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Jose project\"/>
    </mc:Choice>
  </mc:AlternateContent>
  <xr:revisionPtr revIDLastSave="0" documentId="13_ncr:1_{375FEF71-0EDE-41BF-BC19-1EA401D67BF2}" xr6:coauthVersionLast="47" xr6:coauthVersionMax="47" xr10:uidLastSave="{00000000-0000-0000-0000-000000000000}"/>
  <bookViews>
    <workbookView xWindow="28680" yWindow="-10920" windowWidth="29040" windowHeight="17520" tabRatio="835" xr2:uid="{00000000-000D-0000-FFFF-FFFF00000000}"/>
  </bookViews>
  <sheets>
    <sheet name="OP" sheetId="9" r:id="rId1"/>
    <sheet name="SEG" sheetId="24" r:id="rId2"/>
    <sheet name="GG" sheetId="3" r:id="rId3"/>
    <sheet name="EST SOTANO" sheetId="15" r:id="rId4"/>
    <sheet name="EST TORRE" sheetId="67" r:id="rId5"/>
    <sheet name="OBRA CIVIL ASCENSOR" sheetId="68" r:id="rId6"/>
    <sheet name="ARQ SOT" sheetId="69" r:id="rId7"/>
    <sheet name="ARQ TORRE" sheetId="70" r:id="rId8"/>
    <sheet name="IIEE" sheetId="71" r:id="rId9"/>
    <sheet name="IISS" sheetId="72" r:id="rId10"/>
    <sheet name="CTO BOMBAS-ACI" sheetId="73" r:id="rId11"/>
    <sheet name="IIMM" sheetId="74" r:id="rId12"/>
    <sheet name="INSTALACIONES" sheetId="75" r:id="rId13"/>
  </sheets>
  <definedNames>
    <definedName name="__" hidden="1">#REF!</definedName>
    <definedName name="____" hidden="1">#REF!</definedName>
    <definedName name="______" hidden="1">#REF!</definedName>
    <definedName name="________" hidden="1">#REF!</definedName>
    <definedName name="__________" hidden="1">#REF!</definedName>
    <definedName name="_________________________A1" hidden="1">#REF!</definedName>
    <definedName name="_________________________A2" hidden="1">#REF!</definedName>
    <definedName name="_________________________A3" hidden="1">#REF!</definedName>
    <definedName name="_________________________A4" hidden="1">#REF!</definedName>
    <definedName name="_________________________A5" hidden="1">#REF!</definedName>
    <definedName name="_________________________n1" hidden="1">#REF!</definedName>
    <definedName name="_________________________n2" hidden="1">#REF!</definedName>
    <definedName name="_________________________S1" hidden="1">#REF!</definedName>
    <definedName name="_______________________A1" hidden="1">#REF!</definedName>
    <definedName name="_______________________A2" hidden="1">#REF!</definedName>
    <definedName name="_______________________A3" hidden="1">#REF!</definedName>
    <definedName name="_______________________A4" hidden="1">#REF!</definedName>
    <definedName name="_______________________A5" hidden="1">#REF!</definedName>
    <definedName name="_______________________n1" hidden="1">#REF!</definedName>
    <definedName name="_______________________n2" hidden="1">#REF!</definedName>
    <definedName name="_______________________S1" hidden="1">#REF!</definedName>
    <definedName name="_____________________A1" hidden="1">#REF!</definedName>
    <definedName name="_____________________A2" hidden="1">#REF!</definedName>
    <definedName name="_____________________A3" hidden="1">#REF!</definedName>
    <definedName name="_____________________A4" hidden="1">#REF!</definedName>
    <definedName name="_____________________A5" hidden="1">#REF!</definedName>
    <definedName name="_____________________n1" hidden="1">#REF!</definedName>
    <definedName name="_____________________n2" hidden="1">#REF!</definedName>
    <definedName name="_____________________S1" hidden="1">#REF!</definedName>
    <definedName name="___________________A1" hidden="1">#REF!</definedName>
    <definedName name="___________________A2" hidden="1">#REF!</definedName>
    <definedName name="___________________A3" hidden="1">#REF!</definedName>
    <definedName name="___________________A4" hidden="1">#REF!</definedName>
    <definedName name="___________________A5" hidden="1">#REF!</definedName>
    <definedName name="___________________n1" hidden="1">#REF!</definedName>
    <definedName name="___________________n2" hidden="1">#REF!</definedName>
    <definedName name="___________________S1" hidden="1">#REF!</definedName>
    <definedName name="_________________A1" hidden="1">#REF!</definedName>
    <definedName name="_________________A2" hidden="1">#REF!</definedName>
    <definedName name="_________________A3" hidden="1">#REF!</definedName>
    <definedName name="_________________A4" hidden="1">#REF!</definedName>
    <definedName name="_________________A5" hidden="1">#REF!</definedName>
    <definedName name="_________________n1" hidden="1">#REF!</definedName>
    <definedName name="_________________n2" hidden="1">#REF!</definedName>
    <definedName name="_________________S1" hidden="1">#REF!</definedName>
    <definedName name="_______________A1" hidden="1">#REF!</definedName>
    <definedName name="_______________A2" hidden="1">#REF!</definedName>
    <definedName name="_______________A3" hidden="1">#REF!</definedName>
    <definedName name="_______________A4" hidden="1">#REF!</definedName>
    <definedName name="_______________A5" hidden="1">#REF!</definedName>
    <definedName name="_______________n1" hidden="1">#REF!</definedName>
    <definedName name="_______________n2" hidden="1">#REF!</definedName>
    <definedName name="_______________S1" hidden="1">#REF!</definedName>
    <definedName name="_____________A1" hidden="1">#REF!</definedName>
    <definedName name="_____________A2" hidden="1">#REF!</definedName>
    <definedName name="_____________A3" hidden="1">#REF!</definedName>
    <definedName name="_____________A4" hidden="1">#REF!</definedName>
    <definedName name="_____________A5" hidden="1">#REF!</definedName>
    <definedName name="_____________n1" hidden="1">#REF!</definedName>
    <definedName name="_____________n2" hidden="1">#REF!</definedName>
    <definedName name="_____________S1" hidden="1">#REF!</definedName>
    <definedName name="____________A1" hidden="1">#REF!</definedName>
    <definedName name="____________A2" hidden="1">#REF!</definedName>
    <definedName name="____________A3" hidden="1">#REF!</definedName>
    <definedName name="____________A4" hidden="1">#REF!</definedName>
    <definedName name="____________A5" hidden="1">#REF!</definedName>
    <definedName name="____________n1" hidden="1">#REF!</definedName>
    <definedName name="____________n2" hidden="1">#REF!</definedName>
    <definedName name="____________S1" hidden="1">#REF!</definedName>
    <definedName name="___________A1" hidden="1">#REF!</definedName>
    <definedName name="___________A2" hidden="1">#REF!</definedName>
    <definedName name="___________A3" hidden="1">#REF!</definedName>
    <definedName name="___________A4" hidden="1">#REF!</definedName>
    <definedName name="___________A5" hidden="1">#REF!</definedName>
    <definedName name="___________n1" hidden="1">#REF!</definedName>
    <definedName name="___________n2" hidden="1">#REF!</definedName>
    <definedName name="___________S1" hidden="1">#REF!</definedName>
    <definedName name="__________A1" hidden="1">#REF!</definedName>
    <definedName name="__________A2" hidden="1">#REF!</definedName>
    <definedName name="__________A3" hidden="1">#REF!</definedName>
    <definedName name="__________A4" hidden="1">#REF!</definedName>
    <definedName name="__________A5" hidden="1">#REF!</definedName>
    <definedName name="__________n1" hidden="1">#REF!</definedName>
    <definedName name="__________n2" hidden="1">#REF!</definedName>
    <definedName name="__________S1" hidden="1">#REF!</definedName>
    <definedName name="_________A1" hidden="1">#REF!</definedName>
    <definedName name="_________A2" hidden="1">#REF!</definedName>
    <definedName name="_________A3" hidden="1">#REF!</definedName>
    <definedName name="_________A4" hidden="1">#REF!</definedName>
    <definedName name="_________A5" hidden="1">#REF!</definedName>
    <definedName name="_________n1" hidden="1">#REF!</definedName>
    <definedName name="_________n2" hidden="1">#REF!</definedName>
    <definedName name="_________S1" hidden="1">#REF!</definedName>
    <definedName name="________A1" hidden="1">#REF!</definedName>
    <definedName name="________A2" hidden="1">#REF!</definedName>
    <definedName name="________A3" hidden="1">#REF!</definedName>
    <definedName name="________A4" hidden="1">#REF!</definedName>
    <definedName name="________A5" hidden="1">#REF!</definedName>
    <definedName name="________n1" hidden="1">#REF!</definedName>
    <definedName name="________n2" hidden="1">#REF!</definedName>
    <definedName name="________S1" hidden="1">#REF!</definedName>
    <definedName name="_______A1" hidden="1">#REF!</definedName>
    <definedName name="_______A2" hidden="1">#REF!</definedName>
    <definedName name="_______A3" hidden="1">#REF!</definedName>
    <definedName name="_______A4" hidden="1">#REF!</definedName>
    <definedName name="_______A5" hidden="1">#REF!</definedName>
    <definedName name="_______n1" hidden="1">#REF!</definedName>
    <definedName name="_______n2" hidden="1">#REF!</definedName>
    <definedName name="_______S1" hidden="1">#REF!</definedName>
    <definedName name="______A1" hidden="1">#REF!</definedName>
    <definedName name="______A2" hidden="1">#REF!</definedName>
    <definedName name="______A3" hidden="1">#REF!</definedName>
    <definedName name="______A4" hidden="1">#REF!</definedName>
    <definedName name="______A5" hidden="1">#REF!</definedName>
    <definedName name="______n1" hidden="1">#REF!</definedName>
    <definedName name="______n2" hidden="1">#REF!</definedName>
    <definedName name="______S1" hidden="1">#REF!</definedName>
    <definedName name="_____A1" hidden="1">#REF!</definedName>
    <definedName name="_____A2" hidden="1">#REF!</definedName>
    <definedName name="_____A3" hidden="1">#REF!</definedName>
    <definedName name="_____A4" hidden="1">#REF!</definedName>
    <definedName name="_____A5" hidden="1">#REF!</definedName>
    <definedName name="_____n1" hidden="1">#REF!</definedName>
    <definedName name="_____n2" hidden="1">#REF!</definedName>
    <definedName name="_____S1" hidden="1">#REF!</definedName>
    <definedName name="____A1" hidden="1">#REF!</definedName>
    <definedName name="____A2" hidden="1">#REF!</definedName>
    <definedName name="____A3" hidden="1">#REF!</definedName>
    <definedName name="____A4" hidden="1">#REF!</definedName>
    <definedName name="____A5" hidden="1">#REF!</definedName>
    <definedName name="____n1" hidden="1">#REF!</definedName>
    <definedName name="____n2" hidden="1">#REF!</definedName>
    <definedName name="____S1" hidden="1">#REF!</definedName>
    <definedName name="___A1" hidden="1">#REF!</definedName>
    <definedName name="___A2" hidden="1">#REF!</definedName>
    <definedName name="___A3" hidden="1">#REF!</definedName>
    <definedName name="___A4" hidden="1">#REF!</definedName>
    <definedName name="___A5" hidden="1">#REF!</definedName>
    <definedName name="___as1" hidden="1">{#N/A,#N/A,FALSE,"SumD";#N/A,#N/A,FALSE,"ElecD";#N/A,#N/A,FALSE,"MechD";#N/A,#N/A,FALSE,"GeotD";#N/A,#N/A,FALSE,"PrcsD";#N/A,#N/A,FALSE,"TunnD";#N/A,#N/A,FALSE,"CivlD";#N/A,#N/A,FALSE,"NtwkD";#N/A,#N/A,FALSE,"EstgD";#N/A,#N/A,FALSE,"PEngD"}</definedName>
    <definedName name="___n1" hidden="1">#REF!</definedName>
    <definedName name="___n2" hidden="1">#REF!</definedName>
    <definedName name="___S1" hidden="1">#REF!</definedName>
    <definedName name="__123Graph_A" hidden="1">#REF!</definedName>
    <definedName name="__123Graph_AGraph10" hidden="1">#REF!</definedName>
    <definedName name="__123Graph_AGraph11" hidden="1">#REF!</definedName>
    <definedName name="__123Graph_AGraph12" hidden="1">#REF!</definedName>
    <definedName name="__123Graph_AGraph13" hidden="1">#REF!</definedName>
    <definedName name="__123Graph_AGraph14" hidden="1">#REF!</definedName>
    <definedName name="__123Graph_AGraph15" hidden="1">#REF!</definedName>
    <definedName name="__123Graph_AGraph16" hidden="1">#REF!</definedName>
    <definedName name="__123Graph_AGraph17" hidden="1">#REF!</definedName>
    <definedName name="__123Graph_AGraph18"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X" hidden="1">#REF!</definedName>
    <definedName name="__123Graph_XGRA1" hidden="1">#REF!</definedName>
    <definedName name="__123Graph_XGRA2" hidden="1">#REF!</definedName>
    <definedName name="__123Graph_XGraph10" hidden="1">#REF!</definedName>
    <definedName name="__123Graph_XGraph11" hidden="1">#REF!</definedName>
    <definedName name="__123Graph_XGraph12" hidden="1">#REF!</definedName>
    <definedName name="__123Graph_XGraph13" hidden="1">#REF!</definedName>
    <definedName name="__123Graph_XGraph14" hidden="1">#REF!</definedName>
    <definedName name="__123Graph_XGraph15" hidden="1">#REF!</definedName>
    <definedName name="__123Graph_XGraph16" hidden="1">#REF!</definedName>
    <definedName name="__123Graph_XGraph17" hidden="1">#REF!</definedName>
    <definedName name="__123Graph_XGraph18"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A1" hidden="1">#REF!</definedName>
    <definedName name="__A2" hidden="1">#REF!</definedName>
    <definedName name="__A3" hidden="1">#REF!</definedName>
    <definedName name="__A4" hidden="1">#REF!</definedName>
    <definedName name="__A5" hidden="1">#REF!</definedName>
    <definedName name="__as1" hidden="1">{#N/A,#N/A,FALSE,"SumD";#N/A,#N/A,FALSE,"ElecD";#N/A,#N/A,FALSE,"MechD";#N/A,#N/A,FALSE,"GeotD";#N/A,#N/A,FALSE,"PrcsD";#N/A,#N/A,FALSE,"TunnD";#N/A,#N/A,FALSE,"CivlD";#N/A,#N/A,FALSE,"NtwkD";#N/A,#N/A,FALSE,"EstgD";#N/A,#N/A,FALSE,"PEngD"}</definedName>
    <definedName name="__n1" hidden="1">#REF!</definedName>
    <definedName name="__n2" hidden="1">#REF!</definedName>
    <definedName name="__S1" hidden="1">#REF!</definedName>
    <definedName name="_1_0_0_F" hidden="1">#REF!</definedName>
    <definedName name="_36_0_0_F" hidden="1">#REF!</definedName>
    <definedName name="_37_0_0_F" hidden="1">#REF!</definedName>
    <definedName name="_38_0_0_F" hidden="1">#REF!</definedName>
    <definedName name="_58_0_0_F" hidden="1">#REF!</definedName>
    <definedName name="_59_0_0_F" hidden="1">#REF!</definedName>
    <definedName name="_60_0_0_F" hidden="1">#REF!</definedName>
    <definedName name="_64_0_0_F" hidden="1">#REF!</definedName>
    <definedName name="_65_0_0_F" hidden="1">#REF!</definedName>
    <definedName name="_75_0_0_F" hidden="1">#REF!</definedName>
    <definedName name="_76_0_0_F" hidden="1">#REF!</definedName>
    <definedName name="_77_0_0_F" hidden="1">#REF!</definedName>
    <definedName name="_8_0_0_F" hidden="1">#REF!</definedName>
    <definedName name="_A1" hidden="1">#REF!</definedName>
    <definedName name="_A2" hidden="1">#REF!</definedName>
    <definedName name="_A3" hidden="1">#REF!</definedName>
    <definedName name="_A4" hidden="1">#REF!</definedName>
    <definedName name="_A5" hidden="1">#REF!</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CAJAS" hidden="1">#REF!</definedName>
    <definedName name="_Dist_Bin" hidden="1">#REF!</definedName>
    <definedName name="_Dist_Values" hidden="1">#REF!</definedName>
    <definedName name="_fdel" hidden="1">#REF!</definedName>
    <definedName name="_Fill" hidden="1">#REF!</definedName>
    <definedName name="_xlnm._FilterDatabase" localSheetId="6" hidden="1">'ARQ SOT'!$A$11:$M$254</definedName>
    <definedName name="_xlnm._FilterDatabase" localSheetId="7" hidden="1">'ARQ TORRE'!$A$11:$K$1217</definedName>
    <definedName name="_xlnm._FilterDatabase" localSheetId="3" hidden="1">'EST SOTANO'!$B$10:$K$325</definedName>
    <definedName name="_xlnm._FilterDatabase" localSheetId="4" hidden="1">'EST TORRE'!$A$10:$K$194</definedName>
    <definedName name="_xlnm._FilterDatabase" localSheetId="2" hidden="1">GG!$A$10:$H$98</definedName>
    <definedName name="_xlnm._FilterDatabase" localSheetId="0" hidden="1">OP!$A$11:$K$131</definedName>
    <definedName name="_xlnm._FilterDatabase" hidden="1">#REF!</definedName>
    <definedName name="_Key1" hidden="1">#REF!</definedName>
    <definedName name="_Key2"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mm" hidden="1">{#N/A,#N/A,FALSE,"SumD";#N/A,#N/A,FALSE,"ElecD";#N/A,#N/A,FALSE,"MechD";#N/A,#N/A,FALSE,"GeotD";#N/A,#N/A,FALSE,"PrcsD";#N/A,#N/A,FALSE,"TunnD";#N/A,#N/A,FALSE,"CivlD";#N/A,#N/A,FALSE,"NtwkD";#N/A,#N/A,FALSE,"EstgD";#N/A,#N/A,FALSE,"PEngD"}</definedName>
    <definedName name="_murostrecca" hidden="1">#REF!</definedName>
    <definedName name="_n1" hidden="1">#REF!</definedName>
    <definedName name="_n2" hidden="1">#REF!</definedName>
    <definedName name="_Order1" hidden="1">255</definedName>
    <definedName name="_Order2" hidden="1">255</definedName>
    <definedName name="_Parse_Out" hidden="1">#REF!</definedName>
    <definedName name="_Regression_Int" hidden="1">1</definedName>
    <definedName name="_Regression_Out" hidden="1">#REF!</definedName>
    <definedName name="_Regression_X" hidden="1">#REF!</definedName>
    <definedName name="_Regression_Y" hidden="1">#REF!</definedName>
    <definedName name="_s" hidden="1">#REF!</definedName>
    <definedName name="_S1" hidden="1">#REF!</definedName>
    <definedName name="_Sort" hidden="1">#REF!</definedName>
    <definedName name="´cAE°eE¹" hidden="1">#REF!</definedName>
    <definedName name="￠￥cAE¡ÆeEⓒo" hidden="1">#REF!</definedName>
    <definedName name="aaaa" hidden="1">{"CONCABL1.1",#N/A,FALSE,"1.1.1a1.1.3 ACSR";"AISL1.2",#N/A,FALSE,"1.1.1a1.1.3 ACSR";"torr1.1.3",#N/A,FALSE,"1.1.1a1.1.3 ACSR";"cm1.2",#N/A,FALSE,"1.2 ACSR";"cm2.2",#N/A,FALSE,"1.2 ACSR";#N/A,#N/A,FALSE,"1.3 ACSR";#N/A,#N/A,FALSE,"2.1.1A2.1.3 ACAR";"ac2.1",#N/A,FALSE,"1.2 ACAR";"ac2.2",#N/A,FALSE,"1.2 ACAR";#N/A,#N/A,FALSE,"2.3 ACAR"}</definedName>
    <definedName name="AAAAA" hidden="1">#REF!</definedName>
    <definedName name="AB" hidden="1">{#N/A,#N/A,TRUE,"INGENIERIA";#N/A,#N/A,TRUE,"COMPRAS";#N/A,#N/A,TRUE,"DIRECCION";#N/A,#N/A,TRUE,"RESUMEN"}</definedName>
    <definedName name="AccessDatabase" hidden="1">"C:\posec\DATABASE\vlv_list\vlvlist1.mdb"</definedName>
    <definedName name="anscount" hidden="1">1</definedName>
    <definedName name="as" hidden="1">{#N/A,#N/A,FALSE,"SumD";#N/A,#N/A,FALSE,"ElecD";#N/A,#N/A,FALSE,"MechD";#N/A,#N/A,FALSE,"GeotD";#N/A,#N/A,FALSE,"PrcsD";#N/A,#N/A,FALSE,"TunnD";#N/A,#N/A,FALSE,"CivlD";#N/A,#N/A,FALSE,"NtwkD";#N/A,#N/A,FALSE,"EstgD";#N/A,#N/A,FALSE,"PEngD"}</definedName>
    <definedName name="asdd" hidden="1">{#N/A,#N/A,FALSE,"SumD";#N/A,#N/A,FALSE,"ElecD";#N/A,#N/A,FALSE,"MechD";#N/A,#N/A,FALSE,"GeotD";#N/A,#N/A,FALSE,"PrcsD";#N/A,#N/A,FALSE,"TunnD";#N/A,#N/A,FALSE,"CivlD";#N/A,#N/A,FALSE,"NtwkD";#N/A,#N/A,FALSE,"EstgD";#N/A,#N/A,FALSE,"PEngD"}</definedName>
    <definedName name="ased" hidden="1">{#N/A,#N/A,FALSE,"SumG";#N/A,#N/A,FALSE,"ElecG";#N/A,#N/A,FALSE,"MechG";#N/A,#N/A,FALSE,"GeotG";#N/A,#N/A,FALSE,"PrcsG";#N/A,#N/A,FALSE,"TunnG";#N/A,#N/A,FALSE,"CivlG";#N/A,#N/A,FALSE,"NtwkG";#N/A,#N/A,FALSE,"EstgG";#N/A,#N/A,FALSE,"PEngG"}</definedName>
    <definedName name="ASF" hidden="1">#REF!</definedName>
    <definedName name="asssss"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 hidden="1">{#N/A,#N/A,FALSE,"SumG";#N/A,#N/A,FALSE,"ElecG";#N/A,#N/A,FALSE,"MechG";#N/A,#N/A,FALSE,"GeotG";#N/A,#N/A,FALSE,"PrcsG";#N/A,#N/A,FALSE,"TunnG";#N/A,#N/A,FALSE,"CivlG";#N/A,#N/A,FALSE,"NtwkG";#N/A,#N/A,FALSE,"EstgG";#N/A,#N/A,FALSE,"PEngG"}</definedName>
    <definedName name="bn" hidden="1">{#N/A,#N/A,TRUE,"1842CWN0"}</definedName>
    <definedName name="CAJAS" hidden="1">#REF!</definedName>
    <definedName name="CCC" hidden="1">#REF!</definedName>
    <definedName name="ccccc" hidden="1">{#N/A,#N/A,FALSE,"SumD";#N/A,#N/A,FALSE,"ElecD";#N/A,#N/A,FALSE,"MechD";#N/A,#N/A,FALSE,"GeotD";#N/A,#N/A,FALSE,"PrcsD";#N/A,#N/A,FALSE,"TunnD";#N/A,#N/A,FALSE,"CivlD";#N/A,#N/A,FALSE,"NtwkD";#N/A,#N/A,FALSE,"EstgD";#N/A,#N/A,FALSE,"PEngD"}</definedName>
    <definedName name="cccccc" hidden="1">{#N/A,#N/A,FALSE,"SumG";#N/A,#N/A,FALSE,"ElecG";#N/A,#N/A,FALSE,"MechG";#N/A,#N/A,FALSE,"GeotG";#N/A,#N/A,FALSE,"PrcsG";#N/A,#N/A,FALSE,"TunnG";#N/A,#N/A,FALSE,"CivlG";#N/A,#N/A,FALSE,"NtwkG";#N/A,#N/A,FALSE,"EstgG";#N/A,#N/A,FALSE,"PEngG"}</definedName>
    <definedName name="CIM" hidden="1">#REF!</definedName>
    <definedName name="Columnetas" hidden="1">#REF!</definedName>
    <definedName name="CY" hidden="1">{#N/A,#N/A,TRUE,"1842CWN0"}</definedName>
    <definedName name="d" hidden="1">#REF!</definedName>
    <definedName name="dddd"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ffggs" hidden="1">{#N/A,#N/A,FALSE,"SumD";#N/A,#N/A,FALSE,"ElecD";#N/A,#N/A,FALSE,"MechD";#N/A,#N/A,FALSE,"GeotD";#N/A,#N/A,FALSE,"PrcsD";#N/A,#N/A,FALSE,"TunnD";#N/A,#N/A,FALSE,"CivlD";#N/A,#N/A,FALSE,"NtwkD";#N/A,#N/A,FALSE,"EstgD";#N/A,#N/A,FALSE,"PEngD"}</definedName>
    <definedName name="df" hidden="1">#REF!</definedName>
    <definedName name="dfffff"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SAF" hidden="1">#REF!</definedName>
    <definedName name="dsfd" hidden="1">#REF!</definedName>
    <definedName name="dvbgf" hidden="1">{#N/A,#N/A,FALSE,"SumD";#N/A,#N/A,FALSE,"ElecD";#N/A,#N/A,FALSE,"MechD";#N/A,#N/A,FALSE,"GeotD";#N/A,#N/A,FALSE,"PrcsD";#N/A,#N/A,FALSE,"TunnD";#N/A,#N/A,FALSE,"CivlD";#N/A,#N/A,FALSE,"NtwkD";#N/A,#N/A,FALSE,"EstgD";#N/A,#N/A,FALSE,"PEngD"}</definedName>
    <definedName name="E" hidden="1">#REF!</definedName>
    <definedName name="ED" hidden="1">#REF!</definedName>
    <definedName name="edds" hidden="1">{#N/A,#N/A,FALSE,"SumD";#N/A,#N/A,FALSE,"ElecD";#N/A,#N/A,FALSE,"MechD";#N/A,#N/A,FALSE,"GeotD";#N/A,#N/A,FALSE,"PrcsD";#N/A,#N/A,FALSE,"TunnD";#N/A,#N/A,FALSE,"CivlD";#N/A,#N/A,FALSE,"NtwkD";#N/A,#N/A,FALSE,"EstgD";#N/A,#N/A,FALSE,"PEngD"}</definedName>
    <definedName name="edfr"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e" hidden="1">{#N/A,#N/A,FALSE,"SumG";#N/A,#N/A,FALSE,"ElecG";#N/A,#N/A,FALSE,"MechG";#N/A,#N/A,FALSE,"GeotG";#N/A,#N/A,FALSE,"PrcsG";#N/A,#N/A,FALSE,"TunnG";#N/A,#N/A,FALSE,"CivlG";#N/A,#N/A,FALSE,"NtwkG";#N/A,#N/A,FALSE,"EstgG";#N/A,#N/A,FALSE,"PEngG"}</definedName>
    <definedName name="eedd" hidden="1">{#N/A,#N/A,FALSE,"SumG";#N/A,#N/A,FALSE,"ElecG";#N/A,#N/A,FALSE,"MechG";#N/A,#N/A,FALSE,"GeotG";#N/A,#N/A,FALSE,"PrcsG";#N/A,#N/A,FALSE,"TunnG";#N/A,#N/A,FALSE,"CivlG";#N/A,#N/A,FALSE,"NtwkG";#N/A,#N/A,FALSE,"EstgG";#N/A,#N/A,FALSE,"PEngG"}</definedName>
    <definedName name="EEEEEEEEEEEEEEEEEEEEEEEEEEEEEEEEEEEEEEEEEEEEEEEEEEEEEEEEEEEEEEEEEEEEEEEEEEEEEEEEEEEEEEEEEEEEEEEEEEEEEEEEEEEEEEEEEEEEEEEEEEEEEEEEEEEEEEEEEEEEEEEEEEE" hidden="1">#REF!</definedName>
    <definedName name="eeerrt" hidden="1">{#N/A,#N/A,FALSE,"SumG";#N/A,#N/A,FALSE,"ElecG";#N/A,#N/A,FALSE,"MechG";#N/A,#N/A,FALSE,"GeotG";#N/A,#N/A,FALSE,"PrcsG";#N/A,#N/A,FALSE,"TunnG";#N/A,#N/A,FALSE,"CivlG";#N/A,#N/A,FALSE,"NtwkG";#N/A,#N/A,FALSE,"EstgG";#N/A,#N/A,FALSE,"PEngG"}</definedName>
    <definedName name="ele" hidden="1">{"CONCABL1.1",#N/A,FALSE,"1.1.1a1.1.3 ACSR";"AISL1.2",#N/A,FALSE,"1.1.1a1.1.3 ACSR";"torr1.1.3",#N/A,FALSE,"1.1.1a1.1.3 ACSR";"cm1.2",#N/A,FALSE,"1.2 ACSR";"cm2.2",#N/A,FALSE,"1.2 ACSR";#N/A,#N/A,FALSE,"1.3 ACSR";#N/A,#N/A,FALSE,"2.1.1A2.1.3 ACAR";"ac2.1",#N/A,FALSE,"1.2 ACAR";"ac2.2",#N/A,FALSE,"1.2 ACAR";#N/A,#N/A,FALSE,"2.3 ACAR"}</definedName>
    <definedName name="elec" hidden="1">#REF!</definedName>
    <definedName name="elect" hidden="1">{"CONCABL1.1",#N/A,FALSE,"1.1.1a1.1.3 ACSR";"AISL1.2",#N/A,FALSE,"1.1.1a1.1.3 ACSR";"torr1.1.3",#N/A,FALSE,"1.1.1a1.1.3 ACSR";"cm1.2",#N/A,FALSE,"1.2 ACSR";"cm2.2",#N/A,FALSE,"1.2 ACSR";#N/A,#N/A,FALSE,"1.3 ACSR";#N/A,#N/A,FALSE,"2.1.1A2.1.3 ACAR";"ac2.1",#N/A,FALSE,"1.2 ACAR";"ac2.2",#N/A,FALSE,"1.2 ACAR";#N/A,#N/A,FALSE,"2.3 ACAR"}</definedName>
    <definedName name="Electricas1" hidden="1">{"CONCABL1.1",#N/A,FALSE,"1.1.1a1.1.3 ACSR";"AISL1.2",#N/A,FALSE,"1.1.1a1.1.3 ACSR";"torr1.1.3",#N/A,FALSE,"1.1.1a1.1.3 ACSR";"cm1.2",#N/A,FALSE,"1.2 ACSR";"cm2.2",#N/A,FALSE,"1.2 ACSR";#N/A,#N/A,FALSE,"1.3 ACSR";#N/A,#N/A,FALSE,"2.1.1A2.1.3 ACAR";"ac2.1",#N/A,FALSE,"1.2 ACAR";"ac2.2",#N/A,FALSE,"1.2 ACAR";#N/A,#N/A,FALSE,"2.3 ACAR"}</definedName>
    <definedName name="equipamiento" hidden="1">#REF!</definedName>
    <definedName name="fd" hidden="1">#REF!</definedName>
    <definedName name="fdff" hidden="1">{#N/A,#N/A,FALSE,"SumG";#N/A,#N/A,FALSE,"ElecG";#N/A,#N/A,FALSE,"MechG";#N/A,#N/A,FALSE,"GeotG";#N/A,#N/A,FALSE,"PrcsG";#N/A,#N/A,FALSE,"TunnG";#N/A,#N/A,FALSE,"CivlG";#N/A,#N/A,FALSE,"NtwkG";#N/A,#N/A,FALSE,"EstgG";#N/A,#N/A,FALSE,"PEngG"}</definedName>
    <definedName name="FFFF" hidden="1">#REF!</definedName>
    <definedName name="fffff" hidden="1">{#N/A,#N/A,FALSE,"SumG";#N/A,#N/A,FALSE,"ElecG";#N/A,#N/A,FALSE,"MechG";#N/A,#N/A,FALSE,"GeotG";#N/A,#N/A,FALSE,"PrcsG";#N/A,#N/A,FALSE,"TunnG";#N/A,#N/A,FALSE,"CivlG";#N/A,#N/A,FALSE,"NtwkG";#N/A,#N/A,FALSE,"EstgG";#N/A,#N/A,FALSE,"PEngG"}</definedName>
    <definedName name="fffffff" hidden="1">{#N/A,#N/A,FALSE,"SumG";#N/A,#N/A,FALSE,"ElecG";#N/A,#N/A,FALSE,"MechG";#N/A,#N/A,FALSE,"GeotG";#N/A,#N/A,FALSE,"PrcsG";#N/A,#N/A,FALSE,"TunnG";#N/A,#N/A,FALSE,"CivlG";#N/A,#N/A,FALSE,"NtwkG";#N/A,#N/A,FALSE,"EstgG";#N/A,#N/A,FALSE,"PEngG"}</definedName>
    <definedName name="ffffffffff" hidden="1">{#N/A,#N/A,FALSE,"SumG";#N/A,#N/A,FALSE,"ElecG";#N/A,#N/A,FALSE,"MechG";#N/A,#N/A,FALSE,"GeotG";#N/A,#N/A,FALSE,"PrcsG";#N/A,#N/A,FALSE,"TunnG";#N/A,#N/A,FALSE,"CivlG";#N/A,#N/A,FALSE,"NtwkG";#N/A,#N/A,FALSE,"EstgG";#N/A,#N/A,FALSE,"PEngG"}</definedName>
    <definedName name="FFFFFFFFFFFFFFFF" hidden="1">#REF!</definedName>
    <definedName name="FFFFFFFFFFFFFFFFFFFFFFFFFFFFFFFFFFFFFFFFFFFFFFFFFFFFFFFFFFFFFFFFFF" hidden="1">#REF!</definedName>
    <definedName name="fg" hidden="1">{#N/A,#N/A,FALSE,"SumG";#N/A,#N/A,FALSE,"ElecG";#N/A,#N/A,FALSE,"MechG";#N/A,#N/A,FALSE,"GeotG";#N/A,#N/A,FALSE,"PrcsG";#N/A,#N/A,FALSE,"TunnG";#N/A,#N/A,FALSE,"CivlG";#N/A,#N/A,FALSE,"NtwkG";#N/A,#N/A,FALSE,"EstgG";#N/A,#N/A,FALSE,"PEngG"}</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hg" hidden="1">{#N/A,#N/A,TRUE,"1842CWN0"}</definedName>
    <definedName name="fill" hidden="1">#REF!</definedName>
    <definedName name="FSD" hidden="1">#REF!</definedName>
    <definedName name="FTDSH" hidden="1">#REF!</definedName>
    <definedName name="FU" hidden="1">#REF!</definedName>
    <definedName name="gbggg" hidden="1">{#N/A,#N/A,FALSE,"SumD";#N/A,#N/A,FALSE,"ElecD";#N/A,#N/A,FALSE,"MechD";#N/A,#N/A,FALSE,"GeotD";#N/A,#N/A,FALSE,"PrcsD";#N/A,#N/A,FALSE,"TunnD";#N/A,#N/A,FALSE,"CivlD";#N/A,#N/A,FALSE,"NtwkD";#N/A,#N/A,FALSE,"EstgD";#N/A,#N/A,FALSE,"PEngD"}</definedName>
    <definedName name="gfd" hidden="1">#REF!</definedName>
    <definedName name="gfdgfdg"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ggg" hidden="1">{#N/A,#N/A,FALSE,"SumD";#N/A,#N/A,FALSE,"ElecD";#N/A,#N/A,FALSE,"MechD";#N/A,#N/A,FALSE,"GeotD";#N/A,#N/A,FALSE,"PrcsD";#N/A,#N/A,FALSE,"TunnD";#N/A,#N/A,FALSE,"CivlD";#N/A,#N/A,FALSE,"NtwkD";#N/A,#N/A,FALSE,"EstgD";#N/A,#N/A,FALSE,"PEngD"}</definedName>
    <definedName name="GGGGG" hidden="1">#REF!</definedName>
    <definedName name="ggggggg" hidden="1">{#N/A,#N/A,FALSE,"SumD";#N/A,#N/A,FALSE,"ElecD";#N/A,#N/A,FALSE,"MechD";#N/A,#N/A,FALSE,"GeotD";#N/A,#N/A,FALSE,"PrcsD";#N/A,#N/A,FALSE,"TunnD";#N/A,#N/A,FALSE,"CivlD";#N/A,#N/A,FALSE,"NtwkD";#N/A,#N/A,FALSE,"EstgD";#N/A,#N/A,FALSE,"PEngD"}</definedName>
    <definedName name="gguu" hidden="1">{#N/A,#N/A,TRUE,"1842CWN0"}</definedName>
    <definedName name="gh" hidden="1">#REF!</definedName>
    <definedName name="ghggg" hidden="1">{#N/A,#N/A,FALSE,"SumG";#N/A,#N/A,FALSE,"ElecG";#N/A,#N/A,FALSE,"MechG";#N/A,#N/A,FALSE,"GeotG";#N/A,#N/A,FALSE,"PrcsG";#N/A,#N/A,FALSE,"TunnG";#N/A,#N/A,FALSE,"CivlG";#N/A,#N/A,FALSE,"NtwkG";#N/A,#N/A,FALSE,"EstgG";#N/A,#N/A,FALSE,"PEngG"}</definedName>
    <definedName name="gjgf" hidden="1">{#N/A,#N/A,TRUE,"INGENIERIA";#N/A,#N/A,TRUE,"COMPRAS";#N/A,#N/A,TRUE,"DIRECCION";#N/A,#N/A,TRUE,"RESUMEN"}</definedName>
    <definedName name="gjhgfj" hidden="1">{#N/A,#N/A,TRUE,"1842CWN0"}</definedName>
    <definedName name="gjjkk" hidden="1">{#N/A,#N/A,TRUE,"1842CWN0"}</definedName>
    <definedName name="graf" hidden="1">#REF!</definedName>
    <definedName name="grafico" hidden="1">#REF!</definedName>
    <definedName name="graph0" hidden="1">#REF!</definedName>
    <definedName name="Graph1" hidden="1">#REF!</definedName>
    <definedName name="hgjkiklj" hidden="1">{#N/A,#N/A,TRUE,"1842CWN0"}</definedName>
    <definedName name="hhhh" hidden="1">{#N/A,#N/A,FALSE,"SumG";#N/A,#N/A,FALSE,"ElecG";#N/A,#N/A,FALSE,"MechG";#N/A,#N/A,FALSE,"GeotG";#N/A,#N/A,FALSE,"PrcsG";#N/A,#N/A,FALSE,"TunnG";#N/A,#N/A,FALSE,"CivlG";#N/A,#N/A,FALSE,"NtwkG";#N/A,#N/A,FALSE,"EstgG";#N/A,#N/A,FALSE,"PEngG"}</definedName>
    <definedName name="hjhhhkkhkhkh" hidden="1">{#N/A,#N/A,FALSE,"SumG";#N/A,#N/A,FALSE,"ElecG";#N/A,#N/A,FALSE,"MechG";#N/A,#N/A,FALSE,"GeotG";#N/A,#N/A,FALSE,"PrcsG";#N/A,#N/A,FALSE,"TunnG";#N/A,#N/A,FALSE,"CivlG";#N/A,#N/A,FALSE,"NtwkG";#N/A,#N/A,FALSE,"EstgG";#N/A,#N/A,FALSE,"PEngG"}</definedName>
    <definedName name="HJHJYUT" hidden="1">{#N/A,#N/A,TRUE,"1842CWN0"}</definedName>
    <definedName name="HTML_CodePage" hidden="1">949</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iiii" hidden="1">{#N/A,#N/A,FALSE,"SumD";#N/A,#N/A,FALSE,"ElecD";#N/A,#N/A,FALSE,"MechD";#N/A,#N/A,FALSE,"GeotD";#N/A,#N/A,FALSE,"PrcsD";#N/A,#N/A,FALSE,"TunnD";#N/A,#N/A,FALSE,"CivlD";#N/A,#N/A,FALSE,"NtwkD";#N/A,#N/A,FALSE,"EstgD";#N/A,#N/A,FALSE,"PEngD"}</definedName>
    <definedName name="iikl" hidden="1">{#N/A,#N/A,FALSE,"SumD";#N/A,#N/A,FALSE,"ElecD";#N/A,#N/A,FALSE,"MechD";#N/A,#N/A,FALSE,"GeotD";#N/A,#N/A,FALSE,"PrcsD";#N/A,#N/A,FALSE,"TunnD";#N/A,#N/A,FALSE,"CivlD";#N/A,#N/A,FALSE,"NtwkD";#N/A,#N/A,FALSE,"EstgD";#N/A,#N/A,FALSE,"PEngD"}</definedName>
    <definedName name="IIMMXX" hidden="1">#REF!</definedName>
    <definedName name="ikkkk"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LIULI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o" hidden="1">{#N/A,#N/A,FALSE,"SumD";#N/A,#N/A,FALSE,"ElecD";#N/A,#N/A,FALSE,"MechD";#N/A,#N/A,FALSE,"GeotD";#N/A,#N/A,FALSE,"PrcsD";#N/A,#N/A,FALSE,"TunnD";#N/A,#N/A,FALSE,"CivlD";#N/A,#N/A,FALSE,"NtwkD";#N/A,#N/A,FALSE,"EstgD";#N/A,#N/A,FALSE,"PEngD"}</definedName>
    <definedName name="ilhgbfh" hidden="1">{#N/A,#N/A,TRUE,"1842CWN0"}</definedName>
    <definedName name="IOIUOUI" hidden="1">{#N/A,#N/A,TRUE,"INGENIERIA";#N/A,#N/A,TRUE,"COMPRAS";#N/A,#N/A,TRUE,"DIRECCION";#N/A,#N/A,TRUE,"RESUMEN"}</definedName>
    <definedName name="iooll" hidden="1">{#N/A,#N/A,TRUE,"INGENIERIA";#N/A,#N/A,TRUE,"COMPRAS";#N/A,#N/A,TRUE,"DIRECCION";#N/A,#N/A,TRUE,"RESUMEN"}</definedName>
    <definedName name="jfxn" hidden="1">#REF!</definedName>
    <definedName name="jh" hidden="1">{#N/A,#N/A,FALSE,"SumG";#N/A,#N/A,FALSE,"ElecG";#N/A,#N/A,FALSE,"MechG";#N/A,#N/A,FALSE,"GeotG";#N/A,#N/A,FALSE,"PrcsG";#N/A,#N/A,FALSE,"TunnG";#N/A,#N/A,FALSE,"CivlG";#N/A,#N/A,FALSE,"NtwkG";#N/A,#N/A,FALSE,"EstgG";#N/A,#N/A,FALSE,"PEngG"}</definedName>
    <definedName name="jjj" hidden="1">{#N/A,#N/A,FALSE,"SumG";#N/A,#N/A,FALSE,"ElecG";#N/A,#N/A,FALSE,"MechG";#N/A,#N/A,FALSE,"GeotG";#N/A,#N/A,FALSE,"PrcsG";#N/A,#N/A,FALSE,"TunnG";#N/A,#N/A,FALSE,"CivlG";#N/A,#N/A,FALSE,"NtwkG";#N/A,#N/A,FALSE,"EstgG";#N/A,#N/A,FALSE,"PEngG"}</definedName>
    <definedName name="jjjjj" hidden="1">{#N/A,#N/A,FALSE,"SumG";#N/A,#N/A,FALSE,"ElecG";#N/A,#N/A,FALSE,"MechG";#N/A,#N/A,FALSE,"GeotG";#N/A,#N/A,FALSE,"PrcsG";#N/A,#N/A,FALSE,"TunnG";#N/A,#N/A,FALSE,"CivlG";#N/A,#N/A,FALSE,"NtwkG";#N/A,#N/A,FALSE,"EstgG";#N/A,#N/A,FALSE,"PEngG"}</definedName>
    <definedName name="jjjjjjj" hidden="1">{#N/A,#N/A,FALSE,"SumG";#N/A,#N/A,FALSE,"ElecG";#N/A,#N/A,FALSE,"MechG";#N/A,#N/A,FALSE,"GeotG";#N/A,#N/A,FALSE,"PrcsG";#N/A,#N/A,FALSE,"TunnG";#N/A,#N/A,FALSE,"CivlG";#N/A,#N/A,FALSE,"NtwkG";#N/A,#N/A,FALSE,"EstgG";#N/A,#N/A,FALSE,"PEngG"}</definedName>
    <definedName name="jjjjuu" hidden="1">{#N/A,#N/A,FALSE,"SumG";#N/A,#N/A,FALSE,"ElecG";#N/A,#N/A,FALSE,"MechG";#N/A,#N/A,FALSE,"GeotG";#N/A,#N/A,FALSE,"PrcsG";#N/A,#N/A,FALSE,"TunnG";#N/A,#N/A,FALSE,"CivlG";#N/A,#N/A,FALSE,"NtwkG";#N/A,#N/A,FALSE,"EstgG";#N/A,#N/A,FALSE,"PEngG"}</definedName>
    <definedName name="KEY" hidden="1">#REF!</definedName>
    <definedName name="kj" hidden="1">#REF!</definedName>
    <definedName name="kjhkj" hidden="1">{#N/A,#N/A,FALSE,"SumG";#N/A,#N/A,FALSE,"ElecG";#N/A,#N/A,FALSE,"MechG";#N/A,#N/A,FALSE,"GeotG";#N/A,#N/A,FALSE,"PrcsG";#N/A,#N/A,FALSE,"TunnG";#N/A,#N/A,FALSE,"CivlG";#N/A,#N/A,FALSE,"NtwkG";#N/A,#N/A,FALSE,"EstgG";#N/A,#N/A,FALSE,"PEngG"}</definedName>
    <definedName name="kjp" hidden="1">#REF!</definedName>
    <definedName name="kk" hidden="1">{#N/A,#N/A,FALSE,"SumD";#N/A,#N/A,FALSE,"ElecD";#N/A,#N/A,FALSE,"MechD";#N/A,#N/A,FALSE,"GeotD";#N/A,#N/A,FALSE,"PrcsD";#N/A,#N/A,FALSE,"TunnD";#N/A,#N/A,FALSE,"CivlD";#N/A,#N/A,FALSE,"NtwkD";#N/A,#N/A,FALSE,"EstgD";#N/A,#N/A,FALSE,"PEngD"}</definedName>
    <definedName name="kkk" hidden="1">{#N/A,#N/A,FALSE,"SumG";#N/A,#N/A,FALSE,"ElecG";#N/A,#N/A,FALSE,"MechG";#N/A,#N/A,FALSE,"GeotG";#N/A,#N/A,FALSE,"PrcsG";#N/A,#N/A,FALSE,"TunnG";#N/A,#N/A,FALSE,"CivlG";#N/A,#N/A,FALSE,"NtwkG";#N/A,#N/A,FALSE,"EstgG";#N/A,#N/A,FALSE,"PEngG"}</definedName>
    <definedName name="kkkk" hidden="1">{#N/A,#N/A,FALSE,"WBS 1.06";#N/A,#N/A,FALSE,"WBS 1.14";#N/A,#N/A,FALSE,"WBS 1.17";#N/A,#N/A,FALSE,"WBS 1.18"}</definedName>
    <definedName name="kkkl" hidden="1">#REF!</definedName>
    <definedName name="limcount" hidden="1">1</definedName>
    <definedName name="lk" hidden="1">#REF!</definedName>
    <definedName name="LKL"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ll" hidden="1">{#N/A,#N/A,FALSE,"SumG";#N/A,#N/A,FALSE,"ElecG";#N/A,#N/A,FALSE,"MechG";#N/A,#N/A,FALSE,"GeotG";#N/A,#N/A,FALSE,"PrcsG";#N/A,#N/A,FALSE,"TunnG";#N/A,#N/A,FALSE,"CivlG";#N/A,#N/A,FALSE,"NtwkG";#N/A,#N/A,FALSE,"EstgG";#N/A,#N/A,FALSE,"PEngG"}</definedName>
    <definedName name="llllkk" hidden="1">{#N/A,#N/A,FALSE,"Pricing";#N/A,#N/A,FALSE,"Summary";#N/A,#N/A,FALSE,"CompProd";#N/A,#N/A,FALSE,"CompJobhrs";#N/A,#N/A,FALSE,"Escalation";#N/A,#N/A,FALSE,"Contingency";#N/A,#N/A,FALSE,"GM";#N/A,#N/A,FALSE,"CompWage";#N/A,#N/A,FALSE,"costSum"}</definedName>
    <definedName name="loik" hidden="1">{#N/A,#N/A,FALSE,"SumD";#N/A,#N/A,FALSE,"ElecD";#N/A,#N/A,FALSE,"MechD";#N/A,#N/A,FALSE,"GeotD";#N/A,#N/A,FALSE,"PrcsD";#N/A,#N/A,FALSE,"TunnD";#N/A,#N/A,FALSE,"CivlD";#N/A,#N/A,FALSE,"NtwkD";#N/A,#N/A,FALSE,"EstgD";#N/A,#N/A,FALSE,"PEngD"}</definedName>
    <definedName name="LOSA" hidden="1">#REF!</definedName>
    <definedName name="lpm" hidden="1">#REF!</definedName>
    <definedName name="LRP" hidden="1">{"CONCABL1.1",#N/A,FALSE,"1.1.1a1.1.3 ACSR";"AISL1.2",#N/A,FALSE,"1.1.1a1.1.3 ACSR";"torr1.1.3",#N/A,FALSE,"1.1.1a1.1.3 ACSR";"cm1.2",#N/A,FALSE,"1.2 ACSR";"cm2.2",#N/A,FALSE,"1.2 ACSR";#N/A,#N/A,FALSE,"1.3 ACSR";#N/A,#N/A,FALSE,"2.1.1A2.1.3 ACAR";"ac2.1",#N/A,FALSE,"1.2 ACAR";"ac2.2",#N/A,FALSE,"1.2 ACAR";#N/A,#N/A,FALSE,"2.3 ACAR"}</definedName>
    <definedName name="METRADO_MUEBLES_COCINA" hidden="1">#REF!</definedName>
    <definedName name="mjnhgb" hidden="1">{#N/A,#N/A,FALSE,"Pricing";#N/A,#N/A,FALSE,"Summary";#N/A,#N/A,FALSE,"CompProd";#N/A,#N/A,FALSE,"CompJobhrs";#N/A,#N/A,FALSE,"Escalation";#N/A,#N/A,FALSE,"Contingency";#N/A,#N/A,FALSE,"GM";#N/A,#N/A,FALSE,"CompWage";#N/A,#N/A,FALSE,"costSum"}</definedName>
    <definedName name="mmghg" hidden="1">{#N/A,#N/A,FALSE,"SumD";#N/A,#N/A,FALSE,"ElecD";#N/A,#N/A,FALSE,"MechD";#N/A,#N/A,FALSE,"GeotD";#N/A,#N/A,FALSE,"PrcsD";#N/A,#N/A,FALSE,"TunnD";#N/A,#N/A,FALSE,"CivlD";#N/A,#N/A,FALSE,"NtwkD";#N/A,#N/A,FALSE,"EstgD";#N/A,#N/A,FALSE,"PEngD"}</definedName>
    <definedName name="MMM" hidden="1">#REF!</definedName>
    <definedName name="mmmm" hidden="1">{#N/A,#N/A,FALSE,"SumG";#N/A,#N/A,FALSE,"ElecG";#N/A,#N/A,FALSE,"MechG";#N/A,#N/A,FALSE,"GeotG";#N/A,#N/A,FALSE,"PrcsG";#N/A,#N/A,FALSE,"TunnG";#N/A,#N/A,FALSE,"CivlG";#N/A,#N/A,FALSE,"NtwkG";#N/A,#N/A,FALSE,"EstgG";#N/A,#N/A,FALSE,"PEngG"}</definedName>
    <definedName name="mmmmm" hidden="1">{#N/A,#N/A,FALSE,"SumG";#N/A,#N/A,FALSE,"ElecG";#N/A,#N/A,FALSE,"MechG";#N/A,#N/A,FALSE,"GeotG";#N/A,#N/A,FALSE,"PrcsG";#N/A,#N/A,FALSE,"TunnG";#N/A,#N/A,FALSE,"CivlG";#N/A,#N/A,FALSE,"NtwkG";#N/A,#N/A,FALSE,"EstgG";#N/A,#N/A,FALSE,"PEngG"}</definedName>
    <definedName name="n" hidden="1">#REF!</definedName>
    <definedName name="NGHNJHG" hidden="1">{#N/A,#N/A,TRUE,"INGENIERIA";#N/A,#N/A,TRUE,"COMPRAS";#N/A,#N/A,TRUE,"DIRECCION";#N/A,#N/A,TRUE,"RESUMEN"}</definedName>
    <definedName name="nnn" hidden="1">{#N/A,#N/A,FALSE,"SumD";#N/A,#N/A,FALSE,"ElecD";#N/A,#N/A,FALSE,"MechD";#N/A,#N/A,FALSE,"GeotD";#N/A,#N/A,FALSE,"PrcsD";#N/A,#N/A,FALSE,"TunnD";#N/A,#N/A,FALSE,"CivlD";#N/A,#N/A,FALSE,"NtwkD";#N/A,#N/A,FALSE,"EstgD";#N/A,#N/A,FALSE,"PEngD"}</definedName>
    <definedName name="ññññ" hidden="1">{#N/A,#N/A,FALSE,"SumD";#N/A,#N/A,FALSE,"ElecD";#N/A,#N/A,FALSE,"MechD";#N/A,#N/A,FALSE,"GeotD";#N/A,#N/A,FALSE,"PrcsD";#N/A,#N/A,FALSE,"TunnD";#N/A,#N/A,FALSE,"CivlD";#N/A,#N/A,FALSE,"NtwkD";#N/A,#N/A,FALSE,"EstgD";#N/A,#N/A,FALSE,"PEngD"}</definedName>
    <definedName name="nnnnn" hidden="1">{#N/A,#N/A,FALSE,"SumD";#N/A,#N/A,FALSE,"ElecD";#N/A,#N/A,FALSE,"MechD";#N/A,#N/A,FALSE,"GeotD";#N/A,#N/A,FALSE,"PrcsD";#N/A,#N/A,FALSE,"TunnD";#N/A,#N/A,FALSE,"CivlD";#N/A,#N/A,FALSE,"NtwkD";#N/A,#N/A,FALSE,"EstgD";#N/A,#N/A,FALSE,"PEngD"}</definedName>
    <definedName name="nnnnnnnn" hidden="1">{#N/A,#N/A,FALSE,"SumG";#N/A,#N/A,FALSE,"ElecG";#N/A,#N/A,FALSE,"MechG";#N/A,#N/A,FALSE,"GeotG";#N/A,#N/A,FALSE,"PrcsG";#N/A,#N/A,FALSE,"TunnG";#N/A,#N/A,FALSE,"CivlG";#N/A,#N/A,FALSE,"NtwkG";#N/A,#N/A,FALSE,"EstgG";#N/A,#N/A,FALSE,"PEngG"}</definedName>
    <definedName name="ODH" hidden="1">#REF!</definedName>
    <definedName name="oooo" hidden="1">{#N/A,#N/A,FALSE,"SumG";#N/A,#N/A,FALSE,"ElecG";#N/A,#N/A,FALSE,"MechG";#N/A,#N/A,FALSE,"GeotG";#N/A,#N/A,FALSE,"PrcsG";#N/A,#N/A,FALSE,"TunnG";#N/A,#N/A,FALSE,"CivlG";#N/A,#N/A,FALSE,"NtwkG";#N/A,#N/A,FALSE,"EstgG";#N/A,#N/A,FALSE,"PEngG"}</definedName>
    <definedName name="P.U." hidden="1">{#N/A,#N/A,TRUE,"1842CWN0"}</definedName>
    <definedName name="P_ACERO">#REF!</definedName>
    <definedName name="ppp" hidden="1">{#N/A,#N/A,FALSE,"SumD";#N/A,#N/A,FALSE,"ElecD";#N/A,#N/A,FALSE,"MechD";#N/A,#N/A,FALSE,"GeotD";#N/A,#N/A,FALSE,"PrcsD";#N/A,#N/A,FALSE,"TunnD";#N/A,#N/A,FALSE,"CivlD";#N/A,#N/A,FALSE,"NtwkD";#N/A,#N/A,FALSE,"EstgD";#N/A,#N/A,FALSE,"PEngD"}</definedName>
    <definedName name="qaz" hidden="1">{#N/A,#N/A,FALSE,"WBS 1.06";#N/A,#N/A,FALSE,"WBS 1.14";#N/A,#N/A,FALSE,"WBS 1.17";#N/A,#N/A,FALSE,"WBS 1.18"}</definedName>
    <definedName name="qqaa" hidden="1">{#N/A,#N/A,FALSE,"SumG";#N/A,#N/A,FALSE,"ElecG";#N/A,#N/A,FALSE,"MechG";#N/A,#N/A,FALSE,"GeotG";#N/A,#N/A,FALSE,"PrcsG";#N/A,#N/A,FALSE,"TunnG";#N/A,#N/A,FALSE,"CivlG";#N/A,#N/A,FALSE,"NtwkG";#N/A,#N/A,FALSE,"EstgG";#N/A,#N/A,FALSE,"PEngG"}</definedName>
    <definedName name="qqqq" hidden="1">{#N/A,#N/A,TRUE,"INGENIERIA";#N/A,#N/A,TRUE,"COMPRAS";#N/A,#N/A,TRUE,"DIRECCION";#N/A,#N/A,TRUE,"RESUMEN"}</definedName>
    <definedName name="qwer" hidden="1">#REF!</definedName>
    <definedName name="qwet" hidden="1">#REF!</definedName>
    <definedName name="qwsd"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rfgb" hidden="1">{#N/A,#N/A,FALSE,"SumG";#N/A,#N/A,FALSE,"ElecG";#N/A,#N/A,FALSE,"MechG";#N/A,#N/A,FALSE,"GeotG";#N/A,#N/A,FALSE,"PrcsG";#N/A,#N/A,FALSE,"TunnG";#N/A,#N/A,FALSE,"CivlG";#N/A,#N/A,FALSE,"NtwkG";#N/A,#N/A,FALSE,"EstgG";#N/A,#N/A,FALSE,"PEngG"}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Bolsa"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ff" hidden="1">{#N/A,#N/A,FALSE,"SumG";#N/A,#N/A,FALSE,"ElecG";#N/A,#N/A,FALSE,"MechG";#N/A,#N/A,FALSE,"GeotG";#N/A,#N/A,FALSE,"PrcsG";#N/A,#N/A,FALSE,"TunnG";#N/A,#N/A,FALSE,"CivlG";#N/A,#N/A,FALSE,"NtwkG";#N/A,#N/A,FALSE,"EstgG";#N/A,#N/A,FALSE,"PEngG"}</definedName>
    <definedName name="rrrrrr" hidden="1">{#N/A,#N/A,FALSE,"SumD";#N/A,#N/A,FALSE,"ElecD";#N/A,#N/A,FALSE,"MechD";#N/A,#N/A,FALSE,"GeotD";#N/A,#N/A,FALSE,"PrcsD";#N/A,#N/A,FALSE,"TunnD";#N/A,#N/A,FALSE,"CivlD";#N/A,#N/A,FALSE,"NtwkD";#N/A,#N/A,FALSE,"EstgD";#N/A,#N/A,FALSE,"PEngD"}</definedName>
    <definedName name="rrrrrrr" hidden="1">{#N/A,#N/A,FALSE,"SumD";#N/A,#N/A,FALSE,"ElecD";#N/A,#N/A,FALSE,"MechD";#N/A,#N/A,FALSE,"GeotD";#N/A,#N/A,FALSE,"PrcsD";#N/A,#N/A,FALSE,"TunnD";#N/A,#N/A,FALSE,"CivlD";#N/A,#N/A,FALSE,"NtwkD";#N/A,#N/A,FALSE,"EstgD";#N/A,#N/A,FALSE,"PEngD"}</definedName>
    <definedName name="RRRRRRRRRRRRRRRRRRRRRRRRRRRRRRRRRRRRRR" hidden="1">#REF!</definedName>
    <definedName name="sd" hidden="1">{#N/A,#N/A,FALSE,"SumG";#N/A,#N/A,FALSE,"ElecG";#N/A,#N/A,FALSE,"MechG";#N/A,#N/A,FALSE,"GeotG";#N/A,#N/A,FALSE,"PrcsG";#N/A,#N/A,FALSE,"TunnG";#N/A,#N/A,FALSE,"CivlG";#N/A,#N/A,FALSE,"NtwkG";#N/A,#N/A,FALSE,"EstgG";#N/A,#N/A,FALSE,"PEngG"}</definedName>
    <definedName name="sdfrtg" hidden="1">{#N/A,#N/A,FALSE,"SumG";#N/A,#N/A,FALSE,"ElecG";#N/A,#N/A,FALSE,"MechG";#N/A,#N/A,FALSE,"GeotG";#N/A,#N/A,FALSE,"PrcsG";#N/A,#N/A,FALSE,"TunnG";#N/A,#N/A,FALSE,"CivlG";#N/A,#N/A,FALSE,"NtwkG";#N/A,#N/A,FALSE,"EstgG";#N/A,#N/A,FALSE,"PEngG"}</definedName>
    <definedName name="sdsffg" hidden="1">{#N/A,#N/A,FALSE,"SumG";#N/A,#N/A,FALSE,"ElecG";#N/A,#N/A,FALSE,"MechG";#N/A,#N/A,FALSE,"GeotG";#N/A,#N/A,FALSE,"PrcsG";#N/A,#N/A,FALSE,"TunnG";#N/A,#N/A,FALSE,"CivlG";#N/A,#N/A,FALSE,"NtwkG";#N/A,#N/A,FALSE,"EstgG";#N/A,#N/A,FALSE,"PEngG"}</definedName>
    <definedName name="sencount" hidden="1">1</definedName>
    <definedName name="Services2" hidden="1">{#N/A,#N/A,FALSE,"Pricing";#N/A,#N/A,FALSE,"Summary";#N/A,#N/A,FALSE,"CompProd";#N/A,#N/A,FALSE,"CompJobhrs";#N/A,#N/A,FALSE,"Escalation";#N/A,#N/A,FALSE,"Contingency";#N/A,#N/A,FALSE,"GM";#N/A,#N/A,FALSE,"CompWage";#N/A,#N/A,FALSE,"costSum"}</definedName>
    <definedName name="sffff" hidden="1">{#N/A,#N/A,FALSE,"SumD";#N/A,#N/A,FALSE,"ElecD";#N/A,#N/A,FALSE,"MechD";#N/A,#N/A,FALSE,"GeotD";#N/A,#N/A,FALSE,"PrcsD";#N/A,#N/A,FALSE,"TunnD";#N/A,#N/A,FALSE,"CivlD";#N/A,#N/A,FALSE,"NtwkD";#N/A,#N/A,FALSE,"EstgD";#N/A,#N/A,FALSE,"PEngD"}</definedName>
    <definedName name="SPORT1" hidden="1">#REF!</definedName>
    <definedName name="SS" hidden="1">#REF!</definedName>
    <definedName name="SSS" hidden="1">{"CONCABL1.1",#N/A,FALSE,"1.1.1a1.1.3 ACSR";"AISL1.2",#N/A,FALSE,"1.1.1a1.1.3 ACSR";"torr1.1.3",#N/A,FALSE,"1.1.1a1.1.3 ACSR";"cm1.2",#N/A,FALSE,"1.2 ACSR";"cm2.2",#N/A,FALSE,"1.2 ACSR";#N/A,#N/A,FALSE,"1.3 ACSR";#N/A,#N/A,FALSE,"2.1.1A2.1.3 ACAR";"ac2.1",#N/A,FALSE,"1.2 ACAR";"ac2.2",#N/A,FALSE,"1.2 ACAR";#N/A,#N/A,FALSE,"2.3 ACAR"}</definedName>
    <definedName name="ssshhh" hidden="1">{#N/A,#N/A,FALSE,"SumG";#N/A,#N/A,FALSE,"ElecG";#N/A,#N/A,FALSE,"MechG";#N/A,#N/A,FALSE,"GeotG";#N/A,#N/A,FALSE,"PrcsG";#N/A,#N/A,FALSE,"TunnG";#N/A,#N/A,FALSE,"CivlG";#N/A,#N/A,FALSE,"NtwkG";#N/A,#N/A,FALSE,"EstgG";#N/A,#N/A,FALSE,"PEngG"}</definedName>
    <definedName name="sssss" hidden="1">{#N/A,#N/A,FALSE,"SumD";#N/A,#N/A,FALSE,"ElecD";#N/A,#N/A,FALSE,"MechD";#N/A,#N/A,FALSE,"GeotD";#N/A,#N/A,FALSE,"PrcsD";#N/A,#N/A,FALSE,"TunnD";#N/A,#N/A,FALSE,"CivlD";#N/A,#N/A,FALSE,"NtwkD";#N/A,#N/A,FALSE,"EstgD";#N/A,#N/A,FALSE,"PEngD"}</definedName>
    <definedName name="ssssssss" hidden="1">{"CONCABL1.1",#N/A,FALSE,"1.1.1a1.1.3 ACSR";"AISL1.2",#N/A,FALSE,"1.1.1a1.1.3 ACSR";"torr1.1.3",#N/A,FALSE,"1.1.1a1.1.3 ACSR";"cm1.2",#N/A,FALSE,"1.2 ACSR";"cm2.2",#N/A,FALSE,"1.2 ACSR";#N/A,#N/A,FALSE,"1.3 ACSR";#N/A,#N/A,FALSE,"2.1.1A2.1.3 ACAR";"ac2.1",#N/A,FALSE,"1.2 ACAR";"ac2.2",#N/A,FALSE,"1.2 ACAR";#N/A,#N/A,FALSE,"2.3 ACAR"}</definedName>
    <definedName name="SUM_DEP" hidden="1">{"CONCABL1.1",#N/A,FALSE,"1.1.1a1.1.3 ACSR";"AISL1.2",#N/A,FALSE,"1.1.1a1.1.3 ACSR";"torr1.1.3",#N/A,FALSE,"1.1.1a1.1.3 ACSR";"cm1.2",#N/A,FALSE,"1.2 ACSR";"cm2.2",#N/A,FALSE,"1.2 ACSR";#N/A,#N/A,FALSE,"1.3 ACSR";#N/A,#N/A,FALSE,"2.1.1A2.1.3 ACAR";"ac2.1",#N/A,FALSE,"1.2 ACAR";"ac2.2",#N/A,FALSE,"1.2 ACAR";#N/A,#N/A,FALSE,"2.3 ACAR"}</definedName>
    <definedName name="SWFE" hidden="1">#REF!</definedName>
    <definedName name="Tanques" hidden="1">{#N/A,#N/A,TRUE,"1842CWN0"}</definedName>
    <definedName name="tc">'EST SOTANO'!$K$8</definedName>
    <definedName name="test" hidden="1">{#N/A,#N/A,FALSE,"Pricing";#N/A,#N/A,FALSE,"Summary";#N/A,#N/A,FALSE,"CompProd";#N/A,#N/A,FALSE,"CompJobhrs";#N/A,#N/A,FALSE,"Escalation";#N/A,#N/A,FALSE,"Contingency";#N/A,#N/A,FALSE,"GM";#N/A,#N/A,FALSE,"CompWage";#N/A,#N/A,FALSE,"costSum"}</definedName>
    <definedName name="tghy" hidden="1">{#N/A,#N/A,FALSE,"SumG";#N/A,#N/A,FALSE,"ElecG";#N/A,#N/A,FALSE,"MechG";#N/A,#N/A,FALSE,"GeotG";#N/A,#N/A,FALSE,"PrcsG";#N/A,#N/A,FALSE,"TunnG";#N/A,#N/A,FALSE,"CivlG";#N/A,#N/A,FALSE,"NtwkG";#N/A,#N/A,FALSE,"EstgG";#N/A,#N/A,FALSE,"PEngG"}</definedName>
    <definedName name="trecca" hidden="1">#REF!</definedName>
    <definedName name="ttggg" hidden="1">{#N/A,#N/A,FALSE,"SumD";#N/A,#N/A,FALSE,"ElecD";#N/A,#N/A,FALSE,"MechD";#N/A,#N/A,FALSE,"GeotD";#N/A,#N/A,FALSE,"PrcsD";#N/A,#N/A,FALSE,"TunnD";#N/A,#N/A,FALSE,"CivlD";#N/A,#N/A,FALSE,"NtwkD";#N/A,#N/A,FALSE,"EstgD";#N/A,#N/A,FALSE,"PEngD"}</definedName>
    <definedName name="tttggg" hidden="1">{#N/A,#N/A,FALSE,"SumD";#N/A,#N/A,FALSE,"ElecD";#N/A,#N/A,FALSE,"MechD";#N/A,#N/A,FALSE,"GeotD";#N/A,#N/A,FALSE,"PrcsD";#N/A,#N/A,FALSE,"TunnD";#N/A,#N/A,FALSE,"CivlD";#N/A,#N/A,FALSE,"NtwkD";#N/A,#N/A,FALSE,"EstgD";#N/A,#N/A,FALSE,"PEngD"}</definedName>
    <definedName name="tyhhg" hidden="1">{#N/A,#N/A,FALSE,"SumD";#N/A,#N/A,FALSE,"ElecD";#N/A,#N/A,FALSE,"MechD";#N/A,#N/A,FALSE,"GeotD";#N/A,#N/A,FALSE,"PrcsD";#N/A,#N/A,FALSE,"TunnD";#N/A,#N/A,FALSE,"CivlD";#N/A,#N/A,FALSE,"NtwkD";#N/A,#N/A,FALSE,"EstgD";#N/A,#N/A,FALSE,"PEngD"}</definedName>
    <definedName name="uj" hidden="1">{#N/A,#N/A,FALSE,"SumG";#N/A,#N/A,FALSE,"ElecG";#N/A,#N/A,FALSE,"MechG";#N/A,#N/A,FALSE,"GeotG";#N/A,#N/A,FALSE,"PrcsG";#N/A,#N/A,FALSE,"TunnG";#N/A,#N/A,FALSE,"CivlG";#N/A,#N/A,FALSE,"NtwkG";#N/A,#N/A,FALSE,"EstgG";#N/A,#N/A,FALSE,"PEngG"}</definedName>
    <definedName name="ujjj" hidden="1">{#N/A,#N/A,FALSE,"SumD";#N/A,#N/A,FALSE,"ElecD";#N/A,#N/A,FALSE,"MechD";#N/A,#N/A,FALSE,"GeotD";#N/A,#N/A,FALSE,"PrcsD";#N/A,#N/A,FALSE,"TunnD";#N/A,#N/A,FALSE,"CivlD";#N/A,#N/A,FALSE,"NtwkD";#N/A,#N/A,FALSE,"EstgD";#N/A,#N/A,FALSE,"PEngD"}</definedName>
    <definedName name="UOIUOLIU" hidden="1">{#N/A,#N/A,TRUE,"1842CWN0"}</definedName>
    <definedName name="uuii" hidden="1">{#N/A,#N/A,FALSE,"Pricing";#N/A,#N/A,FALSE,"Summary";#N/A,#N/A,FALSE,"CompProd";#N/A,#N/A,FALSE,"CompJobhrs";#N/A,#N/A,FALSE,"Escalation";#N/A,#N/A,FALSE,"Contingency";#N/A,#N/A,FALSE,"GM";#N/A,#N/A,FALSE,"CompWage";#N/A,#N/A,FALSE,"costSum"}</definedName>
    <definedName name="uuj" hidden="1">{#N/A,#N/A,FALSE,"SumG";#N/A,#N/A,FALSE,"ElecG";#N/A,#N/A,FALSE,"MechG";#N/A,#N/A,FALSE,"GeotG";#N/A,#N/A,FALSE,"PrcsG";#N/A,#N/A,FALSE,"TunnG";#N/A,#N/A,FALSE,"CivlG";#N/A,#N/A,FALSE,"NtwkG";#N/A,#N/A,FALSE,"EstgG";#N/A,#N/A,FALSE,"PEngG"}</definedName>
    <definedName name="uuujjj" hidden="1">{#N/A,#N/A,FALSE,"SumD";#N/A,#N/A,FALSE,"ElecD";#N/A,#N/A,FALSE,"MechD";#N/A,#N/A,FALSE,"GeotD";#N/A,#N/A,FALSE,"PrcsD";#N/A,#N/A,FALSE,"TunnD";#N/A,#N/A,FALSE,"CivlD";#N/A,#N/A,FALSE,"NtwkD";#N/A,#N/A,FALSE,"EstgD";#N/A,#N/A,FALSE,"PEngD"}</definedName>
    <definedName name="uuujjk" hidden="1">{#N/A,#N/A,FALSE,"SumD";#N/A,#N/A,FALSE,"ElecD";#N/A,#N/A,FALSE,"MechD";#N/A,#N/A,FALSE,"GeotD";#N/A,#N/A,FALSE,"PrcsD";#N/A,#N/A,FALSE,"TunnD";#N/A,#N/A,FALSE,"CivlD";#N/A,#N/A,FALSE,"NtwkD";#N/A,#N/A,FALSE,"EstgD";#N/A,#N/A,FALSE,"PEngD"}</definedName>
    <definedName name="v" hidden="1">#REF!</definedName>
    <definedName name="viuda" hidden="1">#REF!</definedName>
    <definedName name="vvvv" hidden="1">{#N/A,#N/A,FALSE,"SumD";#N/A,#N/A,FALSE,"ElecD";#N/A,#N/A,FALSE,"MechD";#N/A,#N/A,FALSE,"GeotD";#N/A,#N/A,FALSE,"PrcsD";#N/A,#N/A,FALSE,"TunnD";#N/A,#N/A,FALSE,"CivlD";#N/A,#N/A,FALSE,"NtwkD";#N/A,#N/A,FALSE,"EstgD";#N/A,#N/A,FALSE,"PEngD"}</definedName>
    <definedName name="vvvvvv" hidden="1">{#N/A,#N/A,FALSE,"SumD";#N/A,#N/A,FALSE,"ElecD";#N/A,#N/A,FALSE,"MechD";#N/A,#N/A,FALSE,"GeotD";#N/A,#N/A,FALSE,"PrcsD";#N/A,#N/A,FALSE,"TunnD";#N/A,#N/A,FALSE,"CivlD";#N/A,#N/A,FALSE,"NtwkD";#N/A,#N/A,FALSE,"EstgD";#N/A,#N/A,FALSE,"PEngD"}</definedName>
    <definedName name="w" hidden="1">#REF!</definedName>
    <definedName name="we"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rf" hidden="1">{#N/A,#N/A,FALSE,"SumG";#N/A,#N/A,FALSE,"ElecG";#N/A,#N/A,FALSE,"MechG";#N/A,#N/A,FALSE,"GeotG";#N/A,#N/A,FALSE,"PrcsG";#N/A,#N/A,FALSE,"TunnG";#N/A,#N/A,FALSE,"CivlG";#N/A,#N/A,FALSE,"NtwkG";#N/A,#N/A,FALSE,"EstgG";#N/A,#N/A,FALSE,"PEngG"}</definedName>
    <definedName name="weq" hidden="1">{#N/A,#N/A,FALSE,"SumD";#N/A,#N/A,FALSE,"ElecD";#N/A,#N/A,FALSE,"MechD";#N/A,#N/A,FALSE,"GeotD";#N/A,#N/A,FALSE,"PrcsD";#N/A,#N/A,FALSE,"TunnD";#N/A,#N/A,FALSE,"CivlD";#N/A,#N/A,FALSE,"NtwkD";#N/A,#N/A,FALSE,"EstgD";#N/A,#N/A,FALSE,"PEngD"}</definedName>
    <definedName name="wqqqeee" hidden="1">{#N/A,#N/A,FALSE,"SumG";#N/A,#N/A,FALSE,"ElecG";#N/A,#N/A,FALSE,"MechG";#N/A,#N/A,FALSE,"GeotG";#N/A,#N/A,FALSE,"PrcsG";#N/A,#N/A,FALSE,"TunnG";#N/A,#N/A,FALSE,"CivlG";#N/A,#N/A,FALSE,"NtwkG";#N/A,#N/A,FALSE,"EstgG";#N/A,#N/A,FALSE,"PEngG"}</definedName>
    <definedName name="wra" hidden="1">#REF!</definedName>
    <definedName name="wrn.all." hidden="1">{#N/A,#N/A,FALSE,"Pricing";#N/A,#N/A,FALSE,"Summary";#N/A,#N/A,FALSE,"CompProd";#N/A,#N/A,FALSE,"CompJobhrs";#N/A,#N/A,FALSE,"Escalation";#N/A,#N/A,FALSE,"Contingency";#N/A,#N/A,FALSE,"GM";#N/A,#N/A,FALSE,"CompWage";#N/A,#N/A,FALSE,"costSum"}</definedName>
    <definedName name="wrn.civil._.works." hidden="1">{#N/A,#N/A,TRUE,"1842CWN0"}</definedName>
    <definedName name="wrn.COST_SHEETS." hidden="1">{#N/A,#N/A,FALSE,"WBS 1.06";#N/A,#N/A,FALSE,"WBS 1.14";#N/A,#N/A,FALSE,"WBS 1.17";#N/A,#N/A,FALSE,"WBS 1.18"}</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INFORME._.No.._.30." hidden="1">{#N/A,#N/A,FALSE,"DET-CAMB.";#N/A,#N/A,FALSE,"PRESUP.";#N/A,#N/A,FALSE,"RESUMEN";#N/A,#N/A,FALSE,"CT";#N/A,#N/A,FALSE,"PD";#N/A,#N/A,FALSE,"PR"}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VOLCAN." hidden="1">{#N/A,#N/A,FALSE,"Resumen"}</definedName>
    <definedName name="wsd" hidden="1">{#N/A,#N/A,FALSE,"SumG";#N/A,#N/A,FALSE,"ElecG";#N/A,#N/A,FALSE,"MechG";#N/A,#N/A,FALSE,"GeotG";#N/A,#N/A,FALSE,"PrcsG";#N/A,#N/A,FALSE,"TunnG";#N/A,#N/A,FALSE,"CivlG";#N/A,#N/A,FALSE,"NtwkG";#N/A,#N/A,FALSE,"EstgG";#N/A,#N/A,FALSE,"PEngG"}</definedName>
    <definedName name="WW." hidden="1">#REF!</definedName>
    <definedName name="wwss" hidden="1">{#N/A,#N/A,FALSE,"SumD";#N/A,#N/A,FALSE,"ElecD";#N/A,#N/A,FALSE,"MechD";#N/A,#N/A,FALSE,"GeotD";#N/A,#N/A,FALSE,"PrcsD";#N/A,#N/A,FALSE,"TunnD";#N/A,#N/A,FALSE,"CivlD";#N/A,#N/A,FALSE,"NtwkD";#N/A,#N/A,FALSE,"EstgD";#N/A,#N/A,FALSE,"PEngD"}</definedName>
    <definedName name="wwwww"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Graph11" hidden="1">#REF!</definedName>
    <definedName name="x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x" hidden="1">#REF!</definedName>
    <definedName name="XXXX" hidden="1">#REF!</definedName>
    <definedName name="xxxxxxxx" hidden="1">{#N/A,#N/A,FALSE,"SumG";#N/A,#N/A,FALSE,"ElecG";#N/A,#N/A,FALSE,"MechG";#N/A,#N/A,FALSE,"GeotG";#N/A,#N/A,FALSE,"PrcsG";#N/A,#N/A,FALSE,"TunnG";#N/A,#N/A,FALSE,"CivlG";#N/A,#N/A,FALSE,"NtwkG";#N/A,#N/A,FALSE,"EstgG";#N/A,#N/A,FALSE,"PEngG"}</definedName>
    <definedName name="YJUYJKUY" hidden="1">{#N/A,#N/A,TRUE,"1842CWN0"}</definedName>
    <definedName name="YUJYIUI" hidden="1">{#N/A,#N/A,TRUE,"1842CWN0"}</definedName>
    <definedName name="yujyiuok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ui" hidden="1">{#N/A,#N/A,FALSE,"SumD";#N/A,#N/A,FALSE,"ElecD";#N/A,#N/A,FALSE,"MechD";#N/A,#N/A,FALSE,"GeotD";#N/A,#N/A,FALSE,"PrcsD";#N/A,#N/A,FALSE,"TunnD";#N/A,#N/A,FALSE,"CivlD";#N/A,#N/A,FALSE,"NtwkD";#N/A,#N/A,FALSE,"EstgD";#N/A,#N/A,FALSE,"PEngD"}</definedName>
    <definedName name="yyhhhh" hidden="1">{#N/A,#N/A,FALSE,"Pricing";#N/A,#N/A,FALSE,"Summary";#N/A,#N/A,FALSE,"CompProd";#N/A,#N/A,FALSE,"CompJobhrs";#N/A,#N/A,FALSE,"Escalation";#N/A,#N/A,FALSE,"Contingency";#N/A,#N/A,FALSE,"GM";#N/A,#N/A,FALSE,"CompWage";#N/A,#N/A,FALSE,"costSum"}</definedName>
    <definedName name="yyyhhh" hidden="1">{#N/A,#N/A,FALSE,"SumG";#N/A,#N/A,FALSE,"ElecG";#N/A,#N/A,FALSE,"MechG";#N/A,#N/A,FALSE,"GeotG";#N/A,#N/A,FALSE,"PrcsG";#N/A,#N/A,FALSE,"TunnG";#N/A,#N/A,FALSE,"CivlG";#N/A,#N/A,FALSE,"NtwkG";#N/A,#N/A,FALSE,"EstgG";#N/A,#N/A,FALSE,"PEngG"}</definedName>
    <definedName name="yyyyyhh" hidden="1">{#N/A,#N/A,FALSE,"SumG";#N/A,#N/A,FALSE,"ElecG";#N/A,#N/A,FALSE,"MechG";#N/A,#N/A,FALSE,"GeotG";#N/A,#N/A,FALSE,"PrcsG";#N/A,#N/A,FALSE,"TunnG";#N/A,#N/A,FALSE,"CivlG";#N/A,#N/A,FALSE,"NtwkG";#N/A,#N/A,FALSE,"EstgG";#N/A,#N/A,FALSE,"PEngG"}</definedName>
    <definedName name="Zapatas" hidden="1">{#N/A,#N/A,TRUE,"INGENIERIA";#N/A,#N/A,TRUE,"COMPRAS";#N/A,#N/A,TRUE,"DIRECCION";#N/A,#N/A,TRUE,"RESUMEN"}</definedName>
    <definedName name="zse" hidden="1">{#N/A,#N/A,FALSE,"SumG";#N/A,#N/A,FALSE,"ElecG";#N/A,#N/A,FALSE,"MechG";#N/A,#N/A,FALSE,"GeotG";#N/A,#N/A,FALSE,"PrcsG";#N/A,#N/A,FALSE,"TunnG";#N/A,#N/A,FALSE,"CivlG";#N/A,#N/A,FALSE,"NtwkG";#N/A,#N/A,FALSE,"EstgG";#N/A,#N/A,FALSE,"PEngG"}</definedName>
    <definedName name="zz" hidden="1">{#N/A,#N/A,FALSE,"SumD";#N/A,#N/A,FALSE,"ElecD";#N/A,#N/A,FALSE,"MechD";#N/A,#N/A,FALSE,"GeotD";#N/A,#N/A,FALSE,"PrcsD";#N/A,#N/A,FALSE,"TunnD";#N/A,#N/A,FALSE,"CivlD";#N/A,#N/A,FALSE,"NtwkD";#N/A,#N/A,FALSE,"EstgD";#N/A,#N/A,FALSE,"PEngD"}</definedName>
    <definedName name="zzzz" hidden="1">{#N/A,#N/A,FALSE,"SumG";#N/A,#N/A,FALSE,"ElecG";#N/A,#N/A,FALSE,"MechG";#N/A,#N/A,FALSE,"GeotG";#N/A,#N/A,FALSE,"PrcsG";#N/A,#N/A,FALSE,"TunnG";#N/A,#N/A,FALSE,"CivlG";#N/A,#N/A,FALSE,"NtwkG";#N/A,#N/A,FALSE,"EstgG";#N/A,#N/A,FALSE,"PEngG"}</definedName>
    <definedName name="zzzzzz" hidden="1">{#N/A,#N/A,FALSE,"SumD";#N/A,#N/A,FALSE,"ElecD";#N/A,#N/A,FALSE,"MechD";#N/A,#N/A,FALSE,"GeotD";#N/A,#N/A,FALSE,"PrcsD";#N/A,#N/A,FALSE,"TunnD";#N/A,#N/A,FALSE,"CivlD";#N/A,#N/A,FALSE,"NtwkD";#N/A,#N/A,FALSE,"EstgD";#N/A,#N/A,FALSE,"PEngD"}</definedName>
    <definedName name="당초계획" hidden="1">#REF!</definedName>
    <definedName name="보충" hidden="1">#REF!</definedName>
    <definedName name="부대공사" hidden="1">#REF!</definedName>
    <definedName name="사업부양식2" hidden="1">#REF!</definedName>
    <definedName name="손익계산서"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9" l="1"/>
  <c r="H22" i="9"/>
  <c r="H16" i="9"/>
  <c r="H17" i="9"/>
  <c r="H18" i="9"/>
  <c r="H19" i="9"/>
  <c r="H20" i="9"/>
  <c r="H21" i="9"/>
  <c r="H23" i="9"/>
  <c r="H24" i="9"/>
  <c r="H25" i="9"/>
  <c r="H26" i="9"/>
  <c r="H27" i="9"/>
  <c r="H28" i="9"/>
  <c r="H34" i="9"/>
  <c r="H35" i="9"/>
  <c r="H36" i="9"/>
  <c r="H37" i="9"/>
  <c r="H38" i="9"/>
  <c r="H39" i="9"/>
  <c r="H40" i="9"/>
  <c r="H41" i="9"/>
  <c r="H89" i="9"/>
  <c r="H90" i="9"/>
  <c r="H91" i="9"/>
  <c r="H92" i="9"/>
  <c r="H93" i="9"/>
  <c r="H94" i="9"/>
  <c r="H11" i="72"/>
  <c r="G11" i="72"/>
  <c r="I23" i="73"/>
  <c r="I22" i="73"/>
  <c r="H59" i="75" l="1"/>
  <c r="I58" i="75"/>
  <c r="H57" i="75"/>
  <c r="G57" i="75"/>
  <c r="H56" i="75"/>
  <c r="G56" i="75"/>
  <c r="H55" i="75"/>
  <c r="G55" i="75"/>
  <c r="H54" i="75"/>
  <c r="G54" i="75"/>
  <c r="H53" i="75"/>
  <c r="G53" i="75"/>
  <c r="H52" i="75"/>
  <c r="G52" i="75"/>
  <c r="H51" i="75"/>
  <c r="G51" i="75"/>
  <c r="H50" i="75"/>
  <c r="G50" i="75"/>
  <c r="H48" i="75"/>
  <c r="G48" i="75"/>
  <c r="I47" i="75"/>
  <c r="H46" i="75"/>
  <c r="G46" i="75"/>
  <c r="H44" i="75"/>
  <c r="G44" i="75"/>
  <c r="H43" i="75"/>
  <c r="G43" i="75"/>
  <c r="H42" i="75"/>
  <c r="G42" i="75"/>
  <c r="H41" i="75"/>
  <c r="G41" i="75"/>
  <c r="H40" i="75"/>
  <c r="G40" i="75"/>
  <c r="H39" i="75"/>
  <c r="G39" i="75"/>
  <c r="H38" i="75"/>
  <c r="G38" i="75"/>
  <c r="H37" i="75"/>
  <c r="G37" i="75"/>
  <c r="H36" i="75"/>
  <c r="G36" i="75"/>
  <c r="H35" i="75"/>
  <c r="G35" i="75"/>
  <c r="H34" i="75"/>
  <c r="G34" i="75"/>
  <c r="H33" i="75"/>
  <c r="G33" i="75"/>
  <c r="H32" i="75"/>
  <c r="G32" i="75"/>
  <c r="H31" i="75"/>
  <c r="G31" i="75"/>
  <c r="H30" i="75"/>
  <c r="G30" i="75"/>
  <c r="H29" i="75"/>
  <c r="G29" i="75"/>
  <c r="H28" i="75"/>
  <c r="G28" i="75"/>
  <c r="H27" i="75"/>
  <c r="G27" i="75"/>
  <c r="H26" i="75"/>
  <c r="G26" i="75"/>
  <c r="H25" i="75"/>
  <c r="I21" i="75" s="1"/>
  <c r="G25" i="75"/>
  <c r="H24" i="75"/>
  <c r="G24" i="75"/>
  <c r="H23" i="75"/>
  <c r="G23" i="75"/>
  <c r="H20" i="75"/>
  <c r="G20" i="75"/>
  <c r="H19" i="75"/>
  <c r="G19" i="75"/>
  <c r="H18" i="75"/>
  <c r="G18" i="75"/>
  <c r="H17" i="75"/>
  <c r="G17" i="75"/>
  <c r="H16" i="75"/>
  <c r="G16" i="75"/>
  <c r="H15" i="75"/>
  <c r="I11" i="75" s="1"/>
  <c r="G15" i="75"/>
  <c r="H14" i="75"/>
  <c r="G14" i="75"/>
  <c r="H13" i="75"/>
  <c r="G13" i="75"/>
  <c r="H147" i="74"/>
  <c r="I146" i="74" s="1"/>
  <c r="G147" i="74"/>
  <c r="H145" i="74"/>
  <c r="G145" i="74"/>
  <c r="H144" i="74"/>
  <c r="G144" i="74"/>
  <c r="H143" i="74"/>
  <c r="G143" i="74"/>
  <c r="H141" i="74"/>
  <c r="G141" i="74"/>
  <c r="H140" i="74"/>
  <c r="G140" i="74"/>
  <c r="H139" i="74"/>
  <c r="G139" i="74"/>
  <c r="H138" i="74"/>
  <c r="G138" i="74"/>
  <c r="H137" i="74"/>
  <c r="G137" i="74"/>
  <c r="H136" i="74"/>
  <c r="I134" i="74" s="1"/>
  <c r="G136" i="74"/>
  <c r="H135" i="74"/>
  <c r="G135" i="74"/>
  <c r="H133" i="74"/>
  <c r="G133" i="74"/>
  <c r="H132" i="74"/>
  <c r="G132" i="74"/>
  <c r="H131" i="74"/>
  <c r="G131" i="74"/>
  <c r="H130" i="74"/>
  <c r="G130" i="74"/>
  <c r="H129" i="74"/>
  <c r="G129" i="74"/>
  <c r="H128" i="74"/>
  <c r="G128" i="74"/>
  <c r="H127" i="74"/>
  <c r="G127" i="74"/>
  <c r="H126" i="74"/>
  <c r="G126" i="74"/>
  <c r="H125" i="74"/>
  <c r="G125" i="74"/>
  <c r="H124" i="74"/>
  <c r="G124" i="74"/>
  <c r="H123" i="74"/>
  <c r="G123" i="74"/>
  <c r="H122" i="74"/>
  <c r="G122" i="74"/>
  <c r="H121" i="74"/>
  <c r="G121" i="74"/>
  <c r="H120" i="74"/>
  <c r="G120" i="74"/>
  <c r="H119" i="74"/>
  <c r="G119" i="74"/>
  <c r="H118" i="74"/>
  <c r="G118" i="74"/>
  <c r="H117" i="74"/>
  <c r="G117" i="74"/>
  <c r="H116" i="74"/>
  <c r="G116" i="74"/>
  <c r="H115" i="74"/>
  <c r="G115" i="74"/>
  <c r="H114" i="74"/>
  <c r="G114" i="74"/>
  <c r="H113" i="74"/>
  <c r="G113" i="74"/>
  <c r="H112" i="74"/>
  <c r="G112" i="74"/>
  <c r="H111" i="74"/>
  <c r="G111" i="74"/>
  <c r="H110" i="74"/>
  <c r="G110" i="74"/>
  <c r="H109" i="74"/>
  <c r="G109" i="74"/>
  <c r="H108" i="74"/>
  <c r="G108" i="74"/>
  <c r="H107" i="74"/>
  <c r="G107" i="74"/>
  <c r="H106" i="74"/>
  <c r="G106" i="74"/>
  <c r="H105" i="74"/>
  <c r="G105" i="74"/>
  <c r="H104" i="74"/>
  <c r="G104" i="74"/>
  <c r="H103" i="74"/>
  <c r="G103" i="74"/>
  <c r="H102" i="74"/>
  <c r="G102" i="74"/>
  <c r="H101" i="74"/>
  <c r="G101" i="74"/>
  <c r="H100" i="74"/>
  <c r="G100" i="74"/>
  <c r="H99" i="74"/>
  <c r="G99" i="74"/>
  <c r="H98" i="74"/>
  <c r="G98" i="74"/>
  <c r="H97" i="74"/>
  <c r="G97" i="74"/>
  <c r="H96" i="74"/>
  <c r="G96" i="74"/>
  <c r="H95" i="74"/>
  <c r="G95" i="74"/>
  <c r="H94" i="74"/>
  <c r="G94" i="74"/>
  <c r="H93" i="74"/>
  <c r="G93" i="74"/>
  <c r="H92" i="74"/>
  <c r="G92" i="74"/>
  <c r="H91" i="74"/>
  <c r="G91" i="74"/>
  <c r="H90" i="74"/>
  <c r="G90" i="74"/>
  <c r="H89" i="74"/>
  <c r="G89" i="74"/>
  <c r="H88" i="74"/>
  <c r="G88" i="74"/>
  <c r="H87" i="74"/>
  <c r="G87" i="74"/>
  <c r="H86" i="74"/>
  <c r="G86" i="74"/>
  <c r="H85" i="74"/>
  <c r="G85" i="74"/>
  <c r="H84" i="74"/>
  <c r="G84" i="74"/>
  <c r="H83" i="74"/>
  <c r="G83" i="74"/>
  <c r="H82" i="74"/>
  <c r="G82" i="74"/>
  <c r="H81" i="74"/>
  <c r="G81" i="74"/>
  <c r="H80" i="74"/>
  <c r="G80" i="74"/>
  <c r="H79" i="74"/>
  <c r="G79" i="74"/>
  <c r="H78" i="74"/>
  <c r="G78" i="74"/>
  <c r="H77" i="74"/>
  <c r="G77" i="74"/>
  <c r="H76" i="74"/>
  <c r="G76" i="74"/>
  <c r="H75" i="74"/>
  <c r="G75" i="74"/>
  <c r="H74" i="74"/>
  <c r="G74" i="74"/>
  <c r="H73" i="74"/>
  <c r="G73" i="74"/>
  <c r="H72" i="74"/>
  <c r="G72" i="74"/>
  <c r="H69" i="74"/>
  <c r="G69" i="74"/>
  <c r="H68" i="74"/>
  <c r="G68" i="74"/>
  <c r="H67" i="74"/>
  <c r="G67" i="74"/>
  <c r="H66" i="74"/>
  <c r="G66" i="74"/>
  <c r="H65" i="74"/>
  <c r="G65" i="74"/>
  <c r="H64" i="74"/>
  <c r="G64" i="74"/>
  <c r="H63" i="74"/>
  <c r="G63" i="74"/>
  <c r="H62" i="74"/>
  <c r="G62" i="74"/>
  <c r="H61" i="74"/>
  <c r="G61" i="74"/>
  <c r="H60" i="74"/>
  <c r="G60" i="74"/>
  <c r="H59" i="74"/>
  <c r="G59" i="74"/>
  <c r="H58" i="74"/>
  <c r="G58" i="74"/>
  <c r="H57" i="74"/>
  <c r="G57" i="74"/>
  <c r="H56" i="74"/>
  <c r="G56" i="74"/>
  <c r="H55" i="74"/>
  <c r="G55" i="74"/>
  <c r="H54" i="74"/>
  <c r="G54" i="74"/>
  <c r="H53" i="74"/>
  <c r="G53" i="74"/>
  <c r="H52" i="74"/>
  <c r="G52" i="74"/>
  <c r="H51" i="74"/>
  <c r="G51" i="74"/>
  <c r="H50" i="74"/>
  <c r="G50" i="74"/>
  <c r="H49" i="74"/>
  <c r="G49" i="74"/>
  <c r="H48" i="74"/>
  <c r="G48" i="74"/>
  <c r="H47" i="74"/>
  <c r="G47" i="74"/>
  <c r="H46" i="74"/>
  <c r="G46" i="74"/>
  <c r="H45" i="74"/>
  <c r="G45" i="74"/>
  <c r="H44" i="74"/>
  <c r="G44" i="74"/>
  <c r="H43" i="74"/>
  <c r="G43" i="74"/>
  <c r="H42" i="74"/>
  <c r="G42" i="74"/>
  <c r="H41" i="74"/>
  <c r="G41" i="74"/>
  <c r="H40" i="74"/>
  <c r="G40" i="74"/>
  <c r="H39" i="74"/>
  <c r="G39" i="74"/>
  <c r="H38" i="74"/>
  <c r="G38" i="74"/>
  <c r="H37" i="74"/>
  <c r="G37" i="74"/>
  <c r="H36" i="74"/>
  <c r="G36" i="74"/>
  <c r="H35" i="74"/>
  <c r="G35" i="74"/>
  <c r="H34" i="74"/>
  <c r="G34" i="74"/>
  <c r="H33" i="74"/>
  <c r="G33" i="74"/>
  <c r="H32" i="74"/>
  <c r="G32" i="74"/>
  <c r="H31" i="74"/>
  <c r="G31" i="74"/>
  <c r="H30" i="74"/>
  <c r="G30" i="74"/>
  <c r="H29" i="74"/>
  <c r="G29" i="74"/>
  <c r="H28" i="74"/>
  <c r="G28" i="74"/>
  <c r="H27" i="74"/>
  <c r="G27" i="74"/>
  <c r="H26" i="74"/>
  <c r="G26" i="74"/>
  <c r="H25" i="74"/>
  <c r="G25" i="74"/>
  <c r="H24" i="74"/>
  <c r="G24" i="74"/>
  <c r="H23" i="74"/>
  <c r="G23" i="74"/>
  <c r="H22" i="74"/>
  <c r="G22" i="74"/>
  <c r="H21" i="74"/>
  <c r="G21" i="74"/>
  <c r="H20" i="74"/>
  <c r="G20" i="74"/>
  <c r="H19" i="74"/>
  <c r="G19" i="74"/>
  <c r="H18" i="74"/>
  <c r="G18" i="74"/>
  <c r="H17" i="74"/>
  <c r="G17" i="74"/>
  <c r="H16" i="74"/>
  <c r="G16" i="74"/>
  <c r="H15" i="74"/>
  <c r="G15" i="74"/>
  <c r="H14" i="74"/>
  <c r="I11" i="74" s="1"/>
  <c r="G14" i="74"/>
  <c r="H13" i="74"/>
  <c r="G13" i="74"/>
  <c r="H102" i="73"/>
  <c r="H100" i="73"/>
  <c r="G100" i="73"/>
  <c r="H99" i="73"/>
  <c r="G99" i="73"/>
  <c r="H98" i="73"/>
  <c r="G98" i="73"/>
  <c r="H96" i="73"/>
  <c r="G96" i="73"/>
  <c r="H95" i="73"/>
  <c r="G95" i="73"/>
  <c r="H93" i="73"/>
  <c r="G93" i="73"/>
  <c r="H92" i="73"/>
  <c r="G92" i="73"/>
  <c r="H90" i="73"/>
  <c r="G90" i="73"/>
  <c r="H89" i="73"/>
  <c r="G89" i="73"/>
  <c r="H88" i="73"/>
  <c r="G88" i="73"/>
  <c r="H86" i="73"/>
  <c r="G86" i="73"/>
  <c r="H85" i="73"/>
  <c r="G85" i="73"/>
  <c r="H84" i="73"/>
  <c r="G84" i="73"/>
  <c r="H83" i="73"/>
  <c r="G83" i="73"/>
  <c r="H82" i="73"/>
  <c r="G82" i="73"/>
  <c r="H81" i="73"/>
  <c r="G81" i="73"/>
  <c r="H80" i="73"/>
  <c r="G80" i="73"/>
  <c r="H79" i="73"/>
  <c r="G79" i="73"/>
  <c r="H78" i="73"/>
  <c r="G78" i="73"/>
  <c r="H77" i="73"/>
  <c r="G77" i="73"/>
  <c r="H76" i="73"/>
  <c r="G76" i="73"/>
  <c r="H75" i="73"/>
  <c r="G75" i="73"/>
  <c r="H74" i="73"/>
  <c r="G74" i="73"/>
  <c r="H73" i="73"/>
  <c r="G73" i="73"/>
  <c r="H72" i="73"/>
  <c r="G72" i="73"/>
  <c r="H71" i="73"/>
  <c r="G71" i="73"/>
  <c r="H70" i="73"/>
  <c r="G70" i="73"/>
  <c r="H69" i="73"/>
  <c r="G69" i="73"/>
  <c r="H68" i="73"/>
  <c r="G68" i="73"/>
  <c r="H67" i="73"/>
  <c r="G67" i="73"/>
  <c r="H66" i="73"/>
  <c r="G66" i="73"/>
  <c r="H64" i="73"/>
  <c r="G64" i="73"/>
  <c r="H63" i="73"/>
  <c r="G63" i="73"/>
  <c r="H62" i="73"/>
  <c r="G62" i="73"/>
  <c r="H60" i="73"/>
  <c r="G60" i="73"/>
  <c r="H59" i="73"/>
  <c r="G59" i="73"/>
  <c r="H58" i="73"/>
  <c r="G58" i="73"/>
  <c r="H57" i="73"/>
  <c r="G57" i="73"/>
  <c r="H56" i="73"/>
  <c r="G56" i="73"/>
  <c r="H54" i="73"/>
  <c r="G54" i="73"/>
  <c r="H53" i="73"/>
  <c r="G53" i="73"/>
  <c r="H52" i="73"/>
  <c r="G52" i="73"/>
  <c r="H51" i="73"/>
  <c r="G51" i="73"/>
  <c r="H50" i="73"/>
  <c r="G50" i="73"/>
  <c r="H49" i="73"/>
  <c r="G49" i="73"/>
  <c r="H48" i="73"/>
  <c r="G48" i="73"/>
  <c r="H46" i="73"/>
  <c r="G46" i="73"/>
  <c r="H44" i="73"/>
  <c r="G44" i="73"/>
  <c r="H42" i="73"/>
  <c r="G42" i="73"/>
  <c r="H41" i="73"/>
  <c r="G41" i="73"/>
  <c r="H39" i="73"/>
  <c r="G39" i="73"/>
  <c r="H37" i="73"/>
  <c r="G37" i="73"/>
  <c r="H36" i="73"/>
  <c r="G36" i="73"/>
  <c r="H35" i="73"/>
  <c r="G35" i="73"/>
  <c r="H34" i="73"/>
  <c r="G34" i="73"/>
  <c r="H33" i="73"/>
  <c r="G33" i="73"/>
  <c r="H32" i="73"/>
  <c r="G32" i="73"/>
  <c r="H31" i="73"/>
  <c r="G31" i="73"/>
  <c r="H30" i="73"/>
  <c r="G30" i="73"/>
  <c r="H29" i="73"/>
  <c r="G29" i="73"/>
  <c r="H28" i="73"/>
  <c r="G28" i="73"/>
  <c r="H23" i="73"/>
  <c r="G23" i="73"/>
  <c r="H21" i="73"/>
  <c r="G21" i="73"/>
  <c r="H19" i="73"/>
  <c r="G19" i="73"/>
  <c r="H17" i="73"/>
  <c r="G17" i="73"/>
  <c r="H15" i="73"/>
  <c r="I11" i="73" s="1"/>
  <c r="G15" i="73"/>
  <c r="H13" i="73"/>
  <c r="G13" i="73"/>
  <c r="H128" i="72"/>
  <c r="G128" i="72"/>
  <c r="H127" i="72"/>
  <c r="G127" i="72"/>
  <c r="H126" i="72"/>
  <c r="G126" i="72"/>
  <c r="H125" i="72"/>
  <c r="G125" i="72"/>
  <c r="H124" i="72"/>
  <c r="G124" i="72"/>
  <c r="H123" i="72"/>
  <c r="G123" i="72"/>
  <c r="H122" i="72"/>
  <c r="G122" i="72"/>
  <c r="H121" i="72"/>
  <c r="G121" i="72"/>
  <c r="H120" i="72"/>
  <c r="G120" i="72"/>
  <c r="H119" i="72"/>
  <c r="G119" i="72"/>
  <c r="H118" i="72"/>
  <c r="G118" i="72"/>
  <c r="H117" i="72"/>
  <c r="G117" i="72"/>
  <c r="H116" i="72"/>
  <c r="G116" i="72"/>
  <c r="H115" i="72"/>
  <c r="G115" i="72"/>
  <c r="H114" i="72"/>
  <c r="G114" i="72"/>
  <c r="H113" i="72"/>
  <c r="G113" i="72"/>
  <c r="H112" i="72"/>
  <c r="G112" i="72"/>
  <c r="H111" i="72"/>
  <c r="G111" i="72"/>
  <c r="H110" i="72"/>
  <c r="G110" i="72"/>
  <c r="H109" i="72"/>
  <c r="G109" i="72"/>
  <c r="H108" i="72"/>
  <c r="G108" i="72"/>
  <c r="H107" i="72"/>
  <c r="G107" i="72"/>
  <c r="H106" i="72"/>
  <c r="G106" i="72"/>
  <c r="H105" i="72"/>
  <c r="G105" i="72"/>
  <c r="H104" i="72"/>
  <c r="G104" i="72"/>
  <c r="H103" i="72"/>
  <c r="G103" i="72"/>
  <c r="H102" i="72"/>
  <c r="G102" i="72"/>
  <c r="H101" i="72"/>
  <c r="G101" i="72"/>
  <c r="H100" i="72"/>
  <c r="G100" i="72"/>
  <c r="H99" i="72"/>
  <c r="G99" i="72"/>
  <c r="H98" i="72"/>
  <c r="G98" i="72"/>
  <c r="H97" i="72"/>
  <c r="G97" i="72"/>
  <c r="H96" i="72"/>
  <c r="G96" i="72"/>
  <c r="H95" i="72"/>
  <c r="G95" i="72"/>
  <c r="H94" i="72"/>
  <c r="G94" i="72"/>
  <c r="H93" i="72"/>
  <c r="G93" i="72"/>
  <c r="H92" i="72"/>
  <c r="G92" i="72"/>
  <c r="H91" i="72"/>
  <c r="G91" i="72"/>
  <c r="H90" i="72"/>
  <c r="G90" i="72"/>
  <c r="H89" i="72"/>
  <c r="G89" i="72"/>
  <c r="H88" i="72"/>
  <c r="G88" i="72"/>
  <c r="H87" i="72"/>
  <c r="G87" i="72"/>
  <c r="H86" i="72"/>
  <c r="G86" i="72"/>
  <c r="H85" i="72"/>
  <c r="G85" i="72"/>
  <c r="H84" i="72"/>
  <c r="G84" i="72"/>
  <c r="H83" i="72"/>
  <c r="G83" i="72"/>
  <c r="H82" i="72"/>
  <c r="G82" i="72"/>
  <c r="H81" i="72"/>
  <c r="G81" i="72"/>
  <c r="H80" i="72"/>
  <c r="G80" i="72"/>
  <c r="H79" i="72"/>
  <c r="G79" i="72"/>
  <c r="H78" i="72"/>
  <c r="G78" i="72"/>
  <c r="H77" i="72"/>
  <c r="G77" i="72"/>
  <c r="H76" i="72"/>
  <c r="G76" i="72"/>
  <c r="H75" i="72"/>
  <c r="G75" i="72"/>
  <c r="H74" i="72"/>
  <c r="G74" i="72"/>
  <c r="H73" i="72"/>
  <c r="G73" i="72"/>
  <c r="H72" i="72"/>
  <c r="G72" i="72"/>
  <c r="H71" i="72"/>
  <c r="G71" i="72"/>
  <c r="H70" i="72"/>
  <c r="G70" i="72"/>
  <c r="H69" i="72"/>
  <c r="G69" i="72"/>
  <c r="H68" i="72"/>
  <c r="G68" i="72"/>
  <c r="H67" i="72"/>
  <c r="G67" i="72"/>
  <c r="H66" i="72"/>
  <c r="G66" i="72"/>
  <c r="H65" i="72"/>
  <c r="G65" i="72"/>
  <c r="H64" i="72"/>
  <c r="G64" i="72"/>
  <c r="H63" i="72"/>
  <c r="G63" i="72"/>
  <c r="H62" i="72"/>
  <c r="G62" i="72"/>
  <c r="H61" i="72"/>
  <c r="G61" i="72"/>
  <c r="H60" i="72"/>
  <c r="G60" i="72"/>
  <c r="H59" i="72"/>
  <c r="G59" i="72"/>
  <c r="H58" i="72"/>
  <c r="G58" i="72"/>
  <c r="H57" i="72"/>
  <c r="G57" i="72"/>
  <c r="H56" i="72"/>
  <c r="G56" i="72"/>
  <c r="H55" i="72"/>
  <c r="G55" i="72"/>
  <c r="H54" i="72"/>
  <c r="G54" i="72"/>
  <c r="H53" i="72"/>
  <c r="G53" i="72"/>
  <c r="H52" i="72"/>
  <c r="G52" i="72"/>
  <c r="H51" i="72"/>
  <c r="G51" i="72"/>
  <c r="H50" i="72"/>
  <c r="G50" i="72"/>
  <c r="H49" i="72"/>
  <c r="G49" i="72"/>
  <c r="H48" i="72"/>
  <c r="G48" i="72"/>
  <c r="H47" i="72"/>
  <c r="G47" i="72"/>
  <c r="H46" i="72"/>
  <c r="G46" i="72"/>
  <c r="H45" i="72"/>
  <c r="G45" i="72"/>
  <c r="H44" i="72"/>
  <c r="G44" i="72"/>
  <c r="H43" i="72"/>
  <c r="G43" i="72"/>
  <c r="H42" i="72"/>
  <c r="G42" i="72"/>
  <c r="H41" i="72"/>
  <c r="G41" i="72"/>
  <c r="H40" i="72"/>
  <c r="G40" i="72"/>
  <c r="H39" i="72"/>
  <c r="G39" i="72"/>
  <c r="H38" i="72"/>
  <c r="G38" i="72"/>
  <c r="H37" i="72"/>
  <c r="G37" i="72"/>
  <c r="H36" i="72"/>
  <c r="G36" i="72"/>
  <c r="H35" i="72"/>
  <c r="G35" i="72"/>
  <c r="H34" i="72"/>
  <c r="G34" i="72"/>
  <c r="H33" i="72"/>
  <c r="G33" i="72"/>
  <c r="H32" i="72"/>
  <c r="G32" i="72"/>
  <c r="H31" i="72"/>
  <c r="G31" i="72"/>
  <c r="H30" i="72"/>
  <c r="G30" i="72"/>
  <c r="H29" i="72"/>
  <c r="G29" i="72"/>
  <c r="H28" i="72"/>
  <c r="G28" i="72"/>
  <c r="H27" i="72"/>
  <c r="G27" i="72"/>
  <c r="H26" i="72"/>
  <c r="G26" i="72"/>
  <c r="H25" i="72"/>
  <c r="G25" i="72"/>
  <c r="H24" i="72"/>
  <c r="G24" i="72"/>
  <c r="H23" i="72"/>
  <c r="G23" i="72"/>
  <c r="H22" i="72"/>
  <c r="G22" i="72"/>
  <c r="H21" i="72"/>
  <c r="G21" i="72"/>
  <c r="H20" i="72"/>
  <c r="G20" i="72"/>
  <c r="H19" i="72"/>
  <c r="G19" i="72"/>
  <c r="H18" i="72"/>
  <c r="G18" i="72"/>
  <c r="H17" i="72"/>
  <c r="G17" i="72"/>
  <c r="H16" i="72"/>
  <c r="G16" i="72"/>
  <c r="H15" i="72"/>
  <c r="G15" i="72"/>
  <c r="H14" i="72"/>
  <c r="G14" i="72"/>
  <c r="H11" i="71"/>
  <c r="G11" i="71"/>
  <c r="H209" i="71"/>
  <c r="G209" i="71"/>
  <c r="H208" i="71"/>
  <c r="G208" i="71"/>
  <c r="H207" i="71"/>
  <c r="G207" i="71"/>
  <c r="H206" i="71"/>
  <c r="G206" i="71"/>
  <c r="H205" i="71"/>
  <c r="G205" i="71"/>
  <c r="H204" i="71"/>
  <c r="G204" i="71"/>
  <c r="H203" i="71"/>
  <c r="G203" i="71"/>
  <c r="H202" i="71"/>
  <c r="G202" i="71"/>
  <c r="H201" i="71"/>
  <c r="G201" i="71"/>
  <c r="H200" i="71"/>
  <c r="G200" i="71"/>
  <c r="H199" i="71"/>
  <c r="G199" i="71"/>
  <c r="H198" i="71"/>
  <c r="G198" i="71"/>
  <c r="H197" i="71"/>
  <c r="G197" i="71"/>
  <c r="H196" i="71"/>
  <c r="G196" i="71"/>
  <c r="H195" i="71"/>
  <c r="G195" i="71"/>
  <c r="H194" i="71"/>
  <c r="G194" i="71"/>
  <c r="H193" i="71"/>
  <c r="G193" i="71"/>
  <c r="H192" i="71"/>
  <c r="G192" i="71"/>
  <c r="H191" i="71"/>
  <c r="G191" i="71"/>
  <c r="H190" i="71"/>
  <c r="G190" i="71"/>
  <c r="H189" i="71"/>
  <c r="G189" i="71"/>
  <c r="H188" i="71"/>
  <c r="G188" i="71"/>
  <c r="H187" i="71"/>
  <c r="G187" i="71"/>
  <c r="H186" i="71"/>
  <c r="G186" i="71"/>
  <c r="H185" i="71"/>
  <c r="G185" i="71"/>
  <c r="H184" i="71"/>
  <c r="G184" i="71"/>
  <c r="H183" i="71"/>
  <c r="G183" i="71"/>
  <c r="H182" i="71"/>
  <c r="G182" i="71"/>
  <c r="H179" i="71"/>
  <c r="G179" i="71"/>
  <c r="H178" i="71"/>
  <c r="G178" i="71"/>
  <c r="H176" i="71"/>
  <c r="G176" i="71"/>
  <c r="H175" i="71"/>
  <c r="G175" i="71"/>
  <c r="H173" i="71"/>
  <c r="G173" i="71"/>
  <c r="H172" i="71"/>
  <c r="G172" i="71"/>
  <c r="H171" i="71"/>
  <c r="G171" i="71"/>
  <c r="H170" i="71"/>
  <c r="G170" i="71"/>
  <c r="H169" i="71"/>
  <c r="G169" i="71"/>
  <c r="H168" i="71"/>
  <c r="G168" i="71"/>
  <c r="H167" i="71"/>
  <c r="G167" i="71"/>
  <c r="H166" i="71"/>
  <c r="G166" i="71"/>
  <c r="H165" i="71"/>
  <c r="G165" i="71"/>
  <c r="H164" i="71"/>
  <c r="G164" i="71"/>
  <c r="H163" i="71"/>
  <c r="G163" i="71"/>
  <c r="H162" i="71"/>
  <c r="G162" i="71"/>
  <c r="H161" i="71"/>
  <c r="G161" i="71"/>
  <c r="H160" i="71"/>
  <c r="G160" i="71"/>
  <c r="H159" i="71"/>
  <c r="G159" i="71"/>
  <c r="H156" i="71"/>
  <c r="G156" i="71"/>
  <c r="H155" i="71"/>
  <c r="G155" i="71"/>
  <c r="H154" i="71"/>
  <c r="G154" i="71"/>
  <c r="H153" i="71"/>
  <c r="G153" i="71"/>
  <c r="H152" i="71"/>
  <c r="G152" i="71"/>
  <c r="H151" i="71"/>
  <c r="G151" i="71"/>
  <c r="H150" i="71"/>
  <c r="G150" i="71"/>
  <c r="H149" i="71"/>
  <c r="G149" i="71"/>
  <c r="H148" i="71"/>
  <c r="G148" i="71"/>
  <c r="H147" i="71"/>
  <c r="G147" i="71"/>
  <c r="H146" i="71"/>
  <c r="G146" i="71"/>
  <c r="H145" i="71"/>
  <c r="G145" i="71"/>
  <c r="H143" i="71"/>
  <c r="G143" i="71"/>
  <c r="H142" i="71"/>
  <c r="G142" i="71"/>
  <c r="H141" i="71"/>
  <c r="G141" i="71"/>
  <c r="H140" i="71"/>
  <c r="G140" i="71"/>
  <c r="H139" i="71"/>
  <c r="G139" i="71"/>
  <c r="H138" i="71"/>
  <c r="G138" i="71"/>
  <c r="H137" i="71"/>
  <c r="G137" i="71"/>
  <c r="H136" i="71"/>
  <c r="G136" i="71"/>
  <c r="H135" i="71"/>
  <c r="G135" i="71"/>
  <c r="H134" i="71"/>
  <c r="G134" i="71"/>
  <c r="H133" i="71"/>
  <c r="G133" i="71"/>
  <c r="H132" i="71"/>
  <c r="G132" i="71"/>
  <c r="H131" i="71"/>
  <c r="G131" i="71"/>
  <c r="H130" i="71"/>
  <c r="G130" i="71"/>
  <c r="H129" i="71"/>
  <c r="G129" i="71"/>
  <c r="H128" i="71"/>
  <c r="G128" i="71"/>
  <c r="H127" i="71"/>
  <c r="G127" i="71"/>
  <c r="H126" i="71"/>
  <c r="G126" i="71"/>
  <c r="H125" i="71"/>
  <c r="G125" i="71"/>
  <c r="H124" i="71"/>
  <c r="G124" i="71"/>
  <c r="H123" i="71"/>
  <c r="G123" i="71"/>
  <c r="H122" i="71"/>
  <c r="G122" i="71"/>
  <c r="H121" i="71"/>
  <c r="G121" i="71"/>
  <c r="H120" i="71"/>
  <c r="G120" i="71"/>
  <c r="H119" i="71"/>
  <c r="G119" i="71"/>
  <c r="H118" i="71"/>
  <c r="G118" i="71"/>
  <c r="H117" i="71"/>
  <c r="G117" i="71"/>
  <c r="H116" i="71"/>
  <c r="G116" i="71"/>
  <c r="H115" i="71"/>
  <c r="G115" i="71"/>
  <c r="H114" i="71"/>
  <c r="G114" i="71"/>
  <c r="H113" i="71"/>
  <c r="G113" i="71"/>
  <c r="H112" i="71"/>
  <c r="G112" i="71"/>
  <c r="H111" i="71"/>
  <c r="G111" i="71"/>
  <c r="H110" i="71"/>
  <c r="G110" i="71"/>
  <c r="H109" i="71"/>
  <c r="G109" i="71"/>
  <c r="H108" i="71"/>
  <c r="G108" i="71"/>
  <c r="H107" i="71"/>
  <c r="G107" i="71"/>
  <c r="H106" i="71"/>
  <c r="G106" i="71"/>
  <c r="H105" i="71"/>
  <c r="G105" i="71"/>
  <c r="H104" i="71"/>
  <c r="G104" i="71"/>
  <c r="H103" i="71"/>
  <c r="G103" i="71"/>
  <c r="H102" i="71"/>
  <c r="G102" i="71"/>
  <c r="H101" i="71"/>
  <c r="G101" i="71"/>
  <c r="H100" i="71"/>
  <c r="G100" i="71"/>
  <c r="H99" i="71"/>
  <c r="G99" i="71"/>
  <c r="H98" i="71"/>
  <c r="G98" i="71"/>
  <c r="H97" i="71"/>
  <c r="G97" i="71"/>
  <c r="H96" i="71"/>
  <c r="G96" i="71"/>
  <c r="H93" i="71"/>
  <c r="G93" i="71"/>
  <c r="H92" i="71"/>
  <c r="G92" i="71"/>
  <c r="H91" i="71"/>
  <c r="G91" i="71"/>
  <c r="H90" i="71"/>
  <c r="G90" i="71"/>
  <c r="H89" i="71"/>
  <c r="G89" i="71"/>
  <c r="H88" i="71"/>
  <c r="G88" i="71"/>
  <c r="H87" i="71"/>
  <c r="G87" i="71"/>
  <c r="H86" i="71"/>
  <c r="G86" i="71"/>
  <c r="H85" i="71"/>
  <c r="G85" i="71"/>
  <c r="H84" i="71"/>
  <c r="G84" i="71"/>
  <c r="H83" i="71"/>
  <c r="G83" i="71"/>
  <c r="H82" i="71"/>
  <c r="G82" i="71"/>
  <c r="H81" i="71"/>
  <c r="G81" i="71"/>
  <c r="H80" i="71"/>
  <c r="G80" i="71"/>
  <c r="H79" i="71"/>
  <c r="G79" i="71"/>
  <c r="H78" i="71"/>
  <c r="G78" i="71"/>
  <c r="H77" i="71"/>
  <c r="G77" i="71"/>
  <c r="H76" i="71"/>
  <c r="G76" i="71"/>
  <c r="H75" i="71"/>
  <c r="G75" i="71"/>
  <c r="H74" i="71"/>
  <c r="G74" i="71"/>
  <c r="H73" i="71"/>
  <c r="G73" i="71"/>
  <c r="H72" i="71"/>
  <c r="G72" i="71"/>
  <c r="H69" i="71"/>
  <c r="G69" i="71"/>
  <c r="H68" i="71"/>
  <c r="G68" i="71"/>
  <c r="H67" i="71"/>
  <c r="G67" i="71"/>
  <c r="H66" i="71"/>
  <c r="G66" i="71"/>
  <c r="H65" i="71"/>
  <c r="G65" i="71"/>
  <c r="H64" i="71"/>
  <c r="G64" i="71"/>
  <c r="H63" i="71"/>
  <c r="G63" i="71"/>
  <c r="H62" i="71"/>
  <c r="G62" i="71"/>
  <c r="H61" i="71"/>
  <c r="G61" i="71"/>
  <c r="H60" i="71"/>
  <c r="G60" i="71"/>
  <c r="H59" i="71"/>
  <c r="G59" i="71"/>
  <c r="H58" i="71"/>
  <c r="G58" i="71"/>
  <c r="H57" i="71"/>
  <c r="G57" i="71"/>
  <c r="H56" i="71"/>
  <c r="G56" i="71"/>
  <c r="H55" i="71"/>
  <c r="G55" i="71"/>
  <c r="H54" i="71"/>
  <c r="G54" i="71"/>
  <c r="H53" i="71"/>
  <c r="G53" i="71"/>
  <c r="H52" i="71"/>
  <c r="G52" i="71"/>
  <c r="H51" i="71"/>
  <c r="G51" i="71"/>
  <c r="H50" i="71"/>
  <c r="G50" i="71"/>
  <c r="H49" i="71"/>
  <c r="G49" i="71"/>
  <c r="H48" i="71"/>
  <c r="G48" i="71"/>
  <c r="H47" i="71"/>
  <c r="G47" i="71"/>
  <c r="H46" i="71"/>
  <c r="G46" i="71"/>
  <c r="H45" i="71"/>
  <c r="G45" i="71"/>
  <c r="H44" i="71"/>
  <c r="G44" i="71"/>
  <c r="H43" i="71"/>
  <c r="G43" i="71"/>
  <c r="H42" i="71"/>
  <c r="G42" i="71"/>
  <c r="H41" i="71"/>
  <c r="G41" i="71"/>
  <c r="H40" i="71"/>
  <c r="G40" i="71"/>
  <c r="H39" i="71"/>
  <c r="G39" i="71"/>
  <c r="H38" i="71"/>
  <c r="G38" i="71"/>
  <c r="H37" i="71"/>
  <c r="G37" i="71"/>
  <c r="H36" i="71"/>
  <c r="G36" i="71"/>
  <c r="H35" i="71"/>
  <c r="G35" i="71"/>
  <c r="H32" i="71"/>
  <c r="G32" i="71"/>
  <c r="H31" i="71"/>
  <c r="G31" i="71"/>
  <c r="H30" i="71"/>
  <c r="G30" i="71"/>
  <c r="H29" i="71"/>
  <c r="G29" i="71"/>
  <c r="H28" i="71"/>
  <c r="G28" i="71"/>
  <c r="H27" i="71"/>
  <c r="G27" i="71"/>
  <c r="H26" i="71"/>
  <c r="G26" i="71"/>
  <c r="H25" i="71"/>
  <c r="G25" i="71"/>
  <c r="H24" i="71"/>
  <c r="G24" i="71"/>
  <c r="H23" i="71"/>
  <c r="G23" i="71"/>
  <c r="H22" i="71"/>
  <c r="G22" i="71"/>
  <c r="H21" i="71"/>
  <c r="G21" i="71"/>
  <c r="H20" i="71"/>
  <c r="G20" i="71"/>
  <c r="H19" i="71"/>
  <c r="G19" i="71"/>
  <c r="H18" i="71"/>
  <c r="G18" i="71"/>
  <c r="H17" i="71"/>
  <c r="G17" i="71"/>
  <c r="H16" i="71"/>
  <c r="G16" i="71"/>
  <c r="H15" i="71"/>
  <c r="G15" i="71"/>
  <c r="H14" i="71"/>
  <c r="G14" i="71"/>
  <c r="I1214" i="70"/>
  <c r="H1214" i="70"/>
  <c r="I1213" i="70"/>
  <c r="H1213" i="70"/>
  <c r="I1212" i="70"/>
  <c r="H1212" i="70"/>
  <c r="I1211" i="70"/>
  <c r="H1211" i="70"/>
  <c r="I1210" i="70"/>
  <c r="H1210" i="70"/>
  <c r="I1208" i="70"/>
  <c r="H1208" i="70"/>
  <c r="I1207" i="70"/>
  <c r="H1207" i="70"/>
  <c r="I1205" i="70"/>
  <c r="H1205" i="70"/>
  <c r="I1204" i="70"/>
  <c r="H1204" i="70"/>
  <c r="I1203" i="70"/>
  <c r="H1203" i="70"/>
  <c r="I1201" i="70"/>
  <c r="H1201" i="70"/>
  <c r="I1200" i="70"/>
  <c r="H1200" i="70"/>
  <c r="I1199" i="70"/>
  <c r="H1199" i="70"/>
  <c r="I1198" i="70"/>
  <c r="H1198" i="70"/>
  <c r="I1197" i="70"/>
  <c r="H1197" i="70"/>
  <c r="I1195" i="70"/>
  <c r="H1195" i="70"/>
  <c r="I1194" i="70"/>
  <c r="H1194" i="70"/>
  <c r="I1192" i="70"/>
  <c r="H1192" i="70"/>
  <c r="I1191" i="70"/>
  <c r="H1191" i="70"/>
  <c r="I1189" i="70"/>
  <c r="H1189" i="70"/>
  <c r="I1188" i="70"/>
  <c r="H1188" i="70"/>
  <c r="I1187" i="70"/>
  <c r="H1187" i="70"/>
  <c r="I1186" i="70"/>
  <c r="H1186" i="70"/>
  <c r="I1185" i="70"/>
  <c r="H1185" i="70"/>
  <c r="I1184" i="70"/>
  <c r="H1184" i="70"/>
  <c r="I1182" i="70"/>
  <c r="H1182" i="70"/>
  <c r="I1180" i="70"/>
  <c r="H1180" i="70"/>
  <c r="I1179" i="70"/>
  <c r="H1179" i="70"/>
  <c r="I1178" i="70"/>
  <c r="H1178" i="70"/>
  <c r="I1177" i="70"/>
  <c r="H1177" i="70"/>
  <c r="I1176" i="70"/>
  <c r="H1176" i="70"/>
  <c r="I1175" i="70"/>
  <c r="H1175" i="70"/>
  <c r="I1174" i="70"/>
  <c r="H1174" i="70"/>
  <c r="I1173" i="70"/>
  <c r="H1173" i="70"/>
  <c r="I1172" i="70"/>
  <c r="H1172" i="70"/>
  <c r="I1171" i="70"/>
  <c r="H1171" i="70"/>
  <c r="I1170" i="70"/>
  <c r="H1170" i="70"/>
  <c r="I1169" i="70"/>
  <c r="H1169" i="70"/>
  <c r="I1168" i="70"/>
  <c r="H1168" i="70"/>
  <c r="I1167" i="70"/>
  <c r="H1167" i="70"/>
  <c r="I1166" i="70"/>
  <c r="H1166" i="70"/>
  <c r="I1165" i="70"/>
  <c r="H1165" i="70"/>
  <c r="I1164" i="70"/>
  <c r="H1164" i="70"/>
  <c r="I1162" i="70"/>
  <c r="H1162" i="70"/>
  <c r="I1161" i="70"/>
  <c r="H1161" i="70"/>
  <c r="I1160" i="70"/>
  <c r="H1160" i="70"/>
  <c r="I1159" i="70"/>
  <c r="H1159" i="70"/>
  <c r="I1158" i="70"/>
  <c r="H1158" i="70"/>
  <c r="I1157" i="70"/>
  <c r="H1157" i="70"/>
  <c r="I1156" i="70"/>
  <c r="H1156" i="70"/>
  <c r="I1155" i="70"/>
  <c r="H1155" i="70"/>
  <c r="I1154" i="70"/>
  <c r="H1154" i="70"/>
  <c r="I1153" i="70"/>
  <c r="H1153" i="70"/>
  <c r="I1152" i="70"/>
  <c r="H1152" i="70"/>
  <c r="I1151" i="70"/>
  <c r="H1151" i="70"/>
  <c r="I1150" i="70"/>
  <c r="H1150" i="70"/>
  <c r="I1149" i="70"/>
  <c r="H1149" i="70"/>
  <c r="I1148" i="70"/>
  <c r="H1148" i="70"/>
  <c r="I1147" i="70"/>
  <c r="H1147" i="70"/>
  <c r="I1146" i="70"/>
  <c r="H1146" i="70"/>
  <c r="I1145" i="70"/>
  <c r="H1145" i="70"/>
  <c r="I1144" i="70"/>
  <c r="H1144" i="70"/>
  <c r="I1143" i="70"/>
  <c r="H1143" i="70"/>
  <c r="I1142" i="70"/>
  <c r="H1142" i="70"/>
  <c r="I1141" i="70"/>
  <c r="H1141" i="70"/>
  <c r="I1140" i="70"/>
  <c r="H1140" i="70"/>
  <c r="I1139" i="70"/>
  <c r="H1139" i="70"/>
  <c r="I1138" i="70"/>
  <c r="H1138" i="70"/>
  <c r="I1137" i="70"/>
  <c r="H1137" i="70"/>
  <c r="I1136" i="70"/>
  <c r="H1136" i="70"/>
  <c r="I1135" i="70"/>
  <c r="H1135" i="70"/>
  <c r="I1134" i="70"/>
  <c r="H1134" i="70"/>
  <c r="I1133" i="70"/>
  <c r="H1133" i="70"/>
  <c r="I1132" i="70"/>
  <c r="H1132" i="70"/>
  <c r="I1131" i="70"/>
  <c r="H1131" i="70"/>
  <c r="I1130" i="70"/>
  <c r="H1130" i="70"/>
  <c r="I1129" i="70"/>
  <c r="H1129" i="70"/>
  <c r="I1128" i="70"/>
  <c r="H1128" i="70"/>
  <c r="I1127" i="70"/>
  <c r="H1127" i="70"/>
  <c r="I1126" i="70"/>
  <c r="H1126" i="70"/>
  <c r="I1125" i="70"/>
  <c r="H1125" i="70"/>
  <c r="I1124" i="70"/>
  <c r="H1124" i="70"/>
  <c r="I1123" i="70"/>
  <c r="H1123" i="70"/>
  <c r="I1122" i="70"/>
  <c r="H1122" i="70"/>
  <c r="I1121" i="70"/>
  <c r="H1121" i="70"/>
  <c r="I1120" i="70"/>
  <c r="H1120" i="70"/>
  <c r="I1119" i="70"/>
  <c r="H1119" i="70"/>
  <c r="I1117" i="70"/>
  <c r="H1117" i="70"/>
  <c r="I1116" i="70"/>
  <c r="H1116" i="70"/>
  <c r="I1115" i="70"/>
  <c r="H1115" i="70"/>
  <c r="I1114" i="70"/>
  <c r="H1114" i="70"/>
  <c r="I1113" i="70"/>
  <c r="H1113" i="70"/>
  <c r="I1112" i="70"/>
  <c r="H1112" i="70"/>
  <c r="I1111" i="70"/>
  <c r="H1111" i="70"/>
  <c r="I1110" i="70"/>
  <c r="H1110" i="70"/>
  <c r="I1109" i="70"/>
  <c r="H1109" i="70"/>
  <c r="I1108" i="70"/>
  <c r="H1108" i="70"/>
  <c r="I1107" i="70"/>
  <c r="H1107" i="70"/>
  <c r="I1106" i="70"/>
  <c r="H1106" i="70"/>
  <c r="I1105" i="70"/>
  <c r="H1105" i="70"/>
  <c r="I1104" i="70"/>
  <c r="H1104" i="70"/>
  <c r="I1103" i="70"/>
  <c r="H1103" i="70"/>
  <c r="I1102" i="70"/>
  <c r="H1102" i="70"/>
  <c r="I1101" i="70"/>
  <c r="H1101" i="70"/>
  <c r="I1100" i="70"/>
  <c r="H1100" i="70"/>
  <c r="I1099" i="70"/>
  <c r="H1099" i="70"/>
  <c r="I1098" i="70"/>
  <c r="H1098" i="70"/>
  <c r="I1097" i="70"/>
  <c r="H1097" i="70"/>
  <c r="I1096" i="70"/>
  <c r="H1096" i="70"/>
  <c r="I1095" i="70"/>
  <c r="H1095" i="70"/>
  <c r="I1094" i="70"/>
  <c r="H1094" i="70"/>
  <c r="I1093" i="70"/>
  <c r="H1093" i="70"/>
  <c r="I1092" i="70"/>
  <c r="H1092" i="70"/>
  <c r="I1091" i="70"/>
  <c r="H1091" i="70"/>
  <c r="I1090" i="70"/>
  <c r="H1090" i="70"/>
  <c r="I1089" i="70"/>
  <c r="H1089" i="70"/>
  <c r="I1088" i="70"/>
  <c r="H1088" i="70"/>
  <c r="I1087" i="70"/>
  <c r="H1087" i="70"/>
  <c r="I1086" i="70"/>
  <c r="H1086" i="70"/>
  <c r="I1085" i="70"/>
  <c r="H1085" i="70"/>
  <c r="I1084" i="70"/>
  <c r="H1084" i="70"/>
  <c r="I1083" i="70"/>
  <c r="H1083" i="70"/>
  <c r="I1082" i="70"/>
  <c r="H1082" i="70"/>
  <c r="I1081" i="70"/>
  <c r="H1081" i="70"/>
  <c r="I1080" i="70"/>
  <c r="H1080" i="70"/>
  <c r="I1079" i="70"/>
  <c r="H1079" i="70"/>
  <c r="I1078" i="70"/>
  <c r="H1078" i="70"/>
  <c r="I1077" i="70"/>
  <c r="H1077" i="70"/>
  <c r="I1076" i="70"/>
  <c r="H1076" i="70"/>
  <c r="I1075" i="70"/>
  <c r="H1075" i="70"/>
  <c r="I1074" i="70"/>
  <c r="H1074" i="70"/>
  <c r="I1073" i="70"/>
  <c r="H1073" i="70"/>
  <c r="I1072" i="70"/>
  <c r="H1072" i="70"/>
  <c r="I1071" i="70"/>
  <c r="H1071" i="70"/>
  <c r="I1070" i="70"/>
  <c r="H1070" i="70"/>
  <c r="I1069" i="70"/>
  <c r="H1069" i="70"/>
  <c r="I1068" i="70"/>
  <c r="H1068" i="70"/>
  <c r="I1067" i="70"/>
  <c r="H1067" i="70"/>
  <c r="I1066" i="70"/>
  <c r="H1066" i="70"/>
  <c r="I1065" i="70"/>
  <c r="H1065" i="70"/>
  <c r="I1064" i="70"/>
  <c r="H1064" i="70"/>
  <c r="I1063" i="70"/>
  <c r="H1063" i="70"/>
  <c r="I1062" i="70"/>
  <c r="H1062" i="70"/>
  <c r="I1061" i="70"/>
  <c r="H1061" i="70"/>
  <c r="I1060" i="70"/>
  <c r="H1060" i="70"/>
  <c r="I1059" i="70"/>
  <c r="H1059" i="70"/>
  <c r="I1058" i="70"/>
  <c r="H1058" i="70"/>
  <c r="I1057" i="70"/>
  <c r="H1057" i="70"/>
  <c r="I1056" i="70"/>
  <c r="H1056" i="70"/>
  <c r="I1055" i="70"/>
  <c r="H1055" i="70"/>
  <c r="I1054" i="70"/>
  <c r="H1054" i="70"/>
  <c r="I1053" i="70"/>
  <c r="H1053" i="70"/>
  <c r="I1052" i="70"/>
  <c r="H1052" i="70"/>
  <c r="I1051" i="70"/>
  <c r="H1051" i="70"/>
  <c r="I1050" i="70"/>
  <c r="H1050" i="70"/>
  <c r="I1049" i="70"/>
  <c r="H1049" i="70"/>
  <c r="I1048" i="70"/>
  <c r="H1048" i="70"/>
  <c r="I1047" i="70"/>
  <c r="H1047" i="70"/>
  <c r="I1046" i="70"/>
  <c r="H1046" i="70"/>
  <c r="I1045" i="70"/>
  <c r="H1045" i="70"/>
  <c r="I1044" i="70"/>
  <c r="H1044" i="70"/>
  <c r="I1043" i="70"/>
  <c r="H1043" i="70"/>
  <c r="I1042" i="70"/>
  <c r="H1042" i="70"/>
  <c r="I1041" i="70"/>
  <c r="H1041" i="70"/>
  <c r="I1040" i="70"/>
  <c r="H1040" i="70"/>
  <c r="I1039" i="70"/>
  <c r="H1039" i="70"/>
  <c r="I1038" i="70"/>
  <c r="H1038" i="70"/>
  <c r="I1037" i="70"/>
  <c r="H1037" i="70"/>
  <c r="I1036" i="70"/>
  <c r="H1036" i="70"/>
  <c r="I1035" i="70"/>
  <c r="H1035" i="70"/>
  <c r="I1034" i="70"/>
  <c r="H1034" i="70"/>
  <c r="I1033" i="70"/>
  <c r="H1033" i="70"/>
  <c r="I1032" i="70"/>
  <c r="H1032" i="70"/>
  <c r="I1031" i="70"/>
  <c r="H1031" i="70"/>
  <c r="I1030" i="70"/>
  <c r="H1030" i="70"/>
  <c r="I1029" i="70"/>
  <c r="H1029" i="70"/>
  <c r="I1028" i="70"/>
  <c r="H1028" i="70"/>
  <c r="I1027" i="70"/>
  <c r="H1027" i="70"/>
  <c r="I1026" i="70"/>
  <c r="H1026" i="70"/>
  <c r="I1025" i="70"/>
  <c r="H1025" i="70"/>
  <c r="I1024" i="70"/>
  <c r="H1024" i="70"/>
  <c r="I1023" i="70"/>
  <c r="H1023" i="70"/>
  <c r="I1020" i="70"/>
  <c r="H1020" i="70"/>
  <c r="I1019" i="70"/>
  <c r="H1019" i="70"/>
  <c r="I1018" i="70"/>
  <c r="H1018" i="70"/>
  <c r="I1017" i="70"/>
  <c r="H1017" i="70"/>
  <c r="I1016" i="70"/>
  <c r="H1016" i="70"/>
  <c r="I1015" i="70"/>
  <c r="H1015" i="70"/>
  <c r="I1014" i="70"/>
  <c r="H1014" i="70"/>
  <c r="I1013" i="70"/>
  <c r="H1013" i="70"/>
  <c r="I1012" i="70"/>
  <c r="H1012" i="70"/>
  <c r="I1010" i="70"/>
  <c r="H1010" i="70"/>
  <c r="I1008" i="70"/>
  <c r="H1008" i="70"/>
  <c r="I1006" i="70"/>
  <c r="H1006" i="70"/>
  <c r="I1005" i="70"/>
  <c r="H1005" i="70"/>
  <c r="I1004" i="70"/>
  <c r="H1004" i="70"/>
  <c r="I1002" i="70"/>
  <c r="H1002" i="70"/>
  <c r="I1001" i="70"/>
  <c r="H1001" i="70"/>
  <c r="I1000" i="70"/>
  <c r="H1000" i="70"/>
  <c r="I998" i="70"/>
  <c r="H998" i="70"/>
  <c r="I997" i="70"/>
  <c r="H997" i="70"/>
  <c r="I996" i="70"/>
  <c r="H996" i="70"/>
  <c r="I995" i="70"/>
  <c r="H995" i="70"/>
  <c r="I994" i="70"/>
  <c r="H994" i="70"/>
  <c r="I993" i="70"/>
  <c r="H993" i="70"/>
  <c r="I992" i="70"/>
  <c r="H992" i="70"/>
  <c r="I990" i="70"/>
  <c r="H990" i="70"/>
  <c r="I988" i="70"/>
  <c r="H988" i="70"/>
  <c r="I986" i="70"/>
  <c r="H986" i="70"/>
  <c r="I984" i="70"/>
  <c r="H984" i="70"/>
  <c r="I982" i="70"/>
  <c r="H982" i="70"/>
  <c r="I980" i="70"/>
  <c r="H980" i="70"/>
  <c r="I978" i="70"/>
  <c r="H978" i="70"/>
  <c r="I975" i="70"/>
  <c r="H975" i="70"/>
  <c r="I974" i="70"/>
  <c r="H974" i="70"/>
  <c r="I973" i="70"/>
  <c r="H973" i="70"/>
  <c r="I972" i="70"/>
  <c r="H972" i="70"/>
  <c r="I970" i="70"/>
  <c r="H970" i="70"/>
  <c r="I969" i="70"/>
  <c r="H969" i="70"/>
  <c r="I967" i="70"/>
  <c r="H967" i="70"/>
  <c r="I965" i="70"/>
  <c r="H965" i="70"/>
  <c r="I963" i="70"/>
  <c r="H963" i="70"/>
  <c r="I961" i="70"/>
  <c r="H961" i="70"/>
  <c r="I960" i="70"/>
  <c r="H960" i="70"/>
  <c r="I959" i="70"/>
  <c r="H959" i="70"/>
  <c r="I957" i="70"/>
  <c r="H957" i="70"/>
  <c r="I955" i="70"/>
  <c r="H955" i="70"/>
  <c r="I953" i="70"/>
  <c r="H953" i="70"/>
  <c r="I952" i="70"/>
  <c r="H952" i="70"/>
  <c r="I951" i="70"/>
  <c r="H951" i="70"/>
  <c r="I950" i="70"/>
  <c r="H950" i="70"/>
  <c r="I948" i="70"/>
  <c r="H948" i="70"/>
  <c r="I946" i="70"/>
  <c r="H946" i="70"/>
  <c r="I945" i="70"/>
  <c r="H945" i="70"/>
  <c r="I942" i="70"/>
  <c r="H942" i="70"/>
  <c r="I940" i="70"/>
  <c r="H940" i="70"/>
  <c r="I938" i="70"/>
  <c r="H938" i="70"/>
  <c r="I937" i="70"/>
  <c r="H937" i="70"/>
  <c r="I932" i="70"/>
  <c r="H932" i="70"/>
  <c r="I931" i="70"/>
  <c r="H931" i="70"/>
  <c r="I930" i="70"/>
  <c r="H930" i="70"/>
  <c r="I927" i="70"/>
  <c r="H927" i="70"/>
  <c r="I926" i="70"/>
  <c r="H926" i="70"/>
  <c r="I925" i="70"/>
  <c r="H925" i="70"/>
  <c r="I924" i="70"/>
  <c r="H924" i="70"/>
  <c r="I923" i="70"/>
  <c r="H923" i="70"/>
  <c r="I922" i="70"/>
  <c r="H922" i="70"/>
  <c r="I921" i="70"/>
  <c r="H921" i="70"/>
  <c r="I920" i="70"/>
  <c r="H920" i="70"/>
  <c r="I919" i="70"/>
  <c r="H919" i="70"/>
  <c r="I917" i="70"/>
  <c r="H917" i="70"/>
  <c r="I916" i="70"/>
  <c r="H916" i="70"/>
  <c r="I915" i="70"/>
  <c r="H915" i="70"/>
  <c r="I914" i="70"/>
  <c r="H914" i="70"/>
  <c r="I913" i="70"/>
  <c r="H913" i="70"/>
  <c r="I912" i="70"/>
  <c r="H912" i="70"/>
  <c r="I909" i="70"/>
  <c r="H909" i="70"/>
  <c r="I907" i="70"/>
  <c r="H907" i="70"/>
  <c r="I906" i="70"/>
  <c r="H906" i="70"/>
  <c r="I903" i="70"/>
  <c r="H903" i="70"/>
  <c r="I901" i="70"/>
  <c r="H901" i="70"/>
  <c r="I900" i="70"/>
  <c r="H900" i="70"/>
  <c r="I897" i="70"/>
  <c r="H897" i="70"/>
  <c r="I895" i="70"/>
  <c r="H895" i="70"/>
  <c r="I893" i="70"/>
  <c r="H893" i="70"/>
  <c r="I890" i="70"/>
  <c r="H890" i="70"/>
  <c r="I888" i="70"/>
  <c r="H888" i="70"/>
  <c r="I886" i="70"/>
  <c r="H886" i="70"/>
  <c r="I884" i="70"/>
  <c r="H884" i="70"/>
  <c r="I882" i="70"/>
  <c r="H882" i="70"/>
  <c r="I877" i="70"/>
  <c r="H877" i="70"/>
  <c r="I876" i="70"/>
  <c r="H876" i="70"/>
  <c r="I875" i="70"/>
  <c r="H875" i="70"/>
  <c r="I870" i="70"/>
  <c r="H870" i="70"/>
  <c r="I869" i="70"/>
  <c r="H869" i="70"/>
  <c r="I868" i="70"/>
  <c r="H868" i="70"/>
  <c r="I867" i="70"/>
  <c r="H867" i="70"/>
  <c r="I866" i="70"/>
  <c r="H866" i="70"/>
  <c r="I865" i="70"/>
  <c r="H865" i="70"/>
  <c r="I864" i="70"/>
  <c r="H864" i="70"/>
  <c r="I862" i="70"/>
  <c r="H862" i="70"/>
  <c r="I861" i="70"/>
  <c r="H861" i="70"/>
  <c r="I860" i="70"/>
  <c r="H860" i="70"/>
  <c r="I859" i="70"/>
  <c r="H859" i="70"/>
  <c r="I858" i="70"/>
  <c r="H858" i="70"/>
  <c r="I857" i="70"/>
  <c r="H857" i="70"/>
  <c r="I856" i="70"/>
  <c r="H856" i="70"/>
  <c r="I855" i="70"/>
  <c r="H855" i="70"/>
  <c r="I854" i="70"/>
  <c r="H854" i="70"/>
  <c r="I853" i="70"/>
  <c r="H853" i="70"/>
  <c r="I852" i="70"/>
  <c r="H852" i="70"/>
  <c r="I851" i="70"/>
  <c r="H851" i="70"/>
  <c r="I850" i="70"/>
  <c r="H850" i="70"/>
  <c r="I848" i="70"/>
  <c r="H848" i="70"/>
  <c r="I846" i="70"/>
  <c r="H846" i="70"/>
  <c r="I844" i="70"/>
  <c r="H844" i="70"/>
  <c r="I842" i="70"/>
  <c r="H842" i="70"/>
  <c r="I841" i="70"/>
  <c r="H841" i="70"/>
  <c r="I840" i="70"/>
  <c r="H840" i="70"/>
  <c r="I838" i="70"/>
  <c r="H838" i="70"/>
  <c r="I836" i="70"/>
  <c r="H836" i="70"/>
  <c r="I833" i="70"/>
  <c r="H833" i="70"/>
  <c r="I832" i="70"/>
  <c r="H832" i="70"/>
  <c r="I831" i="70"/>
  <c r="H831" i="70"/>
  <c r="I830" i="70"/>
  <c r="H830" i="70"/>
  <c r="I829" i="70"/>
  <c r="H829" i="70"/>
  <c r="I828" i="70"/>
  <c r="H828" i="70"/>
  <c r="I827" i="70"/>
  <c r="H827" i="70"/>
  <c r="I826" i="70"/>
  <c r="H826" i="70"/>
  <c r="I825" i="70"/>
  <c r="H825" i="70"/>
  <c r="I824" i="70"/>
  <c r="H824" i="70"/>
  <c r="I823" i="70"/>
  <c r="H823" i="70"/>
  <c r="I822" i="70"/>
  <c r="H822" i="70"/>
  <c r="I821" i="70"/>
  <c r="H821" i="70"/>
  <c r="I820" i="70"/>
  <c r="H820" i="70"/>
  <c r="I819" i="70"/>
  <c r="H819" i="70"/>
  <c r="I818" i="70"/>
  <c r="H818" i="70"/>
  <c r="I817" i="70"/>
  <c r="H817" i="70"/>
  <c r="I816" i="70"/>
  <c r="H816" i="70"/>
  <c r="I815" i="70"/>
  <c r="H815" i="70"/>
  <c r="I814" i="70"/>
  <c r="H814" i="70"/>
  <c r="I813" i="70"/>
  <c r="H813" i="70"/>
  <c r="I812" i="70"/>
  <c r="H812" i="70"/>
  <c r="I811" i="70"/>
  <c r="H811" i="70"/>
  <c r="I810" i="70"/>
  <c r="H810" i="70"/>
  <c r="I808" i="70"/>
  <c r="H808" i="70"/>
  <c r="I806" i="70"/>
  <c r="H806" i="70"/>
  <c r="I804" i="70"/>
  <c r="H804" i="70"/>
  <c r="I802" i="70"/>
  <c r="H802" i="70"/>
  <c r="I801" i="70"/>
  <c r="H801" i="70"/>
  <c r="I800" i="70"/>
  <c r="H800" i="70"/>
  <c r="I799" i="70"/>
  <c r="H799" i="70"/>
  <c r="I798" i="70"/>
  <c r="H798" i="70"/>
  <c r="I797" i="70"/>
  <c r="H797" i="70"/>
  <c r="I796" i="70"/>
  <c r="H796" i="70"/>
  <c r="I795" i="70"/>
  <c r="H795" i="70"/>
  <c r="I794" i="70"/>
  <c r="H794" i="70"/>
  <c r="I793" i="70"/>
  <c r="H793" i="70"/>
  <c r="I792" i="70"/>
  <c r="H792" i="70"/>
  <c r="I791" i="70"/>
  <c r="H791" i="70"/>
  <c r="I790" i="70"/>
  <c r="H790" i="70"/>
  <c r="I789" i="70"/>
  <c r="H789" i="70"/>
  <c r="I788" i="70"/>
  <c r="H788" i="70"/>
  <c r="I787" i="70"/>
  <c r="H787" i="70"/>
  <c r="I786" i="70"/>
  <c r="H786" i="70"/>
  <c r="I785" i="70"/>
  <c r="H785" i="70"/>
  <c r="I784" i="70"/>
  <c r="H784" i="70"/>
  <c r="I783" i="70"/>
  <c r="H783" i="70"/>
  <c r="I782" i="70"/>
  <c r="H782" i="70"/>
  <c r="I781" i="70"/>
  <c r="H781" i="70"/>
  <c r="I780" i="70"/>
  <c r="H780" i="70"/>
  <c r="I779" i="70"/>
  <c r="H779" i="70"/>
  <c r="I778" i="70"/>
  <c r="H778" i="70"/>
  <c r="I777" i="70"/>
  <c r="H777" i="70"/>
  <c r="I776" i="70"/>
  <c r="H776" i="70"/>
  <c r="I775" i="70"/>
  <c r="H775" i="70"/>
  <c r="I774" i="70"/>
  <c r="H774" i="70"/>
  <c r="I773" i="70"/>
  <c r="H773" i="70"/>
  <c r="I772" i="70"/>
  <c r="H772" i="70"/>
  <c r="I771" i="70"/>
  <c r="H771" i="70"/>
  <c r="I770" i="70"/>
  <c r="H770" i="70"/>
  <c r="I769" i="70"/>
  <c r="H769" i="70"/>
  <c r="I768" i="70"/>
  <c r="H768" i="70"/>
  <c r="I767" i="70"/>
  <c r="H767" i="70"/>
  <c r="I766" i="70"/>
  <c r="H766" i="70"/>
  <c r="I765" i="70"/>
  <c r="H765" i="70"/>
  <c r="I764" i="70"/>
  <c r="H764" i="70"/>
  <c r="I763" i="70"/>
  <c r="H763" i="70"/>
  <c r="I762" i="70"/>
  <c r="H762" i="70"/>
  <c r="I761" i="70"/>
  <c r="H761" i="70"/>
  <c r="I760" i="70"/>
  <c r="H760" i="70"/>
  <c r="I759" i="70"/>
  <c r="H759" i="70"/>
  <c r="I758" i="70"/>
  <c r="H758" i="70"/>
  <c r="I757" i="70"/>
  <c r="H757" i="70"/>
  <c r="I756" i="70"/>
  <c r="H756" i="70"/>
  <c r="I755" i="70"/>
  <c r="H755" i="70"/>
  <c r="I754" i="70"/>
  <c r="H754" i="70"/>
  <c r="I753" i="70"/>
  <c r="H753" i="70"/>
  <c r="I752" i="70"/>
  <c r="H752" i="70"/>
  <c r="I751" i="70"/>
  <c r="H751" i="70"/>
  <c r="I750" i="70"/>
  <c r="H750" i="70"/>
  <c r="I749" i="70"/>
  <c r="H749" i="70"/>
  <c r="I748" i="70"/>
  <c r="H748" i="70"/>
  <c r="I747" i="70"/>
  <c r="H747" i="70"/>
  <c r="I746" i="70"/>
  <c r="H746" i="70"/>
  <c r="I745" i="70"/>
  <c r="H745" i="70"/>
  <c r="I744" i="70"/>
  <c r="H744" i="70"/>
  <c r="I743" i="70"/>
  <c r="H743" i="70"/>
  <c r="I742" i="70"/>
  <c r="H742" i="70"/>
  <c r="I741" i="70"/>
  <c r="H741" i="70"/>
  <c r="I740" i="70"/>
  <c r="H740" i="70"/>
  <c r="I739" i="70"/>
  <c r="H739" i="70"/>
  <c r="I738" i="70"/>
  <c r="H738" i="70"/>
  <c r="I737" i="70"/>
  <c r="H737" i="70"/>
  <c r="I736" i="70"/>
  <c r="H736" i="70"/>
  <c r="I735" i="70"/>
  <c r="H735" i="70"/>
  <c r="I734" i="70"/>
  <c r="H734" i="70"/>
  <c r="I733" i="70"/>
  <c r="H733" i="70"/>
  <c r="I732" i="70"/>
  <c r="H732" i="70"/>
  <c r="I731" i="70"/>
  <c r="H731" i="70"/>
  <c r="I730" i="70"/>
  <c r="H730" i="70"/>
  <c r="I729" i="70"/>
  <c r="H729" i="70"/>
  <c r="I728" i="70"/>
  <c r="H728" i="70"/>
  <c r="I727" i="70"/>
  <c r="H727" i="70"/>
  <c r="I726" i="70"/>
  <c r="H726" i="70"/>
  <c r="I725" i="70"/>
  <c r="H725" i="70"/>
  <c r="I724" i="70"/>
  <c r="H724" i="70"/>
  <c r="I723" i="70"/>
  <c r="H723" i="70"/>
  <c r="I722" i="70"/>
  <c r="H722" i="70"/>
  <c r="I721" i="70"/>
  <c r="H721" i="70"/>
  <c r="I720" i="70"/>
  <c r="H720" i="70"/>
  <c r="I719" i="70"/>
  <c r="H719" i="70"/>
  <c r="I718" i="70"/>
  <c r="H718" i="70"/>
  <c r="I717" i="70"/>
  <c r="H717" i="70"/>
  <c r="I716" i="70"/>
  <c r="H716" i="70"/>
  <c r="I715" i="70"/>
  <c r="H715" i="70"/>
  <c r="I714" i="70"/>
  <c r="H714" i="70"/>
  <c r="I713" i="70"/>
  <c r="H713" i="70"/>
  <c r="I712" i="70"/>
  <c r="H712" i="70"/>
  <c r="I711" i="70"/>
  <c r="H711" i="70"/>
  <c r="I710" i="70"/>
  <c r="H710" i="70"/>
  <c r="I709" i="70"/>
  <c r="H709" i="70"/>
  <c r="I708" i="70"/>
  <c r="H708" i="70"/>
  <c r="I707" i="70"/>
  <c r="H707" i="70"/>
  <c r="I706" i="70"/>
  <c r="H706" i="70"/>
  <c r="I705" i="70"/>
  <c r="H705" i="70"/>
  <c r="I704" i="70"/>
  <c r="H704" i="70"/>
  <c r="I703" i="70"/>
  <c r="H703" i="70"/>
  <c r="I702" i="70"/>
  <c r="H702" i="70"/>
  <c r="I701" i="70"/>
  <c r="H701" i="70"/>
  <c r="I700" i="70"/>
  <c r="H700" i="70"/>
  <c r="I699" i="70"/>
  <c r="H699" i="70"/>
  <c r="I698" i="70"/>
  <c r="H698" i="70"/>
  <c r="I697" i="70"/>
  <c r="H697" i="70"/>
  <c r="I696" i="70"/>
  <c r="H696" i="70"/>
  <c r="I695" i="70"/>
  <c r="H695" i="70"/>
  <c r="I694" i="70"/>
  <c r="H694" i="70"/>
  <c r="I693" i="70"/>
  <c r="H693" i="70"/>
  <c r="I690" i="70"/>
  <c r="H690" i="70"/>
  <c r="I689" i="70"/>
  <c r="H689" i="70"/>
  <c r="I688" i="70"/>
  <c r="H688" i="70"/>
  <c r="I687" i="70"/>
  <c r="H687" i="70"/>
  <c r="I686" i="70"/>
  <c r="H686" i="70"/>
  <c r="I685" i="70"/>
  <c r="H685" i="70"/>
  <c r="I684" i="70"/>
  <c r="H684" i="70"/>
  <c r="I683" i="70"/>
  <c r="H683" i="70"/>
  <c r="I682" i="70"/>
  <c r="H682" i="70"/>
  <c r="I681" i="70"/>
  <c r="H681" i="70"/>
  <c r="I680" i="70"/>
  <c r="H680" i="70"/>
  <c r="I679" i="70"/>
  <c r="H679" i="70"/>
  <c r="I678" i="70"/>
  <c r="H678" i="70"/>
  <c r="I677" i="70"/>
  <c r="H677" i="70"/>
  <c r="I676" i="70"/>
  <c r="H676" i="70"/>
  <c r="I675" i="70"/>
  <c r="H675" i="70"/>
  <c r="I674" i="70"/>
  <c r="H674" i="70"/>
  <c r="I673" i="70"/>
  <c r="H673" i="70"/>
  <c r="I672" i="70"/>
  <c r="H672" i="70"/>
  <c r="I671" i="70"/>
  <c r="H671" i="70"/>
  <c r="I670" i="70"/>
  <c r="H670" i="70"/>
  <c r="I669" i="70"/>
  <c r="H669" i="70"/>
  <c r="I668" i="70"/>
  <c r="H668" i="70"/>
  <c r="I667" i="70"/>
  <c r="H667" i="70"/>
  <c r="I666" i="70"/>
  <c r="H666" i="70"/>
  <c r="I665" i="70"/>
  <c r="H665" i="70"/>
  <c r="I664" i="70"/>
  <c r="H664" i="70"/>
  <c r="I663" i="70"/>
  <c r="H663" i="70"/>
  <c r="I662" i="70"/>
  <c r="H662" i="70"/>
  <c r="I661" i="70"/>
  <c r="H661" i="70"/>
  <c r="I660" i="70"/>
  <c r="H660" i="70"/>
  <c r="I659" i="70"/>
  <c r="H659" i="70"/>
  <c r="I658" i="70"/>
  <c r="H658" i="70"/>
  <c r="I657" i="70"/>
  <c r="H657" i="70"/>
  <c r="I656" i="70"/>
  <c r="H656" i="70"/>
  <c r="I655" i="70"/>
  <c r="H655" i="70"/>
  <c r="I654" i="70"/>
  <c r="H654" i="70"/>
  <c r="I653" i="70"/>
  <c r="H653" i="70"/>
  <c r="I652" i="70"/>
  <c r="H652" i="70"/>
  <c r="I651" i="70"/>
  <c r="H651" i="70"/>
  <c r="I650" i="70"/>
  <c r="H650" i="70"/>
  <c r="I649" i="70"/>
  <c r="H649" i="70"/>
  <c r="I648" i="70"/>
  <c r="H648" i="70"/>
  <c r="I647" i="70"/>
  <c r="H647" i="70"/>
  <c r="I646" i="70"/>
  <c r="H646" i="70"/>
  <c r="I645" i="70"/>
  <c r="H645" i="70"/>
  <c r="I644" i="70"/>
  <c r="H644" i="70"/>
  <c r="I643" i="70"/>
  <c r="H643" i="70"/>
  <c r="I642" i="70"/>
  <c r="H642" i="70"/>
  <c r="I641" i="70"/>
  <c r="H641" i="70"/>
  <c r="I640" i="70"/>
  <c r="H640" i="70"/>
  <c r="I639" i="70"/>
  <c r="H639" i="70"/>
  <c r="I638" i="70"/>
  <c r="H638" i="70"/>
  <c r="I637" i="70"/>
  <c r="H637" i="70"/>
  <c r="H635" i="70"/>
  <c r="I634" i="70"/>
  <c r="H634" i="70"/>
  <c r="I633" i="70"/>
  <c r="H633" i="70"/>
  <c r="I632" i="70"/>
  <c r="H632" i="70"/>
  <c r="I631" i="70"/>
  <c r="H631" i="70"/>
  <c r="I630" i="70"/>
  <c r="H630" i="70"/>
  <c r="I629" i="70"/>
  <c r="H629" i="70"/>
  <c r="I628" i="70"/>
  <c r="H628" i="70"/>
  <c r="I627" i="70"/>
  <c r="H627" i="70"/>
  <c r="I626" i="70"/>
  <c r="H626" i="70"/>
  <c r="I625" i="70"/>
  <c r="H625" i="70"/>
  <c r="I624" i="70"/>
  <c r="H624" i="70"/>
  <c r="I623" i="70"/>
  <c r="H623" i="70"/>
  <c r="I622" i="70"/>
  <c r="H622" i="70"/>
  <c r="I621" i="70"/>
  <c r="H621" i="70"/>
  <c r="I620" i="70"/>
  <c r="H620" i="70"/>
  <c r="I619" i="70"/>
  <c r="H619" i="70"/>
  <c r="I618" i="70"/>
  <c r="H618" i="70"/>
  <c r="I617" i="70"/>
  <c r="H617" i="70"/>
  <c r="I616" i="70"/>
  <c r="H616" i="70"/>
  <c r="I615" i="70"/>
  <c r="H615" i="70"/>
  <c r="I614" i="70"/>
  <c r="H614" i="70"/>
  <c r="I613" i="70"/>
  <c r="H613" i="70"/>
  <c r="I612" i="70"/>
  <c r="H612" i="70"/>
  <c r="I611" i="70"/>
  <c r="H611" i="70"/>
  <c r="I610" i="70"/>
  <c r="H610" i="70"/>
  <c r="I609" i="70"/>
  <c r="H609" i="70"/>
  <c r="I608" i="70"/>
  <c r="H608" i="70"/>
  <c r="I607" i="70"/>
  <c r="H607" i="70"/>
  <c r="I606" i="70"/>
  <c r="H606" i="70"/>
  <c r="I605" i="70"/>
  <c r="H605" i="70"/>
  <c r="I604" i="70"/>
  <c r="H604" i="70"/>
  <c r="I603" i="70"/>
  <c r="H603" i="70"/>
  <c r="I602" i="70"/>
  <c r="H602" i="70"/>
  <c r="I601" i="70"/>
  <c r="H601" i="70"/>
  <c r="I600" i="70"/>
  <c r="H600" i="70"/>
  <c r="I599" i="70"/>
  <c r="H599" i="70"/>
  <c r="I598" i="70"/>
  <c r="H598" i="70"/>
  <c r="I597" i="70"/>
  <c r="H597" i="70"/>
  <c r="I596" i="70"/>
  <c r="H596" i="70"/>
  <c r="I595" i="70"/>
  <c r="H595" i="70"/>
  <c r="I594" i="70"/>
  <c r="H594" i="70"/>
  <c r="I593" i="70"/>
  <c r="H593" i="70"/>
  <c r="I592" i="70"/>
  <c r="H592" i="70"/>
  <c r="I591" i="70"/>
  <c r="H591" i="70"/>
  <c r="I590" i="70"/>
  <c r="H590" i="70"/>
  <c r="I589" i="70"/>
  <c r="H589" i="70"/>
  <c r="I588" i="70"/>
  <c r="H588" i="70"/>
  <c r="I587" i="70"/>
  <c r="H587" i="70"/>
  <c r="I586" i="70"/>
  <c r="H586" i="70"/>
  <c r="I585" i="70"/>
  <c r="H585" i="70"/>
  <c r="I584" i="70"/>
  <c r="H584" i="70"/>
  <c r="I583" i="70"/>
  <c r="H583" i="70"/>
  <c r="I582" i="70"/>
  <c r="H582" i="70"/>
  <c r="I581" i="70"/>
  <c r="H581" i="70"/>
  <c r="I580" i="70"/>
  <c r="H580" i="70"/>
  <c r="I579" i="70"/>
  <c r="H579" i="70"/>
  <c r="I578" i="70"/>
  <c r="H578" i="70"/>
  <c r="I577" i="70"/>
  <c r="H577" i="70"/>
  <c r="I576" i="70"/>
  <c r="H576" i="70"/>
  <c r="I575" i="70"/>
  <c r="H575" i="70"/>
  <c r="I574" i="70"/>
  <c r="H574" i="70"/>
  <c r="I573" i="70"/>
  <c r="H573" i="70"/>
  <c r="I572" i="70"/>
  <c r="H572" i="70"/>
  <c r="I571" i="70"/>
  <c r="H571" i="70"/>
  <c r="I570" i="70"/>
  <c r="H570" i="70"/>
  <c r="I569" i="70"/>
  <c r="H569" i="70"/>
  <c r="I568" i="70"/>
  <c r="H568" i="70"/>
  <c r="I567" i="70"/>
  <c r="H567" i="70"/>
  <c r="I566" i="70"/>
  <c r="H566" i="70"/>
  <c r="I565" i="70"/>
  <c r="H565" i="70"/>
  <c r="I564" i="70"/>
  <c r="H564" i="70"/>
  <c r="I562" i="70"/>
  <c r="H562" i="70"/>
  <c r="I561" i="70"/>
  <c r="H561" i="70"/>
  <c r="I560" i="70"/>
  <c r="H560" i="70"/>
  <c r="I559" i="70"/>
  <c r="H559" i="70"/>
  <c r="I558" i="70"/>
  <c r="H558" i="70"/>
  <c r="I556" i="70"/>
  <c r="H556" i="70"/>
  <c r="I555" i="70"/>
  <c r="H555" i="70"/>
  <c r="I553" i="70"/>
  <c r="H553" i="70"/>
  <c r="I552" i="70"/>
  <c r="H552" i="70"/>
  <c r="I550" i="70"/>
  <c r="H550" i="70"/>
  <c r="I549" i="70"/>
  <c r="H549" i="70"/>
  <c r="I548" i="70"/>
  <c r="H548" i="70"/>
  <c r="I547" i="70"/>
  <c r="H547" i="70"/>
  <c r="I546" i="70"/>
  <c r="H546" i="70"/>
  <c r="I543" i="70"/>
  <c r="H543" i="70"/>
  <c r="I542" i="70"/>
  <c r="H542" i="70"/>
  <c r="I541" i="70"/>
  <c r="H541" i="70"/>
  <c r="I540" i="70"/>
  <c r="H540" i="70"/>
  <c r="I539" i="70"/>
  <c r="H539" i="70"/>
  <c r="I537" i="70"/>
  <c r="H537" i="70"/>
  <c r="I536" i="70"/>
  <c r="H536" i="70"/>
  <c r="I535" i="70"/>
  <c r="H535" i="70"/>
  <c r="I534" i="70"/>
  <c r="H534" i="70"/>
  <c r="I533" i="70"/>
  <c r="H533" i="70"/>
  <c r="I532" i="70"/>
  <c r="H532" i="70"/>
  <c r="I531" i="70"/>
  <c r="H531" i="70"/>
  <c r="I530" i="70"/>
  <c r="H530" i="70"/>
  <c r="I529" i="70"/>
  <c r="H529" i="70"/>
  <c r="I525" i="70"/>
  <c r="H525" i="70"/>
  <c r="I524" i="70"/>
  <c r="H524" i="70"/>
  <c r="I522" i="70"/>
  <c r="H522" i="70"/>
  <c r="I521" i="70"/>
  <c r="H521" i="70"/>
  <c r="I520" i="70"/>
  <c r="H520" i="70"/>
  <c r="I519" i="70"/>
  <c r="H519" i="70"/>
  <c r="I518" i="70"/>
  <c r="H518" i="70"/>
  <c r="I516" i="70"/>
  <c r="H516" i="70"/>
  <c r="I515" i="70"/>
  <c r="H515" i="70"/>
  <c r="I514" i="70"/>
  <c r="H514" i="70"/>
  <c r="I513" i="70"/>
  <c r="H513" i="70"/>
  <c r="I512" i="70"/>
  <c r="H512" i="70"/>
  <c r="I511" i="70"/>
  <c r="H511" i="70"/>
  <c r="I510" i="70"/>
  <c r="H510" i="70"/>
  <c r="I509" i="70"/>
  <c r="H509" i="70"/>
  <c r="I508" i="70"/>
  <c r="H508" i="70"/>
  <c r="I506" i="70"/>
  <c r="H506" i="70"/>
  <c r="I505" i="70"/>
  <c r="H505" i="70"/>
  <c r="I504" i="70"/>
  <c r="H504" i="70"/>
  <c r="I501" i="70"/>
  <c r="H501" i="70"/>
  <c r="I500" i="70"/>
  <c r="H500" i="70"/>
  <c r="I499" i="70"/>
  <c r="H499" i="70"/>
  <c r="I498" i="70"/>
  <c r="H498" i="70"/>
  <c r="I497" i="70"/>
  <c r="H497" i="70"/>
  <c r="I496" i="70"/>
  <c r="H496" i="70"/>
  <c r="I495" i="70"/>
  <c r="H495" i="70"/>
  <c r="I494" i="70"/>
  <c r="H494" i="70"/>
  <c r="I493" i="70"/>
  <c r="H493" i="70"/>
  <c r="I492" i="70"/>
  <c r="H492" i="70"/>
  <c r="I491" i="70"/>
  <c r="H491" i="70"/>
  <c r="I490" i="70"/>
  <c r="H490" i="70"/>
  <c r="I489" i="70"/>
  <c r="H489" i="70"/>
  <c r="I486" i="70"/>
  <c r="H486" i="70"/>
  <c r="I485" i="70"/>
  <c r="H485" i="70"/>
  <c r="I484" i="70"/>
  <c r="H484" i="70"/>
  <c r="I483" i="70"/>
  <c r="H483" i="70"/>
  <c r="I482" i="70"/>
  <c r="H482" i="70"/>
  <c r="I481" i="70"/>
  <c r="H481" i="70"/>
  <c r="I480" i="70"/>
  <c r="H480" i="70"/>
  <c r="I479" i="70"/>
  <c r="H479" i="70"/>
  <c r="I478" i="70"/>
  <c r="H478" i="70"/>
  <c r="I477" i="70"/>
  <c r="H477" i="70"/>
  <c r="I476" i="70"/>
  <c r="H476" i="70"/>
  <c r="I475" i="70"/>
  <c r="H475" i="70"/>
  <c r="I474" i="70"/>
  <c r="H474" i="70"/>
  <c r="I473" i="70"/>
  <c r="H473" i="70"/>
  <c r="I471" i="70"/>
  <c r="H471" i="70"/>
  <c r="I470" i="70"/>
  <c r="H470" i="70"/>
  <c r="I469" i="70"/>
  <c r="H469" i="70"/>
  <c r="I468" i="70"/>
  <c r="H468" i="70"/>
  <c r="I467" i="70"/>
  <c r="H467" i="70"/>
  <c r="I466" i="70"/>
  <c r="H466" i="70"/>
  <c r="I465" i="70"/>
  <c r="H465" i="70"/>
  <c r="I462" i="70"/>
  <c r="H462" i="70"/>
  <c r="I461" i="70"/>
  <c r="H461" i="70"/>
  <c r="I459" i="70"/>
  <c r="H459" i="70"/>
  <c r="I457" i="70"/>
  <c r="H457" i="70"/>
  <c r="I456" i="70"/>
  <c r="H456" i="70"/>
  <c r="I455" i="70"/>
  <c r="H455" i="70"/>
  <c r="I453" i="70"/>
  <c r="H453" i="70"/>
  <c r="I451" i="70"/>
  <c r="H451" i="70"/>
  <c r="I450" i="70"/>
  <c r="H450" i="70"/>
  <c r="I448" i="70"/>
  <c r="H448" i="70"/>
  <c r="I447" i="70"/>
  <c r="H447" i="70"/>
  <c r="I446" i="70"/>
  <c r="H446" i="70"/>
  <c r="I444" i="70"/>
  <c r="H444" i="70"/>
  <c r="I442" i="70"/>
  <c r="H442" i="70"/>
  <c r="I440" i="70"/>
  <c r="H440" i="70"/>
  <c r="I438" i="70"/>
  <c r="H438" i="70"/>
  <c r="I436" i="70"/>
  <c r="H436" i="70"/>
  <c r="I435" i="70"/>
  <c r="H435" i="70"/>
  <c r="I433" i="70"/>
  <c r="H433" i="70"/>
  <c r="I431" i="70"/>
  <c r="H431" i="70"/>
  <c r="I428" i="70"/>
  <c r="H428" i="70"/>
  <c r="I426" i="70"/>
  <c r="H426" i="70"/>
  <c r="I424" i="70"/>
  <c r="H424" i="70"/>
  <c r="I421" i="70"/>
  <c r="H421" i="70"/>
  <c r="I419" i="70"/>
  <c r="H419" i="70"/>
  <c r="I417" i="70"/>
  <c r="H417" i="70"/>
  <c r="I416" i="70"/>
  <c r="H416" i="70"/>
  <c r="I414" i="70"/>
  <c r="H414" i="70"/>
  <c r="I412" i="70"/>
  <c r="H412" i="70"/>
  <c r="I410" i="70"/>
  <c r="H410" i="70"/>
  <c r="I408" i="70"/>
  <c r="H408" i="70"/>
  <c r="I406" i="70"/>
  <c r="H406" i="70"/>
  <c r="I405" i="70"/>
  <c r="H405" i="70"/>
  <c r="I404" i="70"/>
  <c r="H404" i="70"/>
  <c r="I403" i="70"/>
  <c r="H403" i="70"/>
  <c r="I402" i="70"/>
  <c r="H402" i="70"/>
  <c r="I401" i="70"/>
  <c r="H401" i="70"/>
  <c r="I400" i="70"/>
  <c r="H400" i="70"/>
  <c r="I399" i="70"/>
  <c r="H399" i="70"/>
  <c r="I398" i="70"/>
  <c r="H398" i="70"/>
  <c r="I397" i="70"/>
  <c r="H397" i="70"/>
  <c r="I396" i="70"/>
  <c r="H396" i="70"/>
  <c r="I394" i="70"/>
  <c r="H394" i="70"/>
  <c r="I392" i="70"/>
  <c r="H392" i="70"/>
  <c r="I391" i="70"/>
  <c r="H391" i="70"/>
  <c r="I389" i="70"/>
  <c r="H389" i="70"/>
  <c r="I387" i="70"/>
  <c r="H387" i="70"/>
  <c r="I385" i="70"/>
  <c r="H385" i="70"/>
  <c r="I383" i="70"/>
  <c r="H383" i="70"/>
  <c r="I379" i="70"/>
  <c r="H379" i="70"/>
  <c r="I377" i="70"/>
  <c r="H377" i="70"/>
  <c r="I374" i="70"/>
  <c r="H374" i="70"/>
  <c r="I373" i="70"/>
  <c r="H373" i="70"/>
  <c r="I372" i="70"/>
  <c r="H372" i="70"/>
  <c r="I371" i="70"/>
  <c r="H371" i="70"/>
  <c r="I370" i="70"/>
  <c r="H370" i="70"/>
  <c r="I369" i="70"/>
  <c r="H369" i="70"/>
  <c r="I368" i="70"/>
  <c r="H368" i="70"/>
  <c r="I367" i="70"/>
  <c r="H367" i="70"/>
  <c r="I366" i="70"/>
  <c r="H366" i="70"/>
  <c r="I365" i="70"/>
  <c r="H365" i="70"/>
  <c r="I364" i="70"/>
  <c r="H364" i="70"/>
  <c r="I363" i="70"/>
  <c r="H363" i="70"/>
  <c r="I362" i="70"/>
  <c r="H362" i="70"/>
  <c r="I361" i="70"/>
  <c r="H361" i="70"/>
  <c r="I360" i="70"/>
  <c r="H360" i="70"/>
  <c r="I359" i="70"/>
  <c r="H359" i="70"/>
  <c r="I358" i="70"/>
  <c r="H358" i="70"/>
  <c r="I357" i="70"/>
  <c r="H357" i="70"/>
  <c r="I356" i="70"/>
  <c r="H356" i="70"/>
  <c r="I355" i="70"/>
  <c r="H355" i="70"/>
  <c r="I354" i="70"/>
  <c r="H354" i="70"/>
  <c r="I353" i="70"/>
  <c r="H353" i="70"/>
  <c r="I352" i="70"/>
  <c r="H352" i="70"/>
  <c r="I351" i="70"/>
  <c r="H351" i="70"/>
  <c r="I350" i="70"/>
  <c r="H350" i="70"/>
  <c r="I349" i="70"/>
  <c r="H349" i="70"/>
  <c r="I348" i="70"/>
  <c r="H348" i="70"/>
  <c r="I347" i="70"/>
  <c r="H347" i="70"/>
  <c r="I346" i="70"/>
  <c r="H346" i="70"/>
  <c r="I345" i="70"/>
  <c r="H345" i="70"/>
  <c r="I344" i="70"/>
  <c r="H344" i="70"/>
  <c r="I343" i="70"/>
  <c r="H343" i="70"/>
  <c r="I342" i="70"/>
  <c r="H342" i="70"/>
  <c r="I341" i="70"/>
  <c r="H341" i="70"/>
  <c r="I340" i="70"/>
  <c r="H340" i="70"/>
  <c r="I339" i="70"/>
  <c r="H339" i="70"/>
  <c r="I338" i="70"/>
  <c r="H338" i="70"/>
  <c r="I337" i="70"/>
  <c r="H337" i="70"/>
  <c r="I336" i="70"/>
  <c r="H336" i="70"/>
  <c r="I335" i="70"/>
  <c r="H335" i="70"/>
  <c r="I334" i="70"/>
  <c r="H334" i="70"/>
  <c r="I333" i="70"/>
  <c r="H333" i="70"/>
  <c r="I332" i="70"/>
  <c r="H332" i="70"/>
  <c r="I331" i="70"/>
  <c r="H331" i="70"/>
  <c r="I330" i="70"/>
  <c r="H330" i="70"/>
  <c r="I329" i="70"/>
  <c r="H329" i="70"/>
  <c r="I328" i="70"/>
  <c r="H328" i="70"/>
  <c r="I327" i="70"/>
  <c r="H327" i="70"/>
  <c r="I326" i="70"/>
  <c r="H326" i="70"/>
  <c r="I325" i="70"/>
  <c r="H325" i="70"/>
  <c r="I324" i="70"/>
  <c r="H324" i="70"/>
  <c r="I323" i="70"/>
  <c r="H323" i="70"/>
  <c r="I321" i="70"/>
  <c r="H321" i="70"/>
  <c r="I320" i="70"/>
  <c r="H320" i="70"/>
  <c r="I318" i="70"/>
  <c r="H318" i="70"/>
  <c r="I316" i="70"/>
  <c r="H316" i="70"/>
  <c r="I315" i="70"/>
  <c r="H315" i="70"/>
  <c r="I310" i="70"/>
  <c r="H310" i="70"/>
  <c r="I308" i="70"/>
  <c r="H308" i="70"/>
  <c r="I306" i="70"/>
  <c r="H306" i="70"/>
  <c r="I305" i="70"/>
  <c r="H305" i="70"/>
  <c r="I303" i="70"/>
  <c r="H303" i="70"/>
  <c r="I301" i="70"/>
  <c r="H301" i="70"/>
  <c r="I299" i="70"/>
  <c r="H299" i="70"/>
  <c r="I297" i="70"/>
  <c r="H297" i="70"/>
  <c r="I295" i="70"/>
  <c r="H295" i="70"/>
  <c r="I293" i="70"/>
  <c r="H293" i="70"/>
  <c r="I291" i="70"/>
  <c r="H291" i="70"/>
  <c r="I290" i="70"/>
  <c r="H290" i="70"/>
  <c r="I288" i="70"/>
  <c r="H288" i="70"/>
  <c r="I287" i="70"/>
  <c r="H287" i="70"/>
  <c r="I286" i="70"/>
  <c r="H286" i="70"/>
  <c r="I285" i="70"/>
  <c r="H285" i="70"/>
  <c r="I284" i="70"/>
  <c r="H284" i="70"/>
  <c r="I283" i="70"/>
  <c r="H283" i="70"/>
  <c r="I282" i="70"/>
  <c r="H282" i="70"/>
  <c r="I281" i="70"/>
  <c r="H281" i="70"/>
  <c r="I280" i="70"/>
  <c r="H280" i="70"/>
  <c r="I279" i="70"/>
  <c r="H279" i="70"/>
  <c r="I278" i="70"/>
  <c r="H278" i="70"/>
  <c r="I277" i="70"/>
  <c r="H277" i="70"/>
  <c r="I276" i="70"/>
  <c r="H276" i="70"/>
  <c r="I274" i="70"/>
  <c r="H274" i="70"/>
  <c r="I272" i="70"/>
  <c r="H272" i="70"/>
  <c r="I270" i="70"/>
  <c r="H270" i="70"/>
  <c r="I268" i="70"/>
  <c r="H268" i="70"/>
  <c r="I266" i="70"/>
  <c r="H266" i="70"/>
  <c r="I264" i="70"/>
  <c r="H264" i="70"/>
  <c r="I262" i="70"/>
  <c r="H262" i="70"/>
  <c r="I260" i="70"/>
  <c r="H260" i="70"/>
  <c r="I258" i="70"/>
  <c r="H258" i="70"/>
  <c r="I256" i="70"/>
  <c r="H256" i="70"/>
  <c r="I255" i="70"/>
  <c r="H255" i="70"/>
  <c r="I253" i="70"/>
  <c r="H253" i="70"/>
  <c r="I251" i="70"/>
  <c r="H251" i="70"/>
  <c r="I249" i="70"/>
  <c r="H249" i="70"/>
  <c r="I248" i="70"/>
  <c r="H248" i="70"/>
  <c r="I246" i="70"/>
  <c r="H246" i="70"/>
  <c r="I245" i="70"/>
  <c r="H245" i="70"/>
  <c r="I244" i="70"/>
  <c r="H244" i="70"/>
  <c r="I242" i="70"/>
  <c r="H242" i="70"/>
  <c r="I240" i="70"/>
  <c r="H240" i="70"/>
  <c r="I238" i="70"/>
  <c r="H238" i="70"/>
  <c r="I235" i="70"/>
  <c r="H235" i="70"/>
  <c r="I231" i="70"/>
  <c r="H231" i="70"/>
  <c r="I229" i="70"/>
  <c r="H229" i="70"/>
  <c r="I227" i="70"/>
  <c r="H227" i="70"/>
  <c r="I225" i="70"/>
  <c r="H225" i="70"/>
  <c r="I223" i="70"/>
  <c r="H223" i="70"/>
  <c r="I220" i="70"/>
  <c r="H220" i="70"/>
  <c r="I217" i="70"/>
  <c r="H217" i="70"/>
  <c r="I216" i="70"/>
  <c r="H216" i="70"/>
  <c r="I215" i="70"/>
  <c r="H215" i="70"/>
  <c r="I213" i="70"/>
  <c r="H213" i="70"/>
  <c r="I212" i="70"/>
  <c r="H212" i="70"/>
  <c r="I211" i="70"/>
  <c r="H211" i="70"/>
  <c r="I210" i="70"/>
  <c r="H210" i="70"/>
  <c r="I209" i="70"/>
  <c r="H209" i="70"/>
  <c r="I208" i="70"/>
  <c r="H208" i="70"/>
  <c r="I207" i="70"/>
  <c r="H207" i="70"/>
  <c r="I206" i="70"/>
  <c r="H206" i="70"/>
  <c r="I205" i="70"/>
  <c r="H205" i="70"/>
  <c r="I204" i="70"/>
  <c r="H204" i="70"/>
  <c r="I203" i="70"/>
  <c r="H203" i="70"/>
  <c r="I202" i="70"/>
  <c r="H202" i="70"/>
  <c r="I201" i="70"/>
  <c r="H201" i="70"/>
  <c r="I199" i="70"/>
  <c r="H199" i="70"/>
  <c r="I198" i="70"/>
  <c r="H198" i="70"/>
  <c r="I197" i="70"/>
  <c r="H197" i="70"/>
  <c r="I195" i="70"/>
  <c r="H195" i="70"/>
  <c r="I194" i="70"/>
  <c r="H194" i="70"/>
  <c r="I193" i="70"/>
  <c r="H193" i="70"/>
  <c r="I191" i="70"/>
  <c r="H191" i="70"/>
  <c r="I190" i="70"/>
  <c r="H190" i="70"/>
  <c r="I189" i="70"/>
  <c r="H189" i="70"/>
  <c r="I187" i="70"/>
  <c r="H187" i="70"/>
  <c r="I186" i="70"/>
  <c r="H186" i="70"/>
  <c r="I185" i="70"/>
  <c r="H185" i="70"/>
  <c r="I184" i="70"/>
  <c r="H184" i="70"/>
  <c r="I183" i="70"/>
  <c r="H183" i="70"/>
  <c r="I182" i="70"/>
  <c r="H182" i="70"/>
  <c r="I181" i="70"/>
  <c r="H181" i="70"/>
  <c r="I180" i="70"/>
  <c r="H180" i="70"/>
  <c r="I179" i="70"/>
  <c r="H179" i="70"/>
  <c r="I178" i="70"/>
  <c r="H178" i="70"/>
  <c r="I177" i="70"/>
  <c r="H177" i="70"/>
  <c r="I176" i="70"/>
  <c r="H176" i="70"/>
  <c r="I175" i="70"/>
  <c r="H175" i="70"/>
  <c r="I174" i="70"/>
  <c r="H174" i="70"/>
  <c r="I173" i="70"/>
  <c r="H173" i="70"/>
  <c r="I172" i="70"/>
  <c r="H172" i="70"/>
  <c r="I169" i="70"/>
  <c r="H169" i="70"/>
  <c r="I168" i="70"/>
  <c r="H168" i="70"/>
  <c r="I167" i="70"/>
  <c r="H167" i="70"/>
  <c r="I166" i="70"/>
  <c r="H166" i="70"/>
  <c r="I165" i="70"/>
  <c r="H165" i="70"/>
  <c r="I164" i="70"/>
  <c r="H164" i="70"/>
  <c r="I163" i="70"/>
  <c r="H163" i="70"/>
  <c r="I162" i="70"/>
  <c r="H162" i="70"/>
  <c r="I161" i="70"/>
  <c r="H161" i="70"/>
  <c r="I160" i="70"/>
  <c r="H160" i="70"/>
  <c r="I159" i="70"/>
  <c r="H159" i="70"/>
  <c r="I158" i="70"/>
  <c r="H158" i="70"/>
  <c r="I156" i="70"/>
  <c r="H156" i="70"/>
  <c r="I155" i="70"/>
  <c r="H155" i="70"/>
  <c r="I154" i="70"/>
  <c r="H154" i="70"/>
  <c r="I153" i="70"/>
  <c r="H153" i="70"/>
  <c r="I152" i="70"/>
  <c r="H152" i="70"/>
  <c r="I151" i="70"/>
  <c r="H151" i="70"/>
  <c r="I150" i="70"/>
  <c r="H150" i="70"/>
  <c r="I147" i="70"/>
  <c r="H147" i="70"/>
  <c r="I146" i="70"/>
  <c r="H146" i="70"/>
  <c r="I145" i="70"/>
  <c r="H145" i="70"/>
  <c r="I144" i="70"/>
  <c r="H144" i="70"/>
  <c r="I143" i="70"/>
  <c r="H143" i="70"/>
  <c r="I142" i="70"/>
  <c r="H142" i="70"/>
  <c r="I141" i="70"/>
  <c r="H141" i="70"/>
  <c r="I140" i="70"/>
  <c r="H140" i="70"/>
  <c r="I139" i="70"/>
  <c r="H139" i="70"/>
  <c r="I138" i="70"/>
  <c r="H138" i="70"/>
  <c r="I136" i="70"/>
  <c r="H136" i="70"/>
  <c r="I135" i="70"/>
  <c r="H135" i="70"/>
  <c r="I134" i="70"/>
  <c r="H134" i="70"/>
  <c r="I133" i="70"/>
  <c r="H133" i="70"/>
  <c r="I132" i="70"/>
  <c r="H132" i="70"/>
  <c r="I131" i="70"/>
  <c r="H131" i="70"/>
  <c r="I130" i="70"/>
  <c r="H130" i="70"/>
  <c r="I129" i="70"/>
  <c r="H129" i="70"/>
  <c r="I128" i="70"/>
  <c r="H128" i="70"/>
  <c r="I127" i="70"/>
  <c r="H127" i="70"/>
  <c r="I126" i="70"/>
  <c r="H126" i="70"/>
  <c r="I125" i="70"/>
  <c r="H125" i="70"/>
  <c r="I124" i="70"/>
  <c r="H124" i="70"/>
  <c r="I123" i="70"/>
  <c r="H123" i="70"/>
  <c r="I122" i="70"/>
  <c r="H122" i="70"/>
  <c r="I121" i="70"/>
  <c r="H121" i="70"/>
  <c r="I120" i="70"/>
  <c r="H120" i="70"/>
  <c r="I119" i="70"/>
  <c r="H119" i="70"/>
  <c r="I118" i="70"/>
  <c r="H118" i="70"/>
  <c r="I117" i="70"/>
  <c r="H117" i="70"/>
  <c r="I116" i="70"/>
  <c r="H116" i="70"/>
  <c r="I115" i="70"/>
  <c r="H115" i="70"/>
  <c r="I114" i="70"/>
  <c r="H114" i="70"/>
  <c r="I113" i="70"/>
  <c r="H113" i="70"/>
  <c r="I112" i="70"/>
  <c r="H112" i="70"/>
  <c r="I111" i="70"/>
  <c r="H111" i="70"/>
  <c r="I110" i="70"/>
  <c r="H110" i="70"/>
  <c r="I109" i="70"/>
  <c r="H109" i="70"/>
  <c r="I108" i="70"/>
  <c r="H108" i="70"/>
  <c r="I107" i="70"/>
  <c r="H107" i="70"/>
  <c r="I106" i="70"/>
  <c r="H106" i="70"/>
  <c r="I105" i="70"/>
  <c r="H105" i="70"/>
  <c r="I104" i="70"/>
  <c r="H104" i="70"/>
  <c r="I103" i="70"/>
  <c r="H103" i="70"/>
  <c r="I102" i="70"/>
  <c r="H102" i="70"/>
  <c r="I101" i="70"/>
  <c r="H101" i="70"/>
  <c r="I100" i="70"/>
  <c r="H100" i="70"/>
  <c r="I99" i="70"/>
  <c r="H99" i="70"/>
  <c r="I98" i="70"/>
  <c r="H98" i="70"/>
  <c r="I97" i="70"/>
  <c r="H97" i="70"/>
  <c r="I96" i="70"/>
  <c r="H96" i="70"/>
  <c r="I95" i="70"/>
  <c r="H95" i="70"/>
  <c r="I94" i="70"/>
  <c r="H94" i="70"/>
  <c r="I93" i="70"/>
  <c r="H93" i="70"/>
  <c r="I92" i="70"/>
  <c r="H92" i="70"/>
  <c r="I91" i="70"/>
  <c r="H91" i="70"/>
  <c r="I90" i="70"/>
  <c r="H90" i="70"/>
  <c r="I89" i="70"/>
  <c r="H89" i="70"/>
  <c r="I88" i="70"/>
  <c r="H88" i="70"/>
  <c r="I87" i="70"/>
  <c r="H87" i="70"/>
  <c r="I85" i="70"/>
  <c r="H85" i="70"/>
  <c r="I84" i="70"/>
  <c r="H84" i="70"/>
  <c r="I83" i="70"/>
  <c r="H83" i="70"/>
  <c r="I82" i="70"/>
  <c r="H82" i="70"/>
  <c r="I81" i="70"/>
  <c r="H81" i="70"/>
  <c r="I80" i="70"/>
  <c r="H80" i="70"/>
  <c r="I79" i="70"/>
  <c r="H79" i="70"/>
  <c r="I78" i="70"/>
  <c r="H78" i="70"/>
  <c r="I76" i="70"/>
  <c r="H76" i="70"/>
  <c r="I75" i="70"/>
  <c r="H75" i="70"/>
  <c r="I74" i="70"/>
  <c r="H74" i="70"/>
  <c r="I72" i="70"/>
  <c r="H72" i="70"/>
  <c r="I71" i="70"/>
  <c r="H71" i="70"/>
  <c r="I69" i="70"/>
  <c r="H69" i="70"/>
  <c r="I68" i="70"/>
  <c r="H68" i="70"/>
  <c r="I67" i="70"/>
  <c r="H67" i="70"/>
  <c r="I66" i="70"/>
  <c r="H66" i="70"/>
  <c r="I64" i="70"/>
  <c r="H64" i="70"/>
  <c r="I63" i="70"/>
  <c r="H63" i="70"/>
  <c r="I62" i="70"/>
  <c r="H62" i="70"/>
  <c r="I61" i="70"/>
  <c r="H61" i="70"/>
  <c r="I60" i="70"/>
  <c r="H60" i="70"/>
  <c r="I59" i="70"/>
  <c r="H59" i="70"/>
  <c r="I58" i="70"/>
  <c r="H58" i="70"/>
  <c r="I56" i="70"/>
  <c r="H56" i="70"/>
  <c r="I54" i="70"/>
  <c r="H54" i="70"/>
  <c r="I52" i="70"/>
  <c r="H52" i="70"/>
  <c r="I51" i="70"/>
  <c r="H51" i="70"/>
  <c r="I50" i="70"/>
  <c r="H50" i="70"/>
  <c r="I49" i="70"/>
  <c r="H49" i="70"/>
  <c r="I48" i="70"/>
  <c r="H48" i="70"/>
  <c r="I47" i="70"/>
  <c r="H47" i="70"/>
  <c r="I46" i="70"/>
  <c r="H46" i="70"/>
  <c r="I45" i="70"/>
  <c r="H45" i="70"/>
  <c r="I44" i="70"/>
  <c r="H44" i="70"/>
  <c r="I43" i="70"/>
  <c r="H43" i="70"/>
  <c r="I42" i="70"/>
  <c r="H42" i="70"/>
  <c r="I40" i="70"/>
  <c r="H40" i="70"/>
  <c r="I39" i="70"/>
  <c r="H39" i="70"/>
  <c r="I38" i="70"/>
  <c r="H38" i="70"/>
  <c r="I37" i="70"/>
  <c r="H37" i="70"/>
  <c r="I36" i="70"/>
  <c r="H36" i="70"/>
  <c r="I35" i="70"/>
  <c r="H35" i="70"/>
  <c r="I34" i="70"/>
  <c r="H34" i="70"/>
  <c r="I33" i="70"/>
  <c r="H33" i="70"/>
  <c r="I32" i="70"/>
  <c r="H32" i="70"/>
  <c r="I30" i="70"/>
  <c r="H30" i="70"/>
  <c r="I29" i="70"/>
  <c r="H29" i="70"/>
  <c r="I28" i="70"/>
  <c r="H28" i="70"/>
  <c r="I27" i="70"/>
  <c r="H27" i="70"/>
  <c r="I26" i="70"/>
  <c r="H26" i="70"/>
  <c r="I25" i="70"/>
  <c r="H25" i="70"/>
  <c r="I24" i="70"/>
  <c r="H24" i="70"/>
  <c r="I22" i="70"/>
  <c r="H22" i="70"/>
  <c r="I21" i="70"/>
  <c r="H21" i="70"/>
  <c r="I20" i="70"/>
  <c r="H20" i="70"/>
  <c r="I19" i="70"/>
  <c r="H19" i="70"/>
  <c r="I18" i="70"/>
  <c r="H18" i="70"/>
  <c r="I17" i="70"/>
  <c r="H17" i="70"/>
  <c r="I16" i="70"/>
  <c r="H16" i="70"/>
  <c r="I15" i="70"/>
  <c r="H15" i="70"/>
  <c r="J14" i="70"/>
  <c r="I14" i="70"/>
  <c r="H14" i="70"/>
  <c r="J13" i="70"/>
  <c r="I13" i="70"/>
  <c r="H13" i="70"/>
  <c r="J12" i="70"/>
  <c r="I12" i="70"/>
  <c r="H12" i="70"/>
  <c r="A12" i="70"/>
  <c r="A13" i="70"/>
  <c r="A14" i="70"/>
  <c r="A69" i="70"/>
  <c r="A140" i="70"/>
  <c r="A141" i="70"/>
  <c r="A165" i="70"/>
  <c r="I253" i="69"/>
  <c r="H253" i="69"/>
  <c r="I252" i="69"/>
  <c r="H252" i="69"/>
  <c r="A252" i="69"/>
  <c r="A253" i="69" s="1"/>
  <c r="I251" i="69"/>
  <c r="H251" i="69"/>
  <c r="I250" i="69"/>
  <c r="H250" i="69"/>
  <c r="I248" i="69"/>
  <c r="H248" i="69"/>
  <c r="I247" i="69"/>
  <c r="H247" i="69"/>
  <c r="I246" i="69"/>
  <c r="H246" i="69"/>
  <c r="I245" i="69"/>
  <c r="H245" i="69"/>
  <c r="I244" i="69"/>
  <c r="H244" i="69"/>
  <c r="I243" i="69"/>
  <c r="H243" i="69"/>
  <c r="A243" i="69"/>
  <c r="A244" i="69" s="1"/>
  <c r="A245" i="69" s="1"/>
  <c r="A246" i="69" s="1"/>
  <c r="A247" i="69" s="1"/>
  <c r="A248" i="69" s="1"/>
  <c r="A242" i="69"/>
  <c r="I241" i="69"/>
  <c r="H241" i="69"/>
  <c r="I240" i="69"/>
  <c r="H240" i="69"/>
  <c r="I239" i="69"/>
  <c r="H239" i="69"/>
  <c r="I237" i="69"/>
  <c r="H237" i="69"/>
  <c r="I236" i="69"/>
  <c r="H236" i="69"/>
  <c r="I235" i="69"/>
  <c r="H235" i="69"/>
  <c r="I234" i="69"/>
  <c r="H234" i="69"/>
  <c r="I233" i="69"/>
  <c r="H233" i="69"/>
  <c r="I232" i="69"/>
  <c r="H232" i="69"/>
  <c r="I231" i="69"/>
  <c r="H231" i="69"/>
  <c r="I230" i="69"/>
  <c r="H230" i="69"/>
  <c r="I229" i="69"/>
  <c r="H229" i="69"/>
  <c r="I228" i="69"/>
  <c r="H228" i="69"/>
  <c r="I227" i="69"/>
  <c r="H227" i="69"/>
  <c r="I226" i="69"/>
  <c r="H226" i="69"/>
  <c r="I225" i="69"/>
  <c r="H225" i="69"/>
  <c r="I224" i="69"/>
  <c r="H224" i="69"/>
  <c r="I223" i="69"/>
  <c r="H223" i="69"/>
  <c r="I222" i="69"/>
  <c r="H222" i="69"/>
  <c r="I221" i="69"/>
  <c r="H221" i="69"/>
  <c r="I220" i="69"/>
  <c r="H220" i="69"/>
  <c r="I219" i="69"/>
  <c r="H219" i="69"/>
  <c r="I218" i="69"/>
  <c r="H218" i="69"/>
  <c r="I217" i="69"/>
  <c r="H217" i="69"/>
  <c r="I216" i="69"/>
  <c r="H216" i="69"/>
  <c r="I215" i="69"/>
  <c r="H215" i="69"/>
  <c r="I214" i="69"/>
  <c r="H214" i="69"/>
  <c r="I213" i="69"/>
  <c r="H213" i="69"/>
  <c r="I212" i="69"/>
  <c r="H212" i="69"/>
  <c r="I211" i="69"/>
  <c r="H211" i="69"/>
  <c r="I209" i="69"/>
  <c r="H209" i="69"/>
  <c r="I208" i="69"/>
  <c r="H208" i="69"/>
  <c r="I207" i="69"/>
  <c r="H207" i="69"/>
  <c r="I205" i="69"/>
  <c r="H205" i="69"/>
  <c r="I204" i="69"/>
  <c r="H204" i="69"/>
  <c r="I203" i="69"/>
  <c r="H203" i="69"/>
  <c r="I202" i="69"/>
  <c r="H202" i="69"/>
  <c r="I201" i="69"/>
  <c r="H201" i="69"/>
  <c r="I200" i="69"/>
  <c r="H200" i="69"/>
  <c r="I199" i="69"/>
  <c r="H199" i="69"/>
  <c r="I198" i="69"/>
  <c r="H198" i="69"/>
  <c r="I197" i="69"/>
  <c r="H197" i="69"/>
  <c r="I196" i="69"/>
  <c r="H196" i="69"/>
  <c r="I195" i="69"/>
  <c r="H195" i="69"/>
  <c r="I194" i="69"/>
  <c r="H194" i="69"/>
  <c r="I192" i="69"/>
  <c r="H192" i="69"/>
  <c r="I191" i="69"/>
  <c r="H191" i="69"/>
  <c r="I190" i="69"/>
  <c r="H190" i="69"/>
  <c r="I188" i="69"/>
  <c r="H188" i="69"/>
  <c r="I186" i="69"/>
  <c r="H186" i="69"/>
  <c r="I185" i="69"/>
  <c r="H185" i="69"/>
  <c r="I182" i="69"/>
  <c r="H182" i="69"/>
  <c r="I180" i="69"/>
  <c r="H180" i="69"/>
  <c r="I178" i="69"/>
  <c r="H178" i="69"/>
  <c r="I176" i="69"/>
  <c r="H176" i="69"/>
  <c r="I174" i="69"/>
  <c r="H174" i="69"/>
  <c r="I172" i="69"/>
  <c r="H172" i="69"/>
  <c r="I168" i="69"/>
  <c r="H168" i="69"/>
  <c r="I167" i="69"/>
  <c r="H167" i="69"/>
  <c r="I166" i="69"/>
  <c r="H166" i="69"/>
  <c r="I165" i="69"/>
  <c r="H165" i="69"/>
  <c r="I164" i="69"/>
  <c r="H164" i="69"/>
  <c r="I163" i="69"/>
  <c r="H163" i="69"/>
  <c r="I162" i="69"/>
  <c r="H162" i="69"/>
  <c r="I161" i="69"/>
  <c r="H161" i="69"/>
  <c r="I160" i="69"/>
  <c r="H160" i="69"/>
  <c r="I159" i="69"/>
  <c r="H159" i="69"/>
  <c r="I158" i="69"/>
  <c r="H158" i="69"/>
  <c r="I157" i="69"/>
  <c r="H157" i="69"/>
  <c r="I156" i="69"/>
  <c r="H156" i="69"/>
  <c r="I155" i="69"/>
  <c r="H155" i="69"/>
  <c r="I154" i="69"/>
  <c r="H154" i="69"/>
  <c r="I152" i="69"/>
  <c r="H152" i="69"/>
  <c r="I149" i="69"/>
  <c r="H149" i="69"/>
  <c r="I148" i="69"/>
  <c r="H148" i="69"/>
  <c r="I147" i="69"/>
  <c r="H147" i="69"/>
  <c r="I146" i="69"/>
  <c r="H146" i="69"/>
  <c r="I145" i="69"/>
  <c r="H145" i="69"/>
  <c r="I144" i="69"/>
  <c r="H144" i="69"/>
  <c r="I143" i="69"/>
  <c r="H143" i="69"/>
  <c r="I142" i="69"/>
  <c r="H142" i="69"/>
  <c r="I141" i="69"/>
  <c r="H141" i="69"/>
  <c r="I140" i="69"/>
  <c r="H140" i="69"/>
  <c r="I139" i="69"/>
  <c r="H139" i="69"/>
  <c r="I137" i="69"/>
  <c r="H137" i="69"/>
  <c r="I136" i="69"/>
  <c r="H136" i="69"/>
  <c r="I134" i="69"/>
  <c r="I133" i="69"/>
  <c r="H133" i="69"/>
  <c r="I132" i="69"/>
  <c r="H132" i="69"/>
  <c r="I131" i="69"/>
  <c r="H131" i="69"/>
  <c r="I130" i="69"/>
  <c r="H130" i="69"/>
  <c r="I129" i="69"/>
  <c r="H129" i="69"/>
  <c r="I128" i="69"/>
  <c r="H128" i="69"/>
  <c r="I127" i="69"/>
  <c r="H127" i="69"/>
  <c r="I126" i="69"/>
  <c r="H126" i="69"/>
  <c r="I125" i="69"/>
  <c r="H125" i="69"/>
  <c r="I124" i="69"/>
  <c r="H124" i="69"/>
  <c r="I123" i="69"/>
  <c r="H123" i="69"/>
  <c r="I122" i="69"/>
  <c r="H122" i="69"/>
  <c r="I119" i="69"/>
  <c r="H119" i="69"/>
  <c r="I117" i="69"/>
  <c r="H117" i="69"/>
  <c r="I114" i="69"/>
  <c r="H114" i="69"/>
  <c r="I112" i="69"/>
  <c r="H112" i="69"/>
  <c r="I110" i="69"/>
  <c r="H110" i="69"/>
  <c r="I108" i="69"/>
  <c r="H108" i="69"/>
  <c r="I106" i="69"/>
  <c r="H106" i="69"/>
  <c r="I104" i="69"/>
  <c r="H104" i="69"/>
  <c r="I101" i="69"/>
  <c r="H101" i="69"/>
  <c r="I98" i="69"/>
  <c r="H98" i="69"/>
  <c r="I96" i="69"/>
  <c r="H96" i="69"/>
  <c r="I94" i="69"/>
  <c r="H94" i="69"/>
  <c r="I92" i="69"/>
  <c r="H92" i="69"/>
  <c r="I90" i="69"/>
  <c r="H90" i="69"/>
  <c r="I88" i="69"/>
  <c r="H88" i="69"/>
  <c r="I86" i="69"/>
  <c r="H86" i="69"/>
  <c r="I84" i="69"/>
  <c r="H84" i="69"/>
  <c r="I82" i="69"/>
  <c r="H82" i="69"/>
  <c r="I80" i="69"/>
  <c r="H80" i="69"/>
  <c r="I78" i="69"/>
  <c r="H78" i="69"/>
  <c r="I76" i="69"/>
  <c r="H76" i="69"/>
  <c r="I75" i="69"/>
  <c r="H75" i="69"/>
  <c r="I74" i="69"/>
  <c r="H74" i="69"/>
  <c r="I71" i="69"/>
  <c r="H71" i="69"/>
  <c r="I69" i="69"/>
  <c r="H69" i="69"/>
  <c r="I68" i="69"/>
  <c r="H68" i="69"/>
  <c r="I67" i="69"/>
  <c r="H67" i="69"/>
  <c r="I65" i="69"/>
  <c r="H65" i="69"/>
  <c r="I64" i="69"/>
  <c r="H64" i="69"/>
  <c r="I63" i="69"/>
  <c r="H63" i="69"/>
  <c r="I62" i="69"/>
  <c r="H62" i="69"/>
  <c r="I61" i="69"/>
  <c r="H61" i="69"/>
  <c r="I60" i="69"/>
  <c r="H60" i="69"/>
  <c r="I59" i="69"/>
  <c r="H59" i="69"/>
  <c r="I57" i="69"/>
  <c r="H57" i="69"/>
  <c r="I55" i="69"/>
  <c r="H55" i="69"/>
  <c r="I54" i="69"/>
  <c r="H54" i="69"/>
  <c r="I53" i="69"/>
  <c r="H53" i="69"/>
  <c r="I52" i="69"/>
  <c r="H52" i="69"/>
  <c r="I50" i="69"/>
  <c r="H50" i="69"/>
  <c r="I49" i="69"/>
  <c r="H49" i="69"/>
  <c r="I47" i="69"/>
  <c r="H47" i="69"/>
  <c r="I45" i="69"/>
  <c r="H45" i="69"/>
  <c r="I44" i="69"/>
  <c r="H44" i="69"/>
  <c r="I42" i="69"/>
  <c r="H42" i="69"/>
  <c r="I40" i="69"/>
  <c r="H40" i="69"/>
  <c r="I38" i="69"/>
  <c r="H38" i="69"/>
  <c r="I37" i="69"/>
  <c r="H37" i="69"/>
  <c r="I36" i="69"/>
  <c r="H36" i="69"/>
  <c r="I35" i="69"/>
  <c r="H35" i="69"/>
  <c r="I34" i="69"/>
  <c r="H34" i="69"/>
  <c r="I33" i="69"/>
  <c r="H33" i="69"/>
  <c r="I31" i="69"/>
  <c r="H31" i="69"/>
  <c r="I30" i="69"/>
  <c r="H30" i="69"/>
  <c r="I29" i="69"/>
  <c r="H29" i="69"/>
  <c r="I28" i="69"/>
  <c r="H28" i="69"/>
  <c r="I27" i="69"/>
  <c r="H27" i="69"/>
  <c r="I25" i="69"/>
  <c r="H25" i="69"/>
  <c r="I24" i="69"/>
  <c r="H24" i="69"/>
  <c r="I23" i="69"/>
  <c r="H23" i="69"/>
  <c r="I22" i="69"/>
  <c r="H22" i="69"/>
  <c r="I21" i="69"/>
  <c r="H21" i="69"/>
  <c r="I19" i="69"/>
  <c r="H19" i="69"/>
  <c r="I18" i="69"/>
  <c r="H18" i="69"/>
  <c r="I17" i="69"/>
  <c r="H17" i="69"/>
  <c r="I16" i="69"/>
  <c r="H16" i="69"/>
  <c r="J14" i="69"/>
  <c r="I14" i="69"/>
  <c r="H14" i="69"/>
  <c r="G14" i="69"/>
  <c r="J13" i="69"/>
  <c r="I13" i="69"/>
  <c r="H13" i="69"/>
  <c r="G13" i="69"/>
  <c r="J12" i="69"/>
  <c r="I12" i="69"/>
  <c r="H12" i="69"/>
  <c r="G12" i="69"/>
  <c r="A12" i="69"/>
  <c r="A14" i="69" s="1"/>
  <c r="B11" i="69"/>
  <c r="F15" i="68"/>
  <c r="F14" i="68"/>
  <c r="F13" i="68"/>
  <c r="I193" i="67"/>
  <c r="H193" i="67"/>
  <c r="I192" i="67"/>
  <c r="H192" i="67"/>
  <c r="I191" i="67"/>
  <c r="H191" i="67"/>
  <c r="I190" i="67"/>
  <c r="H190" i="67"/>
  <c r="I189" i="67"/>
  <c r="H189" i="67"/>
  <c r="I188" i="67"/>
  <c r="H188" i="67"/>
  <c r="I186" i="67"/>
  <c r="H186" i="67"/>
  <c r="I185" i="67"/>
  <c r="H185" i="67"/>
  <c r="I184" i="67"/>
  <c r="H184" i="67"/>
  <c r="I183" i="67"/>
  <c r="H183" i="67"/>
  <c r="I182" i="67"/>
  <c r="H182" i="67"/>
  <c r="I180" i="67"/>
  <c r="H180" i="67"/>
  <c r="I179" i="67"/>
  <c r="H179" i="67"/>
  <c r="I178" i="67"/>
  <c r="H178" i="67"/>
  <c r="I177" i="67"/>
  <c r="H177" i="67"/>
  <c r="I176" i="67"/>
  <c r="H176" i="67"/>
  <c r="I174" i="67"/>
  <c r="H174" i="67"/>
  <c r="I173" i="67"/>
  <c r="H173" i="67"/>
  <c r="I172" i="67"/>
  <c r="H172" i="67"/>
  <c r="I171" i="67"/>
  <c r="H171" i="67"/>
  <c r="I169" i="67"/>
  <c r="H169" i="67"/>
  <c r="I168" i="67"/>
  <c r="H168" i="67"/>
  <c r="I167" i="67"/>
  <c r="H167" i="67"/>
  <c r="I166" i="67"/>
  <c r="H166" i="67"/>
  <c r="H164" i="67"/>
  <c r="H163" i="67"/>
  <c r="H162" i="67"/>
  <c r="H161" i="67"/>
  <c r="I159" i="67"/>
  <c r="H159" i="67"/>
  <c r="I158" i="67"/>
  <c r="H158" i="67"/>
  <c r="I157" i="67"/>
  <c r="H157" i="67"/>
  <c r="I156" i="67"/>
  <c r="H156" i="67"/>
  <c r="I155" i="67"/>
  <c r="H155" i="67"/>
  <c r="I153" i="67"/>
  <c r="H153" i="67"/>
  <c r="I152" i="67"/>
  <c r="H152" i="67"/>
  <c r="I151" i="67"/>
  <c r="H151" i="67"/>
  <c r="I150" i="67"/>
  <c r="H150" i="67"/>
  <c r="I149" i="67"/>
  <c r="H149" i="67"/>
  <c r="I147" i="67"/>
  <c r="H147" i="67"/>
  <c r="I146" i="67"/>
  <c r="H146" i="67"/>
  <c r="I145" i="67"/>
  <c r="H145" i="67"/>
  <c r="I144" i="67"/>
  <c r="H144" i="67"/>
  <c r="I143" i="67"/>
  <c r="H143" i="67"/>
  <c r="I141" i="67"/>
  <c r="H141" i="67"/>
  <c r="I140" i="67"/>
  <c r="H140" i="67"/>
  <c r="I139" i="67"/>
  <c r="H139" i="67"/>
  <c r="I138" i="67"/>
  <c r="H138" i="67"/>
  <c r="I137" i="67"/>
  <c r="H137" i="67"/>
  <c r="I136" i="67"/>
  <c r="H136" i="67"/>
  <c r="I135" i="67"/>
  <c r="H135" i="67"/>
  <c r="I134" i="67"/>
  <c r="H134" i="67"/>
  <c r="I132" i="67"/>
  <c r="H132" i="67"/>
  <c r="I131" i="67"/>
  <c r="H131" i="67"/>
  <c r="I130" i="67"/>
  <c r="H130" i="67"/>
  <c r="I129" i="67"/>
  <c r="H129" i="67"/>
  <c r="I128" i="67"/>
  <c r="H128" i="67"/>
  <c r="I126" i="67"/>
  <c r="H126" i="67"/>
  <c r="I125" i="67"/>
  <c r="H125" i="67"/>
  <c r="I124" i="67"/>
  <c r="H124" i="67"/>
  <c r="I123" i="67"/>
  <c r="H123" i="67"/>
  <c r="I122" i="67"/>
  <c r="H122" i="67"/>
  <c r="I120" i="67"/>
  <c r="H120" i="67"/>
  <c r="I119" i="67"/>
  <c r="H119" i="67"/>
  <c r="I118" i="67"/>
  <c r="H118" i="67"/>
  <c r="I117" i="67"/>
  <c r="H117" i="67"/>
  <c r="I116" i="67"/>
  <c r="H116" i="67"/>
  <c r="I115" i="67"/>
  <c r="H115" i="67"/>
  <c r="I114" i="67"/>
  <c r="H114" i="67"/>
  <c r="I113" i="67"/>
  <c r="H113" i="67"/>
  <c r="I112" i="67"/>
  <c r="H112" i="67"/>
  <c r="I111" i="67"/>
  <c r="H111" i="67"/>
  <c r="I110" i="67"/>
  <c r="H110" i="67"/>
  <c r="I108" i="67"/>
  <c r="H108" i="67"/>
  <c r="I107" i="67"/>
  <c r="H107" i="67"/>
  <c r="I106" i="67"/>
  <c r="H106" i="67"/>
  <c r="I105" i="67"/>
  <c r="H105" i="67"/>
  <c r="I104" i="67"/>
  <c r="H104" i="67"/>
  <c r="I103" i="67"/>
  <c r="H103" i="67"/>
  <c r="I102" i="67"/>
  <c r="H102" i="67"/>
  <c r="I101" i="67"/>
  <c r="H101" i="67"/>
  <c r="I100" i="67"/>
  <c r="H100" i="67"/>
  <c r="I99" i="67"/>
  <c r="H99" i="67"/>
  <c r="I98" i="67"/>
  <c r="H98" i="67"/>
  <c r="I97" i="67"/>
  <c r="H97" i="67"/>
  <c r="I95" i="67"/>
  <c r="H95" i="67"/>
  <c r="I94" i="67"/>
  <c r="H94" i="67"/>
  <c r="I93" i="67"/>
  <c r="H93" i="67"/>
  <c r="I92" i="67"/>
  <c r="H92" i="67"/>
  <c r="I91" i="67"/>
  <c r="H91" i="67"/>
  <c r="I90" i="67"/>
  <c r="H90" i="67"/>
  <c r="I89" i="67"/>
  <c r="H89" i="67"/>
  <c r="I88" i="67"/>
  <c r="H88" i="67"/>
  <c r="I87" i="67"/>
  <c r="H87" i="67"/>
  <c r="I86" i="67"/>
  <c r="H86" i="67"/>
  <c r="I85" i="67"/>
  <c r="H85" i="67"/>
  <c r="I84" i="67"/>
  <c r="H84" i="67"/>
  <c r="I83" i="67"/>
  <c r="H83" i="67"/>
  <c r="I81" i="67"/>
  <c r="H81" i="67"/>
  <c r="I80" i="67"/>
  <c r="H80" i="67"/>
  <c r="I79" i="67"/>
  <c r="H79" i="67"/>
  <c r="I78" i="67"/>
  <c r="H78" i="67"/>
  <c r="I77" i="67"/>
  <c r="H77" i="67"/>
  <c r="I76" i="67"/>
  <c r="H76" i="67"/>
  <c r="I75" i="67"/>
  <c r="H75" i="67"/>
  <c r="I74" i="67"/>
  <c r="H74" i="67"/>
  <c r="I73" i="67"/>
  <c r="H73" i="67"/>
  <c r="I72" i="67"/>
  <c r="H72" i="67"/>
  <c r="I71" i="67"/>
  <c r="H71" i="67"/>
  <c r="I70" i="67"/>
  <c r="H70" i="67"/>
  <c r="I68" i="67"/>
  <c r="H68" i="67"/>
  <c r="I67" i="67"/>
  <c r="H67" i="67"/>
  <c r="I66" i="67"/>
  <c r="H66" i="67"/>
  <c r="I65" i="67"/>
  <c r="H65" i="67"/>
  <c r="I64" i="67"/>
  <c r="H64" i="67"/>
  <c r="I63" i="67"/>
  <c r="H63" i="67"/>
  <c r="I62" i="67"/>
  <c r="H62" i="67"/>
  <c r="I61" i="67"/>
  <c r="H61" i="67"/>
  <c r="I59" i="67"/>
  <c r="H59" i="67"/>
  <c r="I58" i="67"/>
  <c r="H58" i="67"/>
  <c r="I57" i="67"/>
  <c r="H57" i="67"/>
  <c r="I56" i="67"/>
  <c r="H56" i="67"/>
  <c r="I55" i="67"/>
  <c r="H55" i="67"/>
  <c r="I54" i="67"/>
  <c r="H54" i="67"/>
  <c r="I53" i="67"/>
  <c r="H53" i="67"/>
  <c r="I52" i="67"/>
  <c r="H52" i="67"/>
  <c r="I50" i="67"/>
  <c r="H50" i="67"/>
  <c r="I49" i="67"/>
  <c r="H49" i="67"/>
  <c r="I48" i="67"/>
  <c r="H48" i="67"/>
  <c r="I47" i="67"/>
  <c r="H47" i="67"/>
  <c r="I46" i="67"/>
  <c r="H46" i="67"/>
  <c r="I44" i="67"/>
  <c r="H44" i="67"/>
  <c r="I43" i="67"/>
  <c r="H43" i="67"/>
  <c r="I42" i="67"/>
  <c r="H42" i="67"/>
  <c r="I41" i="67"/>
  <c r="H41" i="67"/>
  <c r="I40" i="67"/>
  <c r="H40" i="67"/>
  <c r="I39" i="67"/>
  <c r="H39" i="67"/>
  <c r="I38" i="67"/>
  <c r="H38" i="67"/>
  <c r="I37" i="67"/>
  <c r="H37" i="67"/>
  <c r="I35" i="67"/>
  <c r="H35" i="67"/>
  <c r="I34" i="67"/>
  <c r="H34" i="67"/>
  <c r="I33" i="67"/>
  <c r="H33" i="67"/>
  <c r="I32" i="67"/>
  <c r="H32" i="67"/>
  <c r="I30" i="67"/>
  <c r="H30" i="67"/>
  <c r="I29" i="67"/>
  <c r="H29" i="67"/>
  <c r="I28" i="67"/>
  <c r="H28" i="67"/>
  <c r="I27" i="67"/>
  <c r="H27" i="67"/>
  <c r="I25" i="67"/>
  <c r="H25" i="67"/>
  <c r="I24" i="67"/>
  <c r="H24" i="67"/>
  <c r="I23" i="67"/>
  <c r="H23" i="67"/>
  <c r="I22" i="67"/>
  <c r="H22" i="67"/>
  <c r="I20" i="67"/>
  <c r="H20" i="67"/>
  <c r="I19" i="67"/>
  <c r="H19" i="67"/>
  <c r="I18" i="67"/>
  <c r="H18" i="67"/>
  <c r="I17" i="67"/>
  <c r="H17" i="67"/>
  <c r="I16" i="67"/>
  <c r="H16" i="67"/>
  <c r="I15" i="67"/>
  <c r="H15" i="67"/>
  <c r="I14" i="67"/>
  <c r="H14" i="67"/>
  <c r="I13" i="67"/>
  <c r="H13" i="67"/>
  <c r="I323" i="15"/>
  <c r="H323" i="15"/>
  <c r="I322" i="15"/>
  <c r="H322" i="15"/>
  <c r="I321" i="15"/>
  <c r="H321" i="15"/>
  <c r="I320" i="15"/>
  <c r="H320" i="15"/>
  <c r="I319" i="15"/>
  <c r="H319" i="15"/>
  <c r="I318" i="15"/>
  <c r="H318" i="15"/>
  <c r="I317" i="15"/>
  <c r="H317" i="15"/>
  <c r="I316" i="15"/>
  <c r="H316" i="15"/>
  <c r="I315" i="15"/>
  <c r="H315" i="15"/>
  <c r="I314" i="15"/>
  <c r="H314" i="15"/>
  <c r="I313" i="15"/>
  <c r="H313" i="15"/>
  <c r="I312" i="15"/>
  <c r="H312" i="15"/>
  <c r="I311" i="15"/>
  <c r="H311" i="15"/>
  <c r="I310" i="15"/>
  <c r="H310" i="15"/>
  <c r="I309" i="15"/>
  <c r="H309" i="15"/>
  <c r="I308" i="15"/>
  <c r="H308" i="15"/>
  <c r="I307" i="15"/>
  <c r="H307" i="15"/>
  <c r="I305" i="15"/>
  <c r="H305" i="15"/>
  <c r="I304" i="15"/>
  <c r="H304" i="15"/>
  <c r="I303" i="15"/>
  <c r="H303" i="15"/>
  <c r="I302" i="15"/>
  <c r="H302" i="15"/>
  <c r="I301" i="15"/>
  <c r="H301" i="15"/>
  <c r="I300" i="15"/>
  <c r="H300" i="15"/>
  <c r="I299" i="15"/>
  <c r="H299" i="15"/>
  <c r="I297" i="15"/>
  <c r="H297" i="15"/>
  <c r="I296" i="15"/>
  <c r="H296" i="15"/>
  <c r="I295" i="15"/>
  <c r="H295" i="15"/>
  <c r="I294" i="15"/>
  <c r="H294" i="15"/>
  <c r="I293" i="15"/>
  <c r="H293" i="15"/>
  <c r="I291" i="15"/>
  <c r="H291" i="15"/>
  <c r="I290" i="15"/>
  <c r="H290" i="15"/>
  <c r="I289" i="15"/>
  <c r="H289" i="15"/>
  <c r="I288" i="15"/>
  <c r="H288" i="15"/>
  <c r="I287" i="15"/>
  <c r="H287" i="15"/>
  <c r="I285" i="15"/>
  <c r="H285" i="15"/>
  <c r="I284" i="15"/>
  <c r="H284" i="15"/>
  <c r="I283" i="15"/>
  <c r="H283" i="15"/>
  <c r="I282" i="15"/>
  <c r="H282" i="15"/>
  <c r="I281" i="15"/>
  <c r="H281" i="15"/>
  <c r="I279" i="15"/>
  <c r="H279" i="15"/>
  <c r="I278" i="15"/>
  <c r="H278" i="15"/>
  <c r="I277" i="15"/>
  <c r="H277" i="15"/>
  <c r="I276" i="15"/>
  <c r="H276" i="15"/>
  <c r="I275" i="15"/>
  <c r="H275" i="15"/>
  <c r="I273" i="15"/>
  <c r="H273" i="15"/>
  <c r="I272" i="15"/>
  <c r="H272" i="15"/>
  <c r="I271" i="15"/>
  <c r="H271" i="15"/>
  <c r="I270" i="15"/>
  <c r="H270" i="15"/>
  <c r="I269" i="15"/>
  <c r="H269" i="15"/>
  <c r="I268" i="15"/>
  <c r="H268" i="15"/>
  <c r="I267" i="15"/>
  <c r="H267" i="15"/>
  <c r="I266" i="15"/>
  <c r="H266" i="15"/>
  <c r="I265" i="15"/>
  <c r="H265" i="15"/>
  <c r="I264" i="15"/>
  <c r="H264" i="15"/>
  <c r="I263" i="15"/>
  <c r="H263" i="15"/>
  <c r="I261" i="15"/>
  <c r="H261" i="15"/>
  <c r="I260" i="15"/>
  <c r="H260" i="15"/>
  <c r="I259" i="15"/>
  <c r="H259" i="15"/>
  <c r="I258" i="15"/>
  <c r="H258" i="15"/>
  <c r="I257" i="15"/>
  <c r="H257" i="15"/>
  <c r="I256" i="15"/>
  <c r="H256" i="15"/>
  <c r="I255" i="15"/>
  <c r="H255" i="15"/>
  <c r="I254" i="15"/>
  <c r="H254" i="15"/>
  <c r="I253" i="15"/>
  <c r="H253" i="15"/>
  <c r="I252" i="15"/>
  <c r="H252" i="15"/>
  <c r="I251" i="15"/>
  <c r="H251" i="15"/>
  <c r="I249" i="15"/>
  <c r="H249" i="15"/>
  <c r="I248" i="15"/>
  <c r="H248" i="15"/>
  <c r="I247" i="15"/>
  <c r="H247" i="15"/>
  <c r="I246" i="15"/>
  <c r="H246" i="15"/>
  <c r="I245" i="15"/>
  <c r="H245" i="15"/>
  <c r="I244" i="15"/>
  <c r="H244" i="15"/>
  <c r="I243" i="15"/>
  <c r="H243" i="15"/>
  <c r="I242" i="15"/>
  <c r="H242" i="15"/>
  <c r="I241" i="15"/>
  <c r="H241" i="15"/>
  <c r="I240" i="15"/>
  <c r="H240" i="15"/>
  <c r="I238" i="15"/>
  <c r="H238" i="15"/>
  <c r="I237" i="15"/>
  <c r="H237" i="15"/>
  <c r="I236" i="15"/>
  <c r="H236" i="15"/>
  <c r="I235" i="15"/>
  <c r="H235" i="15"/>
  <c r="I234" i="15"/>
  <c r="H234" i="15"/>
  <c r="I233" i="15"/>
  <c r="H233" i="15"/>
  <c r="I232" i="15"/>
  <c r="H232" i="15"/>
  <c r="I231" i="15"/>
  <c r="H231" i="15"/>
  <c r="I230" i="15"/>
  <c r="H230" i="15"/>
  <c r="I229" i="15"/>
  <c r="H229" i="15"/>
  <c r="I227" i="15"/>
  <c r="H227" i="15"/>
  <c r="I226" i="15"/>
  <c r="H226" i="15"/>
  <c r="I225" i="15"/>
  <c r="H225" i="15"/>
  <c r="I224" i="15"/>
  <c r="H224" i="15"/>
  <c r="I223" i="15"/>
  <c r="H223" i="15"/>
  <c r="I222" i="15"/>
  <c r="H222" i="15"/>
  <c r="I221" i="15"/>
  <c r="H221" i="15"/>
  <c r="I220" i="15"/>
  <c r="H220" i="15"/>
  <c r="I219" i="15"/>
  <c r="H219" i="15"/>
  <c r="I218" i="15"/>
  <c r="H218" i="15"/>
  <c r="I216" i="15"/>
  <c r="H216" i="15"/>
  <c r="I215" i="15"/>
  <c r="H215" i="15"/>
  <c r="I214" i="15"/>
  <c r="H214" i="15"/>
  <c r="I213" i="15"/>
  <c r="H213" i="15"/>
  <c r="I212" i="15"/>
  <c r="H212" i="15"/>
  <c r="I211" i="15"/>
  <c r="H211" i="15"/>
  <c r="I210" i="15"/>
  <c r="H210" i="15"/>
  <c r="I209" i="15"/>
  <c r="H209" i="15"/>
  <c r="I208" i="15"/>
  <c r="H208" i="15"/>
  <c r="I207" i="15"/>
  <c r="H207" i="15"/>
  <c r="I205" i="15"/>
  <c r="H205" i="15"/>
  <c r="I204" i="15"/>
  <c r="H204" i="15"/>
  <c r="I203" i="15"/>
  <c r="H203" i="15"/>
  <c r="I202" i="15"/>
  <c r="H202" i="15"/>
  <c r="I201" i="15"/>
  <c r="H201" i="15"/>
  <c r="I200" i="15"/>
  <c r="H200" i="15"/>
  <c r="I199" i="15"/>
  <c r="H199" i="15"/>
  <c r="I198" i="15"/>
  <c r="H198" i="15"/>
  <c r="I196" i="15"/>
  <c r="H196" i="15"/>
  <c r="I195" i="15"/>
  <c r="H195" i="15"/>
  <c r="I194" i="15"/>
  <c r="H194" i="15"/>
  <c r="I193" i="15"/>
  <c r="H193" i="15"/>
  <c r="I192" i="15"/>
  <c r="H192" i="15"/>
  <c r="I191" i="15"/>
  <c r="H191" i="15"/>
  <c r="I190" i="15"/>
  <c r="H190" i="15"/>
  <c r="I189" i="15"/>
  <c r="H189" i="15"/>
  <c r="I188" i="15"/>
  <c r="H188" i="15"/>
  <c r="I186" i="15"/>
  <c r="H186" i="15"/>
  <c r="I185" i="15"/>
  <c r="H185" i="15"/>
  <c r="I184" i="15"/>
  <c r="H184" i="15"/>
  <c r="I183" i="15"/>
  <c r="H183" i="15"/>
  <c r="I182" i="15"/>
  <c r="H182" i="15"/>
  <c r="I181" i="15"/>
  <c r="H181" i="15"/>
  <c r="I180" i="15"/>
  <c r="H180" i="15"/>
  <c r="I179" i="15"/>
  <c r="H179" i="15"/>
  <c r="I178" i="15"/>
  <c r="H178" i="15"/>
  <c r="I177" i="15"/>
  <c r="H177" i="15"/>
  <c r="I175" i="15"/>
  <c r="H175" i="15"/>
  <c r="I174" i="15"/>
  <c r="H174" i="15"/>
  <c r="I173" i="15"/>
  <c r="H173" i="15"/>
  <c r="I172" i="15"/>
  <c r="H172" i="15"/>
  <c r="I170" i="15"/>
  <c r="H170" i="15"/>
  <c r="I169" i="15"/>
  <c r="H169" i="15"/>
  <c r="I168" i="15"/>
  <c r="H168" i="15"/>
  <c r="I167" i="15"/>
  <c r="H167" i="15"/>
  <c r="I166" i="15"/>
  <c r="H166" i="15"/>
  <c r="I165" i="15"/>
  <c r="H165" i="15"/>
  <c r="I164" i="15"/>
  <c r="H164" i="15"/>
  <c r="I163" i="15"/>
  <c r="H163" i="15"/>
  <c r="I162" i="15"/>
  <c r="H162" i="15"/>
  <c r="I161" i="15"/>
  <c r="H161" i="15"/>
  <c r="I159" i="15"/>
  <c r="H159" i="15"/>
  <c r="I158" i="15"/>
  <c r="H158" i="15"/>
  <c r="I157" i="15"/>
  <c r="H157" i="15"/>
  <c r="I156" i="15"/>
  <c r="H156" i="15"/>
  <c r="I155" i="15"/>
  <c r="H155" i="15"/>
  <c r="I154" i="15"/>
  <c r="H154" i="15"/>
  <c r="I152" i="15"/>
  <c r="H152" i="15"/>
  <c r="I151" i="15"/>
  <c r="H151" i="15"/>
  <c r="I150" i="15"/>
  <c r="H150" i="15"/>
  <c r="I149" i="15"/>
  <c r="H149" i="15"/>
  <c r="I147" i="15"/>
  <c r="H147" i="15"/>
  <c r="I146" i="15"/>
  <c r="H146" i="15"/>
  <c r="I145" i="15"/>
  <c r="H145" i="15"/>
  <c r="I144" i="15"/>
  <c r="H144" i="15"/>
  <c r="I143" i="15"/>
  <c r="H143" i="15"/>
  <c r="I142" i="15"/>
  <c r="H142" i="15"/>
  <c r="I141" i="15"/>
  <c r="H141" i="15"/>
  <c r="I140" i="15"/>
  <c r="H140" i="15"/>
  <c r="I139" i="15"/>
  <c r="H139" i="15"/>
  <c r="I138" i="15"/>
  <c r="H138" i="15"/>
  <c r="I136" i="15"/>
  <c r="H136" i="15"/>
  <c r="I135" i="15"/>
  <c r="H135" i="15"/>
  <c r="I134" i="15"/>
  <c r="H134" i="15"/>
  <c r="I132" i="15"/>
  <c r="H132" i="15"/>
  <c r="I131" i="15"/>
  <c r="H131" i="15"/>
  <c r="I130" i="15"/>
  <c r="H130" i="15"/>
  <c r="I128" i="15"/>
  <c r="H128" i="15"/>
  <c r="I127" i="15"/>
  <c r="H127" i="15"/>
  <c r="I126" i="15"/>
  <c r="H126" i="15"/>
  <c r="I125" i="15"/>
  <c r="H125" i="15"/>
  <c r="I123" i="15"/>
  <c r="H123" i="15"/>
  <c r="I122" i="15"/>
  <c r="H122" i="15"/>
  <c r="I121" i="15"/>
  <c r="H121" i="15"/>
  <c r="I120" i="15"/>
  <c r="H120" i="15"/>
  <c r="I119" i="15"/>
  <c r="H119" i="15"/>
  <c r="I118" i="15"/>
  <c r="H118" i="15"/>
  <c r="I116" i="15"/>
  <c r="H116" i="15"/>
  <c r="I115" i="15"/>
  <c r="H115" i="15"/>
  <c r="I114" i="15"/>
  <c r="H114" i="15"/>
  <c r="I113" i="15"/>
  <c r="H113" i="15"/>
  <c r="I112" i="15"/>
  <c r="H112" i="15"/>
  <c r="I111" i="15"/>
  <c r="H111" i="15"/>
  <c r="I110" i="15"/>
  <c r="H110" i="15"/>
  <c r="I108" i="15"/>
  <c r="H108" i="15"/>
  <c r="I107" i="15"/>
  <c r="H107" i="15"/>
  <c r="I106" i="15"/>
  <c r="H106" i="15"/>
  <c r="I105" i="15"/>
  <c r="H105" i="15"/>
  <c r="I104" i="15"/>
  <c r="H104" i="15"/>
  <c r="I103" i="15"/>
  <c r="H103" i="15"/>
  <c r="I102" i="15"/>
  <c r="H102" i="15"/>
  <c r="I100" i="15"/>
  <c r="H100" i="15"/>
  <c r="I99" i="15"/>
  <c r="H99" i="15"/>
  <c r="I98" i="15"/>
  <c r="H98" i="15"/>
  <c r="I97" i="15"/>
  <c r="H97" i="15"/>
  <c r="I96" i="15"/>
  <c r="H96" i="15"/>
  <c r="I95" i="15"/>
  <c r="H95" i="15"/>
  <c r="I94" i="15"/>
  <c r="H94" i="15"/>
  <c r="I93" i="15"/>
  <c r="H93" i="15"/>
  <c r="I92" i="15"/>
  <c r="H92" i="15"/>
  <c r="I91" i="15"/>
  <c r="H91" i="15"/>
  <c r="I90" i="15"/>
  <c r="H90" i="15"/>
  <c r="I88" i="15"/>
  <c r="H88" i="15"/>
  <c r="I87" i="15"/>
  <c r="H87" i="15"/>
  <c r="I86" i="15"/>
  <c r="H86" i="15"/>
  <c r="I85" i="15"/>
  <c r="H85" i="15"/>
  <c r="I84" i="15"/>
  <c r="H84" i="15"/>
  <c r="I83" i="15"/>
  <c r="H83" i="15"/>
  <c r="I82" i="15"/>
  <c r="H82" i="15"/>
  <c r="I81" i="15"/>
  <c r="H81" i="15"/>
  <c r="I80" i="15"/>
  <c r="H80" i="15"/>
  <c r="I79" i="15"/>
  <c r="H79" i="15"/>
  <c r="I78" i="15"/>
  <c r="H78" i="15"/>
  <c r="I77" i="15"/>
  <c r="H77" i="15"/>
  <c r="I76" i="15"/>
  <c r="H76" i="15"/>
  <c r="I75" i="15"/>
  <c r="H75" i="15"/>
  <c r="I74" i="15"/>
  <c r="H74" i="15"/>
  <c r="I73" i="15"/>
  <c r="H73" i="15"/>
  <c r="I72" i="15"/>
  <c r="H72" i="15"/>
  <c r="I71" i="15"/>
  <c r="H71" i="15"/>
  <c r="I70" i="15"/>
  <c r="H70" i="15"/>
  <c r="I69" i="15"/>
  <c r="H69" i="15"/>
  <c r="I68" i="15"/>
  <c r="H68" i="15"/>
  <c r="I67" i="15"/>
  <c r="H67" i="15"/>
  <c r="I66" i="15"/>
  <c r="H66" i="15"/>
  <c r="I65" i="15"/>
  <c r="H65" i="15"/>
  <c r="I64" i="15"/>
  <c r="H64" i="15"/>
  <c r="I62" i="15"/>
  <c r="H62" i="15"/>
  <c r="I61" i="15"/>
  <c r="H61" i="15"/>
  <c r="I60" i="15"/>
  <c r="H60" i="15"/>
  <c r="I59" i="15"/>
  <c r="H59" i="15"/>
  <c r="I58" i="15"/>
  <c r="H58" i="15"/>
  <c r="I55" i="15"/>
  <c r="H55" i="15"/>
  <c r="I54" i="15"/>
  <c r="H54" i="15"/>
  <c r="I52" i="15"/>
  <c r="H52" i="15"/>
  <c r="I49" i="15"/>
  <c r="H49" i="15"/>
  <c r="I48" i="15"/>
  <c r="H48" i="15"/>
  <c r="I47" i="15"/>
  <c r="H47" i="15"/>
  <c r="I45" i="15"/>
  <c r="H45" i="15"/>
  <c r="I43" i="15"/>
  <c r="H43" i="15"/>
  <c r="I42" i="15"/>
  <c r="H42" i="15"/>
  <c r="I40" i="15"/>
  <c r="H40" i="15"/>
  <c r="I39" i="15"/>
  <c r="H39" i="15"/>
  <c r="I37" i="15"/>
  <c r="H37" i="15"/>
  <c r="I36" i="15"/>
  <c r="H36" i="15"/>
  <c r="I35" i="15"/>
  <c r="H35" i="15"/>
  <c r="I33" i="15"/>
  <c r="H33" i="15"/>
  <c r="I32" i="15"/>
  <c r="H32" i="15"/>
  <c r="I30" i="15"/>
  <c r="H30" i="15"/>
  <c r="I29" i="15"/>
  <c r="H29" i="15"/>
  <c r="I28" i="15"/>
  <c r="H28" i="15"/>
  <c r="I26" i="15"/>
  <c r="H26" i="15"/>
  <c r="I24" i="15"/>
  <c r="H24" i="15"/>
  <c r="I23" i="15"/>
  <c r="H23" i="15"/>
  <c r="I22" i="15"/>
  <c r="H22" i="15"/>
  <c r="I21" i="15"/>
  <c r="H21" i="15"/>
  <c r="I20" i="15"/>
  <c r="H20" i="15"/>
  <c r="I17" i="15"/>
  <c r="H17" i="15"/>
  <c r="I16" i="15"/>
  <c r="H16" i="15"/>
  <c r="I15" i="15"/>
  <c r="H15" i="15"/>
  <c r="I14" i="15"/>
  <c r="H14" i="15"/>
  <c r="I13" i="15"/>
  <c r="H13" i="15"/>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H84" i="3" s="1"/>
  <c r="G86" i="3"/>
  <c r="G87" i="3"/>
  <c r="G88" i="3"/>
  <c r="G89" i="3"/>
  <c r="H87" i="3" s="1"/>
  <c r="G90" i="3"/>
  <c r="G91" i="3"/>
  <c r="G92" i="3"/>
  <c r="G93" i="3"/>
  <c r="G94" i="3"/>
  <c r="G95" i="3"/>
  <c r="G96" i="3"/>
  <c r="G14" i="3"/>
  <c r="G15" i="3"/>
  <c r="G16" i="3"/>
  <c r="G17" i="3"/>
  <c r="G18" i="3"/>
  <c r="G19" i="3"/>
  <c r="G20" i="3"/>
  <c r="G21" i="3"/>
  <c r="G22" i="3"/>
  <c r="G23" i="3"/>
  <c r="G24" i="3"/>
  <c r="G25" i="3"/>
  <c r="G26" i="3"/>
  <c r="G27" i="3"/>
  <c r="G13" i="3"/>
  <c r="F18" i="24"/>
  <c r="F19" i="24"/>
  <c r="A12" i="24"/>
  <c r="A20" i="24" s="1"/>
  <c r="F13" i="24"/>
  <c r="F14" i="24"/>
  <c r="F15" i="24"/>
  <c r="F16" i="24"/>
  <c r="F17" i="24"/>
  <c r="F21" i="24"/>
  <c r="G20" i="24" s="1"/>
  <c r="F23" i="24"/>
  <c r="G22" i="24" s="1"/>
  <c r="I130" i="9"/>
  <c r="H130" i="9"/>
  <c r="I129" i="9"/>
  <c r="H129" i="9"/>
  <c r="G129" i="9"/>
  <c r="I128" i="9"/>
  <c r="H128" i="9"/>
  <c r="G127" i="9"/>
  <c r="I126" i="9"/>
  <c r="H126" i="9"/>
  <c r="I125" i="9"/>
  <c r="H125" i="9"/>
  <c r="I124" i="9"/>
  <c r="H124" i="9"/>
  <c r="G123" i="9"/>
  <c r="I122" i="9"/>
  <c r="H122" i="9"/>
  <c r="G122" i="9"/>
  <c r="I121" i="9"/>
  <c r="H121" i="9"/>
  <c r="I120" i="9"/>
  <c r="H120" i="9"/>
  <c r="G119" i="9"/>
  <c r="I118" i="9"/>
  <c r="H118" i="9"/>
  <c r="I117" i="9"/>
  <c r="H117" i="9"/>
  <c r="G117" i="9"/>
  <c r="I116" i="9"/>
  <c r="H116" i="9"/>
  <c r="G116" i="9"/>
  <c r="I115" i="9"/>
  <c r="H115" i="9"/>
  <c r="G114" i="9"/>
  <c r="G113" i="9"/>
  <c r="I112" i="9"/>
  <c r="H112" i="9"/>
  <c r="G112" i="9"/>
  <c r="I111" i="9"/>
  <c r="H111" i="9"/>
  <c r="I110" i="9"/>
  <c r="H110" i="9"/>
  <c r="I109" i="9"/>
  <c r="H109" i="9"/>
  <c r="I108" i="9"/>
  <c r="H108" i="9"/>
  <c r="I107" i="9"/>
  <c r="H107" i="9"/>
  <c r="I105" i="9"/>
  <c r="H105" i="9"/>
  <c r="I103" i="9"/>
  <c r="H103" i="9"/>
  <c r="G103" i="9"/>
  <c r="I102" i="9"/>
  <c r="H102" i="9"/>
  <c r="G102" i="9"/>
  <c r="I101" i="9"/>
  <c r="H101" i="9"/>
  <c r="G101" i="9"/>
  <c r="I100" i="9"/>
  <c r="H100" i="9"/>
  <c r="G100" i="9"/>
  <c r="I99" i="9"/>
  <c r="H99" i="9"/>
  <c r="G99" i="9"/>
  <c r="I98" i="9"/>
  <c r="H98" i="9"/>
  <c r="G98" i="9"/>
  <c r="I97" i="9"/>
  <c r="H97" i="9"/>
  <c r="G97" i="9"/>
  <c r="I96" i="9"/>
  <c r="H96" i="9"/>
  <c r="G96" i="9"/>
  <c r="I95" i="9"/>
  <c r="H95" i="9"/>
  <c r="G95" i="9"/>
  <c r="I94" i="9"/>
  <c r="I93" i="9"/>
  <c r="G92" i="9"/>
  <c r="I91" i="9"/>
  <c r="I90" i="9"/>
  <c r="G89" i="9"/>
  <c r="I88" i="9"/>
  <c r="H88" i="9"/>
  <c r="I87" i="9"/>
  <c r="H87" i="9"/>
  <c r="I86" i="9"/>
  <c r="H86" i="9"/>
  <c r="I85" i="9"/>
  <c r="H85" i="9"/>
  <c r="G85" i="9"/>
  <c r="I84" i="9"/>
  <c r="H84" i="9"/>
  <c r="I83" i="9"/>
  <c r="H83" i="9"/>
  <c r="I82" i="9"/>
  <c r="H82" i="9"/>
  <c r="I81" i="9"/>
  <c r="H81" i="9"/>
  <c r="G80" i="9"/>
  <c r="G79" i="9"/>
  <c r="I78" i="9"/>
  <c r="H78" i="9"/>
  <c r="I77" i="9"/>
  <c r="H77" i="9"/>
  <c r="I75" i="9"/>
  <c r="H75" i="9"/>
  <c r="G75" i="9"/>
  <c r="I74" i="9"/>
  <c r="H74" i="9"/>
  <c r="I73" i="9"/>
  <c r="H73" i="9"/>
  <c r="I72" i="9"/>
  <c r="H72" i="9"/>
  <c r="I70" i="9"/>
  <c r="H70" i="9"/>
  <c r="I69" i="9"/>
  <c r="H69" i="9"/>
  <c r="I68" i="9"/>
  <c r="H68" i="9"/>
  <c r="I66" i="9"/>
  <c r="H66" i="9"/>
  <c r="I65" i="9"/>
  <c r="H65" i="9"/>
  <c r="I64" i="9"/>
  <c r="H64" i="9"/>
  <c r="I62" i="9"/>
  <c r="H62" i="9"/>
  <c r="I61" i="9"/>
  <c r="H61" i="9"/>
  <c r="I59" i="9"/>
  <c r="H59" i="9"/>
  <c r="I58" i="9"/>
  <c r="H58" i="9"/>
  <c r="I57" i="9"/>
  <c r="H57" i="9"/>
  <c r="I55" i="9"/>
  <c r="H55" i="9"/>
  <c r="I54" i="9"/>
  <c r="H54" i="9"/>
  <c r="I53" i="9"/>
  <c r="H53" i="9"/>
  <c r="G51" i="9"/>
  <c r="I50" i="9"/>
  <c r="H50" i="9"/>
  <c r="I49" i="9"/>
  <c r="H49" i="9"/>
  <c r="I48" i="9"/>
  <c r="H48" i="9"/>
  <c r="I47" i="9"/>
  <c r="H47" i="9"/>
  <c r="I46" i="9"/>
  <c r="H46" i="9"/>
  <c r="G46" i="9"/>
  <c r="I45" i="9"/>
  <c r="H45" i="9"/>
  <c r="G45" i="9"/>
  <c r="I44" i="9"/>
  <c r="H44" i="9"/>
  <c r="G44" i="9"/>
  <c r="I43" i="9"/>
  <c r="H43" i="9"/>
  <c r="G43" i="9"/>
  <c r="I42" i="9"/>
  <c r="H42" i="9"/>
  <c r="G42" i="9"/>
  <c r="I40" i="9"/>
  <c r="I38" i="9"/>
  <c r="G38" i="9"/>
  <c r="I37" i="9"/>
  <c r="G37" i="9"/>
  <c r="I36" i="9"/>
  <c r="G36" i="9"/>
  <c r="I35" i="9"/>
  <c r="G35" i="9"/>
  <c r="I33" i="9"/>
  <c r="H33" i="9"/>
  <c r="I32" i="9"/>
  <c r="H32" i="9"/>
  <c r="I31" i="9"/>
  <c r="H31" i="9"/>
  <c r="I30" i="9"/>
  <c r="H30" i="9"/>
  <c r="G30" i="9"/>
  <c r="I29" i="9"/>
  <c r="H29" i="9"/>
  <c r="I28" i="9"/>
  <c r="I27" i="9"/>
  <c r="I26" i="9"/>
  <c r="I25" i="9"/>
  <c r="I24" i="9"/>
  <c r="I23" i="9"/>
  <c r="I21" i="9"/>
  <c r="I20" i="9"/>
  <c r="I19" i="9"/>
  <c r="I18" i="9"/>
  <c r="I17" i="9"/>
  <c r="I16" i="9"/>
  <c r="I15" i="9"/>
  <c r="H15" i="9"/>
  <c r="I14" i="9"/>
  <c r="H14" i="9"/>
  <c r="G14" i="9"/>
  <c r="I13" i="9"/>
  <c r="H13" i="9"/>
  <c r="J12" i="9"/>
  <c r="I12" i="9"/>
  <c r="H12" i="9"/>
  <c r="G12" i="9"/>
  <c r="A12" i="9"/>
  <c r="A13" i="9" s="1"/>
  <c r="A14" i="9" s="1"/>
  <c r="A15" i="9" s="1"/>
  <c r="A16" i="9" s="1"/>
  <c r="A17" i="9" s="1"/>
  <c r="A18" i="9" s="1"/>
  <c r="A19" i="9" s="1"/>
  <c r="A20" i="9" s="1"/>
  <c r="A21" i="9" s="1"/>
  <c r="B8" i="75"/>
  <c r="B7" i="75"/>
  <c r="B6" i="75"/>
  <c r="B5" i="75"/>
  <c r="B4" i="75"/>
  <c r="B8" i="74"/>
  <c r="B7" i="74"/>
  <c r="B6" i="74"/>
  <c r="B5" i="74"/>
  <c r="B4" i="74"/>
  <c r="B8" i="73"/>
  <c r="B7" i="73"/>
  <c r="B6" i="73"/>
  <c r="B5" i="73"/>
  <c r="B4" i="73"/>
  <c r="B8" i="72"/>
  <c r="B7" i="72"/>
  <c r="B6" i="72"/>
  <c r="B5" i="72"/>
  <c r="B4" i="72"/>
  <c r="B8" i="71"/>
  <c r="B7" i="71"/>
  <c r="B6" i="71"/>
  <c r="B5" i="71"/>
  <c r="B4" i="71"/>
  <c r="B8" i="70"/>
  <c r="B7" i="70"/>
  <c r="B6" i="70"/>
  <c r="B5" i="70"/>
  <c r="B4" i="70"/>
  <c r="B8" i="69"/>
  <c r="B7" i="69"/>
  <c r="B6" i="69"/>
  <c r="B5" i="69"/>
  <c r="B4" i="69"/>
  <c r="B8" i="68"/>
  <c r="B7" i="68"/>
  <c r="B6" i="68"/>
  <c r="B5" i="68"/>
  <c r="B4" i="68"/>
  <c r="B8" i="67"/>
  <c r="B7" i="67"/>
  <c r="B6" i="67"/>
  <c r="B5" i="67"/>
  <c r="B4" i="67"/>
  <c r="B8" i="15"/>
  <c r="B7" i="15"/>
  <c r="B6" i="15"/>
  <c r="B5" i="15"/>
  <c r="B4" i="15"/>
  <c r="B8" i="3"/>
  <c r="B7" i="3"/>
  <c r="B6" i="3"/>
  <c r="B5" i="3"/>
  <c r="B4" i="3"/>
  <c r="G8" i="24"/>
  <c r="H8" i="3"/>
  <c r="K8" i="15"/>
  <c r="K8" i="67"/>
  <c r="I8" i="71"/>
  <c r="I8" i="72"/>
  <c r="I8" i="73"/>
  <c r="I8" i="74"/>
  <c r="I8" i="75"/>
  <c r="K8" i="70"/>
  <c r="K8" i="69"/>
  <c r="K8" i="68"/>
  <c r="B8" i="24"/>
  <c r="B7" i="24"/>
  <c r="B6" i="24"/>
  <c r="B5" i="24"/>
  <c r="B4" i="24"/>
  <c r="K8" i="9"/>
  <c r="B8" i="9"/>
  <c r="B7" i="9"/>
  <c r="B6" i="9"/>
  <c r="B4" i="9"/>
  <c r="H46" i="3" l="1"/>
  <c r="H60" i="3"/>
  <c r="G12" i="24"/>
  <c r="G24" i="24" s="1"/>
  <c r="A22" i="9"/>
  <c r="A23" i="9" s="1"/>
  <c r="A24" i="9" s="1"/>
  <c r="A25" i="9" s="1"/>
  <c r="A26" i="9" s="1"/>
  <c r="A27" i="9" s="1"/>
  <c r="A28" i="9" s="1"/>
  <c r="A29" i="9" s="1"/>
  <c r="A30" i="9" s="1"/>
  <c r="A31" i="9" s="1"/>
  <c r="A32" i="9" s="1"/>
  <c r="A33" i="9" s="1"/>
  <c r="H131" i="9"/>
  <c r="J149" i="15"/>
  <c r="G224" i="15"/>
  <c r="J73" i="67"/>
  <c r="G47" i="67"/>
  <c r="G66" i="15"/>
  <c r="J32" i="15"/>
  <c r="G175" i="15"/>
  <c r="J136" i="15"/>
  <c r="J207" i="15"/>
  <c r="G252" i="15"/>
  <c r="J28" i="9"/>
  <c r="J126" i="9"/>
  <c r="K109" i="15"/>
  <c r="G195" i="15"/>
  <c r="G240" i="15"/>
  <c r="J289" i="15"/>
  <c r="G28" i="67"/>
  <c r="J67" i="67"/>
  <c r="G43" i="15"/>
  <c r="J302" i="15"/>
  <c r="J314" i="15"/>
  <c r="J179" i="67"/>
  <c r="G347" i="70"/>
  <c r="J61" i="15"/>
  <c r="J85" i="15"/>
  <c r="J264" i="15"/>
  <c r="G303" i="15"/>
  <c r="G170" i="15"/>
  <c r="G110" i="9"/>
  <c r="G74" i="15"/>
  <c r="G203" i="15"/>
  <c r="J247" i="15"/>
  <c r="G23" i="67"/>
  <c r="G22" i="15"/>
  <c r="G55" i="15"/>
  <c r="J191" i="15"/>
  <c r="J284" i="15"/>
  <c r="G322" i="15"/>
  <c r="J89" i="67"/>
  <c r="G272" i="15"/>
  <c r="K154" i="67"/>
  <c r="J144" i="67"/>
  <c r="G22" i="9"/>
  <c r="J22" i="9"/>
  <c r="G1195" i="70"/>
  <c r="J1189" i="70"/>
  <c r="G1182" i="70"/>
  <c r="G1177" i="70"/>
  <c r="G1173" i="70"/>
  <c r="G1169" i="70"/>
  <c r="G1161" i="70"/>
  <c r="G1157" i="70"/>
  <c r="G1153" i="70"/>
  <c r="G1149" i="70"/>
  <c r="G1145" i="70"/>
  <c r="G1141" i="70"/>
  <c r="G1134" i="70"/>
  <c r="G1130" i="70"/>
  <c r="G1114" i="70"/>
  <c r="G1107" i="70"/>
  <c r="J1099" i="70"/>
  <c r="G1093" i="70"/>
  <c r="G1086" i="70"/>
  <c r="G1075" i="70"/>
  <c r="G1214" i="70"/>
  <c r="G1210" i="70"/>
  <c r="G1204" i="70"/>
  <c r="J1194" i="70"/>
  <c r="G1186" i="70"/>
  <c r="G1165" i="70"/>
  <c r="J1129" i="70"/>
  <c r="J1113" i="70"/>
  <c r="G1103" i="70"/>
  <c r="G1096" i="70"/>
  <c r="G1199" i="70"/>
  <c r="J1185" i="70"/>
  <c r="G1137" i="70"/>
  <c r="G1126" i="70"/>
  <c r="G1122" i="70"/>
  <c r="G1117" i="70"/>
  <c r="G1110" i="70"/>
  <c r="J1095" i="70"/>
  <c r="G1089" i="70"/>
  <c r="G1078" i="70"/>
  <c r="G1071" i="70"/>
  <c r="G1189" i="70"/>
  <c r="G1180" i="70"/>
  <c r="G1176" i="70"/>
  <c r="G1172" i="70"/>
  <c r="G1168" i="70"/>
  <c r="G1160" i="70"/>
  <c r="G1156" i="70"/>
  <c r="G1152" i="70"/>
  <c r="G1148" i="70"/>
  <c r="G1144" i="70"/>
  <c r="G1140" i="70"/>
  <c r="J1136" i="70"/>
  <c r="G1133" i="70"/>
  <c r="J1116" i="70"/>
  <c r="G1106" i="70"/>
  <c r="G1099" i="70"/>
  <c r="G1085" i="70"/>
  <c r="J1077" i="70"/>
  <c r="G1067" i="70"/>
  <c r="G1213" i="70"/>
  <c r="G1208" i="70"/>
  <c r="G1203" i="70"/>
  <c r="G1194" i="70"/>
  <c r="J1188" i="70"/>
  <c r="G1164" i="70"/>
  <c r="G1198" i="70"/>
  <c r="J1192" i="70"/>
  <c r="G1185" i="70"/>
  <c r="J1163" i="70"/>
  <c r="G1125" i="70"/>
  <c r="G1121" i="70"/>
  <c r="G1109" i="70"/>
  <c r="J1101" i="70"/>
  <c r="G1095" i="70"/>
  <c r="G1088" i="70"/>
  <c r="J1080" i="70"/>
  <c r="G1070" i="70"/>
  <c r="J1197" i="70"/>
  <c r="G1179" i="70"/>
  <c r="G1175" i="70"/>
  <c r="G1171" i="70"/>
  <c r="G1167" i="70"/>
  <c r="J1162" i="70"/>
  <c r="G1159" i="70"/>
  <c r="G1155" i="70"/>
  <c r="G1151" i="70"/>
  <c r="G1147" i="70"/>
  <c r="G1143" i="70"/>
  <c r="G1136" i="70"/>
  <c r="G1132" i="70"/>
  <c r="G1116" i="70"/>
  <c r="G1105" i="70"/>
  <c r="G1084" i="70"/>
  <c r="G1077" i="70"/>
  <c r="G1205" i="70"/>
  <c r="G1187" i="70"/>
  <c r="G1124" i="70"/>
  <c r="G1092" i="70"/>
  <c r="J1059" i="70"/>
  <c r="G1049" i="70"/>
  <c r="J1041" i="70"/>
  <c r="G1031" i="70"/>
  <c r="J1027" i="70"/>
  <c r="G1019" i="70"/>
  <c r="G1015" i="70"/>
  <c r="G1010" i="70"/>
  <c r="G1004" i="70"/>
  <c r="G942" i="70"/>
  <c r="G932" i="70"/>
  <c r="G926" i="70"/>
  <c r="G922" i="70"/>
  <c r="G917" i="70"/>
  <c r="G890" i="70"/>
  <c r="J864" i="70"/>
  <c r="G860" i="70"/>
  <c r="G856" i="70"/>
  <c r="G830" i="70"/>
  <c r="G823" i="70"/>
  <c r="G816" i="70"/>
  <c r="G808" i="70"/>
  <c r="G801" i="70"/>
  <c r="G797" i="70"/>
  <c r="G793" i="70"/>
  <c r="G770" i="70"/>
  <c r="G766" i="70"/>
  <c r="G762" i="70"/>
  <c r="G758" i="70"/>
  <c r="G711" i="70"/>
  <c r="G707" i="70"/>
  <c r="G703" i="70"/>
  <c r="G699" i="70"/>
  <c r="G695" i="70"/>
  <c r="G689" i="70"/>
  <c r="G685" i="70"/>
  <c r="G681" i="70"/>
  <c r="G670" i="70"/>
  <c r="G666" i="70"/>
  <c r="G1192" i="70"/>
  <c r="G1158" i="70"/>
  <c r="G1142" i="70"/>
  <c r="G1138" i="70"/>
  <c r="G1128" i="70"/>
  <c r="G1119" i="70"/>
  <c r="G1113" i="70"/>
  <c r="G1100" i="70"/>
  <c r="G1083" i="70"/>
  <c r="G1079" i="70"/>
  <c r="G1063" i="70"/>
  <c r="G1056" i="70"/>
  <c r="G1045" i="70"/>
  <c r="G1038" i="70"/>
  <c r="J1030" i="70"/>
  <c r="G1024" i="70"/>
  <c r="G998" i="70"/>
  <c r="G994" i="70"/>
  <c r="G988" i="70"/>
  <c r="G980" i="70"/>
  <c r="G973" i="70"/>
  <c r="J916" i="70"/>
  <c r="G882" i="70"/>
  <c r="G875" i="70"/>
  <c r="G868" i="70"/>
  <c r="G852" i="70"/>
  <c r="J829" i="70"/>
  <c r="G819" i="70"/>
  <c r="J815" i="70"/>
  <c r="G789" i="70"/>
  <c r="G785" i="70"/>
  <c r="G754" i="70"/>
  <c r="G750" i="70"/>
  <c r="G746" i="70"/>
  <c r="G742" i="70"/>
  <c r="G738" i="70"/>
  <c r="G734" i="70"/>
  <c r="G730" i="70"/>
  <c r="G726" i="70"/>
  <c r="G722" i="70"/>
  <c r="G718" i="70"/>
  <c r="G677" i="70"/>
  <c r="J665" i="70"/>
  <c r="G662" i="70"/>
  <c r="G658" i="70"/>
  <c r="G1211" i="70"/>
  <c r="G1174" i="70"/>
  <c r="G1104" i="70"/>
  <c r="G1087" i="70"/>
  <c r="G1074" i="70"/>
  <c r="G1066" i="70"/>
  <c r="J1062" i="70"/>
  <c r="G1052" i="70"/>
  <c r="J1044" i="70"/>
  <c r="G1034" i="70"/>
  <c r="J1023" i="70"/>
  <c r="J972" i="70"/>
  <c r="G967" i="70"/>
  <c r="G960" i="70"/>
  <c r="G953" i="70"/>
  <c r="G948" i="70"/>
  <c r="G913" i="70"/>
  <c r="G906" i="70"/>
  <c r="G897" i="70"/>
  <c r="J877" i="70"/>
  <c r="K874" i="70"/>
  <c r="J867" i="70"/>
  <c r="G846" i="70"/>
  <c r="G840" i="70"/>
  <c r="G833" i="70"/>
  <c r="G826" i="70"/>
  <c r="J818" i="70"/>
  <c r="G812" i="70"/>
  <c r="J784" i="70"/>
  <c r="G781" i="70"/>
  <c r="G777" i="70"/>
  <c r="G773" i="70"/>
  <c r="G714" i="70"/>
  <c r="G673" i="70"/>
  <c r="G642" i="70"/>
  <c r="G1123" i="70"/>
  <c r="G1108" i="70"/>
  <c r="G1091" i="70"/>
  <c r="J1086" i="70"/>
  <c r="J1065" i="70"/>
  <c r="G1059" i="70"/>
  <c r="G1048" i="70"/>
  <c r="G1041" i="70"/>
  <c r="G1027" i="70"/>
  <c r="G1018" i="70"/>
  <c r="G1014" i="70"/>
  <c r="G1008" i="70"/>
  <c r="G1002" i="70"/>
  <c r="G940" i="70"/>
  <c r="G931" i="70"/>
  <c r="G925" i="70"/>
  <c r="G921" i="70"/>
  <c r="G888" i="70"/>
  <c r="J870" i="70"/>
  <c r="G864" i="70"/>
  <c r="G859" i="70"/>
  <c r="G855" i="70"/>
  <c r="K839" i="70"/>
  <c r="J832" i="70"/>
  <c r="G822" i="70"/>
  <c r="J811" i="70"/>
  <c r="G806" i="70"/>
  <c r="G800" i="70"/>
  <c r="G796" i="70"/>
  <c r="G792" i="70"/>
  <c r="J772" i="70"/>
  <c r="G769" i="70"/>
  <c r="G765" i="70"/>
  <c r="G761" i="70"/>
  <c r="G757" i="70"/>
  <c r="G710" i="70"/>
  <c r="G706" i="70"/>
  <c r="G702" i="70"/>
  <c r="G698" i="70"/>
  <c r="G694" i="70"/>
  <c r="G688" i="70"/>
  <c r="G684" i="70"/>
  <c r="G680" i="70"/>
  <c r="J672" i="70"/>
  <c r="G669" i="70"/>
  <c r="G1191" i="70"/>
  <c r="G1162" i="70"/>
  <c r="G1146" i="70"/>
  <c r="G1127" i="70"/>
  <c r="G1112" i="70"/>
  <c r="J1107" i="70"/>
  <c r="J1098" i="70"/>
  <c r="G1082" i="70"/>
  <c r="G1069" i="70"/>
  <c r="G1055" i="70"/>
  <c r="J1047" i="70"/>
  <c r="G1037" i="70"/>
  <c r="G1030" i="70"/>
  <c r="J1026" i="70"/>
  <c r="G997" i="70"/>
  <c r="G993" i="70"/>
  <c r="G986" i="70"/>
  <c r="G978" i="70"/>
  <c r="G916" i="70"/>
  <c r="J886" i="70"/>
  <c r="G851" i="70"/>
  <c r="G829" i="70"/>
  <c r="G815" i="70"/>
  <c r="G788" i="70"/>
  <c r="G753" i="70"/>
  <c r="G749" i="70"/>
  <c r="G745" i="70"/>
  <c r="G741" i="70"/>
  <c r="G737" i="70"/>
  <c r="G733" i="70"/>
  <c r="G729" i="70"/>
  <c r="G725" i="70"/>
  <c r="G721" i="70"/>
  <c r="G717" i="70"/>
  <c r="G676" i="70"/>
  <c r="G665" i="70"/>
  <c r="G661" i="70"/>
  <c r="G657" i="70"/>
  <c r="G1178" i="70"/>
  <c r="G1131" i="70"/>
  <c r="J1126" i="70"/>
  <c r="G1094" i="70"/>
  <c r="G1073" i="70"/>
  <c r="J1068" i="70"/>
  <c r="G1062" i="70"/>
  <c r="G1051" i="70"/>
  <c r="G1044" i="70"/>
  <c r="G1033" i="70"/>
  <c r="J1029" i="70"/>
  <c r="G1023" i="70"/>
  <c r="G972" i="70"/>
  <c r="G965" i="70"/>
  <c r="G959" i="70"/>
  <c r="G952" i="70"/>
  <c r="G946" i="70"/>
  <c r="G912" i="70"/>
  <c r="G903" i="70"/>
  <c r="G895" i="70"/>
  <c r="G877" i="70"/>
  <c r="G867" i="70"/>
  <c r="G844" i="70"/>
  <c r="G825" i="70"/>
  <c r="G818" i="70"/>
  <c r="J814" i="70"/>
  <c r="G784" i="70"/>
  <c r="G780" i="70"/>
  <c r="G776" i="70"/>
  <c r="G713" i="70"/>
  <c r="J675" i="70"/>
  <c r="G641" i="70"/>
  <c r="G1197" i="70"/>
  <c r="J1166" i="70"/>
  <c r="J1139" i="70"/>
  <c r="J1093" i="70"/>
  <c r="G1090" i="70"/>
  <c r="G1065" i="70"/>
  <c r="G1058" i="70"/>
  <c r="J1050" i="70"/>
  <c r="G1040" i="70"/>
  <c r="J1032" i="70"/>
  <c r="G1017" i="70"/>
  <c r="G1013" i="70"/>
  <c r="G1006" i="70"/>
  <c r="G1001" i="70"/>
  <c r="G938" i="70"/>
  <c r="G930" i="70"/>
  <c r="G924" i="70"/>
  <c r="G920" i="70"/>
  <c r="J893" i="70"/>
  <c r="J876" i="70"/>
  <c r="G870" i="70"/>
  <c r="G862" i="70"/>
  <c r="G858" i="70"/>
  <c r="G854" i="70"/>
  <c r="G838" i="70"/>
  <c r="G832" i="70"/>
  <c r="G821" i="70"/>
  <c r="J817" i="70"/>
  <c r="G811" i="70"/>
  <c r="G804" i="70"/>
  <c r="G799" i="70"/>
  <c r="G795" i="70"/>
  <c r="G791" i="70"/>
  <c r="G772" i="70"/>
  <c r="G768" i="70"/>
  <c r="G764" i="70"/>
  <c r="G760" i="70"/>
  <c r="G756" i="70"/>
  <c r="J712" i="70"/>
  <c r="G709" i="70"/>
  <c r="G705" i="70"/>
  <c r="G701" i="70"/>
  <c r="G697" i="70"/>
  <c r="G693" i="70"/>
  <c r="G687" i="70"/>
  <c r="G683" i="70"/>
  <c r="G679" i="70"/>
  <c r="G672" i="70"/>
  <c r="G668" i="70"/>
  <c r="G1201" i="70"/>
  <c r="G1184" i="70"/>
  <c r="G1150" i="70"/>
  <c r="G1111" i="70"/>
  <c r="G1102" i="70"/>
  <c r="G1098" i="70"/>
  <c r="J1089" i="70"/>
  <c r="G1081" i="70"/>
  <c r="G1054" i="70"/>
  <c r="G1047" i="70"/>
  <c r="G1036" i="70"/>
  <c r="G1026" i="70"/>
  <c r="J1000" i="70"/>
  <c r="G996" i="70"/>
  <c r="G992" i="70"/>
  <c r="G984" i="70"/>
  <c r="G975" i="70"/>
  <c r="G915" i="70"/>
  <c r="G886" i="70"/>
  <c r="G850" i="70"/>
  <c r="J836" i="70"/>
  <c r="G828" i="70"/>
  <c r="J820" i="70"/>
  <c r="J790" i="70"/>
  <c r="G787" i="70"/>
  <c r="G752" i="70"/>
  <c r="G748" i="70"/>
  <c r="G744" i="70"/>
  <c r="G740" i="70"/>
  <c r="G736" i="70"/>
  <c r="G732" i="70"/>
  <c r="G728" i="70"/>
  <c r="G724" i="70"/>
  <c r="G720" i="70"/>
  <c r="G716" i="70"/>
  <c r="J1200" i="70"/>
  <c r="J1182" i="70"/>
  <c r="G1135" i="70"/>
  <c r="G1115" i="70"/>
  <c r="J1110" i="70"/>
  <c r="G1076" i="70"/>
  <c r="G1072" i="70"/>
  <c r="G1068" i="70"/>
  <c r="G1061" i="70"/>
  <c r="J1053" i="70"/>
  <c r="G1043" i="70"/>
  <c r="J1035" i="70"/>
  <c r="G1029" i="70"/>
  <c r="G1020" i="70"/>
  <c r="G970" i="70"/>
  <c r="G963" i="70"/>
  <c r="G957" i="70"/>
  <c r="G951" i="70"/>
  <c r="G945" i="70"/>
  <c r="G909" i="70"/>
  <c r="G901" i="70"/>
  <c r="G866" i="70"/>
  <c r="J848" i="70"/>
  <c r="G842" i="70"/>
  <c r="G824" i="70"/>
  <c r="G814" i="70"/>
  <c r="G783" i="70"/>
  <c r="G779" i="70"/>
  <c r="G775" i="70"/>
  <c r="J715" i="70"/>
  <c r="G675" i="70"/>
  <c r="G1207" i="70"/>
  <c r="G1188" i="70"/>
  <c r="G1166" i="70"/>
  <c r="G1139" i="70"/>
  <c r="J1092" i="70"/>
  <c r="J1071" i="70"/>
  <c r="G1064" i="70"/>
  <c r="G1057" i="70"/>
  <c r="G1050" i="70"/>
  <c r="G1039" i="70"/>
  <c r="G1032" i="70"/>
  <c r="J1019" i="70"/>
  <c r="G1016" i="70"/>
  <c r="G1012" i="70"/>
  <c r="G1005" i="70"/>
  <c r="J942" i="70"/>
  <c r="G937" i="70"/>
  <c r="G927" i="70"/>
  <c r="G923" i="70"/>
  <c r="G919" i="70"/>
  <c r="G893" i="70"/>
  <c r="G876" i="70"/>
  <c r="G869" i="70"/>
  <c r="G861" i="70"/>
  <c r="G857" i="70"/>
  <c r="G853" i="70"/>
  <c r="G831" i="70"/>
  <c r="J823" i="70"/>
  <c r="G817" i="70"/>
  <c r="G810" i="70"/>
  <c r="G802" i="70"/>
  <c r="G798" i="70"/>
  <c r="G794" i="70"/>
  <c r="G771" i="70"/>
  <c r="G767" i="70"/>
  <c r="G763" i="70"/>
  <c r="G759" i="70"/>
  <c r="G755" i="70"/>
  <c r="G1120" i="70"/>
  <c r="G865" i="70"/>
  <c r="G836" i="70"/>
  <c r="G704" i="70"/>
  <c r="G686" i="70"/>
  <c r="G615" i="70"/>
  <c r="G611" i="70"/>
  <c r="G607" i="70"/>
  <c r="G568" i="70"/>
  <c r="G522" i="70"/>
  <c r="G518" i="70"/>
  <c r="J509" i="70"/>
  <c r="G486" i="70"/>
  <c r="G475" i="70"/>
  <c r="G470" i="70"/>
  <c r="G466" i="70"/>
  <c r="G459" i="70"/>
  <c r="G453" i="70"/>
  <c r="G410" i="70"/>
  <c r="G383" i="70"/>
  <c r="G354" i="70"/>
  <c r="G327" i="70"/>
  <c r="G323" i="70"/>
  <c r="G316" i="70"/>
  <c r="J306" i="70"/>
  <c r="J293" i="70"/>
  <c r="G281" i="70"/>
  <c r="J270" i="70"/>
  <c r="G258" i="70"/>
  <c r="G246" i="70"/>
  <c r="J229" i="70"/>
  <c r="G203" i="70"/>
  <c r="G198" i="70"/>
  <c r="J180" i="70"/>
  <c r="G174" i="70"/>
  <c r="G152" i="70"/>
  <c r="G146" i="70"/>
  <c r="G1154" i="70"/>
  <c r="G1025" i="70"/>
  <c r="G995" i="70"/>
  <c r="G969" i="70"/>
  <c r="G907" i="70"/>
  <c r="G884" i="70"/>
  <c r="K834" i="70"/>
  <c r="G660" i="70"/>
  <c r="G634" i="70"/>
  <c r="G630" i="70"/>
  <c r="G603" i="70"/>
  <c r="G599" i="70"/>
  <c r="G595" i="70"/>
  <c r="G591" i="70"/>
  <c r="G587" i="70"/>
  <c r="G583" i="70"/>
  <c r="G579" i="70"/>
  <c r="G575" i="70"/>
  <c r="G571" i="70"/>
  <c r="G564" i="70"/>
  <c r="G513" i="70"/>
  <c r="G505" i="70"/>
  <c r="G447" i="70"/>
  <c r="J408" i="70"/>
  <c r="G404" i="70"/>
  <c r="G400" i="70"/>
  <c r="G396" i="70"/>
  <c r="G373" i="70"/>
  <c r="G369" i="70"/>
  <c r="G365" i="70"/>
  <c r="G350" i="70"/>
  <c r="G346" i="70"/>
  <c r="G342" i="70"/>
  <c r="J315" i="70"/>
  <c r="G301" i="70"/>
  <c r="G288" i="70"/>
  <c r="G277" i="70"/>
  <c r="G251" i="70"/>
  <c r="G240" i="70"/>
  <c r="G223" i="70"/>
  <c r="G215" i="70"/>
  <c r="G210" i="70"/>
  <c r="G193" i="70"/>
  <c r="G184" i="70"/>
  <c r="J173" i="70"/>
  <c r="G168" i="70"/>
  <c r="G164" i="70"/>
  <c r="G160" i="70"/>
  <c r="G1101" i="70"/>
  <c r="J1083" i="70"/>
  <c r="J1056" i="70"/>
  <c r="G1046" i="70"/>
  <c r="G790" i="70"/>
  <c r="G774" i="70"/>
  <c r="G751" i="70"/>
  <c r="G735" i="70"/>
  <c r="G719" i="70"/>
  <c r="G655" i="70"/>
  <c r="G651" i="70"/>
  <c r="G647" i="70"/>
  <c r="G643" i="70"/>
  <c r="G639" i="70"/>
  <c r="G626" i="70"/>
  <c r="G622" i="70"/>
  <c r="G618" i="70"/>
  <c r="K563" i="70"/>
  <c r="G559" i="70"/>
  <c r="G553" i="70"/>
  <c r="G548" i="70"/>
  <c r="G542" i="70"/>
  <c r="G537" i="70"/>
  <c r="G533" i="70"/>
  <c r="G529" i="70"/>
  <c r="G499" i="70"/>
  <c r="G495" i="70"/>
  <c r="G491" i="70"/>
  <c r="G482" i="70"/>
  <c r="G478" i="70"/>
  <c r="G440" i="70"/>
  <c r="G433" i="70"/>
  <c r="G424" i="70"/>
  <c r="G416" i="70"/>
  <c r="G389" i="70"/>
  <c r="G361" i="70"/>
  <c r="G357" i="70"/>
  <c r="J341" i="70"/>
  <c r="G338" i="70"/>
  <c r="G334" i="70"/>
  <c r="G330" i="70"/>
  <c r="J299" i="70"/>
  <c r="G284" i="70"/>
  <c r="J276" i="70"/>
  <c r="G264" i="70"/>
  <c r="J249" i="70"/>
  <c r="J238" i="70"/>
  <c r="G206" i="70"/>
  <c r="G187" i="70"/>
  <c r="G177" i="70"/>
  <c r="G155" i="70"/>
  <c r="G1200" i="70"/>
  <c r="J1066" i="70"/>
  <c r="G1035" i="70"/>
  <c r="G914" i="70"/>
  <c r="J868" i="70"/>
  <c r="G708" i="70"/>
  <c r="G690" i="70"/>
  <c r="G664" i="70"/>
  <c r="J642" i="70"/>
  <c r="G614" i="70"/>
  <c r="G610" i="70"/>
  <c r="G606" i="70"/>
  <c r="G567" i="70"/>
  <c r="G521" i="70"/>
  <c r="G516" i="70"/>
  <c r="G509" i="70"/>
  <c r="G485" i="70"/>
  <c r="J477" i="70"/>
  <c r="G474" i="70"/>
  <c r="G469" i="70"/>
  <c r="G465" i="70"/>
  <c r="G457" i="70"/>
  <c r="G451" i="70"/>
  <c r="J414" i="70"/>
  <c r="G379" i="70"/>
  <c r="G353" i="70"/>
  <c r="G326" i="70"/>
  <c r="G321" i="70"/>
  <c r="G306" i="70"/>
  <c r="G293" i="70"/>
  <c r="G280" i="70"/>
  <c r="G270" i="70"/>
  <c r="G256" i="70"/>
  <c r="G245" i="70"/>
  <c r="G229" i="70"/>
  <c r="G202" i="70"/>
  <c r="G197" i="70"/>
  <c r="J186" i="70"/>
  <c r="G180" i="70"/>
  <c r="J176" i="70"/>
  <c r="G151" i="70"/>
  <c r="G145" i="70"/>
  <c r="G1000" i="70"/>
  <c r="G974" i="70"/>
  <c r="G950" i="70"/>
  <c r="J913" i="70"/>
  <c r="G827" i="70"/>
  <c r="J678" i="70"/>
  <c r="G674" i="70"/>
  <c r="G659" i="70"/>
  <c r="G633" i="70"/>
  <c r="G629" i="70"/>
  <c r="J605" i="70"/>
  <c r="G602" i="70"/>
  <c r="G598" i="70"/>
  <c r="G594" i="70"/>
  <c r="G590" i="70"/>
  <c r="G586" i="70"/>
  <c r="G582" i="70"/>
  <c r="G578" i="70"/>
  <c r="G574" i="70"/>
  <c r="G570" i="70"/>
  <c r="G512" i="70"/>
  <c r="G504" i="70"/>
  <c r="J484" i="70"/>
  <c r="G446" i="70"/>
  <c r="G408" i="70"/>
  <c r="G403" i="70"/>
  <c r="G399" i="70"/>
  <c r="G394" i="70"/>
  <c r="G372" i="70"/>
  <c r="G368" i="70"/>
  <c r="G364" i="70"/>
  <c r="G349" i="70"/>
  <c r="G345" i="70"/>
  <c r="G315" i="70"/>
  <c r="J305" i="70"/>
  <c r="G287" i="70"/>
  <c r="J279" i="70"/>
  <c r="J244" i="70"/>
  <c r="G220" i="70"/>
  <c r="G213" i="70"/>
  <c r="G209" i="70"/>
  <c r="G191" i="70"/>
  <c r="G183" i="70"/>
  <c r="J179" i="70"/>
  <c r="G173" i="70"/>
  <c r="G167" i="70"/>
  <c r="G163" i="70"/>
  <c r="G159" i="70"/>
  <c r="G1129" i="70"/>
  <c r="J1104" i="70"/>
  <c r="G841" i="70"/>
  <c r="J826" i="70"/>
  <c r="G778" i="70"/>
  <c r="J754" i="70"/>
  <c r="G739" i="70"/>
  <c r="G723" i="70"/>
  <c r="G654" i="70"/>
  <c r="G650" i="70"/>
  <c r="G646" i="70"/>
  <c r="G638" i="70"/>
  <c r="J628" i="70"/>
  <c r="G625" i="70"/>
  <c r="G621" i="70"/>
  <c r="G617" i="70"/>
  <c r="J569" i="70"/>
  <c r="G562" i="70"/>
  <c r="G558" i="70"/>
  <c r="G552" i="70"/>
  <c r="G547" i="70"/>
  <c r="G541" i="70"/>
  <c r="G536" i="70"/>
  <c r="G532" i="70"/>
  <c r="G525" i="70"/>
  <c r="G498" i="70"/>
  <c r="G494" i="70"/>
  <c r="G490" i="70"/>
  <c r="G481" i="70"/>
  <c r="J444" i="70"/>
  <c r="G438" i="70"/>
  <c r="G431" i="70"/>
  <c r="G421" i="70"/>
  <c r="G387" i="70"/>
  <c r="J363" i="70"/>
  <c r="G360" i="70"/>
  <c r="G356" i="70"/>
  <c r="G341" i="70"/>
  <c r="G337" i="70"/>
  <c r="G333" i="70"/>
  <c r="G329" i="70"/>
  <c r="J310" i="70"/>
  <c r="G299" i="70"/>
  <c r="G283" i="70"/>
  <c r="G276" i="70"/>
  <c r="G262" i="70"/>
  <c r="G249" i="70"/>
  <c r="G238" i="70"/>
  <c r="G205" i="70"/>
  <c r="J182" i="70"/>
  <c r="G154" i="70"/>
  <c r="G1170" i="70"/>
  <c r="J1038" i="70"/>
  <c r="G1028" i="70"/>
  <c r="G712" i="70"/>
  <c r="G696" i="70"/>
  <c r="G663" i="70"/>
  <c r="J616" i="70"/>
  <c r="G613" i="70"/>
  <c r="G609" i="70"/>
  <c r="G566" i="70"/>
  <c r="J524" i="70"/>
  <c r="G520" i="70"/>
  <c r="G515" i="70"/>
  <c r="G508" i="70"/>
  <c r="G477" i="70"/>
  <c r="G473" i="70"/>
  <c r="G468" i="70"/>
  <c r="G462" i="70"/>
  <c r="G456" i="70"/>
  <c r="G450" i="70"/>
  <c r="G414" i="70"/>
  <c r="G377" i="70"/>
  <c r="G352" i="70"/>
  <c r="G325" i="70"/>
  <c r="G320" i="70"/>
  <c r="G291" i="70"/>
  <c r="J282" i="70"/>
  <c r="G268" i="70"/>
  <c r="G255" i="70"/>
  <c r="J248" i="70"/>
  <c r="G227" i="70"/>
  <c r="J204" i="70"/>
  <c r="G201" i="70"/>
  <c r="G195" i="70"/>
  <c r="G186" i="70"/>
  <c r="G176" i="70"/>
  <c r="J153" i="70"/>
  <c r="G1060" i="70"/>
  <c r="G982" i="70"/>
  <c r="G955" i="70"/>
  <c r="G678" i="70"/>
  <c r="G632" i="70"/>
  <c r="G605" i="70"/>
  <c r="G601" i="70"/>
  <c r="G597" i="70"/>
  <c r="G593" i="70"/>
  <c r="G589" i="70"/>
  <c r="G585" i="70"/>
  <c r="G581" i="70"/>
  <c r="G577" i="70"/>
  <c r="G573" i="70"/>
  <c r="J565" i="70"/>
  <c r="G511" i="70"/>
  <c r="G501" i="70"/>
  <c r="G484" i="70"/>
  <c r="J448" i="70"/>
  <c r="G406" i="70"/>
  <c r="G402" i="70"/>
  <c r="G398" i="70"/>
  <c r="G392" i="70"/>
  <c r="K375" i="70"/>
  <c r="G371" i="70"/>
  <c r="G367" i="70"/>
  <c r="G348" i="70"/>
  <c r="G344" i="70"/>
  <c r="G305" i="70"/>
  <c r="G286" i="70"/>
  <c r="G279" i="70"/>
  <c r="J266" i="70"/>
  <c r="J253" i="70"/>
  <c r="G244" i="70"/>
  <c r="G217" i="70"/>
  <c r="G212" i="70"/>
  <c r="G208" i="70"/>
  <c r="G190" i="70"/>
  <c r="J185" i="70"/>
  <c r="G179" i="70"/>
  <c r="G172" i="70"/>
  <c r="G166" i="70"/>
  <c r="G162" i="70"/>
  <c r="G158" i="70"/>
  <c r="G1212" i="70"/>
  <c r="J1138" i="70"/>
  <c r="J875" i="70"/>
  <c r="G848" i="70"/>
  <c r="G820" i="70"/>
  <c r="G782" i="70"/>
  <c r="G743" i="70"/>
  <c r="G727" i="70"/>
  <c r="G667" i="70"/>
  <c r="G653" i="70"/>
  <c r="G649" i="70"/>
  <c r="G645" i="70"/>
  <c r="G637" i="70"/>
  <c r="G628" i="70"/>
  <c r="G624" i="70"/>
  <c r="G620" i="70"/>
  <c r="G569" i="70"/>
  <c r="G561" i="70"/>
  <c r="G556" i="70"/>
  <c r="G550" i="70"/>
  <c r="G546" i="70"/>
  <c r="G540" i="70"/>
  <c r="G535" i="70"/>
  <c r="G531" i="70"/>
  <c r="J510" i="70"/>
  <c r="J500" i="70"/>
  <c r="G497" i="70"/>
  <c r="G493" i="70"/>
  <c r="G489" i="70"/>
  <c r="J483" i="70"/>
  <c r="G480" i="70"/>
  <c r="G444" i="70"/>
  <c r="G436" i="70"/>
  <c r="G428" i="70"/>
  <c r="G419" i="70"/>
  <c r="G385" i="70"/>
  <c r="G363" i="70"/>
  <c r="G359" i="70"/>
  <c r="G355" i="70"/>
  <c r="G340" i="70"/>
  <c r="G336" i="70"/>
  <c r="G332" i="70"/>
  <c r="G328" i="70"/>
  <c r="G310" i="70"/>
  <c r="G297" i="70"/>
  <c r="J285" i="70"/>
  <c r="G274" i="70"/>
  <c r="G260" i="70"/>
  <c r="G235" i="70"/>
  <c r="G700" i="70"/>
  <c r="G682" i="70"/>
  <c r="G616" i="70"/>
  <c r="G612" i="70"/>
  <c r="G608" i="70"/>
  <c r="J568" i="70"/>
  <c r="G524" i="70"/>
  <c r="G519" i="70"/>
  <c r="G514" i="70"/>
  <c r="G506" i="70"/>
  <c r="J486" i="70"/>
  <c r="G476" i="70"/>
  <c r="G471" i="70"/>
  <c r="G467" i="70"/>
  <c r="G461" i="70"/>
  <c r="G455" i="70"/>
  <c r="G412" i="70"/>
  <c r="J383" i="70"/>
  <c r="J354" i="70"/>
  <c r="G351" i="70"/>
  <c r="J327" i="70"/>
  <c r="G324" i="70"/>
  <c r="G318" i="70"/>
  <c r="G290" i="70"/>
  <c r="G282" i="70"/>
  <c r="J258" i="70"/>
  <c r="G248" i="70"/>
  <c r="G225" i="70"/>
  <c r="G204" i="70"/>
  <c r="G199" i="70"/>
  <c r="G194" i="70"/>
  <c r="G175" i="70"/>
  <c r="G153" i="70"/>
  <c r="G147" i="70"/>
  <c r="G143" i="70"/>
  <c r="J1074" i="70"/>
  <c r="J1063" i="70"/>
  <c r="G990" i="70"/>
  <c r="G961" i="70"/>
  <c r="G900" i="70"/>
  <c r="G640" i="70"/>
  <c r="G635" i="70"/>
  <c r="G631" i="70"/>
  <c r="G604" i="70"/>
  <c r="G600" i="70"/>
  <c r="G596" i="70"/>
  <c r="G592" i="70"/>
  <c r="G588" i="70"/>
  <c r="G584" i="70"/>
  <c r="G580" i="70"/>
  <c r="G576" i="70"/>
  <c r="G572" i="70"/>
  <c r="G565" i="70"/>
  <c r="J513" i="70"/>
  <c r="J505" i="70"/>
  <c r="J852" i="70"/>
  <c r="G207" i="70"/>
  <c r="J135" i="70"/>
  <c r="G113" i="70"/>
  <c r="G109" i="70"/>
  <c r="G105" i="70"/>
  <c r="G101" i="70"/>
  <c r="J80" i="70"/>
  <c r="G51" i="70"/>
  <c r="G47" i="70"/>
  <c r="G43" i="70"/>
  <c r="G38" i="70"/>
  <c r="G656" i="70"/>
  <c r="J639" i="70"/>
  <c r="G627" i="70"/>
  <c r="G555" i="70"/>
  <c r="G534" i="70"/>
  <c r="G448" i="70"/>
  <c r="G417" i="70"/>
  <c r="G401" i="70"/>
  <c r="G303" i="70"/>
  <c r="G253" i="70"/>
  <c r="G231" i="70"/>
  <c r="G169" i="70"/>
  <c r="G132" i="70"/>
  <c r="G128" i="70"/>
  <c r="G124" i="70"/>
  <c r="G120" i="70"/>
  <c r="G97" i="70"/>
  <c r="G76" i="70"/>
  <c r="G71" i="70"/>
  <c r="G66" i="70"/>
  <c r="G61" i="70"/>
  <c r="G34" i="70"/>
  <c r="G29" i="70"/>
  <c r="G25" i="70"/>
  <c r="G20" i="70"/>
  <c r="G248" i="69"/>
  <c r="G244" i="69"/>
  <c r="J234" i="69"/>
  <c r="J201" i="69"/>
  <c r="G198" i="69"/>
  <c r="G194" i="69"/>
  <c r="G188" i="69"/>
  <c r="G180" i="69"/>
  <c r="G172" i="69"/>
  <c r="G125" i="69"/>
  <c r="G119" i="69"/>
  <c r="G110" i="69"/>
  <c r="G193" i="67"/>
  <c r="G189" i="67"/>
  <c r="G184" i="67"/>
  <c r="G179" i="67"/>
  <c r="G174" i="67"/>
  <c r="G149" i="67"/>
  <c r="G144" i="67"/>
  <c r="G139" i="67"/>
  <c r="G135" i="67"/>
  <c r="G130" i="67"/>
  <c r="J81" i="67"/>
  <c r="G71" i="67"/>
  <c r="G492" i="70"/>
  <c r="G479" i="70"/>
  <c r="G362" i="70"/>
  <c r="J350" i="70"/>
  <c r="G335" i="70"/>
  <c r="G285" i="70"/>
  <c r="G272" i="70"/>
  <c r="G211" i="70"/>
  <c r="G181" i="70"/>
  <c r="J156" i="70"/>
  <c r="G140" i="70"/>
  <c r="G116" i="70"/>
  <c r="J96" i="70"/>
  <c r="G93" i="70"/>
  <c r="G89" i="70"/>
  <c r="G84" i="70"/>
  <c r="G56" i="70"/>
  <c r="G16" i="70"/>
  <c r="G231" i="69"/>
  <c r="G227" i="69"/>
  <c r="G223" i="69"/>
  <c r="G165" i="69"/>
  <c r="G161" i="69"/>
  <c r="G157" i="69"/>
  <c r="G132" i="69"/>
  <c r="J108" i="69"/>
  <c r="G101" i="69"/>
  <c r="G92" i="69"/>
  <c r="G84" i="69"/>
  <c r="G76" i="69"/>
  <c r="G69" i="69"/>
  <c r="G64" i="69"/>
  <c r="G60" i="69"/>
  <c r="G54" i="69"/>
  <c r="G49" i="69"/>
  <c r="G42" i="69"/>
  <c r="G36" i="69"/>
  <c r="G31" i="69"/>
  <c r="G27" i="69"/>
  <c r="G22" i="69"/>
  <c r="G17" i="69"/>
  <c r="J173" i="67"/>
  <c r="G157" i="67"/>
  <c r="G125" i="67"/>
  <c r="G78" i="67"/>
  <c r="G66" i="67"/>
  <c r="G62" i="67"/>
  <c r="G57" i="67"/>
  <c r="G53" i="67"/>
  <c r="G1080" i="70"/>
  <c r="G144" i="70"/>
  <c r="G135" i="70"/>
  <c r="G112" i="70"/>
  <c r="G108" i="70"/>
  <c r="G104" i="70"/>
  <c r="G100" i="70"/>
  <c r="G80" i="70"/>
  <c r="G50" i="70"/>
  <c r="G46" i="70"/>
  <c r="G42" i="70"/>
  <c r="G37" i="70"/>
  <c r="G252" i="69"/>
  <c r="G239" i="69"/>
  <c r="G219" i="69"/>
  <c r="G215" i="69"/>
  <c r="G211" i="69"/>
  <c r="G205" i="69"/>
  <c r="G152" i="69"/>
  <c r="G146" i="69"/>
  <c r="G142" i="69"/>
  <c r="G137" i="69"/>
  <c r="G128" i="69"/>
  <c r="G169" i="67"/>
  <c r="G152" i="67"/>
  <c r="G120" i="67"/>
  <c r="G116" i="67"/>
  <c r="G112" i="67"/>
  <c r="G107" i="67"/>
  <c r="G103" i="67"/>
  <c r="G99" i="67"/>
  <c r="G94" i="67"/>
  <c r="G90" i="67"/>
  <c r="G86" i="67"/>
  <c r="G74" i="67"/>
  <c r="J42" i="67"/>
  <c r="G1097" i="70"/>
  <c r="G786" i="70"/>
  <c r="G644" i="70"/>
  <c r="G560" i="70"/>
  <c r="G539" i="70"/>
  <c r="G426" i="70"/>
  <c r="G405" i="70"/>
  <c r="G242" i="70"/>
  <c r="G185" i="70"/>
  <c r="G131" i="70"/>
  <c r="G127" i="70"/>
  <c r="G123" i="70"/>
  <c r="G119" i="70"/>
  <c r="J99" i="70"/>
  <c r="G75" i="70"/>
  <c r="G69" i="70"/>
  <c r="G64" i="70"/>
  <c r="G60" i="70"/>
  <c r="J36" i="70"/>
  <c r="G33" i="70"/>
  <c r="G28" i="70"/>
  <c r="G24" i="70"/>
  <c r="G19" i="70"/>
  <c r="G247" i="69"/>
  <c r="G243" i="69"/>
  <c r="G234" i="69"/>
  <c r="G201" i="69"/>
  <c r="G197" i="69"/>
  <c r="G192" i="69"/>
  <c r="G186" i="69"/>
  <c r="G178" i="69"/>
  <c r="G168" i="69"/>
  <c r="J127" i="69"/>
  <c r="G124" i="69"/>
  <c r="G117" i="69"/>
  <c r="G192" i="67"/>
  <c r="G188" i="67"/>
  <c r="G183" i="67"/>
  <c r="G178" i="67"/>
  <c r="J161" i="67"/>
  <c r="G147" i="67"/>
  <c r="G143" i="67"/>
  <c r="G138" i="67"/>
  <c r="G134" i="67"/>
  <c r="G129" i="67"/>
  <c r="G81" i="67"/>
  <c r="G70" i="67"/>
  <c r="G813" i="70"/>
  <c r="G715" i="70"/>
  <c r="G510" i="70"/>
  <c r="G496" i="70"/>
  <c r="G483" i="70"/>
  <c r="G366" i="70"/>
  <c r="G339" i="70"/>
  <c r="J288" i="70"/>
  <c r="G278" i="70"/>
  <c r="G216" i="70"/>
  <c r="G156" i="70"/>
  <c r="G139" i="70"/>
  <c r="G115" i="70"/>
  <c r="G96" i="70"/>
  <c r="G92" i="70"/>
  <c r="G88" i="70"/>
  <c r="G83" i="70"/>
  <c r="G54" i="70"/>
  <c r="G15" i="70"/>
  <c r="G230" i="69"/>
  <c r="G226" i="69"/>
  <c r="G222" i="69"/>
  <c r="J167" i="69"/>
  <c r="G164" i="69"/>
  <c r="G160" i="69"/>
  <c r="G156" i="69"/>
  <c r="G131" i="69"/>
  <c r="G108" i="69"/>
  <c r="G98" i="69"/>
  <c r="G90" i="69"/>
  <c r="G82" i="69"/>
  <c r="G75" i="69"/>
  <c r="G68" i="69"/>
  <c r="G63" i="69"/>
  <c r="G59" i="69"/>
  <c r="G53" i="69"/>
  <c r="G47" i="69"/>
  <c r="G40" i="69"/>
  <c r="G35" i="69"/>
  <c r="G30" i="69"/>
  <c r="G25" i="69"/>
  <c r="G21" i="69"/>
  <c r="G16" i="69"/>
  <c r="G173" i="67"/>
  <c r="G156" i="67"/>
  <c r="G124" i="67"/>
  <c r="G671" i="70"/>
  <c r="G308" i="70"/>
  <c r="J189" i="70"/>
  <c r="G150" i="70"/>
  <c r="G134" i="70"/>
  <c r="J114" i="70"/>
  <c r="G111" i="70"/>
  <c r="G107" i="70"/>
  <c r="G103" i="70"/>
  <c r="G79" i="70"/>
  <c r="J52" i="70"/>
  <c r="G49" i="70"/>
  <c r="G45" i="70"/>
  <c r="G40" i="70"/>
  <c r="G237" i="69"/>
  <c r="J221" i="69"/>
  <c r="G218" i="69"/>
  <c r="G214" i="69"/>
  <c r="G209" i="69"/>
  <c r="G204" i="69"/>
  <c r="G149" i="69"/>
  <c r="G145" i="69"/>
  <c r="G141" i="69"/>
  <c r="G136" i="69"/>
  <c r="J130" i="69"/>
  <c r="G168" i="67"/>
  <c r="G151" i="67"/>
  <c r="J123" i="67"/>
  <c r="G119" i="67"/>
  <c r="G115" i="67"/>
  <c r="G111" i="67"/>
  <c r="G106" i="67"/>
  <c r="G102" i="67"/>
  <c r="G98" i="67"/>
  <c r="G93" i="67"/>
  <c r="G89" i="67"/>
  <c r="G85" i="67"/>
  <c r="G73" i="67"/>
  <c r="G42" i="67"/>
  <c r="G648" i="70"/>
  <c r="G619" i="70"/>
  <c r="G543" i="70"/>
  <c r="G435" i="70"/>
  <c r="G391" i="70"/>
  <c r="G161" i="70"/>
  <c r="G130" i="70"/>
  <c r="G126" i="70"/>
  <c r="G122" i="70"/>
  <c r="G118" i="70"/>
  <c r="G99" i="70"/>
  <c r="G74" i="70"/>
  <c r="G68" i="70"/>
  <c r="G63" i="70"/>
  <c r="G59" i="70"/>
  <c r="G36" i="70"/>
  <c r="G32" i="70"/>
  <c r="G27" i="70"/>
  <c r="G22" i="70"/>
  <c r="G18" i="70"/>
  <c r="G251" i="69"/>
  <c r="G246" i="69"/>
  <c r="G233" i="69"/>
  <c r="G200" i="69"/>
  <c r="G196" i="69"/>
  <c r="G191" i="69"/>
  <c r="G185" i="69"/>
  <c r="G176" i="69"/>
  <c r="J134" i="69"/>
  <c r="G127" i="69"/>
  <c r="G123" i="69"/>
  <c r="G114" i="69"/>
  <c r="G191" i="67"/>
  <c r="G186" i="67"/>
  <c r="G182" i="67"/>
  <c r="G177" i="67"/>
  <c r="J150" i="67"/>
  <c r="G146" i="67"/>
  <c r="G141" i="67"/>
  <c r="G137" i="67"/>
  <c r="G132" i="67"/>
  <c r="G128" i="67"/>
  <c r="G80" i="67"/>
  <c r="J72" i="67"/>
  <c r="G731" i="70"/>
  <c r="G500" i="70"/>
  <c r="J389" i="70"/>
  <c r="G370" i="70"/>
  <c r="G343" i="70"/>
  <c r="J223" i="70"/>
  <c r="G142" i="70"/>
  <c r="G138" i="70"/>
  <c r="J117" i="70"/>
  <c r="G95" i="70"/>
  <c r="G91" i="70"/>
  <c r="G87" i="70"/>
  <c r="G82" i="70"/>
  <c r="J58" i="70"/>
  <c r="G229" i="69"/>
  <c r="G225" i="69"/>
  <c r="G167" i="69"/>
  <c r="G163" i="69"/>
  <c r="G159" i="69"/>
  <c r="G155" i="69"/>
  <c r="G106" i="69"/>
  <c r="G96" i="69"/>
  <c r="G88" i="69"/>
  <c r="G80" i="69"/>
  <c r="G74" i="69"/>
  <c r="G67" i="69"/>
  <c r="G62" i="69"/>
  <c r="G57" i="69"/>
  <c r="G52" i="69"/>
  <c r="G45" i="69"/>
  <c r="G38" i="69"/>
  <c r="G34" i="69"/>
  <c r="G29" i="69"/>
  <c r="G24" i="69"/>
  <c r="G19" i="69"/>
  <c r="G172" i="67"/>
  <c r="G159" i="67"/>
  <c r="G155" i="67"/>
  <c r="J126" i="67"/>
  <c r="G76" i="67"/>
  <c r="G68" i="67"/>
  <c r="G64" i="67"/>
  <c r="G59" i="67"/>
  <c r="G55" i="67"/>
  <c r="G1042" i="70"/>
  <c r="G266" i="70"/>
  <c r="J207" i="70"/>
  <c r="G189" i="70"/>
  <c r="G178" i="70"/>
  <c r="G133" i="70"/>
  <c r="G114" i="70"/>
  <c r="G110" i="70"/>
  <c r="G106" i="70"/>
  <c r="G102" i="70"/>
  <c r="G78" i="70"/>
  <c r="G52" i="70"/>
  <c r="G48" i="70"/>
  <c r="G44" i="70"/>
  <c r="G39" i="70"/>
  <c r="G241" i="69"/>
  <c r="G236" i="69"/>
  <c r="G221" i="69"/>
  <c r="G217" i="69"/>
  <c r="G213" i="69"/>
  <c r="G208" i="69"/>
  <c r="G203" i="69"/>
  <c r="G148" i="69"/>
  <c r="G144" i="69"/>
  <c r="G140" i="69"/>
  <c r="G130" i="69"/>
  <c r="G167" i="67"/>
  <c r="J153" i="67"/>
  <c r="G123" i="67"/>
  <c r="G118" i="67"/>
  <c r="G114" i="67"/>
  <c r="G110" i="67"/>
  <c r="G105" i="67"/>
  <c r="G101" i="67"/>
  <c r="G97" i="67"/>
  <c r="G92" i="67"/>
  <c r="G88" i="67"/>
  <c r="G84" i="67"/>
  <c r="J75" i="67"/>
  <c r="G41" i="67"/>
  <c r="G1053" i="70"/>
  <c r="G652" i="70"/>
  <c r="G623" i="70"/>
  <c r="G549" i="70"/>
  <c r="G530" i="70"/>
  <c r="G442" i="70"/>
  <c r="G397" i="70"/>
  <c r="G295" i="70"/>
  <c r="J264" i="70"/>
  <c r="J177" i="70"/>
  <c r="G165" i="70"/>
  <c r="J132" i="70"/>
  <c r="G129" i="70"/>
  <c r="G125" i="70"/>
  <c r="G121" i="70"/>
  <c r="G98" i="70"/>
  <c r="J76" i="70"/>
  <c r="G72" i="70"/>
  <c r="G67" i="70"/>
  <c r="G62" i="70"/>
  <c r="G35" i="70"/>
  <c r="G30" i="70"/>
  <c r="G26" i="70"/>
  <c r="G21" i="70"/>
  <c r="G17" i="70"/>
  <c r="G250" i="69"/>
  <c r="G245" i="69"/>
  <c r="G232" i="69"/>
  <c r="G199" i="69"/>
  <c r="G195" i="69"/>
  <c r="G190" i="69"/>
  <c r="G182" i="69"/>
  <c r="G174" i="69"/>
  <c r="G126" i="69"/>
  <c r="G122" i="69"/>
  <c r="G112" i="69"/>
  <c r="G190" i="67"/>
  <c r="G185" i="67"/>
  <c r="G180" i="67"/>
  <c r="G176" i="67"/>
  <c r="G150" i="67"/>
  <c r="G145" i="67"/>
  <c r="G140" i="67"/>
  <c r="G136" i="67"/>
  <c r="G358" i="70"/>
  <c r="G182" i="70"/>
  <c r="G94" i="70"/>
  <c r="G166" i="69"/>
  <c r="G129" i="69"/>
  <c r="G67" i="67"/>
  <c r="G18" i="67"/>
  <c r="G318" i="15"/>
  <c r="G311" i="15"/>
  <c r="G289" i="15"/>
  <c r="G281" i="15"/>
  <c r="G268" i="15"/>
  <c r="G247" i="15"/>
  <c r="K239" i="15"/>
  <c r="G232" i="15"/>
  <c r="G220" i="15"/>
  <c r="G199" i="15"/>
  <c r="G191" i="15"/>
  <c r="G183" i="15"/>
  <c r="G166" i="15"/>
  <c r="G162" i="15"/>
  <c r="G149" i="15"/>
  <c r="J140" i="15"/>
  <c r="G136" i="15"/>
  <c r="J126" i="15"/>
  <c r="J113" i="15"/>
  <c r="G110" i="15"/>
  <c r="G97" i="15"/>
  <c r="G90" i="15"/>
  <c r="G85" i="15"/>
  <c r="J54" i="15"/>
  <c r="G48" i="15"/>
  <c r="G37" i="15"/>
  <c r="G16" i="15"/>
  <c r="G747" i="70"/>
  <c r="G141" i="70"/>
  <c r="G117" i="70"/>
  <c r="G220" i="69"/>
  <c r="G202" i="69"/>
  <c r="G147" i="69"/>
  <c r="G86" i="69"/>
  <c r="G61" i="69"/>
  <c r="G37" i="69"/>
  <c r="G18" i="69"/>
  <c r="G166" i="67"/>
  <c r="G117" i="67"/>
  <c r="G100" i="67"/>
  <c r="G83" i="67"/>
  <c r="G56" i="67"/>
  <c r="G37" i="67"/>
  <c r="G14" i="67"/>
  <c r="J317" i="15"/>
  <c r="G307" i="15"/>
  <c r="G302" i="15"/>
  <c r="G297" i="15"/>
  <c r="J288" i="15"/>
  <c r="G276" i="15"/>
  <c r="J267" i="15"/>
  <c r="G243" i="15"/>
  <c r="J238" i="15"/>
  <c r="G227" i="15"/>
  <c r="J219" i="15"/>
  <c r="G215" i="15"/>
  <c r="G211" i="15"/>
  <c r="G207" i="15"/>
  <c r="J190" i="15"/>
  <c r="G179" i="15"/>
  <c r="G157" i="15"/>
  <c r="G144" i="15"/>
  <c r="G131" i="15"/>
  <c r="G122" i="15"/>
  <c r="G105" i="15"/>
  <c r="J96" i="15"/>
  <c r="J84" i="15"/>
  <c r="G81" i="15"/>
  <c r="G77" i="15"/>
  <c r="G73" i="15"/>
  <c r="G69" i="15"/>
  <c r="G42" i="15"/>
  <c r="G32" i="15"/>
  <c r="G26" i="15"/>
  <c r="G115" i="9"/>
  <c r="G32" i="9"/>
  <c r="G26" i="9"/>
  <c r="G77" i="67"/>
  <c r="G72" i="67"/>
  <c r="G50" i="67"/>
  <c r="G46" i="67"/>
  <c r="K36" i="67"/>
  <c r="G32" i="67"/>
  <c r="G27" i="67"/>
  <c r="G22" i="67"/>
  <c r="G321" i="15"/>
  <c r="G314" i="15"/>
  <c r="G293" i="15"/>
  <c r="G284" i="15"/>
  <c r="G271" i="15"/>
  <c r="G264" i="15"/>
  <c r="G259" i="15"/>
  <c r="G255" i="15"/>
  <c r="G251" i="15"/>
  <c r="J242" i="15"/>
  <c r="G235" i="15"/>
  <c r="G223" i="15"/>
  <c r="G202" i="15"/>
  <c r="G194" i="15"/>
  <c r="G186" i="15"/>
  <c r="G174" i="15"/>
  <c r="G169" i="15"/>
  <c r="G152" i="15"/>
  <c r="J143" i="15"/>
  <c r="J130" i="15"/>
  <c r="G118" i="15"/>
  <c r="G100" i="15"/>
  <c r="G93" i="15"/>
  <c r="G65" i="15"/>
  <c r="G60" i="15"/>
  <c r="K41" i="15"/>
  <c r="G21" i="15"/>
  <c r="G109" i="9"/>
  <c r="G65" i="9"/>
  <c r="G374" i="70"/>
  <c r="J193" i="70"/>
  <c r="G81" i="70"/>
  <c r="G235" i="69"/>
  <c r="G154" i="69"/>
  <c r="G133" i="69"/>
  <c r="G171" i="67"/>
  <c r="G61" i="67"/>
  <c r="G40" i="67"/>
  <c r="G17" i="67"/>
  <c r="J320" i="15"/>
  <c r="G310" i="15"/>
  <c r="J291" i="15"/>
  <c r="G279" i="15"/>
  <c r="J270" i="15"/>
  <c r="G246" i="15"/>
  <c r="G231" i="15"/>
  <c r="J222" i="15"/>
  <c r="G198" i="15"/>
  <c r="J193" i="15"/>
  <c r="G182" i="15"/>
  <c r="G165" i="15"/>
  <c r="G161" i="15"/>
  <c r="G147" i="15"/>
  <c r="G140" i="15"/>
  <c r="G135" i="15"/>
  <c r="G126" i="15"/>
  <c r="G113" i="15"/>
  <c r="G108" i="15"/>
  <c r="J99" i="15"/>
  <c r="G88" i="15"/>
  <c r="G54" i="15"/>
  <c r="G47" i="15"/>
  <c r="J40" i="15"/>
  <c r="G36" i="15"/>
  <c r="J20" i="15"/>
  <c r="G15" i="15"/>
  <c r="J37" i="9"/>
  <c r="G253" i="69"/>
  <c r="G224" i="69"/>
  <c r="G207" i="69"/>
  <c r="J152" i="69"/>
  <c r="G94" i="69"/>
  <c r="G65" i="69"/>
  <c r="G44" i="69"/>
  <c r="G23" i="69"/>
  <c r="K170" i="67"/>
  <c r="G122" i="67"/>
  <c r="G104" i="67"/>
  <c r="G87" i="67"/>
  <c r="J39" i="67"/>
  <c r="G13" i="67"/>
  <c r="G317" i="15"/>
  <c r="G305" i="15"/>
  <c r="G301" i="15"/>
  <c r="G296" i="15"/>
  <c r="G288" i="15"/>
  <c r="G275" i="15"/>
  <c r="G267" i="15"/>
  <c r="J245" i="15"/>
  <c r="G238" i="15"/>
  <c r="G226" i="15"/>
  <c r="G219" i="15"/>
  <c r="G214" i="15"/>
  <c r="G210" i="15"/>
  <c r="G205" i="15"/>
  <c r="K197" i="15"/>
  <c r="G190" i="15"/>
  <c r="G178" i="15"/>
  <c r="G156" i="15"/>
  <c r="J146" i="15"/>
  <c r="J134" i="15"/>
  <c r="G121" i="15"/>
  <c r="G104" i="15"/>
  <c r="G96" i="15"/>
  <c r="G84" i="15"/>
  <c r="G80" i="15"/>
  <c r="G76" i="15"/>
  <c r="G72" i="15"/>
  <c r="G68" i="15"/>
  <c r="G30" i="15"/>
  <c r="G24" i="15"/>
  <c r="G124" i="9"/>
  <c r="G118" i="9"/>
  <c r="G78" i="9"/>
  <c r="G315" i="15"/>
  <c r="J16" i="70"/>
  <c r="G65" i="67"/>
  <c r="G49" i="67"/>
  <c r="G44" i="67"/>
  <c r="G35" i="67"/>
  <c r="G30" i="67"/>
  <c r="G25" i="67"/>
  <c r="G20" i="67"/>
  <c r="K12" i="67"/>
  <c r="G313" i="15"/>
  <c r="J295" i="15"/>
  <c r="G283" i="15"/>
  <c r="J273" i="15"/>
  <c r="G263" i="15"/>
  <c r="G258" i="15"/>
  <c r="G254" i="15"/>
  <c r="G249" i="15"/>
  <c r="G242" i="15"/>
  <c r="G234" i="15"/>
  <c r="J225" i="15"/>
  <c r="G201" i="15"/>
  <c r="J196" i="15"/>
  <c r="G185" i="15"/>
  <c r="J177" i="15"/>
  <c r="G173" i="15"/>
  <c r="G168" i="15"/>
  <c r="G151" i="15"/>
  <c r="G143" i="15"/>
  <c r="G130" i="15"/>
  <c r="G116" i="15"/>
  <c r="J103" i="15"/>
  <c r="G92" i="15"/>
  <c r="G64" i="15"/>
  <c r="G59" i="15"/>
  <c r="J23" i="15"/>
  <c r="G85" i="70"/>
  <c r="G58" i="70"/>
  <c r="G240" i="69"/>
  <c r="G158" i="69"/>
  <c r="G54" i="67"/>
  <c r="G16" i="67"/>
  <c r="G320" i="15"/>
  <c r="G309" i="15"/>
  <c r="G291" i="15"/>
  <c r="G278" i="15"/>
  <c r="G270" i="15"/>
  <c r="J248" i="15"/>
  <c r="G230" i="15"/>
  <c r="G222" i="15"/>
  <c r="J200" i="15"/>
  <c r="G193" i="15"/>
  <c r="G181" i="15"/>
  <c r="J167" i="15"/>
  <c r="G164" i="15"/>
  <c r="G159" i="15"/>
  <c r="J150" i="15"/>
  <c r="G139" i="15"/>
  <c r="G125" i="15"/>
  <c r="G112" i="15"/>
  <c r="G107" i="15"/>
  <c r="G99" i="15"/>
  <c r="G87" i="15"/>
  <c r="G52" i="15"/>
  <c r="G45" i="15"/>
  <c r="G40" i="15"/>
  <c r="G35" i="15"/>
  <c r="G20" i="15"/>
  <c r="G14" i="15"/>
  <c r="J21" i="9"/>
  <c r="G228" i="69"/>
  <c r="G212" i="69"/>
  <c r="G139" i="69"/>
  <c r="G104" i="69"/>
  <c r="G71" i="69"/>
  <c r="G50" i="69"/>
  <c r="G28" i="69"/>
  <c r="G153" i="67"/>
  <c r="G126" i="67"/>
  <c r="G108" i="67"/>
  <c r="G91" i="67"/>
  <c r="G75" i="67"/>
  <c r="K69" i="67"/>
  <c r="G39" i="67"/>
  <c r="J15" i="67"/>
  <c r="G316" i="15"/>
  <c r="J308" i="15"/>
  <c r="G304" i="15"/>
  <c r="G300" i="15"/>
  <c r="G287" i="15"/>
  <c r="J277" i="15"/>
  <c r="G266" i="15"/>
  <c r="G245" i="15"/>
  <c r="G237" i="15"/>
  <c r="J229" i="15"/>
  <c r="G218" i="15"/>
  <c r="G213" i="15"/>
  <c r="G209" i="15"/>
  <c r="G204" i="15"/>
  <c r="G189" i="15"/>
  <c r="J180" i="15"/>
  <c r="G155" i="15"/>
  <c r="G146" i="15"/>
  <c r="G134" i="15"/>
  <c r="G120" i="15"/>
  <c r="J106" i="15"/>
  <c r="G95" i="15"/>
  <c r="G83" i="15"/>
  <c r="G79" i="15"/>
  <c r="G75" i="15"/>
  <c r="G71" i="15"/>
  <c r="G67" i="15"/>
  <c r="J43" i="15"/>
  <c r="G29" i="15"/>
  <c r="G331" i="70"/>
  <c r="G79" i="67"/>
  <c r="G58" i="67"/>
  <c r="G48" i="67"/>
  <c r="G43" i="67"/>
  <c r="G34" i="67"/>
  <c r="G29" i="67"/>
  <c r="G24" i="67"/>
  <c r="G19" i="67"/>
  <c r="G323" i="15"/>
  <c r="G312" i="15"/>
  <c r="G295" i="15"/>
  <c r="G282" i="15"/>
  <c r="G273" i="15"/>
  <c r="G261" i="15"/>
  <c r="G257" i="15"/>
  <c r="G253" i="15"/>
  <c r="G241" i="15"/>
  <c r="G233" i="15"/>
  <c r="G225" i="15"/>
  <c r="J203" i="15"/>
  <c r="G196" i="15"/>
  <c r="G184" i="15"/>
  <c r="G177" i="15"/>
  <c r="G172" i="15"/>
  <c r="J154" i="15"/>
  <c r="G142" i="15"/>
  <c r="G128" i="15"/>
  <c r="J119" i="15"/>
  <c r="G115" i="15"/>
  <c r="G103" i="15"/>
  <c r="G91" i="15"/>
  <c r="J66" i="15"/>
  <c r="G62" i="15"/>
  <c r="G58" i="15"/>
  <c r="G23" i="15"/>
  <c r="G88" i="9"/>
  <c r="G54" i="9"/>
  <c r="G90" i="70"/>
  <c r="G162" i="69"/>
  <c r="J78" i="67"/>
  <c r="J18" i="67"/>
  <c r="G319" i="15"/>
  <c r="J311" i="15"/>
  <c r="G290" i="15"/>
  <c r="J281" i="15"/>
  <c r="G269" i="15"/>
  <c r="G248" i="15"/>
  <c r="J232" i="15"/>
  <c r="G221" i="15"/>
  <c r="G200" i="15"/>
  <c r="G192" i="15"/>
  <c r="J183" i="15"/>
  <c r="G167" i="15"/>
  <c r="G163" i="15"/>
  <c r="G158" i="15"/>
  <c r="G150" i="15"/>
  <c r="G138" i="15"/>
  <c r="G123" i="15"/>
  <c r="G111" i="15"/>
  <c r="G98" i="15"/>
  <c r="J90" i="15"/>
  <c r="G86" i="15"/>
  <c r="G49" i="15"/>
  <c r="G39" i="15"/>
  <c r="G33" i="15"/>
  <c r="G17" i="15"/>
  <c r="G13" i="15"/>
  <c r="G61" i="9"/>
  <c r="G136" i="70"/>
  <c r="J231" i="69"/>
  <c r="G78" i="69"/>
  <c r="G33" i="69"/>
  <c r="G131" i="67"/>
  <c r="G113" i="67"/>
  <c r="G95" i="67"/>
  <c r="G63" i="67"/>
  <c r="G38" i="67"/>
  <c r="G308" i="15"/>
  <c r="G277" i="15"/>
  <c r="G265" i="15"/>
  <c r="G229" i="15"/>
  <c r="G216" i="15"/>
  <c r="G212" i="15"/>
  <c r="G188" i="15"/>
  <c r="J157" i="15"/>
  <c r="G145" i="15"/>
  <c r="J122" i="15"/>
  <c r="G216" i="69"/>
  <c r="G143" i="69"/>
  <c r="G55" i="69"/>
  <c r="G158" i="67"/>
  <c r="G15" i="67"/>
  <c r="G244" i="15"/>
  <c r="G236" i="15"/>
  <c r="G208" i="15"/>
  <c r="G180" i="15"/>
  <c r="G132" i="15"/>
  <c r="G106" i="15"/>
  <c r="G94" i="15"/>
  <c r="G82" i="15"/>
  <c r="G78" i="15"/>
  <c r="G70" i="15"/>
  <c r="G28" i="15"/>
  <c r="G61" i="15"/>
  <c r="J97" i="15"/>
  <c r="J81" i="15"/>
  <c r="G141" i="15"/>
  <c r="J199" i="15"/>
  <c r="G52" i="67"/>
  <c r="K127" i="67"/>
  <c r="G114" i="15"/>
  <c r="G127" i="15"/>
  <c r="G256" i="15"/>
  <c r="K280" i="15"/>
  <c r="G294" i="15"/>
  <c r="G18" i="9"/>
  <c r="J18" i="9"/>
  <c r="J22" i="15"/>
  <c r="J37" i="15"/>
  <c r="J55" i="15"/>
  <c r="G119" i="15"/>
  <c r="J166" i="15"/>
  <c r="J235" i="15"/>
  <c r="G260" i="15"/>
  <c r="G285" i="15"/>
  <c r="G299" i="15"/>
  <c r="J69" i="15"/>
  <c r="J93" i="15"/>
  <c r="G154" i="15"/>
  <c r="J16" i="15"/>
  <c r="J48" i="15"/>
  <c r="G102" i="15"/>
  <c r="J162" i="15"/>
  <c r="J186" i="15"/>
  <c r="J268" i="15"/>
  <c r="J294" i="15"/>
  <c r="G33" i="67"/>
  <c r="K153" i="15"/>
  <c r="J195" i="15"/>
  <c r="J224" i="15"/>
  <c r="J260" i="15"/>
  <c r="J272" i="15"/>
  <c r="J322" i="15"/>
  <c r="J28" i="67"/>
  <c r="K45" i="67"/>
  <c r="J47" i="70"/>
  <c r="J102" i="15"/>
  <c r="J110" i="15"/>
  <c r="J114" i="15"/>
  <c r="J141" i="15"/>
  <c r="J175" i="15"/>
  <c r="J240" i="15"/>
  <c r="J256" i="15"/>
  <c r="K21" i="67"/>
  <c r="J33" i="67"/>
  <c r="J42" i="9"/>
  <c r="J46" i="9"/>
  <c r="J70" i="15"/>
  <c r="J74" i="15"/>
  <c r="J82" i="15"/>
  <c r="J132" i="15"/>
  <c r="J145" i="15"/>
  <c r="J170" i="15"/>
  <c r="J208" i="15"/>
  <c r="J212" i="15"/>
  <c r="J236" i="15"/>
  <c r="J244" i="15"/>
  <c r="J252" i="15"/>
  <c r="J285" i="15"/>
  <c r="K298" i="15"/>
  <c r="J303" i="15"/>
  <c r="J315" i="15"/>
  <c r="J63" i="67"/>
  <c r="J95" i="67"/>
  <c r="J113" i="67"/>
  <c r="J180" i="69"/>
  <c r="J216" i="69"/>
  <c r="J244" i="69"/>
  <c r="J101" i="70"/>
  <c r="J113" i="70"/>
  <c r="J169" i="70"/>
  <c r="J17" i="15"/>
  <c r="J28" i="15"/>
  <c r="J33" i="15"/>
  <c r="J39" i="15"/>
  <c r="J78" i="15"/>
  <c r="J86" i="15"/>
  <c r="J98" i="15"/>
  <c r="J111" i="15"/>
  <c r="J123" i="15"/>
  <c r="J158" i="15"/>
  <c r="J163" i="15"/>
  <c r="J192" i="15"/>
  <c r="J216" i="15"/>
  <c r="J221" i="15"/>
  <c r="J269" i="15"/>
  <c r="J290" i="15"/>
  <c r="J299" i="15"/>
  <c r="J319" i="15"/>
  <c r="J174" i="67"/>
  <c r="J189" i="67"/>
  <c r="J101" i="69"/>
  <c r="J125" i="69"/>
  <c r="J227" i="69"/>
  <c r="J316" i="70"/>
  <c r="J1187" i="70"/>
  <c r="J13" i="15"/>
  <c r="J58" i="15"/>
  <c r="J115" i="15"/>
  <c r="J128" i="15"/>
  <c r="J142" i="15"/>
  <c r="J172" i="15"/>
  <c r="J184" i="15"/>
  <c r="J233" i="15"/>
  <c r="J241" i="15"/>
  <c r="J253" i="15"/>
  <c r="J257" i="15"/>
  <c r="J282" i="15"/>
  <c r="J312" i="15"/>
  <c r="J19" i="67"/>
  <c r="J29" i="67"/>
  <c r="J34" i="67"/>
  <c r="J43" i="67"/>
  <c r="J58" i="67"/>
  <c r="J139" i="67"/>
  <c r="J54" i="9"/>
  <c r="J62" i="15"/>
  <c r="J67" i="15"/>
  <c r="J71" i="15"/>
  <c r="J79" i="15"/>
  <c r="J83" i="15"/>
  <c r="J95" i="15"/>
  <c r="K133" i="15"/>
  <c r="J155" i="15"/>
  <c r="J189" i="15"/>
  <c r="J204" i="15"/>
  <c r="J209" i="15"/>
  <c r="J218" i="15"/>
  <c r="J237" i="15"/>
  <c r="J261" i="15"/>
  <c r="J266" i="15"/>
  <c r="J287" i="15"/>
  <c r="J300" i="15"/>
  <c r="J304" i="15"/>
  <c r="J316" i="15"/>
  <c r="J323" i="15"/>
  <c r="J24" i="67"/>
  <c r="J48" i="67"/>
  <c r="J108" i="67"/>
  <c r="J139" i="69"/>
  <c r="J212" i="69"/>
  <c r="J43" i="70"/>
  <c r="J14" i="15"/>
  <c r="J35" i="15"/>
  <c r="J45" i="15"/>
  <c r="J52" i="15"/>
  <c r="J75" i="15"/>
  <c r="J107" i="15"/>
  <c r="J112" i="15"/>
  <c r="J125" i="15"/>
  <c r="J139" i="15"/>
  <c r="J159" i="15"/>
  <c r="J181" i="15"/>
  <c r="J213" i="15"/>
  <c r="J278" i="15"/>
  <c r="J16" i="67"/>
  <c r="J54" i="67"/>
  <c r="J91" i="67"/>
  <c r="J172" i="69"/>
  <c r="J194" i="69"/>
  <c r="J240" i="69"/>
  <c r="J29" i="70"/>
  <c r="J109" i="70"/>
  <c r="J48" i="9"/>
  <c r="J64" i="15"/>
  <c r="J87" i="15"/>
  <c r="J92" i="15"/>
  <c r="K129" i="15"/>
  <c r="J164" i="15"/>
  <c r="J168" i="15"/>
  <c r="J173" i="15"/>
  <c r="J185" i="15"/>
  <c r="J201" i="15"/>
  <c r="J234" i="15"/>
  <c r="J249" i="15"/>
  <c r="J254" i="15"/>
  <c r="J263" i="15"/>
  <c r="J283" i="15"/>
  <c r="J313" i="15"/>
  <c r="J20" i="67"/>
  <c r="J30" i="67"/>
  <c r="J35" i="67"/>
  <c r="J44" i="67"/>
  <c r="J71" i="67"/>
  <c r="J184" i="67"/>
  <c r="J119" i="69"/>
  <c r="J118" i="9"/>
  <c r="J30" i="15"/>
  <c r="J59" i="15"/>
  <c r="J68" i="15"/>
  <c r="J76" i="15"/>
  <c r="J80" i="15"/>
  <c r="K101" i="15"/>
  <c r="J116" i="15"/>
  <c r="J121" i="15"/>
  <c r="J156" i="15"/>
  <c r="J205" i="15"/>
  <c r="J214" i="15"/>
  <c r="J226" i="15"/>
  <c r="J258" i="15"/>
  <c r="K274" i="15"/>
  <c r="J296" i="15"/>
  <c r="J301" i="15"/>
  <c r="J13" i="67"/>
  <c r="J25" i="67"/>
  <c r="J104" i="67"/>
  <c r="J122" i="67"/>
  <c r="J135" i="67"/>
  <c r="J149" i="67"/>
  <c r="K206" i="69"/>
  <c r="K12" i="70"/>
  <c r="I98" i="73"/>
  <c r="I86" i="73"/>
  <c r="I74" i="73"/>
  <c r="I62" i="73"/>
  <c r="I50" i="73"/>
  <c r="I38" i="73"/>
  <c r="I26" i="73"/>
  <c r="I97" i="73"/>
  <c r="I85" i="73"/>
  <c r="I73" i="73"/>
  <c r="I61" i="73"/>
  <c r="I49" i="73"/>
  <c r="I37" i="73"/>
  <c r="I14" i="73"/>
  <c r="I96" i="73"/>
  <c r="I84" i="73"/>
  <c r="I72" i="73"/>
  <c r="I60" i="73"/>
  <c r="I48" i="73"/>
  <c r="I36" i="73"/>
  <c r="I15" i="73"/>
  <c r="I95" i="73"/>
  <c r="I83" i="73"/>
  <c r="I71" i="73"/>
  <c r="I59" i="73"/>
  <c r="I47" i="73"/>
  <c r="I35" i="73"/>
  <c r="I16" i="73"/>
  <c r="I94" i="73"/>
  <c r="I82" i="73"/>
  <c r="I70" i="73"/>
  <c r="I58" i="73"/>
  <c r="I46" i="73"/>
  <c r="I34" i="73"/>
  <c r="I17" i="73"/>
  <c r="I93" i="73"/>
  <c r="I81" i="73"/>
  <c r="I69" i="73"/>
  <c r="I57" i="73"/>
  <c r="I45" i="73"/>
  <c r="I33" i="73"/>
  <c r="I18" i="73"/>
  <c r="I92" i="73"/>
  <c r="I80" i="73"/>
  <c r="I68" i="73"/>
  <c r="I56" i="73"/>
  <c r="I44" i="73"/>
  <c r="I32" i="73"/>
  <c r="I19" i="73"/>
  <c r="I102" i="73"/>
  <c r="I90" i="73"/>
  <c r="I78" i="73"/>
  <c r="I66" i="73"/>
  <c r="I54" i="73"/>
  <c r="I42" i="73"/>
  <c r="I30" i="73"/>
  <c r="I21" i="73"/>
  <c r="I76" i="73"/>
  <c r="I40" i="73"/>
  <c r="I75" i="73"/>
  <c r="I39" i="73"/>
  <c r="I67" i="73"/>
  <c r="I31" i="73"/>
  <c r="I101" i="73"/>
  <c r="I65" i="73"/>
  <c r="I29" i="73"/>
  <c r="I100" i="73"/>
  <c r="I64" i="73"/>
  <c r="I28" i="73"/>
  <c r="I99" i="73"/>
  <c r="I63" i="73"/>
  <c r="I27" i="73"/>
  <c r="I91" i="73"/>
  <c r="I55" i="73"/>
  <c r="I20" i="73"/>
  <c r="I89" i="73"/>
  <c r="I53" i="73"/>
  <c r="I13" i="73"/>
  <c r="I88" i="73"/>
  <c r="I52" i="73"/>
  <c r="I87" i="73"/>
  <c r="I51" i="73"/>
  <c r="I79" i="73"/>
  <c r="I77" i="73"/>
  <c r="I43" i="73"/>
  <c r="I41" i="73"/>
  <c r="I58" i="72"/>
  <c r="I94" i="72"/>
  <c r="I21" i="72"/>
  <c r="I59" i="72"/>
  <c r="I95" i="72"/>
  <c r="I22" i="72"/>
  <c r="I61" i="72"/>
  <c r="I98" i="72"/>
  <c r="I23" i="72"/>
  <c r="I62" i="72"/>
  <c r="I106" i="72"/>
  <c r="I26" i="72"/>
  <c r="I69" i="72"/>
  <c r="I107" i="72"/>
  <c r="I34" i="72"/>
  <c r="I70" i="72"/>
  <c r="I110" i="72"/>
  <c r="I35" i="72"/>
  <c r="I71" i="72"/>
  <c r="I118" i="72"/>
  <c r="I46" i="72"/>
  <c r="I74" i="72"/>
  <c r="I122" i="72"/>
  <c r="I47" i="72"/>
  <c r="I50" i="72"/>
  <c r="I57" i="72"/>
  <c r="I73" i="72"/>
  <c r="I82" i="72"/>
  <c r="I83" i="72"/>
  <c r="I86" i="72"/>
  <c r="I119" i="72"/>
  <c r="I38" i="72"/>
  <c r="J78" i="9"/>
  <c r="J15" i="15"/>
  <c r="J47" i="15"/>
  <c r="J72" i="15"/>
  <c r="J88" i="15"/>
  <c r="J108" i="15"/>
  <c r="J135" i="15"/>
  <c r="J165" i="15"/>
  <c r="J182" i="15"/>
  <c r="J198" i="15"/>
  <c r="J210" i="15"/>
  <c r="J231" i="15"/>
  <c r="J246" i="15"/>
  <c r="J279" i="15"/>
  <c r="J305" i="15"/>
  <c r="J310" i="15"/>
  <c r="J17" i="67"/>
  <c r="J40" i="67"/>
  <c r="J87" i="67"/>
  <c r="J17" i="69"/>
  <c r="J235" i="69"/>
  <c r="J38" i="70"/>
  <c r="J51" i="70"/>
  <c r="J611" i="70"/>
  <c r="I26" i="75"/>
  <c r="I39" i="75"/>
  <c r="I52" i="75"/>
  <c r="I13" i="75"/>
  <c r="I25" i="75"/>
  <c r="I38" i="75"/>
  <c r="I51" i="75"/>
  <c r="I24" i="75"/>
  <c r="I37" i="75"/>
  <c r="I50" i="75"/>
  <c r="I23" i="75"/>
  <c r="I36" i="75"/>
  <c r="I60" i="75"/>
  <c r="I22" i="75"/>
  <c r="I35" i="75"/>
  <c r="I59" i="75"/>
  <c r="I33" i="75"/>
  <c r="I46" i="75"/>
  <c r="I34" i="75"/>
  <c r="I14" i="75"/>
  <c r="I32" i="75"/>
  <c r="I45" i="75"/>
  <c r="I48" i="75"/>
  <c r="I15" i="75"/>
  <c r="I31" i="75"/>
  <c r="I44" i="75"/>
  <c r="I57" i="75"/>
  <c r="I16" i="75"/>
  <c r="I30" i="75"/>
  <c r="I43" i="75"/>
  <c r="I56" i="75"/>
  <c r="I17" i="75"/>
  <c r="I29" i="75"/>
  <c r="I53" i="75"/>
  <c r="I18" i="75"/>
  <c r="I19" i="75"/>
  <c r="I20" i="75"/>
  <c r="I28" i="75"/>
  <c r="I27" i="75"/>
  <c r="I42" i="75"/>
  <c r="I41" i="75"/>
  <c r="I40" i="75"/>
  <c r="I55" i="75"/>
  <c r="I54" i="75"/>
  <c r="I147" i="74"/>
  <c r="I15" i="74"/>
  <c r="I27" i="74"/>
  <c r="I39" i="74"/>
  <c r="I51" i="74"/>
  <c r="I63" i="74"/>
  <c r="I75" i="74"/>
  <c r="I87" i="74"/>
  <c r="I99" i="74"/>
  <c r="I111" i="74"/>
  <c r="I123" i="74"/>
  <c r="I145" i="74"/>
  <c r="I16" i="74"/>
  <c r="I28" i="74"/>
  <c r="I40" i="74"/>
  <c r="I52" i="74"/>
  <c r="I64" i="74"/>
  <c r="I76" i="74"/>
  <c r="I88" i="74"/>
  <c r="I100" i="74"/>
  <c r="I112" i="74"/>
  <c r="I124" i="74"/>
  <c r="I144" i="74"/>
  <c r="I17" i="74"/>
  <c r="I29" i="74"/>
  <c r="I41" i="74"/>
  <c r="I53" i="74"/>
  <c r="I65" i="74"/>
  <c r="I77" i="74"/>
  <c r="I89" i="74"/>
  <c r="I101" i="74"/>
  <c r="I113" i="74"/>
  <c r="I125" i="74"/>
  <c r="I143" i="74"/>
  <c r="I18" i="74"/>
  <c r="I30" i="74"/>
  <c r="I42" i="74"/>
  <c r="I54" i="74"/>
  <c r="I66" i="74"/>
  <c r="I78" i="74"/>
  <c r="I90" i="74"/>
  <c r="I102" i="74"/>
  <c r="I114" i="74"/>
  <c r="I126" i="74"/>
  <c r="I141" i="74"/>
  <c r="I19" i="74"/>
  <c r="I31" i="74"/>
  <c r="I43" i="74"/>
  <c r="I55" i="74"/>
  <c r="I67" i="74"/>
  <c r="I79" i="74"/>
  <c r="I91" i="74"/>
  <c r="I103" i="74"/>
  <c r="I115" i="74"/>
  <c r="I127" i="74"/>
  <c r="I140" i="74"/>
  <c r="I20" i="74"/>
  <c r="I32" i="74"/>
  <c r="I44" i="74"/>
  <c r="I56" i="74"/>
  <c r="I68" i="74"/>
  <c r="I80" i="74"/>
  <c r="I92" i="74"/>
  <c r="I104" i="74"/>
  <c r="I116" i="74"/>
  <c r="I128" i="74"/>
  <c r="I139" i="74"/>
  <c r="I21" i="74"/>
  <c r="I33" i="74"/>
  <c r="I45" i="74"/>
  <c r="I57" i="74"/>
  <c r="I69" i="74"/>
  <c r="I81" i="74"/>
  <c r="I93" i="74"/>
  <c r="I105" i="74"/>
  <c r="I117" i="74"/>
  <c r="I129" i="74"/>
  <c r="I138" i="74"/>
  <c r="I22" i="74"/>
  <c r="I34" i="74"/>
  <c r="I46" i="74"/>
  <c r="I137" i="74"/>
  <c r="I23" i="74"/>
  <c r="I35" i="74"/>
  <c r="I47" i="74"/>
  <c r="I59" i="74"/>
  <c r="I71" i="74"/>
  <c r="I83" i="74"/>
  <c r="I95" i="74"/>
  <c r="I107" i="74"/>
  <c r="I119" i="74"/>
  <c r="I131" i="74"/>
  <c r="I48" i="74"/>
  <c r="I84" i="74"/>
  <c r="I120" i="74"/>
  <c r="I49" i="74"/>
  <c r="I85" i="74"/>
  <c r="I121" i="74"/>
  <c r="I50" i="74"/>
  <c r="I86" i="74"/>
  <c r="I122" i="74"/>
  <c r="I136" i="74"/>
  <c r="I58" i="74"/>
  <c r="I94" i="74"/>
  <c r="I130" i="74"/>
  <c r="I135" i="74"/>
  <c r="I60" i="74"/>
  <c r="I96" i="74"/>
  <c r="I132" i="74"/>
  <c r="I14" i="74"/>
  <c r="I61" i="74"/>
  <c r="I97" i="74"/>
  <c r="I133" i="74"/>
  <c r="I24" i="74"/>
  <c r="I62" i="74"/>
  <c r="I98" i="74"/>
  <c r="I13" i="74"/>
  <c r="I25" i="74"/>
  <c r="I70" i="74"/>
  <c r="I106" i="74"/>
  <c r="I26" i="74"/>
  <c r="I72" i="74"/>
  <c r="I108" i="74"/>
  <c r="I36" i="74"/>
  <c r="I73" i="74"/>
  <c r="I109" i="74"/>
  <c r="I37" i="74"/>
  <c r="I38" i="74"/>
  <c r="I74" i="74"/>
  <c r="I82" i="74"/>
  <c r="I110" i="74"/>
  <c r="I118" i="74"/>
  <c r="I34" i="71"/>
  <c r="I46" i="71"/>
  <c r="I58" i="71"/>
  <c r="I70" i="71"/>
  <c r="I82" i="71"/>
  <c r="I94" i="71"/>
  <c r="I106" i="71"/>
  <c r="I118" i="71"/>
  <c r="I130" i="71"/>
  <c r="I142" i="71"/>
  <c r="I154" i="71"/>
  <c r="I166" i="71"/>
  <c r="I178" i="71"/>
  <c r="I190" i="71"/>
  <c r="I202" i="71"/>
  <c r="I19" i="71"/>
  <c r="I31" i="71"/>
  <c r="I35" i="71"/>
  <c r="I47" i="71"/>
  <c r="I59" i="71"/>
  <c r="I71" i="71"/>
  <c r="I83" i="71"/>
  <c r="I95" i="71"/>
  <c r="I107" i="71"/>
  <c r="I119" i="71"/>
  <c r="I131" i="71"/>
  <c r="I143" i="71"/>
  <c r="I155" i="71"/>
  <c r="I167" i="71"/>
  <c r="I179" i="71"/>
  <c r="I191" i="71"/>
  <c r="I203" i="71"/>
  <c r="I20" i="71"/>
  <c r="I32" i="71"/>
  <c r="I36" i="71"/>
  <c r="I48" i="71"/>
  <c r="I60" i="71"/>
  <c r="I72" i="71"/>
  <c r="I84" i="71"/>
  <c r="I96" i="71"/>
  <c r="I108" i="71"/>
  <c r="I120" i="71"/>
  <c r="I132" i="71"/>
  <c r="I144" i="71"/>
  <c r="I156" i="71"/>
  <c r="I168" i="71"/>
  <c r="I180" i="71"/>
  <c r="I192" i="71"/>
  <c r="I204" i="71"/>
  <c r="I21" i="71"/>
  <c r="I14" i="71"/>
  <c r="I37" i="71"/>
  <c r="I49" i="71"/>
  <c r="I61" i="71"/>
  <c r="I73" i="71"/>
  <c r="I85" i="71"/>
  <c r="I97" i="71"/>
  <c r="I109" i="71"/>
  <c r="I121" i="71"/>
  <c r="I133" i="71"/>
  <c r="I145" i="71"/>
  <c r="I157" i="71"/>
  <c r="I169" i="71"/>
  <c r="I181" i="71"/>
  <c r="I193" i="71"/>
  <c r="I205" i="71"/>
  <c r="I22" i="71"/>
  <c r="I38" i="71"/>
  <c r="I50" i="71"/>
  <c r="I62" i="71"/>
  <c r="I74" i="71"/>
  <c r="I86" i="71"/>
  <c r="I98" i="71"/>
  <c r="I110" i="71"/>
  <c r="I122" i="71"/>
  <c r="I134" i="71"/>
  <c r="I146" i="71"/>
  <c r="I158" i="71"/>
  <c r="I170" i="71"/>
  <c r="I182" i="71"/>
  <c r="I194" i="71"/>
  <c r="I206" i="71"/>
  <c r="I23" i="71"/>
  <c r="I39" i="71"/>
  <c r="I51" i="71"/>
  <c r="I63" i="71"/>
  <c r="I75" i="71"/>
  <c r="I87" i="71"/>
  <c r="I99" i="71"/>
  <c r="I111" i="71"/>
  <c r="I123" i="71"/>
  <c r="I135" i="71"/>
  <c r="I147" i="71"/>
  <c r="I159" i="71"/>
  <c r="I171" i="71"/>
  <c r="I183" i="71"/>
  <c r="I195" i="71"/>
  <c r="I207" i="71"/>
  <c r="I24" i="71"/>
  <c r="I40" i="71"/>
  <c r="I52" i="71"/>
  <c r="I64" i="71"/>
  <c r="I76" i="71"/>
  <c r="I88" i="71"/>
  <c r="I100" i="71"/>
  <c r="I112" i="71"/>
  <c r="I124" i="71"/>
  <c r="I136" i="71"/>
  <c r="I148" i="71"/>
  <c r="I160" i="71"/>
  <c r="I172" i="71"/>
  <c r="I184" i="71"/>
  <c r="I196" i="71"/>
  <c r="I208" i="71"/>
  <c r="I25" i="71"/>
  <c r="I42" i="71"/>
  <c r="I54" i="71"/>
  <c r="I66" i="71"/>
  <c r="I78" i="71"/>
  <c r="I90" i="71"/>
  <c r="I102" i="71"/>
  <c r="I114" i="71"/>
  <c r="I126" i="71"/>
  <c r="I138" i="71"/>
  <c r="I150" i="71"/>
  <c r="I43" i="71"/>
  <c r="I79" i="71"/>
  <c r="I115" i="71"/>
  <c r="I151" i="71"/>
  <c r="I177" i="71"/>
  <c r="I15" i="71"/>
  <c r="I44" i="71"/>
  <c r="I80" i="71"/>
  <c r="I116" i="71"/>
  <c r="I152" i="71"/>
  <c r="I185" i="71"/>
  <c r="I16" i="71"/>
  <c r="I45" i="71"/>
  <c r="I81" i="71"/>
  <c r="I117" i="71"/>
  <c r="I153" i="71"/>
  <c r="I186" i="71"/>
  <c r="I17" i="71"/>
  <c r="I53" i="71"/>
  <c r="I89" i="71"/>
  <c r="I125" i="71"/>
  <c r="I161" i="71"/>
  <c r="I187" i="71"/>
  <c r="I18" i="71"/>
  <c r="I55" i="71"/>
  <c r="I91" i="71"/>
  <c r="I127" i="71"/>
  <c r="I162" i="71"/>
  <c r="I188" i="71"/>
  <c r="I26" i="71"/>
  <c r="I56" i="71"/>
  <c r="I92" i="71"/>
  <c r="I128" i="71"/>
  <c r="I163" i="71"/>
  <c r="I189" i="71"/>
  <c r="I27" i="71"/>
  <c r="I57" i="71"/>
  <c r="I93" i="71"/>
  <c r="I129" i="71"/>
  <c r="I164" i="71"/>
  <c r="I197" i="71"/>
  <c r="I28" i="71"/>
  <c r="I65" i="71"/>
  <c r="I101" i="71"/>
  <c r="I137" i="71"/>
  <c r="I165" i="71"/>
  <c r="I198" i="71"/>
  <c r="I29" i="71"/>
  <c r="I67" i="71"/>
  <c r="I103" i="71"/>
  <c r="I139" i="71"/>
  <c r="I173" i="71"/>
  <c r="I199" i="71"/>
  <c r="I30" i="71"/>
  <c r="I68" i="71"/>
  <c r="I104" i="71"/>
  <c r="I140" i="71"/>
  <c r="I174" i="71"/>
  <c r="I200" i="71"/>
  <c r="I141" i="71"/>
  <c r="I149" i="71"/>
  <c r="I175" i="71"/>
  <c r="I176" i="71"/>
  <c r="I201" i="71"/>
  <c r="I209" i="71"/>
  <c r="I33" i="71"/>
  <c r="I41" i="71"/>
  <c r="I69" i="71"/>
  <c r="I77" i="71"/>
  <c r="I105" i="71"/>
  <c r="I113" i="71"/>
  <c r="J65" i="9"/>
  <c r="J73" i="9"/>
  <c r="J36" i="15"/>
  <c r="J60" i="15"/>
  <c r="J65" i="15"/>
  <c r="J100" i="15"/>
  <c r="J118" i="15"/>
  <c r="J152" i="15"/>
  <c r="J161" i="15"/>
  <c r="J169" i="15"/>
  <c r="J194" i="15"/>
  <c r="J202" i="15"/>
  <c r="J251" i="15"/>
  <c r="J259" i="15"/>
  <c r="J271" i="15"/>
  <c r="J293" i="15"/>
  <c r="J321" i="15"/>
  <c r="J27" i="67"/>
  <c r="J32" i="67"/>
  <c r="J50" i="67"/>
  <c r="J188" i="69"/>
  <c r="J105" i="70"/>
  <c r="J32" i="9"/>
  <c r="J58" i="9"/>
  <c r="J26" i="15"/>
  <c r="K31" i="15"/>
  <c r="J42" i="15"/>
  <c r="J73" i="15"/>
  <c r="J77" i="15"/>
  <c r="J105" i="15"/>
  <c r="J131" i="15"/>
  <c r="J144" i="15"/>
  <c r="J174" i="15"/>
  <c r="J179" i="15"/>
  <c r="J211" i="15"/>
  <c r="J215" i="15"/>
  <c r="J227" i="15"/>
  <c r="J243" i="15"/>
  <c r="J255" i="15"/>
  <c r="J276" i="15"/>
  <c r="J297" i="15"/>
  <c r="J307" i="15"/>
  <c r="J14" i="67"/>
  <c r="J22" i="67"/>
  <c r="J41" i="67"/>
  <c r="J83" i="67"/>
  <c r="J100" i="67"/>
  <c r="J117" i="67"/>
  <c r="J166" i="67"/>
  <c r="J193" i="67"/>
  <c r="J202" i="69"/>
  <c r="J220" i="69"/>
  <c r="J248" i="69"/>
  <c r="J158" i="67"/>
  <c r="J171" i="67"/>
  <c r="J18" i="69"/>
  <c r="J23" i="69"/>
  <c r="J33" i="69"/>
  <c r="J37" i="69"/>
  <c r="J44" i="69"/>
  <c r="J50" i="69"/>
  <c r="J55" i="69"/>
  <c r="J61" i="69"/>
  <c r="J65" i="69"/>
  <c r="K70" i="69"/>
  <c r="J78" i="69"/>
  <c r="J86" i="69"/>
  <c r="J94" i="69"/>
  <c r="J104" i="69"/>
  <c r="J133" i="69"/>
  <c r="J147" i="69"/>
  <c r="J154" i="69"/>
  <c r="J162" i="69"/>
  <c r="J166" i="69"/>
  <c r="J85" i="70"/>
  <c r="J90" i="70"/>
  <c r="J94" i="70"/>
  <c r="J141" i="70"/>
  <c r="J146" i="70"/>
  <c r="J194" i="70"/>
  <c r="J281" i="70"/>
  <c r="J331" i="70"/>
  <c r="J358" i="70"/>
  <c r="J459" i="70"/>
  <c r="J475" i="70"/>
  <c r="J587" i="70"/>
  <c r="J37" i="67"/>
  <c r="J49" i="67"/>
  <c r="J79" i="67"/>
  <c r="J131" i="67"/>
  <c r="J136" i="67"/>
  <c r="J140" i="67"/>
  <c r="J145" i="67"/>
  <c r="J185" i="67"/>
  <c r="J190" i="67"/>
  <c r="J112" i="69"/>
  <c r="J126" i="69"/>
  <c r="J195" i="69"/>
  <c r="J199" i="69"/>
  <c r="J228" i="69"/>
  <c r="J232" i="69"/>
  <c r="J21" i="70"/>
  <c r="J26" i="70"/>
  <c r="J30" i="70"/>
  <c r="J35" i="70"/>
  <c r="J62" i="70"/>
  <c r="J67" i="70"/>
  <c r="J98" i="70"/>
  <c r="J121" i="70"/>
  <c r="J125" i="70"/>
  <c r="J246" i="70"/>
  <c r="J295" i="70"/>
  <c r="J410" i="70"/>
  <c r="J442" i="70"/>
  <c r="J92" i="67"/>
  <c r="J97" i="67"/>
  <c r="J101" i="67"/>
  <c r="J105" i="67"/>
  <c r="J110" i="67"/>
  <c r="J114" i="67"/>
  <c r="J118" i="67"/>
  <c r="J167" i="67"/>
  <c r="J176" i="67"/>
  <c r="J180" i="67"/>
  <c r="J148" i="69"/>
  <c r="J182" i="69"/>
  <c r="J203" i="69"/>
  <c r="J208" i="69"/>
  <c r="J217" i="69"/>
  <c r="J250" i="69"/>
  <c r="J39" i="70"/>
  <c r="J44" i="70"/>
  <c r="J48" i="70"/>
  <c r="J72" i="70"/>
  <c r="J78" i="70"/>
  <c r="J102" i="70"/>
  <c r="J106" i="70"/>
  <c r="J110" i="70"/>
  <c r="J129" i="70"/>
  <c r="J133" i="70"/>
  <c r="J147" i="70"/>
  <c r="J203" i="70"/>
  <c r="J55" i="67"/>
  <c r="J59" i="67"/>
  <c r="J64" i="67"/>
  <c r="J68" i="67"/>
  <c r="J76" i="67"/>
  <c r="J84" i="67"/>
  <c r="J88" i="67"/>
  <c r="J155" i="67"/>
  <c r="J172" i="67"/>
  <c r="J19" i="69"/>
  <c r="J24" i="69"/>
  <c r="J29" i="69"/>
  <c r="J38" i="69"/>
  <c r="J45" i="69"/>
  <c r="J57" i="69"/>
  <c r="J62" i="69"/>
  <c r="J67" i="69"/>
  <c r="J74" i="69"/>
  <c r="J80" i="69"/>
  <c r="J88" i="69"/>
  <c r="J96" i="69"/>
  <c r="J140" i="69"/>
  <c r="J155" i="69"/>
  <c r="J163" i="69"/>
  <c r="J225" i="69"/>
  <c r="J229" i="69"/>
  <c r="J241" i="69"/>
  <c r="J82" i="70"/>
  <c r="J87" i="70"/>
  <c r="J91" i="70"/>
  <c r="J95" i="70"/>
  <c r="J138" i="70"/>
  <c r="J142" i="70"/>
  <c r="J607" i="70"/>
  <c r="J1031" i="70"/>
  <c r="J38" i="67"/>
  <c r="J46" i="67"/>
  <c r="J80" i="67"/>
  <c r="J128" i="67"/>
  <c r="J137" i="67"/>
  <c r="J141" i="67"/>
  <c r="J146" i="67"/>
  <c r="J159" i="67"/>
  <c r="J182" i="67"/>
  <c r="J186" i="67"/>
  <c r="J191" i="67"/>
  <c r="J34" i="69"/>
  <c r="J52" i="69"/>
  <c r="J123" i="69"/>
  <c r="K169" i="69"/>
  <c r="J191" i="69"/>
  <c r="J196" i="69"/>
  <c r="J200" i="69"/>
  <c r="J18" i="70"/>
  <c r="J22" i="70"/>
  <c r="J27" i="70"/>
  <c r="J32" i="70"/>
  <c r="J63" i="70"/>
  <c r="J68" i="70"/>
  <c r="J74" i="70"/>
  <c r="J122" i="70"/>
  <c r="J126" i="70"/>
  <c r="J130" i="70"/>
  <c r="J365" i="70"/>
  <c r="J435" i="70"/>
  <c r="J453" i="70"/>
  <c r="J522" i="70"/>
  <c r="J571" i="70"/>
  <c r="J583" i="70"/>
  <c r="K96" i="67"/>
  <c r="J102" i="67"/>
  <c r="J106" i="67"/>
  <c r="J111" i="67"/>
  <c r="J115" i="67"/>
  <c r="J119" i="67"/>
  <c r="J132" i="67"/>
  <c r="K148" i="67"/>
  <c r="J168" i="67"/>
  <c r="J177" i="67"/>
  <c r="J114" i="69"/>
  <c r="J136" i="69"/>
  <c r="J141" i="69"/>
  <c r="J145" i="69"/>
  <c r="J149" i="69"/>
  <c r="J209" i="69"/>
  <c r="J214" i="69"/>
  <c r="J218" i="69"/>
  <c r="J40" i="70"/>
  <c r="J45" i="70"/>
  <c r="J79" i="70"/>
  <c r="J103" i="70"/>
  <c r="J107" i="70"/>
  <c r="J134" i="70"/>
  <c r="J143" i="70"/>
  <c r="K170" i="70"/>
  <c r="J308" i="70"/>
  <c r="J470" i="70"/>
  <c r="J797" i="70"/>
  <c r="J52" i="67"/>
  <c r="J56" i="67"/>
  <c r="J61" i="67"/>
  <c r="J65" i="67"/>
  <c r="J77" i="67"/>
  <c r="J85" i="67"/>
  <c r="J93" i="67"/>
  <c r="K121" i="67"/>
  <c r="J16" i="69"/>
  <c r="J21" i="69"/>
  <c r="J25" i="69"/>
  <c r="J40" i="69"/>
  <c r="J53" i="69"/>
  <c r="J59" i="69"/>
  <c r="J63" i="69"/>
  <c r="J75" i="69"/>
  <c r="J82" i="69"/>
  <c r="J90" i="69"/>
  <c r="J98" i="69"/>
  <c r="J131" i="69"/>
  <c r="J156" i="69"/>
  <c r="J160" i="69"/>
  <c r="J222" i="69"/>
  <c r="J226" i="69"/>
  <c r="J237" i="69"/>
  <c r="J15" i="70"/>
  <c r="J49" i="70"/>
  <c r="J54" i="70"/>
  <c r="J83" i="70"/>
  <c r="J88" i="70"/>
  <c r="J92" i="70"/>
  <c r="J111" i="70"/>
  <c r="J115" i="70"/>
  <c r="J139" i="70"/>
  <c r="J175" i="70"/>
  <c r="J198" i="70"/>
  <c r="J339" i="70"/>
  <c r="J70" i="67"/>
  <c r="K133" i="67"/>
  <c r="J138" i="67"/>
  <c r="J143" i="67"/>
  <c r="J147" i="67"/>
  <c r="J156" i="67"/>
  <c r="K160" i="67"/>
  <c r="J178" i="67"/>
  <c r="J183" i="67"/>
  <c r="K187" i="67"/>
  <c r="J192" i="67"/>
  <c r="J124" i="69"/>
  <c r="J168" i="69"/>
  <c r="J192" i="69"/>
  <c r="J197" i="69"/>
  <c r="J243" i="69"/>
  <c r="J19" i="70"/>
  <c r="J24" i="70"/>
  <c r="J28" i="70"/>
  <c r="J33" i="70"/>
  <c r="J60" i="70"/>
  <c r="J64" i="70"/>
  <c r="J69" i="70"/>
  <c r="J75" i="70"/>
  <c r="J119" i="70"/>
  <c r="J123" i="70"/>
  <c r="J127" i="70"/>
  <c r="J131" i="70"/>
  <c r="J426" i="70"/>
  <c r="J74" i="67"/>
  <c r="J86" i="67"/>
  <c r="J99" i="67"/>
  <c r="J103" i="67"/>
  <c r="J107" i="67"/>
  <c r="J112" i="67"/>
  <c r="J116" i="67"/>
  <c r="J120" i="67"/>
  <c r="J129" i="67"/>
  <c r="J152" i="67"/>
  <c r="J163" i="67"/>
  <c r="J169" i="67"/>
  <c r="J128" i="69"/>
  <c r="J137" i="69"/>
  <c r="J142" i="69"/>
  <c r="J146" i="69"/>
  <c r="K210" i="69"/>
  <c r="J215" i="69"/>
  <c r="J219" i="69"/>
  <c r="K238" i="69"/>
  <c r="J252" i="69"/>
  <c r="J42" i="70"/>
  <c r="J46" i="70"/>
  <c r="J50" i="70"/>
  <c r="J104" i="70"/>
  <c r="J108" i="70"/>
  <c r="J112" i="70"/>
  <c r="J199" i="70"/>
  <c r="J301" i="70"/>
  <c r="J323" i="70"/>
  <c r="J466" i="70"/>
  <c r="J518" i="70"/>
  <c r="J579" i="70"/>
  <c r="J591" i="70"/>
  <c r="J53" i="67"/>
  <c r="J57" i="67"/>
  <c r="J62" i="67"/>
  <c r="J66" i="67"/>
  <c r="J90" i="67"/>
  <c r="J94" i="67"/>
  <c r="J125" i="67"/>
  <c r="J164" i="67"/>
  <c r="J27" i="69"/>
  <c r="J31" i="69"/>
  <c r="J42" i="69"/>
  <c r="J49" i="69"/>
  <c r="J54" i="69"/>
  <c r="J60" i="69"/>
  <c r="J64" i="69"/>
  <c r="J69" i="69"/>
  <c r="K99" i="69"/>
  <c r="J132" i="69"/>
  <c r="K150" i="69"/>
  <c r="K153" i="69"/>
  <c r="J165" i="69"/>
  <c r="J205" i="69"/>
  <c r="J223" i="69"/>
  <c r="J56" i="70"/>
  <c r="J84" i="70"/>
  <c r="J89" i="70"/>
  <c r="J116" i="70"/>
  <c r="J152" i="70"/>
  <c r="J181" i="70"/>
  <c r="J272" i="70"/>
  <c r="J479" i="70"/>
  <c r="J492" i="70"/>
  <c r="J699" i="70"/>
  <c r="J20" i="70"/>
  <c r="J25" i="70"/>
  <c r="J34" i="70"/>
  <c r="J61" i="70"/>
  <c r="J66" i="70"/>
  <c r="J71" i="70"/>
  <c r="J93" i="70"/>
  <c r="J97" i="70"/>
  <c r="J120" i="70"/>
  <c r="J124" i="70"/>
  <c r="J128" i="70"/>
  <c r="J231" i="70"/>
  <c r="J534" i="70"/>
  <c r="J543" i="70"/>
  <c r="J549" i="70"/>
  <c r="J555" i="70"/>
  <c r="J560" i="70"/>
  <c r="J619" i="70"/>
  <c r="J623" i="70"/>
  <c r="J644" i="70"/>
  <c r="J648" i="70"/>
  <c r="J656" i="70"/>
  <c r="J666" i="70"/>
  <c r="J681" i="70"/>
  <c r="J731" i="70"/>
  <c r="J770" i="70"/>
  <c r="J813" i="70"/>
  <c r="J1042" i="70"/>
  <c r="J1114" i="70"/>
  <c r="J161" i="70"/>
  <c r="J165" i="70"/>
  <c r="J178" i="70"/>
  <c r="J211" i="70"/>
  <c r="J242" i="70"/>
  <c r="J278" i="70"/>
  <c r="J303" i="70"/>
  <c r="J335" i="70"/>
  <c r="J343" i="70"/>
  <c r="J362" i="70"/>
  <c r="J366" i="70"/>
  <c r="J370" i="70"/>
  <c r="J391" i="70"/>
  <c r="J397" i="70"/>
  <c r="J401" i="70"/>
  <c r="J405" i="70"/>
  <c r="J417" i="70"/>
  <c r="J496" i="70"/>
  <c r="J539" i="70"/>
  <c r="K569" i="70"/>
  <c r="J596" i="70"/>
  <c r="J600" i="70"/>
  <c r="J604" i="70"/>
  <c r="J631" i="70"/>
  <c r="J635" i="70"/>
  <c r="J640" i="70"/>
  <c r="J830" i="70"/>
  <c r="J900" i="70"/>
  <c r="J961" i="70"/>
  <c r="J1004" i="70"/>
  <c r="J1075" i="70"/>
  <c r="J216" i="70"/>
  <c r="J225" i="70"/>
  <c r="J290" i="70"/>
  <c r="J347" i="70"/>
  <c r="J374" i="70"/>
  <c r="J412" i="70"/>
  <c r="J455" i="70"/>
  <c r="J461" i="70"/>
  <c r="J467" i="70"/>
  <c r="J471" i="70"/>
  <c r="J514" i="70"/>
  <c r="J519" i="70"/>
  <c r="J576" i="70"/>
  <c r="J580" i="70"/>
  <c r="J584" i="70"/>
  <c r="J588" i="70"/>
  <c r="J592" i="70"/>
  <c r="J608" i="70"/>
  <c r="J612" i="70"/>
  <c r="J657" i="70"/>
  <c r="J695" i="70"/>
  <c r="J711" i="70"/>
  <c r="J860" i="70"/>
  <c r="J917" i="70"/>
  <c r="J932" i="70"/>
  <c r="J235" i="70"/>
  <c r="J274" i="70"/>
  <c r="J297" i="70"/>
  <c r="J318" i="70"/>
  <c r="J324" i="70"/>
  <c r="J328" i="70"/>
  <c r="J336" i="70"/>
  <c r="J340" i="70"/>
  <c r="J351" i="70"/>
  <c r="J355" i="70"/>
  <c r="J385" i="70"/>
  <c r="J419" i="70"/>
  <c r="J428" i="70"/>
  <c r="J436" i="70"/>
  <c r="J480" i="70"/>
  <c r="J489" i="70"/>
  <c r="J531" i="70"/>
  <c r="J535" i="70"/>
  <c r="J540" i="70"/>
  <c r="J546" i="70"/>
  <c r="J550" i="70"/>
  <c r="J561" i="70"/>
  <c r="J620" i="70"/>
  <c r="J624" i="70"/>
  <c r="J637" i="70"/>
  <c r="J641" i="70"/>
  <c r="J645" i="70"/>
  <c r="J649" i="70"/>
  <c r="J653" i="70"/>
  <c r="J662" i="70"/>
  <c r="J700" i="70"/>
  <c r="J793" i="70"/>
  <c r="J1049" i="70"/>
  <c r="J158" i="70"/>
  <c r="J162" i="70"/>
  <c r="J166" i="70"/>
  <c r="J172" i="70"/>
  <c r="J190" i="70"/>
  <c r="J212" i="70"/>
  <c r="K214" i="70"/>
  <c r="J260" i="70"/>
  <c r="J286" i="70"/>
  <c r="J332" i="70"/>
  <c r="J348" i="70"/>
  <c r="J359" i="70"/>
  <c r="J367" i="70"/>
  <c r="J392" i="70"/>
  <c r="J398" i="70"/>
  <c r="J402" i="70"/>
  <c r="J406" i="70"/>
  <c r="J493" i="70"/>
  <c r="J497" i="70"/>
  <c r="J501" i="70"/>
  <c r="J511" i="70"/>
  <c r="J581" i="70"/>
  <c r="K593" i="70"/>
  <c r="J597" i="70"/>
  <c r="J601" i="70"/>
  <c r="J632" i="70"/>
  <c r="J808" i="70"/>
  <c r="J890" i="70"/>
  <c r="J955" i="70"/>
  <c r="K1202" i="70"/>
  <c r="J140" i="70"/>
  <c r="J144" i="70"/>
  <c r="J195" i="70"/>
  <c r="J227" i="70"/>
  <c r="J255" i="70"/>
  <c r="J268" i="70"/>
  <c r="J291" i="70"/>
  <c r="J320" i="70"/>
  <c r="J325" i="70"/>
  <c r="J344" i="70"/>
  <c r="J352" i="70"/>
  <c r="J371" i="70"/>
  <c r="J377" i="70"/>
  <c r="J450" i="70"/>
  <c r="J456" i="70"/>
  <c r="J462" i="70"/>
  <c r="J468" i="70"/>
  <c r="J473" i="70"/>
  <c r="J515" i="70"/>
  <c r="J573" i="70"/>
  <c r="J577" i="70"/>
  <c r="J585" i="70"/>
  <c r="J589" i="70"/>
  <c r="J663" i="70"/>
  <c r="J689" i="70"/>
  <c r="J766" i="70"/>
  <c r="J1015" i="70"/>
  <c r="J1028" i="70"/>
  <c r="J1088" i="70"/>
  <c r="J1170" i="70"/>
  <c r="J150" i="70"/>
  <c r="J154" i="70"/>
  <c r="J201" i="70"/>
  <c r="J205" i="70"/>
  <c r="J262" i="70"/>
  <c r="J283" i="70"/>
  <c r="J333" i="70"/>
  <c r="J337" i="70"/>
  <c r="J387" i="70"/>
  <c r="J421" i="70"/>
  <c r="J431" i="70"/>
  <c r="J438" i="70"/>
  <c r="K480" i="70"/>
  <c r="J498" i="70"/>
  <c r="J520" i="70"/>
  <c r="J525" i="70"/>
  <c r="J532" i="70"/>
  <c r="J536" i="70"/>
  <c r="J541" i="70"/>
  <c r="J547" i="70"/>
  <c r="J558" i="70"/>
  <c r="J566" i="70"/>
  <c r="J617" i="70"/>
  <c r="J638" i="70"/>
  <c r="J723" i="70"/>
  <c r="J739" i="70"/>
  <c r="J778" i="70"/>
  <c r="J816" i="70"/>
  <c r="J841" i="70"/>
  <c r="J926" i="70"/>
  <c r="J159" i="70"/>
  <c r="J163" i="70"/>
  <c r="J167" i="70"/>
  <c r="J191" i="70"/>
  <c r="J209" i="70"/>
  <c r="J213" i="70"/>
  <c r="J220" i="70"/>
  <c r="J287" i="70"/>
  <c r="K312" i="70"/>
  <c r="J329" i="70"/>
  <c r="J345" i="70"/>
  <c r="J349" i="70"/>
  <c r="J356" i="70"/>
  <c r="J360" i="70"/>
  <c r="J364" i="70"/>
  <c r="J372" i="70"/>
  <c r="J394" i="70"/>
  <c r="J399" i="70"/>
  <c r="J403" i="70"/>
  <c r="J446" i="70"/>
  <c r="J481" i="70"/>
  <c r="J490" i="70"/>
  <c r="J494" i="70"/>
  <c r="J504" i="70"/>
  <c r="J562" i="70"/>
  <c r="J578" i="70"/>
  <c r="J590" i="70"/>
  <c r="J594" i="70"/>
  <c r="J598" i="70"/>
  <c r="J625" i="70"/>
  <c r="J629" i="70"/>
  <c r="J633" i="70"/>
  <c r="J659" i="70"/>
  <c r="J674" i="70"/>
  <c r="J718" i="70"/>
  <c r="J801" i="70"/>
  <c r="J950" i="70"/>
  <c r="J1124" i="70"/>
  <c r="J1158" i="70"/>
  <c r="J145" i="70"/>
  <c r="J151" i="70"/>
  <c r="J183" i="70"/>
  <c r="K196" i="70"/>
  <c r="J202" i="70"/>
  <c r="J256" i="70"/>
  <c r="J280" i="70"/>
  <c r="J321" i="70"/>
  <c r="J368" i="70"/>
  <c r="J379" i="70"/>
  <c r="J451" i="70"/>
  <c r="J457" i="70"/>
  <c r="J465" i="70"/>
  <c r="J469" i="70"/>
  <c r="J485" i="70"/>
  <c r="J512" i="70"/>
  <c r="J516" i="70"/>
  <c r="J521" i="70"/>
  <c r="J567" i="70"/>
  <c r="J570" i="70"/>
  <c r="J574" i="70"/>
  <c r="J582" i="70"/>
  <c r="J586" i="70"/>
  <c r="J602" i="70"/>
  <c r="J606" i="70"/>
  <c r="J610" i="70"/>
  <c r="J614" i="70"/>
  <c r="J685" i="70"/>
  <c r="J703" i="70"/>
  <c r="J762" i="70"/>
  <c r="J1024" i="70"/>
  <c r="J1067" i="70"/>
  <c r="J1153" i="70"/>
  <c r="J155" i="70"/>
  <c r="J187" i="70"/>
  <c r="J197" i="70"/>
  <c r="J206" i="70"/>
  <c r="J245" i="70"/>
  <c r="J284" i="70"/>
  <c r="J326" i="70"/>
  <c r="J330" i="70"/>
  <c r="J334" i="70"/>
  <c r="J353" i="70"/>
  <c r="J357" i="70"/>
  <c r="J361" i="70"/>
  <c r="J416" i="70"/>
  <c r="J424" i="70"/>
  <c r="J433" i="70"/>
  <c r="J440" i="70"/>
  <c r="J474" i="70"/>
  <c r="J478" i="70"/>
  <c r="J482" i="70"/>
  <c r="J495" i="70"/>
  <c r="J529" i="70"/>
  <c r="J537" i="70"/>
  <c r="J553" i="70"/>
  <c r="J618" i="70"/>
  <c r="J622" i="70"/>
  <c r="J626" i="70"/>
  <c r="J643" i="70"/>
  <c r="J647" i="70"/>
  <c r="J651" i="70"/>
  <c r="J655" i="70"/>
  <c r="J670" i="70"/>
  <c r="J735" i="70"/>
  <c r="J774" i="70"/>
  <c r="J1119" i="70"/>
  <c r="J160" i="70"/>
  <c r="J164" i="70"/>
  <c r="J168" i="70"/>
  <c r="J184" i="70"/>
  <c r="J210" i="70"/>
  <c r="J215" i="70"/>
  <c r="J240" i="70"/>
  <c r="J251" i="70"/>
  <c r="J277" i="70"/>
  <c r="J338" i="70"/>
  <c r="J342" i="70"/>
  <c r="J346" i="70"/>
  <c r="J369" i="70"/>
  <c r="J373" i="70"/>
  <c r="J396" i="70"/>
  <c r="J400" i="70"/>
  <c r="J404" i="70"/>
  <c r="J447" i="70"/>
  <c r="J491" i="70"/>
  <c r="J499" i="70"/>
  <c r="J542" i="70"/>
  <c r="J559" i="70"/>
  <c r="J564" i="70"/>
  <c r="J575" i="70"/>
  <c r="J595" i="70"/>
  <c r="J599" i="70"/>
  <c r="J603" i="70"/>
  <c r="J630" i="70"/>
  <c r="J634" i="70"/>
  <c r="J922" i="70"/>
  <c r="J969" i="70"/>
  <c r="J1096" i="70"/>
  <c r="J747" i="70"/>
  <c r="J786" i="70"/>
  <c r="J827" i="70"/>
  <c r="J884" i="70"/>
  <c r="J907" i="70"/>
  <c r="J914" i="70"/>
  <c r="J974" i="70"/>
  <c r="J982" i="70"/>
  <c r="J990" i="70"/>
  <c r="J995" i="70"/>
  <c r="J1025" i="70"/>
  <c r="J1046" i="70"/>
  <c r="J1060" i="70"/>
  <c r="J1097" i="70"/>
  <c r="J1134" i="70"/>
  <c r="J1143" i="70"/>
  <c r="J1154" i="70"/>
  <c r="I14" i="72"/>
  <c r="I20" i="72"/>
  <c r="I32" i="72"/>
  <c r="I44" i="72"/>
  <c r="I56" i="72"/>
  <c r="I68" i="72"/>
  <c r="I80" i="72"/>
  <c r="I92" i="72"/>
  <c r="I104" i="72"/>
  <c r="I116" i="72"/>
  <c r="I128" i="72"/>
  <c r="J667" i="70"/>
  <c r="J671" i="70"/>
  <c r="J682" i="70"/>
  <c r="J686" i="70"/>
  <c r="J690" i="70"/>
  <c r="J696" i="70"/>
  <c r="J708" i="70"/>
  <c r="J751" i="70"/>
  <c r="J755" i="70"/>
  <c r="J759" i="70"/>
  <c r="J763" i="70"/>
  <c r="J767" i="70"/>
  <c r="J771" i="70"/>
  <c r="J798" i="70"/>
  <c r="J802" i="70"/>
  <c r="J810" i="70"/>
  <c r="J831" i="70"/>
  <c r="J853" i="70"/>
  <c r="J857" i="70"/>
  <c r="J861" i="70"/>
  <c r="J869" i="70"/>
  <c r="J919" i="70"/>
  <c r="J923" i="70"/>
  <c r="J927" i="70"/>
  <c r="J1005" i="70"/>
  <c r="J1012" i="70"/>
  <c r="J1016" i="70"/>
  <c r="J1039" i="70"/>
  <c r="J1057" i="70"/>
  <c r="J1064" i="70"/>
  <c r="J1149" i="70"/>
  <c r="J1195" i="70"/>
  <c r="J775" i="70"/>
  <c r="J779" i="70"/>
  <c r="J783" i="70"/>
  <c r="J824" i="70"/>
  <c r="J866" i="70"/>
  <c r="J901" i="70"/>
  <c r="J909" i="70"/>
  <c r="J951" i="70"/>
  <c r="J957" i="70"/>
  <c r="J963" i="70"/>
  <c r="J970" i="70"/>
  <c r="J1020" i="70"/>
  <c r="J1043" i="70"/>
  <c r="J1061" i="70"/>
  <c r="J1072" i="70"/>
  <c r="J1076" i="70"/>
  <c r="J1115" i="70"/>
  <c r="J1130" i="70"/>
  <c r="J1177" i="70"/>
  <c r="J660" i="70"/>
  <c r="J716" i="70"/>
  <c r="J720" i="70"/>
  <c r="J724" i="70"/>
  <c r="J732" i="70"/>
  <c r="J744" i="70"/>
  <c r="J748" i="70"/>
  <c r="J752" i="70"/>
  <c r="J828" i="70"/>
  <c r="J842" i="70"/>
  <c r="J850" i="70"/>
  <c r="J915" i="70"/>
  <c r="J975" i="70"/>
  <c r="J992" i="70"/>
  <c r="J996" i="70"/>
  <c r="J1036" i="70"/>
  <c r="J1054" i="70"/>
  <c r="J1111" i="70"/>
  <c r="J1135" i="70"/>
  <c r="J1145" i="70"/>
  <c r="J1184" i="70"/>
  <c r="J679" i="70"/>
  <c r="J683" i="70"/>
  <c r="J687" i="70"/>
  <c r="J701" i="70"/>
  <c r="J705" i="70"/>
  <c r="J709" i="70"/>
  <c r="J736" i="70"/>
  <c r="J756" i="70"/>
  <c r="J760" i="70"/>
  <c r="J768" i="70"/>
  <c r="J787" i="70"/>
  <c r="J791" i="70"/>
  <c r="J795" i="70"/>
  <c r="J799" i="70"/>
  <c r="J804" i="70"/>
  <c r="J821" i="70"/>
  <c r="J854" i="70"/>
  <c r="J858" i="70"/>
  <c r="J862" i="70"/>
  <c r="J920" i="70"/>
  <c r="J924" i="70"/>
  <c r="J938" i="70"/>
  <c r="J1001" i="70"/>
  <c r="J1006" i="70"/>
  <c r="J1013" i="70"/>
  <c r="J1017" i="70"/>
  <c r="J1040" i="70"/>
  <c r="J1058" i="70"/>
  <c r="J1150" i="70"/>
  <c r="J1161" i="70"/>
  <c r="J668" i="70"/>
  <c r="J697" i="70"/>
  <c r="J713" i="70"/>
  <c r="J780" i="70"/>
  <c r="J825" i="70"/>
  <c r="J838" i="70"/>
  <c r="J844" i="70"/>
  <c r="J895" i="70"/>
  <c r="J903" i="70"/>
  <c r="J912" i="70"/>
  <c r="J930" i="70"/>
  <c r="J946" i="70"/>
  <c r="J952" i="70"/>
  <c r="J959" i="70"/>
  <c r="J965" i="70"/>
  <c r="J1033" i="70"/>
  <c r="J1051" i="70"/>
  <c r="J1090" i="70"/>
  <c r="J1094" i="70"/>
  <c r="J1178" i="70"/>
  <c r="J661" i="70"/>
  <c r="J676" i="70"/>
  <c r="J717" i="70"/>
  <c r="J721" i="70"/>
  <c r="J729" i="70"/>
  <c r="J737" i="70"/>
  <c r="J741" i="70"/>
  <c r="J745" i="70"/>
  <c r="J749" i="70"/>
  <c r="J753" i="70"/>
  <c r="J788" i="70"/>
  <c r="J851" i="70"/>
  <c r="J978" i="70"/>
  <c r="J986" i="70"/>
  <c r="J993" i="70"/>
  <c r="J997" i="70"/>
  <c r="J1037" i="70"/>
  <c r="J1055" i="70"/>
  <c r="J1069" i="70"/>
  <c r="J1078" i="70"/>
  <c r="J1127" i="70"/>
  <c r="J1131" i="70"/>
  <c r="J1157" i="70"/>
  <c r="J1191" i="70"/>
  <c r="J669" i="70"/>
  <c r="J680" i="70"/>
  <c r="J684" i="70"/>
  <c r="J694" i="70"/>
  <c r="J698" i="70"/>
  <c r="J702" i="70"/>
  <c r="J706" i="70"/>
  <c r="J733" i="70"/>
  <c r="J757" i="70"/>
  <c r="J761" i="70"/>
  <c r="J765" i="70"/>
  <c r="J792" i="70"/>
  <c r="J796" i="70"/>
  <c r="J806" i="70"/>
  <c r="J822" i="70"/>
  <c r="J855" i="70"/>
  <c r="J888" i="70"/>
  <c r="J921" i="70"/>
  <c r="J931" i="70"/>
  <c r="J940" i="70"/>
  <c r="J1002" i="70"/>
  <c r="J1008" i="70"/>
  <c r="J1014" i="70"/>
  <c r="J1018" i="70"/>
  <c r="J1048" i="70"/>
  <c r="J1108" i="70"/>
  <c r="J1141" i="70"/>
  <c r="J1146" i="70"/>
  <c r="J673" i="70"/>
  <c r="J714" i="70"/>
  <c r="J769" i="70"/>
  <c r="J777" i="70"/>
  <c r="J833" i="70"/>
  <c r="J840" i="70"/>
  <c r="J846" i="70"/>
  <c r="J897" i="70"/>
  <c r="J906" i="70"/>
  <c r="J925" i="70"/>
  <c r="J948" i="70"/>
  <c r="J960" i="70"/>
  <c r="J967" i="70"/>
  <c r="J1034" i="70"/>
  <c r="J1052" i="70"/>
  <c r="J1070" i="70"/>
  <c r="J1087" i="70"/>
  <c r="J1123" i="70"/>
  <c r="J1132" i="70"/>
  <c r="J1169" i="70"/>
  <c r="J1174" i="70"/>
  <c r="J1186" i="70"/>
  <c r="J1204" i="70"/>
  <c r="J1211" i="70"/>
  <c r="J654" i="70"/>
  <c r="J677" i="70"/>
  <c r="J726" i="70"/>
  <c r="J730" i="70"/>
  <c r="J734" i="70"/>
  <c r="J738" i="70"/>
  <c r="J742" i="70"/>
  <c r="J750" i="70"/>
  <c r="J785" i="70"/>
  <c r="J789" i="70"/>
  <c r="J812" i="70"/>
  <c r="J819" i="70"/>
  <c r="J973" i="70"/>
  <c r="J980" i="70"/>
  <c r="J988" i="70"/>
  <c r="J994" i="70"/>
  <c r="J998" i="70"/>
  <c r="J1045" i="70"/>
  <c r="J1079" i="70"/>
  <c r="J1100" i="70"/>
  <c r="J1109" i="70"/>
  <c r="J1142" i="70"/>
  <c r="I15" i="72"/>
  <c r="I27" i="72"/>
  <c r="I33" i="72"/>
  <c r="I39" i="72"/>
  <c r="I45" i="72"/>
  <c r="I51" i="72"/>
  <c r="I63" i="72"/>
  <c r="I75" i="72"/>
  <c r="I81" i="72"/>
  <c r="I87" i="72"/>
  <c r="I93" i="72"/>
  <c r="I99" i="72"/>
  <c r="I105" i="72"/>
  <c r="I111" i="72"/>
  <c r="I117" i="72"/>
  <c r="I123" i="72"/>
  <c r="J1073" i="70"/>
  <c r="J1091" i="70"/>
  <c r="J1112" i="70"/>
  <c r="J1120" i="70"/>
  <c r="J1201" i="70"/>
  <c r="J1207" i="70"/>
  <c r="J1084" i="70"/>
  <c r="J1105" i="70"/>
  <c r="J1128" i="70"/>
  <c r="J1151" i="70"/>
  <c r="J1167" i="70"/>
  <c r="J1171" i="70"/>
  <c r="J1175" i="70"/>
  <c r="J1179" i="70"/>
  <c r="I16" i="72"/>
  <c r="I28" i="72"/>
  <c r="I40" i="72"/>
  <c r="I52" i="72"/>
  <c r="I64" i="72"/>
  <c r="I76" i="72"/>
  <c r="I88" i="72"/>
  <c r="I100" i="72"/>
  <c r="I112" i="72"/>
  <c r="I124" i="72"/>
  <c r="J1147" i="70"/>
  <c r="J1155" i="70"/>
  <c r="J1159" i="70"/>
  <c r="J1198" i="70"/>
  <c r="I17" i="72"/>
  <c r="I29" i="72"/>
  <c r="I41" i="72"/>
  <c r="I53" i="72"/>
  <c r="I65" i="72"/>
  <c r="I77" i="72"/>
  <c r="I89" i="72"/>
  <c r="I101" i="72"/>
  <c r="I113" i="72"/>
  <c r="I125" i="72"/>
  <c r="J1081" i="70"/>
  <c r="J1102" i="70"/>
  <c r="J1125" i="70"/>
  <c r="J1164" i="70"/>
  <c r="J1085" i="70"/>
  <c r="J1106" i="70"/>
  <c r="J1133" i="70"/>
  <c r="J1148" i="70"/>
  <c r="J1160" i="70"/>
  <c r="J1168" i="70"/>
  <c r="J1172" i="70"/>
  <c r="J1176" i="70"/>
  <c r="J1180" i="70"/>
  <c r="J1203" i="70"/>
  <c r="J1117" i="70"/>
  <c r="J1140" i="70"/>
  <c r="J1144" i="70"/>
  <c r="J1152" i="70"/>
  <c r="J1156" i="70"/>
  <c r="J1199" i="70"/>
  <c r="I18" i="72"/>
  <c r="I24" i="72"/>
  <c r="I30" i="72"/>
  <c r="I36" i="72"/>
  <c r="I42" i="72"/>
  <c r="I48" i="72"/>
  <c r="I54" i="72"/>
  <c r="I60" i="72"/>
  <c r="I66" i="72"/>
  <c r="I72" i="72"/>
  <c r="I78" i="72"/>
  <c r="I84" i="72"/>
  <c r="I90" i="72"/>
  <c r="I96" i="72"/>
  <c r="I102" i="72"/>
  <c r="I108" i="72"/>
  <c r="I114" i="72"/>
  <c r="I120" i="72"/>
  <c r="I126" i="72"/>
  <c r="J1082" i="70"/>
  <c r="J1103" i="70"/>
  <c r="J1122" i="70"/>
  <c r="J1137" i="70"/>
  <c r="J1165" i="70"/>
  <c r="J1210" i="70"/>
  <c r="J1214" i="70"/>
  <c r="I19" i="72"/>
  <c r="I25" i="72"/>
  <c r="I31" i="72"/>
  <c r="I37" i="72"/>
  <c r="I43" i="72"/>
  <c r="I49" i="72"/>
  <c r="I55" i="72"/>
  <c r="I67" i="72"/>
  <c r="I79" i="72"/>
  <c r="I85" i="72"/>
  <c r="I91" i="72"/>
  <c r="I97" i="72"/>
  <c r="I103" i="72"/>
  <c r="I109" i="72"/>
  <c r="I115" i="72"/>
  <c r="I121" i="72"/>
  <c r="I127" i="72"/>
  <c r="I142" i="74"/>
  <c r="J217" i="70"/>
  <c r="K219" i="70"/>
  <c r="K809" i="70"/>
  <c r="J593" i="70"/>
  <c r="K878" i="70"/>
  <c r="K933" i="70"/>
  <c r="K1118" i="70"/>
  <c r="J1121" i="70"/>
  <c r="K1206" i="70"/>
  <c r="J1208" i="70"/>
  <c r="K1163" i="70"/>
  <c r="J1212" i="70"/>
  <c r="K1209" i="70"/>
  <c r="K463" i="70"/>
  <c r="K487" i="70"/>
  <c r="K503" i="70"/>
  <c r="J506" i="70"/>
  <c r="J174" i="70"/>
  <c r="K843" i="70"/>
  <c r="J572" i="70"/>
  <c r="J646" i="70"/>
  <c r="J650" i="70"/>
  <c r="J719" i="70"/>
  <c r="J727" i="70"/>
  <c r="J856" i="70"/>
  <c r="J882" i="70"/>
  <c r="J937" i="70"/>
  <c r="J945" i="70"/>
  <c r="K380" i="70"/>
  <c r="K863" i="70"/>
  <c r="J865" i="70"/>
  <c r="K1181" i="70"/>
  <c r="K636" i="70"/>
  <c r="J17" i="70"/>
  <c r="J37" i="70"/>
  <c r="J59" i="70"/>
  <c r="J81" i="70"/>
  <c r="J100" i="70"/>
  <c r="J118" i="70"/>
  <c r="J136" i="70"/>
  <c r="K148" i="70"/>
  <c r="K200" i="70"/>
  <c r="J208" i="70"/>
  <c r="J609" i="70"/>
  <c r="J613" i="70"/>
  <c r="J773" i="70"/>
  <c r="J781" i="70"/>
  <c r="J476" i="70"/>
  <c r="J508" i="70"/>
  <c r="J533" i="70"/>
  <c r="J556" i="70"/>
  <c r="J627" i="70"/>
  <c r="J664" i="70"/>
  <c r="J710" i="70"/>
  <c r="J728" i="70"/>
  <c r="J746" i="70"/>
  <c r="J764" i="70"/>
  <c r="J782" i="70"/>
  <c r="J800" i="70"/>
  <c r="J1213" i="70"/>
  <c r="K527" i="70"/>
  <c r="J530" i="70"/>
  <c r="J552" i="70"/>
  <c r="J621" i="70"/>
  <c r="J658" i="70"/>
  <c r="J707" i="70"/>
  <c r="J725" i="70"/>
  <c r="J743" i="70"/>
  <c r="J693" i="70"/>
  <c r="K691" i="70"/>
  <c r="J859" i="70"/>
  <c r="J953" i="70"/>
  <c r="J984" i="70"/>
  <c r="J1010" i="70"/>
  <c r="J1173" i="70"/>
  <c r="J1205" i="70"/>
  <c r="J548" i="70"/>
  <c r="J615" i="70"/>
  <c r="J652" i="70"/>
  <c r="J688" i="70"/>
  <c r="J704" i="70"/>
  <c r="J722" i="70"/>
  <c r="J740" i="70"/>
  <c r="J758" i="70"/>
  <c r="J776" i="70"/>
  <c r="J794" i="70"/>
  <c r="K1021" i="70"/>
  <c r="A142" i="70"/>
  <c r="A143" i="70" s="1"/>
  <c r="A144" i="70" s="1"/>
  <c r="A145" i="70" s="1"/>
  <c r="A146" i="70" s="1"/>
  <c r="A147" i="70" s="1"/>
  <c r="A148" i="70" s="1"/>
  <c r="A149" i="70" s="1"/>
  <c r="A150" i="70" s="1"/>
  <c r="A151" i="70" s="1"/>
  <c r="A152" i="70"/>
  <c r="A153" i="70" s="1"/>
  <c r="A154" i="70" s="1"/>
  <c r="A155" i="70" s="1"/>
  <c r="A156" i="70" s="1"/>
  <c r="A157" i="70" s="1"/>
  <c r="A158" i="70" s="1"/>
  <c r="A159" i="70" s="1"/>
  <c r="A15" i="70"/>
  <c r="A16" i="70" s="1"/>
  <c r="A17" i="70" s="1"/>
  <c r="A18" i="70" s="1"/>
  <c r="A19" i="70" s="1"/>
  <c r="A20" i="70" s="1"/>
  <c r="A21" i="70" s="1"/>
  <c r="A22" i="70" s="1"/>
  <c r="A23" i="70"/>
  <c r="A166" i="70"/>
  <c r="A182" i="70"/>
  <c r="A70" i="70"/>
  <c r="A75" i="70"/>
  <c r="J190" i="69"/>
  <c r="K141" i="69"/>
  <c r="J176" i="69"/>
  <c r="J207" i="69"/>
  <c r="K12" i="69"/>
  <c r="J185" i="69"/>
  <c r="J211" i="69"/>
  <c r="J251" i="69"/>
  <c r="J158" i="69"/>
  <c r="J178" i="69"/>
  <c r="A13" i="69"/>
  <c r="A48" i="69" s="1"/>
  <c r="A51" i="69" s="1"/>
  <c r="A52" i="69" s="1"/>
  <c r="A53" i="69" s="1"/>
  <c r="A54" i="69" s="1"/>
  <c r="K66" i="69"/>
  <c r="J122" i="69"/>
  <c r="J186" i="69"/>
  <c r="J236" i="69"/>
  <c r="K102" i="69"/>
  <c r="J159" i="69"/>
  <c r="J233" i="69"/>
  <c r="J204" i="69"/>
  <c r="J230" i="69"/>
  <c r="K242" i="69"/>
  <c r="J36" i="69"/>
  <c r="J28" i="69"/>
  <c r="K129" i="69"/>
  <c r="J247" i="69"/>
  <c r="K213" i="69"/>
  <c r="J110" i="69"/>
  <c r="J239" i="69"/>
  <c r="J76" i="69"/>
  <c r="J84" i="69"/>
  <c r="J92" i="69"/>
  <c r="J143" i="69"/>
  <c r="J164" i="69"/>
  <c r="J174" i="69"/>
  <c r="J198" i="69"/>
  <c r="J224" i="69"/>
  <c r="J253" i="69"/>
  <c r="J161" i="69"/>
  <c r="J47" i="69"/>
  <c r="J22" i="69"/>
  <c r="J30" i="69"/>
  <c r="J35" i="69"/>
  <c r="J117" i="69"/>
  <c r="J245" i="69"/>
  <c r="K249" i="69"/>
  <c r="A49" i="69"/>
  <c r="A20" i="69"/>
  <c r="A16" i="69"/>
  <c r="A15" i="69"/>
  <c r="J106" i="69"/>
  <c r="J144" i="69"/>
  <c r="K193" i="69"/>
  <c r="A58" i="69"/>
  <c r="J68" i="69"/>
  <c r="J71" i="69"/>
  <c r="K115" i="69"/>
  <c r="J157" i="69"/>
  <c r="J246" i="69"/>
  <c r="K58" i="69"/>
  <c r="K72" i="69"/>
  <c r="K120" i="69"/>
  <c r="K221" i="69"/>
  <c r="J213" i="69"/>
  <c r="J129" i="69"/>
  <c r="K82" i="67"/>
  <c r="J130" i="67"/>
  <c r="K26" i="67"/>
  <c r="J162" i="67"/>
  <c r="K60" i="67"/>
  <c r="J124" i="67"/>
  <c r="J151" i="67"/>
  <c r="K175" i="67"/>
  <c r="K51" i="67"/>
  <c r="K31" i="67"/>
  <c r="K109" i="67"/>
  <c r="K142" i="67"/>
  <c r="K165" i="67"/>
  <c r="J23" i="67"/>
  <c r="J47" i="67"/>
  <c r="J134" i="67"/>
  <c r="J157" i="67"/>
  <c r="K181" i="67"/>
  <c r="J188" i="67"/>
  <c r="J98" i="67"/>
  <c r="J178" i="15"/>
  <c r="K176" i="15"/>
  <c r="K89" i="15"/>
  <c r="J91" i="15"/>
  <c r="J49" i="15"/>
  <c r="K46" i="15"/>
  <c r="K117" i="15"/>
  <c r="J120" i="15"/>
  <c r="J265" i="15"/>
  <c r="K262" i="15"/>
  <c r="K18" i="15"/>
  <c r="J21" i="15"/>
  <c r="K93" i="15"/>
  <c r="J94" i="15"/>
  <c r="K12" i="15"/>
  <c r="J29" i="15"/>
  <c r="K25" i="15"/>
  <c r="K187" i="15"/>
  <c r="J188" i="15"/>
  <c r="J223" i="15"/>
  <c r="K124" i="15"/>
  <c r="J127" i="15"/>
  <c r="K228" i="15"/>
  <c r="J230" i="15"/>
  <c r="J309" i="15"/>
  <c r="K306" i="15"/>
  <c r="K137" i="15"/>
  <c r="J138" i="15"/>
  <c r="K206" i="15"/>
  <c r="K148" i="15"/>
  <c r="J151" i="15"/>
  <c r="J220" i="15"/>
  <c r="K217" i="15"/>
  <c r="K318" i="15"/>
  <c r="J318" i="15"/>
  <c r="J24" i="15"/>
  <c r="J147" i="15"/>
  <c r="K160" i="15"/>
  <c r="K50" i="15"/>
  <c r="J104" i="15"/>
  <c r="K250" i="15"/>
  <c r="J275" i="15"/>
  <c r="K56" i="15"/>
  <c r="K34" i="15"/>
  <c r="G126" i="9"/>
  <c r="G93" i="9"/>
  <c r="G70" i="9"/>
  <c r="G49" i="9"/>
  <c r="J96" i="9"/>
  <c r="G87" i="9"/>
  <c r="J69" i="9"/>
  <c r="G50" i="9"/>
  <c r="G25" i="9"/>
  <c r="G15" i="9"/>
  <c r="G69" i="9"/>
  <c r="G128" i="9"/>
  <c r="G33" i="9"/>
  <c r="G105" i="9"/>
  <c r="G29" i="9"/>
  <c r="G19" i="9"/>
  <c r="G91" i="9"/>
  <c r="G81" i="9"/>
  <c r="G55" i="9"/>
  <c r="G84" i="9"/>
  <c r="J99" i="9"/>
  <c r="J103" i="9"/>
  <c r="I325" i="15"/>
  <c r="H325" i="15"/>
  <c r="G59" i="9"/>
  <c r="J59" i="9"/>
  <c r="G74" i="9"/>
  <c r="J112" i="9"/>
  <c r="J14" i="9"/>
  <c r="J29" i="9"/>
  <c r="J49" i="9"/>
  <c r="J55" i="9"/>
  <c r="J40" i="9"/>
  <c r="K39" i="9" s="1"/>
  <c r="J45" i="9"/>
  <c r="J122" i="9"/>
  <c r="J128" i="9"/>
  <c r="J87" i="9"/>
  <c r="J117" i="9"/>
  <c r="H38" i="3"/>
  <c r="H12" i="3"/>
  <c r="A22" i="24"/>
  <c r="A23" i="24" s="1"/>
  <c r="A21" i="24"/>
  <c r="A13" i="24"/>
  <c r="A14" i="24" s="1"/>
  <c r="A15" i="24" s="1"/>
  <c r="A16" i="24" s="1"/>
  <c r="A17" i="24" s="1"/>
  <c r="A18" i="24" s="1"/>
  <c r="A19" i="24" s="1"/>
  <c r="J25" i="9"/>
  <c r="J95" i="9"/>
  <c r="J74" i="9"/>
  <c r="J50" i="9"/>
  <c r="J64" i="9"/>
  <c r="J91" i="9"/>
  <c r="J100" i="9"/>
  <c r="J105" i="9"/>
  <c r="K104" i="9" s="1"/>
  <c r="J83" i="9"/>
  <c r="J33" i="9"/>
  <c r="J84" i="9"/>
  <c r="J88" i="9"/>
  <c r="A34" i="9"/>
  <c r="A35" i="9" s="1"/>
  <c r="A36" i="9" s="1"/>
  <c r="A37" i="9" s="1"/>
  <c r="A38" i="9" s="1"/>
  <c r="J109" i="9"/>
  <c r="J15" i="9"/>
  <c r="G23" i="9"/>
  <c r="G57" i="9"/>
  <c r="J85" i="9"/>
  <c r="J110" i="9"/>
  <c r="J19" i="9"/>
  <c r="J70" i="9"/>
  <c r="J93" i="9"/>
  <c r="G111" i="9"/>
  <c r="J129" i="9"/>
  <c r="J16" i="9"/>
  <c r="G20" i="9"/>
  <c r="G27" i="9"/>
  <c r="J30" i="9"/>
  <c r="J35" i="9"/>
  <c r="J38" i="9"/>
  <c r="G53" i="9"/>
  <c r="G62" i="9"/>
  <c r="J66" i="9"/>
  <c r="G72" i="9"/>
  <c r="G77" i="9"/>
  <c r="G82" i="9"/>
  <c r="G86" i="9"/>
  <c r="G90" i="9"/>
  <c r="G94" i="9"/>
  <c r="J97" i="9"/>
  <c r="J101" i="9"/>
  <c r="J107" i="9"/>
  <c r="J120" i="9"/>
  <c r="G125" i="9"/>
  <c r="J75" i="9"/>
  <c r="G107" i="9"/>
  <c r="J26" i="9"/>
  <c r="G13" i="9"/>
  <c r="J20" i="9"/>
  <c r="J23" i="9"/>
  <c r="G31" i="9"/>
  <c r="G40" i="9"/>
  <c r="J47" i="9"/>
  <c r="J57" i="9"/>
  <c r="G68" i="9"/>
  <c r="J72" i="9"/>
  <c r="J82" i="9"/>
  <c r="J94" i="9"/>
  <c r="G108" i="9"/>
  <c r="J125" i="9"/>
  <c r="G130" i="9"/>
  <c r="G66" i="9"/>
  <c r="J115" i="9"/>
  <c r="J13" i="9"/>
  <c r="G17" i="9"/>
  <c r="G24" i="9"/>
  <c r="J27" i="9"/>
  <c r="G48" i="9"/>
  <c r="G58" i="9"/>
  <c r="J62" i="9"/>
  <c r="J68" i="9"/>
  <c r="J102" i="9"/>
  <c r="J108" i="9"/>
  <c r="J111" i="9"/>
  <c r="G121" i="9"/>
  <c r="J130" i="9"/>
  <c r="G47" i="9"/>
  <c r="J61" i="9"/>
  <c r="J81" i="9"/>
  <c r="J124" i="9"/>
  <c r="G16" i="9"/>
  <c r="J43" i="9"/>
  <c r="G120" i="9"/>
  <c r="J17" i="9"/>
  <c r="G21" i="9"/>
  <c r="J24" i="9"/>
  <c r="G28" i="9"/>
  <c r="J31" i="9"/>
  <c r="J36" i="9"/>
  <c r="J44" i="9"/>
  <c r="J53" i="9"/>
  <c r="G64" i="9"/>
  <c r="G73" i="9"/>
  <c r="J77" i="9"/>
  <c r="G83" i="9"/>
  <c r="J86" i="9"/>
  <c r="J90" i="9"/>
  <c r="J98" i="9"/>
  <c r="J116" i="9"/>
  <c r="J121" i="9"/>
  <c r="A39" i="9"/>
  <c r="I49" i="75" l="1"/>
  <c r="I11" i="71"/>
  <c r="I25" i="73"/>
  <c r="K41" i="9"/>
  <c r="A76" i="70"/>
  <c r="A77" i="70" s="1"/>
  <c r="A78" i="70" s="1"/>
  <c r="A79" i="70" s="1"/>
  <c r="A80" i="70" s="1"/>
  <c r="A81" i="70" s="1"/>
  <c r="A82" i="70" s="1"/>
  <c r="A83" i="70" s="1"/>
  <c r="A84" i="70" s="1"/>
  <c r="A85" i="70" s="1"/>
  <c r="A86" i="70" s="1"/>
  <c r="A87" i="70" s="1"/>
  <c r="A88" i="70" s="1"/>
  <c r="A89" i="70" s="1"/>
  <c r="A90" i="70" s="1"/>
  <c r="A91" i="70"/>
  <c r="A72" i="70"/>
  <c r="A73" i="70" s="1"/>
  <c r="A74" i="70" s="1"/>
  <c r="A71" i="70"/>
  <c r="A24" i="70"/>
  <c r="A25" i="70" s="1"/>
  <c r="A26" i="70" s="1"/>
  <c r="A27" i="70" s="1"/>
  <c r="A28" i="70" s="1"/>
  <c r="A29" i="70" s="1"/>
  <c r="A30" i="70" s="1"/>
  <c r="A31" i="70" s="1"/>
  <c r="A32" i="70"/>
  <c r="A167" i="70"/>
  <c r="A168" i="70" s="1"/>
  <c r="A169" i="70" s="1"/>
  <c r="A170" i="70" s="1"/>
  <c r="A171" i="70" s="1"/>
  <c r="A172" i="70" s="1"/>
  <c r="A173" i="70" s="1"/>
  <c r="A174" i="70" s="1"/>
  <c r="A175" i="70"/>
  <c r="A161" i="70"/>
  <c r="A162" i="70" s="1"/>
  <c r="A163" i="70" s="1"/>
  <c r="A164" i="70" s="1"/>
  <c r="A160" i="70"/>
  <c r="A185" i="70"/>
  <c r="A183" i="70"/>
  <c r="A184" i="70" s="1"/>
  <c r="A59" i="69"/>
  <c r="A60" i="69" s="1"/>
  <c r="A66" i="69"/>
  <c r="A17" i="69"/>
  <c r="A18" i="69" s="1"/>
  <c r="A19" i="69" s="1"/>
  <c r="A26" i="69"/>
  <c r="A27" i="69" s="1"/>
  <c r="A21" i="69"/>
  <c r="A22" i="69" s="1"/>
  <c r="A23" i="69" s="1"/>
  <c r="A24" i="69" s="1"/>
  <c r="A25" i="69" s="1"/>
  <c r="A32" i="69"/>
  <c r="A56" i="69"/>
  <c r="A57" i="69" s="1"/>
  <c r="A55" i="69"/>
  <c r="J325" i="15"/>
  <c r="K325" i="15"/>
  <c r="K51" i="9"/>
  <c r="K113" i="9"/>
  <c r="K79" i="9"/>
  <c r="K106" i="9"/>
  <c r="K34" i="9"/>
  <c r="K12" i="9"/>
  <c r="A40" i="9"/>
  <c r="A41" i="9"/>
  <c r="A199" i="70" l="1"/>
  <c r="A186" i="70"/>
  <c r="A187" i="70" s="1"/>
  <c r="A188" i="70" s="1"/>
  <c r="A189" i="70" s="1"/>
  <c r="A190" i="70" s="1"/>
  <c r="A191" i="70" s="1"/>
  <c r="A192" i="70" s="1"/>
  <c r="A193" i="70" s="1"/>
  <c r="A194" i="70" s="1"/>
  <c r="A195" i="70" s="1"/>
  <c r="A196" i="70" s="1"/>
  <c r="A197" i="70" s="1"/>
  <c r="A198" i="70" s="1"/>
  <c r="A179" i="70"/>
  <c r="A180" i="70" s="1"/>
  <c r="A181" i="70" s="1"/>
  <c r="A176" i="70"/>
  <c r="A177" i="70" s="1"/>
  <c r="A178" i="70" s="1"/>
  <c r="A43" i="70"/>
  <c r="A33" i="70"/>
  <c r="A34" i="70" s="1"/>
  <c r="A35" i="70" s="1"/>
  <c r="A36" i="70" s="1"/>
  <c r="A37" i="70" s="1"/>
  <c r="A38" i="70" s="1"/>
  <c r="A39" i="70" s="1"/>
  <c r="A40" i="70" s="1"/>
  <c r="A41" i="70" s="1"/>
  <c r="A42" i="70" s="1"/>
  <c r="A92" i="70"/>
  <c r="A93" i="70" s="1"/>
  <c r="A94" i="70" s="1"/>
  <c r="A95" i="70" s="1"/>
  <c r="A96" i="70" s="1"/>
  <c r="A97" i="70" s="1"/>
  <c r="A98" i="70" s="1"/>
  <c r="A99" i="70" s="1"/>
  <c r="A100" i="70" s="1"/>
  <c r="A101" i="70" s="1"/>
  <c r="A102" i="70" s="1"/>
  <c r="A103" i="70" s="1"/>
  <c r="A104" i="70" s="1"/>
  <c r="A105" i="70" s="1"/>
  <c r="A106" i="70" s="1"/>
  <c r="A107" i="70" s="1"/>
  <c r="A108" i="70" s="1"/>
  <c r="A109" i="70" s="1"/>
  <c r="A110" i="70" s="1"/>
  <c r="A111" i="70" s="1"/>
  <c r="A112" i="70" s="1"/>
  <c r="A113" i="70" s="1"/>
  <c r="A114" i="70" s="1"/>
  <c r="A115" i="70" s="1"/>
  <c r="A116" i="70" s="1"/>
  <c r="A117" i="70" s="1"/>
  <c r="A118" i="70" s="1"/>
  <c r="A119" i="70" s="1"/>
  <c r="A120" i="70" s="1"/>
  <c r="A121" i="70" s="1"/>
  <c r="A122" i="70" s="1"/>
  <c r="A123" i="70" s="1"/>
  <c r="A124" i="70" s="1"/>
  <c r="A125" i="70" s="1"/>
  <c r="A126" i="70" s="1"/>
  <c r="A127" i="70" s="1"/>
  <c r="A128" i="70" s="1"/>
  <c r="A129" i="70" s="1"/>
  <c r="A130" i="70" s="1"/>
  <c r="A131" i="70" s="1"/>
  <c r="A132" i="70" s="1"/>
  <c r="A133" i="70"/>
  <c r="A134" i="70" s="1"/>
  <c r="A135" i="70" s="1"/>
  <c r="A136" i="70" s="1"/>
  <c r="A137" i="70" s="1"/>
  <c r="A138" i="70" s="1"/>
  <c r="A139" i="70" s="1"/>
  <c r="A33" i="69"/>
  <c r="A34" i="69" s="1"/>
  <c r="A35" i="69" s="1"/>
  <c r="A36" i="69" s="1"/>
  <c r="A37" i="69" s="1"/>
  <c r="A38" i="69" s="1"/>
  <c r="A41" i="69"/>
  <c r="A39" i="69"/>
  <c r="A28" i="69"/>
  <c r="A29" i="69" s="1"/>
  <c r="A30" i="69" s="1"/>
  <c r="A31" i="69" s="1"/>
  <c r="A67" i="69"/>
  <c r="A68" i="69" s="1"/>
  <c r="A69" i="69" s="1"/>
  <c r="A72" i="69"/>
  <c r="A62" i="69"/>
  <c r="A63" i="69" s="1"/>
  <c r="A61" i="69"/>
  <c r="A51" i="9"/>
  <c r="A42" i="9"/>
  <c r="A43" i="9" s="1"/>
  <c r="A44" i="9" s="1"/>
  <c r="A45" i="9" s="1"/>
  <c r="A53" i="70" l="1"/>
  <c r="A44" i="70"/>
  <c r="A45" i="70" s="1"/>
  <c r="A46" i="70" s="1"/>
  <c r="A47" i="70" s="1"/>
  <c r="A48" i="70" s="1"/>
  <c r="A49" i="70" s="1"/>
  <c r="A50" i="70" s="1"/>
  <c r="A51" i="70" s="1"/>
  <c r="A52" i="70" s="1"/>
  <c r="A202" i="70"/>
  <c r="A200" i="70"/>
  <c r="A201" i="70" s="1"/>
  <c r="A75" i="69"/>
  <c r="A102" i="69"/>
  <c r="A73" i="69"/>
  <c r="A74" i="69" s="1"/>
  <c r="A70" i="69"/>
  <c r="A71" i="69" s="1"/>
  <c r="A64" i="69"/>
  <c r="A65" i="69" s="1"/>
  <c r="A43" i="69"/>
  <c r="A42" i="69"/>
  <c r="A46" i="9"/>
  <c r="A47" i="9"/>
  <c r="A48" i="9" s="1"/>
  <c r="A49" i="9" s="1"/>
  <c r="A50" i="9" s="1"/>
  <c r="A52" i="9"/>
  <c r="A79" i="9"/>
  <c r="A54" i="70" l="1"/>
  <c r="A55" i="70"/>
  <c r="A203" i="70"/>
  <c r="A295" i="70"/>
  <c r="A44" i="69"/>
  <c r="A45" i="69" s="1"/>
  <c r="A46" i="69"/>
  <c r="A47" i="69" s="1"/>
  <c r="A120" i="69"/>
  <c r="A103" i="69"/>
  <c r="A77" i="69"/>
  <c r="A76" i="69"/>
  <c r="A104" i="9"/>
  <c r="A80" i="9"/>
  <c r="A60" i="9"/>
  <c r="A53" i="9"/>
  <c r="A54" i="9" s="1"/>
  <c r="A55" i="9" s="1"/>
  <c r="A56" i="9" s="1"/>
  <c r="A57" i="9" s="1"/>
  <c r="A58" i="9" s="1"/>
  <c r="A59" i="9" s="1"/>
  <c r="A296" i="70" l="1"/>
  <c r="A340" i="70"/>
  <c r="A204" i="70"/>
  <c r="A205" i="70"/>
  <c r="A59" i="70"/>
  <c r="A56" i="70"/>
  <c r="A57" i="70" s="1"/>
  <c r="A58" i="70" s="1"/>
  <c r="A105" i="69"/>
  <c r="A104" i="69"/>
  <c r="A78" i="69"/>
  <c r="A79" i="69"/>
  <c r="A129" i="69"/>
  <c r="A121" i="69"/>
  <c r="A122" i="69" s="1"/>
  <c r="A123" i="69" s="1"/>
  <c r="A124" i="69" s="1"/>
  <c r="A125" i="69" s="1"/>
  <c r="A126" i="69" s="1"/>
  <c r="A127" i="69" s="1"/>
  <c r="A128" i="69" s="1"/>
  <c r="A63" i="9"/>
  <c r="A61" i="9"/>
  <c r="A62" i="9" s="1"/>
  <c r="A89" i="9"/>
  <c r="A81" i="9"/>
  <c r="A82" i="9" s="1"/>
  <c r="A83" i="9" s="1"/>
  <c r="A105" i="9"/>
  <c r="A106" i="9"/>
  <c r="A60" i="70" l="1"/>
  <c r="A61" i="70" s="1"/>
  <c r="A62" i="70" s="1"/>
  <c r="A63" i="70" s="1"/>
  <c r="A64" i="70" s="1"/>
  <c r="A65" i="70" s="1"/>
  <c r="A66" i="70"/>
  <c r="A67" i="70" s="1"/>
  <c r="A68" i="70" s="1"/>
  <c r="A218" i="70"/>
  <c r="A206" i="70"/>
  <c r="A341" i="70"/>
  <c r="A349" i="70"/>
  <c r="A307" i="70"/>
  <c r="A308" i="70" s="1"/>
  <c r="A297" i="70"/>
  <c r="A150" i="69"/>
  <c r="A130" i="69"/>
  <c r="A81" i="69"/>
  <c r="A80" i="69"/>
  <c r="A106" i="69"/>
  <c r="A109" i="69"/>
  <c r="A110" i="69" s="1"/>
  <c r="A107" i="69"/>
  <c r="A113" i="9"/>
  <c r="A114" i="9" s="1"/>
  <c r="A107" i="9"/>
  <c r="A108" i="9" s="1"/>
  <c r="A109" i="9" s="1"/>
  <c r="A110" i="9" s="1"/>
  <c r="A111" i="9" s="1"/>
  <c r="A112" i="9" s="1"/>
  <c r="A92" i="9"/>
  <c r="A84" i="9"/>
  <c r="A85" i="9" s="1"/>
  <c r="A86" i="9" s="1"/>
  <c r="A87" i="9" s="1"/>
  <c r="A88" i="9" s="1"/>
  <c r="A95" i="9"/>
  <c r="A90" i="9"/>
  <c r="A91" i="9" s="1"/>
  <c r="A64" i="9"/>
  <c r="A71" i="9"/>
  <c r="A298" i="70" l="1"/>
  <c r="A299" i="70"/>
  <c r="A412" i="70"/>
  <c r="A350" i="70"/>
  <c r="A207" i="70"/>
  <c r="A208" i="70"/>
  <c r="A342" i="70"/>
  <c r="A343" i="70" s="1"/>
  <c r="A344" i="70"/>
  <c r="A345" i="70" s="1"/>
  <c r="A346" i="70" s="1"/>
  <c r="A347" i="70" s="1"/>
  <c r="A348" i="70" s="1"/>
  <c r="A219" i="70"/>
  <c r="A267" i="70"/>
  <c r="A313" i="70"/>
  <c r="A309" i="70"/>
  <c r="A310" i="70" s="1"/>
  <c r="A311" i="70" s="1"/>
  <c r="A312" i="70" s="1"/>
  <c r="A108" i="69"/>
  <c r="A111" i="69"/>
  <c r="A82" i="69"/>
  <c r="A85" i="69"/>
  <c r="A83" i="69"/>
  <c r="A134" i="69"/>
  <c r="A131" i="69"/>
  <c r="A132" i="69" s="1"/>
  <c r="A133" i="69" s="1"/>
  <c r="A153" i="69"/>
  <c r="A151" i="69"/>
  <c r="A152" i="69" s="1"/>
  <c r="A119" i="9"/>
  <c r="A115" i="9"/>
  <c r="A65" i="9"/>
  <c r="A66" i="9" s="1"/>
  <c r="A67" i="9"/>
  <c r="A68" i="9" s="1"/>
  <c r="A69" i="9" s="1"/>
  <c r="A70" i="9" s="1"/>
  <c r="A72" i="9"/>
  <c r="A73" i="9" s="1"/>
  <c r="A74" i="9" s="1"/>
  <c r="A75" i="9" s="1"/>
  <c r="A76" i="9"/>
  <c r="A77" i="9" s="1"/>
  <c r="A78" i="9" s="1"/>
  <c r="A101" i="9"/>
  <c r="A102" i="9" s="1"/>
  <c r="A103" i="9" s="1"/>
  <c r="A96" i="9"/>
  <c r="A97" i="9" s="1"/>
  <c r="A98" i="9"/>
  <c r="A99" i="9" s="1"/>
  <c r="A100" i="9" s="1"/>
  <c r="A93" i="9"/>
  <c r="A94" i="9" s="1"/>
  <c r="H60" i="75"/>
  <c r="G60" i="75"/>
  <c r="B11" i="70"/>
  <c r="B11" i="67"/>
  <c r="A268" i="70" l="1"/>
  <c r="A272" i="70"/>
  <c r="A273" i="70" s="1"/>
  <c r="A220" i="70"/>
  <c r="A221" i="70" s="1"/>
  <c r="A222" i="70" s="1"/>
  <c r="A223" i="70"/>
  <c r="A209" i="70"/>
  <c r="A210" i="70"/>
  <c r="A351" i="70"/>
  <c r="A363" i="70"/>
  <c r="A413" i="70"/>
  <c r="A428" i="70"/>
  <c r="A316" i="70"/>
  <c r="A314" i="70"/>
  <c r="A315" i="70" s="1"/>
  <c r="A300" i="70"/>
  <c r="A301" i="70"/>
  <c r="A169" i="69"/>
  <c r="A154" i="69"/>
  <c r="A155" i="69" s="1"/>
  <c r="A156" i="69" s="1"/>
  <c r="A157" i="69" s="1"/>
  <c r="A158" i="69" s="1"/>
  <c r="A159" i="69" s="1"/>
  <c r="A160" i="69" s="1"/>
  <c r="A161" i="69" s="1"/>
  <c r="A135" i="69"/>
  <c r="A136" i="69" s="1"/>
  <c r="A137" i="69" s="1"/>
  <c r="A138" i="69"/>
  <c r="A139" i="69" s="1"/>
  <c r="A140" i="69" s="1"/>
  <c r="A84" i="69"/>
  <c r="A87" i="69"/>
  <c r="A88" i="69" s="1"/>
  <c r="A86" i="69"/>
  <c r="A89" i="69"/>
  <c r="A115" i="69"/>
  <c r="A116" i="69" s="1"/>
  <c r="A113" i="69"/>
  <c r="A114" i="69" s="1"/>
  <c r="A112" i="69"/>
  <c r="A120" i="9"/>
  <c r="A123" i="9"/>
  <c r="H194" i="67"/>
  <c r="H254" i="69"/>
  <c r="I254" i="69"/>
  <c r="I194" i="67"/>
  <c r="G11" i="68"/>
  <c r="H1216" i="70"/>
  <c r="I1216" i="70"/>
  <c r="A317" i="70" l="1"/>
  <c r="A318" i="70" s="1"/>
  <c r="A319" i="70" s="1"/>
  <c r="A320" i="70" s="1"/>
  <c r="A321" i="70"/>
  <c r="A394" i="70"/>
  <c r="A364" i="70"/>
  <c r="A353" i="70"/>
  <c r="A352" i="70"/>
  <c r="A211" i="70"/>
  <c r="A212" i="70"/>
  <c r="A226" i="70"/>
  <c r="A224" i="70"/>
  <c r="A225" i="70" s="1"/>
  <c r="A414" i="70"/>
  <c r="A415" i="70" s="1"/>
  <c r="A416" i="70" s="1"/>
  <c r="A417" i="70" s="1"/>
  <c r="A418" i="70" s="1"/>
  <c r="A419" i="70" s="1"/>
  <c r="A420" i="70" s="1"/>
  <c r="A421" i="70"/>
  <c r="A422" i="70" s="1"/>
  <c r="A423" i="70" s="1"/>
  <c r="A424" i="70" s="1"/>
  <c r="A425" i="70" s="1"/>
  <c r="A426" i="70" s="1"/>
  <c r="A427" i="70" s="1"/>
  <c r="A303" i="70"/>
  <c r="A302" i="70"/>
  <c r="A276" i="70"/>
  <c r="A274" i="70"/>
  <c r="A275" i="70" s="1"/>
  <c r="A483" i="70"/>
  <c r="A429" i="70"/>
  <c r="A269" i="70"/>
  <c r="A270" i="70"/>
  <c r="A271" i="70" s="1"/>
  <c r="A118" i="69"/>
  <c r="A119" i="69" s="1"/>
  <c r="A117" i="69"/>
  <c r="A90" i="69"/>
  <c r="A99" i="69" s="1"/>
  <c r="A100" i="69" s="1"/>
  <c r="A101" i="69" s="1"/>
  <c r="A93" i="69"/>
  <c r="A91" i="69"/>
  <c r="A92" i="69" s="1"/>
  <c r="A164" i="69"/>
  <c r="A165" i="69" s="1"/>
  <c r="A162" i="69"/>
  <c r="A163" i="69" s="1"/>
  <c r="A193" i="69"/>
  <c r="A170" i="69"/>
  <c r="A121" i="9"/>
  <c r="A122" i="9" s="1"/>
  <c r="A118" i="9"/>
  <c r="A127" i="9"/>
  <c r="A128" i="9" s="1"/>
  <c r="A129" i="9" s="1"/>
  <c r="A130" i="9" s="1"/>
  <c r="A124" i="9"/>
  <c r="A125" i="9" s="1"/>
  <c r="A126" i="9" s="1"/>
  <c r="I11" i="72"/>
  <c r="J194" i="67"/>
  <c r="J1216" i="70"/>
  <c r="J254" i="69"/>
  <c r="K1216" i="70"/>
  <c r="K254" i="69"/>
  <c r="K194" i="67"/>
  <c r="A214" i="70" l="1"/>
  <c r="A213" i="70"/>
  <c r="A430" i="70"/>
  <c r="A431" i="70" s="1"/>
  <c r="A432" i="70" s="1"/>
  <c r="A433" i="70" s="1"/>
  <c r="A434" i="70" s="1"/>
  <c r="A435" i="70" s="1"/>
  <c r="A436" i="70" s="1"/>
  <c r="A437" i="70" s="1"/>
  <c r="A438" i="70" s="1"/>
  <c r="A439" i="70" s="1"/>
  <c r="A440" i="70" s="1"/>
  <c r="A441" i="70" s="1"/>
  <c r="A442" i="70" s="1"/>
  <c r="A443" i="70"/>
  <c r="A484" i="70"/>
  <c r="A485" i="70" s="1"/>
  <c r="A486" i="70" s="1"/>
  <c r="A487" i="70" s="1"/>
  <c r="A488" i="70" s="1"/>
  <c r="A489" i="70" s="1"/>
  <c r="A490" i="70" s="1"/>
  <c r="A491" i="70"/>
  <c r="A365" i="70"/>
  <c r="A366" i="70"/>
  <c r="A277" i="70"/>
  <c r="A278" i="70"/>
  <c r="A322" i="70"/>
  <c r="A323" i="70"/>
  <c r="A228" i="70"/>
  <c r="A227" i="70"/>
  <c r="A354" i="70"/>
  <c r="A355" i="70"/>
  <c r="A401" i="70"/>
  <c r="A402" i="70" s="1"/>
  <c r="A403" i="70" s="1"/>
  <c r="A404" i="70" s="1"/>
  <c r="A405" i="70" s="1"/>
  <c r="A406" i="70" s="1"/>
  <c r="A407" i="70" s="1"/>
  <c r="A408" i="70" s="1"/>
  <c r="A409" i="70" s="1"/>
  <c r="A410" i="70" s="1"/>
  <c r="A411" i="70" s="1"/>
  <c r="A395" i="70"/>
  <c r="A396" i="70" s="1"/>
  <c r="A397" i="70" s="1"/>
  <c r="A398" i="70" s="1"/>
  <c r="A399" i="70" s="1"/>
  <c r="A400" i="70" s="1"/>
  <c r="A305" i="70"/>
  <c r="A306" i="70" s="1"/>
  <c r="A304" i="70"/>
  <c r="A189" i="69"/>
  <c r="A190" i="69" s="1"/>
  <c r="A191" i="69" s="1"/>
  <c r="A192" i="69" s="1"/>
  <c r="A173" i="69"/>
  <c r="A206" i="69"/>
  <c r="A194" i="69"/>
  <c r="A195" i="69" s="1"/>
  <c r="A196" i="69" s="1"/>
  <c r="A166" i="69"/>
  <c r="A167" i="69" s="1"/>
  <c r="A168" i="69" s="1"/>
  <c r="A171" i="69"/>
  <c r="A172" i="69" s="1"/>
  <c r="A94" i="69"/>
  <c r="A95" i="69"/>
  <c r="A324" i="70" l="1"/>
  <c r="A325" i="70"/>
  <c r="A279" i="70"/>
  <c r="A280" i="70"/>
  <c r="A369" i="70"/>
  <c r="A367" i="70"/>
  <c r="A368" i="70" s="1"/>
  <c r="A444" i="70"/>
  <c r="A461" i="70"/>
  <c r="A504" i="70"/>
  <c r="A492" i="70"/>
  <c r="A493" i="70" s="1"/>
  <c r="A494" i="70" s="1"/>
  <c r="A495" i="70" s="1"/>
  <c r="A496" i="70" s="1"/>
  <c r="A497" i="70" s="1"/>
  <c r="A498" i="70" s="1"/>
  <c r="A499" i="70" s="1"/>
  <c r="A500" i="70" s="1"/>
  <c r="A501" i="70" s="1"/>
  <c r="A502" i="70" s="1"/>
  <c r="A503" i="70" s="1"/>
  <c r="A357" i="70"/>
  <c r="A356" i="70"/>
  <c r="A230" i="70"/>
  <c r="A229" i="70"/>
  <c r="A216" i="70"/>
  <c r="A217" i="70" s="1"/>
  <c r="A215" i="70"/>
  <c r="A198" i="69"/>
  <c r="A199" i="69" s="1"/>
  <c r="A200" i="69" s="1"/>
  <c r="A201" i="69" s="1"/>
  <c r="A202" i="69" s="1"/>
  <c r="A203" i="69" s="1"/>
  <c r="A197" i="69"/>
  <c r="A97" i="69"/>
  <c r="A98" i="69" s="1"/>
  <c r="A96" i="69"/>
  <c r="A210" i="69"/>
  <c r="A207" i="69"/>
  <c r="A209" i="69" s="1"/>
  <c r="A174" i="69"/>
  <c r="A175" i="69"/>
  <c r="A462" i="70" l="1"/>
  <c r="A463" i="70" s="1"/>
  <c r="A464" i="70" s="1"/>
  <c r="A465" i="70"/>
  <c r="A466" i="70" s="1"/>
  <c r="A358" i="70"/>
  <c r="A359" i="70"/>
  <c r="A531" i="70"/>
  <c r="A505" i="70"/>
  <c r="A506" i="70" s="1"/>
  <c r="A507" i="70" s="1"/>
  <c r="A508" i="70" s="1"/>
  <c r="A509" i="70" s="1"/>
  <c r="A510" i="70" s="1"/>
  <c r="A511" i="70" s="1"/>
  <c r="A512" i="70" s="1"/>
  <c r="A513" i="70" s="1"/>
  <c r="A514" i="70" s="1"/>
  <c r="A515" i="70" s="1"/>
  <c r="A516" i="70" s="1"/>
  <c r="A517" i="70" s="1"/>
  <c r="A518" i="70" s="1"/>
  <c r="A519" i="70" s="1"/>
  <c r="A520" i="70" s="1"/>
  <c r="A521" i="70" s="1"/>
  <c r="A522" i="70" s="1"/>
  <c r="A523" i="70" s="1"/>
  <c r="A524" i="70" s="1"/>
  <c r="A525" i="70" s="1"/>
  <c r="A526" i="70" s="1"/>
  <c r="A527" i="70" s="1"/>
  <c r="A528" i="70" s="1"/>
  <c r="A529" i="70" s="1"/>
  <c r="A530" i="70" s="1"/>
  <c r="A328" i="70"/>
  <c r="A326" i="70"/>
  <c r="A327" i="70" s="1"/>
  <c r="A445" i="70"/>
  <c r="A446" i="70" s="1"/>
  <c r="A447" i="70" s="1"/>
  <c r="A448" i="70" s="1"/>
  <c r="A449" i="70" s="1"/>
  <c r="A450" i="70" s="1"/>
  <c r="A451" i="70" s="1"/>
  <c r="A454" i="70"/>
  <c r="A455" i="70" s="1"/>
  <c r="A456" i="70" s="1"/>
  <c r="A457" i="70" s="1"/>
  <c r="A458" i="70" s="1"/>
  <c r="A459" i="70" s="1"/>
  <c r="A460" i="70" s="1"/>
  <c r="A370" i="70"/>
  <c r="A371" i="70"/>
  <c r="A281" i="70"/>
  <c r="A282" i="70" s="1"/>
  <c r="A283" i="70"/>
  <c r="A231" i="70"/>
  <c r="A232" i="70"/>
  <c r="A176" i="69"/>
  <c r="A177" i="69" s="1"/>
  <c r="A178" i="69" s="1"/>
  <c r="A179" i="69"/>
  <c r="A211" i="69"/>
  <c r="A213" i="69"/>
  <c r="A221" i="69" s="1"/>
  <c r="A238" i="69" s="1"/>
  <c r="A205" i="69"/>
  <c r="A204" i="69"/>
  <c r="A372" i="70" l="1"/>
  <c r="A373" i="70"/>
  <c r="A329" i="70"/>
  <c r="A330" i="70"/>
  <c r="A360" i="70"/>
  <c r="A361" i="70"/>
  <c r="A362" i="70" s="1"/>
  <c r="A452" i="70"/>
  <c r="A453" i="70"/>
  <c r="A545" i="70"/>
  <c r="A532" i="70"/>
  <c r="A533" i="70" s="1"/>
  <c r="A534" i="70" s="1"/>
  <c r="A535" i="70" s="1"/>
  <c r="A536" i="70" s="1"/>
  <c r="A537" i="70" s="1"/>
  <c r="A538" i="70" s="1"/>
  <c r="A539" i="70" s="1"/>
  <c r="A540" i="70" s="1"/>
  <c r="A541" i="70" s="1"/>
  <c r="A542" i="70" s="1"/>
  <c r="A543" i="70" s="1"/>
  <c r="A544" i="70" s="1"/>
  <c r="A233" i="70"/>
  <c r="A234" i="70" s="1"/>
  <c r="A235" i="70" s="1"/>
  <c r="A236" i="70"/>
  <c r="A284" i="70"/>
  <c r="A285" i="70"/>
  <c r="A471" i="70"/>
  <c r="A472" i="70" s="1"/>
  <c r="A467" i="70"/>
  <c r="A468" i="70" s="1"/>
  <c r="A181" i="69"/>
  <c r="A182" i="69" s="1"/>
  <c r="A180" i="69"/>
  <c r="A183" i="69" s="1"/>
  <c r="A239" i="69"/>
  <c r="A240" i="69" s="1"/>
  <c r="A241" i="69" s="1"/>
  <c r="A249" i="69"/>
  <c r="A250" i="69" s="1"/>
  <c r="A251" i="69" s="1"/>
  <c r="A546" i="70" l="1"/>
  <c r="A638" i="70"/>
  <c r="A479" i="70"/>
  <c r="A473" i="70"/>
  <c r="A474" i="70" s="1"/>
  <c r="A475" i="70" s="1"/>
  <c r="A476" i="70" s="1"/>
  <c r="A477" i="70" s="1"/>
  <c r="A478" i="70" s="1"/>
  <c r="A333" i="70"/>
  <c r="A331" i="70"/>
  <c r="A332" i="70" s="1"/>
  <c r="A286" i="70"/>
  <c r="A287" i="70"/>
  <c r="A375" i="70"/>
  <c r="A374" i="70"/>
  <c r="A238" i="70"/>
  <c r="A237" i="70"/>
  <c r="A469" i="70"/>
  <c r="A470" i="70"/>
  <c r="A184" i="69"/>
  <c r="A185" i="69" s="1"/>
  <c r="A186" i="69" s="1"/>
  <c r="A187" i="69"/>
  <c r="A188" i="69" s="1"/>
  <c r="A240" i="70" l="1"/>
  <c r="A239" i="70"/>
  <c r="A377" i="70"/>
  <c r="A376" i="70"/>
  <c r="A288" i="70"/>
  <c r="A289" i="70" s="1"/>
  <c r="A290" i="70"/>
  <c r="A334" i="70"/>
  <c r="A335" i="70" s="1"/>
  <c r="A336" i="70" s="1"/>
  <c r="A337" i="70" s="1"/>
  <c r="A338" i="70"/>
  <c r="A339" i="70" s="1"/>
  <c r="A480" i="70"/>
  <c r="A481" i="70"/>
  <c r="A482" i="70" s="1"/>
  <c r="A640" i="70"/>
  <c r="A639" i="70"/>
  <c r="A547" i="70"/>
  <c r="A548" i="70" s="1"/>
  <c r="A549" i="70" s="1"/>
  <c r="A550" i="70" s="1"/>
  <c r="A551" i="70" s="1"/>
  <c r="A552" i="70" s="1"/>
  <c r="A553" i="70" s="1"/>
  <c r="A554" i="70" s="1"/>
  <c r="A555" i="70" s="1"/>
  <c r="A556" i="70" s="1"/>
  <c r="A557" i="70" s="1"/>
  <c r="A558" i="70" s="1"/>
  <c r="A559" i="70" s="1"/>
  <c r="A560" i="70" s="1"/>
  <c r="A561" i="70" s="1"/>
  <c r="A562" i="70" s="1"/>
  <c r="A563" i="70" s="1"/>
  <c r="A564" i="70"/>
  <c r="A641" i="70" l="1"/>
  <c r="A642" i="70" s="1"/>
  <c r="A643" i="70" s="1"/>
  <c r="A644" i="70" s="1"/>
  <c r="A647" i="70" s="1"/>
  <c r="A645" i="70"/>
  <c r="A291" i="70"/>
  <c r="A292" i="70"/>
  <c r="A293" i="70" s="1"/>
  <c r="A294" i="70" s="1"/>
  <c r="A378" i="70"/>
  <c r="A379" i="70"/>
  <c r="A591" i="70"/>
  <c r="A565" i="70"/>
  <c r="A566" i="70" s="1"/>
  <c r="A567" i="70" s="1"/>
  <c r="A568" i="70" s="1"/>
  <c r="A569" i="70" s="1"/>
  <c r="A570" i="70" s="1"/>
  <c r="A571" i="70" s="1"/>
  <c r="A572" i="70" s="1"/>
  <c r="A573" i="70" s="1"/>
  <c r="A574" i="70" s="1"/>
  <c r="A575" i="70" s="1"/>
  <c r="A576" i="70" s="1"/>
  <c r="A577" i="70" s="1"/>
  <c r="A578" i="70" s="1"/>
  <c r="A579" i="70" s="1"/>
  <c r="A580" i="70" s="1"/>
  <c r="A581" i="70" s="1"/>
  <c r="A582" i="70" s="1"/>
  <c r="A583" i="70" s="1"/>
  <c r="A584" i="70" s="1"/>
  <c r="A585" i="70" s="1"/>
  <c r="A586" i="70" s="1"/>
  <c r="A587" i="70" s="1"/>
  <c r="A588" i="70" s="1"/>
  <c r="A589" i="70" s="1"/>
  <c r="A590" i="70" s="1"/>
  <c r="A241" i="70"/>
  <c r="A242" i="70"/>
  <c r="A243" i="70" l="1"/>
  <c r="A244" i="70"/>
  <c r="A646" i="70"/>
  <c r="A658" i="70" s="1"/>
  <c r="A660" i="70" s="1"/>
  <c r="A699" i="70"/>
  <c r="A592" i="70"/>
  <c r="A593" i="70" s="1"/>
  <c r="A594" i="70" s="1"/>
  <c r="A595" i="70" s="1"/>
  <c r="A596" i="70" s="1"/>
  <c r="A597" i="70" s="1"/>
  <c r="A598" i="70" s="1"/>
  <c r="A599" i="70"/>
  <c r="A380" i="70"/>
  <c r="A381" i="70"/>
  <c r="A648" i="70"/>
  <c r="A649" i="70" s="1"/>
  <c r="A650" i="70"/>
  <c r="B5" i="9"/>
  <c r="A703" i="70" l="1"/>
  <c r="A700" i="70"/>
  <c r="A701" i="70" s="1"/>
  <c r="A702" i="70" s="1"/>
  <c r="A661" i="70"/>
  <c r="A662" i="70" s="1"/>
  <c r="A663" i="70" s="1"/>
  <c r="A664" i="70"/>
  <c r="A653" i="70"/>
  <c r="A651" i="70"/>
  <c r="A652" i="70" s="1"/>
  <c r="A382" i="70"/>
  <c r="A383" i="70"/>
  <c r="A619" i="70"/>
  <c r="A600" i="70"/>
  <c r="A601" i="70" s="1"/>
  <c r="A602" i="70" s="1"/>
  <c r="A603" i="70" s="1"/>
  <c r="A604" i="70" s="1"/>
  <c r="A605" i="70" s="1"/>
  <c r="A606" i="70" s="1"/>
  <c r="A607" i="70" s="1"/>
  <c r="A608" i="70" s="1"/>
  <c r="A609" i="70" s="1"/>
  <c r="A610" i="70" s="1"/>
  <c r="A611" i="70" s="1"/>
  <c r="A612" i="70" s="1"/>
  <c r="A613" i="70" s="1"/>
  <c r="A614" i="70" s="1"/>
  <c r="A615" i="70" s="1"/>
  <c r="A616" i="70" s="1"/>
  <c r="A617" i="70" s="1"/>
  <c r="A618" i="70" s="1"/>
  <c r="A245" i="70"/>
  <c r="A246" i="70"/>
  <c r="A626" i="70" l="1"/>
  <c r="A620" i="70"/>
  <c r="A621" i="70" s="1"/>
  <c r="A622" i="70" s="1"/>
  <c r="A623" i="70" s="1"/>
  <c r="A624" i="70" s="1"/>
  <c r="A625" i="70" s="1"/>
  <c r="A384" i="70"/>
  <c r="A385" i="70"/>
  <c r="A655" i="70"/>
  <c r="A656" i="70" s="1"/>
  <c r="A654" i="70"/>
  <c r="A665" i="70"/>
  <c r="A666" i="70"/>
  <c r="A247" i="70"/>
  <c r="A248" i="70" s="1"/>
  <c r="A249" i="70"/>
  <c r="A704" i="70"/>
  <c r="A709" i="70"/>
  <c r="A710" i="70" l="1"/>
  <c r="A711" i="70" s="1"/>
  <c r="A716" i="70" s="1"/>
  <c r="A717" i="70" s="1"/>
  <c r="A769" i="70"/>
  <c r="A252" i="70"/>
  <c r="A250" i="70"/>
  <c r="A251" i="70" s="1"/>
  <c r="A705" i="70"/>
  <c r="A706" i="70" s="1"/>
  <c r="A723" i="70"/>
  <c r="A667" i="70"/>
  <c r="A668" i="70"/>
  <c r="A657" i="70"/>
  <c r="A659" i="70"/>
  <c r="A387" i="70"/>
  <c r="A386" i="70"/>
  <c r="A627" i="70"/>
  <c r="A628" i="70" s="1"/>
  <c r="A629" i="70" s="1"/>
  <c r="A630" i="70" s="1"/>
  <c r="A631" i="70" s="1"/>
  <c r="A632" i="70" s="1"/>
  <c r="A633" i="70" s="1"/>
  <c r="A634" i="70"/>
  <c r="A685" i="70" l="1"/>
  <c r="A669" i="70"/>
  <c r="A670" i="70" s="1"/>
  <c r="A671" i="70" s="1"/>
  <c r="A672" i="70" s="1"/>
  <c r="A673" i="70" s="1"/>
  <c r="A674" i="70" s="1"/>
  <c r="A675" i="70" s="1"/>
  <c r="A676" i="70" s="1"/>
  <c r="A677" i="70" s="1"/>
  <c r="A678" i="70" s="1"/>
  <c r="A679" i="70" s="1"/>
  <c r="A680" i="70" s="1"/>
  <c r="A681" i="70" s="1"/>
  <c r="A682" i="70" s="1"/>
  <c r="A683" i="70" s="1"/>
  <c r="A684" i="70" s="1"/>
  <c r="A707" i="70"/>
  <c r="A708" i="70" s="1"/>
  <c r="A712" i="70"/>
  <c r="A755" i="70"/>
  <c r="A724" i="70"/>
  <c r="A253" i="70"/>
  <c r="A254" i="70"/>
  <c r="A389" i="70"/>
  <c r="A388" i="70"/>
  <c r="A636" i="70"/>
  <c r="A637" i="70" s="1"/>
  <c r="A635" i="70"/>
  <c r="A770" i="70"/>
  <c r="A850" i="70"/>
  <c r="A719" i="70"/>
  <c r="A718" i="70"/>
  <c r="A391" i="70" l="1"/>
  <c r="A392" i="70" s="1"/>
  <c r="A393" i="70" s="1"/>
  <c r="A390" i="70"/>
  <c r="A255" i="70"/>
  <c r="A256" i="70" s="1"/>
  <c r="A257" i="70" s="1"/>
  <c r="A258" i="70"/>
  <c r="A751" i="70"/>
  <c r="A752" i="70" s="1"/>
  <c r="A753" i="70" s="1"/>
  <c r="A754" i="70" s="1"/>
  <c r="A725" i="70"/>
  <c r="A756" i="70"/>
  <c r="A757" i="70" s="1"/>
  <c r="A761" i="70"/>
  <c r="A762" i="70" s="1"/>
  <c r="A763" i="70" s="1"/>
  <c r="A764" i="70" s="1"/>
  <c r="A765" i="70" s="1"/>
  <c r="A766" i="70" s="1"/>
  <c r="A767" i="70" s="1"/>
  <c r="A768" i="70" s="1"/>
  <c r="A713" i="70"/>
  <c r="A714" i="70"/>
  <c r="A715" i="70" s="1"/>
  <c r="A720" i="70"/>
  <c r="A721" i="70"/>
  <c r="A722" i="70" s="1"/>
  <c r="A851" i="70"/>
  <c r="A882" i="70"/>
  <c r="A787" i="70"/>
  <c r="A788" i="70" s="1"/>
  <c r="A771" i="70"/>
  <c r="A686" i="70"/>
  <c r="A687" i="70"/>
  <c r="A883" i="70" l="1"/>
  <c r="A884" i="70" s="1"/>
  <c r="A885" i="70" s="1"/>
  <c r="A886" i="70" s="1"/>
  <c r="A887" i="70" s="1"/>
  <c r="A888" i="70" s="1"/>
  <c r="A889" i="70" s="1"/>
  <c r="A890" i="70" s="1"/>
  <c r="A891" i="70" s="1"/>
  <c r="A892" i="70" s="1"/>
  <c r="A893" i="70" s="1"/>
  <c r="A894" i="70" s="1"/>
  <c r="A895" i="70" s="1"/>
  <c r="A896" i="70" s="1"/>
  <c r="A897" i="70" s="1"/>
  <c r="A898" i="70" s="1"/>
  <c r="A899" i="70" s="1"/>
  <c r="A900" i="70" s="1"/>
  <c r="A901" i="70" s="1"/>
  <c r="A902" i="70" s="1"/>
  <c r="A903" i="70" s="1"/>
  <c r="A904" i="70" s="1"/>
  <c r="A905" i="70" s="1"/>
  <c r="A906" i="70" s="1"/>
  <c r="A907" i="70" s="1"/>
  <c r="A908" i="70" s="1"/>
  <c r="A909" i="70"/>
  <c r="A852" i="70"/>
  <c r="A853" i="70" s="1"/>
  <c r="A854" i="70" s="1"/>
  <c r="A855" i="70" s="1"/>
  <c r="A856" i="70"/>
  <c r="A758" i="70"/>
  <c r="A759" i="70"/>
  <c r="A760" i="70" s="1"/>
  <c r="A688" i="70"/>
  <c r="A689" i="70" s="1"/>
  <c r="A690" i="70" s="1"/>
  <c r="A691" i="70" s="1"/>
  <c r="A692" i="70" s="1"/>
  <c r="A693" i="70" s="1"/>
  <c r="A694" i="70" s="1"/>
  <c r="A695" i="70" s="1"/>
  <c r="A696" i="70" s="1"/>
  <c r="A697" i="70"/>
  <c r="A698" i="70" s="1"/>
  <c r="A779" i="70"/>
  <c r="A780" i="70" s="1"/>
  <c r="A772" i="70"/>
  <c r="A259" i="70"/>
  <c r="A260" i="70"/>
  <c r="A726" i="70"/>
  <c r="A727" i="70" s="1"/>
  <c r="A728" i="70" s="1"/>
  <c r="A729" i="70"/>
  <c r="A818" i="70"/>
  <c r="A789" i="70"/>
  <c r="A262" i="70" l="1"/>
  <c r="A261" i="70"/>
  <c r="A792" i="70"/>
  <c r="A790" i="70"/>
  <c r="A791" i="70" s="1"/>
  <c r="A857" i="70"/>
  <c r="A879" i="70"/>
  <c r="A880" i="70" s="1"/>
  <c r="A881" i="70" s="1"/>
  <c r="A819" i="70"/>
  <c r="A846" i="70"/>
  <c r="A847" i="70" s="1"/>
  <c r="A848" i="70" s="1"/>
  <c r="A849" i="70" s="1"/>
  <c r="A732" i="70"/>
  <c r="A730" i="70"/>
  <c r="A731" i="70" s="1"/>
  <c r="A927" i="70"/>
  <c r="A910" i="70"/>
  <c r="A911" i="70" s="1"/>
  <c r="A912" i="70" s="1"/>
  <c r="A913" i="70" s="1"/>
  <c r="A914" i="70" s="1"/>
  <c r="A915" i="70" s="1"/>
  <c r="A916" i="70" s="1"/>
  <c r="A917" i="70" s="1"/>
  <c r="A918" i="70" s="1"/>
  <c r="A919" i="70" s="1"/>
  <c r="A920" i="70" s="1"/>
  <c r="A921" i="70" s="1"/>
  <c r="A922" i="70" s="1"/>
  <c r="A923" i="70" s="1"/>
  <c r="A924" i="70" s="1"/>
  <c r="A925" i="70" s="1"/>
  <c r="A926" i="70" s="1"/>
  <c r="A775" i="70"/>
  <c r="A773" i="70"/>
  <c r="A774" i="70" s="1"/>
  <c r="A781" i="70"/>
  <c r="A782" i="70" s="1"/>
  <c r="A783" i="70"/>
  <c r="A822" i="70" l="1"/>
  <c r="A820" i="70"/>
  <c r="A821" i="70" s="1"/>
  <c r="A935" i="70"/>
  <c r="A928" i="70"/>
  <c r="A929" i="70" s="1"/>
  <c r="A930" i="70" s="1"/>
  <c r="A931" i="70" s="1"/>
  <c r="A932" i="70" s="1"/>
  <c r="A933" i="70" s="1"/>
  <c r="A934" i="70" s="1"/>
  <c r="A734" i="70"/>
  <c r="A733" i="70"/>
  <c r="A860" i="70"/>
  <c r="A858" i="70"/>
  <c r="A859" i="70" s="1"/>
  <c r="A785" i="70"/>
  <c r="A786" i="70" s="1"/>
  <c r="A784" i="70"/>
  <c r="A793" i="70"/>
  <c r="A794" i="70" s="1"/>
  <c r="A795" i="70"/>
  <c r="A776" i="70"/>
  <c r="A777" i="70"/>
  <c r="A778" i="70" s="1"/>
  <c r="A263" i="70"/>
  <c r="A264" i="70" s="1"/>
  <c r="A265" i="70"/>
  <c r="A266" i="70" s="1"/>
  <c r="A936" i="70" l="1"/>
  <c r="A937" i="70" s="1"/>
  <c r="A938" i="70" s="1"/>
  <c r="A939" i="70"/>
  <c r="A796" i="70"/>
  <c r="A797" i="70" s="1"/>
  <c r="A798" i="70"/>
  <c r="A861" i="70"/>
  <c r="A862" i="70"/>
  <c r="A739" i="70"/>
  <c r="A735" i="70"/>
  <c r="A736" i="70" s="1"/>
  <c r="A737" i="70" s="1"/>
  <c r="A738" i="70" s="1"/>
  <c r="A823" i="70"/>
  <c r="A824" i="70" s="1"/>
  <c r="A825" i="70"/>
  <c r="A828" i="70" l="1"/>
  <c r="A826" i="70"/>
  <c r="A827" i="70" s="1"/>
  <c r="A740" i="70"/>
  <c r="A741" i="70"/>
  <c r="A940" i="70"/>
  <c r="A941" i="70" s="1"/>
  <c r="A942" i="70" s="1"/>
  <c r="A943" i="70" s="1"/>
  <c r="A944" i="70"/>
  <c r="A945" i="70" s="1"/>
  <c r="A863" i="70"/>
  <c r="A864" i="70"/>
  <c r="A799" i="70"/>
  <c r="A800" i="70" s="1"/>
  <c r="A801" i="70"/>
  <c r="A804" i="70" l="1"/>
  <c r="A802" i="70"/>
  <c r="A803" i="70" s="1"/>
  <c r="A866" i="70"/>
  <c r="A865" i="70"/>
  <c r="A743" i="70"/>
  <c r="A742" i="70"/>
  <c r="A830" i="70"/>
  <c r="A829" i="70"/>
  <c r="A744" i="70" l="1"/>
  <c r="A745" i="70"/>
  <c r="A868" i="70"/>
  <c r="A867" i="70"/>
  <c r="A831" i="70"/>
  <c r="A832" i="70"/>
  <c r="A806" i="70"/>
  <c r="A805" i="70"/>
  <c r="A809" i="70" l="1"/>
  <c r="A807" i="70"/>
  <c r="A808" i="70" s="1"/>
  <c r="A833" i="70"/>
  <c r="A834" i="70"/>
  <c r="A869" i="70"/>
  <c r="A870" i="70"/>
  <c r="A746" i="70"/>
  <c r="A747" i="70"/>
  <c r="A748" i="70" s="1"/>
  <c r="A749" i="70" s="1"/>
  <c r="A750" i="70" s="1"/>
  <c r="A872" i="70" l="1"/>
  <c r="A871" i="70"/>
  <c r="A836" i="70"/>
  <c r="A835" i="70"/>
  <c r="A810" i="70"/>
  <c r="A811" i="70" s="1"/>
  <c r="A812" i="70"/>
  <c r="A813" i="70" l="1"/>
  <c r="A814" i="70"/>
  <c r="A838" i="70"/>
  <c r="A837" i="70"/>
  <c r="A873" i="70"/>
  <c r="A874" i="70" s="1"/>
  <c r="A875" i="70"/>
  <c r="A816" i="70" l="1"/>
  <c r="A817" i="70" s="1"/>
  <c r="A815" i="70"/>
  <c r="A877" i="70"/>
  <c r="A878" i="70" s="1"/>
  <c r="A876" i="70"/>
  <c r="A840" i="70"/>
  <c r="A839" i="70"/>
  <c r="A842" i="70" l="1"/>
  <c r="A841" i="70"/>
  <c r="A843" i="70" l="1"/>
  <c r="A844" i="70"/>
  <c r="A845" i="70" s="1"/>
  <c r="B11" i="15"/>
  <c r="I131" i="9" l="1"/>
  <c r="G98" i="3" l="1"/>
  <c r="H98" i="3" l="1"/>
  <c r="K131" i="9" l="1"/>
  <c r="J131" i="9"/>
</calcChain>
</file>

<file path=xl/sharedStrings.xml><?xml version="1.0" encoding="utf-8"?>
<sst xmlns="http://schemas.openxmlformats.org/spreadsheetml/2006/main" count="6369" uniqueCount="2688">
  <si>
    <t>TC :</t>
  </si>
  <si>
    <t xml:space="preserve"> </t>
  </si>
  <si>
    <t>OBRAS PROVISIONALES</t>
  </si>
  <si>
    <t>Presupuesto</t>
  </si>
  <si>
    <t>Subpresupuesto</t>
  </si>
  <si>
    <t>Cliente</t>
  </si>
  <si>
    <t>Lugar</t>
  </si>
  <si>
    <t>Fecha</t>
  </si>
  <si>
    <t>ITEM</t>
  </si>
  <si>
    <t>DESCRIPCION</t>
  </si>
  <si>
    <t>UND</t>
  </si>
  <si>
    <t>CANTIDAD</t>
  </si>
  <si>
    <t>P.U. (PEN)</t>
  </si>
  <si>
    <t>P.U. (USD)</t>
  </si>
  <si>
    <t>P.U. (TOTAL)</t>
  </si>
  <si>
    <t>PRECIO PARCIAL (PEN)</t>
  </si>
  <si>
    <t>PRECIO PARCIAL (USD)</t>
  </si>
  <si>
    <t>PRECIO TOTAL (PEN)</t>
  </si>
  <si>
    <t>TOTAL</t>
  </si>
  <si>
    <t>01</t>
  </si>
  <si>
    <t>OBRAS PROVISIONALES, TRABAJOS PRELIMINARES</t>
  </si>
  <si>
    <t>CONSTRUCCIONES PROVISIONALES</t>
  </si>
  <si>
    <t>OFICINA DE OBRA PARA CONTRATISTA</t>
  </si>
  <si>
    <t>glb</t>
  </si>
  <si>
    <t>OFICINA DE OBRA PARA SUPERVISIÓN</t>
  </si>
  <si>
    <t>OFICINA SALA DE REUNIONES</t>
  </si>
  <si>
    <t>ALMACEN DE OBRA</t>
  </si>
  <si>
    <t>COMEDOR PERSONAL OBRERO</t>
  </si>
  <si>
    <t>VESTUARIO PARA OBREROS</t>
  </si>
  <si>
    <t>TRASLADO DE CAMPAMENTO PROVISIONAL A SOTANOS</t>
  </si>
  <si>
    <t>und</t>
  </si>
  <si>
    <t>CASETA PARA GUARDIANIA</t>
  </si>
  <si>
    <t>BAÑOS PORTATILES DE OBRA PARA PERSONAL STAFF Y SUPERVISION COMPARTIDOS</t>
  </si>
  <si>
    <t>mes</t>
  </si>
  <si>
    <t xml:space="preserve">CONSTRUCCION DE SSHH (1ER NIVEL) </t>
  </si>
  <si>
    <t>SSHH PORTATILES PARA OBREROS</t>
  </si>
  <si>
    <t>DUCHAS PORTATILES  PARA OBREROS</t>
  </si>
  <si>
    <t>ALQUILER LAVAMANOS PARA OBREROS</t>
  </si>
  <si>
    <t>ALQUILER DE ESCUADRAS METÁLICAS</t>
  </si>
  <si>
    <t>ml</t>
  </si>
  <si>
    <t>VENTILACION PROVISIONAL EN SOTANOS</t>
  </si>
  <si>
    <t>MALLA RASCHELL (ENCAPSULADO)</t>
  </si>
  <si>
    <t xml:space="preserve">RENOVACIÓN DE MALLA RACHEL  </t>
  </si>
  <si>
    <t xml:space="preserve">CERCO METALICO DE OBRA </t>
  </si>
  <si>
    <t>MANTENIMIENTO, REUBICACION, BASTIDORES+MALLA Y DESMONTAJE DE CERCO METALICO</t>
  </si>
  <si>
    <t>PROTECCION PERIMETRAL INICIAL DE VECINOS</t>
  </si>
  <si>
    <t>CARTEL DE OBRA</t>
  </si>
  <si>
    <t xml:space="preserve">CAMPAMENTO Y SALA DE VENTAS CLIENTE - NO SE CONSIDERA </t>
  </si>
  <si>
    <t>ESCUADRAS Y TABLAS PARA CASETA DE VENTAS EN VOLADIZO</t>
  </si>
  <si>
    <t xml:space="preserve">TRASLADO DE CONTENEDOR SALA DE VENTAS CLIENTE (MOVIMIENTO 1 VEZ) </t>
  </si>
  <si>
    <t>ESCALERA METALICA (1-2 PISO) INGRESO DE SALA VENTAS A DEP PILOTO</t>
  </si>
  <si>
    <t xml:space="preserve">PROTECCION A ACCESO VERTICAL (1- PISO) </t>
  </si>
  <si>
    <t>MOVILIZACION DE CAMPAMENTO, MAQUINARIA Y HERRAMIENTAS</t>
  </si>
  <si>
    <t>MOVILIZACION Y DESMOVILIZACION (FLETES DURANTE LA OBRA)</t>
  </si>
  <si>
    <t>MAQUINARIA Y HERRAMIENTAS</t>
  </si>
  <si>
    <t>NIVEL TOPOGRAFICO (INC CUADRILLA TOPOGRAFIA)</t>
  </si>
  <si>
    <t>TEODOLITO ELECTRICO (INC CUADRILLA TOPOGRAFIA)</t>
  </si>
  <si>
    <t>VIBRADOR ELECTRICO (INC EN APU DE CONCRETO)</t>
  </si>
  <si>
    <t>COMPACTADORA TIPO PLANCHA (INC EN APU EST SOT)</t>
  </si>
  <si>
    <t>APISONADOR TIPO CANGURO (INC EN APU EST SOT)</t>
  </si>
  <si>
    <t>MARTILLO ELECTRICO</t>
  </si>
  <si>
    <t>AMOLADORAS Y RADIALES</t>
  </si>
  <si>
    <t>KIT DE SOLAQUEO (ASPIRADORA DE POLVO UNIVERSAL)</t>
  </si>
  <si>
    <t>HIDROLAVADORA</t>
  </si>
  <si>
    <t>TRANSPORTE VERTICAL Y HORIZONTAL</t>
  </si>
  <si>
    <t>ALQUILER GRUA TORRE A</t>
  </si>
  <si>
    <t>ALQUILER Y OPERACIÓN DE GRUA TORRE A</t>
  </si>
  <si>
    <t>MONTAJE GRUA TORRE A</t>
  </si>
  <si>
    <t>DESMONTAJE DE GRUA TORRE A</t>
  </si>
  <si>
    <t>ALQUILER GRUA TORRE B</t>
  </si>
  <si>
    <t>ALQUILER Y OPERACIÓN DE GRUA TORRE B</t>
  </si>
  <si>
    <t>MONTAJE GRUA TORRE B</t>
  </si>
  <si>
    <t>DESMONTAJE DE GRUA TORRE B</t>
  </si>
  <si>
    <t>CIMENTACIÓN PARA TORRE GRÚA</t>
  </si>
  <si>
    <t>ZAPATA PARA TORRE GRUA A</t>
  </si>
  <si>
    <t>ZAPATA PARA TORRE GRUA B</t>
  </si>
  <si>
    <t>ALQUILER ELEVADOR VERTICAL A</t>
  </si>
  <si>
    <t>TRANSPORTE VERTICAL CON ELEVADOR</t>
  </si>
  <si>
    <t>MONTAJE DE ELEVADOR</t>
  </si>
  <si>
    <t>DESMONTAJE DE ELEVADOR</t>
  </si>
  <si>
    <t>ALQUILER ELEVADOR VERTICAL B</t>
  </si>
  <si>
    <t>ACCESORIOS PARA ACARREO</t>
  </si>
  <si>
    <t>PULPO DE CADENA, ESTROBO Y ESLINGA</t>
  </si>
  <si>
    <t>PLATAFORMAS Y STOCKAS PARA DESCARGAS DE PARIHUELAS (COMPRA 100%)</t>
  </si>
  <si>
    <t>INSTALACION Y DESISTALACION DE PLATAFORMA DESCARGA DE PARIHUELAS</t>
  </si>
  <si>
    <t>ALQUILER GRUA TELESCOPICA PARA ACARREO</t>
  </si>
  <si>
    <t>día</t>
  </si>
  <si>
    <t>TRASLADO Y ACARREO HORIZONTAL</t>
  </si>
  <si>
    <t>TRASLADO Y ACARREO HORIZONTAL (PEONES)</t>
  </si>
  <si>
    <t>ALQUILER DE EQUIPO BOBCAT Y MONTACARGA</t>
  </si>
  <si>
    <t>INSTALACIONES PROVISIONALES, AGUA Y ENERGIA</t>
  </si>
  <si>
    <t>INSTALACIONES PROVISIONALES</t>
  </si>
  <si>
    <t>INSTALACIÓN PROVISIONAL DE AGUA Y DESAGUE PARA LA CONSTRUCCIÓN</t>
  </si>
  <si>
    <t>INSTALACIÓN PROVISIONAL DE ENERGÍA PARA LA CONSTRUCCIÓN (VENTA DEL 60% A ALMACEN)</t>
  </si>
  <si>
    <t>OPERARIO DE IIEE E IISS, PARA CABLEADOS, INSTALACIONES PROVISIONALES DURANTE LA OBRA</t>
  </si>
  <si>
    <t>POZO A TIERRA PROVISIONAL (NORMATIVA)</t>
  </si>
  <si>
    <t>AMPLIACION DE CARGA</t>
  </si>
  <si>
    <t>CONSUMO DE AGUA PARA LA OBRA</t>
  </si>
  <si>
    <t>AGUA PARA LLENADO DE CISTERNA (PRUEBA HIDRAULICA)</t>
  </si>
  <si>
    <t>vje</t>
  </si>
  <si>
    <t xml:space="preserve">CONSUMO DE ELECTRICIDAD PARA LA OBRA </t>
  </si>
  <si>
    <t>GRUPO ELECTROGENO PARA GRUA TORRE A</t>
  </si>
  <si>
    <t xml:space="preserve">TRANSPORTE DE GRUPO ELECTROGENO 100KW PARA GRUA </t>
  </si>
  <si>
    <t>vez</t>
  </si>
  <si>
    <t>ALQUILER DE GRUPO ELECTROGENO 100KW PARA TORRE GRUA (inc mantenimiento y combustible)</t>
  </si>
  <si>
    <t>GRUPO ELECTROGENO PARA GRUA TORRE B</t>
  </si>
  <si>
    <t>GRUPO ELECTROGENO PARA ELEVADOR VERTICAL A</t>
  </si>
  <si>
    <t xml:space="preserve">TRANSPORTE DE GRUPO ELECTROGENO 80KW PARA ELEVADOR </t>
  </si>
  <si>
    <t>ALQUILER DE GRUPO ELECTROGENO 80 KW PARA ELEVADOR (inc mantenimiento y combustible)</t>
  </si>
  <si>
    <t>GRUPO ELECTROGENO PARA ELEVADOR VERTICAL B</t>
  </si>
  <si>
    <t>GRUPO ELECTROGENO PARA MAQUINA DE ANCLAJES (INC EN COSTO DE ANCLAJES)</t>
  </si>
  <si>
    <t>TRANSPORTE DE GRUPO ELECTROGENO 80KW PARA MAQUINA DE ANCLAJES</t>
  </si>
  <si>
    <t>ALQUILER DE GRUPO ELECTROGENO 80 KW PARA MAQUINA DE ANCLAJES (inc mantenimiento y combustible)</t>
  </si>
  <si>
    <t>TRAZOS, NIVELES Y REPLANTEO</t>
  </si>
  <si>
    <t xml:space="preserve">TRAZO Y REPLANTEO DURANTE LA EJECUCIÓN DE OBRA TORRE </t>
  </si>
  <si>
    <t>LIMPIEZA DE OBRA</t>
  </si>
  <si>
    <t>PERSONAL DE LIMPIEZA PERMANENTE EN OBRA</t>
  </si>
  <si>
    <t>ELIMINACIÓN MATERIAL DE DESMONTE, RESIDUOS,  DURANTE LA OBRA</t>
  </si>
  <si>
    <t>m3</t>
  </si>
  <si>
    <t>ELIMINACIÓN MATERIAL DE DESMONTE, RESIDUOS CON CAJA ECOLOGICA (V= 8 M3),  DURANTE LA OBRA</t>
  </si>
  <si>
    <t>CHUTE PARA ELIMINACION VERTICAL</t>
  </si>
  <si>
    <t>LIMPIEZA FINA DE DEPARTAMENTOS Y ZONAS COMUNES</t>
  </si>
  <si>
    <t>LIMPIEZA DE VIDRIOS FIJOS EXTERIORES</t>
  </si>
  <si>
    <t>m2</t>
  </si>
  <si>
    <t>SERVICIOS GENERAES - OTROS</t>
  </si>
  <si>
    <t>PROTECCION Y LIMPIEZA FINAL DE PISOS Y VENTANAS</t>
  </si>
  <si>
    <t>PROTECCION CON CARTON Y PLASTICO (PISOS, TABLEROS, PCF)</t>
  </si>
  <si>
    <t>PROTECCION DE VENTANA, MAMPARA Y BARANDA DE VIDRIOS (ES A COSTO DEL SUBCONTRATISTA)</t>
  </si>
  <si>
    <r>
      <t xml:space="preserve">PLASTICO DE PROTECCION DE VENTANA, MAMPARA Y BARANDA DE VIDRIOS </t>
    </r>
    <r>
      <rPr>
        <sz val="8"/>
        <color rgb="FF000000"/>
        <rFont val="Arial"/>
        <family val="2"/>
      </rPr>
      <t>EXTERIORES</t>
    </r>
    <r>
      <rPr>
        <sz val="8"/>
        <color indexed="72"/>
        <rFont val="Arial"/>
        <family val="2"/>
      </rPr>
      <t>, PARA EL TARRAJEO ( A COSTO DEL SUBCONTRATISTA)</t>
    </r>
  </si>
  <si>
    <t>PROTECCION DE BARANDAS DE FIERRO ESCALERAS Y FACHADAS</t>
  </si>
  <si>
    <t>ANDAMIOS Y ESCALERAS DE ACCESO</t>
  </si>
  <si>
    <t>ALQUILER DE ESCALERA PARA ACCCESO AL SOTANO</t>
  </si>
  <si>
    <t xml:space="preserve">ALQUILER DE ANDAMIOS INTERIORES </t>
  </si>
  <si>
    <t>ALQUILER Y ARMADO DE ANDAMIO PARA TARRAJEOS DE FACHADAS (INC PRECIO DE ACABADO DE FACHADA)</t>
  </si>
  <si>
    <t>ENSAYOS DE CALIDAD</t>
  </si>
  <si>
    <t>ENSAYOS DE CALIDAD PROBETAS DE CONCRETO</t>
  </si>
  <si>
    <t>muestra</t>
  </si>
  <si>
    <t>ENSAYOS DE LABORATORIO DE SUELOS</t>
  </si>
  <si>
    <t>ENSAYO INYECCION DE LECHADA MUROS ANCLADOS</t>
  </si>
  <si>
    <t>OTROS</t>
  </si>
  <si>
    <t>DEMOLICION Y REPOSICION DE VEREDAS DE ACCESOS</t>
  </si>
  <si>
    <t>REPOSICION DE VIAS DE ACCESOS</t>
  </si>
  <si>
    <t>LLAVEROS (CONTROL)</t>
  </si>
  <si>
    <t>COSTO DIRECTO</t>
  </si>
  <si>
    <t>SEGURIDAD Y SALUD</t>
  </si>
  <si>
    <t>PARCIAL</t>
  </si>
  <si>
    <t>02</t>
  </si>
  <si>
    <t>ELABORACIÓN, IMPLEMENTACIÓN Y ADMINISTRACIÓN DEL PLAN DE SEGURIDAD Y SALUD EN EL TRABAJO</t>
  </si>
  <si>
    <t>EQUIPOS DE PROTECCION INDIVIDUAL (STAFF Y OBREROS)</t>
  </si>
  <si>
    <t>EQUPO DE PROTECCION COLECTIVA</t>
  </si>
  <si>
    <t>SC EXAMEN MEDICO OCUPACIONAL</t>
  </si>
  <si>
    <t>DESVIO DE TRANSITO (02 SEÑALERO x FRENTE)</t>
  </si>
  <si>
    <t>SC MONITOREO OCUPACIONAL (SERVICIO TERCERO)</t>
  </si>
  <si>
    <t>SC MONITOREO DE CALIDAD DE AIRE Y RUIDO</t>
  </si>
  <si>
    <t>MALLA ANTICAÍDA</t>
  </si>
  <si>
    <t>MONITORES</t>
  </si>
  <si>
    <t>MONITORES DE SEGURIDAD (ASISTENTES Y AYUDANTES)</t>
  </si>
  <si>
    <t>VIGILANCIA DENTRO DEL CAMPAMENTO</t>
  </si>
  <si>
    <t>CAMARAS DE SEGURIDAD</t>
  </si>
  <si>
    <t>GASTOS GENERALES</t>
  </si>
  <si>
    <t>PRECIO (PEN)</t>
  </si>
  <si>
    <t>12</t>
  </si>
  <si>
    <t>12.01</t>
  </si>
  <si>
    <t>PERSONAL STAFF</t>
  </si>
  <si>
    <t>12.01.01</t>
  </si>
  <si>
    <t>Superintendente</t>
  </si>
  <si>
    <t>12.01.02</t>
  </si>
  <si>
    <t>Ingeniero Residente</t>
  </si>
  <si>
    <t>12.01.03</t>
  </si>
  <si>
    <t>Jefe de Oficina Técnica</t>
  </si>
  <si>
    <t>12.01.04</t>
  </si>
  <si>
    <t>Asistente de Oficina Técnica 1</t>
  </si>
  <si>
    <t>Asistente de Oficina Técnica 2</t>
  </si>
  <si>
    <t>12.01.05</t>
  </si>
  <si>
    <t>Jefe de producción 1</t>
  </si>
  <si>
    <t>Jefe de producción 2</t>
  </si>
  <si>
    <t>12.01.06</t>
  </si>
  <si>
    <t>Asistente de Producción</t>
  </si>
  <si>
    <t>12.01.07</t>
  </si>
  <si>
    <t>Ingeniero de Calidad</t>
  </si>
  <si>
    <t>12.01.08</t>
  </si>
  <si>
    <t>Asistente de Calidad</t>
  </si>
  <si>
    <t>12.01.09</t>
  </si>
  <si>
    <t>Ingeniero Electromecánico</t>
  </si>
  <si>
    <t>12.01.10</t>
  </si>
  <si>
    <t>Asistente de Electromecánico</t>
  </si>
  <si>
    <t>12.01.11</t>
  </si>
  <si>
    <t>Arquitecto de Acabados</t>
  </si>
  <si>
    <t>12.01.12</t>
  </si>
  <si>
    <t>Asistente de Acabados_1</t>
  </si>
  <si>
    <t>12.01.13</t>
  </si>
  <si>
    <t>Asistente de Acabados_2</t>
  </si>
  <si>
    <t>12.01.14</t>
  </si>
  <si>
    <t>Prevencionista de Riesgos</t>
  </si>
  <si>
    <t>12.01.15</t>
  </si>
  <si>
    <t>12.01.16</t>
  </si>
  <si>
    <t>Administrador de Obra</t>
  </si>
  <si>
    <t>12.01.17</t>
  </si>
  <si>
    <t>Ingeniero de Bim</t>
  </si>
  <si>
    <t>12.01.18</t>
  </si>
  <si>
    <t>Jefe de Almacén</t>
  </si>
  <si>
    <t>12.01.19</t>
  </si>
  <si>
    <t>Asistente de Almacén</t>
  </si>
  <si>
    <t>12.02</t>
  </si>
  <si>
    <t>PERSONAL TECNICO</t>
  </si>
  <si>
    <t>12.02.03</t>
  </si>
  <si>
    <t>Maestro de Obra</t>
  </si>
  <si>
    <t>12.02.04</t>
  </si>
  <si>
    <t>Capataz de Estructuras</t>
  </si>
  <si>
    <t>12.02.07</t>
  </si>
  <si>
    <t>Capataz de Acabados</t>
  </si>
  <si>
    <t>12.02.08</t>
  </si>
  <si>
    <t>12.02.11</t>
  </si>
  <si>
    <t>Guardian de Obra</t>
  </si>
  <si>
    <t>12.03</t>
  </si>
  <si>
    <t>EQUIPO Y MOBILIARIO DE OFICINA</t>
  </si>
  <si>
    <t>12.03.01</t>
  </si>
  <si>
    <t>Computadora</t>
  </si>
  <si>
    <t>12.03.02</t>
  </si>
  <si>
    <t>Celular</t>
  </si>
  <si>
    <t>12.03.03</t>
  </si>
  <si>
    <t>Radio</t>
  </si>
  <si>
    <t>12.03.04</t>
  </si>
  <si>
    <t>IMPRESORA A3</t>
  </si>
  <si>
    <t>12.03.05</t>
  </si>
  <si>
    <t>COMUNICACION TELEFONO EXTERNO / INTERNET</t>
  </si>
  <si>
    <t>12.03.06</t>
  </si>
  <si>
    <t>ESCRITORIOS Y SILLAS (CONTRATISTA)</t>
  </si>
  <si>
    <t>12.03.07</t>
  </si>
  <si>
    <t>MESAS DE TRABAJO Y DE REUNION</t>
  </si>
  <si>
    <t>12.03.08</t>
  </si>
  <si>
    <t>UTILES DE OFICINA Y ECONOMATO</t>
  </si>
  <si>
    <t>12.03.09</t>
  </si>
  <si>
    <t>LICENCIA SOFWARE S10</t>
  </si>
  <si>
    <t>12.03.10</t>
  </si>
  <si>
    <t>LICENCIA MS OFFICE 365</t>
  </si>
  <si>
    <t>12.03.11</t>
  </si>
  <si>
    <t>LICENCIA AUTOCAD</t>
  </si>
  <si>
    <t>12.03.12</t>
  </si>
  <si>
    <t>LICENCIA REVIT</t>
  </si>
  <si>
    <t>12.04</t>
  </si>
  <si>
    <t>VARIOS</t>
  </si>
  <si>
    <t>12.04.01</t>
  </si>
  <si>
    <t>INSUMOS PARA LIMPIEZA</t>
  </si>
  <si>
    <t>12.04.02</t>
  </si>
  <si>
    <t>PERSONAL DE LIMPIEZA (OFICINAS)</t>
  </si>
  <si>
    <t>12.04.03</t>
  </si>
  <si>
    <t>FOTOCOPIADO</t>
  </si>
  <si>
    <t>12.04.04</t>
  </si>
  <si>
    <t>COPIA DE PLANOS Y PLANOS DE REPLANTEO DE OBRA</t>
  </si>
  <si>
    <t>12.04.05</t>
  </si>
  <si>
    <t>PLANOS Y EXPEDIENTE FIRMA DE CONTRATO (3 COPIAS)</t>
  </si>
  <si>
    <t>12.04.06</t>
  </si>
  <si>
    <t>DOSSIER DE CALIDAD</t>
  </si>
  <si>
    <t>12.04.07</t>
  </si>
  <si>
    <t>GASTOS ADMINISTRATIVOS</t>
  </si>
  <si>
    <t>12.04.08</t>
  </si>
  <si>
    <t>AGUA POTABLE PARA PERSONAL</t>
  </si>
  <si>
    <t>12.04.09</t>
  </si>
  <si>
    <t>BOTIQUIN DE OBRA</t>
  </si>
  <si>
    <t>12.04.10</t>
  </si>
  <si>
    <t>MANTENIMIENTO DE EQUIPOS PROPIO</t>
  </si>
  <si>
    <t>12.04.11</t>
  </si>
  <si>
    <t>MOVILIDAD</t>
  </si>
  <si>
    <t>12.04.12</t>
  </si>
  <si>
    <t xml:space="preserve">CONTRIBUCION OFICINA CENTRAL </t>
  </si>
  <si>
    <t>12.04.13</t>
  </si>
  <si>
    <t>GASTOS DE POSTVENTA (0.5% CD)</t>
  </si>
  <si>
    <t>12.04.14</t>
  </si>
  <si>
    <t>GASTOS NOTARIALES PARA INSPECCION DE VECINOS</t>
  </si>
  <si>
    <t>12.04.15</t>
  </si>
  <si>
    <t>ATENCION RECLAMO VECINOS (PARTIDA ABIERTA)</t>
  </si>
  <si>
    <t>12.04.16</t>
  </si>
  <si>
    <t>PERMISOS VARIOS (CIERRE DE VIAS, MONTAJE Y DESMONTAJE DE GRUA Y TRAMITES MUNICIPALES)</t>
  </si>
  <si>
    <t>12.04.17</t>
  </si>
  <si>
    <t>GESTION - LUZ DEL SUR, SEDAPAL</t>
  </si>
  <si>
    <t>12.04.18</t>
  </si>
  <si>
    <t>MODELAMIENTO Y GESTIÓN BIM</t>
  </si>
  <si>
    <t>12.01.20</t>
  </si>
  <si>
    <t>SCTR (Pensión y Salud) - Staff Obra</t>
  </si>
  <si>
    <t>12.01.21</t>
  </si>
  <si>
    <t>Seguro de Vida Ley - Staff Obra</t>
  </si>
  <si>
    <t>12.02.13</t>
  </si>
  <si>
    <t>SCTR (Pensión y Salud) - Personal Obrero</t>
  </si>
  <si>
    <t>12.02.14</t>
  </si>
  <si>
    <t>Seguro de Vida Ley - Personal Obrero</t>
  </si>
  <si>
    <t>12.05</t>
  </si>
  <si>
    <t>PAZ SOCIAL</t>
  </si>
  <si>
    <t>12.05.01</t>
  </si>
  <si>
    <t>12.06</t>
  </si>
  <si>
    <t>GASTOS ADMINISTRATIVOS Y FINANCIEROS</t>
  </si>
  <si>
    <t>12.06.01</t>
  </si>
  <si>
    <t xml:space="preserve">POLIZA CAR+RC </t>
  </si>
  <si>
    <t>12.06.02</t>
  </si>
  <si>
    <t>POLIZA 3D</t>
  </si>
  <si>
    <t>12.06.03</t>
  </si>
  <si>
    <t xml:space="preserve">CARTA FIANZA POR ADELANTO </t>
  </si>
  <si>
    <t>12.06.04</t>
  </si>
  <si>
    <t>CARTA FIANZA POR FIEL CUMPLIMIENTO</t>
  </si>
  <si>
    <t>12.06.05</t>
  </si>
  <si>
    <t>CARTA FIANZA POR POST VENTA - 12 MESES (5%)</t>
  </si>
  <si>
    <t>12.06.06</t>
  </si>
  <si>
    <t>COSTO RETENCION FONDO GARANTIA 5 %</t>
  </si>
  <si>
    <t>12.06.07</t>
  </si>
  <si>
    <t>COSTO FINANCIERO DE CAPITAL DE TRABAJO</t>
  </si>
  <si>
    <t>12.06.08</t>
  </si>
  <si>
    <t>GASTOS FINANCIEROS - ITF - 0.005%</t>
  </si>
  <si>
    <t>12.06.09</t>
  </si>
  <si>
    <t>SENCICO</t>
  </si>
  <si>
    <t>ESTRUCTURAS SÓTANOS</t>
  </si>
  <si>
    <t>METRADO</t>
  </si>
  <si>
    <t>P.U. TOTAL (PEN)</t>
  </si>
  <si>
    <t>03</t>
  </si>
  <si>
    <t>02.01</t>
  </si>
  <si>
    <t xml:space="preserve">   OBRAS PRELIMINARES MOVIMIENTOS DE TIERRA</t>
  </si>
  <si>
    <t>02.01.01</t>
  </si>
  <si>
    <t xml:space="preserve">      MOVILIZACION Y DESMOVILIZACION DE EQUIPOS MOVIMIENTO TIERRAS</t>
  </si>
  <si>
    <t>02.01.02</t>
  </si>
  <si>
    <t xml:space="preserve">      EXTRACCION DE EQUIPOS MOVIMIENTO TIERRAS</t>
  </si>
  <si>
    <t>02.01.03</t>
  </si>
  <si>
    <t xml:space="preserve">      INSTALACION Y DESISTALACION DE PLATAFORMA</t>
  </si>
  <si>
    <t>02.01.04</t>
  </si>
  <si>
    <t xml:space="preserve">        EXTRACCION DE EQUIPOS PERFORACION CON GRUAS</t>
  </si>
  <si>
    <t>02.01.05</t>
  </si>
  <si>
    <t xml:space="preserve">      Control de polvo durante la excavación masiva.</t>
  </si>
  <si>
    <t>02.02</t>
  </si>
  <si>
    <t xml:space="preserve">   MOVIMIENTO DE TIERRAS</t>
  </si>
  <si>
    <t>02.02.01</t>
  </si>
  <si>
    <t xml:space="preserve">      EXCAVACIÓN Y ELIMINACION MASIVA POR NIVEL </t>
  </si>
  <si>
    <t>02.02.01.01</t>
  </si>
  <si>
    <t>1° Corte N. -0.00 a -3.30 (sotano 01)</t>
  </si>
  <si>
    <t>02.02.01.03</t>
  </si>
  <si>
    <t xml:space="preserve">      2° Corte N. -3.30 a -6.10 (sotano 02)</t>
  </si>
  <si>
    <t>02.02.01.04</t>
  </si>
  <si>
    <t xml:space="preserve">       3° Corte N. -6.10 a -8.90/-9.55 (sotano 03)</t>
  </si>
  <si>
    <t>02.02.01.05</t>
  </si>
  <si>
    <t xml:space="preserve">       4° Corte N. -9.55 a -11.70 /-12.85 (sotano 04)</t>
  </si>
  <si>
    <t>02.02.01.06</t>
  </si>
  <si>
    <t xml:space="preserve">      Excavación y eliminación de cisternas, cuarto de bombas (-12.60)</t>
  </si>
  <si>
    <t>02.02.02</t>
  </si>
  <si>
    <t xml:space="preserve">      EXCAVACIÓN LOCALIZADA</t>
  </si>
  <si>
    <t>02.02.02.01</t>
  </si>
  <si>
    <t xml:space="preserve">         EXCAVACION Y ELIIMINACION DE ZAPATAS, CIMIENTOS DE MURO ANCLADO CON BALDE Y GRUA</t>
  </si>
  <si>
    <t>02.02.02.02</t>
  </si>
  <si>
    <t>EXCAVACION LOCALIZADA PARA VIGAS DE CIMENTACION</t>
  </si>
  <si>
    <t xml:space="preserve">         EXCAVACION LOCALIZADA PARA PAÑO DE MUROS ANCLADOS BAJO LA LINEA DE TALUD (SEGÚN GRAFICO DEL 29/11 POR CORREO)</t>
  </si>
  <si>
    <t>02.02.02.03</t>
  </si>
  <si>
    <t xml:space="preserve">         EXCAVACION MANUAL PARA CIMIENTOS DE TABIQUES (BATEA DE CIMENTACION)</t>
  </si>
  <si>
    <t xml:space="preserve">         EXCAVACION MANUAL PARA CALZADURA FALSA ZAPATA </t>
  </si>
  <si>
    <t>02.02.03</t>
  </si>
  <si>
    <t xml:space="preserve">      RELLENO Y COMPACTACIÓN</t>
  </si>
  <si>
    <t>02.02.03.01</t>
  </si>
  <si>
    <t>RELLENO COMPACTADO CON MATERIAL PROPIO</t>
  </si>
  <si>
    <t>02.02.04</t>
  </si>
  <si>
    <t xml:space="preserve">      NIVELACION, APISONADO Y BASE DE AFIRMADO</t>
  </si>
  <si>
    <t>02.02.04.01</t>
  </si>
  <si>
    <t>NIVELACION Y COMPACTACION DE SUBRASANTE</t>
  </si>
  <si>
    <t>02.02.04.02</t>
  </si>
  <si>
    <t xml:space="preserve">         SUB BASE DE AFIRMADO COMPACTADO, e= 25 cm</t>
  </si>
  <si>
    <t>02.02.04.03</t>
  </si>
  <si>
    <t>BASE DE AFIRMADO COMPACTADO, E=15CM (conforme a EMS)</t>
  </si>
  <si>
    <t>02.02.05</t>
  </si>
  <si>
    <t xml:space="preserve">      ELIMINACIÓN DE MATERIAL EXCEDENTE</t>
  </si>
  <si>
    <t>02.02.05.01</t>
  </si>
  <si>
    <t xml:space="preserve">         Demolición de cimientos perimetrales</t>
  </si>
  <si>
    <t>02.02.05.02</t>
  </si>
  <si>
    <t>ACARREO Y ELIMINACION DE MATERIAL EXCEDENTE</t>
  </si>
  <si>
    <t>02.02.06</t>
  </si>
  <si>
    <t xml:space="preserve">     SACAR CIMENTACION DE PARED PERIMETRICA</t>
  </si>
  <si>
    <t>02.02.06.01</t>
  </si>
  <si>
    <t>Sacar cimentacion</t>
  </si>
  <si>
    <t>02.02.06.02</t>
  </si>
  <si>
    <t>Eliminación de cimientos perimetrales</t>
  </si>
  <si>
    <t>02.02.07</t>
  </si>
  <si>
    <t xml:space="preserve">      ESTABILIZACION DE TALUD</t>
  </si>
  <si>
    <t>02.02.07.01</t>
  </si>
  <si>
    <t xml:space="preserve">         ESTABILIZACION DE TALUD</t>
  </si>
  <si>
    <t>02.02.08</t>
  </si>
  <si>
    <t xml:space="preserve">      OTROS</t>
  </si>
  <si>
    <t>02.02.08.01</t>
  </si>
  <si>
    <t xml:space="preserve">         ALQUILER DE EXCAVADORA PARA EXCAV. MURO PANTALLA</t>
  </si>
  <si>
    <t>hm</t>
  </si>
  <si>
    <t>02.02.08.02</t>
  </si>
  <si>
    <t xml:space="preserve">        2 Vigias para maquina excavadora durante la excavación</t>
  </si>
  <si>
    <t>02.02.08.03</t>
  </si>
  <si>
    <t xml:space="preserve">        Prevención de seguridad (Ssoma)</t>
  </si>
  <si>
    <t>02.03</t>
  </si>
  <si>
    <t xml:space="preserve">   CONCRETO SIMPLE</t>
  </si>
  <si>
    <t>02.03.01</t>
  </si>
  <si>
    <t xml:space="preserve">      SOLADOS</t>
  </si>
  <si>
    <t>02.03.01.01</t>
  </si>
  <si>
    <t>CONCRETO PREMEZCLADO, CEMENTO TIPO I, SOLADO f'c=100 kg/cm2</t>
  </si>
  <si>
    <t>02.03.02</t>
  </si>
  <si>
    <t xml:space="preserve">      SUBZAPATAS</t>
  </si>
  <si>
    <t>02.03.02.01</t>
  </si>
  <si>
    <t>CONCRETO PREMEZCLADO, CEMENTO TIPO I, FALZA ZAPATAS 1:12 + 40%P.G.</t>
  </si>
  <si>
    <t>02.03.02.02</t>
  </si>
  <si>
    <t xml:space="preserve">         ENCOFRADO EN SUBZAPATAS</t>
  </si>
  <si>
    <t>02.04</t>
  </si>
  <si>
    <t xml:space="preserve">   CONCRETO ARMADO</t>
  </si>
  <si>
    <t>02.04.01</t>
  </si>
  <si>
    <t xml:space="preserve">      CIMIENTOS ARMADOS DE MURO ANCLADO</t>
  </si>
  <si>
    <t>02.04.01.01</t>
  </si>
  <si>
    <t>CONCRETO PREMEZCLADO, CEMENTO TIPO I, CIMIENTOS REFORZADOS f'c=210 kg/cm2</t>
  </si>
  <si>
    <t>02.04.01.02</t>
  </si>
  <si>
    <t>ENCOFRADO Y DESENCOFRADO PARA CIMIENTOS REFORZADOS</t>
  </si>
  <si>
    <t>02.04.01.03</t>
  </si>
  <si>
    <t>ACERO DE REFUERZO FY= 4200 kg/cm2, GRADO 60</t>
  </si>
  <si>
    <t>kg</t>
  </si>
  <si>
    <t>02.04.01.04</t>
  </si>
  <si>
    <t>CURADO DE ELEMENTOS ESTRUCTURALES EXPUESTOS</t>
  </si>
  <si>
    <t>02.04.01.05</t>
  </si>
  <si>
    <t>PINTURA ASFALTICA EN CIMENTACIONES</t>
  </si>
  <si>
    <t>02.04.02</t>
  </si>
  <si>
    <t xml:space="preserve">      MURO PANTALLA (ANCLADO)</t>
  </si>
  <si>
    <t>02.04.02.01</t>
  </si>
  <si>
    <t>CONCRETO PREMEZCLADO, CEMENTO TIPO I, MURO PANTALLA f'c=350 kg/cm2</t>
  </si>
  <si>
    <t>02.04.02.02</t>
  </si>
  <si>
    <t>CONCRETO PREMEZCLADO, CEMENTO TIPO I, MURO PANTALLA f'c=420 kg/cm2</t>
  </si>
  <si>
    <t>02.04.02.03</t>
  </si>
  <si>
    <t>02.04.02.04</t>
  </si>
  <si>
    <t>ENCOFRADO Y DESENCOFRADO PARA MURO PANTALLA</t>
  </si>
  <si>
    <t>02.04.02.05</t>
  </si>
  <si>
    <t>02.04.02.06</t>
  </si>
  <si>
    <t>ACERO DE REFUERZO FY= 4200 kg/cm2, GRADO 60 (MURO PANTALLA)</t>
  </si>
  <si>
    <t>02.04.02.07</t>
  </si>
  <si>
    <t xml:space="preserve">         RECARGO POR CONSUMO MINIMO DE BOMBA</t>
  </si>
  <si>
    <t>02.04.02.08</t>
  </si>
  <si>
    <t xml:space="preserve">         CONCRETO PREMEZCLADO, CEMENTO TIPO I, EN CACHIMBAS f'c=350 kg/cm2</t>
  </si>
  <si>
    <t>02.04.02.09</t>
  </si>
  <si>
    <t>ENCOFRADO Y DESENCOFRADO DE CACHIMBAS</t>
  </si>
  <si>
    <t>02.04.02.11</t>
  </si>
  <si>
    <t>PICADO DE CACHIMBAS DE MURO PANTALLA</t>
  </si>
  <si>
    <t>PICADO DE PESTAÑAS DE ORIFICIO DE ANCLAJE</t>
  </si>
  <si>
    <t>02.04.02.12</t>
  </si>
  <si>
    <t>TECNOPOR EN ENCUENTRO DE LOSAS CON MURO PANTALLA</t>
  </si>
  <si>
    <t>02.04.02.13</t>
  </si>
  <si>
    <t>RETIRO DE TECNOPOR Y ESCARIFICADO EN ENCUENTRO DE LOSAS CON MURO PANTALLA</t>
  </si>
  <si>
    <t>02.04.02.14</t>
  </si>
  <si>
    <t>EPOXICO DE UNION Y ESCARIFICADO ENTRE LOSAS DE TECHO DE SOTANOS Y MURO PANTALLA</t>
  </si>
  <si>
    <t>02.04.02.18</t>
  </si>
  <si>
    <t>TECNOPORT EN ENCUENTRO DE COLUMNAS CON MURO PANTALLA</t>
  </si>
  <si>
    <t>02.04.02.19</t>
  </si>
  <si>
    <t>RETIRO DE TECNOPORT EN ENCUENTRO DE COLUMNAS CON MURO PANTALLA</t>
  </si>
  <si>
    <t>02.04.02.20</t>
  </si>
  <si>
    <t>EPOXICO DE UNION ENTRE COLUMNAS CON MURO PANTALLA</t>
  </si>
  <si>
    <t>02.04.02.21</t>
  </si>
  <si>
    <t xml:space="preserve">         PERFILADO DE BANQUETAS Y TALUDES</t>
  </si>
  <si>
    <t>02.04.02.22</t>
  </si>
  <si>
    <t>PAÑETEO DE MUROS PANTALLA</t>
  </si>
  <si>
    <t>02.04.02.23</t>
  </si>
  <si>
    <t>PLASTICO CONTRA TERRENO</t>
  </si>
  <si>
    <t>02.04.02.24</t>
  </si>
  <si>
    <t xml:space="preserve">ANCLAJE 1/2", ENCUENTRO DE LOSAS CON MUROS </t>
  </si>
  <si>
    <t>02.04.02.25</t>
  </si>
  <si>
    <t>RESANE DE ORIFICIO DE ANCLAJE</t>
  </si>
  <si>
    <t>02.04.02.26</t>
  </si>
  <si>
    <t>RESANE DE CACHIMBAS</t>
  </si>
  <si>
    <t>02.04.02.27</t>
  </si>
  <si>
    <t>02.04.03</t>
  </si>
  <si>
    <t xml:space="preserve">      ANCLAJES DE MURO PANTALLA (GEOBULDING)</t>
  </si>
  <si>
    <t>02.04.03.01</t>
  </si>
  <si>
    <t xml:space="preserve">         MOVILIZACIÓN Y DESMOVILIZACIÓN DE ANCLAJES</t>
  </si>
  <si>
    <t>02.04.03.02</t>
  </si>
  <si>
    <t xml:space="preserve">         ANCLAJES POSTENSADOS SC</t>
  </si>
  <si>
    <t xml:space="preserve">         TENSADO DE ANCLAJES</t>
  </si>
  <si>
    <t>02.04.04</t>
  </si>
  <si>
    <t xml:space="preserve">      MURO PERIMETRAL (SIN ANCLAJES)</t>
  </si>
  <si>
    <t>02.04.04.01</t>
  </si>
  <si>
    <t>CONCRETO PREMEZCLADO, CEMENTO TIPO I, MURO PERIMETRAL f'c=280 kg/cm2</t>
  </si>
  <si>
    <t>CONCRETO PREMEZCLADO, CEMENTO TIPO I, MURO PERIMETRAL f'c=420 kg/cm2</t>
  </si>
  <si>
    <t>02.04.04.02</t>
  </si>
  <si>
    <t>ENCOFRADO Y DESENCOFRADO MURO UNA CARA</t>
  </si>
  <si>
    <t>02.04.04.03</t>
  </si>
  <si>
    <t xml:space="preserve">         ENCOFRADO Y DESENCOFRADO MURO UNA CARA A DOBLE ALTURA</t>
  </si>
  <si>
    <t>02.04.04.04</t>
  </si>
  <si>
    <t xml:space="preserve">         PLASTICO CONTRA TERRENENO</t>
  </si>
  <si>
    <t>02.04.04.05</t>
  </si>
  <si>
    <t>02.04.04.06</t>
  </si>
  <si>
    <t xml:space="preserve">      ZAPATAS</t>
  </si>
  <si>
    <t>CONCRETO PREMEZCLADO, CEMENTO TIPO I, ZAPATAS f'c=210 kg/cm2</t>
  </si>
  <si>
    <t>CONCRETO PREMEZCLADO, CEMENTO TIPO I, ZAPATAS f'c=280 kg/cm2</t>
  </si>
  <si>
    <t>CONCRETO PREMEZCLADO, CEMENTO TIPO I, ZAPATAS f'c=350 kg/cm2</t>
  </si>
  <si>
    <t>ENCOFRADO Y DESENCOFRADO PARA ZAPATAS</t>
  </si>
  <si>
    <t>02.04.05</t>
  </si>
  <si>
    <t xml:space="preserve">      CIMIENTOS ARMADOS </t>
  </si>
  <si>
    <t>02.04.05.01</t>
  </si>
  <si>
    <t>02.04.05.02</t>
  </si>
  <si>
    <t>02.04.05.03</t>
  </si>
  <si>
    <t>02.04.05.04</t>
  </si>
  <si>
    <t>02.04.05.05</t>
  </si>
  <si>
    <t>02.04.06</t>
  </si>
  <si>
    <t xml:space="preserve">      VIGAS DE CIMENTACION (INC VIGAS DE CISTERNA)</t>
  </si>
  <si>
    <t>02.04.06.01</t>
  </si>
  <si>
    <t xml:space="preserve">CONCRETO PREMEZCLADO, CEMENTO TIPO I, VIGAS DE CIMENTACION f'c=210 kg/cm2 </t>
  </si>
  <si>
    <t>02.04.06.02</t>
  </si>
  <si>
    <t xml:space="preserve">         ENCOFRADO Y DESENCOFRADO PARA VIGAS DE CIMENTACION</t>
  </si>
  <si>
    <t>02.04.06.03</t>
  </si>
  <si>
    <t>02.04.06.04</t>
  </si>
  <si>
    <t>02.04.06.05</t>
  </si>
  <si>
    <t xml:space="preserve">         TECNOPORT EN VIGA DE CIMENTACION</t>
  </si>
  <si>
    <t>02.04.06.06</t>
  </si>
  <si>
    <t>02.04.08</t>
  </si>
  <si>
    <t xml:space="preserve">      LOSA SOBRE TERRENO (E= 15 CM)</t>
  </si>
  <si>
    <t>02.04.08.01</t>
  </si>
  <si>
    <t>CONCRETO PREMEZCLADO, CEMENTO TIPO I, LOSA DE PISO, H=15CM, f'c=210 kg/cm2</t>
  </si>
  <si>
    <t>02.04.08.02</t>
  </si>
  <si>
    <t>ENCOFRADO Y DESENCOFRADO NORMAL PARA LOSA DE PISO</t>
  </si>
  <si>
    <t>02.04.12.03</t>
  </si>
  <si>
    <t>02.04.08.03</t>
  </si>
  <si>
    <t>02.04.09</t>
  </si>
  <si>
    <t xml:space="preserve">      JUNTAS DE LOSA DE PISO</t>
  </si>
  <si>
    <t>02.04.09.01</t>
  </si>
  <si>
    <t>JUNTA DE CONSTRUCCION (J.D)</t>
  </si>
  <si>
    <t>02.04.09.02</t>
  </si>
  <si>
    <t>JUNTA DE AISLAMIENTO (EN BORDES DE COLUMNAS Y EXTREMOS)</t>
  </si>
  <si>
    <t>02.04.09.03</t>
  </si>
  <si>
    <t>JUNTA ASERRADA (J.C)</t>
  </si>
  <si>
    <t>02.04.11</t>
  </si>
  <si>
    <t xml:space="preserve">      LOSA PISO DE CISTERNA (E= 15 CM)</t>
  </si>
  <si>
    <t>02.04.11.01</t>
  </si>
  <si>
    <t>02.04.11.02</t>
  </si>
  <si>
    <t>02.04.11.03</t>
  </si>
  <si>
    <t>02.04.12</t>
  </si>
  <si>
    <t xml:space="preserve">      MUROS DE CISTERNA</t>
  </si>
  <si>
    <t>02.04.12.01</t>
  </si>
  <si>
    <t>CONCRETO PREMEZCLADO, CEMENTO TIPO I, CISTERNA f'c=280 kg/cm2 (W/C=0.50). Por procedimiento constructivo</t>
  </si>
  <si>
    <t>02.04.12.02</t>
  </si>
  <si>
    <t xml:space="preserve">         CONCRETO PREMEZCLADO, CEMENTO TIPO I, CISTERNA  f'c=350 kg/cm2 (W/C = 0.50 )</t>
  </si>
  <si>
    <t>CONCRETO PREMEZCLADO, CEMENTO TIPO I, CISTERNA f'c=420 kg/cm2 (W/C=0.50). Por procedimiento constructivo</t>
  </si>
  <si>
    <t>02.04.12.04</t>
  </si>
  <si>
    <t xml:space="preserve">         CONCRETO PREMEZCLADO, CEMENTO TIPO I, CISTERNA  f'c=500 kg/cm2 (W/C = 0.50 )</t>
  </si>
  <si>
    <t>02.04.12.05</t>
  </si>
  <si>
    <t xml:space="preserve">         ENCOFRADO Y DESENCOFRADO DE CISTERNA</t>
  </si>
  <si>
    <t>02.04.12.06</t>
  </si>
  <si>
    <t>ENCOFRADO Y DESENCOFRADO DE CISTERNA DOBLE ALTURA</t>
  </si>
  <si>
    <t>02.04.12.07</t>
  </si>
  <si>
    <t>02.04.12.08</t>
  </si>
  <si>
    <t>02.04.12.09</t>
  </si>
  <si>
    <t>JUNTA DE WATER STOP 6"</t>
  </si>
  <si>
    <t>02.04.12.10</t>
  </si>
  <si>
    <t xml:space="preserve">         EMPALME MECANICO BARSPLICE 1 3/8"</t>
  </si>
  <si>
    <t>02.04.13</t>
  </si>
  <si>
    <t xml:space="preserve">      MUROS CAMARA DE DESAGUE Y POZO SUMIDERO</t>
  </si>
  <si>
    <t>02.04.13.01</t>
  </si>
  <si>
    <t>02.04.13.02</t>
  </si>
  <si>
    <t>02.04.13.03</t>
  </si>
  <si>
    <t>02.04.13.04</t>
  </si>
  <si>
    <t>02.04.14</t>
  </si>
  <si>
    <t xml:space="preserve">      CORTES DE MURO</t>
  </si>
  <si>
    <t>02.04.14.01</t>
  </si>
  <si>
    <t>CONCRETO PREMEZCLADO, CEMENTO TIPO I, PLACAS f'c=210 kg/cm2</t>
  </si>
  <si>
    <t>CONCRETO PREMEZCLADO, CEMENTO TIPO I, PLACAS f'c=420 kg/cm2</t>
  </si>
  <si>
    <t>02.04.14.04</t>
  </si>
  <si>
    <t>ENCOFRADO Y DESENCOFRADO DE MUROS Y PLACAS</t>
  </si>
  <si>
    <t>02.04.14.05</t>
  </si>
  <si>
    <t>ENCOFRADO Y DESENCOFRADO DE MUROS Y PLACAS DOBLE ALTURA</t>
  </si>
  <si>
    <t>02.04.14.06</t>
  </si>
  <si>
    <t>02.04.14.07</t>
  </si>
  <si>
    <t>02.04.15</t>
  </si>
  <si>
    <t xml:space="preserve">      PLACAS</t>
  </si>
  <si>
    <t>02.04.15.01</t>
  </si>
  <si>
    <t xml:space="preserve">         CONCRETO PREMEZCLADO, CEMENTO TIPO I, PLACAS, f'c=210 kg/cm2</t>
  </si>
  <si>
    <t>02.04.15.02</t>
  </si>
  <si>
    <t>CONCRETO PREMEZCLADO, CEMENTO TIPO I, PLACAS f'c=280 kg/cm2</t>
  </si>
  <si>
    <t>02.04.15.03</t>
  </si>
  <si>
    <t>CONCRETO PREMEZCLADO, CEMENTO TIPO I, PLACAS f'c=350 kg/cm2</t>
  </si>
  <si>
    <t>02.04.15.04</t>
  </si>
  <si>
    <t>02.04.15.05</t>
  </si>
  <si>
    <t xml:space="preserve">         CONCRETO PREMEZCLADO, CEMENTO TIPO I, PLACAS, f'c=500 kg/cm2</t>
  </si>
  <si>
    <t>02.04.15.06</t>
  </si>
  <si>
    <t xml:space="preserve">         CONCRETO PREMEZCLADO, CEMENTO TIPO I, PIT DE ASCENSOR, f'c=210 kg/cm2</t>
  </si>
  <si>
    <t>02.04.15.07</t>
  </si>
  <si>
    <t>02.04.15.08</t>
  </si>
  <si>
    <t>02.04.15.09</t>
  </si>
  <si>
    <t>02.04.15.10</t>
  </si>
  <si>
    <t>02.04.16</t>
  </si>
  <si>
    <t xml:space="preserve">      JARDINERASTECHO DE SOTANO 1</t>
  </si>
  <si>
    <t>02.04.16.01</t>
  </si>
  <si>
    <t>02.04.16.02</t>
  </si>
  <si>
    <t xml:space="preserve">         ENCOFRADO Y DESENCOFRADO DE MUROS Y PLACAS</t>
  </si>
  <si>
    <t>02.04.16.03</t>
  </si>
  <si>
    <t xml:space="preserve">         ACERO FY= 4200 kg/cm2</t>
  </si>
  <si>
    <t>02.04.16.04</t>
  </si>
  <si>
    <t xml:space="preserve">         CURADO DE ELEMENTOS ESTRUCTURALES EXPUESTOS</t>
  </si>
  <si>
    <t>02.04.17</t>
  </si>
  <si>
    <t xml:space="preserve">      COLUMNAS</t>
  </si>
  <si>
    <t>02.04.17.01</t>
  </si>
  <si>
    <t>CONCRETO PREMEZCLADO, CEMENTO TIPO I, COLUMNAS f'c=210 kg/cm2</t>
  </si>
  <si>
    <t>02.04.17.02</t>
  </si>
  <si>
    <t>CONCRETO PREMEZCLADO, CEMENTO TIPO I, COLUMNAS f'c=280 kg/cm2</t>
  </si>
  <si>
    <t>02.04.17.03</t>
  </si>
  <si>
    <t>CONCRETO PREMEZCLADO, CEMENTO TIPO I, COLUMNAS f'c=350 kg/cm2</t>
  </si>
  <si>
    <t>02.04.17.04</t>
  </si>
  <si>
    <t>CONCRETO PREMEZCLADO, CEMENTO TIPO I, COLUMNAS f'c=420 kg/cm2</t>
  </si>
  <si>
    <t>02.04.17.05</t>
  </si>
  <si>
    <t xml:space="preserve">         CONCRETO PREMEZCLADO, CEMENTO TIPO I, COLUMNAS, f'c=500 kg/cm2</t>
  </si>
  <si>
    <t>02.04.17.06</t>
  </si>
  <si>
    <t>ENCOFRADO Y DESENCOFRADO DE COLUMNAS</t>
  </si>
  <si>
    <t>02.04.17.07</t>
  </si>
  <si>
    <t>ENCOFRADO Y DESENCOFRADO DE COLUMNAS DOBLE ALTURA</t>
  </si>
  <si>
    <t>02.04.17.08</t>
  </si>
  <si>
    <t>02.04.17.09</t>
  </si>
  <si>
    <t>02.04.17.10</t>
  </si>
  <si>
    <t>02.04.18</t>
  </si>
  <si>
    <t xml:space="preserve">      VIGAS</t>
  </si>
  <si>
    <t>02.04.18.01</t>
  </si>
  <si>
    <t>CONCRETO PREMEZCLADO, CEMENTO TIPO I, VIGAS SOTANO f'c=210 kg/cm2</t>
  </si>
  <si>
    <t>02.04.18.02</t>
  </si>
  <si>
    <t xml:space="preserve">         CONCRETO PREMEZCLADO, CEMENTO TIPO I, LOSAS Y VIGAS, f'c=245 kg/cm2</t>
  </si>
  <si>
    <t>02.04.18.03</t>
  </si>
  <si>
    <t xml:space="preserve">CONCRETO PREMEZCLADO, CEMENTO TIPO I, VIGAS SOTANO f'c=280 kg/cm2 </t>
  </si>
  <si>
    <t>02.04.18.04</t>
  </si>
  <si>
    <t xml:space="preserve">CONCRETO PREMEZCLADO, CEMENTO TIPO I, VIGAS SOTANO f'c=350 kg/cm2 </t>
  </si>
  <si>
    <t>02.04.18.05</t>
  </si>
  <si>
    <t>CONCRETO PREMEZCLADO, CEMENTO TIPO I, VIGAS SOTANO f'c=420 kg/cm2</t>
  </si>
  <si>
    <t>02.04.18.06</t>
  </si>
  <si>
    <t>ENCOFRADO Y DESENCOFRADO DE VIGAS</t>
  </si>
  <si>
    <t>02.04.18.07</t>
  </si>
  <si>
    <t>ENCOFRADO Y DESENCOFRADO DE VIGAS DOBLE ALTURA</t>
  </si>
  <si>
    <t>02.04.18.08</t>
  </si>
  <si>
    <t>02.04.18.09</t>
  </si>
  <si>
    <t xml:space="preserve">      VIGAS CHATAS</t>
  </si>
  <si>
    <t>SUMINISTRO DE PRELOSA ALIGERADA EN UNA DIRECCION H=20CM</t>
  </si>
  <si>
    <t>INSTALACIÓN DE PRELOSA E=5CM</t>
  </si>
  <si>
    <t>02.04.19</t>
  </si>
  <si>
    <t xml:space="preserve">     PRELOSA ALIGERADA H=0.20M, UN SENTIDO</t>
  </si>
  <si>
    <t>02.04.19.01</t>
  </si>
  <si>
    <t>CONCRETO PREMEZCLADO, CEMENTO TIPO I, LOSA ALIGERADA SOTANO f'c=210 kg/cm2</t>
  </si>
  <si>
    <t>02.04.19.02</t>
  </si>
  <si>
    <t xml:space="preserve">CONCRETO PREMEZCLADO, CEMENTO TIPO I, LOSA ALIGERADA SOTANO f'c=280 kg/cm2 </t>
  </si>
  <si>
    <t>02.04.19.03</t>
  </si>
  <si>
    <t>ENCOFRADO Y DESENCOFRADO DE PRELOSA ALIGERADA</t>
  </si>
  <si>
    <t>ENCOFRADO Y DESENCOFRADO DE PRELOSA ALIGERADA DOBLE ALTURA</t>
  </si>
  <si>
    <t>02.04.19.04</t>
  </si>
  <si>
    <t>02.04.19.05</t>
  </si>
  <si>
    <t>02.04.19.06</t>
  </si>
  <si>
    <t>ACERO DE REFUERZO FY= 4200 kg/cm2, GRADO 60 (PUESTO EN OBRA)</t>
  </si>
  <si>
    <t>02.04.19.07</t>
  </si>
  <si>
    <t>ACERO DE REFUERZO FY= 4200 kg/cm2, GRADO 60 (EMBEBIDO EN PRELOSA)</t>
  </si>
  <si>
    <t>02.04.19.08</t>
  </si>
  <si>
    <t>ACERO DE REFUERZO FY= 4200 kg/cm2, GRADO 60 BASE Y DISTRIBUCIÓN (EMBEBIDO EN PRELOSA)</t>
  </si>
  <si>
    <t>02.04.19.09</t>
  </si>
  <si>
    <t xml:space="preserve">        PRE LOSA ALIGERADA H=0.25 m, UN SENTIDO</t>
  </si>
  <si>
    <t>SUMINISTRO DE PRE LOSA ALIGERADA H=0.25m, UN SENTIDO</t>
  </si>
  <si>
    <t>02.04.20</t>
  </si>
  <si>
    <t xml:space="preserve">        PRE LOSA ALIGERADA H=0.25 m, DOS SENTIDO</t>
  </si>
  <si>
    <t>02.04.20.01</t>
  </si>
  <si>
    <t>02.04.20.02</t>
  </si>
  <si>
    <t xml:space="preserve">CONCRETO PREMEZCLADO, CEMENTO TIPO I, LOSA ALIGERADA SOTANO f'c=350 kg/cm2 </t>
  </si>
  <si>
    <t>02.04.20.03</t>
  </si>
  <si>
    <t>02.04.20.04</t>
  </si>
  <si>
    <t>PRELOSA ALIGERADA DOS DIRECCIÓNES H=25CM, E=5CM</t>
  </si>
  <si>
    <t>02.04.20.05</t>
  </si>
  <si>
    <t>02.04.20.06</t>
  </si>
  <si>
    <t>02.04.20.07</t>
  </si>
  <si>
    <t>02.04.20.08</t>
  </si>
  <si>
    <t>ACERO DE REFUERZO FY= 4200 kg/cm2, GRADO 60 DE CONTINUIDAD (PUESTO EN OBRA)</t>
  </si>
  <si>
    <t>02.04.20.09</t>
  </si>
  <si>
    <t xml:space="preserve">     PRELOSA MACIZA H=0.20M</t>
  </si>
  <si>
    <t>CONCRETO PREMEZCLADO, CEMENTO TIPO I, LOSA MACIZA SOTANO f'c=210 kg/cm2</t>
  </si>
  <si>
    <t xml:space="preserve">CONCRETO PREMEZCLADO, CEMENTO TIPO I, LOSA MACIZA SOTANO f'c=350 kg/cm2 </t>
  </si>
  <si>
    <t>SUMINISTRO DE PRELOSA MACIZA H=20CM</t>
  </si>
  <si>
    <t>02.04.20.10</t>
  </si>
  <si>
    <t xml:space="preserve">    PRE LOSA MACIZA H=0.18m</t>
  </si>
  <si>
    <t xml:space="preserve">CONCRETO PREMEZCLADO, CEMENTO TIPO I, LOSA MACIZA SOTANO f'c=280 kg/cm2 </t>
  </si>
  <si>
    <t>CONCRETO PREMEZCLADO, CEMENTO TIPO I, LOSA ALIGERADA TORRE f'c=420 kg/cm2</t>
  </si>
  <si>
    <t>ENCOFRADO Y DESENCOFRADO DE PRELOSA MACIZA</t>
  </si>
  <si>
    <t>ENCOFRADO Y DESENCOFRADO DE PRELOSA MACIZA DOBLE ALTURA</t>
  </si>
  <si>
    <t xml:space="preserve">     PRELOSA MACIZA H=0.22M</t>
  </si>
  <si>
    <t xml:space="preserve">     LOSA MACIZA H=0.20M</t>
  </si>
  <si>
    <t>ENCOFRADO Y DESENCOFRADO DE LOSA MACIZA</t>
  </si>
  <si>
    <t>02.04.22</t>
  </si>
  <si>
    <t xml:space="preserve">      SOBRELOSA </t>
  </si>
  <si>
    <t>02.04.22.01</t>
  </si>
  <si>
    <t xml:space="preserve">         CONCRETO PREMEZCLADO, CEMENTO TIPO I, LOSAS Y VIGAS, f'c=210 kg/cm2</t>
  </si>
  <si>
    <t>02.04.22.02</t>
  </si>
  <si>
    <t xml:space="preserve">         ENCOFRADO Y DESENCOFRADO DE SOBRELOSA</t>
  </si>
  <si>
    <t>02.04.22.03</t>
  </si>
  <si>
    <t>02.04.22.04</t>
  </si>
  <si>
    <t>02.04.22.05</t>
  </si>
  <si>
    <t xml:space="preserve">         TECNOPOR</t>
  </si>
  <si>
    <t>02.04.23</t>
  </si>
  <si>
    <t xml:space="preserve">      RELLENO LIVIANO EN SOTANOS</t>
  </si>
  <si>
    <t>02.04.23.01</t>
  </si>
  <si>
    <t>02.04.23.02</t>
  </si>
  <si>
    <t xml:space="preserve">         ENCOFRADO EN SOBRELOSA</t>
  </si>
  <si>
    <t>02.04.23.03</t>
  </si>
  <si>
    <t>02.04.23.04</t>
  </si>
  <si>
    <t xml:space="preserve">         RELLENO DE POLIESTIRENO EXPANDIDO (10 KGR/M3)</t>
  </si>
  <si>
    <t>02.04.23.05</t>
  </si>
  <si>
    <t>02.04.24</t>
  </si>
  <si>
    <t xml:space="preserve">      ESCALERA </t>
  </si>
  <si>
    <t>02.04.24.01</t>
  </si>
  <si>
    <t>CONCRETO PREMEZCLADO, CEMENTO TIPO I, ESCALERAS f'c=210 kg/cm2</t>
  </si>
  <si>
    <t>02.04.24.02</t>
  </si>
  <si>
    <t xml:space="preserve">         CONCRETO PREMEZCLADO, CEMENTO TIPO I, ESCALERAS f'c=245 kg/cm2</t>
  </si>
  <si>
    <t>02.04.24.03</t>
  </si>
  <si>
    <t>CONCRETO PREMEZCLADO, CEMENTO TIPO I, ESCALERAS f'c=280 kg/cm2</t>
  </si>
  <si>
    <t>02.04.24.04</t>
  </si>
  <si>
    <t xml:space="preserve">         CONCRETO PREMEZCLADO, CEMENTO TIPO I, ESCALERAS f'c=350 kg/cm2</t>
  </si>
  <si>
    <t>02.04.24.05</t>
  </si>
  <si>
    <t>ENCOFRADO Y DESENCOFRADO DE ESCALERAS</t>
  </si>
  <si>
    <t>02.04.24.06</t>
  </si>
  <si>
    <t>02.04.24.07</t>
  </si>
  <si>
    <t>03.01.08</t>
  </si>
  <si>
    <t xml:space="preserve">      BASES DE EQUIPOS</t>
  </si>
  <si>
    <t>03.01.08.01</t>
  </si>
  <si>
    <t>CONCRETO PREMEZCLADO, CEMENTO TIPO I, BASES DE EQUIPOS f'c=210 kg/cm2</t>
  </si>
  <si>
    <t>03.01.08.02</t>
  </si>
  <si>
    <t>ENCOFRADO Y DESENCOFRADO DE BASES DE EQUIPOS</t>
  </si>
  <si>
    <t>03.01.08.03</t>
  </si>
  <si>
    <t>03.01.08.04</t>
  </si>
  <si>
    <t>03.01.08.05</t>
  </si>
  <si>
    <t xml:space="preserve">         PLANCHA DE LANA DE ROCA . E= 2" NEOPRENO Y 100 KG/M3</t>
  </si>
  <si>
    <t>LOSA DE PIT DE ASCENSORES</t>
  </si>
  <si>
    <t xml:space="preserve">         CONCRETO PREMEZCLADO, CEMENTO TIPO I, LOSA DE PIT f'c=210 kg/cm2</t>
  </si>
  <si>
    <t xml:space="preserve">         ENCOFRADO Y DESENCOFRADO DE LOSA DE PIT</t>
  </si>
  <si>
    <t>03.02</t>
  </si>
  <si>
    <t xml:space="preserve">   OTROS</t>
  </si>
  <si>
    <t>03.02.01</t>
  </si>
  <si>
    <t xml:space="preserve">      FRISOS </t>
  </si>
  <si>
    <t>CAPATAZ DE ESTRUCTURAS</t>
  </si>
  <si>
    <t>03.02.01.03</t>
  </si>
  <si>
    <t xml:space="preserve">        BOLSAS DE CEMENTO PARA LUBRICACIÓN DE TUBERÍAS</t>
  </si>
  <si>
    <t>bls</t>
  </si>
  <si>
    <t>03.02.01.04</t>
  </si>
  <si>
    <t xml:space="preserve">         PDR PARA ENCOFRADOS </t>
  </si>
  <si>
    <t>03.02.01.05</t>
  </si>
  <si>
    <t xml:space="preserve">         MOVILIZACIÓN, DESMOVILIZACION PARA ENCOFRADOS </t>
  </si>
  <si>
    <t>03.02.01.06</t>
  </si>
  <si>
    <t xml:space="preserve">         PDR PARA ACERO</t>
  </si>
  <si>
    <t>ESTRUCTURAS TORRE</t>
  </si>
  <si>
    <t>04</t>
  </si>
  <si>
    <t>02.01.01.01</t>
  </si>
  <si>
    <t>02.01.01.02</t>
  </si>
  <si>
    <t>02.01.01.03</t>
  </si>
  <si>
    <t>02.01.01.04</t>
  </si>
  <si>
    <t>02.01.01.05</t>
  </si>
  <si>
    <t>02.01.01.06</t>
  </si>
  <si>
    <t>02.01.01.07</t>
  </si>
  <si>
    <t>02.01.01.08</t>
  </si>
  <si>
    <t xml:space="preserve">      MUROS P/ JARDINERAS - - CORTES TECHO SOTANO 01</t>
  </si>
  <si>
    <t>02.02.01.02</t>
  </si>
  <si>
    <t xml:space="preserve">      MUROS EN AZOTEA</t>
  </si>
  <si>
    <t xml:space="preserve">      MUROS PISCINA</t>
  </si>
  <si>
    <t>CONCRETO PREMEZCLADO, CEMENTO TIPO I, PISCINA f'c=280 kg/cm2 (W/C=0.50).Por procedimiento constructivo</t>
  </si>
  <si>
    <t>02.03.01.02</t>
  </si>
  <si>
    <t>02.03.01.03</t>
  </si>
  <si>
    <t>02.03.01.04</t>
  </si>
  <si>
    <t>02.03.01.05</t>
  </si>
  <si>
    <t>02.03.01.06</t>
  </si>
  <si>
    <t>02.03.01.07</t>
  </si>
  <si>
    <t>02.03.01.08</t>
  </si>
  <si>
    <t xml:space="preserve">      COLUMNETAS Y VIGAS DE AMARRE</t>
  </si>
  <si>
    <t>CONCRETO PREMEZCLADO, CEMENTO TIPO I, VIGAS TORRE f'c=210 kg/cm2</t>
  </si>
  <si>
    <t>CONCRETO PREMEZCLADO, CEMENTO TIPO I, VIGAS TORRE f'c=280 kg/cm2</t>
  </si>
  <si>
    <t>CONCRETO PREMEZCLADO, CEMENTO TIPO I, VIGAS TORRE f'c=350 kg/cm2</t>
  </si>
  <si>
    <t>CONCRETO PREMEZCLADO, CEMENTO TIPO I, VIGAS TORRE f'c=420 kg/cm2</t>
  </si>
  <si>
    <t>02.04.01.06</t>
  </si>
  <si>
    <t>02.04.01.07</t>
  </si>
  <si>
    <t>02.05.01</t>
  </si>
  <si>
    <t xml:space="preserve">       LOSA MACIZA H=0.15 M</t>
  </si>
  <si>
    <t>02.05.01.01</t>
  </si>
  <si>
    <t>CONCRETO PREMEZCLADO, CEMENTO TIPO I, LOSA MACIZA TORRE f'c=280 kg/cm2</t>
  </si>
  <si>
    <t>02.05.01.02</t>
  </si>
  <si>
    <t>CONCRETO PREMEZCLADO, CEMENTO TIPO I, LOSA MACIZA TORRE f'c=210 kg/cm2</t>
  </si>
  <si>
    <t>02.05.01.03</t>
  </si>
  <si>
    <t>02.05.01.04</t>
  </si>
  <si>
    <t>ENCOFRADO Y DESENCOFRADO DE LOSA MACIZA DOBLE ALTURA</t>
  </si>
  <si>
    <t>02.05.01.05</t>
  </si>
  <si>
    <t>02.05.01.06</t>
  </si>
  <si>
    <t>CONCRETO PREMEZCLADO, CEMENTO TIPO I, LOSA MACIZA TORRE f'c=420 kg/cm2</t>
  </si>
  <si>
    <t xml:space="preserve">    PRE LOSA ALIGERADA H=0.20 m, UN SENTIDO</t>
  </si>
  <si>
    <t>CONCRETO PREMEZCLADO, CEMENTO TIPO I, LOSA ALIGERADA TORRE f'c=210 kg/cm2</t>
  </si>
  <si>
    <t>CONCRETO PREMEZCLADO, CEMENTO TIPO I, LOSA ALIGERADA TORRE f'c=280 kg/cm2</t>
  </si>
  <si>
    <t>ACERO DE REFUERZO FY= 4200 kg/cm2, GRADO 60 (COSTURA PRELOSA)</t>
  </si>
  <si>
    <t xml:space="preserve">    PRE LOSA ALIGERADA H=0.20 m, DOS SENTIDO</t>
  </si>
  <si>
    <t>CONCRETO PREMEZCLADO, CEMENTO TIPO I, LOSA ALIGERADA TORRE f'c=350 kg/cm2</t>
  </si>
  <si>
    <t>SUMINISTRO DE PRELOSA ALIGERADA EN DOS DIRECCIONES H=20CM</t>
  </si>
  <si>
    <t xml:space="preserve">    PRE LOSA ALIGERADA H=0.25m, UN SENTIDO</t>
  </si>
  <si>
    <t xml:space="preserve">    PRE LOSA MACIZA H=0.20 m</t>
  </si>
  <si>
    <t>APUNTALAMIENTO (ENCOFRADO) DE PRELOSA EN VIGAS CHATAS</t>
  </si>
  <si>
    <t xml:space="preserve">       LOSA MACIZA H=0.20 M </t>
  </si>
  <si>
    <t>02.06.01</t>
  </si>
  <si>
    <t xml:space="preserve">       LOSA ALIGERADA H=0.20 m, UN SENTIDO</t>
  </si>
  <si>
    <t>02.06.01.01</t>
  </si>
  <si>
    <t>02.06.01.02</t>
  </si>
  <si>
    <t>02.06.01.03</t>
  </si>
  <si>
    <t xml:space="preserve">         CONCRETO PREMEZCLADO, CEMENTO TIPO I, LOSAS Y VIGAS, f'c=350 kg/cm2. (POR DETALLE DE VACIADO PARA CONCRETO DE DIFERENTES RESISTENCIAS EN TECHO ALREDEDOR DE COLUMNAS Y PLACAS)</t>
  </si>
  <si>
    <t>02.06.01.04</t>
  </si>
  <si>
    <t>ENCOFRADO Y DESENCOFRADO DE LOSA ALIGERADA</t>
  </si>
  <si>
    <t>02.06.01.05</t>
  </si>
  <si>
    <t xml:space="preserve">         ENCOFRADO Y DESENCOFRADO DE LOSAS MACIZAS DOBLE ALTURA</t>
  </si>
  <si>
    <t>02.06.01.06</t>
  </si>
  <si>
    <t>02.06.01.07</t>
  </si>
  <si>
    <t xml:space="preserve">         LADRILLO DE TECHO 0.30X0.30X0.15</t>
  </si>
  <si>
    <t>02.06.01.08</t>
  </si>
  <si>
    <t>02.07.01</t>
  </si>
  <si>
    <t xml:space="preserve">      RELLENO LIGERO EN  PISO 1 (SOBRELOSA)</t>
  </si>
  <si>
    <t>02.07.01.01</t>
  </si>
  <si>
    <t>CONCRETO PREMEZCLADO, CEMENTO TIPO I, SOBRELOSA, f'c=210 kg/cm2</t>
  </si>
  <si>
    <t>02.07.01.02</t>
  </si>
  <si>
    <t>ENCOFRADO Y DESENCOFRADO DE SOBRELOSA</t>
  </si>
  <si>
    <t>02.07.01.03</t>
  </si>
  <si>
    <t>02.07.01.04</t>
  </si>
  <si>
    <t xml:space="preserve">         RELLENO DE POLIESTIRENO EXPANDIDO (10 KGR/M3) 105.92 M2 H ENTRE 0.17 - 0.58 M</t>
  </si>
  <si>
    <t>02.07.01.05</t>
  </si>
  <si>
    <t>02.08.01</t>
  </si>
  <si>
    <t xml:space="preserve">      ESCALERA</t>
  </si>
  <si>
    <t>02.08.01.01</t>
  </si>
  <si>
    <t>02.08.01.02</t>
  </si>
  <si>
    <t>02.08.01.03</t>
  </si>
  <si>
    <t>02.08.01.04</t>
  </si>
  <si>
    <t>02.08.01.05</t>
  </si>
  <si>
    <t xml:space="preserve">      ESCALERA PREFABRICADA</t>
  </si>
  <si>
    <t xml:space="preserve">          TRAMO 01</t>
  </si>
  <si>
    <t xml:space="preserve">          TRAMO 02</t>
  </si>
  <si>
    <t>TRAMO 03</t>
  </si>
  <si>
    <t>TRAMO 04</t>
  </si>
  <si>
    <t>02.08.02</t>
  </si>
  <si>
    <t>02.08.02.01</t>
  </si>
  <si>
    <t>CONCRETO PREMEZCLADO, CEMENTO TIPO I, COLUMNETAS f'c=210 kg/cm2</t>
  </si>
  <si>
    <t>02.08.02.02</t>
  </si>
  <si>
    <t>ENCOFRADO Y DESENCOFRADO DE COLUMNETAS Y VIGAS DE AMARRE DOBLE ALTURA</t>
  </si>
  <si>
    <t>02.08.02.03</t>
  </si>
  <si>
    <t>02.08.02.04</t>
  </si>
  <si>
    <t>02.09.01</t>
  </si>
  <si>
    <t xml:space="preserve">      BANCAS</t>
  </si>
  <si>
    <t>02.09.01.01</t>
  </si>
  <si>
    <t>02.09.01.02</t>
  </si>
  <si>
    <t>02.09.01.03</t>
  </si>
  <si>
    <t>02.09.01.04</t>
  </si>
  <si>
    <t>02.09.01.05</t>
  </si>
  <si>
    <t xml:space="preserve">         PLANCHA DE LANA DE ROCA . E= 2" NEOPRENO Y 100 KG/M3, ANCLAJES A LOSAS, TECNOPORT, OTROS</t>
  </si>
  <si>
    <t>02.10.01</t>
  </si>
  <si>
    <t xml:space="preserve">     MUROS M1 EN ASCENSOR</t>
  </si>
  <si>
    <t>02.10.01.01</t>
  </si>
  <si>
    <t xml:space="preserve">         CONCRETO PREMEZCLADO, CEMENTO TIPO I, PARAPETOS f'c=210 kg/cm2</t>
  </si>
  <si>
    <t>02.10.01.02</t>
  </si>
  <si>
    <t xml:space="preserve">         ENCOFRADO Y DESENCOFRADO DE PARAPETOS</t>
  </si>
  <si>
    <t>02.10.01.03</t>
  </si>
  <si>
    <t xml:space="preserve">         ENCOFRADO Y DESENCOFRADO DE PARAPETOS DOBLE ALTURA</t>
  </si>
  <si>
    <t>02.10.01.04</t>
  </si>
  <si>
    <t>02.10.01.05</t>
  </si>
  <si>
    <t>OTRO</t>
  </si>
  <si>
    <t>CAPATAZ DE ESTRUCTURAS TORRE 1</t>
  </si>
  <si>
    <t>CAPATAZ DE ESTRUCTURAS TORRE 2</t>
  </si>
  <si>
    <t>OBRAS CIVILES ASCENSOR</t>
  </si>
  <si>
    <t>DESCRIPCIÓN</t>
  </si>
  <si>
    <t>PRECIO</t>
  </si>
  <si>
    <t>ASCENSORES</t>
  </si>
  <si>
    <t>OBRAS CIVILES</t>
  </si>
  <si>
    <t>OBRAS CIVILES PARA LA COLOCACIÓN DE ASCENSOR</t>
  </si>
  <si>
    <t>IMPERMEABILIZACIÓN ASCENSOR COMERCIAL</t>
  </si>
  <si>
    <t>ESTRUCTURAS (DINTELES METÁLICOS/COLUMNAS METÁLICAS)</t>
  </si>
  <si>
    <t>ARQUITECTURA SÓTANOS</t>
  </si>
  <si>
    <t>PARCIAL TOTAL (PEN)</t>
  </si>
  <si>
    <t>05</t>
  </si>
  <si>
    <t>MUROS Y TABIQUES</t>
  </si>
  <si>
    <t>MUROS Y TABIQUES SILICO CALCAREOS</t>
  </si>
  <si>
    <t>ALTURA &lt; 2.60</t>
  </si>
  <si>
    <t>LADRILLO SILICO CALCAREO TIPO P7 H&lt;2.6M</t>
  </si>
  <si>
    <t>LADRILLO SILICO CALCAREO TIPO P10 H&lt;2.6M</t>
  </si>
  <si>
    <t>LADRILLO SILICO CALCAREO TIPO P12 H&lt;2.6M</t>
  </si>
  <si>
    <t>LADRILLO SILICO CALCAREO TIPO P14 H&lt;2.6M</t>
  </si>
  <si>
    <t>LADRILLO SILICO CALCAREO TIPO P30 H&lt;2.6M</t>
  </si>
  <si>
    <t>ALTURA &gt; 2.60</t>
  </si>
  <si>
    <t>LADRILLO SILICO CALCAREO TIPO P7 H&gt;2.6M</t>
  </si>
  <si>
    <t>LADRILLO SILICO CALCAREO TIPO P10 H&gt;2.6M</t>
  </si>
  <si>
    <t>LADRILLO SILICO CALCAREO TIPO P12 H&gt;2.6M</t>
  </si>
  <si>
    <t>LADRILLO SILICO CALCAREO TIPO P14 H&gt;2.6M</t>
  </si>
  <si>
    <t>LADRILLO SILICO CALCAREO TIPO P30 H&gt;2.6M</t>
  </si>
  <si>
    <t>CORTAFUEGO &lt; 2.60</t>
  </si>
  <si>
    <t>LADRILLO SILICO CALCAREO TIPO P10 RF:2 HRS H&lt;2.6M (ALVEOLOS COMPLETAMENTE LLENO)</t>
  </si>
  <si>
    <t>LADRILLO SILICO CALCAREO TIPO P12 RF:2 HRS H&lt;2.6M (ALVEOLOS PARCIALMENTE LLENO)</t>
  </si>
  <si>
    <t>LADRILLO SILICO CALCAREO TIPO P14 RF:2 HRS H&lt;2.6M (ALVEOLOS PARCIALMENTE LLENO)</t>
  </si>
  <si>
    <t>LADRILLO SILICO CALCAREO TIPO P30 RF:2 HRS H&lt;2.6M (ALVEOLOS PARCIALMENTE LLENO)</t>
  </si>
  <si>
    <t>LADRILLO SILICO CALCAREO TIPO P10 RF:1 HRS H&lt;2.6M (ALVEOLOS COMPLETAMENTE LLENO)</t>
  </si>
  <si>
    <t>CORTAFUEGO &gt; 2.60</t>
  </si>
  <si>
    <t>LADRILLO SILICO CALCAREO TIPO P10 RF:2 HRS H&gt;2.6M (ALVEOLOS COMPLETAMENTE LLENO)</t>
  </si>
  <si>
    <t>LADRILLO SILICO CALCAREO TIPO P12 RF:2 HRS H&gt;2.6M (ALVEOLOS PARCIALMENTE LLENO)</t>
  </si>
  <si>
    <t>LADRILLO SILICO CALCAREO TIPO P14 RF:2 HRS H&gt;2.6M (ALVEOLOS PARCIALMENTE LLENO)</t>
  </si>
  <si>
    <t>SECADO DE TABIQUERÍA</t>
  </si>
  <si>
    <t>ACERO DE REFUERZO</t>
  </si>
  <si>
    <t>ACERO DE REFUERZO FY= 4200 kg/cm2 GRADO 60 PARA TABIQUERÍA</t>
  </si>
  <si>
    <t>DINTELES</t>
  </si>
  <si>
    <t>DINTELES DE LADRILLOS SILICO CALCAREO</t>
  </si>
  <si>
    <t xml:space="preserve">DINTELES DE LADRILLO SILICO CALCAREO RF </t>
  </si>
  <si>
    <t>TRABAJOS COMPLEMENTARIOS DE TABIQUERIA</t>
  </si>
  <si>
    <t xml:space="preserve">PASES DE MANGUERA (0.20x20M) DOBLE PLACA DE ROCA DE YESO </t>
  </si>
  <si>
    <t>MUROS Y TABIQUES DRYWALL</t>
  </si>
  <si>
    <t>DINTELES DRYWALL RF. DUCTOS INST. TEC. , H=0.30M APROX.</t>
  </si>
  <si>
    <t>TABIQUERIA DE DRYWALL ESTÁNDAR</t>
  </si>
  <si>
    <t>PARAPETOS Y SARDINELES</t>
  </si>
  <si>
    <t>PARAPETO A=0.10M , H=1.20ML (ESTACIONAM SOT)</t>
  </si>
  <si>
    <t>SARDINELES POZO SUMIDERO SOT (A=0.20M) , H=0.15M</t>
  </si>
  <si>
    <t>SARDINEL EN CUARTO DE ACOPIO H:0.10M (E=10CM)</t>
  </si>
  <si>
    <t>SARDINLES CLOSET SOT (A=0.10M) , H=0.10M</t>
  </si>
  <si>
    <t>TRABAJOS DE CONCRETO</t>
  </si>
  <si>
    <t>LAVAMOPAS</t>
  </si>
  <si>
    <t>REVOQUES Y ENLUCIDOS</t>
  </si>
  <si>
    <t>SOLAQUEO DE MURO PANTALLA</t>
  </si>
  <si>
    <t>SOLAQUEO EN COLUMNAS Y PLACAS</t>
  </si>
  <si>
    <t>SOLAQUEO EN COLUMNAS Y PLACAS A DOBLE ALTURA</t>
  </si>
  <si>
    <t>SOLAQUEO DE DUCTOS DE ASCENSORES</t>
  </si>
  <si>
    <t>LIMPIEZA DE DUCTOS DE VENTILACION</t>
  </si>
  <si>
    <t xml:space="preserve">SOLAQUEO DE MUROS Y PLACAS DE ESCALERA </t>
  </si>
  <si>
    <t>IMPERMEABILIZACION DE CISTERNAS:</t>
  </si>
  <si>
    <t xml:space="preserve">CIELORASOS </t>
  </si>
  <si>
    <t>LIMPIEZA Y RESANE DE PRELOSAS EN SÓTANOS (INC LIMPIEZA DE TECHO DE CISTERNA Y CTO BOMBAS)</t>
  </si>
  <si>
    <t>SOLAQUEO DE VIGAS EN SOTANOS (EN FONDO Y COSTADO)</t>
  </si>
  <si>
    <t>FALSOS CIELOS Y COBERTURAS</t>
  </si>
  <si>
    <t>FALSO CIELO RASO DE DRYWALL ESCALERA</t>
  </si>
  <si>
    <t>PISOS</t>
  </si>
  <si>
    <t xml:space="preserve">NIVELACIÓN DE PISO </t>
  </si>
  <si>
    <t>NIVELACIÓN DE PISO</t>
  </si>
  <si>
    <t>CTO ELECTRICO / GRUPO ELECTROGENO</t>
  </si>
  <si>
    <t>PISO CEMENTO PULIDO</t>
  </si>
  <si>
    <t>HALL DE ASCENSORES</t>
  </si>
  <si>
    <t>Celima Terre Gris plata 60x60cm</t>
  </si>
  <si>
    <t>DEPOSITOS</t>
  </si>
  <si>
    <t>PISO CEMENTO BARRIDO</t>
  </si>
  <si>
    <t>CTO DE BOMBAS</t>
  </si>
  <si>
    <t>ESCALERA</t>
  </si>
  <si>
    <t>ESTACIONAMIENTOS BICICLETA</t>
  </si>
  <si>
    <t>CEMENTO FROTACHADO_</t>
  </si>
  <si>
    <t xml:space="preserve">ESTACIONAMIENTO </t>
  </si>
  <si>
    <t>RAMPAS VEHICULAR</t>
  </si>
  <si>
    <t>PISO CEMENTO BRUÑADO</t>
  </si>
  <si>
    <t>RAMPAS PEATONAL</t>
  </si>
  <si>
    <t>CISTERNA</t>
  </si>
  <si>
    <t xml:space="preserve">IMPERMEABILIZADO EN CISTERNA </t>
  </si>
  <si>
    <t>CTO DE ACOPIO</t>
  </si>
  <si>
    <t>CERAMICO AMERICA BLANCO 45x45CM. CELIMA</t>
  </si>
  <si>
    <t>PET ZONE</t>
  </si>
  <si>
    <t>ZOCALOS</t>
  </si>
  <si>
    <t>ACOPIOS SOT</t>
  </si>
  <si>
    <t>CONTRAZÓCALOS</t>
  </si>
  <si>
    <t xml:space="preserve">CTO DE BASURA </t>
  </si>
  <si>
    <t>Contrazócalo Sanitario</t>
  </si>
  <si>
    <t>HALL ASCENSORES</t>
  </si>
  <si>
    <t xml:space="preserve">CONTRAZOCALO CERAMICO TERRE GRIS PLATA </t>
  </si>
  <si>
    <t>DEPOSITO</t>
  </si>
  <si>
    <t>Pintura de alto tráfico a base de resinas, resistente a la abrasión y al tránsito vehicular.'Chems Tráfico negro H 0.10</t>
  </si>
  <si>
    <t xml:space="preserve">ESTACIONAMIENTO Y CIRCULACION VEHICULAR </t>
  </si>
  <si>
    <t>Pintura de alto tráfico a base de resinas, resistente a la abrasión y al tránsito vehicular. blanco y negro 'Chems Tráfico H 0.20</t>
  </si>
  <si>
    <t>ESCALERA EVACUACION</t>
  </si>
  <si>
    <t>Pintura de tráfico a base de resinas color negro, resistente a la abrasión y al tránsito vehicular y debe pintarse con maquinaria. Según diseño h=10cm</t>
  </si>
  <si>
    <t xml:space="preserve">Contrazócalo cemento pulido </t>
  </si>
  <si>
    <t>ENCHAPES ESPECIALES</t>
  </si>
  <si>
    <t>ENCHAPE SARDNEL CTO ACOPIO (CONSIDERAR PRECIO DE 3 CARAS POR METRO)</t>
  </si>
  <si>
    <t>DUCTOS</t>
  </si>
  <si>
    <t>ENCHAPE SARDNEL DUCTOS (CONSIDERAR PRECIO DE 3 CARAS POR METRO)</t>
  </si>
  <si>
    <t>REVESTIMIENTOS DE ESCALERAS</t>
  </si>
  <si>
    <t>ESCALERA DE EVACUACIÓN</t>
  </si>
  <si>
    <t>FORJADO DE DESCANSO (ESCALERA DE EVACUACION)</t>
  </si>
  <si>
    <t>FORJADO DE PASOS Y CONTRAPASOS (ESCALERA DE EVACUACION)</t>
  </si>
  <si>
    <t>ACABADO EN CEMENTO PULIDO DE DESCANSO (ESCALERA DE EVACUACION)</t>
  </si>
  <si>
    <t>ACABADO EN CEMENTO PULIDO DE PASOS Y CONTRAPASOS (ESCALERA DE EVACUACION)</t>
  </si>
  <si>
    <t>CANTONERA DE BRUÑAS (2UND) (ESCALERA DE EVACUACION)</t>
  </si>
  <si>
    <t>SOLAQUEO DE FONDO DE ESCALERA (ESCALERA DE EVACUACION)</t>
  </si>
  <si>
    <t>DERRAME EN COSTADO DE ESCALERA (ESCALERA DE EVACUACION)</t>
  </si>
  <si>
    <t>PUERTAS</t>
  </si>
  <si>
    <t xml:space="preserve">PUERTAS CORTAFUEGO </t>
  </si>
  <si>
    <t>PCF-1 PUERTA METALICA CORTAFUEGO RF 90 MIN (1.00 x 2.10) - ESCALERA</t>
  </si>
  <si>
    <t>PCF-3 PUERTA METALICA CORTAFUEGO RF 90 MIN (1.00 x 2.10) - CTO DE BASURA</t>
  </si>
  <si>
    <t>PCF-4 PUERTA METALICA CORTAFUEGO RF 90 MIN (1.60 x 2.10) - CTO GRUPO ELECTROGENO</t>
  </si>
  <si>
    <t>PUERTAS CONTRAPLACADAS (TECSO)</t>
  </si>
  <si>
    <t>P-13 (0.80 x 2.10M)</t>
  </si>
  <si>
    <t>P-14 (1.00 x 2.10M)</t>
  </si>
  <si>
    <t>SELLADO Y PROTECCIÓN DE PUERTAS</t>
  </si>
  <si>
    <t>SELLADO DE PUERTAS CONTRAPLACADAS</t>
  </si>
  <si>
    <t>PROTECCIÓN DE PUERTAS CONTRAPLACADAS</t>
  </si>
  <si>
    <t>CLOSET DE MELAMINA</t>
  </si>
  <si>
    <t>P- (2.17 x 2.10 m)</t>
  </si>
  <si>
    <t>P- (0.93 x 2.10 m)</t>
  </si>
  <si>
    <t>P- (2.50 x 2.10 m)</t>
  </si>
  <si>
    <t>P- (0.90 x 2.10 m)</t>
  </si>
  <si>
    <t>P- (0.85 x 2.10 m)</t>
  </si>
  <si>
    <t>TOPE DE PUETA, SELLADO Y PROTECCIÓN DE PUERTAS</t>
  </si>
  <si>
    <t>Tope para piso de acero inoxidable. (DEPOSITOS)</t>
  </si>
  <si>
    <t>Tope para piso de acero inoxidable. (CUARTO DE ACOPIO)</t>
  </si>
  <si>
    <t>CERRAJERÍA Y ACCESORIOS</t>
  </si>
  <si>
    <t>CERRADURA TIPO POMO</t>
  </si>
  <si>
    <t>CARPINTERÍA METÁLICA</t>
  </si>
  <si>
    <t>REJILLA EN CUARTO DE BOMBAS 2.48 m x 0.60 m</t>
  </si>
  <si>
    <t>REJILLA CON SUMIDERO (A=0.20M)</t>
  </si>
  <si>
    <t>ESTACIONAMIENTOS DE BICICLETAS VERTICALES</t>
  </si>
  <si>
    <t>TAPA METÁLICA CISTERNA</t>
  </si>
  <si>
    <t>REJILLA MET EN PISO (0.70X0.70M) - CTO BOMBAS</t>
  </si>
  <si>
    <t>REJILLA 2(0.20x2.20) EN PISO</t>
  </si>
  <si>
    <t>TAPA DE POZO SUMIDERO</t>
  </si>
  <si>
    <t>SUMIDERO RECT1 C/ REJILLA(0.15x1.15) SOT PISO</t>
  </si>
  <si>
    <t>ESC. MET. DE GATO - CIST - SOTANO (A=0.50, H=2.20M)</t>
  </si>
  <si>
    <t>R-01 - REGISTRO VENT CIST</t>
  </si>
  <si>
    <t>BARANDAS EN ESTACIONAMIENTOS Y GRADAS H=1.00M</t>
  </si>
  <si>
    <t>PASAMANOS EN ESTACIONAMIENTOS Y GRADAS</t>
  </si>
  <si>
    <t>PASAMANOS DE ESCALERA DE EVACUACIÓN</t>
  </si>
  <si>
    <t>BARANDA METÁLICO EN ESCALERA EVACUACION SOTANOS</t>
  </si>
  <si>
    <t>BARANDA METÁLICA H:1.00 m</t>
  </si>
  <si>
    <t>PINTURA</t>
  </si>
  <si>
    <t>MUROS</t>
  </si>
  <si>
    <t>MURO PANTALLA</t>
  </si>
  <si>
    <t>EMPASTE DE CAL+CEMENTO EN MURO PANTALLA</t>
  </si>
  <si>
    <t>ESTACIONAMIENTO BICICLETA</t>
  </si>
  <si>
    <t>EMPASTE DE CAL+CEMENTO EN COLUMNAS Y PLACAS INTERIORES (ÁREA DE ESTACIONAMIENTOS)</t>
  </si>
  <si>
    <t xml:space="preserve">CTO ACOPIO </t>
  </si>
  <si>
    <t>Pintura por definir</t>
  </si>
  <si>
    <t>CTO BOMBAS, ACELEROGRAFO, GRUPO ELEC Y ESCLUSA</t>
  </si>
  <si>
    <t>EMPASTADO Y PINTADO 02 MANOS COLOR BLANCO OLEO MATE</t>
  </si>
  <si>
    <t>ESTACIONAMIENTO</t>
  </si>
  <si>
    <t>EMPASTE DE CAL + CEMENTO EN CIELO RASO EN SÓTANOS Y VIGAS SOTANOS (EN FONDO Y COSTADO)</t>
  </si>
  <si>
    <t>EMPASTE DE CAL + CEMENTO EN CIELO RASO EN SÓTANOS Y VIGAS SOTANOS (CIELOS)</t>
  </si>
  <si>
    <t>HALL ASCENSORES Y CORREDOR</t>
  </si>
  <si>
    <t>ESCALERAS</t>
  </si>
  <si>
    <t>EMPASTE DE CAL+CEMENTO EN COLUMNAS Y PLACAS INTERIORES (ESCALERAS)</t>
  </si>
  <si>
    <t>EMPASTE DE CAL+CEMENTO EN COLUMNAS Y PLACAS INTERIORES (Cielorraso)</t>
  </si>
  <si>
    <t>EMPASTE DE CAL+CEMENTO EN COLUMNAS Y PLACAS INTERIORES  (Fondo)</t>
  </si>
  <si>
    <t>PINTURA DE TRÁFICO</t>
  </si>
  <si>
    <t xml:space="preserve">PINTURA SEPARACION DE CAJON EN PISO </t>
  </si>
  <si>
    <t>NUMERACION EN PARED PARA ESTACIONAMIENTOS</t>
  </si>
  <si>
    <t>FLECHA DIRECCIONAL DE UN SENTIDO COLOR BLANCO (ESTACIONAMIENTO SOT)</t>
  </si>
  <si>
    <t>FECHA DIRECCIONAL DE GIRO</t>
  </si>
  <si>
    <t>NUMERACION EN PISO PARA ESTACIONAMIENTOS</t>
  </si>
  <si>
    <t>LINEA DE PASO PEATONAL DE 1.20x0.20M COLOR AMARILLO</t>
  </si>
  <si>
    <t>PINTURA DE SEPARACION DE ESTACIONAMIENTO MOTO</t>
  </si>
  <si>
    <t>PINTURA COLOR NEGRO SEPARACION DE ESTACIONAMIENTO DE BICICLETA EN PISO</t>
  </si>
  <si>
    <t>PINTURA PARA NUMERACIÓN DE BICICLETA EN PARED</t>
  </si>
  <si>
    <t>PINTURA EN PARED GRAFICO DE DISCAP  DIAMET=1.30M EN PISO - SOT1</t>
  </si>
  <si>
    <t>PINTURA IMAGEN DE ESTACIONAMIENTO DE DISCAPACITADOS</t>
  </si>
  <si>
    <t>SEÑALIZACIÓN</t>
  </si>
  <si>
    <t>PROTECTOR DE COLUMNAS ESQUINERO MODELO DE ALTO IMPACTO 80 CM DE ALTO Y 10 CM DE LADOS</t>
  </si>
  <si>
    <t>ESPEJO CONVEXO 60 CM EXTERIOR</t>
  </si>
  <si>
    <t>TOPE DE LLANTA CAUCHO PARA ESTACIONAMIENTO DE 60CM DE LARGO x 12CM DE ANCHO x 10CM DE ALTURA</t>
  </si>
  <si>
    <t>APARATOS Y ACCESORIOS SANITARIOS</t>
  </si>
  <si>
    <t>LLAVE ECO CROMADO 1/2", MARCA TREBOL</t>
  </si>
  <si>
    <t>Grifería PET ZONE</t>
  </si>
  <si>
    <t>LUMINARIAS</t>
  </si>
  <si>
    <t>L7: DOWNLIGHT LED ADOS 18W 30-40-60K 1600LM PF0.9 WH D220X178MM 180-265V/50-60HZ</t>
  </si>
  <si>
    <t>L7S:DOWNLIGHT LED C/SENS 18W 30-40-60K 1600LM PF0.9 WH D220X178MM 180-265V/50-60HZ</t>
  </si>
  <si>
    <t>L8:DOWNLIGHT LED ADOS 24W 30-40-60K 1800LM PF0.9 WH D298X178MM 180-265V/50-60HZ</t>
  </si>
  <si>
    <t>L8S: DOWNLIGHT LED C/SENS 24W 30-40-60K 2000LM PF0.9 WH D298X17MM 180-265V/50-60HZ</t>
  </si>
  <si>
    <t>L22HERMETICO LED PRO 40W PF09 30/40/65K IP65 4800LM 50MIL HRS 1200X70X56MM 185-265V/60HZ</t>
  </si>
  <si>
    <t>L22S: HERMETICO LED 36W PF09 40K C/SENSOR 4320LM IP65 1240X51X44MM 185-265V/50-60HZ</t>
  </si>
  <si>
    <t>EMG1</t>
  </si>
  <si>
    <t>SEÑALÉTICA (Fotoluminiscente)</t>
  </si>
  <si>
    <t xml:space="preserve">SEÑALIZACION ILUMINADA SALIDA DE EMERGENCIA </t>
  </si>
  <si>
    <t xml:space="preserve">SEÑALIZACION FOTOLUMINISCENTE SALIDA </t>
  </si>
  <si>
    <t>SEÑALIZACION FOTOLUMINISCENTE SALIDA IZQUIERDA DERECHA</t>
  </si>
  <si>
    <t>SEÑALIZACION FOTOLUMINISCENTE ESCALERA EMERGENCIA</t>
  </si>
  <si>
    <t>SEÑALIZACION FOTOLUMINISCENTE AVISADOR SONORO</t>
  </si>
  <si>
    <t>SEÑALIZACION FOTOLUMINISCENTE PUERTA CORTAFUEGO</t>
  </si>
  <si>
    <t>SEÑALIZACION FOTOLUMINISCENTE ALARMA MANUAL</t>
  </si>
  <si>
    <t>SEÑALIZACION FOTOLUMINISCENTE EXTINTOR PQS</t>
  </si>
  <si>
    <t>SEÑALIZACION FOTOLUMINISCENTE EXTINTOR co2</t>
  </si>
  <si>
    <t>SEÑALIZACION FOTOLUMINISCENTE EXTINTOR K</t>
  </si>
  <si>
    <t>SEÑALIZACION FOTOLUMINISCENTE NUMERACION PISO</t>
  </si>
  <si>
    <t xml:space="preserve">SEÑALIZACION FOTOLUMINISCENTE MANGUERA </t>
  </si>
  <si>
    <t>SEÑALIZACION FOTOLUMINISCENTE NO USAR EN CASO DE SISMO</t>
  </si>
  <si>
    <t>SEÑALIZACION FOTOLUMINISCENTE RIESGO ELECTRICO</t>
  </si>
  <si>
    <t>STICKERS DE NUMERACIÓN DE EXTINTORES DIÁMETRO 5CM</t>
  </si>
  <si>
    <t>SEÑALETICA NO ILUMINADA "ZONA SEGURA"</t>
  </si>
  <si>
    <t>EXTINTORES</t>
  </si>
  <si>
    <t>EXTINTOR TIPO PQS 6 KILOS</t>
  </si>
  <si>
    <t>EXTINTOR TIPO CO2 15 LBS</t>
  </si>
  <si>
    <t>EXTINTOR TIPO K</t>
  </si>
  <si>
    <t>NUMERACIÓN EN PISOS</t>
  </si>
  <si>
    <t>NUMERACION CTO BOMBAS</t>
  </si>
  <si>
    <t>NUMERACION ACELEROGRAFO</t>
  </si>
  <si>
    <t>NUMERACION DEPOSITOS</t>
  </si>
  <si>
    <t>NUMERACIÓN CUARTO DE ACOPIO</t>
  </si>
  <si>
    <t>NUMERACIÓN CUARTO DE TABLEROS</t>
  </si>
  <si>
    <t>CONTENEDORES DE BASURA DE 240LTS (NO SE CONSIDERA)</t>
  </si>
  <si>
    <t>CONTENEDORES DE BASURA DE 660LTS (NO SE CONSIDERA)</t>
  </si>
  <si>
    <t>PROTECTORES DE MONTANTES DE DRYWALL</t>
  </si>
  <si>
    <t>NOMENCLATURA EN CUARTO DE BASURA /EXTRAC./SSSHH COMUN</t>
  </si>
  <si>
    <t>Und</t>
  </si>
  <si>
    <t>ARQUITECTURA TORRE</t>
  </si>
  <si>
    <t>06</t>
  </si>
  <si>
    <t>LADRILLO SILICO CALCAREO TIPO P20 H&lt;2.6M</t>
  </si>
  <si>
    <t>LADRILLO SILICO CALCAREO TIPO P25 H&lt;2.6M</t>
  </si>
  <si>
    <t>LADRILLO SILICO CALCAREO TIPO P40 H&lt;2.6M</t>
  </si>
  <si>
    <t>LADRILLO SILICO CALCAREO TIPO P20 H&gt;2.6M</t>
  </si>
  <si>
    <t>LADRILLO SILICO CALCAREO TIPO P25 H&gt;2.6M</t>
  </si>
  <si>
    <t>LADRILLO SILICO CALCAREO TIPO P55 H&gt;2.6M</t>
  </si>
  <si>
    <t>LADRILLO SILICO CALCAREO TIPO P20 RF:2 HRS H&lt;2.6M (ALVEOLOS PARCIALMENTE LLENO)</t>
  </si>
  <si>
    <t>LADRILLO SILICO CALCAREO TIPO P10 RF:2 HRS H&lt;2.6M (ALVEOLOS PARCIALMENTE LLENO)</t>
  </si>
  <si>
    <t>LADRILLO SILICO CALCAREO TIPO P50 RF:2 HRS H&lt;2.6M (ALVEOLOS PARCIALMENTE LLENO)</t>
  </si>
  <si>
    <t>LADRILLO SILICO CALCAREO TIPO P7 RF:2 HRS H&gt;2.6M (ALVEOLOS COMPLETAMENTE LLENO)</t>
  </si>
  <si>
    <t>LADRILLO SILICO CALCAREO TIPO P30 RF:2 HRS H&gt;2.6M (ALVEOLOS COMPLETAMENTE LLENO)</t>
  </si>
  <si>
    <t>LADRILLO SILICO CALCAREO TIPO P60 RF:2 HRS H&gt;2.6M (ALVEOLOS COMPLETAMENTE LLENO)</t>
  </si>
  <si>
    <t>LADRILLO SILICO CALCAREO TIPO P25 RF:2 HRS H&gt;2.6M (ALVEOLOS COMPLETAMENTE LLENO)</t>
  </si>
  <si>
    <t xml:space="preserve">DINTELES DE LADRILLO SILICO CALCAREO VENTANAS </t>
  </si>
  <si>
    <t xml:space="preserve">DINTELES DE LADRILLO SILICO CALCAREO MAMPARAS </t>
  </si>
  <si>
    <t>DINTELES DE LADRILLO SILICO CALCAREO ASCENSORES</t>
  </si>
  <si>
    <t>DINTELES DE LADRILLO SILICO CALCAREO CLOSET DE LAVADO</t>
  </si>
  <si>
    <t>DINTELES DE LADRILLO SILICO CALCAREO PUERTA DE DUCTOS</t>
  </si>
  <si>
    <t>FORJADO DE TABLEROS</t>
  </si>
  <si>
    <t>ENCOFRADO DE TUBERIAS DE MONTANTE DE VENTILACIÓN</t>
  </si>
  <si>
    <t>PASES DE MANGUERA (0.20x0.20M)</t>
  </si>
  <si>
    <t>NICHOS PARA EXTRACTOR DE SSHH Y VESTIBULOS PREVIOS</t>
  </si>
  <si>
    <t>OTROS TABIQUERIA</t>
  </si>
  <si>
    <t>CASETA, ALMACEN DE HERRAMIENTAS, VESTIBULO Y BANCAS-SC TABIQUERIA</t>
  </si>
  <si>
    <t xml:space="preserve">SC PREVENCIONISTA DE RIESGO-SC TABIQUERIA </t>
  </si>
  <si>
    <t>MEDIDORES</t>
  </si>
  <si>
    <t>MURO DE ALBAÑILERIA KK BANCO DE MEDIDORES H=3.70M, E: 30CM</t>
  </si>
  <si>
    <t>MURO DE ALBAÑILERIA KK BANCO DE MEDIDORES H=3.00M, E: 25CM</t>
  </si>
  <si>
    <t>MURO DE ALBAÑILERIA KK BANCO DE MEDIDORES H=6.00M, E: 25CM</t>
  </si>
  <si>
    <t>DRYWALL PERIMETRAL H=3.00M CON PLANCHA DE MATERIAL LIVIANO</t>
  </si>
  <si>
    <t>ESTRUCTURA DE MATERIAL LIGERO H: 3.00 M</t>
  </si>
  <si>
    <t>DINTELES DE DRYWALL RH (SOBRE LAVANDERIAS)</t>
  </si>
  <si>
    <t>TABIQUERIA DE DRYWALL  ESTÁNDAR</t>
  </si>
  <si>
    <t>TABIQUERIA DE DRYWALL SANITARIO BAJO EN LAVADERO DE KITCHENETTE H=0.90M</t>
  </si>
  <si>
    <t>TABIQUERIA DE DRYWALL SANITARIO EN TERRAZA DE PISCINA (FORMA IRREGULAR)</t>
  </si>
  <si>
    <t>TABIQUE DE REGISTRO DE DRYWALL  a=0.50m</t>
  </si>
  <si>
    <t>TABIQUES SANITARIOS DE DRYWALL</t>
  </si>
  <si>
    <t>PARAPETOS EN VENTANAS (E=0.10M, H=VARIADAS)</t>
  </si>
  <si>
    <t>PARAPETOS EN VENTANAS (E=0.12M, H=VARIADAS)</t>
  </si>
  <si>
    <t>PARAPETO E=0.10M, H=0.60M (JARDINERA FACHADA INTERNA)</t>
  </si>
  <si>
    <t>PARAPETO E=0.10M, H=0.90M (JARDINERA 1P Y AZOTEA)</t>
  </si>
  <si>
    <t>PARAPETO A=0.12M , H=1.20ML (ELEVADOR DISCAP)</t>
  </si>
  <si>
    <t>PARAPETO E=0.10M, H=1.20M/1.30M (AZOTEA - JARDINERA)</t>
  </si>
  <si>
    <t xml:space="preserve">PARAPETO E=0.15M, H=1.30M (AZOTEA -JARDINERA) </t>
  </si>
  <si>
    <t>SARDINELES DUCHAS (A=0.10M) , H=0.10M</t>
  </si>
  <si>
    <t>SARDINEL MAMPARAS EN GENERAL (A=0.10M) , H=0.08M - DPTOS</t>
  </si>
  <si>
    <t>SARDINEL VENTANAS</t>
  </si>
  <si>
    <t xml:space="preserve">SARDINEL EN CLOSET DE LAVANDERÍA </t>
  </si>
  <si>
    <t>SARDINEL DUCTOS TECNICOS H=0.10M, E=0.12M</t>
  </si>
  <si>
    <t xml:space="preserve">SARDINELES BARANDAS DE VIDRIO AZOTEA (A=0.12/0.15M , H=0.35M) - PARRILLAS 25P Y AZOT.  </t>
  </si>
  <si>
    <t xml:space="preserve">SARDINELES JARDINES (A=0.10M , H=0.40M) - PARRILLAS 25P Y AZOT.  </t>
  </si>
  <si>
    <t>SARDINELES A NIVEL DE VEREDA  (A=0.10M , H=RAZ DE VERDAD)</t>
  </si>
  <si>
    <t>SARDINEL H = 0.10 E =  0.20</t>
  </si>
  <si>
    <t>SARDINEL H = 0.10 E =  0.41</t>
  </si>
  <si>
    <t>SARDINEL H=0.25, A=0.10</t>
  </si>
  <si>
    <t>SARDINEL H=0.30, A=0.10</t>
  </si>
  <si>
    <t>SARDINEL H=0.40, A=0.10</t>
  </si>
  <si>
    <t>SARDINEL H=0.50, A=0.10</t>
  </si>
  <si>
    <t>SARDINEL H=0.80, A=0.10</t>
  </si>
  <si>
    <t>SARDINEL H=0.45, A=0.10</t>
  </si>
  <si>
    <t>SARDINEL H=0.90, A=0.10</t>
  </si>
  <si>
    <t>SARDINEL H=0.10, A=0.10</t>
  </si>
  <si>
    <t>SARDINEL H=0.75, A=0.10</t>
  </si>
  <si>
    <t>SARDINEL H=0.30, A=0.07</t>
  </si>
  <si>
    <t>SARDINEL H=0.55, A=0.15</t>
  </si>
  <si>
    <t>SARDINEL H=0.45, A=0.15</t>
  </si>
  <si>
    <t>SARDINEL H=0.45, A=0.20</t>
  </si>
  <si>
    <t>SARDINEL H=0.45, A=0.07</t>
  </si>
  <si>
    <t>SARDINEL H=0.30, A=0.30</t>
  </si>
  <si>
    <t>SARDINEL H=0.30, A=0.15</t>
  </si>
  <si>
    <t>SARDINEL H=0.60, A=0.10</t>
  </si>
  <si>
    <t>SARDINEL H=0.60, A=0.07</t>
  </si>
  <si>
    <t>SARDINEL H=0.60, A=0.12</t>
  </si>
  <si>
    <t>SARDINEL H=0.40, A=0.20</t>
  </si>
  <si>
    <t>PARAPETO H=1.40, A=0.10</t>
  </si>
  <si>
    <t>SARDINEL H=0.70, A=0.10</t>
  </si>
  <si>
    <t>PARAPETO H=1.10, A=0.10</t>
  </si>
  <si>
    <t>PARAPETO H=1.00, A=0.10</t>
  </si>
  <si>
    <t>PARAPETO H=1.50, A=0.15</t>
  </si>
  <si>
    <t>PARAPETO H=1.10, A=0.14</t>
  </si>
  <si>
    <t>PARAPETO H=0.90, A=0.14</t>
  </si>
  <si>
    <t>ESTRUCTURAS DE CONCRETO (TABLEROS, BANCAS)</t>
  </si>
  <si>
    <t>BANCA DE CONCRETO EN ZONA DE PARRILLAS</t>
  </si>
  <si>
    <t xml:space="preserve">BANCA DE CONCRETO EN PATIO PRIMER NIVEL </t>
  </si>
  <si>
    <t>TABLERO DE CONCRETO  PARA ZONA DE PARRILLAS</t>
  </si>
  <si>
    <t>POZA ENCHAPADA PARA ZONA PET</t>
  </si>
  <si>
    <t>BANCA DE CONCRETO DE PET ZONE INCLUYE ACABADO ancho=0.50</t>
  </si>
  <si>
    <t>BANCA DE CONCRETO EN ZONA DE TERRAZA COMUN  REVESTIDO EN PORCELANATO H=0.40</t>
  </si>
  <si>
    <t xml:space="preserve">BANCA DE CONCRETO ACABADO PORCELANATO ESMALTADO GALENO RAWHIDE 19.20X120CM EN PATIO PRIMER NIVEL </t>
  </si>
  <si>
    <t xml:space="preserve">BANCA DE CONCRETO ACABADO TERRAZO GRIS CLARO EN PATIO PRIMER NIVEL </t>
  </si>
  <si>
    <t xml:space="preserve">TABLERO DE CONCRETO  PARA LAVANDERIA   PRIMER NIVEL </t>
  </si>
  <si>
    <t>TOTEM PUBLICITARIO (0.30x2.10M) , DE 7.00M DE ALTO</t>
  </si>
  <si>
    <t>REVOQUES Y ENLUCIDOS EN INTERIORES</t>
  </si>
  <si>
    <t>INTERIORES (DPTO) Y AREAS COMUNES</t>
  </si>
  <si>
    <t xml:space="preserve">SOLAQUEO EN MUROS POSTERIORMENTE A PINTAR </t>
  </si>
  <si>
    <t>TARRAJEO DE MUROS LADRILLO KK</t>
  </si>
  <si>
    <t>TARRAJEADO DE COLUMNAS Y PLACAS</t>
  </si>
  <si>
    <t>VESTIDURA DE DERRAMES EN VANOS</t>
  </si>
  <si>
    <t>IMPERMEABILIZACIONES</t>
  </si>
  <si>
    <t>IMPERMEABILIZACION DE PISO DE DUCHAS</t>
  </si>
  <si>
    <t xml:space="preserve">IMPERMEABILIZACION DE PARED DE DUCHAS (H=0.30M) </t>
  </si>
  <si>
    <t>IMPERMEABILIZACIÓN EN LAVANDERÍAS</t>
  </si>
  <si>
    <t>IMPERMEABILIZACION  EN LAVAMOP. MURO Y PISO - CTO DE BASUR. 1P</t>
  </si>
  <si>
    <t>PISO PULIDO DE SUPERFICIE PARA IMPERMEABILIZAR - JARDINERAS</t>
  </si>
  <si>
    <t>ACABADO DE PAREDES DE JARDINERAS</t>
  </si>
  <si>
    <t>BOLEADO DE ARISTAS EN JARDINERAS</t>
  </si>
  <si>
    <t>CONTRAPISO PARA PISO DE JARDINERAS</t>
  </si>
  <si>
    <t>IMPERMEABILIZACION PISO JARDINERAS</t>
  </si>
  <si>
    <t>IMPERMEABILIZACION PARED JARDINERAS</t>
  </si>
  <si>
    <t>IMPERMEABILIZACIÓN ÁREAS SIN TECHAR EN AZOTEA</t>
  </si>
  <si>
    <t>IMPERMEABILIZACIÓN PISCINA</t>
  </si>
  <si>
    <t>REVOQUES Y ENLUCIDOS EN FACHADA</t>
  </si>
  <si>
    <t>FACHADA // EXTERIORES</t>
  </si>
  <si>
    <t>TARRAJEO EN MUROS EXTERIORES</t>
  </si>
  <si>
    <t>ENCHAPE LADRILLO ROCOCHO</t>
  </si>
  <si>
    <t>PORCELANATO GRAN FORMATO</t>
  </si>
  <si>
    <t>TARRAJEO EN CIELO DE BALCONES</t>
  </si>
  <si>
    <t>PINTURA EN CIELO DE BALCONES</t>
  </si>
  <si>
    <t>ACABADO MICROCEMENTO BLANCO O CAL NIEVE GRIS CLARO EN PISO Y CIELO DE ALERO DECORATIVO</t>
  </si>
  <si>
    <t>ACABADO MICROCEMENTO BLANCO O CAL NIEVE  (PISO 3 Y 4)</t>
  </si>
  <si>
    <t>ACABADO EMPASTADOY PINTADO COLOR GRAFITO (PISO 6-azotea)</t>
  </si>
  <si>
    <t>ACABADO MICROCEMENTO BLANCO O CAL NIEVE  (azotea)</t>
  </si>
  <si>
    <t>GRESS CERAMICO</t>
  </si>
  <si>
    <t>TARRAJEO EN CIELO DE ALERO DECORATIVO</t>
  </si>
  <si>
    <t>ACABADO EMPASTADOY PINTADO COLOR GRAFITO   (PISO 3 Y 4)</t>
  </si>
  <si>
    <t>ACABADO EMPASTADOY PINTADO COLOR GRAFITO (PISO 5)</t>
  </si>
  <si>
    <t>TARRAJEO EN FRISO DE ALERO H=0.20M</t>
  </si>
  <si>
    <t>PINTURA FRISO DE ALERO</t>
  </si>
  <si>
    <t>MOLDURA DE POLIESTIRENO EXPANDIDO , CON REVESTIMIENTO CRILICO RIGIDO 2"X4"</t>
  </si>
  <si>
    <t>FACHADA // INTERIORES</t>
  </si>
  <si>
    <t>TARRAJEO EN FACHADA INTERNA</t>
  </si>
  <si>
    <t xml:space="preserve">PINTURA EN FACHADA INTERNA </t>
  </si>
  <si>
    <t>BRUÑA</t>
  </si>
  <si>
    <t xml:space="preserve">FACHADA CIEGA </t>
  </si>
  <si>
    <t>ACABADO SOLAQUEADO EN FACHADA CIEGA</t>
  </si>
  <si>
    <t>PINTADO CON CAL CEMENTO EN FACHADA EXTERIOR</t>
  </si>
  <si>
    <t>ANDAMIO PARA TRABAJOS DE TARRAJEO, SOLAQUEO Y LIMPIEZA DE FACHADA EXTERIORES, INTERIORES Y CIEGAS</t>
  </si>
  <si>
    <t>CIELORASOS</t>
  </si>
  <si>
    <t>LIMPIEZA Y RESANE DE PRELOSAS + SELLADO DE JUNTAS</t>
  </si>
  <si>
    <t>TARRAJEO DE VIGAS EN TORRE (EN FONDO Y COSTADO)</t>
  </si>
  <si>
    <t>TARRAJEO DE CIELO  BALCONES</t>
  </si>
  <si>
    <t>FALSOCIELO RASO DE Drywall regular en ambientes comunes</t>
  </si>
  <si>
    <t>FALSOCIELO RASO DE Drywall DEPARTAMENTOS</t>
  </si>
  <si>
    <t>FALSOCIELO RASO DE Drywall en ambientes exteriores(balcones).</t>
  </si>
  <si>
    <t>FALSO CIELO RASO GALLINERO ELECTROSOLDADA-GIMNASIO</t>
  </si>
  <si>
    <t>FALSO CIELO RASO TABLERO DE MDF PINTADO 36MM-GIMNASIO</t>
  </si>
  <si>
    <t>DINTEL DRYWALL LAVANDERIA COMUN H=0.70M</t>
  </si>
  <si>
    <t>DINTEL DRYWALL LAVANDERIA COMUN H=0.30M</t>
  </si>
  <si>
    <t>DINTEL DRYWALL COWORKING H=0.30M</t>
  </si>
  <si>
    <t>DINTEL DRYWALL LOBBY H=0.30M</t>
  </si>
  <si>
    <t>COBERTURA DE LADRILLO PASTELERO (PLANTA DE TECHOS)</t>
  </si>
  <si>
    <t>BORDE DE LADRILLO PASTELERO EN MURO</t>
  </si>
  <si>
    <t>TAPA DE SUPERBOARD CON PARANTERÍA DE ALUMINIO  (DUCTOS)</t>
  </si>
  <si>
    <t>CARPINTERIA DE MADERA</t>
  </si>
  <si>
    <t>SOL Y SOMBRA ESTRUCTURA METALICA- TERRAZA PISCINA</t>
  </si>
  <si>
    <t>TECHO POLICARBONATO 6MM CON PERFILES DE ALUMNINIO- ZONA DE PARRILLAS</t>
  </si>
  <si>
    <t>PLANCHA DE TECHO DE POLICARBONATO 6MM- TERRAZA GYM</t>
  </si>
  <si>
    <t>DEPARTAMENTOS</t>
  </si>
  <si>
    <t>SALA COMEDOR / DORMITORIO / ESTUDIO/KITCHENETTE</t>
  </si>
  <si>
    <t>Piso vinílico Escuadra tipo SPC
Color a escoger
1220x182x4mm + espuma IXPE de 1mm
Capa anti-abrasión de 0.3mm</t>
  </si>
  <si>
    <t>BAÑOS PRINCIPAL, SECUNDARIO</t>
  </si>
  <si>
    <t>Cerámico Celima Gris Plata B2B 45x45cm</t>
  </si>
  <si>
    <t>CENTRO DE LAVADO</t>
  </si>
  <si>
    <t>COCINA CERRADA</t>
  </si>
  <si>
    <t>BALCON Y TERRAZA</t>
  </si>
  <si>
    <t xml:space="preserve">ÁREAS COMUNES </t>
  </si>
  <si>
    <t>PISOS DE CEMENTO</t>
  </si>
  <si>
    <t>RAMPAS</t>
  </si>
  <si>
    <t>PISOS DE CERAMICO</t>
  </si>
  <si>
    <t>INGRESO/ PLAZA FRONT. 1P</t>
  </si>
  <si>
    <t>PISO SPC ANTIDESLIZANTE</t>
  </si>
  <si>
    <t xml:space="preserve">LOBBY </t>
  </si>
  <si>
    <t>PORCELANATO ALAPLANA ESMALTADO TENBY WHITE MATE. FORMATO 0.60 X 1.20M.</t>
  </si>
  <si>
    <t>HALL PRIMER NIVEL</t>
  </si>
  <si>
    <t>ESTAR</t>
  </si>
  <si>
    <t>PIEDRA TALAMOYE FORMATO VARIABLE</t>
  </si>
  <si>
    <t xml:space="preserve">PIEDRA TALAMOYE FORMATO 10X20CM </t>
  </si>
  <si>
    <t>PORCELANATO ESMALTADO GALENO RAWHIDE MATE 19.2X120CM</t>
  </si>
  <si>
    <t>ZONA PET</t>
  </si>
  <si>
    <t>PORCELANATO ESMALTADO CONCRET IVORY MATE. FORMATO 0,60x 0,60.</t>
  </si>
  <si>
    <t>CERAMICO MOCELO TOKIO 22 NEGRO FORMATO 22.5X22.50</t>
  </si>
  <si>
    <t xml:space="preserve">ADMINISTRACION </t>
  </si>
  <si>
    <t>PORCELANATO ESMALTADO FLAGSTONE SILVER. FORMATO 0,60x 0,60.</t>
  </si>
  <si>
    <t>EXTERIORES</t>
  </si>
  <si>
    <t>PIEDRA TALAMOYE</t>
  </si>
  <si>
    <t>SALA DE NIÑOS</t>
  </si>
  <si>
    <t>PISO LVT TERRAZO WHITE NOI-44701. MEDIDAS 600 X 600MM. MARCA FORBO.</t>
  </si>
  <si>
    <t xml:space="preserve">LINOLEO MODELO MARMOLEUM CONCRETE </t>
  </si>
  <si>
    <t>BANCO DE MEDIDORES</t>
  </si>
  <si>
    <t>RAMPA PEATONAL</t>
  </si>
  <si>
    <t>Cemento Frotachado</t>
  </si>
  <si>
    <t>LOCALES COMERCIALES</t>
  </si>
  <si>
    <t>En casco estructural, sin contrapiso</t>
  </si>
  <si>
    <t>BAÑOS LOCALES COMERCIALES</t>
  </si>
  <si>
    <t>CERAMICO CEMENTO BLANCO B2B 45x45CM. CELIMA</t>
  </si>
  <si>
    <t>CTO DE ACOPIO LOCALES COMERCIALES</t>
  </si>
  <si>
    <t>LAVANDERIA</t>
  </si>
  <si>
    <t>PISO SC POWER FLOOR LIGNUM MOON. FORMATO 18,3 X 121,9.</t>
  </si>
  <si>
    <t>SSHH DISCAPACITADO /SSHH COMUN</t>
  </si>
  <si>
    <t>ESTACIONAMIENTO  BICICLETA</t>
  </si>
  <si>
    <t>COWORKING</t>
  </si>
  <si>
    <t>PISO SPC DESERT LIGHT GREY NOI-45801. FORMATO 45,7 X 91,4 CM.</t>
  </si>
  <si>
    <t>TIPICO (2DO NIVEL AL 17)</t>
  </si>
  <si>
    <t>PASILLO / HALL DE ASCENSORES /RECEPCION/</t>
  </si>
  <si>
    <t>Cuarto Tecnicos/ accceso a Escalera de gato</t>
  </si>
  <si>
    <t>ESCALERA Y VESTIBULO</t>
  </si>
  <si>
    <t>AZOTEA</t>
  </si>
  <si>
    <t>PASILLO / HALL DE ASCENSORES</t>
  </si>
  <si>
    <t>SALA DE REUNIONES</t>
  </si>
  <si>
    <t xml:space="preserve">PORCELANATO ESMALTADO ARAM DARK GREY. FORMATO 0,60 X 0,60CM. </t>
  </si>
  <si>
    <t>Porcelanato esmaltado treverkmore oak 20x120cm</t>
  </si>
  <si>
    <t>TERRAZA SUM 1</t>
  </si>
  <si>
    <t>PORCELANATO ESMALTADO TREVERKMORE OAK MATE ANTIDESLIZANTE. FORMATO 1,20 X 0,20</t>
  </si>
  <si>
    <t>FITNESS CENTER</t>
  </si>
  <si>
    <t>TERRAZA GIMNASIO</t>
  </si>
  <si>
    <t>PISCINA AZOTEA</t>
  </si>
  <si>
    <t>BORDE DE TERRAZO A=0.30M</t>
  </si>
  <si>
    <t>PISCINA TERRAZA</t>
  </si>
  <si>
    <t>ZONA DE PARRILLAS</t>
  </si>
  <si>
    <t>TERRAZA COMUN</t>
  </si>
  <si>
    <t>ZÓCALOS</t>
  </si>
  <si>
    <t xml:space="preserve">BAÑOS PRINCIPAL Y SECUNDARIO </t>
  </si>
  <si>
    <t>DUCHAS</t>
  </si>
  <si>
    <t>Ceramico Celima Molle Blanco 20x60cm</t>
  </si>
  <si>
    <t>Cerámico Blanco Brillante Liso 30x60cm</t>
  </si>
  <si>
    <t xml:space="preserve">KITCHENETTE </t>
  </si>
  <si>
    <t xml:space="preserve">Cerámico Kali Blanco Brillante 27x45cm </t>
  </si>
  <si>
    <t>PIEDRA SINTERIZADA GRIS NATURAL STORM INALCO 12 MM. / COUNTER - (7) LOBBY OFICIN. 1P</t>
  </si>
  <si>
    <t>PTE ZONE</t>
  </si>
  <si>
    <t>GALA CERAMICO ESMALTADO BRIQUE BLANCO BRILLO 30X60CM</t>
  </si>
  <si>
    <t>GRANITO NEGRO ARACRUZ E:20MM</t>
  </si>
  <si>
    <t xml:space="preserve">CUARZO BLANCO </t>
  </si>
  <si>
    <t>PERFIL DE ALUMINIO NEGRO 1X1"</t>
  </si>
  <si>
    <t>m</t>
  </si>
  <si>
    <t>PATIO- ESTAR</t>
  </si>
  <si>
    <t xml:space="preserve">MICROCEMENTO GRIS COLOR </t>
  </si>
  <si>
    <t>TERRAZO PREMEZCLADO  GRIS CLARO</t>
  </si>
  <si>
    <t>PORCELANATO ESMALTADO GALENO RAWHIDE MATE 19.20X120</t>
  </si>
  <si>
    <t>VINIL DE PARED SEGÚN DISEÑO</t>
  </si>
  <si>
    <t xml:space="preserve">COWORKING </t>
  </si>
  <si>
    <t>VINIL INFEEL WALNUT PEGADO EN MURO</t>
  </si>
  <si>
    <t xml:space="preserve">ACABADO MICROCEMENTO COLOR BRILHO </t>
  </si>
  <si>
    <t>PIZARRA DE VIDRIO SOBRE MURO</t>
  </si>
  <si>
    <t>PANEL DE MDF 36MM  (muro y techo, en zona de banca corrida)</t>
  </si>
  <si>
    <t>LOBBY</t>
  </si>
  <si>
    <t xml:space="preserve">Panaleria en MDF 18mm revestido con vinil infeel oak matt wood mw </t>
  </si>
  <si>
    <t xml:space="preserve">espejo incolor 4mm con lamina de seguridad </t>
  </si>
  <si>
    <t xml:space="preserve">PLATINA DE FIERRO COLOR OIL BRONCE </t>
  </si>
  <si>
    <t xml:space="preserve">LISTONES DE FIERRO 2X10CM </t>
  </si>
  <si>
    <t>BAÑOS DE LOCAL</t>
  </si>
  <si>
    <t>CTO DE ACOPIO DE LOCAL</t>
  </si>
  <si>
    <t>LISTON DE MDF PINTADO COLOR NEGRO E:2CM</t>
  </si>
  <si>
    <t>GIMNASIO</t>
  </si>
  <si>
    <t xml:space="preserve">MELAMINE NEGRO VELET </t>
  </si>
  <si>
    <t>ESPEJO 4MM CON LAMINA DE SEGURIDAD 3M (NO SE INCLUYE)</t>
  </si>
  <si>
    <t>MICROCEMENTO GRIS COLOR AP54-3 PLATINIUM</t>
  </si>
  <si>
    <t>ALUMINIO DE 3.80X7.60 COLOR NEGRO</t>
  </si>
  <si>
    <t>MICROCEMENTO GRIS COLOR APS54-1 GRAY FOAM</t>
  </si>
  <si>
    <t>TERRAZO MATIZADO COLOR GRIS</t>
  </si>
  <si>
    <t>SUM 1, 2</t>
  </si>
  <si>
    <t>MDF 36MM CON ENCHAPE WALNUT</t>
  </si>
  <si>
    <t>SSH COMUN</t>
  </si>
  <si>
    <t>AREA PARRILLAS</t>
  </si>
  <si>
    <t>LADRILLOS REFRACTARIOS VOLCANICO</t>
  </si>
  <si>
    <t>ENCHAPE DE SARDINEL BAÑOS PRINCIPALES (IDEM PISO - 3 CARAS POR METRO)</t>
  </si>
  <si>
    <t>LAVANDERÍAS</t>
  </si>
  <si>
    <t>ENCHAPE DE SARDINEL CLOSET DE LAVADO</t>
  </si>
  <si>
    <t>SALA COMEDOR / DORMITORIOS Y ESTUDIO</t>
  </si>
  <si>
    <t>ZOCALO SPC BOLEADO ARCE 8.0CMX2.4M</t>
  </si>
  <si>
    <t>CLOSET</t>
  </si>
  <si>
    <t>CONTRAZOCALO ALUMINIO COLOR NATURAL,  H = 7 CM</t>
  </si>
  <si>
    <t>BAÑOS</t>
  </si>
  <si>
    <t>CONTRAZOCALO Cerámico Celima Gris Plata B2B 45x45cm</t>
  </si>
  <si>
    <t>CONTRAZOCALO CERAMICO CEMENTO BLANCO B2B 9x45CM. CELIMA</t>
  </si>
  <si>
    <t>BALCON</t>
  </si>
  <si>
    <t>AREAS COMUNES</t>
  </si>
  <si>
    <t xml:space="preserve">PRIMER NIVEL </t>
  </si>
  <si>
    <t>ESTACIONAMIENTO DE BICICLETA</t>
  </si>
  <si>
    <t>Pintura esmalte color gris h=10cm.</t>
  </si>
  <si>
    <t>PATIO-ESTAR</t>
  </si>
  <si>
    <t>PIEDRA TALAMOYE FORMATO 10X20CM</t>
  </si>
  <si>
    <t>SSHH COMUN / SSHH DISCP.</t>
  </si>
  <si>
    <t>CONTRAZOCALO PORCELANATO ESMALTADO CONCRET IVORY MATE. FORMATO 0,60x 0,60.</t>
  </si>
  <si>
    <t>HALL DE ASCENSORES / PASILLO DE CIRCULACION (PISO 1)</t>
  </si>
  <si>
    <t>CONTRAZÓCALO Porcelanato alaplana esmaltado tenby white mate 1.20x0.60m</t>
  </si>
  <si>
    <t>CONTRAZOCALO EPS POLIESTIRENO NEGRO H:0.5CM MARCA SANTA LUZIA</t>
  </si>
  <si>
    <t>ADMINISTRACION</t>
  </si>
  <si>
    <t>CONTRAZOCALO PORCELANATO ESMALTADO FLAGSTONE SILVER. FORMATO 0,60x 0,60.</t>
  </si>
  <si>
    <t>CONTRAZÓCALO DE PORCELANATO ALAPLANA ESMALTADO TENBY BEIGE MATE. H: 7CM.</t>
  </si>
  <si>
    <t>HALL DE ASCENSORES / PASILLO DE CCIRCULACION</t>
  </si>
  <si>
    <t>Cuarto tecnico/ Escalera de gato</t>
  </si>
  <si>
    <t xml:space="preserve">CONTRAZÓCALO PORCELANATO ESMALTADO ARAM DARK GREY. H: 7CM. </t>
  </si>
  <si>
    <t>CONTRAZOCALO CERAMICO ESTAR</t>
  </si>
  <si>
    <t>AREA DE PARRILLAS</t>
  </si>
  <si>
    <t>TERRAZO MATIZADO COLOR GRIS h=0.10</t>
  </si>
  <si>
    <t>TERRAZA PISCINA</t>
  </si>
  <si>
    <t>VESTIBULO PREVIO</t>
  </si>
  <si>
    <t>CTRZ PINTURA TRAFICO COLOR GRAFITO H=15CM , VESTIB</t>
  </si>
  <si>
    <t>CTRZ PINTURA TRAFICO COLOR GRAFITO H=15CM , ESCT1</t>
  </si>
  <si>
    <t>CTRZ PINTURA TRAFICO COLOR GRAFITO H=15CM , ESCT2</t>
  </si>
  <si>
    <t>ESCALERA TORRE -PISCINA AZOT</t>
  </si>
  <si>
    <t>FORJADO DE DESCANSO (ESCALERA DE EVACUACION)_</t>
  </si>
  <si>
    <t xml:space="preserve">ACABADO EN Porcelanato no esmaltado Bosco Haya mate 20x120cm. DE PASOS Y CONTRAPASOS </t>
  </si>
  <si>
    <t>ACABADO EN CEMENTO PULIDO "ENCHAP. EN MADERA Ò SIMILAR" DE DESCANSO (PISCINA AZOT.)</t>
  </si>
  <si>
    <t>Cantonera de Escaleras: De de terrazo color similar al enchape.</t>
  </si>
  <si>
    <t>SISTEMA ACÚSTICO</t>
  </si>
  <si>
    <t>SISTEMA ACUSTICO (SOLO EN LA ZONA DE GIMNASIO, ZONA DE PARRILLAS, ZONA DE TERRAZAS, SUM, ALREDEDOR DE PISCINA). NO SE CONSIDERA ÁREAS VERDES, NI BAÑOS, NI DEPOSITOS, NI HALL DE ASCENSORES, NI ESCALERAS</t>
  </si>
  <si>
    <t>CONTRAPISO   (AZOTEA)</t>
  </si>
  <si>
    <t xml:space="preserve">LAMINA ANTRACITA </t>
  </si>
  <si>
    <t>CINTA MAXTAPE</t>
  </si>
  <si>
    <t>COLOCACION DE LAMINA ANTRACITA, MAXTAPE</t>
  </si>
  <si>
    <t xml:space="preserve">MALLA DE TEMPERATURA </t>
  </si>
  <si>
    <t>PCF-1 PUERTA METALICA CORTAFUEGO RF 90 MIN (1.00 x 2.10) - ESCALERA PRIMER NIVEL</t>
  </si>
  <si>
    <t>PCF-1' PUERTA METALICA CORTAFUEGO RF 20 MIN (1.00 x 2.10) - ESCALERA</t>
  </si>
  <si>
    <t>PCF-2 PUERTA METALICA CORTAFUEGO RF 90 MIN (0.90 x 2.10) - CTO TECNICO/DPTO 105,106</t>
  </si>
  <si>
    <t>PCF-3 PUERTA METALICA CORTAFUEGO RF 90 MIN (1.00 x 2.10M) BAÑO DISCAP./LAVAN.</t>
  </si>
  <si>
    <t>PCF-4 PUERTA METALICA CORTAFUEGO RF 90 MIN (2.00 x 2.10M) SALA DE NIÑOS</t>
  </si>
  <si>
    <t>PCF-5 PUERTA METALICA CORTAFUEGO RF 90 MIN (1.26 x 2.00M)-DUCTO COMUN.</t>
  </si>
  <si>
    <t>PCF-6 PUERTA METALICA CORTAFUEGO RF 90 MIN (3.23 x 2.00M)-DUCTO IIEE</t>
  </si>
  <si>
    <t>PCF-7 PUERTA METALICA CORTAFUEGO RF 90 MIN (1.30 x 2.00M)-DUCTO GAS</t>
  </si>
  <si>
    <t>PCF-8 PUERTA METALICA CORTAFUEGO RF 90 MIN (1.44 x 2.00M)-DUCTO IISS</t>
  </si>
  <si>
    <t>PCF-9 PUERTA METALICA CORTAFUEGO RF 90 MIN (2.63 x 2.00M)-DUCTO COMUN.</t>
  </si>
  <si>
    <t>PCF-10 PUERTA METALICA CORTAFUEGO RF 90 MIN (1.08 x 2.00M)-DUCTO COMUN.</t>
  </si>
  <si>
    <t>PCF-11 PUERTA METALICA CORTAFUEGO RF 90 MIN (1.97 x 2.00M)-DUCTO IIEE</t>
  </si>
  <si>
    <t>PUERTAS CONTRAPLACADAS</t>
  </si>
  <si>
    <t>P01 - PUERTA PRINCIPAL (0.90 x 2.10 m)</t>
  </si>
  <si>
    <t>P02 - PUERTA DORMITORIOS (0.80 x 2.10 m)</t>
  </si>
  <si>
    <t>P03 - BAÑOS  (0.70 x 2.10 m)</t>
  </si>
  <si>
    <t xml:space="preserve">P-1 (0.90 X 2.10) </t>
  </si>
  <si>
    <t xml:space="preserve">P-13 (0.80 X 2.10) </t>
  </si>
  <si>
    <t xml:space="preserve">PA-01 (1.00 X 2.10) </t>
  </si>
  <si>
    <t xml:space="preserve">PA-02 (0.70 X 2.10) </t>
  </si>
  <si>
    <t xml:space="preserve">PA-03 (1.35 X 2.10) </t>
  </si>
  <si>
    <t xml:space="preserve">PA-04 (1.19 X 2.10) </t>
  </si>
  <si>
    <t xml:space="preserve">PA-05 (1.00 X 2.10) </t>
  </si>
  <si>
    <t xml:space="preserve">PD-15 (1.23 X 2.10) </t>
  </si>
  <si>
    <t xml:space="preserve">PD-16 (1.37 X 2.10) </t>
  </si>
  <si>
    <t>TOPE DE PUERTA</t>
  </si>
  <si>
    <t>Tope para piso de acero inoxidable. (PUERTAS PRINCIPALES)</t>
  </si>
  <si>
    <t>Tope para piso de acero inoxidable. (DORMITORIOS)</t>
  </si>
  <si>
    <t>Tope para piso de acero inoxidable. (BAÑOS)</t>
  </si>
  <si>
    <t>Tope para piso de acero inoxidable. (LAVANDERÍA)</t>
  </si>
  <si>
    <t>Tope para piso de acero inoxidable. (ÁREAS COMUNES)</t>
  </si>
  <si>
    <t>PROTECCION DE PUERTAS CONTRAPLACADAS PRINCIPALES</t>
  </si>
  <si>
    <t>PUERTAS MELAMINE E=18MM</t>
  </si>
  <si>
    <t>LAVANDERIAS</t>
  </si>
  <si>
    <t>TORRE B</t>
  </si>
  <si>
    <t>DPTO: 01, (204 - 1704)</t>
  </si>
  <si>
    <t>DPTO: 102, (205 - 1705), 105, (208 - 1708), (210 - 1710), (217 - 1717)</t>
  </si>
  <si>
    <t>DPTO: 103, (206 - 1706)</t>
  </si>
  <si>
    <t>DPTO: 104, (207 - 1707)</t>
  </si>
  <si>
    <t>DPTO: 106 (209 - 1709)</t>
  </si>
  <si>
    <t>DPTO: (211 - 1711), (216 - 1716)</t>
  </si>
  <si>
    <t>DPTO: (212 - 1712), (215 - 1715)</t>
  </si>
  <si>
    <t>DPTO: (213 - 1713), (214 - 1714)</t>
  </si>
  <si>
    <t>TORRE A</t>
  </si>
  <si>
    <t>DPTO: 101, (209 - 1709), 102, (210 - 1710), 105, (213 - 1713), 106, (214 - 1714)</t>
  </si>
  <si>
    <t>DPTO: 103, (211 - 1711), 104, (212 - 1712)</t>
  </si>
  <si>
    <t>DPTO: 107, (215 - 1715)</t>
  </si>
  <si>
    <t>DPTO: (201 - 1701), (207 - 1707), (208 - 1708)</t>
  </si>
  <si>
    <t>DPTO: (202 - 1702)</t>
  </si>
  <si>
    <t>DUCTOS IIEE</t>
  </si>
  <si>
    <t xml:space="preserve">PD-12 (0.90 X 0.80) </t>
  </si>
  <si>
    <t xml:space="preserve">PD-05 (2.02 X 2.00) </t>
  </si>
  <si>
    <t xml:space="preserve">PD-01 (0.87 X 2.00) </t>
  </si>
  <si>
    <t xml:space="preserve">PD-07 (2.51 X 2.00) </t>
  </si>
  <si>
    <t xml:space="preserve">PD-14 (1.97 X 2.00) </t>
  </si>
  <si>
    <t>DUCTOS IIGG</t>
  </si>
  <si>
    <t xml:space="preserve">PD-11 (1.40 X 2.00) </t>
  </si>
  <si>
    <t xml:space="preserve">PD-08 (1.30 X 2.00) </t>
  </si>
  <si>
    <t>DUCTOS IISS</t>
  </si>
  <si>
    <t xml:space="preserve">PD-04 (1.29 X 2.00) </t>
  </si>
  <si>
    <t xml:space="preserve">PD-10 (1.44 X 2.00) </t>
  </si>
  <si>
    <t>DUCTOS COM.</t>
  </si>
  <si>
    <t xml:space="preserve">PD-03 (1.12 X 2.00) </t>
  </si>
  <si>
    <t xml:space="preserve">PD-09 (2.63 X 2.00) </t>
  </si>
  <si>
    <t xml:space="preserve">PD-02 (1.30 X 2.00) </t>
  </si>
  <si>
    <t xml:space="preserve">PD-06 (1.26 X 2.00) </t>
  </si>
  <si>
    <t xml:space="preserve">PD-13 (1.08 X 2.00) </t>
  </si>
  <si>
    <t>CERRAJERIA PARA PUERTAS (PUERTA PRINCIPAL)</t>
  </si>
  <si>
    <t>CERRAJERIA PARA PUERTAS (DORMITORIOS)</t>
  </si>
  <si>
    <t>CERRAJERIA PARA PUERTAS (BAÑOS)</t>
  </si>
  <si>
    <t>CERRAJERIA PARA PUERTAS (AREA COMUN)</t>
  </si>
  <si>
    <t>CERRADYRA DE PERILLA TIPO BOLA PARA PUERTA DE ÁREAS COMUNES</t>
  </si>
  <si>
    <t>MUEBLES DE COCINA</t>
  </si>
  <si>
    <t>DPTO: 101, (204 - 1704)</t>
  </si>
  <si>
    <t>DPTO: 102, (205 - 1705)</t>
  </si>
  <si>
    <t>DPTO: 105, (208 - 1708)</t>
  </si>
  <si>
    <t>DPTO: (201 - 1701)</t>
  </si>
  <si>
    <t>DPTO: (202 - 1702), (203 - 1703)</t>
  </si>
  <si>
    <t>DPTO: (210 - 1710), (217 - 1717)</t>
  </si>
  <si>
    <t>DPTO: (204 - 1704), (303 - 1704), (205 - 1705)</t>
  </si>
  <si>
    <t>DPTO: (206 - 1706)</t>
  </si>
  <si>
    <t>DPTO: (207 - 1707)</t>
  </si>
  <si>
    <t>DPTO: (208 - 1708)</t>
  </si>
  <si>
    <t>CLOSETS Y WALKING CLOSET- SOLO DORMITORIO PRINCIPAL</t>
  </si>
  <si>
    <t>DPTO: 103, (206 - 1706), 104, (207 - 1707)</t>
  </si>
  <si>
    <t>DPTO: (201 - 1701), (202 - 1702), (203 - 1703)</t>
  </si>
  <si>
    <t>DPTO: (301 - 401), (302 - 402)</t>
  </si>
  <si>
    <t>DPTO: (303 - 403)</t>
  </si>
  <si>
    <t>DPTO: (204 - 1704), (303 - 1703), (205 - 1705)</t>
  </si>
  <si>
    <t>DPTO: 303, 403</t>
  </si>
  <si>
    <t>MUEBLES AREAS COMUNES</t>
  </si>
  <si>
    <t>ADMINISTRACCION 1ER PISO</t>
  </si>
  <si>
    <t>CLOSET MELAMINE 18MM  BLANCA (0.71X2.10)</t>
  </si>
  <si>
    <t>MUEBLE BAJO, TABLERO DE MELAMINE 18MM NEGRO  A=0.60M</t>
  </si>
  <si>
    <t>REPISAS FLOTANTES ADOSADO A MURO MELAMINE 36MM</t>
  </si>
  <si>
    <t>MUEBLE BAJO, TABLERO DE MELAMINE 18MM NEGRO  A=0.60M y A=0.40m</t>
  </si>
  <si>
    <t>LAVANDERIA 1ER PISO</t>
  </si>
  <si>
    <t>MUEBLE BAJO, MELAMINE 18MM NEGRO</t>
  </si>
  <si>
    <t>BANCA DE ESTRUCTURA DE MDF ENCHAPADA CON PORCELANATO H:35cm, A=0.50m</t>
  </si>
  <si>
    <t>REPISA DE MDF COLOR NEGRO a=1.43m, h=2.30m</t>
  </si>
  <si>
    <t>PET SPA 1ER PISO</t>
  </si>
  <si>
    <t>REPISA DE FIERRO PINTADO AL HORNO NEGRO</t>
  </si>
  <si>
    <t>BARRA PARA COLGADOR DE TOALLAS</t>
  </si>
  <si>
    <t>MUEBLE BAJO DE MELAMINE NOUGAT a=0.50m, h=0.40m</t>
  </si>
  <si>
    <t>REPISA DE MELAMINE 36MM (3.28X2.73), CON ASIENTO DE MDF</t>
  </si>
  <si>
    <t>REPISA DE MELAMINE 36MM (0.62X2.73), CON ASIENTO DE MDF</t>
  </si>
  <si>
    <t>ARBOL DECORATIVO MDF 18MM CON ENCHAPE STANDARD OAK WD 163</t>
  </si>
  <si>
    <t>CIRCULOS DE MDF 12MM EN FALSO CIELO RASO</t>
  </si>
  <si>
    <t>MESA DE COWORKING DE MDF 36MM 3.95X1.10X0.75M</t>
  </si>
  <si>
    <t>MESA DE JUNTAS DE MDF 36MM 3.05X0.90X0.75M</t>
  </si>
  <si>
    <t>BANCA CORRIDA MDF 18MM, CON ESTRUCTURA DE FIERRO NEGRO  3.14X0.55Xh=0.40m</t>
  </si>
  <si>
    <t>BANCA CON ESTRUCTURA DE FIERRO NEGRO CON TABLERO MDF 4.80X0.55Xh=0.40m</t>
  </si>
  <si>
    <t>REPISA MDF 36MM PINTADO COLOR 425C PANTONERA 4.80X0.36</t>
  </si>
  <si>
    <t>BAÑO COMUN 1ER PISO</t>
  </si>
  <si>
    <t>MUEBLE BAJO ANCHO = 0.60M</t>
  </si>
  <si>
    <t xml:space="preserve">COUNTER DE RECEPCION CON CARPINTERIA DE MDF 18MM </t>
  </si>
  <si>
    <t>PANELERIA 01, ARMADO DE FIERRO NEGRO COLOR OIL BRONCE H=5.58m</t>
  </si>
  <si>
    <t>PANELERIA 02 ARMADO DE FIERRO NEGRO COLOR OIL BRONCE H=5.58m</t>
  </si>
  <si>
    <t xml:space="preserve">SUM 1 Y 2- AZOTEA </t>
  </si>
  <si>
    <t>MUEBLE BAJO MDF 18MM ANCHO = 0.73M, ACABADO DE MICROCEMENTO TEXTURADO</t>
  </si>
  <si>
    <t>MUEBLE BAJO MDF 18MM ANCHO = 0.60M</t>
  </si>
  <si>
    <t>MUEBLE BAJO MDF 18MM ANCHO = 0.35M  ACABADO DE MICROCEMENTO TEXTURADO</t>
  </si>
  <si>
    <t>MUEBLE BAJO MDF 18MM ANCHO = 1.05M  ACABADO DE MICROCEMENTO TEXTURADO</t>
  </si>
  <si>
    <t>PANEL DE MDF 18MM PINTADO COLOR 2330C (0.52X2.35)</t>
  </si>
  <si>
    <t>PANEL DE MDF 18MM PINTADO COLOR 2330C (0.77X2.35)</t>
  </si>
  <si>
    <t>PANEL DE MDF 18MM PINTADO COLOR 2330C (1.15X2.35)</t>
  </si>
  <si>
    <t>PANEL DE MDF 18MM PINTADO COLOR 2330C (0.58X2.35)</t>
  </si>
  <si>
    <t>PANEL DE MDF 18MM PINTADO COLOR 2330C (0.92X2.35)</t>
  </si>
  <si>
    <t>LISTONES DE FIERRO 1"X1" PINTADO AL HORNO</t>
  </si>
  <si>
    <t>LISTONES DE FIERRO 1"X2" PINTADO AL HORNO</t>
  </si>
  <si>
    <t>LISTONES DE FIERRO 1.5"X1.5" PINTADO AL HORNO</t>
  </si>
  <si>
    <t>REPISA SUPERIOR DE MDF 36MMPINTADO POLIURETANO</t>
  </si>
  <si>
    <t>BAÑO COMUN AZOTEA</t>
  </si>
  <si>
    <t xml:space="preserve">pasadizo- AZOTEA </t>
  </si>
  <si>
    <t>GIMNASIO- AZOTEA</t>
  </si>
  <si>
    <t>MALLA GALLINERO ELECTROSOLDADA PINTADA  COLOR NEGRO (2.04X2.40)</t>
  </si>
  <si>
    <t>PANEL DE MDF 18MM PINTADO COLOR 4039C (0.55X2.35)</t>
  </si>
  <si>
    <t>PANEL DE MDF 18MM PINTADO COLOR 7529C (0.55X2.35)</t>
  </si>
  <si>
    <t>SOPORTE DE FIERRO PARA PELOTAS</t>
  </si>
  <si>
    <t>MUEBLE DE MELAMINE 18MM NEGRO VELVET (1.25X2.40)</t>
  </si>
  <si>
    <t xml:space="preserve">VIDRIOS Y CRISTALES </t>
  </si>
  <si>
    <t xml:space="preserve">MAMPARAS </t>
  </si>
  <si>
    <t xml:space="preserve">M-01 (2.71 X 2.73) </t>
  </si>
  <si>
    <t xml:space="preserve">M-02 (2.71 X 2.73) </t>
  </si>
  <si>
    <t xml:space="preserve">M-03 (1.88 X 2.73) </t>
  </si>
  <si>
    <t xml:space="preserve">M-04 (2.97 X 2.73) </t>
  </si>
  <si>
    <t xml:space="preserve">M-05 (1.50 X 2.73) </t>
  </si>
  <si>
    <t xml:space="preserve">M-06 (1.53 X 2.73) </t>
  </si>
  <si>
    <t xml:space="preserve">M-07 (1.78 X 2.73) </t>
  </si>
  <si>
    <t xml:space="preserve">M-08 (1.45 X 2.73) </t>
  </si>
  <si>
    <t xml:space="preserve">M-09 (2.61 X 2.73) </t>
  </si>
  <si>
    <t xml:space="preserve">M-10 (2.82 X 2.73) </t>
  </si>
  <si>
    <t xml:space="preserve">M-11 (0.95 X 2.10) </t>
  </si>
  <si>
    <t xml:space="preserve">M-12 (1.10 X 2.10) </t>
  </si>
  <si>
    <t xml:space="preserve">M-13 (2.73 X 2.10) </t>
  </si>
  <si>
    <t xml:space="preserve">M-14 (2.93 X 2.10) </t>
  </si>
  <si>
    <t xml:space="preserve">M-15 (2.88 X 2.10) </t>
  </si>
  <si>
    <t xml:space="preserve">M-16 (2.90 X 2.10) </t>
  </si>
  <si>
    <t xml:space="preserve">M-17 (0.80 X 2.10) </t>
  </si>
  <si>
    <t xml:space="preserve">M-18 (2.71 X 2.10) </t>
  </si>
  <si>
    <t xml:space="preserve">M-19 (2.71 X 2.10) </t>
  </si>
  <si>
    <t xml:space="preserve">M-20 (2.97 X 2.10) </t>
  </si>
  <si>
    <t xml:space="preserve">M-21 (2.95 X 2.10) </t>
  </si>
  <si>
    <t xml:space="preserve">M-22 (2.66 X 2.40) </t>
  </si>
  <si>
    <t xml:space="preserve">M-23 (2.53 X 2.40) </t>
  </si>
  <si>
    <t xml:space="preserve">M-24 (2.61 X 2.40) </t>
  </si>
  <si>
    <t xml:space="preserve">M-25 (2.68 X 2.40) </t>
  </si>
  <si>
    <t xml:space="preserve">M-26 (3.25 X 2.40) </t>
  </si>
  <si>
    <t xml:space="preserve">M-27 (1.60 X 2.40) </t>
  </si>
  <si>
    <t xml:space="preserve">MA-01 (3.80 X 3.68) </t>
  </si>
  <si>
    <t xml:space="preserve">MA-02 (2.50 X 3.68) </t>
  </si>
  <si>
    <t xml:space="preserve">MA-03 (2.73 X 3.68) </t>
  </si>
  <si>
    <t xml:space="preserve">MA-04 (4.33 X 5.35) </t>
  </si>
  <si>
    <t xml:space="preserve">MA-05 (4.90 X 5.35) </t>
  </si>
  <si>
    <t xml:space="preserve">MA-06 (4.38 X 3.68) </t>
  </si>
  <si>
    <t xml:space="preserve">MA-07 (2.18 X 3.68) </t>
  </si>
  <si>
    <t xml:space="preserve">MA-08 (7.78 X 3.68) </t>
  </si>
  <si>
    <t xml:space="preserve">MA-09 (2.73 X 3.68) </t>
  </si>
  <si>
    <t xml:space="preserve">MA-10 (3.15 X 3.68) </t>
  </si>
  <si>
    <t xml:space="preserve">MA-11 (1.25 X 2.73) </t>
  </si>
  <si>
    <t xml:space="preserve">MA-12 (4.76 X 2.73) </t>
  </si>
  <si>
    <t xml:space="preserve">MA-13 (2.40 X 2.73) </t>
  </si>
  <si>
    <t xml:space="preserve">MA-14 (2.33 X 2.73) </t>
  </si>
  <si>
    <t xml:space="preserve">MA-15 (1.60 X 2.73) </t>
  </si>
  <si>
    <t xml:space="preserve">MA-16 (1.00 X 2.10) </t>
  </si>
  <si>
    <t xml:space="preserve">MA-17 (3.60 X 2.10) </t>
  </si>
  <si>
    <t xml:space="preserve">MA-18 (4.35 X 2.10) </t>
  </si>
  <si>
    <t xml:space="preserve">MA-19 (2.29 X 2.10) </t>
  </si>
  <si>
    <t xml:space="preserve">MA-20 (1.72 X 2.10) </t>
  </si>
  <si>
    <t xml:space="preserve">VENTANAS </t>
  </si>
  <si>
    <t xml:space="preserve">V-01 (1.50 X 1.00) </t>
  </si>
  <si>
    <t xml:space="preserve">V-02 (1.00 X 1.00) </t>
  </si>
  <si>
    <t xml:space="preserve">V-03 (0.90 X 1.00) </t>
  </si>
  <si>
    <t xml:space="preserve">V-04 (1.20 X 1.00) </t>
  </si>
  <si>
    <t xml:space="preserve">V-05 (1.25 X 1.00) </t>
  </si>
  <si>
    <t xml:space="preserve">V-06 (1.31 X 1.00) </t>
  </si>
  <si>
    <t xml:space="preserve">V-07 (1.525 X 1.00) </t>
  </si>
  <si>
    <t xml:space="preserve">V-08 (2.08 X 1.00) </t>
  </si>
  <si>
    <t xml:space="preserve">V-09 (1.025 X 1.00) </t>
  </si>
  <si>
    <t xml:space="preserve">V-10 (1.125 X 1.00) </t>
  </si>
  <si>
    <t xml:space="preserve">V-11 (1.21 X 1.00) </t>
  </si>
  <si>
    <t xml:space="preserve">V-12 (1.10 X 1.00) </t>
  </si>
  <si>
    <t xml:space="preserve">V-13 (1.60 X 1.00) </t>
  </si>
  <si>
    <t xml:space="preserve">V-14 (2.90 X 1.00) </t>
  </si>
  <si>
    <t xml:space="preserve">V-15 (1.50 X 1.63) </t>
  </si>
  <si>
    <t xml:space="preserve">V-16 (1.00 X 1.63) </t>
  </si>
  <si>
    <t xml:space="preserve">V-17 (0.90 X 1.63) </t>
  </si>
  <si>
    <t xml:space="preserve">V-18 (1.20 X 1.63) </t>
  </si>
  <si>
    <t xml:space="preserve">V-19 (1.22 X 1.63) </t>
  </si>
  <si>
    <t xml:space="preserve">V-20 (2.71 X 1.63) </t>
  </si>
  <si>
    <t xml:space="preserve">V-21 (1.25 X 1.63) </t>
  </si>
  <si>
    <t xml:space="preserve">V-22 (1.13 X 1.63) </t>
  </si>
  <si>
    <t xml:space="preserve">V-23 (2.90 X 1.63) </t>
  </si>
  <si>
    <t xml:space="preserve">V-24 (1.10 X 2.40) </t>
  </si>
  <si>
    <t xml:space="preserve">V-25 (1.20 X 2.10) </t>
  </si>
  <si>
    <t xml:space="preserve">V-26 (2.73 X 2.10) </t>
  </si>
  <si>
    <t xml:space="preserve">V-27 (1.10 X 2.10) </t>
  </si>
  <si>
    <t xml:space="preserve">V-28 (2.93 X 2.10) </t>
  </si>
  <si>
    <t xml:space="preserve">V-29 (2.88 X 2.10) </t>
  </si>
  <si>
    <t xml:space="preserve">V-30 (2.95 X 2.10) </t>
  </si>
  <si>
    <t xml:space="preserve">V-31 (3.05 X 2.10) </t>
  </si>
  <si>
    <t xml:space="preserve">V-32 (1.80 X 2.40) </t>
  </si>
  <si>
    <t xml:space="preserve">V-33 (1.10 X 2.10) </t>
  </si>
  <si>
    <t xml:space="preserve">V-34 (1.80 X 2.10) </t>
  </si>
  <si>
    <t xml:space="preserve">V-35 (1.20 X 2.40) </t>
  </si>
  <si>
    <t xml:space="preserve">V-36 (1.20 X 2.10) </t>
  </si>
  <si>
    <t xml:space="preserve">V-37 (1.50 X 1.30) </t>
  </si>
  <si>
    <t xml:space="preserve">V-38 (2.84 X 2.40) </t>
  </si>
  <si>
    <t xml:space="preserve">V-39 (1.88 X 2.10) </t>
  </si>
  <si>
    <t xml:space="preserve">V-40 (1.78 X 2.10) </t>
  </si>
  <si>
    <t xml:space="preserve">V-41 (1.45 X 2.10) </t>
  </si>
  <si>
    <t xml:space="preserve">V-42 (2.15 X 2.10) </t>
  </si>
  <si>
    <t xml:space="preserve">V-43 (1.80 X 2.10) </t>
  </si>
  <si>
    <t xml:space="preserve">VA-01 (1.50 X 0.60) </t>
  </si>
  <si>
    <t xml:space="preserve">VA-02 (1.00 X 0.60) </t>
  </si>
  <si>
    <t xml:space="preserve">VA-03 (3.63 X 1.63) </t>
  </si>
  <si>
    <t xml:space="preserve">VA-04 (3.86 X 1.63) </t>
  </si>
  <si>
    <t xml:space="preserve">VA-05 (2.40 X 1.63) </t>
  </si>
  <si>
    <t xml:space="preserve">VA-06 (1.03 X 1.63) </t>
  </si>
  <si>
    <t xml:space="preserve">VA-07 (6.83 X 1.63) </t>
  </si>
  <si>
    <t xml:space="preserve">VA-08 (1.60 X 1.63) </t>
  </si>
  <si>
    <t xml:space="preserve">VA-11 (2.9 X 1.80) </t>
  </si>
  <si>
    <t xml:space="preserve">VA-12 (2.54 X 1.80) </t>
  </si>
  <si>
    <t xml:space="preserve">VA-13 (2.76 X 1.80) </t>
  </si>
  <si>
    <t xml:space="preserve">VA-14 (1.35 X 1.80) </t>
  </si>
  <si>
    <t xml:space="preserve">VA-15 (1.78 X 2.10) </t>
  </si>
  <si>
    <t xml:space="preserve">VA-16 (5.15 X 2.10) </t>
  </si>
  <si>
    <t xml:space="preserve">VA-17 (1.56 X 1.80) </t>
  </si>
  <si>
    <t xml:space="preserve">VA-18 (0.80 X 0.30) </t>
  </si>
  <si>
    <t xml:space="preserve">VA-19 (0.91 X 0.30) </t>
  </si>
  <si>
    <t xml:space="preserve">VA-20 (0.60 X 0.60) </t>
  </si>
  <si>
    <t xml:space="preserve">VA-21 (1.30 X 1.63) </t>
  </si>
  <si>
    <t>BARANDAS DE VIDRIO TEMPLADO DE 8 MM</t>
  </si>
  <si>
    <t xml:space="preserve">BARANDA DE VIDRIO H= 1.10 M - AZOTEA </t>
  </si>
  <si>
    <t>PROTECTORES Y SELLADOS</t>
  </si>
  <si>
    <t>FORRADO DE VIDRIOS Y ALUMINIO CON CARTON, FILM Y CINTA AZUL PARA LAS RIELES</t>
  </si>
  <si>
    <t xml:space="preserve">SC PREVENCIONISTA DE RIESGO-SC VIDRIOS Y CRISTALES </t>
  </si>
  <si>
    <t>CELOSIAS -</t>
  </si>
  <si>
    <t xml:space="preserve">C-01 (1.53 X 2.40) </t>
  </si>
  <si>
    <t xml:space="preserve">C-02 (1.52 X 2.10) </t>
  </si>
  <si>
    <t xml:space="preserve">C-03 (1.51 X 2.10) </t>
  </si>
  <si>
    <t xml:space="preserve">C-04 (1.36 X 2.10) </t>
  </si>
  <si>
    <t xml:space="preserve">C-05 (1.35 X 2.10) </t>
  </si>
  <si>
    <t xml:space="preserve">C-06 (1.24 X 2.10) </t>
  </si>
  <si>
    <t xml:space="preserve">C-07 (1.31 X 2.62) </t>
  </si>
  <si>
    <t xml:space="preserve">C-08 (1.35 X 2.62) </t>
  </si>
  <si>
    <t xml:space="preserve">C-09 (1.15 X 2.62) </t>
  </si>
  <si>
    <t xml:space="preserve">C-10 (1.30 X 2.62) </t>
  </si>
  <si>
    <t xml:space="preserve">C-11 (1.35 X 2.62) </t>
  </si>
  <si>
    <t xml:space="preserve">C-12 (1.25 X 2.62) </t>
  </si>
  <si>
    <t xml:space="preserve">C-13 (1.31 X 2.10) </t>
  </si>
  <si>
    <t xml:space="preserve">C-14 (1.35 X 2.10) </t>
  </si>
  <si>
    <t xml:space="preserve">C-15 (1.15 X 2.10) </t>
  </si>
  <si>
    <t xml:space="preserve">C-16 (1.30 X 2.10) </t>
  </si>
  <si>
    <t xml:space="preserve">C-17 (1.35 X 2.10) </t>
  </si>
  <si>
    <t xml:space="preserve">C-18 (1.25 X 2.10) </t>
  </si>
  <si>
    <t xml:space="preserve">C-19 (1.31 X 2.40) </t>
  </si>
  <si>
    <t xml:space="preserve">C-20 (1.35 X 2.40) </t>
  </si>
  <si>
    <t xml:space="preserve">C-21 (1.30 X 2.40) </t>
  </si>
  <si>
    <t xml:space="preserve">C-22 (1.35 X 2.40) </t>
  </si>
  <si>
    <t xml:space="preserve">C-23 (1.25 X 2.40) </t>
  </si>
  <si>
    <t xml:space="preserve">C-24 (1.35 X 3.25) </t>
  </si>
  <si>
    <t>BARANDAS METALICAS</t>
  </si>
  <si>
    <t>BARANDAS FACHADA PRINCIPAL</t>
  </si>
  <si>
    <t>BARANDAS 01 H: 1.10 M</t>
  </si>
  <si>
    <t>BARANDAS FACHADA INTERNA</t>
  </si>
  <si>
    <t>BARANDA X01 H:1.10 m</t>
  </si>
  <si>
    <t>PUERTA VEHICULAR</t>
  </si>
  <si>
    <t>PUERTA VEHICULAR 01 (6.07 M X 2.40 M)</t>
  </si>
  <si>
    <t xml:space="preserve">CONTROLES </t>
  </si>
  <si>
    <t>BARRERA VEHICULAR</t>
  </si>
  <si>
    <t>CARPINTERIA METÁLICA</t>
  </si>
  <si>
    <t>ESCALERA MET. DE GATO ANCLADA A PARED CON PROTECCIÒN (A=0.55 , H=3.00M)</t>
  </si>
  <si>
    <t>ASCENSOR Ò SIMILAR</t>
  </si>
  <si>
    <t xml:space="preserve">ESTRUCTURA METALICA PARA BICICLETA </t>
  </si>
  <si>
    <t>ACCESORIOS METALICOS</t>
  </si>
  <si>
    <t>PARRILLA REJILLA (0.85x0.60M)</t>
  </si>
  <si>
    <t xml:space="preserve">ESCALERA 01 - EVAC. </t>
  </si>
  <si>
    <t>PASAMANOS A PARED   H=0.90M</t>
  </si>
  <si>
    <t>BARANDAS A PISO   H=0.90M</t>
  </si>
  <si>
    <t>BARANDA METALICA TERRAZA PISCINA - AZOTEA</t>
  </si>
  <si>
    <t>BARANDA METALICA RAMPA PEATONAL H=1.00M - PRIMER PISO</t>
  </si>
  <si>
    <t>BARANDA ESCALERA TERRAZA DE PISCINA</t>
  </si>
  <si>
    <t>TAPAJUNTA VERTICAL DE ACERO INOXIDABLE EN FACHADA</t>
  </si>
  <si>
    <t>TAPA METALICA A SUB ESTACION (1.80X1.71)</t>
  </si>
  <si>
    <t>REJILLA INYECCION DE AIRE (1.19X0.62)</t>
  </si>
  <si>
    <t>TAPA DE ACCESO A CUARTO DE BOMBAS EN AZOTEA (0.90X0.80)</t>
  </si>
  <si>
    <t>REJILLA DE ALUMINIO PARA VENTILACIO Y UBICACIÓN DE LETRERO- FACHADA H=1.08M</t>
  </si>
  <si>
    <t>ESCALERA DE ALUMINIO PARA PISCINA</t>
  </si>
  <si>
    <t xml:space="preserve">COMPUERTA DE SEGURIDAD EN ESCALERA </t>
  </si>
  <si>
    <t>ESCALERA DE GATO CON CANASTILLA (AZOTEA) - ACCESO AREA TÉCNICA</t>
  </si>
  <si>
    <t>TAPAJUNTAS</t>
  </si>
  <si>
    <t>TAPAJUNTAS SPC</t>
  </si>
  <si>
    <t>TAPAJUNTAS DE ALUMINIO</t>
  </si>
  <si>
    <t xml:space="preserve">PL-01: PLATINA DE ALUMINIO MATE EN "L" DE 2x2cm. PARA PROTECCIÓN EN ESQUINA DE MUROS </t>
  </si>
  <si>
    <t>TAPAJUNTAS EN MAMPARAS</t>
  </si>
  <si>
    <t>TAPA JUNTA DE ALUMINO COLOR NATURAL- AREAS COMUNES</t>
  </si>
  <si>
    <t>TAPA JUNTA DE FIERRO COLOR NEGRO- COWORKING</t>
  </si>
  <si>
    <t>TAPA JUNTA T DE FIERRO COLOR NEGRO- LOBBY/ GYM/SUM/PARRILLAS</t>
  </si>
  <si>
    <t>PAPEL MURAL</t>
  </si>
  <si>
    <t>DORMITORIO, ESTUDIO, SALA, PASADIZO, KITCHENETTE</t>
  </si>
  <si>
    <t xml:space="preserve">PREPARACIÓN DE PAPEL </t>
  </si>
  <si>
    <t>SUMINISTRO E INSTALACION DE Papel mural de 290g, vinílico, color a escoger</t>
  </si>
  <si>
    <t>MOLDURA DE POLIESTIRENO COLOR BLANCO</t>
  </si>
  <si>
    <t>Empastado y pintado en OLEOMATE color blanco - Marca VENCELATEX.</t>
  </si>
  <si>
    <t>COCINAS</t>
  </si>
  <si>
    <t>EMPASTADO Y PINTADO 03 MANOS COLOR BLANCO OLEO MATE</t>
  </si>
  <si>
    <t>KITCHENETTE</t>
  </si>
  <si>
    <t>LAVANDERÍA</t>
  </si>
  <si>
    <t>TERRAZA</t>
  </si>
  <si>
    <t>Empastado y pintado en EXTERIOR color blanco - Marca VENCELATEX.</t>
  </si>
  <si>
    <t>CIELO RASO</t>
  </si>
  <si>
    <t>DPTOS AMBIENTES GENERALES</t>
  </si>
  <si>
    <t>Empastado y pintado con pintura látex Blanco. Se considera pintura PATO.</t>
  </si>
  <si>
    <t>LOCAL COMERCIAL (BAÑOS)</t>
  </si>
  <si>
    <t>Solaqueado de cemento, arena, cal y pegamento. Limpieza fina de rebabas.</t>
  </si>
  <si>
    <t>Empastado y pintado en Óleomate color Blanco - CPP(BAÑO)</t>
  </si>
  <si>
    <t>OFICINAS</t>
  </si>
  <si>
    <t xml:space="preserve">Empastado y pintado con pintura látex Blanco. </t>
  </si>
  <si>
    <t>AREA COMUN</t>
  </si>
  <si>
    <t xml:space="preserve"> Cal Nieve  en rampa de ingreso </t>
  </si>
  <si>
    <t>02 manos de pintura látex con sellador y 01 mano de pintura óleo. - baños</t>
  </si>
  <si>
    <t>2 manos de látex (1era mano de látex y sellador fast y 2da mano de látex).- BAÑO Y CTO DE ACOPIO EN LOCALES</t>
  </si>
  <si>
    <t>2 manos de látex (1era mano de látex y sellador fast y 2da mano de látex)</t>
  </si>
  <si>
    <t xml:space="preserve">2 manos de látex (1era mano de látex y sellador fast y 2da mano de látex)- Muro perimetral </t>
  </si>
  <si>
    <t>2 manos de látex (1era mano de látex y sellador fast y 2da mano de látex)- medidores</t>
  </si>
  <si>
    <t>EMPASTADO Y PINTADO 03 MANOS COLOR BLANCO LATEX EN LATERALES DE VIGAS</t>
  </si>
  <si>
    <t>PINTURA EN CIELOS</t>
  </si>
  <si>
    <t>PINTURA EN BAÑOS</t>
  </si>
  <si>
    <t>3 manos de látex (1era mano de látex y sellador fast y 2da mano de látex).- BAÑO Y CTO DE ACOPIO EN LOCALES</t>
  </si>
  <si>
    <t>PINTURA COLOR BLANCO SATINADO VENCELATEX</t>
  </si>
  <si>
    <t>PINTURA COLOR BLANCO SATINADOVENCELATEX</t>
  </si>
  <si>
    <t>PINTURA COLOR BLANCO ACABADO SATINADO</t>
  </si>
  <si>
    <t>TECHO CON ACABADO DE PINTURA DE TECHO COLOR NEGRO / BALNCO , ACABADO SATINADO.</t>
  </si>
  <si>
    <t>ESCALERAS Y VESTÍBULO PREVIO</t>
  </si>
  <si>
    <t>MUROS VESTIBULO PREVIO Y ESCALERA</t>
  </si>
  <si>
    <t>APARATOS SANITARIOS</t>
  </si>
  <si>
    <t>BAÑO PRINCIPAL</t>
  </si>
  <si>
    <t xml:space="preserve">Inodoro dos piezas marca Escuadra color blanco o similar </t>
  </si>
  <si>
    <t xml:space="preserve">VANITORIO TECSO (VB12-001 )
</t>
  </si>
  <si>
    <t>COCINA</t>
  </si>
  <si>
    <t>Lavadero acero inoxidable de una poza marca Escuadra o similar modelo.(LI54)</t>
  </si>
  <si>
    <t>LAVADERO FIORI COLOR BLANCO. MARCA RIVELSA</t>
  </si>
  <si>
    <t>GRIFERIAS</t>
  </si>
  <si>
    <t>BAÑO PIRNCIPAL Y SECUNDARIO</t>
  </si>
  <si>
    <t>Mezcladora monocomando marca Escuadra modelo ML41AHP o similar.</t>
  </si>
  <si>
    <t>MEZCLADOR DE DUCHA MD41 Y DIFUSOR DE DUCHA CON TUBO DE 150MM Y CANOPLA MOD DD13AHP. TECSO</t>
  </si>
  <si>
    <t xml:space="preserve">Mezcladora monocomando marca Escuadra modelo MC42AHP o similar. </t>
  </si>
  <si>
    <t>PRIMER PISO</t>
  </si>
  <si>
    <t>INODORO MODELO RAPID JET COLOR BLANCO, MARCA TREBOL</t>
  </si>
  <si>
    <t>BAÑO COMÚN</t>
  </si>
  <si>
    <t>BAÑO DISCAPACITADO</t>
  </si>
  <si>
    <t xml:space="preserve">ONE PIECE TREBOL SAVONA LUX BLANCO </t>
  </si>
  <si>
    <t xml:space="preserve">Lavatorio Ancón 2.0  - SH DISCAPACITADO </t>
  </si>
  <si>
    <t xml:space="preserve">URINARIO CADET COLOR BLANCO, MARCA TREBOL </t>
  </si>
  <si>
    <t>LAVATORIO MANCORA DE PEDESTAL COLOR BLANCO, MARCA TREBOL</t>
  </si>
  <si>
    <t>ADMINISTRACIÓN</t>
  </si>
  <si>
    <t>BAÑO LOCAL</t>
  </si>
  <si>
    <t>BAÑO DISCAPACITADO LOCAL</t>
  </si>
  <si>
    <t>BAÑO DE MASCOTA</t>
  </si>
  <si>
    <t xml:space="preserve">GRIFERIA LAVADERO MONOCOMANDO DE DUCHA CENTURY COLOR NEGRO MARCA KLINPEN- BAÑO DE MASCOTA </t>
  </si>
  <si>
    <t>ACCESORIOS SANITARIOS</t>
  </si>
  <si>
    <t>BARRA PARA DISCAPACITADOS L=0.70M (INODORO)</t>
  </si>
  <si>
    <t>BARRA PARA DISCAPACITADOS  (URINARIO)</t>
  </si>
  <si>
    <t>BARRA PARA DISCAPACITADOS LOCAL  L=0.70M (INODORO)</t>
  </si>
  <si>
    <t>BARRA PARA DISCAPACITADOS LOCAL (URINARIO)</t>
  </si>
  <si>
    <t>DIVISIONES PARA INODORO EN BAÑOS COMUNES</t>
  </si>
  <si>
    <t>Lavadero empotrar queen 1 poza medidas</t>
  </si>
  <si>
    <t>PARRILLAS</t>
  </si>
  <si>
    <t>TABLEROS GRANITO SERENA</t>
  </si>
  <si>
    <t>DEPARTAMENTO DPTO 101</t>
  </si>
  <si>
    <t>MUEBLE BAJO A=0.60m</t>
  </si>
  <si>
    <t>BARRA  A=0.60m</t>
  </si>
  <si>
    <t>DEPARTAMENTO DPTO 102</t>
  </si>
  <si>
    <t>BARRA A=0.60m</t>
  </si>
  <si>
    <t>DEPARTAMENTO DPTO 103</t>
  </si>
  <si>
    <t>MUEBLE BAJO  A=0.60m</t>
  </si>
  <si>
    <t>BARRA A=0.40m</t>
  </si>
  <si>
    <t>DEPARTAMENTO DPTO 104</t>
  </si>
  <si>
    <t>BARRA  A=0.40m</t>
  </si>
  <si>
    <t>DEPARTAMENTO DPTO 105</t>
  </si>
  <si>
    <t>DEPARTAMENTO DPTO 106</t>
  </si>
  <si>
    <t>DEPARTAMENTO DPTO 107</t>
  </si>
  <si>
    <t>DEPARTAMENTO DPTO X01 (P2-17)</t>
  </si>
  <si>
    <t>BARRA  A=0.75m</t>
  </si>
  <si>
    <t>DEPARTAMENTO DPTO X02 (P2-17)</t>
  </si>
  <si>
    <t>DEPARTAMENTO DPTO X03 (P2)</t>
  </si>
  <si>
    <t>DEPARTAMENTO DPTO X03 (P3-17)</t>
  </si>
  <si>
    <t>DEPARTAMENTO DPTO X04 (P2-17)</t>
  </si>
  <si>
    <t>DEPARTAMENTO DPTO X05 (P2-17)</t>
  </si>
  <si>
    <t>DEPARTAMENTO DPTO X06 (P2-17)</t>
  </si>
  <si>
    <t>DEPARTAMENTO DPTO X07 (P2-17)</t>
  </si>
  <si>
    <t>DEPARTAMENTO DPTO X08 (P2-17)</t>
  </si>
  <si>
    <t>DEPARTAMENTO DPTO X09 (P2-17)</t>
  </si>
  <si>
    <t>DEPARTAMENTO DPTO X10 (P2-17)</t>
  </si>
  <si>
    <t>DEPARTAMENTO DPTO X11 (P2-17)</t>
  </si>
  <si>
    <t>DEPARTAMENTO DPTO X12 (P2-17)</t>
  </si>
  <si>
    <t>DEPARTAMENTO DPTO X13 (P2-17)</t>
  </si>
  <si>
    <t>DEPARTAMENTO DPTO X14 (P2-17)</t>
  </si>
  <si>
    <t>DEPARTAMENTO DPTO X15 (P2-17)</t>
  </si>
  <si>
    <t>DEPARTAMENTO DPTO X16 (P2-17)</t>
  </si>
  <si>
    <t>DEPARTAMENTO DPTO X17 (P2-17)</t>
  </si>
  <si>
    <t>BAÑOS AREA COMUN  PISO 1</t>
  </si>
  <si>
    <t>TABLERO A=0.60M-BAÑO COMUN</t>
  </si>
  <si>
    <t>PET ZONE PISO 1</t>
  </si>
  <si>
    <t>TABLERO CUARZO BLANCO A=0.70M</t>
  </si>
  <si>
    <t>LAVANDERIA PISO 1</t>
  </si>
  <si>
    <t>TABLERO VACIADO DE CONCRETO ACAB. TERRAZO PREMEZCLADO GRIS CLAROA=0.55M</t>
  </si>
  <si>
    <t>TERRAZA AZOTEA</t>
  </si>
  <si>
    <t>PIEDRA SINTERIZADA FIORI DI BOSCO MARCA XTONE A=0.60m, ZOCALO H=0.20m, MANDIL H=0.45m</t>
  </si>
  <si>
    <t>SUM 1 Y 2- AZOTEA</t>
  </si>
  <si>
    <t>TABLERO GRANITO NEGRO ARACRUS DE 20MM A=0.73M</t>
  </si>
  <si>
    <t>TABLERO GRANITO NEGRO ARACRUS DE 20MM A=0.60M</t>
  </si>
  <si>
    <t>TABLERO GRANITO NEGRO ARACRUS DE 20MM A=0.35M</t>
  </si>
  <si>
    <t>TABLERO GRANITO NEGRO ARACRUS DE 20MM A=1.05M</t>
  </si>
  <si>
    <t>BAÑOS AREA COMUN  AZOTEA</t>
  </si>
  <si>
    <t>TABLERO A=0.60M-BAÑO</t>
  </si>
  <si>
    <t>PROTECCION Y SELLADO DE TABLEROS</t>
  </si>
  <si>
    <t>PROTECCION DE TABLERO DE GRANITO</t>
  </si>
  <si>
    <t>SELLADO CON SILICONA</t>
  </si>
  <si>
    <t>L1: SPOT LLANO DIRIGIBLE GU10 WH PLAST 105X30MM 180-240V/50-60HZ</t>
  </si>
  <si>
    <t>L3: DOWNLIGHT PHOENIX SLIM 14W 30/40/60K 1610LM WH IP64 D140X69MM 220-240V/50-60HZ</t>
  </si>
  <si>
    <t>L4: OWNLIGHT LED CIRC.EMP 12W 30-40-60K 1200LM PF0.9 WH 180-240V/50-60HZ</t>
  </si>
  <si>
    <t>L6: SPOT P/ADOS CUBO GU10 80X80X125MM IP20 BK 100-240V/50-60HZ</t>
  </si>
  <si>
    <t>L9: PANEL LED48W P/ADOS 30/40/60K 4320LM PF09 BACKL 600X600X38MM 170-265V/50-60HZ</t>
  </si>
  <si>
    <t>TIRA LED CONTINUA COB 5MTS 10W/M 30K 12V 480LED/M 931LM/MT IP20 180G SINDRIVER</t>
  </si>
  <si>
    <t>L11: DRIVER 72W P/TIRA LED IP20 PF08 160X41X20MM 12V 180-260V 60HZ</t>
  </si>
  <si>
    <t>PERFIL DE ALUMINIO ECO ADOSAR 17X7MM PARA CINTA LED 2MT INCL ACRILIC</t>
  </si>
  <si>
    <t>TIRA LED CONTINUA COB 5M IP65 10W/M 30K 12V 931LM 180G 480LED/M S/DRIVER</t>
  </si>
  <si>
    <t>L12: DRIVER 80W P/TIRA LED IP67 PF08 150X50X23MM 12V 170-265VV 60HZ</t>
  </si>
  <si>
    <t>TIRA NEON NS229 13X13MM SIDE BEND 5MTS 12W/M 30K 24V 120LED/M 720LM/M IP67 S/DRIVER</t>
  </si>
  <si>
    <t>L13: CLIPS DE FIJACION SILVER PARA NEON NS156/229</t>
  </si>
  <si>
    <t>KIT CABLE Y TAPAS PARA NEON NS156/229</t>
  </si>
  <si>
    <t>DRIVER LED MEAN WELL(XLG-100-24-A)24V 4A 96W PF95</t>
  </si>
  <si>
    <t>L15: COLGANTE LED ORBITA 30W 30K 1890LM BK D600X1200MM 85-265V/50-60HZ</t>
  </si>
  <si>
    <t>L16: COLGANTE LED PIROTT WOOD 36W 30K BK 2520LM D455X1100MM 220-240V/50-60HZ</t>
  </si>
  <si>
    <t>L17: COLGANTE MAUI E27 MAX40W BAMBOO IP20 D300X1300MM 110-240V/60HZ</t>
  </si>
  <si>
    <t>L18: COLGANTE TERRA E27 MAX40W BLACK 30X30X120CM 220V 60HZ</t>
  </si>
  <si>
    <t>L19: COLGANTE OTTO E27X10 MAX40W GL 40X200CM 220V 50-60HZ</t>
  </si>
  <si>
    <t>L20: APLIQUE BORA LED 15W 30-40-60K 1200LM PF09 IP65 BK 161X161X111MM 180-240V/50-60HZ</t>
  </si>
  <si>
    <t>L21: APLIQUE CUBO LED 6W 30K PF09 360LM IP65 BK 100X100X100MM 92G 100-265V/50-60HZ</t>
  </si>
  <si>
    <t>L23: ESTACA VIDRIO GU-10/220V</t>
  </si>
  <si>
    <t>L24: LUZ GUIA LED 2W 30K 90LM IP65 ALUMINIO 120G 123X61X53MM 220-240V/60HZ</t>
  </si>
  <si>
    <t>L25:SPOT LED DE EXTERIOR 25W 30K G25 2529LM IP65 SL 114X182X187MM 100-240V/50-60HZ</t>
  </si>
  <si>
    <t>L26: DOWNLIGHT LED ADOS C/SENS PF09 12W 30K 960LM D167X178MM 180-265V/50-60HZ</t>
  </si>
  <si>
    <t>L28</t>
  </si>
  <si>
    <t>L29</t>
  </si>
  <si>
    <t>EMG2</t>
  </si>
  <si>
    <t>SEÑALETICA</t>
  </si>
  <si>
    <t>SEÑALIZACION ILUMINADA SALIDA DE EMERGENCIA DE BASE ACRILICA</t>
  </si>
  <si>
    <t>SEÑALIZACION ILUMINADA SALIDA DE BASE ACRILICA</t>
  </si>
  <si>
    <t>SEÑALIZACION FOTOLUMINISCENTE SALIDA FLECHA IZQUIERDA DERECHA</t>
  </si>
  <si>
    <t>SEÑALIZACION FOTOLUMINISCENTE SIRENA ESTROBOSCOPICA</t>
  </si>
  <si>
    <t>SEÑALIZACION FOTOLUMINISCENTE EXTINTOR CO2</t>
  </si>
  <si>
    <t>SEÑALIZACION FOTOLUMINISCENTE ASCENSOR</t>
  </si>
  <si>
    <t>SEÑALIZACION FOTOLUMINISCENTE BOTIQUIN PRIMEROS AUXILIOS</t>
  </si>
  <si>
    <t>LUZ DE EMERGENCIA</t>
  </si>
  <si>
    <t>SELLOS CORTAFUEGO</t>
  </si>
  <si>
    <t>LOSAS EN CTOS TÉCNICOS</t>
  </si>
  <si>
    <t xml:space="preserve">SELLADO PD-12 (0.90 X 0.80) </t>
  </si>
  <si>
    <t xml:space="preserve">SELLADO PD-05 (2.02 X 2.00) </t>
  </si>
  <si>
    <t xml:space="preserve">SELLADO PD-01 (0.87 X 2.00) </t>
  </si>
  <si>
    <t xml:space="preserve">SELLADO PD-07 (2.51 X 2.00) </t>
  </si>
  <si>
    <t xml:space="preserve">SELLADO PD-14 (1.97 X 2.00) </t>
  </si>
  <si>
    <t xml:space="preserve">SELLADO PD-11 (1.40 X 2.00) </t>
  </si>
  <si>
    <t xml:space="preserve">SELLADO PD-08 (1.30 X 2.00) </t>
  </si>
  <si>
    <t xml:space="preserve">SELLADO PD-04 (1.29 X 2.00) </t>
  </si>
  <si>
    <t xml:space="preserve">SELLADO PD-10 (1.44 X 2.00) </t>
  </si>
  <si>
    <t xml:space="preserve">SELLADO PD-03 (1.12 X 2.00) </t>
  </si>
  <si>
    <t xml:space="preserve">SELLADO PD-09 (2.63 X 2.00) </t>
  </si>
  <si>
    <t xml:space="preserve">SELLADO PD-02 (1.30 X 2.00) </t>
  </si>
  <si>
    <t>SELLADO PD-06 (1.26 X 2.00)</t>
  </si>
  <si>
    <t xml:space="preserve">SELLADO PD-13 (1.08 X 2.00) </t>
  </si>
  <si>
    <t>NUMERACIONES EN TORRE</t>
  </si>
  <si>
    <t xml:space="preserve">NUMERACIÓN DE PISOS </t>
  </si>
  <si>
    <t>NUMERACIÓN DE DPTOS  EN ACERO INOXIDABLE</t>
  </si>
  <si>
    <t>NUMERACIÓN DE FACHADA CON LETRAS DE ACERO INOXIDABLE (INGRESO PRINCIPAL)</t>
  </si>
  <si>
    <t xml:space="preserve">EXTINTORES </t>
  </si>
  <si>
    <t>CAPATAZ DE ARQUITECTURA TORRE A</t>
  </si>
  <si>
    <t>CAPATAZ DE ARQUITECTURA TORRE B</t>
  </si>
  <si>
    <t>BAÑOS OFICINAS: CUBICULO DE SSHH DIVISORES DE ESTRUCTURA DE ALUMINIO NEGRO Y MELAMINE PELIKANO ESPRESSO PORO (EN CASO CORRESPONDA) , S/ PUERTA</t>
  </si>
  <si>
    <t>Topellantas de L= 0.55 m</t>
  </si>
  <si>
    <t>RESANES // TODISTAS</t>
  </si>
  <si>
    <t>INSTALACIONES ELÉCTRICAS</t>
  </si>
  <si>
    <t>P.U (S/.)</t>
  </si>
  <si>
    <t>P.U ($.)</t>
  </si>
  <si>
    <t>PARCIAL (S/.)</t>
  </si>
  <si>
    <t>PARCIAL ($)</t>
  </si>
  <si>
    <t>INSTALACIONES ELECTRICAS</t>
  </si>
  <si>
    <t>01.01</t>
  </si>
  <si>
    <t>SISTEMA DE ALUMBRADO</t>
  </si>
  <si>
    <t>01.01.01</t>
  </si>
  <si>
    <t xml:space="preserve">    SALIDAS DE ALUMBRADO</t>
  </si>
  <si>
    <t>01.01.01.01</t>
  </si>
  <si>
    <t xml:space="preserve">        SALIDA PARA LUMINARIA EN TECHO</t>
  </si>
  <si>
    <t>pto</t>
  </si>
  <si>
    <t>01.01.01.02</t>
  </si>
  <si>
    <t xml:space="preserve">        SALIDA PARA LUMINARIA DE EMERGENCIA</t>
  </si>
  <si>
    <t>01.01.01.03</t>
  </si>
  <si>
    <t xml:space="preserve">        SALIDA PARA LUMINARIA HERMETICA/FLUORESCENTE</t>
  </si>
  <si>
    <t>01.01.01.04</t>
  </si>
  <si>
    <t xml:space="preserve">        SALIDA PARA SPOT LED EXTERIOR</t>
  </si>
  <si>
    <t>01.01.01.05</t>
  </si>
  <si>
    <t xml:space="preserve">        SALIDA PARA LUMINARIA ADOSADA</t>
  </si>
  <si>
    <t>01.01.01.06</t>
  </si>
  <si>
    <t xml:space="preserve">        SALIDA PARA LUMINARIA COLGADA</t>
  </si>
  <si>
    <t>01.01.01.07</t>
  </si>
  <si>
    <t xml:space="preserve">        SALIDA PARA BRAQUETTE</t>
  </si>
  <si>
    <t>01.01.01.08</t>
  </si>
  <si>
    <t xml:space="preserve">        SALIDA PARA PISCINA</t>
  </si>
  <si>
    <t>01.01.01.09</t>
  </si>
  <si>
    <t xml:space="preserve">        SALIDA PARA SEÑALETICA ILUMINADA</t>
  </si>
  <si>
    <t>01.01.01.10</t>
  </si>
  <si>
    <t xml:space="preserve">        SALIDA PARA CINTA LED</t>
  </si>
  <si>
    <t>01.01.01.11</t>
  </si>
  <si>
    <t xml:space="preserve">        SALIDA PARA ESTACA</t>
  </si>
  <si>
    <t>01.01.01.12</t>
  </si>
  <si>
    <t xml:space="preserve">        SALIDA PARA EXTRACTOR EN BAÑOS/DEPOSITOS</t>
  </si>
  <si>
    <t>01.01.02</t>
  </si>
  <si>
    <t xml:space="preserve">    SALIDAS DE ALUMBRADO EN DEPARTAMENTOS</t>
  </si>
  <si>
    <t>01.01.02.01</t>
  </si>
  <si>
    <t>01.01.02.02</t>
  </si>
  <si>
    <t>01.01.03</t>
  </si>
  <si>
    <t xml:space="preserve">    SALIDAS DE INTERRUPTORES</t>
  </si>
  <si>
    <t>01.01.03.01</t>
  </si>
  <si>
    <t xml:space="preserve">        SALIDA PARA INTERRUPTOR SIMPLE</t>
  </si>
  <si>
    <t>01.01.03.02</t>
  </si>
  <si>
    <t xml:space="preserve">        SALIDA PARA INTERRUPTOR DOBLE</t>
  </si>
  <si>
    <t>01.01.03.03</t>
  </si>
  <si>
    <t xml:space="preserve">        SALIDA PARA INTERRUPTOR TRIPLE</t>
  </si>
  <si>
    <t>TABLEROS ELECTRICOS</t>
  </si>
  <si>
    <t xml:space="preserve">    SUMINISTRO E INSTALACION DE TABLEROS ELÉCTRICOS</t>
  </si>
  <si>
    <t>TABLERO TG-SCS - 220V, 3F+T, 60Hz</t>
  </si>
  <si>
    <t>TABLERO TG-SCP - 220V, 3F+T, 60Hz</t>
  </si>
  <si>
    <t>TABLERO T-TA - 220V, 3F+T, 60Hz</t>
  </si>
  <si>
    <t>TABLERO TG-E - 220V, 3F+T, 60Hz</t>
  </si>
  <si>
    <t>TABLERO TSC-S4 - 220V, 3F+T, 60Hz</t>
  </si>
  <si>
    <t>TABLERO TSC-S3 - 220V, 3F+T, 60Hz</t>
  </si>
  <si>
    <t>02.02.01.07</t>
  </si>
  <si>
    <t>TABLERO TSC-S2 - 220V, 3F+T, 60Hz</t>
  </si>
  <si>
    <t>02.02.01.08</t>
  </si>
  <si>
    <t>TABLERO TSC-S1 - 220V, 3F+T, 60Hz</t>
  </si>
  <si>
    <t>02.02.01.09</t>
  </si>
  <si>
    <t>TABLERO TSC-AE - 220V, 3F+T, 60Hz</t>
  </si>
  <si>
    <t>02.02.01.10</t>
  </si>
  <si>
    <t>TABLERO T-GB - 220V, 3F+T, 60Hz</t>
  </si>
  <si>
    <t>02.02.01.11</t>
  </si>
  <si>
    <t>TABLERO TSC-TA-P1 - 220V, 3F+T, 60Hz</t>
  </si>
  <si>
    <t>02.02.01.12</t>
  </si>
  <si>
    <t>TABLERO TSC-TA-P5 - 220V, 3F+T, 60Hz</t>
  </si>
  <si>
    <t>02.02.01.13</t>
  </si>
  <si>
    <t>TABLERO TSC-TA-P13 - 220V, 3F+T, 60Hz</t>
  </si>
  <si>
    <t>02.02.01.14</t>
  </si>
  <si>
    <t>TABLERO TSC-TA-AZ - 220V, 3F+T, 60Hz</t>
  </si>
  <si>
    <t>02.02.01.15</t>
  </si>
  <si>
    <t>TABLERO T-SUM1 - 220V, 3F+T, 60Hz</t>
  </si>
  <si>
    <t>02.02.01.16</t>
  </si>
  <si>
    <t>TABLERO TN-TA-ASC2 - 220V, 3F+T, 60Hz</t>
  </si>
  <si>
    <t>02.02.01.17</t>
  </si>
  <si>
    <t>TABLERO TN-TA-ASC3 - 220V, 3F+T, 60Hz</t>
  </si>
  <si>
    <t>02.02.01.18</t>
  </si>
  <si>
    <t>TABLERO TSC-TB-P1 - 220V, 3F+T, 60Hz</t>
  </si>
  <si>
    <t>02.02.01.19</t>
  </si>
  <si>
    <t>TABLERO TSC-TB-P5 - 220V, 3F+T, 60Hz</t>
  </si>
  <si>
    <t>02.02.01.20</t>
  </si>
  <si>
    <t>TABLERO TSC-TB-P13 - 220V, 3F+T, 60Hz</t>
  </si>
  <si>
    <t>02.02.01.21</t>
  </si>
  <si>
    <t>TABLERO TSC-TB-AZ - 220V, 3F+T, 60Hz</t>
  </si>
  <si>
    <t>02.02.01.22</t>
  </si>
  <si>
    <t>TABLERO T-SUM2 - 220V, 3F+T, 60Hz</t>
  </si>
  <si>
    <t>02.02.01.23</t>
  </si>
  <si>
    <t>TABLERO T-GYM - 220V, 3F+T, 60Hz</t>
  </si>
  <si>
    <t>02.02.01.24</t>
  </si>
  <si>
    <t>TABLERO TN-TB-ASC2 - 220V, 3F+T, 60Hz</t>
  </si>
  <si>
    <t>02.02.01.25</t>
  </si>
  <si>
    <t>TABLERO TN-TB-ASC3 - 220V, 3F+T, 60Hz</t>
  </si>
  <si>
    <t>02.02.01.26</t>
  </si>
  <si>
    <t>TABLERO T-CO - 220V, 3F+T, 60Hz</t>
  </si>
  <si>
    <t>02.02.01.27</t>
  </si>
  <si>
    <t>TABLERO T-LAV - 220V, 3F+T, 60Hz</t>
  </si>
  <si>
    <t>02.02.01.28</t>
  </si>
  <si>
    <t>TABLERO TESC-S1 - 220V, 3F+T, 60Hz</t>
  </si>
  <si>
    <t>02.02.01.29</t>
  </si>
  <si>
    <t>TABLERO TE-TA-P6 - 220V, 3F+T, 60Hz</t>
  </si>
  <si>
    <t>02.02.01.30</t>
  </si>
  <si>
    <t>TABLERO TE-TB-P6 - 220V, 3F+T, 60Hz</t>
  </si>
  <si>
    <t>02.02.01.31</t>
  </si>
  <si>
    <t>TABLERO TE-TA-ASC1 - 220V, 3F+T, 60Hz</t>
  </si>
  <si>
    <t>02.02.01.32</t>
  </si>
  <si>
    <t>TABLERO TE-TB-ASC1 - 220V, 3F+T, 60Hz</t>
  </si>
  <si>
    <t>02.02.01.33</t>
  </si>
  <si>
    <t>TABLERO T-MBCI - 220V, 3F+T, 60Hz</t>
  </si>
  <si>
    <t>02.02.01.34</t>
  </si>
  <si>
    <t>TABLERO T-AUXGEL - 220V, 3F+T, 60Hz</t>
  </si>
  <si>
    <t>02.02.01.35</t>
  </si>
  <si>
    <t>TABLERO TIPICO DEPARTAMENTOS - 220V, 2F+T, 60Hz</t>
  </si>
  <si>
    <t>01.02</t>
  </si>
  <si>
    <t>SALIDAS DE FUERZA Y ALIMENTADORES</t>
  </si>
  <si>
    <t>01.02.01</t>
  </si>
  <si>
    <t xml:space="preserve">    SALIDAS DE TOMACORRIENTE Y SALIDAS DE FUERZA</t>
  </si>
  <si>
    <t>01.02.01.01</t>
  </si>
  <si>
    <t xml:space="preserve">        SALIDA PARA TOMACORRIENTE BIPOLAR DOBLE CON ESPIGA A TIERRA TIPO 1</t>
  </si>
  <si>
    <t>01.02.01.02</t>
  </si>
  <si>
    <t xml:space="preserve">        SALIDA PARA TOMACORRIENTE A PRUEBA DE AGUA</t>
  </si>
  <si>
    <t>01.02.01.03</t>
  </si>
  <si>
    <t xml:space="preserve">        SALIDA PARA TIMBRE</t>
  </si>
  <si>
    <t>01.02.01.04</t>
  </si>
  <si>
    <t xml:space="preserve">        SALIDA PARA PULSADOR DE TIMBRE</t>
  </si>
  <si>
    <t>01.02.01.05</t>
  </si>
  <si>
    <t xml:space="preserve">        SALIDA PARA CAMPANA EXTRACTORA</t>
  </si>
  <si>
    <t>01.02.01.06</t>
  </si>
  <si>
    <t xml:space="preserve">        SALIDA DE FUERZA PARA SECADORA ELECTRICA</t>
  </si>
  <si>
    <t>01.02.01.07</t>
  </si>
  <si>
    <t xml:space="preserve">        SALIDA DE FUERZA PARA BOMBA COMBUSTIBLE</t>
  </si>
  <si>
    <t>01.02.01.08</t>
  </si>
  <si>
    <t xml:space="preserve">        SALIDA PARA CALENTADOR DE MOTOR</t>
  </si>
  <si>
    <t>01.02.01.09</t>
  </si>
  <si>
    <t xml:space="preserve">        SALIDA PARA RESISTENCIA DESHUMEDECEDORA</t>
  </si>
  <si>
    <t>01.02.01.10</t>
  </si>
  <si>
    <t xml:space="preserve">        SALIDA PARA CARGADOR DE BATERIAS</t>
  </si>
  <si>
    <t>01.02.01.11</t>
  </si>
  <si>
    <t xml:space="preserve">        SALIDA DE FUERZA PARA BOMBAS DE AGUA</t>
  </si>
  <si>
    <t xml:space="preserve">        SALIDA DE FUERZA PARA BOMBAS DE AGUA II</t>
  </si>
  <si>
    <t>01.02.01.12</t>
  </si>
  <si>
    <t xml:space="preserve">        SALIDA DE FUERZA PARA BOMBA JOCKEY</t>
  </si>
  <si>
    <t>01.02.01.13</t>
  </si>
  <si>
    <t xml:space="preserve">        SALIDA DE FUERZA PARA BOMBA SUMIDERO</t>
  </si>
  <si>
    <t xml:space="preserve">        SALIDA DE FUERZA PARA BOMBA DESAGUE</t>
  </si>
  <si>
    <t>01.02.01.14</t>
  </si>
  <si>
    <t xml:space="preserve">        CONTROL DE NIVEL</t>
  </si>
  <si>
    <t>01.02.01.15</t>
  </si>
  <si>
    <t xml:space="preserve">        SALIDA DE FUERZA PARA JET FAN (INC. INTE. TERMOMAGNETICO)</t>
  </si>
  <si>
    <t>01.02.01.16</t>
  </si>
  <si>
    <t xml:space="preserve">        SALIDA DE FUERZA PARA PUERTA LEVADIZA</t>
  </si>
  <si>
    <t>01.02.01.17</t>
  </si>
  <si>
    <t xml:space="preserve">        SALIDA DE FUERZA PARA MOTOR DE ASCENSOR</t>
  </si>
  <si>
    <t>01.02.01.18</t>
  </si>
  <si>
    <t xml:space="preserve">        SALIDA DE FUERZA PARA CARGADOR DE AUTO ELECTRICO</t>
  </si>
  <si>
    <t>01.02.01.22</t>
  </si>
  <si>
    <t xml:space="preserve">        SALIDA DE FUERZA PARA EQUIPOS DE VENTILACION EN SÓTANOS</t>
  </si>
  <si>
    <t>01.02.01.23</t>
  </si>
  <si>
    <t xml:space="preserve">        SALIDA DE FUERZA PARA EQUIPOS DE VENTILACION EN AZOTEA Y TECHO</t>
  </si>
  <si>
    <t>01.03</t>
  </si>
  <si>
    <t>SUMINISTRO E INSTALACION DE ALIMENTADORES ELECTRICOS</t>
  </si>
  <si>
    <t>01.03.01</t>
  </si>
  <si>
    <t xml:space="preserve">    ALIMENTADORES EN AREAS COMUNES</t>
  </si>
  <si>
    <t>01.03.01.01</t>
  </si>
  <si>
    <t xml:space="preserve">        3(3-1x150mm2 N2X0H) + 50mm2/T</t>
  </si>
  <si>
    <t>01.03.01.02</t>
  </si>
  <si>
    <t xml:space="preserve">        2(3-1x185mm2 N2X0H) + 50mm2/T</t>
  </si>
  <si>
    <t>01.03.01.03</t>
  </si>
  <si>
    <t xml:space="preserve">        3-1x10mm2 N2X0H + 1x10mm2/T</t>
  </si>
  <si>
    <t>01.03.01.04</t>
  </si>
  <si>
    <t xml:space="preserve">        3-1x16mm2 N2X0H + 1x10mm2/T</t>
  </si>
  <si>
    <t>01.03.01.05</t>
  </si>
  <si>
    <t xml:space="preserve">        3-1x185mm2 N2X0H + 1x50mm2/T</t>
  </si>
  <si>
    <t>01.03.01.06</t>
  </si>
  <si>
    <t xml:space="preserve">        3-1x25mm2 N2X0H + 1x10mm2/T</t>
  </si>
  <si>
    <t>01.03.01.07</t>
  </si>
  <si>
    <t xml:space="preserve">        3-1x70mm2 N2X0H + 1x25mm2/T</t>
  </si>
  <si>
    <t>01.03.01.08</t>
  </si>
  <si>
    <t xml:space="preserve">        3-1x120mm2 N2X0H</t>
  </si>
  <si>
    <t>01.03.01.09</t>
  </si>
  <si>
    <t xml:space="preserve">        3-1x35mm2 N2X0H</t>
  </si>
  <si>
    <t>01.03.01.10</t>
  </si>
  <si>
    <t xml:space="preserve">        3-1x50mm2 N2X0H + 1x10mm2/T</t>
  </si>
  <si>
    <t>01.03.01.11</t>
  </si>
  <si>
    <t xml:space="preserve">        3-1x240mm2 N2X0H + 1x50mm2/T</t>
  </si>
  <si>
    <t>01.03.01.12</t>
  </si>
  <si>
    <t xml:space="preserve">        3-1x35mm2 N2X0H + 1x10mm2/T</t>
  </si>
  <si>
    <t>01.03.01.13</t>
  </si>
  <si>
    <t xml:space="preserve">        LSOHX 3-1x4mm2 + LSOH 1Tx2.5mm2</t>
  </si>
  <si>
    <t>01.03.01.14</t>
  </si>
  <si>
    <t xml:space="preserve">        3-1x25mm2 N2XOH + 1x10mm2/T</t>
  </si>
  <si>
    <t>01.03.01.15</t>
  </si>
  <si>
    <t xml:space="preserve">        3-1x50mm2 N2XOH + 1x25mm2/T</t>
  </si>
  <si>
    <t>01.03.02</t>
  </si>
  <si>
    <t xml:space="preserve">    ALIMENTADORES PARA DEPARTAMENTOS</t>
  </si>
  <si>
    <t>01.03.02.01</t>
  </si>
  <si>
    <t xml:space="preserve">        2-1x10mm2 LSOHX</t>
  </si>
  <si>
    <t>01.03.02.02</t>
  </si>
  <si>
    <t xml:space="preserve">        2-1x16mm2 LSOHX</t>
  </si>
  <si>
    <t>01.03.02.03</t>
  </si>
  <si>
    <t xml:space="preserve">        2-1x25mm2 LSOHX</t>
  </si>
  <si>
    <t>01.03.02.04</t>
  </si>
  <si>
    <t xml:space="preserve">        2-1x10mm2 LSOHX + 1Tx10mm2 LSOH</t>
  </si>
  <si>
    <t>01.03.02.05</t>
  </si>
  <si>
    <t xml:space="preserve">        2-1x16mm2 LSOHX + 1Tx10mm2 LSOH</t>
  </si>
  <si>
    <t>01.03.02.06</t>
  </si>
  <si>
    <t xml:space="preserve">        2-1x25mm2 LSOHX + 1Tx10mm2 LSOH</t>
  </si>
  <si>
    <t>01.03.03</t>
  </si>
  <si>
    <t xml:space="preserve">    CANALIZACION DE FUERZA Y ALIMENTADORES</t>
  </si>
  <si>
    <t>01.03.03.01</t>
  </si>
  <si>
    <t xml:space="preserve">        TUBERIA ELECTRICA Ø25mm EMT</t>
  </si>
  <si>
    <t>01.03.03.03</t>
  </si>
  <si>
    <t xml:space="preserve">        TUBERIA ELECTRICA Ø40mm EMT</t>
  </si>
  <si>
    <t>01.03.03.04</t>
  </si>
  <si>
    <t xml:space="preserve">        TUBERIA ELECTRICA Ø80mm EMT</t>
  </si>
  <si>
    <t>01.03.03.05</t>
  </si>
  <si>
    <t xml:space="preserve">        TUBERIA ELECTRICA Ø100mm EMT</t>
  </si>
  <si>
    <t>01.03.03.06</t>
  </si>
  <si>
    <t xml:space="preserve">        TUBERIA PVC-SAP ELECTRICA DE 25 mm</t>
  </si>
  <si>
    <t>01.03.03.08</t>
  </si>
  <si>
    <t xml:space="preserve">        TUBERIA PVC-SAP ELECTRICA DE 40 mm</t>
  </si>
  <si>
    <t>01.03.03.10</t>
  </si>
  <si>
    <t xml:space="preserve">        TUBERIA PVC-SAP ELECTRICA DE 100 mm</t>
  </si>
  <si>
    <t>01.03.04</t>
  </si>
  <si>
    <t xml:space="preserve">    CAJAS DE PASE</t>
  </si>
  <si>
    <t>01.03.04.01</t>
  </si>
  <si>
    <t xml:space="preserve">        CAJA DE PASE OCTOGONAL</t>
  </si>
  <si>
    <t>01.03.04.03</t>
  </si>
  <si>
    <t xml:space="preserve">        CAJA DE PASE 150X150X100mm</t>
  </si>
  <si>
    <t>01.08.02.04</t>
  </si>
  <si>
    <t xml:space="preserve">        CAJA DE PASE 200X200X100mm</t>
  </si>
  <si>
    <t>01.08.02.05</t>
  </si>
  <si>
    <t xml:space="preserve">        CAJA DE PASE 300X300X100mm</t>
  </si>
  <si>
    <t>01.03.04.04</t>
  </si>
  <si>
    <t xml:space="preserve">        CAJA DE PASE 350X350X150mm</t>
  </si>
  <si>
    <t xml:space="preserve">        CAJA DE PASE 400X400X200mm</t>
  </si>
  <si>
    <t>01.03.04.05</t>
  </si>
  <si>
    <t xml:space="preserve">        CAJA DE PASE EN BM</t>
  </si>
  <si>
    <t>01.04</t>
  </si>
  <si>
    <t>BANDEJAS ELECTRICAS Y DE COMUNICACIONES</t>
  </si>
  <si>
    <t>01.04.01</t>
  </si>
  <si>
    <t xml:space="preserve">    BANDEJA PORTACABLE TIPO RANURADA DE 200X100X2400MM</t>
  </si>
  <si>
    <t xml:space="preserve">    BANDEJA PORTACABLE TIPO RANURADA DE 300X100X2400MM</t>
  </si>
  <si>
    <t>01.04.02</t>
  </si>
  <si>
    <t xml:space="preserve">    BANDEJA PORTACABLE TIPO RANURADA DE 400X100X2400MM</t>
  </si>
  <si>
    <t>01.04.03</t>
  </si>
  <si>
    <t xml:space="preserve">    BANDEJA PORTACABLE TIPO RANURADA DE 500X100X2400MM</t>
  </si>
  <si>
    <t xml:space="preserve">    BANDEJA PORTACABLE TIPO RANURADA DE 600X100X2400MM</t>
  </si>
  <si>
    <t>01.04.04</t>
  </si>
  <si>
    <t xml:space="preserve">    BANDEJA PORTACABLE TIPO RANURADA DE 700X100X2400MM</t>
  </si>
  <si>
    <t>01.04.05</t>
  </si>
  <si>
    <t xml:space="preserve">    BANDEJA PORTACABLE TIPO RANURADA DE 900X100X2400MM</t>
  </si>
  <si>
    <t>01.04.06</t>
  </si>
  <si>
    <t xml:space="preserve">    ATERRAMIENTO DE BANDEJA CON CABLE DESNUDO 1x35mm²</t>
  </si>
  <si>
    <t>01.04.07</t>
  </si>
  <si>
    <t xml:space="preserve">    SALIDA PARA CONEXION A BANDEJA</t>
  </si>
  <si>
    <t>01.05</t>
  </si>
  <si>
    <t>ACCESORIOS ELECTRICOS/INSTALACION DE LUMINARIAS</t>
  </si>
  <si>
    <t>01.05.01</t>
  </si>
  <si>
    <t xml:space="preserve">    SUMINISTRO E INSTALACION DE PLACA INTERRUPTOR SIMPLE</t>
  </si>
  <si>
    <t>01.05.02</t>
  </si>
  <si>
    <t xml:space="preserve">    SUMINISTRO E INSTALACION DE PLACA INTERRUPTOR DOBLE</t>
  </si>
  <si>
    <t>01.05.03</t>
  </si>
  <si>
    <t xml:space="preserve">    SUMINISTRO E INSTALACION DE PLACA INTERRUPTOR TRIPLE</t>
  </si>
  <si>
    <t>01.05.04</t>
  </si>
  <si>
    <t xml:space="preserve">    SUMINISTRO E INSTALACION DE PLACA TOMACORRIENTE</t>
  </si>
  <si>
    <t>01.05.05</t>
  </si>
  <si>
    <t xml:space="preserve">    SUMINISTRO E INSTALACION DE PLACA TOMACORRIENTE P.A</t>
  </si>
  <si>
    <t>01.05.06</t>
  </si>
  <si>
    <t xml:space="preserve">    SUMINISTRO E INSTALACION DE PLACA TOMACORRIENTE SCHUCKO</t>
  </si>
  <si>
    <t>01.05.07</t>
  </si>
  <si>
    <t xml:space="preserve">    SUMINISTRO E INSTALACION DE PLACA PARA CAMPANA (SOLO TAPA CIEGA)</t>
  </si>
  <si>
    <t>01.05.08</t>
  </si>
  <si>
    <t xml:space="preserve">    SUMINISTRO E INSTALACION DE TIMBRE</t>
  </si>
  <si>
    <t>01.05.09</t>
  </si>
  <si>
    <t xml:space="preserve">    SUMINISTRO E INSTALACION DE PULSADOR TIMBRE</t>
  </si>
  <si>
    <t>01.05.10</t>
  </si>
  <si>
    <t xml:space="preserve">    SUMINISTRO E INSTALACION DE PLACA TE</t>
  </si>
  <si>
    <t>01.05.11</t>
  </si>
  <si>
    <t xml:space="preserve">    SUMINISTRO E INSTALACION DE PLACA TV(TAPA CIEGA)</t>
  </si>
  <si>
    <t>01.05.12</t>
  </si>
  <si>
    <t xml:space="preserve">    INSTALACION DE LUMINARIAS</t>
  </si>
  <si>
    <t>01.06</t>
  </si>
  <si>
    <t>SISTEMA DE PUESTA A TIERRA</t>
  </si>
  <si>
    <t>01.06.01</t>
  </si>
  <si>
    <t xml:space="preserve">    POZOS A TIERRA-CAJAS EQUIPOTENCIALES</t>
  </si>
  <si>
    <t>01.06.01.01</t>
  </si>
  <si>
    <t xml:space="preserve">        POZO DE TIERRA</t>
  </si>
  <si>
    <t>01.06.01.02</t>
  </si>
  <si>
    <t xml:space="preserve">        SOLDADURA EXOTERMICA</t>
  </si>
  <si>
    <t>01.06.01.03</t>
  </si>
  <si>
    <t xml:space="preserve">        BARRA EQUIPOTENCIAL</t>
  </si>
  <si>
    <t>01.06.01.04</t>
  </si>
  <si>
    <t xml:space="preserve">        TRAZO Y REPLANTEO PARA IIEE</t>
  </si>
  <si>
    <t>01.06.01.05</t>
  </si>
  <si>
    <t xml:space="preserve">        EXCAVACIÓN DE ZANJA</t>
  </si>
  <si>
    <t>01.06.01.06</t>
  </si>
  <si>
    <t xml:space="preserve">        RELLENO COMPACTADO CON MATERIAL DE PRESTAMO</t>
  </si>
  <si>
    <t>01.06.01.07</t>
  </si>
  <si>
    <t xml:space="preserve">        ACARREO DE DESMONTE A PUNTO DE ACOPIO (D=30m.)</t>
  </si>
  <si>
    <t>01.06.02</t>
  </si>
  <si>
    <t xml:space="preserve">    CONDUCTORES DEL SISTEMA PUESTA A TIERRA</t>
  </si>
  <si>
    <t>01.06.02.01</t>
  </si>
  <si>
    <t xml:space="preserve">        CONDUCTOR DESNUDO 70 mm2</t>
  </si>
  <si>
    <t>01.06.02.02</t>
  </si>
  <si>
    <t xml:space="preserve">        1x10mm2 LSOH-80</t>
  </si>
  <si>
    <t xml:space="preserve">        1x16mm2 LSOH-80</t>
  </si>
  <si>
    <t xml:space="preserve">        1x25mm2 LSOH-80</t>
  </si>
  <si>
    <t xml:space="preserve">        1x35mm2 LSOH-80</t>
  </si>
  <si>
    <t>01.06.02.03</t>
  </si>
  <si>
    <t xml:space="preserve">        1x50mm2 LSOH-80</t>
  </si>
  <si>
    <t>01.06.02.05</t>
  </si>
  <si>
    <t xml:space="preserve">        1x95mm2 LSOH-80</t>
  </si>
  <si>
    <t>01.06.03</t>
  </si>
  <si>
    <t xml:space="preserve">    CANALIZACION DEL SISTEMA PUESTA A TIERRA</t>
  </si>
  <si>
    <t>01.06.03.01</t>
  </si>
  <si>
    <t>01.06.03.02</t>
  </si>
  <si>
    <t>01.07</t>
  </si>
  <si>
    <t>CONEXIONES Y PRUEBAS ELECTRICAS DE BAJA TENSION</t>
  </si>
  <si>
    <t>01.07.01</t>
  </si>
  <si>
    <t xml:space="preserve">    CONEXION AL BANCO DE MEDIDORES</t>
  </si>
  <si>
    <t>01.07.02</t>
  </si>
  <si>
    <t xml:space="preserve">    PRUEBAS ELECTRICAS DE BAJA TENSION</t>
  </si>
  <si>
    <t>01.08</t>
  </si>
  <si>
    <t>SISTEMA DE CORRIENTES DEBILES</t>
  </si>
  <si>
    <t>01.08.01</t>
  </si>
  <si>
    <t xml:space="preserve">    SALIDAS</t>
  </si>
  <si>
    <t>01.08.01.01</t>
  </si>
  <si>
    <t xml:space="preserve">        SALIDA PARA TELEFONO EXTERNO</t>
  </si>
  <si>
    <t>01.08.01.02</t>
  </si>
  <si>
    <t xml:space="preserve">        SALIDA PARA TV-CABLE</t>
  </si>
  <si>
    <t>01.08.01.03</t>
  </si>
  <si>
    <t xml:space="preserve">        SALIDA PARA INTERCOMUNICADOR</t>
  </si>
  <si>
    <t>01.08.01.05</t>
  </si>
  <si>
    <t xml:space="preserve">        SALIDA PARA DATA</t>
  </si>
  <si>
    <t>01.08.01.06</t>
  </si>
  <si>
    <t xml:space="preserve">        SALIDA PARA CHAPA ELECTRICA / CACI</t>
  </si>
  <si>
    <t>01.08.01.07</t>
  </si>
  <si>
    <t xml:space="preserve">        SALIDA PARA INTERCOMUNICADOR PORTERO</t>
  </si>
  <si>
    <t>01.08.01.08</t>
  </si>
  <si>
    <t xml:space="preserve">        SALIDA PARA DETECTOR DE HUMO</t>
  </si>
  <si>
    <t>01.08.01.09</t>
  </si>
  <si>
    <t xml:space="preserve">        SALIDA PARA DETECTOR DE TEMPERATURA</t>
  </si>
  <si>
    <t>01.08.01.10</t>
  </si>
  <si>
    <t xml:space="preserve">        SALIDA PARA PULSADOR MANUAL</t>
  </si>
  <si>
    <t>01.08.01.11</t>
  </si>
  <si>
    <t xml:space="preserve">        SALIDA PARA LUZ ESTROBOSCOPICA</t>
  </si>
  <si>
    <t>01.08.01.12</t>
  </si>
  <si>
    <t xml:space="preserve">        SALIDA PARA SENSOR MONOXIDO</t>
  </si>
  <si>
    <t>01.08.01.13</t>
  </si>
  <si>
    <t xml:space="preserve">        SALIDA PARA MODULO MONITOREO</t>
  </si>
  <si>
    <t>01.08.02</t>
  </si>
  <si>
    <t xml:space="preserve">    CAJAS METALICAS</t>
  </si>
  <si>
    <t>01.08.02.01</t>
  </si>
  <si>
    <t>01.08.02.02</t>
  </si>
  <si>
    <t xml:space="preserve">        CAJA DE PASE 100X100X55mm</t>
  </si>
  <si>
    <t>01.08.02.03</t>
  </si>
  <si>
    <t xml:space="preserve">        CAJA DE PASE 300X400X100mm</t>
  </si>
  <si>
    <t>01.08.02.07</t>
  </si>
  <si>
    <t xml:space="preserve">        CAJA DE PASE 1000X550X150MM</t>
  </si>
  <si>
    <t>01.08.03</t>
  </si>
  <si>
    <t xml:space="preserve">    CANALIZACION</t>
  </si>
  <si>
    <t>01.08.03.01</t>
  </si>
  <si>
    <t xml:space="preserve">        TUBERIA PVC-SAP ELECTRICA DE 20 mm</t>
  </si>
  <si>
    <t>01.08.03.02</t>
  </si>
  <si>
    <t>01.08.03.05</t>
  </si>
  <si>
    <t xml:space="preserve">        TUBERIA ELECTRICA Ø50mm EMT</t>
  </si>
  <si>
    <t>01.08.03.06</t>
  </si>
  <si>
    <t>01.08.03.07</t>
  </si>
  <si>
    <t>INSTALACIONES SANITARIAS</t>
  </si>
  <si>
    <t>SISTEMA DE AGUA FRÍA</t>
  </si>
  <si>
    <t xml:space="preserve">    SALIDAS DE AGUA FRIA (EN POLIPROPILENO)</t>
  </si>
  <si>
    <t xml:space="preserve">        SALIDA AGUA FRIA PPR 20mm (Ø1/2")</t>
  </si>
  <si>
    <t xml:space="preserve">        SALIDA AGUA FRIA PPR 25mm(3/4")</t>
  </si>
  <si>
    <t xml:space="preserve">        SALIDA AGUA FRIA PPR 40mm(1.1/4")</t>
  </si>
  <si>
    <t xml:space="preserve">    REDES DE DISTRIBUCION DE AGUA (EN POLIPROPILENO)</t>
  </si>
  <si>
    <t xml:space="preserve">        TUBERIA PPR PN-10 EMPOTRADA DE 1/2"</t>
  </si>
  <si>
    <t xml:space="preserve">        TUBERIA PPR PN-10 EMPOTRADA DE 3/4"</t>
  </si>
  <si>
    <t>01.01.02.03</t>
  </si>
  <si>
    <t xml:space="preserve">        TUBERIA PPR PN-10 EMPOTRADA DE 1"</t>
  </si>
  <si>
    <t>01.01.02.04</t>
  </si>
  <si>
    <t xml:space="preserve">        TUBERIA PPR PN-10 EMPOTRADA DE 1.1/4"</t>
  </si>
  <si>
    <t>01.01.02.05</t>
  </si>
  <si>
    <t xml:space="preserve">        TUBERIA PPR PN-10 EMPOTRADA DE 1.1/2"</t>
  </si>
  <si>
    <t xml:space="preserve">        TUBERIA PPR PN-10 EMPOTRADA DE 2"</t>
  </si>
  <si>
    <t>01.01.02.12</t>
  </si>
  <si>
    <t xml:space="preserve">        TUBERIA PPR PN-10 COLGADA DE 2"</t>
  </si>
  <si>
    <t>01.01.02.15</t>
  </si>
  <si>
    <t xml:space="preserve">        TUBERIA PPR PN-10 COLGADA DE 4"</t>
  </si>
  <si>
    <t xml:space="preserve">    MONTANTE DE AGUA FRIA (EN POLIPROPILENO)</t>
  </si>
  <si>
    <t xml:space="preserve">        TUBERIA PPR PN-10 ADOSADA DE 1.1/4"</t>
  </si>
  <si>
    <t>01.01.03.05</t>
  </si>
  <si>
    <t xml:space="preserve">        TUBERIA PPR PN-10 ADOSADA DE 2.1/2"</t>
  </si>
  <si>
    <t>01.01.03.06</t>
  </si>
  <si>
    <t xml:space="preserve">        TUBERIA PPR PN-10 ADOSADA DE 3"</t>
  </si>
  <si>
    <t>01.01.03.07</t>
  </si>
  <si>
    <t xml:space="preserve">        TUBERIA PPR PN-10 ADOSADA DE 4"</t>
  </si>
  <si>
    <t>01.01.04</t>
  </si>
  <si>
    <t xml:space="preserve">    LLAVES Y VALVULAS - RED DE DESTRIBUCION (SIST. POLIPROPILENO)</t>
  </si>
  <si>
    <t>01.01.04.01</t>
  </si>
  <si>
    <t xml:space="preserve">        LLAVE DE PASO SIST. POLIPROPILENO 20mm (1/2")</t>
  </si>
  <si>
    <t>01.01.04.02</t>
  </si>
  <si>
    <t xml:space="preserve">        LLAVE DE PASO SIST. POLIPROPILENO 25mm (3/4")</t>
  </si>
  <si>
    <t>01.01.04.03</t>
  </si>
  <si>
    <t xml:space="preserve">        LLAVE DE PASO SIST. POLIPROPILENO 32mm (1")</t>
  </si>
  <si>
    <t>01.01.04.04</t>
  </si>
  <si>
    <t xml:space="preserve">        LLAVE DE PASO SIST. POLIPROPILENO 40mm (1.1/4")</t>
  </si>
  <si>
    <t>01.01.04.05</t>
  </si>
  <si>
    <t xml:space="preserve">        LLAVE DE PASO SIST. POLIPROPILENO (2")</t>
  </si>
  <si>
    <t>01.01.05</t>
  </si>
  <si>
    <t xml:space="preserve">    PRUEBAS HIDRAULICAS</t>
  </si>
  <si>
    <t>01.01.05.01</t>
  </si>
  <si>
    <t xml:space="preserve">        PRUEBA HIDRAULICA PARA AGUA FRIA</t>
  </si>
  <si>
    <t>01.01.05.02</t>
  </si>
  <si>
    <t xml:space="preserve">        LIMPIEZA Y DESINFECCION DE TUBERIAS  AGUA FRIA</t>
  </si>
  <si>
    <t>01.01.05.03</t>
  </si>
  <si>
    <t xml:space="preserve">        LIMPIEZA Y DESINFECCION DE CISTERNAS</t>
  </si>
  <si>
    <t>01.01.06</t>
  </si>
  <si>
    <t xml:space="preserve">    VARIOS</t>
  </si>
  <si>
    <t>01.01.06.01</t>
  </si>
  <si>
    <t xml:space="preserve">        MEDIDOR DE AGUA DE 3/4" (INC. BATERIA)</t>
  </si>
  <si>
    <t>01.01.06.02</t>
  </si>
  <si>
    <t xml:space="preserve">        MEDIDOR DE AGUA DE 1" (INC. BATERIA)</t>
  </si>
  <si>
    <t>01.01.06.03</t>
  </si>
  <si>
    <t xml:space="preserve">        MEDIDOR DE AGUA DE 1.1/4" (INC. BATERIA)</t>
  </si>
  <si>
    <t>01.01.06.05</t>
  </si>
  <si>
    <t xml:space="preserve">        ESTACIONES REDUCTORAS DE PRESION  1/2"</t>
  </si>
  <si>
    <t>01.01.06.06</t>
  </si>
  <si>
    <t xml:space="preserve">        GRIFO DE RIEGO Ø1/2"</t>
  </si>
  <si>
    <t>01.01.07</t>
  </si>
  <si>
    <t xml:space="preserve">    CUARTO DE BOMBAS</t>
  </si>
  <si>
    <t>01.01.07.03</t>
  </si>
  <si>
    <t xml:space="preserve">        BRIDA ROMPEAGUA 6"</t>
  </si>
  <si>
    <t>01.01.07.05</t>
  </si>
  <si>
    <t xml:space="preserve">        VALVULA FLOTADORA DE 2"</t>
  </si>
  <si>
    <t>01.01.07.06</t>
  </si>
  <si>
    <t xml:space="preserve">        VALVULA COMPUERTADE 2"</t>
  </si>
  <si>
    <t>SISTEMA DE AGUA CALIENTE</t>
  </si>
  <si>
    <t xml:space="preserve">    SALIDAS DE AGUA CALIENTE (EN POLIPROPILENO)</t>
  </si>
  <si>
    <t xml:space="preserve">        SALIDA AGUA CALIENTE PPR 20mm (Ø1/2")</t>
  </si>
  <si>
    <t xml:space="preserve">        SALIDA AGUA CALIENTE PPR 25mm (Ø3/4")</t>
  </si>
  <si>
    <t>01.02.02</t>
  </si>
  <si>
    <t xml:space="preserve">    REDES DE DISTRIBUCION DE AGUA CALIENTE (EN POLIPROPILENO)</t>
  </si>
  <si>
    <t>01.02.02.01</t>
  </si>
  <si>
    <t xml:space="preserve">        TUBERIA PPR PN-16 EMPOTRADA DE 1/2"</t>
  </si>
  <si>
    <t>01.02.02.02</t>
  </si>
  <si>
    <t xml:space="preserve">        TUBERIA PPR PN-16 EMPOTRADA DE 3/4"</t>
  </si>
  <si>
    <t>01.02.03</t>
  </si>
  <si>
    <t>01.02.03.01</t>
  </si>
  <si>
    <t>01.02.03.02</t>
  </si>
  <si>
    <t>01.02.04</t>
  </si>
  <si>
    <t>01.02.04.01</t>
  </si>
  <si>
    <t xml:space="preserve">        PRUEBA HIDRAULICA PARA AGUA CALIENTE Y DESINFECCION</t>
  </si>
  <si>
    <t>SISTEMA DE DESAGUE</t>
  </si>
  <si>
    <t xml:space="preserve">    SALIDAS DE DRENAJE, DESAGUE Y VENTILACION</t>
  </si>
  <si>
    <t xml:space="preserve">        SALIDA DESAGUE DE PVC SAP 2"</t>
  </si>
  <si>
    <t xml:space="preserve">        SALIDA DESAGUE DE PVC SAP 2" (SUMIDEROS Y REGISTROS)</t>
  </si>
  <si>
    <t xml:space="preserve">        SALIDA DESAGUE DE PVC SAP 2" (LAVANDERÍA)</t>
  </si>
  <si>
    <t xml:space="preserve">        SALIDA DESAGUE DE PVC SAP 3" (SUMIDEROS Y REGISTROS)</t>
  </si>
  <si>
    <t xml:space="preserve">        SALIDA DESAGUE DE PVC SAP 4"</t>
  </si>
  <si>
    <t xml:space="preserve">        SALIDA DESAGUE DE PVC SAP 4" (SUMIDEROS Y REGISTROS)</t>
  </si>
  <si>
    <t xml:space="preserve">        SALIDA DESAGUE DE PVC SAP 6" (SUMIDEROS Y REGISTROS)</t>
  </si>
  <si>
    <t xml:space="preserve">        SALIDA VENTILACION DE PVC SAP 2"</t>
  </si>
  <si>
    <t xml:space="preserve">    REDES DE DESAGUE Y DRENAJE</t>
  </si>
  <si>
    <t xml:space="preserve">        TUBERIA PVC SAP EMPOTRADA DE 2"</t>
  </si>
  <si>
    <t xml:space="preserve">        TUBERIA PVC SAP EMPOTRADA DE 3"</t>
  </si>
  <si>
    <t xml:space="preserve">        TUBERIA PVC SAP EMPOTRADA DE 4"</t>
  </si>
  <si>
    <t xml:space="preserve">        TUBERIA VENTILACION PVC SAL EMPOTRADA DE 2"</t>
  </si>
  <si>
    <t xml:space="preserve">        TUBERIA VENTILACION PVC SAL EMPOTRADA DE 3"</t>
  </si>
  <si>
    <t xml:space="preserve">        TUBERIA VENTILACION PVC SAL EMPOTRADA DE 4"</t>
  </si>
  <si>
    <t xml:space="preserve">    REDES ENTERRADAS</t>
  </si>
  <si>
    <t>01.03.03.02</t>
  </si>
  <si>
    <t xml:space="preserve">        TUBERIA PVC SAP DE 3"</t>
  </si>
  <si>
    <t xml:space="preserve">        TUBERIA PVC SAP DE 4"</t>
  </si>
  <si>
    <t xml:space="preserve">        TRAZO Y REPLANTEO PARA IISS</t>
  </si>
  <si>
    <t xml:space="preserve">        EXCAVACIÓN DE ZANJA  -COLOCACIÓN DE TUBERÍA</t>
  </si>
  <si>
    <t>01.03.03.07</t>
  </si>
  <si>
    <t xml:space="preserve">        CAMA DE ARENA</t>
  </si>
  <si>
    <t xml:space="preserve">        RELLENO COMPACTADO CON MATERIAL PROPIO</t>
  </si>
  <si>
    <t>01.03.03.09</t>
  </si>
  <si>
    <t xml:space="preserve">    REDES COLGADAS (INC. ACCESORIOS)</t>
  </si>
  <si>
    <t xml:space="preserve">        TUBERIA PVC SAP COLGADA DE 2"</t>
  </si>
  <si>
    <t>01.03.04.02</t>
  </si>
  <si>
    <t xml:space="preserve">        TUBERIA PVC SAP COLGADA DE 3"</t>
  </si>
  <si>
    <t xml:space="preserve">        TUBERIA PVC SAP COLGADA DE 4"</t>
  </si>
  <si>
    <t xml:space="preserve">        TUBERIA PVC SAP COLGADA DE 6"</t>
  </si>
  <si>
    <t>01.03.04.06</t>
  </si>
  <si>
    <t xml:space="preserve">        TUBERIA PPR PN-10 COLGADA DE 3"</t>
  </si>
  <si>
    <t>01.03.04.07</t>
  </si>
  <si>
    <t xml:space="preserve">        REGISTRO COLGADO TIPO DADO, Ø2"</t>
  </si>
  <si>
    <t>01.03.04.08</t>
  </si>
  <si>
    <t xml:space="preserve">        REGISTRO COLGADO TIPO DADO, Ø3"</t>
  </si>
  <si>
    <t>01.03.04.09</t>
  </si>
  <si>
    <t xml:space="preserve">        REGISTRO COLGADO TIPO DADO, Ø4"</t>
  </si>
  <si>
    <t>01.03.04.10</t>
  </si>
  <si>
    <t xml:space="preserve">        REGISTRO COLGADO TIPO DADO, Ø6"</t>
  </si>
  <si>
    <t>01.03.04.12</t>
  </si>
  <si>
    <t xml:space="preserve">        PASES EN VIGA DE 3"</t>
  </si>
  <si>
    <t>01.03.04.13</t>
  </si>
  <si>
    <t xml:space="preserve">        PASES EN VIGA DE 4"</t>
  </si>
  <si>
    <t>01.03.05</t>
  </si>
  <si>
    <t xml:space="preserve">    MONTANTES DE DESAGUE Y VENTILACION</t>
  </si>
  <si>
    <t>01.03.05.01</t>
  </si>
  <si>
    <t xml:space="preserve">        MONTANTE DE VENTILACION PVC, Ø2"</t>
  </si>
  <si>
    <t>01.03.05.02</t>
  </si>
  <si>
    <t xml:space="preserve">        MONTANTE DE VENTILACION PVC, Ø3"</t>
  </si>
  <si>
    <t>01.03.05.03</t>
  </si>
  <si>
    <t xml:space="preserve">        MONTANTE DE VENTILACION PVC, Ø4"</t>
  </si>
  <si>
    <t>01.03.05.04</t>
  </si>
  <si>
    <t xml:space="preserve">        MONTANTE DE DESAGUE PVC, Ø2"</t>
  </si>
  <si>
    <t>01.03.05.05</t>
  </si>
  <si>
    <t xml:space="preserve">        MONTANTE DE DESAGUE PVC, Ø3"</t>
  </si>
  <si>
    <t>01.03.05.06</t>
  </si>
  <si>
    <t xml:space="preserve">        MONTANTE DE DESAGUE PVC, Ø4"</t>
  </si>
  <si>
    <t>01.03.05.08</t>
  </si>
  <si>
    <t xml:space="preserve">        SOMBRERO DE VENTILACION 2"</t>
  </si>
  <si>
    <t>01.03.05.09</t>
  </si>
  <si>
    <t xml:space="preserve">        SOMBRERO DE VENTILACION 3"</t>
  </si>
  <si>
    <t>01.03.05.10</t>
  </si>
  <si>
    <t xml:space="preserve">        SOMBRERO DE VENTILACION 4"</t>
  </si>
  <si>
    <t>01.03.06</t>
  </si>
  <si>
    <t xml:space="preserve">    SUMIDEROS Y REGISTROS</t>
  </si>
  <si>
    <t>01.03.06.01</t>
  </si>
  <si>
    <t xml:space="preserve">        REGISTRO ROSCADO DE BRONCE, Ø2"</t>
  </si>
  <si>
    <t>01.03.06.03</t>
  </si>
  <si>
    <t xml:space="preserve">        REGISTRO ROSCADO DE BRONCE, Ø4"</t>
  </si>
  <si>
    <t>01.03.06.05</t>
  </si>
  <si>
    <t xml:space="preserve">        SUMIDERO DE BRONCE, Ø2"</t>
  </si>
  <si>
    <t>01.03.06.06</t>
  </si>
  <si>
    <t xml:space="preserve">        SUMIDERO DE BRONCE, Ø3"</t>
  </si>
  <si>
    <t>01.03.06.07</t>
  </si>
  <si>
    <t xml:space="preserve">        SUMIDERO DE BRONCE, Ø4"</t>
  </si>
  <si>
    <t>01.03.07</t>
  </si>
  <si>
    <t>01.03.07.01</t>
  </si>
  <si>
    <t xml:space="preserve">        PINTURA EN TUBERIAS DE INSTALACIONES</t>
  </si>
  <si>
    <t>01.03.07.02</t>
  </si>
  <si>
    <t xml:space="preserve">        PRUEBA HIDRAULICA PARA TUBERIAS DESAGUE</t>
  </si>
  <si>
    <t>01.03.07.03</t>
  </si>
  <si>
    <t xml:space="preserve">        EMPALME A RED PUBLICA DE AGUA Y DESAGUE</t>
  </si>
  <si>
    <t>01.03.07.04</t>
  </si>
  <si>
    <t xml:space="preserve">        CAJAS DE REGISTRO DE DESAGUE 24" x 24"</t>
  </si>
  <si>
    <t>01.03.07.05</t>
  </si>
  <si>
    <t xml:space="preserve">        CAJAS DE REGISTRO DE DESAGUE 12" x 24" - RØ6</t>
  </si>
  <si>
    <t>01.03.07.06</t>
  </si>
  <si>
    <t xml:space="preserve">        VALVULA ANTIRRETORNO</t>
  </si>
  <si>
    <t>01.03.07.07</t>
  </si>
  <si>
    <t xml:space="preserve">        VALVULA DE ADMISION DE AIRE Ø2"</t>
  </si>
  <si>
    <t>01.03.08</t>
  </si>
  <si>
    <t xml:space="preserve">    INSTALACION DE APARATOS SANITARIOS</t>
  </si>
  <si>
    <t>01.03.08.01</t>
  </si>
  <si>
    <t xml:space="preserve">        INSTALACION DE INODORO</t>
  </si>
  <si>
    <t>01.03.08.02</t>
  </si>
  <si>
    <t xml:space="preserve">        INSTALACION DE URINARIO</t>
  </si>
  <si>
    <t>01.03.08.03</t>
  </si>
  <si>
    <t xml:space="preserve">        INSTALACION DE DUCHAS (MEZCLADORA)</t>
  </si>
  <si>
    <t>01.03.08.04</t>
  </si>
  <si>
    <t xml:space="preserve">        INSTALACION DE LAVADEROS Y OVALINES (INC. GRIFERIA)</t>
  </si>
  <si>
    <t>CUARTO DE BOMBAS - ACI</t>
  </si>
  <si>
    <t>SISTEMA DE PRESION CONSTANTE Y SUMIDEROS</t>
  </si>
  <si>
    <t>SISTEMA DE PRESIÓN CONSTANTE Y VELOCIDAD VARIABLE AGUA POTABLE I</t>
  </si>
  <si>
    <t>SISTEMA PRESION CONSTANTE N°1
Electrobomba multietapa vertical CR 15-5 A-F-A-E-HQQE con motor de 10 HP 
3F x 220V
N/P: 96503822
Caudal: 6.8 L/S
Altura (HDT): 53.59 m</t>
  </si>
  <si>
    <t>Und.</t>
  </si>
  <si>
    <t>SISTEMA DE PRESIÓN CONSTANTE Y VELOCIDAD VARIABLE AGUA POTABLE II</t>
  </si>
  <si>
    <t>ISTEMA PRESION CONSTANTE N°2
Electrobomba multietapa vertical CR 20-6 A-F-A-E-HQQE con motor de 15 HP 
3F x 220V
N/P: 96504315
Caudal: 8.31 L/S
Altura (HDT): 85.98 m</t>
  </si>
  <si>
    <t>SUMINISTRO E  INSTALACIÓN SISTEMA DE BOMBEOSUMIDERO</t>
  </si>
  <si>
    <t>ISTEMA SUMIDERO
Bomba Sumergible DPK.10.50.15.6.0E de 60HZ con motor de 2HP 3 x 220V
n/p: 96884098
Caudal: 1.32 L/S
Altura (HDT): 14.63 m</t>
  </si>
  <si>
    <t>SUMINISTRO E  INSTALACIÓN SISTEMA DESAGUE</t>
  </si>
  <si>
    <t>SISTEMA DESAGUE
Bomba Sumergible DPK.10.50.15.6.0E de 60HZ con motor de 2HP 3 x 220V
n/p: 96884098
Caudal: 1.86 L/S
Altura (HDT): 16.51 m</t>
  </si>
  <si>
    <t>INSTALACIONES</t>
  </si>
  <si>
    <t xml:space="preserve">Instalación de sistema de presión constante de 8 bombas con succión de 6", 
descarga de 4"; manifold de succión de 6", manifold de descarga de 4"
- Se considera la succión en Inoxidable 304.
- Manifold en Inoxidable.
Instalación en sistema de sumidero de 02 bombas, con descarga de 3"
Instalación en sistema de Desagüe de 02 bombas, con descarga de 3" </t>
  </si>
  <si>
    <t>SISTEMA DE AGUA CONTRAINCENDIO LISTADA UL</t>
  </si>
  <si>
    <t>MOTOBOMBA Contra Incendio Tipo Split Case UL-FM, operando a 750GPM@200 PSI acoplada a un Motor Diesel  listado de 192HP 3000rpm.</t>
  </si>
  <si>
    <t>Instalación Equipo de Bombeo
contraincendio en sala de
Bombas</t>
  </si>
  <si>
    <t>SISTEMA DE AGUA CONTRAINCENDIO - ROCIADORES Y GABINETES</t>
  </si>
  <si>
    <t>RED DE TUBERIA COLGADA Y ADOSADAS DE ACERO SCH-10 Y SCH-40</t>
  </si>
  <si>
    <t>TUBERÍA DE ACERO SCH40 ASTM A53 CON COSTURA</t>
  </si>
  <si>
    <t>Tubería de acero SCH40 ASTM A53  de 1"</t>
  </si>
  <si>
    <t>Tubería de acero SCH40 ASTM A53  de 1" vela rociadores</t>
  </si>
  <si>
    <t>Tubería de acero SCH40 ASTM A53  de 1"soporteria antisismica</t>
  </si>
  <si>
    <t>Tubería de acero SCH40 ASTM A53  de 1 1/4"</t>
  </si>
  <si>
    <t>Tubería de acero SCH40 ASTM A53  de 1 1/2"</t>
  </si>
  <si>
    <t>Tubería de acero SCH40 ASTM A53  de 2"</t>
  </si>
  <si>
    <t>Tubería de acero SCH40 ASTM A53  de 2 1/2"</t>
  </si>
  <si>
    <t>Tubería de acero SCH40 ASTM A53  de 3"</t>
  </si>
  <si>
    <t>Tubería de acero SCH40 ASTM A53  de 4"</t>
  </si>
  <si>
    <t>Tubería de acero SCH40 ASTM A53  de 6"</t>
  </si>
  <si>
    <t>TUBERÍA HDPE</t>
  </si>
  <si>
    <t>Tubería de HDPE de 6" SDR9 clase 250 tubo de 6m</t>
  </si>
  <si>
    <t>CONEXIONES DE  HDPE</t>
  </si>
  <si>
    <t>Codo HDPE de 6"x90º SDR9 Clase 250</t>
  </si>
  <si>
    <t>Brida HDPE 6" (backing  + flange adaptarer)</t>
  </si>
  <si>
    <t xml:space="preserve"> ACCESORIOS RANURADOS</t>
  </si>
  <si>
    <t>Global Accesorios Ranurados</t>
  </si>
  <si>
    <t>ACCESORIOS DE FIERRO NEGRO UL/FM</t>
  </si>
  <si>
    <t>GLOBAL FF NN</t>
  </si>
  <si>
    <t>VÁLVULAS RANURADAS / BRIDADAS</t>
  </si>
  <si>
    <t>Válvula check 2 1/2" ranurada</t>
  </si>
  <si>
    <t>Válvula check 3" ranurada</t>
  </si>
  <si>
    <t>Válvula check 6" ranurada</t>
  </si>
  <si>
    <t>Válvula mariposa 2 1/2" ranurada alambrada</t>
  </si>
  <si>
    <t>Válvula mariposa 3" ranurada alambrada</t>
  </si>
  <si>
    <t>Valvula Reductora de Presion 2 1/2"</t>
  </si>
  <si>
    <t>Valvula Reductora de Presion 3"</t>
  </si>
  <si>
    <t xml:space="preserve">VÁLVULAS ROSCADAS </t>
  </si>
  <si>
    <t xml:space="preserve">Válvula Esferica roscada 1" </t>
  </si>
  <si>
    <t>Válvula de 3 vías x 1/2"</t>
  </si>
  <si>
    <t xml:space="preserve">Válvula de alivio 1/2" listada </t>
  </si>
  <si>
    <t>Válvula Test and Drain de 1"x 1/2"</t>
  </si>
  <si>
    <t>Válvula Test and Drain de 1 1/4" x 1/2"</t>
  </si>
  <si>
    <t>SIAMESA</t>
  </si>
  <si>
    <t>Válvula siamesa T/Poste 6"x2 1/2"x2 1/2"x2 1/2", Bronce UL/FM</t>
  </si>
  <si>
    <t xml:space="preserve">Plato Decoratico T/Pared de Bronce de 6" </t>
  </si>
  <si>
    <t xml:space="preserve">Tapas y cadenas de 2 1/2" </t>
  </si>
  <si>
    <t>SOPORTES Y COLGADORES</t>
  </si>
  <si>
    <t>Colgador tipo gota de 1"</t>
  </si>
  <si>
    <t>Colgador tipo gota de 1 1/4"</t>
  </si>
  <si>
    <t>Colgador tipo gota de 1 1/2"</t>
  </si>
  <si>
    <t>Colgador tipo gota de 2"</t>
  </si>
  <si>
    <t>Colgador tipo gota de 2 1/2"</t>
  </si>
  <si>
    <t>Colgador tipo gota de 3"</t>
  </si>
  <si>
    <t>Colgador tipo gota de 4"</t>
  </si>
  <si>
    <t>Colgador tipo gota de 6"</t>
  </si>
  <si>
    <t>Soporte según detalle para tuberia vertical 2"</t>
  </si>
  <si>
    <t>Soporte según detalle para tuberia vertical 6"</t>
  </si>
  <si>
    <t>Soporte Antisismico de 4 direcciones de 2"</t>
  </si>
  <si>
    <t>Soporte Antisismico de 4 direcciones de 2 1/2"</t>
  </si>
  <si>
    <t>Soporte Antisismico de 4 direcciones de 3"</t>
  </si>
  <si>
    <t>Soporte Antisismico de 4 direcciones de 4"</t>
  </si>
  <si>
    <t>Soporte Antisismico de 4 direcciones de 6"</t>
  </si>
  <si>
    <t>Soporte Antisismico de 2 direcciones de 2"</t>
  </si>
  <si>
    <t>Soporte Antisismico de 2 direcciones de 2 1/2"</t>
  </si>
  <si>
    <t>Soporte Antisismico de 2 direcciones de 3"</t>
  </si>
  <si>
    <t>Soporte Antisismico de 2 direcciones de 4"</t>
  </si>
  <si>
    <t>Soporte Antisismico de 2 direcciones de 6"</t>
  </si>
  <si>
    <t xml:space="preserve">Soporte Ramal Tipo V </t>
  </si>
  <si>
    <t>ROCIADORES</t>
  </si>
  <si>
    <t xml:space="preserve">Rociador Upright R. estandar, C. estandar, bronce, Ø1/2", K=5.6, T=74ºC. </t>
  </si>
  <si>
    <t xml:space="preserve">Rociador Upright R. estandar, C. estandar, bronce, Ø1/2", K=5.6, T=93ºC. </t>
  </si>
  <si>
    <t xml:space="preserve">Rociador Upright R. estandar C. extendida, bronce, Ø1/2", K=11.2, T=68ºC. </t>
  </si>
  <si>
    <t>DETECTORES DE FLUJO</t>
  </si>
  <si>
    <t>Detector de flujo de 2 1/2"</t>
  </si>
  <si>
    <t>Detector de flujo de 4"</t>
  </si>
  <si>
    <t>OTROS ACCESORIOS</t>
  </si>
  <si>
    <t>Valvula de purga de aire (POTTER) PAAR - Final de Montante</t>
  </si>
  <si>
    <t>Manómetro de dial, 0-300 PSI, 1/2"</t>
  </si>
  <si>
    <t>GABINETE CONTRA INCENDIO, ACCESORIOS Y EXTINTORES</t>
  </si>
  <si>
    <t xml:space="preserve">Válvula angular de bronce 2 1/2". Certificación UL </t>
  </si>
  <si>
    <t>Válvula angular de bronce 2 1/2". Certificación UL Reductora de presión</t>
  </si>
  <si>
    <t>Tapa y cadena de bronce de 2 1/2"</t>
  </si>
  <si>
    <t>INSTALACION</t>
  </si>
  <si>
    <t>INSTALACIÓN DEL SISTEMA DE ROCIADORES Y TOMA DE BOMBEROS</t>
  </si>
  <si>
    <t>INSTALACIONES MECÁNICAS</t>
  </si>
  <si>
    <t>VENTILACIÓN MECÁNICA</t>
  </si>
  <si>
    <t>VESTIBULO PREVIO VENTILADO Y ESCALERA</t>
  </si>
  <si>
    <r>
      <rPr>
        <b/>
        <sz val="8"/>
        <rFont val="Arial"/>
        <family val="2"/>
      </rPr>
      <t xml:space="preserve">INYECTOR CENTRÍFUGO EN GABINETE </t>
    </r>
    <r>
      <rPr>
        <b/>
        <sz val="8"/>
        <color indexed="10"/>
        <rFont val="Arial"/>
        <family val="2"/>
      </rPr>
      <t xml:space="preserve"> </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5,100 </t>
    </r>
    <r>
      <rPr>
        <sz val="8"/>
        <rFont val="Arial"/>
        <family val="2"/>
      </rPr>
      <t xml:space="preserve">CFM - 1.0"c.a. - 220V-3F-60Hz  </t>
    </r>
  </si>
  <si>
    <r>
      <rPr>
        <b/>
        <sz val="8"/>
        <rFont val="Arial"/>
        <family val="2"/>
      </rPr>
      <t xml:space="preserve">INYECTOR CENTRÍFUGO EN GABINETE </t>
    </r>
    <r>
      <rPr>
        <b/>
        <sz val="8"/>
        <color indexed="10"/>
        <rFont val="Arial"/>
        <family val="2"/>
      </rPr>
      <t xml:space="preserve"> </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5,800 </t>
    </r>
    <r>
      <rPr>
        <sz val="8"/>
        <rFont val="Arial"/>
        <family val="2"/>
      </rPr>
      <t xml:space="preserve">CFM - 1.0"c.a. - 220V-3F-60Hz  </t>
    </r>
  </si>
  <si>
    <r>
      <rPr>
        <b/>
        <sz val="8"/>
        <rFont val="Arial"/>
        <family val="2"/>
      </rPr>
      <t xml:space="preserve">INYECTOR CENTRÍFUGO EN GABINETE </t>
    </r>
    <r>
      <rPr>
        <b/>
        <sz val="8"/>
        <color indexed="10"/>
        <rFont val="Arial"/>
        <family val="2"/>
      </rPr>
      <t xml:space="preserve"> </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6,700 </t>
    </r>
    <r>
      <rPr>
        <sz val="8"/>
        <rFont val="Arial"/>
        <family val="2"/>
      </rPr>
      <t xml:space="preserve">CFM - 1.0"c.a. - 220V-3F-60Hz  </t>
    </r>
  </si>
  <si>
    <r>
      <rPr>
        <b/>
        <sz val="8"/>
        <rFont val="Arial"/>
        <family val="2"/>
      </rPr>
      <t xml:space="preserve">INYECTOR CENTRÍFUGO EN GABINETE </t>
    </r>
    <r>
      <rPr>
        <b/>
        <sz val="8"/>
        <color indexed="10"/>
        <rFont val="Arial"/>
        <family val="2"/>
      </rPr>
      <t xml:space="preserve"> </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7,310 </t>
    </r>
    <r>
      <rPr>
        <sz val="8"/>
        <rFont val="Arial"/>
        <family val="2"/>
      </rPr>
      <t xml:space="preserve">CFM - 1.0"c.a. - 220V-3F-60Hz  </t>
    </r>
  </si>
  <si>
    <r>
      <rPr>
        <b/>
        <sz val="8"/>
        <rFont val="Arial"/>
        <family val="2"/>
      </rPr>
      <t xml:space="preserve">INYECTOR CENTRÍFUGO EN GABINETE </t>
    </r>
    <r>
      <rPr>
        <b/>
        <sz val="8"/>
        <color indexed="10"/>
        <rFont val="Arial"/>
        <family val="2"/>
      </rPr>
      <t xml:space="preserve"> </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9,180 </t>
    </r>
    <r>
      <rPr>
        <sz val="8"/>
        <rFont val="Arial"/>
        <family val="2"/>
      </rPr>
      <t xml:space="preserve">CFM - 1.0"c.a. - 220V-3F-60Hz  </t>
    </r>
  </si>
  <si>
    <r>
      <rPr>
        <b/>
        <sz val="8"/>
        <rFont val="Arial"/>
        <family val="2"/>
      </rPr>
      <t xml:space="preserve">EXTRACTOR CENTRÍFUGO EN GABINETE </t>
    </r>
    <r>
      <rPr>
        <b/>
        <sz val="8"/>
        <color indexed="10"/>
        <rFont val="Arial"/>
        <family val="2"/>
      </rPr>
      <t xml:space="preserve"> </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7,650 </t>
    </r>
    <r>
      <rPr>
        <sz val="8"/>
        <rFont val="Arial"/>
        <family val="2"/>
      </rPr>
      <t xml:space="preserve">CFM - 1.0"c.a. - 220V-3F-60Hz  </t>
    </r>
  </si>
  <si>
    <r>
      <rPr>
        <b/>
        <sz val="8"/>
        <rFont val="Arial"/>
        <family val="2"/>
      </rPr>
      <t xml:space="preserve">EXTRACTOR CENTRÍFUGO EN GABINETE </t>
    </r>
    <r>
      <rPr>
        <b/>
        <sz val="8"/>
        <color indexed="10"/>
        <rFont val="Arial"/>
        <family val="2"/>
      </rPr>
      <t xml:space="preserve"> </t>
    </r>
    <r>
      <rPr>
        <sz val="8"/>
        <rFont val="Arial"/>
        <family val="2"/>
      </rPr>
      <t xml:space="preserve">                                                                                                                                                                                                                                                                 </t>
    </r>
    <r>
      <rPr>
        <b/>
        <sz val="8"/>
        <rFont val="Arial"/>
        <family val="2"/>
      </rPr>
      <t xml:space="preserve">Marca:System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10,965 </t>
    </r>
    <r>
      <rPr>
        <sz val="8"/>
        <rFont val="Arial"/>
        <family val="2"/>
      </rPr>
      <t xml:space="preserve">CFM - 1.0"c.a. - 220V-3F-60Hz  </t>
    </r>
  </si>
  <si>
    <r>
      <rPr>
        <b/>
        <sz val="8"/>
        <rFont val="Arial"/>
        <family val="2"/>
      </rPr>
      <t xml:space="preserve">EXTRACTOR CENTRÍFUGO EN GABINETE </t>
    </r>
    <r>
      <rPr>
        <b/>
        <sz val="8"/>
        <color indexed="10"/>
        <rFont val="Arial"/>
        <family val="2"/>
      </rPr>
      <t xml:space="preserve"> </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KVB                                                                                                                                                                                                                      </t>
    </r>
    <r>
      <rPr>
        <b/>
        <sz val="8"/>
        <rFont val="Arial"/>
        <family val="2"/>
      </rPr>
      <t xml:space="preserve">Características: 13,770 </t>
    </r>
    <r>
      <rPr>
        <sz val="8"/>
        <rFont val="Arial"/>
        <family val="2"/>
      </rPr>
      <t xml:space="preserve">CFM - 1.0"c.a. - 220V-3F-60Hz  </t>
    </r>
  </si>
  <si>
    <t>SENSOR DE HUMO</t>
  </si>
  <si>
    <r>
      <t xml:space="preserve">DAMPER BAROMÉTRICO  24"X24" </t>
    </r>
    <r>
      <rPr>
        <b/>
        <sz val="8"/>
        <rFont val="Arial"/>
        <family val="2"/>
      </rPr>
      <t>ACP</t>
    </r>
  </si>
  <si>
    <t>FILTRO DE MALLA DE ALUMINIO DE 40"X40"X1" suministro e instalación</t>
  </si>
  <si>
    <t>FILTRO DE MALLA DE ALUMINIO DE 41"X41"X1" suministro e instalación</t>
  </si>
  <si>
    <t>FILTRO DE MALLA DE ALUMINIO DE 44"X44"X1" suministro e instalación</t>
  </si>
  <si>
    <t>FILTRO DE MALLA DE ALUMINIO DE 46"X46"X1" suministro e instalación</t>
  </si>
  <si>
    <t>EXTRACCIÓN DE MONÓXIDO DE CARBONO</t>
  </si>
  <si>
    <r>
      <rPr>
        <b/>
        <sz val="8"/>
        <rFont val="Arial"/>
        <family val="2"/>
      </rPr>
      <t>INYECTOR AXIAL</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AWE                                                                                                                                                                                                                     </t>
    </r>
    <r>
      <rPr>
        <b/>
        <sz val="8"/>
        <rFont val="Arial"/>
        <family val="2"/>
      </rPr>
      <t xml:space="preserve">Características: 4,250 </t>
    </r>
    <r>
      <rPr>
        <sz val="8"/>
        <rFont val="Arial"/>
        <family val="2"/>
      </rPr>
      <t xml:space="preserve">CFM - 0.5"c.a. - 220V-3F-60Hz  </t>
    </r>
  </si>
  <si>
    <r>
      <rPr>
        <b/>
        <sz val="8"/>
        <rFont val="Arial"/>
        <family val="2"/>
      </rPr>
      <t>INYECTOR AXIAL</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AWE                                                                                                                                                                                                                      </t>
    </r>
    <r>
      <rPr>
        <b/>
        <sz val="8"/>
        <rFont val="Arial"/>
        <family val="2"/>
      </rPr>
      <t xml:space="preserve">Características: 4,400 </t>
    </r>
    <r>
      <rPr>
        <sz val="8"/>
        <rFont val="Arial"/>
        <family val="2"/>
      </rPr>
      <t xml:space="preserve">CFM - 0.5"c.a. - 220V-3F-60Hz  </t>
    </r>
  </si>
  <si>
    <r>
      <rPr>
        <b/>
        <sz val="8"/>
        <rFont val="Arial"/>
        <family val="2"/>
      </rPr>
      <t>INYECTOR AXIAL</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AWE                                                                                                                                                                                                                      </t>
    </r>
    <r>
      <rPr>
        <b/>
        <sz val="8"/>
        <rFont val="Arial"/>
        <family val="2"/>
      </rPr>
      <t xml:space="preserve">Características: 4,500 </t>
    </r>
    <r>
      <rPr>
        <sz val="8"/>
        <rFont val="Arial"/>
        <family val="2"/>
      </rPr>
      <t xml:space="preserve">CFM - 0.5"c.a. - 220V-3F-60Hz  </t>
    </r>
  </si>
  <si>
    <r>
      <rPr>
        <b/>
        <sz val="8"/>
        <rFont val="Arial"/>
        <family val="2"/>
      </rPr>
      <t>EXTRACTOR AXIAL</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WPA                                                                                                                                                                                                                  </t>
    </r>
    <r>
      <rPr>
        <b/>
        <sz val="8"/>
        <rFont val="Arial"/>
        <family val="2"/>
      </rPr>
      <t xml:space="preserve">Características: 4,250 </t>
    </r>
    <r>
      <rPr>
        <sz val="8"/>
        <rFont val="Arial"/>
        <family val="2"/>
      </rPr>
      <t xml:space="preserve">CFM - 1.0"c.a. - 220V-3F-60Hz  </t>
    </r>
  </si>
  <si>
    <r>
      <rPr>
        <b/>
        <sz val="8"/>
        <rFont val="Arial"/>
        <family val="2"/>
      </rPr>
      <t>EXTRACTOR AXIAL</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WPA                                                                                                                                                                                                                  </t>
    </r>
    <r>
      <rPr>
        <b/>
        <sz val="8"/>
        <rFont val="Arial"/>
        <family val="2"/>
      </rPr>
      <t xml:space="preserve">Características: 4,400 </t>
    </r>
    <r>
      <rPr>
        <sz val="8"/>
        <rFont val="Arial"/>
        <family val="2"/>
      </rPr>
      <t xml:space="preserve">CFM - 1.0"c.a. - 220V-3F-60Hz  </t>
    </r>
  </si>
  <si>
    <r>
      <rPr>
        <b/>
        <sz val="8"/>
        <rFont val="Arial"/>
        <family val="2"/>
      </rPr>
      <t>EXTRACTOR AXIAL</t>
    </r>
    <r>
      <rPr>
        <sz val="8"/>
        <rFont val="Arial"/>
        <family val="2"/>
      </rPr>
      <t xml:space="preserve">                                                                                                                                                                                                                                                                    </t>
    </r>
    <r>
      <rPr>
        <b/>
        <sz val="8"/>
        <rFont val="Arial"/>
        <family val="2"/>
      </rPr>
      <t xml:space="preserve">Marca:  System air o similar </t>
    </r>
    <r>
      <rPr>
        <sz val="8"/>
        <rFont val="Arial"/>
        <family val="2"/>
      </rPr>
      <t xml:space="preserve">                                                                                                                                                                                                                                                      </t>
    </r>
    <r>
      <rPr>
        <b/>
        <sz val="8"/>
        <rFont val="Arial"/>
        <family val="2"/>
      </rPr>
      <t>Modelo:</t>
    </r>
    <r>
      <rPr>
        <sz val="8"/>
        <rFont val="Arial"/>
        <family val="2"/>
      </rPr>
      <t xml:space="preserve">   WPA                                                                                                                                                                                                                 </t>
    </r>
    <r>
      <rPr>
        <b/>
        <sz val="8"/>
        <rFont val="Arial"/>
        <family val="2"/>
      </rPr>
      <t xml:space="preserve">Características: 4,500 </t>
    </r>
    <r>
      <rPr>
        <sz val="8"/>
        <rFont val="Arial"/>
        <family val="2"/>
      </rPr>
      <t xml:space="preserve">CFM - 1.0"c.a. - 220V-3F-60Hz  </t>
    </r>
  </si>
  <si>
    <r>
      <rPr>
        <b/>
        <sz val="8"/>
        <rFont val="Arial"/>
        <family val="2"/>
      </rPr>
      <t xml:space="preserve">JET FAN TUBULAR </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AJ8M                                                                                                                                                                                                                 </t>
    </r>
    <r>
      <rPr>
        <b/>
        <sz val="8"/>
        <rFont val="Arial"/>
        <family val="2"/>
      </rPr>
      <t xml:space="preserve">Características: 4,100 </t>
    </r>
    <r>
      <rPr>
        <sz val="8"/>
        <rFont val="Arial"/>
        <family val="2"/>
      </rPr>
      <t xml:space="preserve">CFM - 43N - 220V-3F-60Hz  </t>
    </r>
  </si>
  <si>
    <r>
      <rPr>
        <b/>
        <sz val="8"/>
        <rFont val="Arial"/>
        <family val="2"/>
      </rPr>
      <t>DETECTOR DE MONÓXIDO</t>
    </r>
    <r>
      <rPr>
        <sz val="8"/>
        <rFont val="Arial"/>
        <family val="2"/>
      </rPr>
      <t xml:space="preserve">                                                                                                                                                                                                                                                                                         </t>
    </r>
    <r>
      <rPr>
        <b/>
        <sz val="8"/>
        <rFont val="Arial"/>
        <family val="2"/>
      </rPr>
      <t>Marca:</t>
    </r>
    <r>
      <rPr>
        <sz val="8"/>
        <rFont val="Arial"/>
        <family val="2"/>
      </rPr>
      <t xml:space="preserve"> GREYSTONE                                                                                                                                                                                                                                    </t>
    </r>
    <r>
      <rPr>
        <b/>
        <sz val="8"/>
        <rFont val="Arial"/>
        <family val="2"/>
      </rPr>
      <t xml:space="preserve">Modelo: </t>
    </r>
    <r>
      <rPr>
        <sz val="8"/>
        <rFont val="Arial"/>
        <family val="2"/>
      </rPr>
      <t xml:space="preserve">CMD5B1                                                                                                                                                                                                                                                 </t>
    </r>
    <r>
      <rPr>
        <b/>
        <sz val="8"/>
        <rFont val="Arial"/>
        <family val="2"/>
      </rPr>
      <t>Caracteristicas:</t>
    </r>
    <r>
      <rPr>
        <sz val="8"/>
        <rFont val="Arial"/>
        <family val="2"/>
      </rPr>
      <t xml:space="preserve"> Consumo: 50mA max - Señal de salida :0-20mA </t>
    </r>
  </si>
  <si>
    <t>Damper de gravedad de fabricación nacional suminsitro e instalación</t>
  </si>
  <si>
    <t xml:space="preserve">VENTILACIÓN EN CUARTO DE BOMBAS </t>
  </si>
  <si>
    <r>
      <rPr>
        <b/>
        <sz val="8"/>
        <rFont val="Arial"/>
        <family val="2"/>
      </rPr>
      <t>INYECTOR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6,900 </t>
    </r>
    <r>
      <rPr>
        <sz val="8"/>
        <rFont val="Arial"/>
        <family val="2"/>
      </rPr>
      <t xml:space="preserve">CFM - 1.0"c.a. - 220V-3F-60Hz  </t>
    </r>
  </si>
  <si>
    <r>
      <rPr>
        <b/>
        <sz val="8"/>
        <rFont val="Arial"/>
        <family val="2"/>
      </rPr>
      <t>EXTRACTOR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6,900 </t>
    </r>
    <r>
      <rPr>
        <sz val="8"/>
        <rFont val="Arial"/>
        <family val="2"/>
      </rPr>
      <t xml:space="preserve">CFM - 1.0"c.a. - 220V-3F-60Hz  </t>
    </r>
  </si>
  <si>
    <t>DAMPER CORTA FUEGO nacional 32"X23" Con fusible UL</t>
  </si>
  <si>
    <t>VENTILACIÓN EN CUARTO DE BASURA</t>
  </si>
  <si>
    <r>
      <rPr>
        <b/>
        <sz val="8"/>
        <rFont val="Arial"/>
        <family val="2"/>
      </rPr>
      <t>EXTRACTOR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CDRE                                                                                                                                                                                                                        </t>
    </r>
    <r>
      <rPr>
        <b/>
        <sz val="8"/>
        <rFont val="Arial"/>
        <family val="2"/>
      </rPr>
      <t xml:space="preserve">Características: 600 </t>
    </r>
    <r>
      <rPr>
        <sz val="8"/>
        <rFont val="Arial"/>
        <family val="2"/>
      </rPr>
      <t xml:space="preserve">CFM - 0.7"c.a. - 220V-1F-60Hz  </t>
    </r>
  </si>
  <si>
    <t>DAMPER CORTA FUEGO nacional DE 12"X9" Con fusible UL</t>
  </si>
  <si>
    <t>DAMPER CORTA FUEGO nacional  DE 14"X12" Con fusible UL</t>
  </si>
  <si>
    <t>VENTILACIÓN DE PASILLOS</t>
  </si>
  <si>
    <r>
      <rPr>
        <b/>
        <sz val="8"/>
        <rFont val="Arial"/>
        <family val="2"/>
      </rPr>
      <t>INYECTOR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3,200 </t>
    </r>
    <r>
      <rPr>
        <sz val="8"/>
        <rFont val="Arial"/>
        <family val="2"/>
      </rPr>
      <t xml:space="preserve">CFM - 1.0"c.a. - 220V-3F-60Hz  </t>
    </r>
  </si>
  <si>
    <r>
      <rPr>
        <b/>
        <sz val="8"/>
        <rFont val="Arial"/>
        <family val="2"/>
      </rPr>
      <t>INYECTOR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3,750 </t>
    </r>
    <r>
      <rPr>
        <sz val="8"/>
        <rFont val="Arial"/>
        <family val="2"/>
      </rPr>
      <t xml:space="preserve">CFM - 1.0"c.a. - 220V-3F-60Hz  </t>
    </r>
  </si>
  <si>
    <r>
      <rPr>
        <b/>
        <sz val="8"/>
        <rFont val="Arial"/>
        <family val="2"/>
      </rPr>
      <t>EXTRACTOR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3,110 </t>
    </r>
    <r>
      <rPr>
        <sz val="8"/>
        <rFont val="Arial"/>
        <family val="2"/>
      </rPr>
      <t xml:space="preserve">CFM - 1.0"c.a. - 220V-3F-60Hz  </t>
    </r>
  </si>
  <si>
    <r>
      <rPr>
        <b/>
        <sz val="8"/>
        <rFont val="Arial"/>
        <family val="2"/>
      </rPr>
      <t>EXTRACTOR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KVB                                                                                                                                                                                                                         </t>
    </r>
    <r>
      <rPr>
        <b/>
        <sz val="8"/>
        <rFont val="Arial"/>
        <family val="2"/>
      </rPr>
      <t xml:space="preserve">Características: 3,430 </t>
    </r>
    <r>
      <rPr>
        <sz val="8"/>
        <rFont val="Arial"/>
        <family val="2"/>
      </rPr>
      <t xml:space="preserve">CFM - 1.0"c.a. - 220V-3F-60Hz  </t>
    </r>
  </si>
  <si>
    <t>FILTRO DE MALLA DE ALUMINIO DE 31"X31"X1" suministro e instalación</t>
  </si>
  <si>
    <t>FILTRO DE MALLA DE ALUMINIO DE 33"X33"X1" suministro e instalación</t>
  </si>
  <si>
    <t>VENTILACIÓN DE GRUPO ELECTRÓGENO</t>
  </si>
  <si>
    <r>
      <rPr>
        <b/>
        <sz val="8"/>
        <rFont val="Arial"/>
        <family val="2"/>
      </rPr>
      <t>EXTRACTOR AXIAL</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AW E                                                                                                                                                                                                                         </t>
    </r>
    <r>
      <rPr>
        <b/>
        <sz val="8"/>
        <rFont val="Arial"/>
        <family val="2"/>
      </rPr>
      <t xml:space="preserve">Características: 1,000 </t>
    </r>
    <r>
      <rPr>
        <sz val="8"/>
        <rFont val="Arial"/>
        <family val="2"/>
      </rPr>
      <t xml:space="preserve">CFM - 0.15"c.a. - 220V-1F-60Hz  </t>
    </r>
  </si>
  <si>
    <t>DAMPER CORTA FUEGO nacional DE 17"X17" Con fusible UL</t>
  </si>
  <si>
    <t>DAMPER CORTA FUEGO nacional DE 30"X30" Con fusible UL</t>
  </si>
  <si>
    <t>DAMPER CORTA FUEGO nacional DE 48"X25" Con fusible UL</t>
  </si>
  <si>
    <t>VENTILACIÓN DE CUARTO DE ACELERÓGRAFO Y ESCLUSA</t>
  </si>
  <si>
    <r>
      <rPr>
        <b/>
        <sz val="8"/>
        <rFont val="Arial"/>
        <family val="2"/>
      </rPr>
      <t>INYECTOR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CDRE                                                                                                                                                                                                                </t>
    </r>
    <r>
      <rPr>
        <b/>
        <sz val="8"/>
        <rFont val="Arial"/>
        <family val="2"/>
      </rPr>
      <t xml:space="preserve">Características: 400 </t>
    </r>
    <r>
      <rPr>
        <sz val="8"/>
        <rFont val="Arial"/>
        <family val="2"/>
      </rPr>
      <t xml:space="preserve">CFM - 0.7"c.a. - 220V-1F-60Hz  </t>
    </r>
  </si>
  <si>
    <r>
      <rPr>
        <b/>
        <sz val="8"/>
        <rFont val="Arial"/>
        <family val="2"/>
      </rPr>
      <t>EXTRACTOR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CDRE                                                                                                                                                                                                               </t>
    </r>
    <r>
      <rPr>
        <b/>
        <sz val="8"/>
        <rFont val="Arial"/>
        <family val="2"/>
      </rPr>
      <t xml:space="preserve">Características: 400 </t>
    </r>
    <r>
      <rPr>
        <sz val="8"/>
        <rFont val="Arial"/>
        <family val="2"/>
      </rPr>
      <t xml:space="preserve">CFM - 1.0"c.a. - 220V-1F-60Hz  </t>
    </r>
  </si>
  <si>
    <t>DAMPER CORTA FUEGO nacional DE 6"X6" Con fusible UL</t>
  </si>
  <si>
    <t>DAMPER CORTA FUEGOnacional DE 9"X8" Con fusible UL</t>
  </si>
  <si>
    <t>VENTILACIÓN DE CAMARA DE BOMBEO DE DESAGUE</t>
  </si>
  <si>
    <r>
      <rPr>
        <b/>
        <sz val="8"/>
        <rFont val="Arial"/>
        <family val="2"/>
      </rPr>
      <t>INYECTOR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CDRE                                                                                                                                                                                                                </t>
    </r>
    <r>
      <rPr>
        <b/>
        <sz val="8"/>
        <rFont val="Arial"/>
        <family val="2"/>
      </rPr>
      <t xml:space="preserve">Características: 200 </t>
    </r>
    <r>
      <rPr>
        <sz val="8"/>
        <rFont val="Arial"/>
        <family val="2"/>
      </rPr>
      <t xml:space="preserve">CFM - 0.7"c.a. - 220V-1F-60Hz  </t>
    </r>
  </si>
  <si>
    <r>
      <rPr>
        <b/>
        <sz val="8"/>
        <rFont val="Arial"/>
        <family val="2"/>
      </rPr>
      <t>EXTRACTOR CENTRÍFUGO EN GABINETE</t>
    </r>
    <r>
      <rPr>
        <sz val="8"/>
        <rFont val="Arial"/>
        <family val="2"/>
      </rPr>
      <t xml:space="preserve">                                                                                                                                                                                                                                                           </t>
    </r>
    <r>
      <rPr>
        <b/>
        <sz val="8"/>
        <rFont val="Arial"/>
        <family val="2"/>
      </rPr>
      <t xml:space="preserve">Marca: </t>
    </r>
    <r>
      <rPr>
        <sz val="8"/>
        <rFont val="Arial"/>
        <family val="2"/>
      </rPr>
      <t xml:space="preserve"> System air o similar                                                                                                                                                                                                                                                      </t>
    </r>
    <r>
      <rPr>
        <b/>
        <sz val="8"/>
        <rFont val="Arial"/>
        <family val="2"/>
      </rPr>
      <t>Modelo:</t>
    </r>
    <r>
      <rPr>
        <sz val="8"/>
        <rFont val="Arial"/>
        <family val="2"/>
      </rPr>
      <t xml:space="preserve">  CDRE                                                                                                                                                                                                               </t>
    </r>
    <r>
      <rPr>
        <b/>
        <sz val="8"/>
        <rFont val="Arial"/>
        <family val="2"/>
      </rPr>
      <t xml:space="preserve">Características: 200 </t>
    </r>
    <r>
      <rPr>
        <sz val="8"/>
        <rFont val="Arial"/>
        <family val="2"/>
      </rPr>
      <t xml:space="preserve">CFM - 0.7"c.a. - 220V-1F-60Hz  </t>
    </r>
  </si>
  <si>
    <t>DAMPER CORTA FUEGOnacional DE 8"X6" Con fusible UL</t>
  </si>
  <si>
    <t>VENTILACIÓN DE BAÑOS Y CENTRO DE LAVADO</t>
  </si>
  <si>
    <r>
      <rPr>
        <b/>
        <sz val="8"/>
        <rFont val="Arial"/>
        <family val="2"/>
      </rPr>
      <t>EXTRACTOR AXIAL</t>
    </r>
    <r>
      <rPr>
        <sz val="8"/>
        <rFont val="Arial"/>
        <family val="2"/>
      </rPr>
      <t xml:space="preserve"> </t>
    </r>
    <r>
      <rPr>
        <b/>
        <sz val="8"/>
        <rFont val="Arial"/>
        <family val="2"/>
      </rPr>
      <t>CON DAMPER</t>
    </r>
    <r>
      <rPr>
        <sz val="8"/>
        <rFont val="Arial"/>
        <family val="2"/>
      </rPr>
      <t xml:space="preserve">                                                                                                                                                                                                                                                                         </t>
    </r>
    <r>
      <rPr>
        <b/>
        <sz val="8"/>
        <rFont val="Arial"/>
        <family val="2"/>
      </rPr>
      <t>Marca:</t>
    </r>
    <r>
      <rPr>
        <sz val="8"/>
        <rFont val="Arial"/>
        <family val="2"/>
      </rPr>
      <t xml:space="preserve">   System air o similar                                                                                                                                                                                                                                                                 </t>
    </r>
    <r>
      <rPr>
        <b/>
        <sz val="8"/>
        <rFont val="Arial"/>
        <family val="2"/>
      </rPr>
      <t xml:space="preserve">Modelo:  </t>
    </r>
    <r>
      <rPr>
        <sz val="8"/>
        <rFont val="Arial"/>
        <family val="2"/>
      </rPr>
      <t xml:space="preserve"> BF SLIM 150                                                                                                                                                                                                                            </t>
    </r>
    <r>
      <rPr>
        <b/>
        <sz val="8"/>
        <rFont val="Arial"/>
        <family val="2"/>
      </rPr>
      <t xml:space="preserve">Características: 145 </t>
    </r>
    <r>
      <rPr>
        <sz val="8"/>
        <rFont val="Arial"/>
        <family val="2"/>
      </rPr>
      <t>CFM - 0.05</t>
    </r>
    <r>
      <rPr>
        <b/>
        <sz val="8"/>
        <rFont val="Arial"/>
        <family val="2"/>
      </rPr>
      <t>" c.a. -</t>
    </r>
    <r>
      <rPr>
        <sz val="8"/>
        <rFont val="Arial"/>
        <family val="2"/>
      </rPr>
      <t xml:space="preserve"> 220V-1F-60Hz </t>
    </r>
  </si>
  <si>
    <r>
      <rPr>
        <b/>
        <sz val="8"/>
        <rFont val="Arial"/>
        <family val="2"/>
      </rPr>
      <t>EXTRACTOR AXIAL</t>
    </r>
    <r>
      <rPr>
        <sz val="8"/>
        <rFont val="Arial"/>
        <family val="2"/>
      </rPr>
      <t xml:space="preserve"> </t>
    </r>
    <r>
      <rPr>
        <b/>
        <sz val="8"/>
        <rFont val="Arial"/>
        <family val="2"/>
      </rPr>
      <t>CON DAMPER</t>
    </r>
    <r>
      <rPr>
        <sz val="8"/>
        <rFont val="Arial"/>
        <family val="2"/>
      </rPr>
      <t xml:space="preserve">  </t>
    </r>
    <r>
      <rPr>
        <b/>
        <sz val="8"/>
        <color indexed="10"/>
        <rFont val="Arial"/>
        <family val="2"/>
      </rPr>
      <t xml:space="preserve">CON SENSOR DE HUMEDAD    </t>
    </r>
    <r>
      <rPr>
        <sz val="8"/>
        <rFont val="Arial"/>
        <family val="2"/>
      </rPr>
      <t xml:space="preserve">                                                                                                                                                                                                                                                                   </t>
    </r>
    <r>
      <rPr>
        <b/>
        <sz val="8"/>
        <rFont val="Arial"/>
        <family val="2"/>
      </rPr>
      <t>Marca:</t>
    </r>
    <r>
      <rPr>
        <sz val="8"/>
        <rFont val="Arial"/>
        <family val="2"/>
      </rPr>
      <t xml:space="preserve">   System air o similar                                                                                                                                                                                                                                                                 </t>
    </r>
    <r>
      <rPr>
        <b/>
        <sz val="8"/>
        <rFont val="Arial"/>
        <family val="2"/>
      </rPr>
      <t xml:space="preserve">Modelo:  </t>
    </r>
    <r>
      <rPr>
        <sz val="8"/>
        <rFont val="Arial"/>
        <family val="2"/>
      </rPr>
      <t xml:space="preserve"> BF SLIM 150                                                                                                                                                                                                                            </t>
    </r>
    <r>
      <rPr>
        <b/>
        <sz val="8"/>
        <rFont val="Arial"/>
        <family val="2"/>
      </rPr>
      <t xml:space="preserve">Características: 145 </t>
    </r>
    <r>
      <rPr>
        <sz val="8"/>
        <rFont val="Arial"/>
        <family val="2"/>
      </rPr>
      <t>CFM - 0.05</t>
    </r>
    <r>
      <rPr>
        <b/>
        <sz val="8"/>
        <rFont val="Arial"/>
        <family val="2"/>
      </rPr>
      <t>" c.a. -</t>
    </r>
    <r>
      <rPr>
        <sz val="8"/>
        <rFont val="Arial"/>
        <family val="2"/>
      </rPr>
      <t xml:space="preserve"> 220V-1F-60Hz </t>
    </r>
  </si>
  <si>
    <t>EXTRACTOR EÓLICO suministro e instalación</t>
  </si>
  <si>
    <r>
      <t xml:space="preserve">Suministro e instalación de ductos metálicos de fierro galvanizado fabricados de acuerdo a la normativa </t>
    </r>
    <r>
      <rPr>
        <b/>
        <sz val="8"/>
        <rFont val="Arial"/>
        <family val="2"/>
      </rPr>
      <t>SMACNA</t>
    </r>
  </si>
  <si>
    <t>SUMINISTRO E INSTALACIÓN DE REJILLAS DE FIERRO GALVANIZADO INCLUYE PROTECCIÓN ANTICORROSIVA, PINTADO CON ESMALTE DE COLOR BLANCO AL HORNO y DAMPER DE REGULACIÓN MANUAL</t>
  </si>
  <si>
    <t>REJILLAS DE INYECCIÓN Y EXTRACCIÓN</t>
  </si>
  <si>
    <t>Instalación mecánica de ventilador centrífugo</t>
  </si>
  <si>
    <r>
      <t xml:space="preserve">tablero de control de </t>
    </r>
    <r>
      <rPr>
        <b/>
        <sz val="8"/>
        <rFont val="Arial"/>
        <family val="2"/>
      </rPr>
      <t>(9)</t>
    </r>
    <r>
      <rPr>
        <sz val="8"/>
        <rFont val="Arial"/>
        <family val="2"/>
      </rPr>
      <t xml:space="preserve">Centrífugos                                                                                                                          </t>
    </r>
    <r>
      <rPr>
        <b/>
        <sz val="8"/>
        <rFont val="Arial"/>
        <family val="2"/>
      </rPr>
      <t xml:space="preserve">(3)  </t>
    </r>
    <r>
      <rPr>
        <sz val="8"/>
        <rFont val="Arial"/>
        <family val="2"/>
      </rPr>
      <t>Tableros eléctricos fabricado con plancha de fierro galvanizado 2 mm de espesor con recubrimiento anticorrosivo epóxico, hermético al polvo</t>
    </r>
    <r>
      <rPr>
        <b/>
        <sz val="8"/>
        <rFont val="Arial"/>
        <family val="2"/>
      </rPr>
      <t xml:space="preserve"> (IP-65) </t>
    </r>
    <r>
      <rPr>
        <sz val="8"/>
        <rFont val="Arial"/>
        <family val="2"/>
      </rPr>
      <t xml:space="preserve">incluye:   </t>
    </r>
    <r>
      <rPr>
        <b/>
        <sz val="8"/>
        <rFont val="Arial"/>
        <family val="2"/>
      </rPr>
      <t xml:space="preserve">                                                                                                                         </t>
    </r>
    <r>
      <rPr>
        <sz val="8"/>
        <rFont val="Arial"/>
        <family val="2"/>
      </rPr>
      <t xml:space="preserve">                                                                                                                               </t>
    </r>
    <r>
      <rPr>
        <b/>
        <sz val="8"/>
        <rFont val="Arial"/>
        <family val="2"/>
      </rPr>
      <t xml:space="preserve"> (3)</t>
    </r>
    <r>
      <rPr>
        <sz val="8"/>
        <rFont val="Arial"/>
        <family val="2"/>
      </rPr>
      <t xml:space="preserve"> contactores , </t>
    </r>
    <r>
      <rPr>
        <b/>
        <sz val="8"/>
        <rFont val="Arial"/>
        <family val="2"/>
      </rPr>
      <t>(3)</t>
    </r>
    <r>
      <rPr>
        <sz val="8"/>
        <rFont val="Arial"/>
        <family val="2"/>
      </rPr>
      <t xml:space="preserve"> selectores MOA,</t>
    </r>
    <r>
      <rPr>
        <b/>
        <sz val="8"/>
        <rFont val="Arial"/>
        <family val="2"/>
      </rPr>
      <t xml:space="preserve"> (1)</t>
    </r>
    <r>
      <rPr>
        <sz val="8"/>
        <rFont val="Arial"/>
        <family val="2"/>
      </rPr>
      <t xml:space="preserve"> LED, </t>
    </r>
    <r>
      <rPr>
        <b/>
        <sz val="8"/>
        <rFont val="Arial"/>
        <family val="2"/>
      </rPr>
      <t>(1)</t>
    </r>
    <r>
      <rPr>
        <sz val="8"/>
        <rFont val="Arial"/>
        <family val="2"/>
      </rPr>
      <t xml:space="preserve"> transformador y Borneras.  difernecial + timer                                                                                                                                                                                                                                                                                                                        </t>
    </r>
    <r>
      <rPr>
        <b/>
        <sz val="8"/>
        <rFont val="Arial"/>
        <family val="2"/>
      </rPr>
      <t>-</t>
    </r>
    <r>
      <rPr>
        <sz val="8"/>
        <rFont val="Arial"/>
        <family val="2"/>
      </rPr>
      <t>se deja bornera para la conección del cuarto del control al tablero</t>
    </r>
    <r>
      <rPr>
        <b/>
        <sz val="8"/>
        <rFont val="Arial"/>
        <family val="2"/>
      </rPr>
      <t xml:space="preserve"> </t>
    </r>
  </si>
  <si>
    <t>instalación de sensor de humo</t>
  </si>
  <si>
    <t>Instalación mecánica extractor AXIAL</t>
  </si>
  <si>
    <t>Instalación mecánica  intector AXIAL</t>
  </si>
  <si>
    <t>Instalación mecánica de jet fan</t>
  </si>
  <si>
    <r>
      <t>TABLERO DE CONTROL de</t>
    </r>
    <r>
      <rPr>
        <b/>
        <sz val="8"/>
        <rFont val="Arial"/>
        <family val="2"/>
      </rPr>
      <t xml:space="preserve"> (5) </t>
    </r>
    <r>
      <rPr>
        <sz val="8"/>
        <rFont val="Arial"/>
        <family val="2"/>
      </rPr>
      <t xml:space="preserve">jet fan, </t>
    </r>
    <r>
      <rPr>
        <b/>
        <sz val="8"/>
        <rFont val="Arial"/>
        <family val="2"/>
      </rPr>
      <t xml:space="preserve">(6) </t>
    </r>
    <r>
      <rPr>
        <sz val="8"/>
        <rFont val="Arial"/>
        <family val="2"/>
      </rPr>
      <t>Inyectores y</t>
    </r>
    <r>
      <rPr>
        <b/>
        <sz val="8"/>
        <rFont val="Arial"/>
        <family val="2"/>
      </rPr>
      <t xml:space="preserve"> (8) </t>
    </r>
    <r>
      <rPr>
        <sz val="8"/>
        <rFont val="Arial"/>
        <family val="2"/>
      </rPr>
      <t xml:space="preserve">Extractores .                                                                                                                          </t>
    </r>
    <r>
      <rPr>
        <b/>
        <sz val="8"/>
        <rFont val="Arial"/>
        <family val="2"/>
      </rPr>
      <t xml:space="preserve">(5)  </t>
    </r>
    <r>
      <rPr>
        <sz val="8"/>
        <rFont val="Arial"/>
        <family val="2"/>
      </rPr>
      <t>Tableros eléctricos fabricado con plancha de fierro galvanizado 2 mm de espesor con recubrimiento anticorrosivo epóxico, hermetico al polvo</t>
    </r>
    <r>
      <rPr>
        <b/>
        <sz val="8"/>
        <rFont val="Arial"/>
        <family val="2"/>
      </rPr>
      <t xml:space="preserve"> (IP-55) </t>
    </r>
    <r>
      <rPr>
        <sz val="8"/>
        <rFont val="Arial"/>
        <family val="2"/>
      </rPr>
      <t xml:space="preserve">incluye:   </t>
    </r>
    <r>
      <rPr>
        <b/>
        <sz val="8"/>
        <rFont val="Arial"/>
        <family val="2"/>
      </rPr>
      <t xml:space="preserve">                                                                                                                         </t>
    </r>
    <r>
      <rPr>
        <sz val="8"/>
        <rFont val="Arial"/>
        <family val="2"/>
      </rPr>
      <t xml:space="preserve">                                                                                                                               </t>
    </r>
    <r>
      <rPr>
        <b/>
        <sz val="8"/>
        <rFont val="Arial"/>
        <family val="2"/>
      </rPr>
      <t xml:space="preserve"> (1)</t>
    </r>
    <r>
      <rPr>
        <sz val="8"/>
        <rFont val="Arial"/>
        <family val="2"/>
      </rPr>
      <t xml:space="preserve"> contactores jet fan ,</t>
    </r>
    <r>
      <rPr>
        <b/>
        <sz val="8"/>
        <rFont val="Arial"/>
        <family val="2"/>
      </rPr>
      <t>(1)</t>
    </r>
    <r>
      <rPr>
        <sz val="8"/>
        <rFont val="Arial"/>
        <family val="2"/>
      </rPr>
      <t xml:space="preserve"> contactor extracción, </t>
    </r>
    <r>
      <rPr>
        <b/>
        <sz val="8"/>
        <rFont val="Arial"/>
        <family val="2"/>
      </rPr>
      <t>(1)</t>
    </r>
    <r>
      <rPr>
        <sz val="8"/>
        <rFont val="Arial"/>
        <family val="2"/>
      </rPr>
      <t xml:space="preserve"> contactor inyector,</t>
    </r>
    <r>
      <rPr>
        <b/>
        <sz val="8"/>
        <rFont val="Arial"/>
        <family val="2"/>
      </rPr>
      <t>(1)</t>
    </r>
    <r>
      <rPr>
        <sz val="8"/>
        <rFont val="Arial"/>
        <family val="2"/>
      </rPr>
      <t xml:space="preserve"> selectores MOA,</t>
    </r>
    <r>
      <rPr>
        <b/>
        <sz val="8"/>
        <rFont val="Arial"/>
        <family val="2"/>
      </rPr>
      <t xml:space="preserve"> (1)</t>
    </r>
    <r>
      <rPr>
        <sz val="8"/>
        <rFont val="Arial"/>
        <family val="2"/>
      </rPr>
      <t xml:space="preserve"> LED, </t>
    </r>
    <r>
      <rPr>
        <b/>
        <sz val="8"/>
        <rFont val="Arial"/>
        <family val="2"/>
      </rPr>
      <t>(1)</t>
    </r>
    <r>
      <rPr>
        <sz val="8"/>
        <rFont val="Arial"/>
        <family val="2"/>
      </rPr>
      <t xml:space="preserve"> transformador y Borneras.   difernecial + timer                                                                                                                                                                                                                                                                                                                                                           </t>
    </r>
    <r>
      <rPr>
        <b/>
        <sz val="8"/>
        <rFont val="Arial"/>
        <family val="2"/>
      </rPr>
      <t>-</t>
    </r>
    <r>
      <rPr>
        <sz val="8"/>
        <rFont val="Arial"/>
        <family val="2"/>
      </rPr>
      <t>se deja bornera para la conección del cuarto del control al tablero</t>
    </r>
    <r>
      <rPr>
        <b/>
        <sz val="8"/>
        <rFont val="Arial"/>
        <family val="2"/>
      </rPr>
      <t xml:space="preserve"> </t>
    </r>
  </si>
  <si>
    <t xml:space="preserve">Instalación de detector de monóxido de carbono, cableado de comunicación y coneccion eléctrica </t>
  </si>
  <si>
    <t>VENTILACIÓN EN CUARTO DE BOMBAS</t>
  </si>
  <si>
    <r>
      <t xml:space="preserve">Suministro e instalación de ductos metálicos de fierro galvanizado fabricados de acuerdo a la normativa </t>
    </r>
    <r>
      <rPr>
        <b/>
        <sz val="8"/>
        <rFont val="Arial"/>
        <family val="2"/>
      </rPr>
      <t>SMACNA</t>
    </r>
    <r>
      <rPr>
        <sz val="8"/>
        <rFont val="Arial"/>
        <family val="2"/>
      </rPr>
      <t>,</t>
    </r>
  </si>
  <si>
    <t>Instalación de damper corta fuego</t>
  </si>
  <si>
    <t>TABLERO DE CONTROL</t>
  </si>
  <si>
    <t>Instalación mecánica de ventilador AXIAL</t>
  </si>
  <si>
    <r>
      <t>Instalación electromecánica de extractores axiales encendido mediante interruptor de luminaria. Montaje de equipo y conección eléctrica. Puesta en marcha, pruebas y ajustes</t>
    </r>
    <r>
      <rPr>
        <b/>
        <sz val="8"/>
        <rFont val="Arial"/>
        <family val="2"/>
      </rPr>
      <t xml:space="preserve"> (NO INCLUYE BOTONERAS)</t>
    </r>
  </si>
  <si>
    <r>
      <t>Instalación electromecánica de extractores axiales encendido mediante interruptor de luminaria. Montaje de equipo y conección eléctrica. Puesta en marcha, pruebas y ajustes</t>
    </r>
    <r>
      <rPr>
        <b/>
        <sz val="8"/>
        <rFont val="Arial"/>
        <family val="2"/>
      </rPr>
      <t xml:space="preserve"> (CONEXIÓN DE EQUIPO, OBRA CIVIL PREVER CAJA METALICA)</t>
    </r>
  </si>
  <si>
    <t xml:space="preserve">TRAMPA DE HUMO DE 10 CM </t>
  </si>
  <si>
    <t>GRUPO ELECTROGENO</t>
  </si>
  <si>
    <t xml:space="preserve">GRUPO ELECTRÓGENO </t>
  </si>
  <si>
    <t>TRANSPORTE, FLETE</t>
  </si>
  <si>
    <t>SISTEMA ELECTRICO</t>
  </si>
  <si>
    <t>SISTEMA DE ESCAPE</t>
  </si>
  <si>
    <t>AIRE CALIENTE</t>
  </si>
  <si>
    <t>ANTIVIBRATORIOS</t>
  </si>
  <si>
    <t>COMBUSTIBLE Y PRIMER MANTENIMIENTO</t>
  </si>
  <si>
    <t xml:space="preserve">ASCENSORES </t>
  </si>
  <si>
    <t>ASCENSOR DE PASAJEROS 1-2-3</t>
  </si>
  <si>
    <t>ASCENSOR DE PASAJEROS 4-5-6</t>
  </si>
  <si>
    <t>VIGAS DIVISORIAS</t>
  </si>
  <si>
    <t>PLATAFORMA DE DISCAPACITADOS</t>
  </si>
  <si>
    <t>INTERCOMUNICADORES</t>
  </si>
  <si>
    <t>DISPOSITIVOS PRINCIPALES DE COMUNICACIÓN</t>
  </si>
  <si>
    <t>Teléfono 2H Audio Sprint L2 para los departamentos comunicación privada con vigilancia, placa de calle, y acción de abre-puertas.</t>
  </si>
  <si>
    <t>Portero alfanumerico digital o con teclas y grupo fónico iluminado incorporado. Portero en aluminio anodizado. (El pedestal es estructura de concreto y debe ser proporcionado por el cliente)</t>
  </si>
  <si>
    <t>Fuente de alimentación de 27v. Posee ranuras de ventilación que evita que se recaliente el equipo, cada uno soporta 50 abonados</t>
  </si>
  <si>
    <t>Central de conserjería con pantalla: recibe las llamadas y las deriva a los departamentos; también recibe llamadas internas.</t>
  </si>
  <si>
    <t>Configurador de teléfonos</t>
  </si>
  <si>
    <t>Chapa eléctrica con fuente de alimentación incluye contactor.</t>
  </si>
  <si>
    <t>Cable de comunicaciones UTP Cat.3, Cat 5e 10/100 DIXON 100% cobre</t>
  </si>
  <si>
    <t>Servicio de instalación y configuración de intercomunicadores incluye: Cableado estructuado y energizado de fuentes. Interconexión modulo</t>
  </si>
  <si>
    <t>DETECCION CONTRAINCENDIOS</t>
  </si>
  <si>
    <t>UNIDAD DE PROCESAMIENTO Y COMPLEMENTOS</t>
  </si>
  <si>
    <t>Panel de Alarma contra Incendio Convencional/Direccionable
Marca: KIDDE
Modelo: VS4-R-2</t>
  </si>
  <si>
    <t>Tarjeta expansora de 250 direcciones Modelo  VSLC -2</t>
  </si>
  <si>
    <t>Bateria de 12v/7Ah</t>
  </si>
  <si>
    <t>DISPOSITIVOS DE INICIACIÓN</t>
  </si>
  <si>
    <t xml:space="preserve"> Detector de Humo Convencional UL
Marca: Sentek
Modelo: SD 4H 119</t>
  </si>
  <si>
    <t xml:space="preserve">Detector de Temperatura Convencional UL
Marca: Hagroy
Modelo: EPA 183 </t>
  </si>
  <si>
    <t>Detector de Humo/Temperatura Convencional  UL
Marca: SENTEK
Modelo: SD H 1199</t>
  </si>
  <si>
    <t>Detector de humo en ducto UL. Incluye tubo de muestro 8"
Marca: KIDDE
Modelo: GSA-SD</t>
  </si>
  <si>
    <t xml:space="preserve">Estación manual doble acción convencional 
Marca: FIRE LITE HONEYWELL
Modelo: </t>
  </si>
  <si>
    <t>Sensor de Aniego con procesador Marca :Winland</t>
  </si>
  <si>
    <t>DISPOSITIVO DE NOTIFICACIÓN</t>
  </si>
  <si>
    <t>Sirena con Luz Estroboscópica multicandela para Pared. Certicado UL
Marca: System Sensor
Modelo:  SY SYH</t>
  </si>
  <si>
    <t>Fuente de alimentación Booster NACs para sirenas. Certificado UL
Marca: KIDDE
Modelo: MIRBPS10A/230</t>
  </si>
  <si>
    <t>MODULOS</t>
  </si>
  <si>
    <t>Módulo de monitoreo para zonificación de equipos convencionales
* 379 zonas [ 1 zona por sótano en el edificio,1 zona por c/local comercial y 1 zona en cto de bomba,1 zona por cada depaartamento]
Marca: KIDDE 
Modelo: GSA-CT1</t>
  </si>
  <si>
    <t>Módulo de monitoreo para interconexion en cuarto de bomba BCI, Valvulas y sensor de aniego
Marca: KIDDE 
Modelo: GSA-CT1</t>
  </si>
  <si>
    <t>Módulo de monitoreo doble para interconexion
* 1 en cada sótano,1 x piso para válvulas de sector. y sensores de flujo de agua
Marca: KIDDE 
Modelo: GSA-CT2</t>
  </si>
  <si>
    <t>Módulo de control para interconexión con sistema Ventilación, grupo electrógeno, transferencia
* 3 en Tablero TC-VP para control de sistema presurizado
Marca: KIDDE 
Modelo: GSA-CR</t>
  </si>
  <si>
    <t>Módulo de control para interconexión con sistema Extracción de CO
* 1 en Tablero TC-CO para monitoreo o control del sistema
Marca: KIDDE 
Modelo: GSA-CR</t>
  </si>
  <si>
    <t>Módulo de control para interconexión con sistema de ascensores 
* 1 en Tablero TC-CO para monitoreo o control del sistema
Marca: KIDDE 
Modelo: GSA-CR</t>
  </si>
  <si>
    <t xml:space="preserve">
Módulo de señal para zonificación de sirenas
* 1 zona por cada nivel en el edificio
Marca: KIDDE 
Modelo: GSA-CC1</t>
  </si>
  <si>
    <t>Módulo  de aislamiento 
Marca: KIDDE 
Modelo: GSA-IM</t>
  </si>
  <si>
    <t>Instalación, mano de obra y cableado - Cable FPL 4x22, 2x18 y 2x16</t>
  </si>
  <si>
    <t>GLB</t>
  </si>
  <si>
    <t>SISTEMA DE GAS</t>
  </si>
  <si>
    <t>Sistema de gas 
Redes internas PealPe
Montantes de cobre</t>
  </si>
  <si>
    <t>PISCINA CONVENCIONAL</t>
  </si>
  <si>
    <t>Equipo de filtrado</t>
  </si>
  <si>
    <t>Llenado automático</t>
  </si>
  <si>
    <t>Accesorios empotrados</t>
  </si>
  <si>
    <t>Iluminación</t>
  </si>
  <si>
    <t>Membrana de PVC</t>
  </si>
  <si>
    <t>Escalera de 3 pasos</t>
  </si>
  <si>
    <t>INSTALACIONES MECANICAS</t>
  </si>
  <si>
    <t>Impermeabilizacion</t>
  </si>
  <si>
    <t>SISTEMA FOTOVOLTAICO</t>
  </si>
  <si>
    <t>Sistema de paneles fotovoltaicos</t>
  </si>
  <si>
    <t>Sistema de Paneles fotovoltaicos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</si>
</sst>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2">
    <numFmt numFmtId="5" formatCode="&quot;$&quot;#,##0_);\(&quot;$&quot;#,##0\)"/>
    <numFmt numFmtId="43" formatCode="_(* #,##0.00_);_(* \(#,##0.00\);_(* &quot;-&quot;??_);_(@_)"/>
    <numFmt numFmtId="164" formatCode="_-&quot;S/&quot;\ * #,##0.00_-;\-&quot;S/&quot;\ * #,##0.00_-;_-&quot;S/&quot;\ * &quot;-&quot;??_-;_-@_-"/>
    <numFmt numFmtId="165" formatCode="_-* #,##0.00_-;\-* #,##0.00_-;_-* &quot;-&quot;??_-;_-@_-"/>
    <numFmt numFmtId="166" formatCode="_-* #,##0.00\ &quot;€&quot;_-;\-* #,##0.00\ &quot;€&quot;_-;_-* &quot;-&quot;??\ &quot;€&quot;_-;_-@_-"/>
    <numFmt numFmtId="167" formatCode="_-&quot;S.&quot;* #,##0.00_-;\-&quot;S.&quot;* #,##0.00_-;_-&quot;S.&quot;* &quot;-&quot;??_-;_-@_-"/>
    <numFmt numFmtId="168" formatCode="###,###,###,##0.00"/>
    <numFmt numFmtId="169" formatCode="&quot;S/.&quot;\ #,##0.00"/>
    <numFmt numFmtId="170" formatCode="[$$-409]#,##0.00"/>
    <numFmt numFmtId="171" formatCode="_ * #,##0.00_ ;_ * \-#,##0.00_ ;_ * &quot;-&quot;??_ ;_ @_ "/>
    <numFmt numFmtId="172" formatCode="[$$-409]#,##0.00_ ;\-[$$-409]#,##0.00\ "/>
    <numFmt numFmtId="173" formatCode="[$$-2C0A]\ #,##0.00"/>
    <numFmt numFmtId="174" formatCode="00.00.00"/>
    <numFmt numFmtId="175" formatCode="00.00.00.00"/>
    <numFmt numFmtId="178" formatCode="_-[$S/-280A]\ * #,##0.00_-;\-[$S/-280A]\ * #,##0.00_-;_-[$S/-280A]\ * &quot;-&quot;??_-;_-@_-"/>
    <numFmt numFmtId="179" formatCode="[$S/.-280A]\ #,##0.00"/>
    <numFmt numFmtId="180" formatCode="[$$-540A]#,##0.00"/>
    <numFmt numFmtId="182" formatCode="&quot;S/&quot;\ #,##0.00"/>
    <numFmt numFmtId="183" formatCode="_-* #,##0_-;\-* #,##0_-;_-* &quot;-&quot;??_-;_-@_-"/>
    <numFmt numFmtId="184" formatCode="00.00"/>
    <numFmt numFmtId="185" formatCode="_ * #,##0_ ;_ * \-#,##0_ ;_ * &quot;-&quot;_ ;_ @_ "/>
    <numFmt numFmtId="186" formatCode="_ &quot;S/.&quot;\ * #,##0.00_ ;_ &quot;S/.&quot;\ * \-#,##0.00_ ;_ &quot;S/.&quot;\ * &quot;-&quot;??_ ;_ @_ "/>
    <numFmt numFmtId="187" formatCode="_([$€]\ * #,##0.00_);_([$€]\ * \(#,##0.00\);_([$€]\ * &quot;-&quot;??_);_(@_)"/>
    <numFmt numFmtId="188" formatCode="_-[$$-409]* #,##0.00_ ;_-[$$-409]* \-#,##0.00\ ;_-[$$-409]* &quot;-&quot;??_ ;_-@_ "/>
    <numFmt numFmtId="189" formatCode="0.0000000000"/>
    <numFmt numFmtId="190" formatCode="0.0000"/>
    <numFmt numFmtId="191" formatCode="#,##0.0"/>
    <numFmt numFmtId="192" formatCode="mmmm\ d\,\ yyyy"/>
    <numFmt numFmtId="193" formatCode="_-* #,##0.0000\ _P_t_s_-;\-* #,##0.0000\ _P_t_s_-;_-* &quot;-&quot;??\ _P_t_s_-;_-@_-"/>
    <numFmt numFmtId="194" formatCode="[$$-1009]#,##0"/>
    <numFmt numFmtId="195" formatCode="_([$€-2]\ * #,##0.00_);_([$€-2]\ * \(#,##0.00\);_([$€-2]\ * &quot;-&quot;??_)"/>
    <numFmt numFmtId="196" formatCode="#.##000"/>
    <numFmt numFmtId="197" formatCode="_ &quot;$&quot;\ * #,##0_ ;_ &quot;$&quot;\ * \-#,##0_ ;_ &quot;$&quot;\ * &quot;-&quot;_ ;_ @_ "/>
    <numFmt numFmtId="198" formatCode="_(&quot;Solel&quot;\ * #,##0.00_);_(&quot;Solel&quot;\ * \(#,##0.00\);_(&quot;Solel&quot;\ * &quot;-&quot;??_);_(@_)"/>
    <numFmt numFmtId="199" formatCode="_-* #,##0.00\ [$€]_-;\-* #,##0.00\ [$€]_-;_-* &quot;-&quot;??\ [$€]_-;_-@_-"/>
    <numFmt numFmtId="200" formatCode="0.00000000"/>
    <numFmt numFmtId="201" formatCode="#,##0.0000_);\-#,##0.0000"/>
    <numFmt numFmtId="202" formatCode="0.0000000"/>
    <numFmt numFmtId="203" formatCode="_-* #,##0\ \-;\-* #,##0\ _-;_-* &quot;-&quot;\ _-;_-@_-"/>
    <numFmt numFmtId="204" formatCode="\$#,#00"/>
    <numFmt numFmtId="205" formatCode="&quot;$&quot;#,##0\ ;\(&quot;$&quot;#,##0\)"/>
    <numFmt numFmtId="206" formatCode="_-* #,##0.00\ _€_-;\-* #,##0.00\ _€_-;_-* &quot;-&quot;??\ _€_-;_-@_-"/>
    <numFmt numFmtId="207" formatCode="m\o\n\th\ d\,\ \y\y\y\y"/>
    <numFmt numFmtId="208" formatCode="0.00_)"/>
    <numFmt numFmtId="209" formatCode="[$-280A]General"/>
    <numFmt numFmtId="210" formatCode="#,#00"/>
    <numFmt numFmtId="211" formatCode="_(* #,##0.00_);_(* \(#,##0.00\);_(* \-??_);_(@_)"/>
    <numFmt numFmtId="212" formatCode="0.00000000000"/>
    <numFmt numFmtId="213" formatCode="_ * #,##0.00_ ;_ * \-#,##0.00_ ;_ * \-??_ ;_ @_ "/>
    <numFmt numFmtId="214" formatCode="&quot;S.&quot;\ #,##0;[Red]&quot;S.&quot;\ \-#,##0"/>
    <numFmt numFmtId="215" formatCode="_(&quot;S/.&quot;\ * #,##0.00_);_(&quot;S/.&quot;\ * \(#,##0.00\);_(&quot;S/.&quot;\ * &quot;-&quot;??_);_(@_)"/>
    <numFmt numFmtId="216" formatCode="&quot;S/.&quot;\ #,##0"/>
    <numFmt numFmtId="217" formatCode="&quot;$&quot;#,##0.00;[Red]\-&quot;$&quot;#,##0.00"/>
    <numFmt numFmtId="219" formatCode="#,"/>
    <numFmt numFmtId="220" formatCode="#,##0.00\ ;&quot; -&quot;#,##0.00\ ;&quot; -&quot;#\ ;@\ "/>
    <numFmt numFmtId="221" formatCode="_ * #.##0.00_ ;_ * \-#.##0.00_ ;_ * &quot;-&quot;??_ ;_ @_ "/>
    <numFmt numFmtId="222" formatCode="#,###.00\ &quot;M2&quot;"/>
    <numFmt numFmtId="223" formatCode="_-[$$-540A]* #,##0.00_ ;_-[$$-540A]* \-#,##0.00\ ;_-[$$-540A]* &quot;-&quot;??_ ;_-@_ "/>
    <numFmt numFmtId="224" formatCode="[$€-2]\ #,##0.00_);[Red]\([$€-2]\ #,##0.00\)"/>
    <numFmt numFmtId="225" formatCode="&quot;S.&quot;\ #,##0;&quot;S.&quot;\ \-#,##0"/>
    <numFmt numFmtId="226" formatCode="%#,#00"/>
    <numFmt numFmtId="227" formatCode="#,##0.00&quot; &quot;;&quot; (&quot;#,##0.00&quot;)&quot;;&quot; -&quot;#&quot; &quot;;@&quot; &quot;"/>
    <numFmt numFmtId="228" formatCode="&quot; S/. &quot;#,##0.00&quot; &quot;;&quot; S/. -&quot;#,##0.00&quot; &quot;;&quot; S/. -&quot;#&quot; &quot;;@&quot; &quot;"/>
    <numFmt numFmtId="229" formatCode="&quot; S/. &quot;#,##0.00&quot; &quot;;&quot; S/. (&quot;#,##0.00&quot;)&quot;;&quot; S/. -&quot;#&quot; &quot;;@&quot; &quot;"/>
    <numFmt numFmtId="230" formatCode="#,##0.00&quot; € &quot;;&quot;-&quot;#,##0.00&quot; € &quot;;&quot; -&quot;#&quot; € &quot;;@&quot; &quot;"/>
    <numFmt numFmtId="231" formatCode="[$-280A]0%"/>
    <numFmt numFmtId="232" formatCode="[$S/-280A]#,##0.00;[Red]&quot;-&quot;[$S/-280A]#,##0.00"/>
    <numFmt numFmtId="234" formatCode="###,###,###,##0.0000000"/>
    <numFmt numFmtId="235" formatCode="00.00.00.00.00"/>
    <numFmt numFmtId="236" formatCode="00.00.00.00.00.00"/>
    <numFmt numFmtId="237" formatCode="###,###,###,##0.00000"/>
    <numFmt numFmtId="238" formatCode="[$S/-280A]#,##0.00"/>
  </numFmts>
  <fonts count="154">
    <font>
      <sz val="11"/>
      <color theme="1"/>
      <name val="Calibri"/>
      <family val="2"/>
      <scheme val="minor"/>
    </font>
    <font>
      <sz val="11"/>
      <color theme="1"/>
      <name val="Calibri"/>
      <family val="2"/>
      <scheme val="minor"/>
    </font>
    <font>
      <sz val="10"/>
      <name val="Arial"/>
      <family val="2"/>
    </font>
    <font>
      <sz val="8"/>
      <name val="Arial"/>
      <family val="2"/>
    </font>
    <font>
      <b/>
      <sz val="11"/>
      <color indexed="8"/>
      <name val="Arial"/>
      <family val="2"/>
    </font>
    <font>
      <sz val="8"/>
      <color indexed="72"/>
      <name val="Arial"/>
      <family val="2"/>
    </font>
    <font>
      <b/>
      <sz val="8"/>
      <color indexed="8"/>
      <name val="Arial Narrow"/>
      <family val="2"/>
    </font>
    <font>
      <b/>
      <sz val="8"/>
      <color theme="0"/>
      <name val="Arial"/>
      <family val="2"/>
    </font>
    <font>
      <b/>
      <sz val="8"/>
      <color indexed="12"/>
      <name val="Arial"/>
      <family val="2"/>
    </font>
    <font>
      <sz val="8"/>
      <color theme="1"/>
      <name val="Arial"/>
      <family val="2"/>
    </font>
    <font>
      <b/>
      <sz val="7"/>
      <color indexed="8"/>
      <name val="Arial Narrow"/>
      <family val="2"/>
    </font>
    <font>
      <b/>
      <sz val="8"/>
      <name val="Arial"/>
      <family val="2"/>
    </font>
    <font>
      <sz val="8"/>
      <name val="Calibri"/>
      <family val="2"/>
      <scheme val="minor"/>
    </font>
    <font>
      <sz val="11"/>
      <name val="Arial"/>
      <family val="2"/>
    </font>
    <font>
      <b/>
      <sz val="7"/>
      <color theme="0"/>
      <name val="Arial Narrow"/>
      <family val="2"/>
    </font>
    <font>
      <b/>
      <sz val="11"/>
      <name val="Arial"/>
      <family val="2"/>
    </font>
    <font>
      <sz val="10"/>
      <color indexed="8"/>
      <name val="MS Sans Serif"/>
    </font>
    <font>
      <b/>
      <sz val="8"/>
      <color rgb="FF0000CC"/>
      <name val="Arial"/>
      <family val="2"/>
    </font>
    <font>
      <b/>
      <sz val="8"/>
      <color indexed="52"/>
      <name val="Arial"/>
      <family val="2"/>
    </font>
    <font>
      <b/>
      <sz val="8"/>
      <color rgb="FFFF0000"/>
      <name val="Arial"/>
      <family val="2"/>
    </font>
    <font>
      <sz val="10"/>
      <color indexed="8"/>
      <name val="Arial"/>
      <family val="2"/>
    </font>
    <font>
      <b/>
      <sz val="12"/>
      <name val="Arial"/>
      <family val="2"/>
    </font>
    <font>
      <b/>
      <sz val="10"/>
      <name val="Arial"/>
      <family val="2"/>
    </font>
    <font>
      <sz val="9"/>
      <color indexed="10"/>
      <name val="Geneva"/>
    </font>
    <font>
      <b/>
      <sz val="9"/>
      <name val="Arial"/>
      <family val="2"/>
    </font>
    <font>
      <sz val="11"/>
      <color theme="1"/>
      <name val="Arial"/>
      <family val="2"/>
    </font>
    <font>
      <sz val="8"/>
      <color rgb="FF808080"/>
      <name val="Arial"/>
      <family val="2"/>
    </font>
    <font>
      <sz val="8"/>
      <color theme="2" tint="-0.499984740745262"/>
      <name val="Arial"/>
      <family val="2"/>
    </font>
    <font>
      <sz val="10"/>
      <color theme="0" tint="-0.249977111117893"/>
      <name val="Arial"/>
      <family val="2"/>
    </font>
    <font>
      <b/>
      <sz val="8"/>
      <color indexed="72"/>
      <name val="Arial"/>
      <family val="2"/>
    </font>
    <font>
      <sz val="10"/>
      <name val="Arial"/>
      <family val="2"/>
    </font>
    <font>
      <sz val="1"/>
      <color indexed="8"/>
      <name val="Courier"/>
      <family val="3"/>
    </font>
    <font>
      <b/>
      <sz val="18"/>
      <name val="Arial"/>
      <family val="2"/>
    </font>
    <font>
      <b/>
      <sz val="1"/>
      <color indexed="8"/>
      <name val="Courier"/>
      <family val="3"/>
    </font>
    <font>
      <sz val="11"/>
      <color indexed="8"/>
      <name val="Calibri"/>
      <family val="2"/>
    </font>
    <font>
      <sz val="9"/>
      <color indexed="10"/>
      <name val="Geneva"/>
      <family val="2"/>
    </font>
    <font>
      <sz val="10"/>
      <name val="Book Antiqua"/>
      <family val="1"/>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color indexed="8"/>
      <name val="MS Sans Serif"/>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u/>
      <sz val="8"/>
      <color indexed="12"/>
      <name val="Arial"/>
      <family val="2"/>
    </font>
    <font>
      <sz val="10"/>
      <name val="Helv"/>
      <family val="2"/>
    </font>
    <font>
      <sz val="10"/>
      <name val="Helv"/>
      <charset val="204"/>
    </font>
    <font>
      <sz val="10"/>
      <name val="Courier"/>
      <family val="3"/>
    </font>
    <font>
      <b/>
      <sz val="11"/>
      <color indexed="10"/>
      <name val="Calibri"/>
      <family val="2"/>
    </font>
    <font>
      <b/>
      <sz val="11"/>
      <color indexed="62"/>
      <name val="Calibri"/>
      <family val="2"/>
    </font>
    <font>
      <u/>
      <sz val="9"/>
      <color indexed="12"/>
      <name val="Times New Roman"/>
      <family val="1"/>
    </font>
    <font>
      <sz val="12"/>
      <name val="Helv"/>
    </font>
    <font>
      <sz val="11"/>
      <color indexed="19"/>
      <name val="Calibri"/>
      <family val="2"/>
    </font>
    <font>
      <b/>
      <sz val="15"/>
      <color indexed="62"/>
      <name val="Calibri"/>
      <family val="2"/>
    </font>
    <font>
      <b/>
      <sz val="18"/>
      <color indexed="62"/>
      <name val="Cambria"/>
      <family val="2"/>
    </font>
    <font>
      <b/>
      <sz val="13"/>
      <color indexed="62"/>
      <name val="Calibri"/>
      <family val="2"/>
    </font>
    <font>
      <sz val="12"/>
      <name val="Arial"/>
      <family val="2"/>
    </font>
    <font>
      <sz val="11"/>
      <color rgb="FF000000"/>
      <name val="Calibri"/>
      <family val="2"/>
      <charset val="204"/>
    </font>
    <font>
      <sz val="11"/>
      <color indexed="8"/>
      <name val="Calibri"/>
      <family val="2"/>
      <charset val="1"/>
    </font>
    <font>
      <sz val="10"/>
      <name val="Helv"/>
    </font>
    <font>
      <sz val="10"/>
      <name val="BERNHARD"/>
    </font>
    <font>
      <sz val="12"/>
      <color indexed="24"/>
      <name val="Times New Roman"/>
      <family val="1"/>
    </font>
    <font>
      <sz val="11"/>
      <color rgb="FF000000"/>
      <name val="Calibri"/>
      <family val="2"/>
    </font>
    <font>
      <b/>
      <sz val="10"/>
      <name val="BERNHARD"/>
    </font>
    <font>
      <sz val="1"/>
      <color indexed="16"/>
      <name val="Courier"/>
      <family val="3"/>
    </font>
    <font>
      <i/>
      <sz val="1"/>
      <color indexed="16"/>
      <name val="Courier"/>
      <family val="3"/>
    </font>
    <font>
      <i/>
      <sz val="1"/>
      <color indexed="8"/>
      <name val="Courier"/>
      <family val="3"/>
    </font>
    <font>
      <b/>
      <sz val="14"/>
      <name val="BERNHARD"/>
    </font>
    <font>
      <b/>
      <sz val="14"/>
      <name val="Arial"/>
      <family val="2"/>
    </font>
    <font>
      <sz val="8"/>
      <name val="BERNHARD"/>
    </font>
    <font>
      <sz val="18"/>
      <name val="Times New Roman"/>
      <family val="1"/>
    </font>
    <font>
      <u/>
      <sz val="10"/>
      <color indexed="14"/>
      <name val="MS Sans Serif"/>
      <family val="2"/>
    </font>
    <font>
      <sz val="10"/>
      <color indexed="24"/>
      <name val="Arial"/>
      <family val="2"/>
    </font>
    <font>
      <sz val="8"/>
      <color indexed="24"/>
      <name val="Times New Roman"/>
      <family val="1"/>
    </font>
    <font>
      <i/>
      <sz val="10"/>
      <name val="Arial"/>
      <family val="2"/>
    </font>
    <font>
      <u/>
      <sz val="10"/>
      <color indexed="12"/>
      <name val="MS Sans Serif"/>
      <family val="2"/>
    </font>
    <font>
      <sz val="10"/>
      <color indexed="8"/>
      <name val="ARIAL"/>
      <family val="2"/>
      <charset val="1"/>
    </font>
    <font>
      <sz val="8"/>
      <name val="Helv"/>
    </font>
    <font>
      <sz val="10"/>
      <name val="Mangal"/>
      <family val="2"/>
    </font>
    <font>
      <b/>
      <sz val="1"/>
      <color indexed="8"/>
      <name val="Courier New"/>
      <family val="3"/>
    </font>
    <font>
      <sz val="10"/>
      <color theme="1"/>
      <name val="Arial"/>
      <family val="2"/>
    </font>
    <font>
      <sz val="10"/>
      <name val="Arial"/>
      <family val="2"/>
    </font>
    <font>
      <sz val="18"/>
      <name val="Arial"/>
      <family val="2"/>
    </font>
    <font>
      <i/>
      <sz val="12"/>
      <name val="Arial"/>
      <family val="2"/>
    </font>
    <font>
      <sz val="12"/>
      <name val="Times New Roman"/>
      <family val="1"/>
    </font>
    <font>
      <sz val="8"/>
      <name val="Times New Roman"/>
      <family val="1"/>
    </font>
    <font>
      <i/>
      <sz val="12"/>
      <name val="Times New Roman"/>
      <family val="1"/>
    </font>
    <font>
      <sz val="11"/>
      <color rgb="FFFF0000"/>
      <name val="Calibri"/>
      <family val="2"/>
    </font>
    <font>
      <sz val="10"/>
      <color theme="1"/>
      <name val="Helv"/>
    </font>
    <font>
      <sz val="9"/>
      <color rgb="FFFF0000"/>
      <name val="Geneva"/>
    </font>
    <font>
      <sz val="10"/>
      <color rgb="FF000000"/>
      <name val="Arial"/>
      <family val="2"/>
    </font>
    <font>
      <sz val="11"/>
      <color rgb="FFFFFFFF"/>
      <name val="Calibri"/>
      <family val="2"/>
    </font>
    <font>
      <sz val="10"/>
      <color rgb="FFFFFFFF"/>
      <name val="Arial"/>
      <family val="2"/>
    </font>
    <font>
      <sz val="11"/>
      <color rgb="FF800080"/>
      <name val="Calibri"/>
      <family val="2"/>
    </font>
    <font>
      <sz val="11"/>
      <color rgb="FF008000"/>
      <name val="Calibri"/>
      <family val="2"/>
    </font>
    <font>
      <sz val="10"/>
      <color rgb="FF008000"/>
      <name val="Arial"/>
      <family val="2"/>
    </font>
    <font>
      <b/>
      <sz val="11"/>
      <color rgb="FFFF9900"/>
      <name val="Calibri"/>
      <family val="2"/>
    </font>
    <font>
      <b/>
      <sz val="10"/>
      <color rgb="FFFF9900"/>
      <name val="Arial"/>
      <family val="2"/>
    </font>
    <font>
      <b/>
      <sz val="11"/>
      <color rgb="FFFFFFFF"/>
      <name val="Calibri"/>
      <family val="2"/>
    </font>
    <font>
      <b/>
      <sz val="10"/>
      <color rgb="FFFFFFFF"/>
      <name val="Arial"/>
      <family val="2"/>
    </font>
    <font>
      <sz val="11"/>
      <color rgb="FFFF9900"/>
      <name val="Calibri"/>
      <family val="2"/>
    </font>
    <font>
      <sz val="10"/>
      <color rgb="FFFF9900"/>
      <name val="Arial"/>
      <family val="2"/>
    </font>
    <font>
      <b/>
      <sz val="11"/>
      <color rgb="FF003366"/>
      <name val="Calibri"/>
      <family val="2"/>
    </font>
    <font>
      <b/>
      <sz val="11"/>
      <color rgb="FF003366"/>
      <name val="Arial"/>
      <family val="2"/>
    </font>
    <font>
      <sz val="11"/>
      <color rgb="FF333399"/>
      <name val="Calibri"/>
      <family val="2"/>
    </font>
    <font>
      <sz val="10"/>
      <color rgb="FF333399"/>
      <name val="Arial"/>
      <family val="2"/>
    </font>
    <font>
      <i/>
      <sz val="11"/>
      <color rgb="FF808080"/>
      <name val="Calibri"/>
      <family val="2"/>
    </font>
    <font>
      <b/>
      <i/>
      <sz val="16"/>
      <color theme="1"/>
      <name val="Arial"/>
      <family val="2"/>
    </font>
    <font>
      <b/>
      <sz val="15"/>
      <color rgb="FF003366"/>
      <name val="Calibri"/>
      <family val="2"/>
    </font>
    <font>
      <b/>
      <sz val="13"/>
      <color rgb="FF003366"/>
      <name val="Calibri"/>
      <family val="2"/>
    </font>
    <font>
      <u/>
      <sz val="10"/>
      <color rgb="FF0000FF"/>
      <name val="Arial"/>
      <family val="2"/>
    </font>
    <font>
      <sz val="10"/>
      <color rgb="FF800080"/>
      <name val="Arial"/>
      <family val="2"/>
    </font>
    <font>
      <sz val="11"/>
      <color rgb="FF993300"/>
      <name val="Calibri"/>
      <family val="2"/>
    </font>
    <font>
      <sz val="10"/>
      <color rgb="FF993300"/>
      <name val="Arial"/>
      <family val="2"/>
    </font>
    <font>
      <b/>
      <sz val="11"/>
      <color rgb="FF333333"/>
      <name val="Calibri"/>
      <family val="2"/>
    </font>
    <font>
      <b/>
      <i/>
      <u/>
      <sz val="11"/>
      <color theme="1"/>
      <name val="Arial"/>
      <family val="2"/>
    </font>
    <font>
      <b/>
      <sz val="10"/>
      <color rgb="FF333333"/>
      <name val="Arial"/>
      <family val="2"/>
    </font>
    <font>
      <sz val="10"/>
      <color rgb="FFFF0000"/>
      <name val="Arial"/>
      <family val="2"/>
    </font>
    <font>
      <i/>
      <sz val="10"/>
      <color rgb="FF808080"/>
      <name val="Arial"/>
      <family val="2"/>
    </font>
    <font>
      <b/>
      <sz val="18"/>
      <color rgb="FF003366"/>
      <name val="Cambria"/>
      <family val="1"/>
    </font>
    <font>
      <b/>
      <sz val="15"/>
      <color rgb="FF003366"/>
      <name val="Arial"/>
      <family val="2"/>
    </font>
    <font>
      <b/>
      <sz val="13"/>
      <color rgb="FF003366"/>
      <name val="Arial"/>
      <family val="2"/>
    </font>
    <font>
      <b/>
      <sz val="11"/>
      <color rgb="FF000000"/>
      <name val="Calibri"/>
      <family val="2"/>
    </font>
    <font>
      <b/>
      <sz val="10"/>
      <color rgb="FF000000"/>
      <name val="Arial"/>
      <family val="2"/>
    </font>
    <font>
      <sz val="8"/>
      <color theme="0" tint="-0.499984740745262"/>
      <name val="Arial"/>
      <family val="2"/>
    </font>
    <font>
      <sz val="8"/>
      <color indexed="12"/>
      <name val="Arial"/>
      <family val="2"/>
    </font>
    <font>
      <b/>
      <sz val="8"/>
      <color rgb="FFFF0000"/>
      <name val="Calibri"/>
      <family val="2"/>
    </font>
    <font>
      <sz val="8"/>
      <name val="Calibri"/>
      <family val="2"/>
    </font>
    <font>
      <sz val="8"/>
      <color rgb="FF000000"/>
      <name val="Calibri"/>
      <family val="2"/>
    </font>
    <font>
      <b/>
      <sz val="8"/>
      <color indexed="9"/>
      <name val="Arial"/>
      <family val="2"/>
    </font>
    <font>
      <sz val="8"/>
      <color rgb="FF0000CC"/>
      <name val="Arial"/>
      <family val="2"/>
    </font>
    <font>
      <b/>
      <sz val="8"/>
      <color theme="1"/>
      <name val="Arial"/>
      <family val="2"/>
    </font>
    <font>
      <b/>
      <u/>
      <sz val="8"/>
      <color theme="2" tint="-0.499984740745262"/>
      <name val="Arial"/>
      <family val="2"/>
    </font>
    <font>
      <b/>
      <sz val="8"/>
      <color indexed="8"/>
      <name val="Arial"/>
      <family val="2"/>
    </font>
    <font>
      <b/>
      <sz val="8"/>
      <color theme="4" tint="-0.249977111117893"/>
      <name val="Arial"/>
      <family val="2"/>
    </font>
    <font>
      <sz val="8"/>
      <color rgb="FF080000"/>
      <name val="Arial"/>
      <family val="2"/>
    </font>
    <font>
      <sz val="8"/>
      <color rgb="FF0000FF"/>
      <name val="Arial"/>
      <family val="2"/>
    </font>
    <font>
      <b/>
      <sz val="8"/>
      <color rgb="FF080000"/>
      <name val="Arial"/>
      <family val="2"/>
    </font>
    <font>
      <sz val="8"/>
      <color rgb="FF000000"/>
      <name val="Arial"/>
      <family val="2"/>
    </font>
    <font>
      <b/>
      <sz val="8"/>
      <color theme="6" tint="-0.249977111117893"/>
      <name val="Arial"/>
      <family val="2"/>
    </font>
    <font>
      <b/>
      <u/>
      <sz val="8"/>
      <color theme="0" tint="-0.499984740745262"/>
      <name val="Arial"/>
      <family val="2"/>
    </font>
    <font>
      <sz val="11"/>
      <color rgb="FF000000"/>
      <name val="Calibri"/>
      <family val="2"/>
      <scheme val="minor"/>
    </font>
    <font>
      <sz val="8"/>
      <color rgb="FFFF8000"/>
      <name val="Arial"/>
      <family val="2"/>
    </font>
    <font>
      <b/>
      <sz val="8"/>
      <color indexed="10"/>
      <name val="Arial"/>
      <family val="2"/>
    </font>
  </fonts>
  <fills count="8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9"/>
      </patternFill>
    </fill>
    <fill>
      <patternFill patternType="solid">
        <fgColor indexed="56"/>
      </patternFill>
    </fill>
    <fill>
      <patternFill patternType="solid">
        <fgColor indexed="5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15"/>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38"/>
      </patternFill>
    </fill>
    <fill>
      <patternFill patternType="solid">
        <fgColor indexed="10"/>
        <bgColor indexed="60"/>
      </patternFill>
    </fill>
    <fill>
      <patternFill patternType="solid">
        <fgColor indexed="57"/>
        <bgColor indexed="54"/>
      </patternFill>
    </fill>
    <fill>
      <patternFill patternType="solid">
        <fgColor indexed="53"/>
        <bgColor indexed="52"/>
      </patternFill>
    </fill>
    <fill>
      <patternFill patternType="solid">
        <fgColor indexed="22"/>
        <bgColor indexed="50"/>
      </patternFill>
    </fill>
    <fill>
      <patternFill patternType="solid">
        <fgColor indexed="55"/>
        <bgColor indexed="23"/>
      </patternFill>
    </fill>
    <fill>
      <patternFill patternType="solid">
        <fgColor indexed="26"/>
        <bgColor indexed="9"/>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rgb="FFC0C0C0"/>
        <bgColor rgb="FFC0C0C0"/>
      </patternFill>
    </fill>
    <fill>
      <patternFill patternType="solid">
        <fgColor rgb="FF969696"/>
        <bgColor rgb="FF969696"/>
      </patternFill>
    </fill>
    <fill>
      <patternFill patternType="solid">
        <fgColor rgb="FFFFFF99"/>
        <bgColor rgb="FFFFFF99"/>
      </patternFill>
    </fill>
    <fill>
      <patternFill patternType="solid">
        <fgColor rgb="FFFFFFCC"/>
        <bgColor rgb="FFFFFFCC"/>
      </patternFill>
    </fill>
    <fill>
      <patternFill patternType="solid">
        <fgColor indexed="23"/>
        <bgColor indexed="64"/>
      </patternFill>
    </fill>
    <fill>
      <patternFill patternType="solid">
        <fgColor theme="1" tint="0.499984740745262"/>
        <bgColor indexed="64"/>
      </patternFill>
    </fill>
    <fill>
      <patternFill patternType="solid">
        <fgColor rgb="FFFFC000"/>
        <bgColor indexed="64"/>
      </patternFill>
    </fill>
    <fill>
      <patternFill patternType="solid">
        <fgColor theme="5" tint="0.59999389629810485"/>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right/>
      <top style="double">
        <color indexed="64"/>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thin">
        <color indexed="64"/>
      </right>
      <top style="hair">
        <color indexed="64"/>
      </top>
      <bottom/>
      <diagonal/>
    </border>
    <border>
      <left style="thin">
        <color indexed="64"/>
      </left>
      <right style="double">
        <color indexed="64"/>
      </right>
      <top style="double">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diagonal/>
    </border>
    <border>
      <left style="thin">
        <color indexed="22"/>
      </left>
      <right style="thin">
        <color indexed="22"/>
      </right>
      <top style="thin">
        <color indexed="22"/>
      </top>
      <bottom style="thin">
        <color indexed="22"/>
      </bottom>
      <diagonal/>
    </border>
    <border>
      <left/>
      <right/>
      <top style="double">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double">
        <color indexed="10"/>
      </bottom>
      <diagonal/>
    </border>
    <border>
      <left/>
      <right style="thin">
        <color indexed="8"/>
      </right>
      <top/>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hair">
        <color indexed="12"/>
      </bottom>
      <diagonal/>
    </border>
    <border>
      <left/>
      <right/>
      <top/>
      <bottom style="double">
        <color indexed="64"/>
      </bottom>
      <diagonal/>
    </border>
    <border>
      <left style="thin">
        <color auto="1"/>
      </left>
      <right style="thin">
        <color auto="1"/>
      </right>
      <top style="thin">
        <color auto="1"/>
      </top>
      <bottom style="thin">
        <color auto="1"/>
      </bottom>
      <diagonal/>
    </border>
    <border>
      <left style="thin">
        <color indexed="64"/>
      </left>
      <right/>
      <top style="double">
        <color indexed="64"/>
      </top>
      <bottom style="double">
        <color indexed="64"/>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double">
        <color rgb="FFFF9900"/>
      </bottom>
      <diagonal/>
    </border>
    <border>
      <left/>
      <right/>
      <top/>
      <bottom style="thin">
        <color rgb="FF333399"/>
      </bottom>
      <diagonal/>
    </border>
    <border>
      <left/>
      <right/>
      <top/>
      <bottom style="thin">
        <color rgb="FFC0C0C0"/>
      </bottom>
      <diagonal/>
    </border>
    <border>
      <left/>
      <right/>
      <top/>
      <bottom style="thin">
        <color rgb="FF0066CC"/>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3399"/>
      </top>
      <bottom style="double">
        <color rgb="FF333399"/>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right style="double">
        <color indexed="64"/>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double">
        <color indexed="64"/>
      </right>
      <top/>
      <bottom style="thin">
        <color rgb="FF000000"/>
      </bottom>
      <diagonal/>
    </border>
    <border>
      <left style="double">
        <color indexed="64"/>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indexed="64"/>
      </right>
      <top style="thin">
        <color rgb="FF000000"/>
      </top>
      <bottom style="thin">
        <color rgb="FF000000"/>
      </bottom>
      <diagonal/>
    </border>
    <border>
      <left style="double">
        <color indexed="64"/>
      </left>
      <right/>
      <top style="thin">
        <color rgb="FF000000"/>
      </top>
      <bottom style="double">
        <color indexed="64"/>
      </bottom>
      <diagonal/>
    </border>
    <border>
      <left style="thin">
        <color rgb="FF000000"/>
      </left>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style="double">
        <color indexed="64"/>
      </right>
      <top style="thin">
        <color rgb="FF000000"/>
      </top>
      <bottom style="double">
        <color indexed="64"/>
      </bottom>
      <diagonal/>
    </border>
    <border>
      <left style="double">
        <color indexed="64"/>
      </left>
      <right style="double">
        <color indexed="64"/>
      </right>
      <top/>
      <bottom style="double">
        <color indexed="64"/>
      </bottom>
      <diagonal/>
    </border>
    <border>
      <left style="hair">
        <color indexed="64"/>
      </left>
      <right style="thin">
        <color indexed="64"/>
      </right>
      <top style="hair">
        <color indexed="64"/>
      </top>
      <bottom style="hair">
        <color indexed="64"/>
      </bottom>
      <diagonal/>
    </border>
    <border>
      <left style="double">
        <color indexed="64"/>
      </left>
      <right/>
      <top style="double">
        <color indexed="64"/>
      </top>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right style="medium">
        <color auto="1"/>
      </right>
      <top/>
      <bottom/>
      <diagonal/>
    </border>
    <border>
      <left/>
      <right style="medium">
        <color auto="1"/>
      </right>
      <top/>
      <bottom style="medium">
        <color auto="1"/>
      </bottom>
      <diagonal/>
    </border>
    <border>
      <left/>
      <right style="double">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dotted">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double">
        <color indexed="64"/>
      </left>
      <right style="thin">
        <color indexed="64"/>
      </right>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hair">
        <color indexed="64"/>
      </bottom>
      <diagonal/>
    </border>
    <border>
      <left style="double">
        <color indexed="64"/>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dotted">
        <color auto="1"/>
      </top>
      <bottom style="dotted">
        <color auto="1"/>
      </bottom>
      <diagonal/>
    </border>
  </borders>
  <cellStyleXfs count="58618">
    <xf numFmtId="0" fontId="0" fillId="0" borderId="0"/>
    <xf numFmtId="165" fontId="1"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9" fontId="1" fillId="0" borderId="0" applyFont="0" applyFill="0" applyBorder="0" applyAlignment="0" applyProtection="0"/>
    <xf numFmtId="0" fontId="2" fillId="0" borderId="0"/>
    <xf numFmtId="0" fontId="3" fillId="0" borderId="0">
      <alignment vertical="center"/>
    </xf>
    <xf numFmtId="0" fontId="16" fillId="0" borderId="0"/>
    <xf numFmtId="171" fontId="1" fillId="0" borderId="0" applyFont="0" applyFill="0" applyBorder="0" applyAlignment="0" applyProtection="0"/>
    <xf numFmtId="43" fontId="2" fillId="0" borderId="0" applyFont="0" applyFill="0" applyBorder="0" applyAlignment="0" applyProtection="0"/>
    <xf numFmtId="0" fontId="1" fillId="0" borderId="0"/>
    <xf numFmtId="165" fontId="1"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0" fontId="1" fillId="0" borderId="0"/>
    <xf numFmtId="0" fontId="2" fillId="0" borderId="0"/>
    <xf numFmtId="0" fontId="1" fillId="0" borderId="0"/>
    <xf numFmtId="0" fontId="1" fillId="0" borderId="0"/>
    <xf numFmtId="0" fontId="2" fillId="0" borderId="0"/>
    <xf numFmtId="0" fontId="2" fillId="0" borderId="0"/>
    <xf numFmtId="173" fontId="1" fillId="0" borderId="0"/>
    <xf numFmtId="0" fontId="20" fillId="0" borderId="0">
      <alignment vertical="top"/>
    </xf>
    <xf numFmtId="43" fontId="2" fillId="0" borderId="0" applyFont="0" applyFill="0" applyBorder="0" applyAlignment="0" applyProtection="0">
      <alignment vertical="center"/>
    </xf>
    <xf numFmtId="0" fontId="2" fillId="0" borderId="0"/>
    <xf numFmtId="9" fontId="2" fillId="0" borderId="0" applyFont="0" applyFill="0" applyBorder="0" applyAlignment="0" applyProtection="0"/>
    <xf numFmtId="171" fontId="2" fillId="0" borderId="0" applyFont="0" applyFill="0" applyBorder="0" applyAlignment="0" applyProtection="0"/>
    <xf numFmtId="0" fontId="23" fillId="0" borderId="0"/>
    <xf numFmtId="171" fontId="1" fillId="0" borderId="0" applyFont="0" applyFill="0" applyBorder="0" applyAlignment="0" applyProtection="0"/>
    <xf numFmtId="0" fontId="1"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30" fillId="0" borderId="0"/>
    <xf numFmtId="0" fontId="34" fillId="0" borderId="0"/>
    <xf numFmtId="0" fontId="32" fillId="0" borderId="0" applyNumberFormat="0" applyFill="0" applyBorder="0" applyAlignment="0" applyProtection="0"/>
    <xf numFmtId="0" fontId="21" fillId="0" borderId="0" applyNumberFormat="0" applyFill="0" applyBorder="0" applyAlignment="0" applyProtection="0"/>
    <xf numFmtId="0" fontId="35" fillId="0" borderId="0"/>
    <xf numFmtId="187" fontId="2" fillId="0" borderId="0" applyFont="0" applyFill="0" applyBorder="0" applyAlignment="0" applyProtection="0"/>
    <xf numFmtId="190" fontId="2" fillId="0" borderId="0" applyFont="0" applyFill="0" applyBorder="0" applyAlignment="0" applyProtection="0"/>
    <xf numFmtId="187" fontId="2" fillId="0" borderId="0" applyFont="0" applyFill="0" applyBorder="0" applyAlignment="0" applyProtection="0"/>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2" fillId="0" borderId="0" applyFont="0" applyFill="0" applyBorder="0" applyAlignment="0" applyProtection="0"/>
    <xf numFmtId="2" fontId="2" fillId="0" borderId="0" applyFont="0" applyFill="0" applyBorder="0" applyAlignment="0" applyProtection="0"/>
    <xf numFmtId="188" fontId="2" fillId="0" borderId="0">
      <protection locked="0"/>
    </xf>
    <xf numFmtId="0" fontId="33" fillId="0" borderId="0">
      <protection locked="0"/>
    </xf>
    <xf numFmtId="0" fontId="33" fillId="0" borderId="0">
      <protection locked="0"/>
    </xf>
    <xf numFmtId="188" fontId="2" fillId="0" borderId="0" applyFont="0" applyFill="0" applyBorder="0" applyAlignment="0" applyProtection="0"/>
    <xf numFmtId="171" fontId="34"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0" fontId="1" fillId="0" borderId="0"/>
    <xf numFmtId="0" fontId="2" fillId="0" borderId="0"/>
    <xf numFmtId="0" fontId="34" fillId="0" borderId="0"/>
    <xf numFmtId="0" fontId="34" fillId="0" borderId="0"/>
    <xf numFmtId="0" fontId="34" fillId="8" borderId="28" applyNumberFormat="0" applyFont="0" applyAlignment="0" applyProtection="0"/>
    <xf numFmtId="0" fontId="34" fillId="8" borderId="28" applyNumberFormat="0" applyFont="0" applyAlignment="0" applyProtection="0"/>
    <xf numFmtId="189" fontId="2" fillId="0" borderId="0">
      <protection locked="0"/>
    </xf>
    <xf numFmtId="9" fontId="2" fillId="0" borderId="0" applyFont="0" applyFill="0" applyBorder="0" applyAlignment="0" applyProtection="0"/>
    <xf numFmtId="9" fontId="34" fillId="0" borderId="0" applyFont="0" applyFill="0" applyBorder="0" applyAlignment="0" applyProtection="0"/>
    <xf numFmtId="3" fontId="2" fillId="0" borderId="0" applyFont="0" applyFill="0" applyBorder="0" applyAlignment="0" applyProtection="0"/>
    <xf numFmtId="0" fontId="2" fillId="0" borderId="29" applyNumberFormat="0" applyFont="0" applyFill="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34" fillId="12" borderId="0" applyNumberFormat="0" applyBorder="0" applyAlignment="0" applyProtection="0"/>
    <xf numFmtId="0" fontId="34" fillId="15" borderId="0" applyNumberFormat="0" applyBorder="0" applyAlignment="0" applyProtection="0"/>
    <xf numFmtId="0" fontId="34" fillId="18" borderId="0" applyNumberFormat="0" applyBorder="0" applyAlignment="0" applyProtection="0"/>
    <xf numFmtId="0" fontId="37" fillId="19"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38" fillId="11" borderId="0" applyNumberFormat="0" applyBorder="0" applyAlignment="0" applyProtection="0"/>
    <xf numFmtId="0" fontId="39" fillId="23" borderId="30" applyNumberFormat="0" applyAlignment="0" applyProtection="0"/>
    <xf numFmtId="0" fontId="40" fillId="24" borderId="31" applyNumberFormat="0" applyAlignment="0" applyProtection="0"/>
    <xf numFmtId="0" fontId="41" fillId="0" borderId="32" applyNumberFormat="0" applyFill="0" applyAlignment="0" applyProtection="0"/>
    <xf numFmtId="191"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187" fontId="2" fillId="0" borderId="0">
      <protection locked="0"/>
    </xf>
    <xf numFmtId="187" fontId="2" fillId="0" borderId="0">
      <protection locked="0"/>
    </xf>
    <xf numFmtId="187" fontId="2" fillId="0" borderId="0">
      <protection locked="0"/>
    </xf>
    <xf numFmtId="5" fontId="2" fillId="0" borderId="0" applyFill="0" applyBorder="0" applyAlignment="0" applyProtection="0"/>
    <xf numFmtId="5"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0" fontId="42" fillId="0" borderId="0" applyNumberFormat="0" applyFill="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8" borderId="0" applyNumberFormat="0" applyBorder="0" applyAlignment="0" applyProtection="0"/>
    <xf numFmtId="0" fontId="43" fillId="14" borderId="30" applyNumberFormat="0" applyAlignment="0" applyProtection="0"/>
    <xf numFmtId="190"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88" fontId="2" fillId="0" borderId="0">
      <protection locked="0"/>
    </xf>
    <xf numFmtId="188" fontId="2" fillId="0" borderId="0">
      <protection locked="0"/>
    </xf>
    <xf numFmtId="188" fontId="2" fillId="0" borderId="0">
      <protection locked="0"/>
    </xf>
    <xf numFmtId="188" fontId="2" fillId="0" borderId="0">
      <protection locked="0"/>
    </xf>
    <xf numFmtId="0" fontId="32" fillId="0" borderId="0" applyNumberFormat="0" applyFill="0" applyBorder="0" applyAlignment="0" applyProtection="0"/>
    <xf numFmtId="0" fontId="21" fillId="0" borderId="0" applyNumberFormat="0" applyFill="0" applyBorder="0" applyAlignment="0" applyProtection="0"/>
    <xf numFmtId="0" fontId="44" fillId="10" borderId="0" applyNumberFormat="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0" fontId="45" fillId="29" borderId="0" applyNumberFormat="0" applyBorder="0" applyAlignment="0" applyProtection="0"/>
    <xf numFmtId="0" fontId="2" fillId="0" borderId="0"/>
    <xf numFmtId="0" fontId="2" fillId="0" borderId="0"/>
    <xf numFmtId="0" fontId="3" fillId="0" borderId="0">
      <alignment vertical="center"/>
    </xf>
    <xf numFmtId="0" fontId="3" fillId="0" borderId="0">
      <alignment vertical="center"/>
    </xf>
    <xf numFmtId="0" fontId="2" fillId="0" borderId="0"/>
    <xf numFmtId="0" fontId="46" fillId="0" borderId="0"/>
    <xf numFmtId="189" fontId="2" fillId="0" borderId="0">
      <protection locked="0"/>
    </xf>
    <xf numFmtId="189" fontId="2" fillId="0" borderId="0">
      <protection locked="0"/>
    </xf>
    <xf numFmtId="189" fontId="2" fillId="0" borderId="0">
      <protection locked="0"/>
    </xf>
    <xf numFmtId="189" fontId="2" fillId="0" borderId="0">
      <protection locked="0"/>
    </xf>
    <xf numFmtId="9" fontId="2" fillId="0" borderId="0" applyFont="0" applyFill="0" applyBorder="0" applyAlignment="0" applyProtection="0"/>
    <xf numFmtId="9"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0" fontId="47" fillId="23" borderId="33" applyNumberFormat="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0" borderId="34" applyNumberFormat="0" applyFill="0" applyAlignment="0" applyProtection="0"/>
    <xf numFmtId="0" fontId="51" fillId="0" borderId="35" applyNumberFormat="0" applyFill="0" applyAlignment="0" applyProtection="0"/>
    <xf numFmtId="0" fontId="42" fillId="0" borderId="36" applyNumberFormat="0" applyFill="0" applyAlignment="0" applyProtection="0"/>
    <xf numFmtId="0" fontId="52" fillId="0" borderId="0" applyNumberFormat="0" applyFill="0" applyBorder="0" applyAlignment="0" applyProtection="0"/>
    <xf numFmtId="0" fontId="53" fillId="0" borderId="37" applyNumberFormat="0" applyFill="0" applyAlignment="0" applyProtection="0"/>
    <xf numFmtId="0" fontId="2" fillId="0" borderId="29" applyNumberFormat="0" applyFont="0" applyFill="0" applyAlignment="0" applyProtection="0"/>
    <xf numFmtId="165" fontId="2" fillId="0" borderId="0" applyFont="0" applyFill="0" applyBorder="0" applyAlignment="0" applyProtection="0"/>
    <xf numFmtId="0" fontId="2" fillId="0" borderId="0"/>
    <xf numFmtId="0" fontId="2" fillId="0" borderId="0"/>
    <xf numFmtId="0" fontId="3" fillId="0" borderId="0"/>
    <xf numFmtId="193" fontId="34" fillId="0" borderId="0" applyFont="0" applyFill="0" applyBorder="0" applyAlignment="0" applyProtection="0"/>
    <xf numFmtId="185" fontId="2" fillId="0" borderId="0" applyFont="0" applyFill="0" applyBorder="0" applyAlignment="0" applyProtection="0"/>
    <xf numFmtId="194" fontId="34" fillId="0" borderId="0" applyFont="0" applyFill="0" applyBorder="0" applyAlignment="0" applyProtection="0"/>
    <xf numFmtId="171" fontId="2" fillId="0" borderId="0" applyFont="0" applyFill="0" applyBorder="0" applyAlignment="0" applyProtection="0"/>
    <xf numFmtId="0" fontId="54" fillId="0" borderId="0" applyNumberFormat="0" applyFill="0" applyBorder="0" applyAlignment="0" applyProtection="0">
      <alignment vertical="top"/>
      <protection locked="0"/>
    </xf>
    <xf numFmtId="0" fontId="23" fillId="0" borderId="0"/>
    <xf numFmtId="165" fontId="2" fillId="0" borderId="0" applyFont="0" applyFill="0" applyBorder="0" applyAlignment="0" applyProtection="0"/>
    <xf numFmtId="165"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0" fontId="1" fillId="0" borderId="0"/>
    <xf numFmtId="0" fontId="3" fillId="8" borderId="28" applyNumberFormat="0" applyFont="0" applyAlignment="0" applyProtection="0"/>
    <xf numFmtId="190" fontId="2" fillId="0" borderId="0" applyFont="0" applyFill="0" applyBorder="0" applyAlignment="0" applyProtection="0"/>
    <xf numFmtId="188" fontId="2" fillId="0" borderId="0" applyFont="0" applyFill="0" applyBorder="0" applyAlignment="0" applyProtection="0"/>
    <xf numFmtId="171" fontId="34" fillId="0" borderId="0" applyFont="0" applyFill="0" applyBorder="0" applyAlignment="0" applyProtection="0"/>
    <xf numFmtId="165" fontId="2" fillId="0" borderId="0" applyFont="0" applyFill="0" applyBorder="0" applyAlignment="0" applyProtection="0"/>
    <xf numFmtId="0" fontId="1" fillId="0" borderId="0"/>
    <xf numFmtId="0" fontId="2" fillId="0" borderId="0"/>
    <xf numFmtId="0" fontId="34" fillId="8" borderId="28" applyNumberFormat="0" applyFont="0" applyAlignment="0" applyProtection="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55" fillId="0" borderId="0"/>
    <xf numFmtId="0" fontId="35" fillId="0" borderId="0"/>
    <xf numFmtId="0" fontId="56" fillId="0" borderId="0"/>
    <xf numFmtId="0" fontId="55" fillId="0" borderId="0"/>
    <xf numFmtId="0" fontId="55" fillId="0" borderId="0"/>
    <xf numFmtId="0" fontId="55" fillId="0" borderId="0"/>
    <xf numFmtId="0" fontId="56" fillId="0" borderId="0"/>
    <xf numFmtId="0" fontId="55" fillId="0" borderId="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57" fillId="0" borderId="1"/>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58" fillId="30" borderId="30" applyNumberFormat="0" applyAlignment="0" applyProtection="0"/>
    <xf numFmtId="0" fontId="2" fillId="0" borderId="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0" fillId="24" borderId="31" applyNumberFormat="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48" fillId="0" borderId="38" applyNumberFormat="0" applyFill="0" applyAlignment="0" applyProtection="0"/>
    <xf numFmtId="0" fontId="31" fillId="0" borderId="0">
      <protection locked="0"/>
    </xf>
    <xf numFmtId="0" fontId="33" fillId="0" borderId="0">
      <protection locked="0"/>
    </xf>
    <xf numFmtId="0" fontId="33" fillId="0" borderId="0">
      <protection locked="0"/>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43" fillId="29" borderId="30" applyNumberFormat="0" applyAlignment="0" applyProtection="0"/>
    <xf numFmtId="0" fontId="23" fillId="0" borderId="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6" fontId="31" fillId="0" borderId="0">
      <protection locked="0"/>
    </xf>
    <xf numFmtId="0" fontId="60" fillId="0" borderId="0" applyNumberFormat="0" applyFill="0" applyBorder="0" applyAlignment="0" applyProtection="0">
      <alignment vertical="top"/>
      <protection locked="0"/>
    </xf>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0" fontId="44" fillId="12" borderId="0" applyNumberFormat="0" applyBorder="0" applyAlignment="0" applyProtection="0"/>
    <xf numFmtId="197" fontId="2"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alignment vertical="center"/>
    </xf>
    <xf numFmtId="173" fontId="2" fillId="0" borderId="0" applyFont="0" applyFill="0" applyBorder="0" applyAlignment="0" applyProtection="0"/>
    <xf numFmtId="199" fontId="2" fillId="0" borderId="0" applyFont="0" applyFill="0" applyBorder="0" applyAlignment="0" applyProtection="0">
      <alignment vertical="center"/>
    </xf>
    <xf numFmtId="200"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197" fontId="2" fillId="0" borderId="0" applyFont="0" applyFill="0" applyBorder="0" applyAlignment="0" applyProtection="0"/>
    <xf numFmtId="202" fontId="2" fillId="0" borderId="0" applyFont="0" applyFill="0" applyBorder="0" applyAlignment="0" applyProtection="0"/>
    <xf numFmtId="203" fontId="61" fillId="0" borderId="39" applyFont="0" applyBorder="0" applyAlignment="0"/>
    <xf numFmtId="204" fontId="31" fillId="0" borderId="0">
      <protection locked="0"/>
    </xf>
    <xf numFmtId="205" fontId="2" fillId="0" borderId="0" applyFont="0" applyFill="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36" fillId="0" borderId="0"/>
    <xf numFmtId="0" fontId="2" fillId="0" borderId="0"/>
    <xf numFmtId="0" fontId="34" fillId="0" borderId="0"/>
    <xf numFmtId="0" fontId="34" fillId="0" borderId="0"/>
    <xf numFmtId="0" fontId="2" fillId="0" borderId="0"/>
    <xf numFmtId="0" fontId="2" fillId="0" borderId="0"/>
    <xf numFmtId="0" fontId="2" fillId="0" borderId="0"/>
    <xf numFmtId="0" fontId="34" fillId="0" borderId="0"/>
    <xf numFmtId="0" fontId="3" fillId="0" borderId="0">
      <alignment vertical="center"/>
    </xf>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 fillId="0" borderId="0"/>
    <xf numFmtId="0" fontId="3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lignment vertical="center"/>
    </xf>
    <xf numFmtId="0" fontId="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34" fillId="0" borderId="0"/>
    <xf numFmtId="0" fontId="2" fillId="0" borderId="0"/>
    <xf numFmtId="0" fontId="34" fillId="0" borderId="0"/>
    <xf numFmtId="0" fontId="2"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 fillId="0" borderId="0"/>
    <xf numFmtId="0" fontId="34" fillId="0" borderId="0"/>
    <xf numFmtId="0" fontId="2" fillId="0" borderId="0"/>
    <xf numFmtId="0" fontId="34"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0" fillId="0" borderId="0">
      <alignment vertical="top"/>
    </xf>
    <xf numFmtId="0" fontId="1" fillId="0" borderId="0"/>
    <xf numFmtId="0" fontId="3" fillId="0" borderId="0">
      <alignment vertical="center"/>
    </xf>
    <xf numFmtId="0" fontId="3" fillId="0" borderId="0">
      <alignment vertical="center"/>
    </xf>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0" fontId="2" fillId="8" borderId="28" applyNumberFormat="0" applyFont="0" applyAlignment="0" applyProtection="0"/>
    <xf numFmtId="9" fontId="34" fillId="0" borderId="0" applyFont="0" applyFill="0" applyBorder="0" applyAlignment="0" applyProtection="0"/>
    <xf numFmtId="9" fontId="34" fillId="0" borderId="0" applyFont="0" applyFill="0" applyBorder="0" applyAlignment="0" applyProtection="0"/>
    <xf numFmtId="9" fontId="2" fillId="0" borderId="0" applyFont="0" applyFill="0" applyBorder="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7" fillId="30" borderId="33" applyNumberFormat="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3" fillId="0" borderId="40"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59" fillId="0" borderId="42"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53" fillId="0" borderId="43" applyNumberFormat="0" applyFill="0" applyAlignment="0" applyProtection="0"/>
    <xf numFmtId="0" fontId="1" fillId="0" borderId="0"/>
    <xf numFmtId="171" fontId="1" fillId="0" borderId="0" applyFont="0" applyFill="0" applyBorder="0" applyAlignment="0" applyProtection="0"/>
    <xf numFmtId="0" fontId="1" fillId="0" borderId="0"/>
    <xf numFmtId="0" fontId="2" fillId="0" borderId="0"/>
    <xf numFmtId="171" fontId="1" fillId="0" borderId="0" applyFont="0" applyFill="0" applyBorder="0" applyAlignment="0" applyProtection="0"/>
    <xf numFmtId="171" fontId="67" fillId="0" borderId="0" applyFont="0" applyFill="0" applyBorder="0" applyAlignment="0" applyProtection="0"/>
    <xf numFmtId="0" fontId="67" fillId="0" borderId="0"/>
    <xf numFmtId="0" fontId="2" fillId="0" borderId="0"/>
    <xf numFmtId="0" fontId="35" fillId="0" borderId="0"/>
    <xf numFmtId="0" fontId="35" fillId="0" borderId="0"/>
    <xf numFmtId="0" fontId="57" fillId="0" borderId="1"/>
    <xf numFmtId="0" fontId="68" fillId="0" borderId="0"/>
    <xf numFmtId="0" fontId="2" fillId="0" borderId="0"/>
    <xf numFmtId="0" fontId="23" fillId="0" borderId="0"/>
    <xf numFmtId="0" fontId="2" fillId="0" borderId="0"/>
    <xf numFmtId="0" fontId="23" fillId="0" borderId="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206" fontId="2" fillId="0" borderId="0" applyFont="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6" fontId="31" fillId="0" borderId="0">
      <protection locked="0"/>
    </xf>
    <xf numFmtId="191" fontId="2" fillId="0" borderId="0" applyFill="0" applyBorder="0" applyAlignment="0" applyProtection="0"/>
    <xf numFmtId="191" fontId="2" fillId="0" borderId="0" applyFill="0" applyBorder="0" applyAlignment="0" applyProtection="0"/>
    <xf numFmtId="196" fontId="31" fillId="0" borderId="0">
      <protection locked="0"/>
    </xf>
    <xf numFmtId="196" fontId="31" fillId="0" borderId="0">
      <protection locked="0"/>
    </xf>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1" fontId="2" fillId="0" borderId="0" applyFill="0" applyBorder="0" applyAlignment="0" applyProtection="0"/>
    <xf numFmtId="196" fontId="31" fillId="0" borderId="0">
      <protection locked="0"/>
    </xf>
    <xf numFmtId="191" fontId="2" fillId="0" borderId="0" applyFill="0" applyBorder="0" applyAlignment="0" applyProtection="0"/>
    <xf numFmtId="191" fontId="2" fillId="0" borderId="0" applyFill="0" applyBorder="0" applyAlignment="0" applyProtection="0"/>
    <xf numFmtId="0" fontId="69" fillId="0" borderId="0"/>
    <xf numFmtId="0" fontId="70" fillId="0" borderId="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1"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1"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1"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0" fontId="70" fillId="0" borderId="0"/>
    <xf numFmtId="0" fontId="69" fillId="0" borderId="0"/>
    <xf numFmtId="5" fontId="2" fillId="0" borderId="0" applyFill="0" applyBorder="0" applyAlignment="0" applyProtection="0"/>
    <xf numFmtId="207" fontId="31" fillId="0" borderId="0">
      <protection locked="0"/>
    </xf>
    <xf numFmtId="208" fontId="2" fillId="0" borderId="0" applyFill="0" applyBorder="0" applyAlignment="0" applyProtection="0"/>
    <xf numFmtId="192" fontId="2" fillId="0" borderId="0" applyFill="0" applyBorder="0" applyAlignment="0" applyProtection="0"/>
    <xf numFmtId="0" fontId="66" fillId="0" borderId="0" applyProtection="0"/>
    <xf numFmtId="0" fontId="31" fillId="0" borderId="0">
      <protection locked="0"/>
    </xf>
    <xf numFmtId="0" fontId="31" fillId="0" borderId="0">
      <protection locked="0"/>
    </xf>
    <xf numFmtId="0" fontId="31" fillId="0" borderId="0">
      <protection locked="0"/>
    </xf>
    <xf numFmtId="0" fontId="66" fillId="0" borderId="0" applyProtection="0"/>
    <xf numFmtId="0" fontId="66" fillId="0" borderId="0" applyProtection="0"/>
    <xf numFmtId="0" fontId="66" fillId="0" borderId="0" applyProtection="0"/>
    <xf numFmtId="0" fontId="66" fillId="0" borderId="0" applyProtection="0"/>
    <xf numFmtId="0" fontId="66" fillId="0" borderId="0" applyProtection="0"/>
    <xf numFmtId="0" fontId="66" fillId="0" borderId="0" applyProtection="0"/>
    <xf numFmtId="0" fontId="66" fillId="0" borderId="0" applyProtection="0"/>
    <xf numFmtId="0" fontId="32" fillId="0" borderId="0" applyProtection="0"/>
    <xf numFmtId="0" fontId="33" fillId="0" borderId="0">
      <protection locked="0"/>
    </xf>
    <xf numFmtId="0" fontId="33" fillId="0" borderId="0">
      <protection locked="0"/>
    </xf>
    <xf numFmtId="0" fontId="33" fillId="0" borderId="0">
      <protection locked="0"/>
    </xf>
    <xf numFmtId="0" fontId="32" fillId="0" borderId="0" applyProtection="0"/>
    <xf numFmtId="0" fontId="32" fillId="0" borderId="0" applyProtection="0"/>
    <xf numFmtId="0" fontId="32" fillId="0" borderId="0" applyProtection="0"/>
    <xf numFmtId="0" fontId="32" fillId="0" borderId="0" applyProtection="0"/>
    <xf numFmtId="0" fontId="32" fillId="0" borderId="0" applyProtection="0"/>
    <xf numFmtId="0" fontId="32" fillId="0" borderId="0" applyProtection="0"/>
    <xf numFmtId="0" fontId="32" fillId="0" borderId="0" applyProtection="0"/>
    <xf numFmtId="0" fontId="21" fillId="0" borderId="0" applyProtection="0"/>
    <xf numFmtId="0" fontId="33" fillId="0" borderId="0">
      <protection locked="0"/>
    </xf>
    <xf numFmtId="0" fontId="33" fillId="0" borderId="0">
      <protection locked="0"/>
    </xf>
    <xf numFmtId="0" fontId="33" fillId="0" borderId="0">
      <protection locked="0"/>
    </xf>
    <xf numFmtId="0" fontId="21" fillId="0" borderId="0" applyProtection="0"/>
    <xf numFmtId="0" fontId="21" fillId="0" borderId="0" applyProtection="0"/>
    <xf numFmtId="0" fontId="21" fillId="0" borderId="0" applyProtection="0"/>
    <xf numFmtId="0" fontId="21" fillId="0" borderId="0" applyProtection="0"/>
    <xf numFmtId="0" fontId="21" fillId="0" borderId="0" applyProtection="0"/>
    <xf numFmtId="0" fontId="21" fillId="0" borderId="0" applyProtection="0"/>
    <xf numFmtId="0" fontId="21" fillId="0" borderId="0" applyProtection="0"/>
    <xf numFmtId="0" fontId="2" fillId="0" borderId="0"/>
    <xf numFmtId="0" fontId="23" fillId="0" borderId="0"/>
    <xf numFmtId="209" fontId="72" fillId="0" borderId="0"/>
    <xf numFmtId="0" fontId="34" fillId="0" borderId="0"/>
    <xf numFmtId="0" fontId="73" fillId="0" borderId="0"/>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74"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22" fillId="0" borderId="0" applyNumberFormat="0" applyFill="0" applyBorder="0" applyAlignment="0" applyProtection="0"/>
    <xf numFmtId="0" fontId="61" fillId="0" borderId="0"/>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74"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3" fillId="0" borderId="0" applyProtection="0"/>
    <xf numFmtId="0" fontId="75" fillId="0" borderId="0">
      <protection locked="0"/>
    </xf>
    <xf numFmtId="0" fontId="76" fillId="0" borderId="0">
      <protection locked="0"/>
    </xf>
    <xf numFmtId="0" fontId="77" fillId="0" borderId="0"/>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74"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78" fillId="0" borderId="0" applyNumberFormat="0" applyFill="0" applyBorder="0" applyAlignment="0" applyProtection="0"/>
    <xf numFmtId="0" fontId="79" fillId="0" borderId="0"/>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74" fillId="0" borderId="0">
      <protection locked="0"/>
    </xf>
    <xf numFmtId="0" fontId="74"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4" fillId="0" borderId="0">
      <protection locked="0"/>
    </xf>
    <xf numFmtId="0" fontId="31" fillId="0" borderId="0">
      <protection locked="0"/>
    </xf>
    <xf numFmtId="0" fontId="31" fillId="0" borderId="0">
      <protection locked="0"/>
    </xf>
    <xf numFmtId="0" fontId="80" fillId="0" borderId="0" applyProtection="0"/>
    <xf numFmtId="0" fontId="74" fillId="0" borderId="0">
      <protection locked="0"/>
    </xf>
    <xf numFmtId="0" fontId="31" fillId="0" borderId="0">
      <protection locked="0"/>
    </xf>
    <xf numFmtId="0" fontId="75" fillId="0" borderId="0">
      <protection locked="0"/>
    </xf>
    <xf numFmtId="0" fontId="76" fillId="0" borderId="0">
      <protection locked="0"/>
    </xf>
    <xf numFmtId="2" fontId="66" fillId="0" borderId="0" applyProtection="0"/>
    <xf numFmtId="210" fontId="31" fillId="0" borderId="0">
      <protection locked="0"/>
    </xf>
    <xf numFmtId="210" fontId="31" fillId="0" borderId="0">
      <protection locked="0"/>
    </xf>
    <xf numFmtId="2" fontId="66" fillId="0" borderId="0" applyProtection="0"/>
    <xf numFmtId="2" fontId="66" fillId="0" borderId="0" applyProtection="0"/>
    <xf numFmtId="2" fontId="66" fillId="0" borderId="0" applyProtection="0"/>
    <xf numFmtId="2" fontId="66" fillId="0" borderId="0" applyProtection="0"/>
    <xf numFmtId="2" fontId="66" fillId="0" borderId="0" applyProtection="0"/>
    <xf numFmtId="2" fontId="66" fillId="0" borderId="0" applyProtection="0"/>
    <xf numFmtId="4" fontId="66" fillId="0" borderId="0" applyProtection="0"/>
    <xf numFmtId="196" fontId="31" fillId="0" borderId="0">
      <protection locked="0"/>
    </xf>
    <xf numFmtId="196" fontId="31" fillId="0" borderId="0">
      <protection locked="0"/>
    </xf>
    <xf numFmtId="196" fontId="31" fillId="0" borderId="0">
      <protection locked="0"/>
    </xf>
    <xf numFmtId="4" fontId="66" fillId="0" borderId="0" applyProtection="0"/>
    <xf numFmtId="4" fontId="66" fillId="0" borderId="0" applyProtection="0"/>
    <xf numFmtId="4" fontId="66" fillId="0" borderId="0" applyProtection="0"/>
    <xf numFmtId="4" fontId="66" fillId="0" borderId="0" applyProtection="0"/>
    <xf numFmtId="4" fontId="66" fillId="0" borderId="0" applyProtection="0"/>
    <xf numFmtId="4" fontId="66" fillId="0" borderId="0" applyProtection="0"/>
    <xf numFmtId="4" fontId="66" fillId="0" borderId="0" applyProtection="0"/>
    <xf numFmtId="0" fontId="81" fillId="0" borderId="0" applyNumberFormat="0" applyFill="0" applyBorder="0" applyAlignment="0" applyProtection="0"/>
    <xf numFmtId="0" fontId="82" fillId="0" borderId="0" applyNumberFormat="0" applyFill="0" applyBorder="0" applyAlignment="0" applyProtection="0"/>
    <xf numFmtId="0" fontId="32" fillId="0" borderId="0" applyNumberFormat="0" applyFill="0" applyBorder="0" applyAlignment="0" applyProtection="0"/>
    <xf numFmtId="0" fontId="83" fillId="0" borderId="0" applyNumberFormat="0" applyFill="0" applyBorder="0" applyAlignment="0" applyProtection="0"/>
    <xf numFmtId="0" fontId="21" fillId="0" borderId="0" applyNumberFormat="0" applyFill="0" applyBorder="0" applyAlignment="0" applyProtection="0"/>
    <xf numFmtId="49" fontId="2" fillId="0" borderId="44" applyNumberFormat="0" applyProtection="0">
      <alignment horizontal="left" vertical="top"/>
    </xf>
    <xf numFmtId="49" fontId="84" fillId="0" borderId="44" applyNumberFormat="0" applyProtection="0">
      <alignment horizontal="left" vertical="top"/>
    </xf>
    <xf numFmtId="0" fontId="85" fillId="0" borderId="0" applyNumberFormat="0" applyFill="0" applyBorder="0" applyAlignment="0" applyProtection="0"/>
    <xf numFmtId="211" fontId="2" fillId="0" borderId="0" applyFill="0" applyBorder="0" applyAlignment="0" applyProtection="0"/>
    <xf numFmtId="211" fontId="2" fillId="0" borderId="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2"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3" fontId="86" fillId="0" borderId="0" applyFill="0" applyBorder="0" applyProtection="0">
      <alignment vertical="top"/>
    </xf>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214" fontId="34"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166"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216" fontId="2" fillId="0" borderId="0" applyFont="0" applyFill="0" applyBorder="0" applyAlignment="0" applyProtection="0"/>
    <xf numFmtId="215" fontId="2" fillId="0" borderId="0" applyFont="0" applyFill="0" applyBorder="0" applyAlignment="0" applyProtection="0"/>
    <xf numFmtId="215" fontId="2" fillId="0" borderId="0" applyFont="0" applyFill="0" applyBorder="0" applyAlignment="0" applyProtection="0"/>
    <xf numFmtId="186" fontId="2" fillId="0" borderId="0" applyFont="0" applyFill="0" applyBorder="0" applyAlignment="0" applyProtection="0"/>
    <xf numFmtId="217" fontId="2" fillId="0" borderId="0" applyProtection="0"/>
    <xf numFmtId="204" fontId="31" fillId="0" borderId="0">
      <protection locked="0"/>
    </xf>
    <xf numFmtId="204" fontId="31" fillId="0" borderId="0">
      <protection locked="0"/>
    </xf>
    <xf numFmtId="204" fontId="31" fillId="0" borderId="0">
      <protection locked="0"/>
    </xf>
    <xf numFmtId="217" fontId="2" fillId="0" borderId="0" applyProtection="0"/>
    <xf numFmtId="217" fontId="2" fillId="0" borderId="0" applyProtection="0"/>
    <xf numFmtId="217" fontId="2" fillId="0" borderId="0" applyProtection="0"/>
    <xf numFmtId="217" fontId="2" fillId="0" borderId="0" applyProtection="0"/>
    <xf numFmtId="217" fontId="2" fillId="0" borderId="0" applyProtection="0"/>
    <xf numFmtId="217" fontId="2" fillId="0" borderId="0" applyProtection="0"/>
    <xf numFmtId="217" fontId="2" fillId="0" borderId="0" applyProtection="0"/>
    <xf numFmtId="0" fontId="20" fillId="0" borderId="0">
      <alignment vertical="top"/>
    </xf>
    <xf numFmtId="0" fontId="1" fillId="0" borderId="0"/>
    <xf numFmtId="0" fontId="1" fillId="0" borderId="0"/>
    <xf numFmtId="0" fontId="1" fillId="0" borderId="0"/>
    <xf numFmtId="0" fontId="1" fillId="0" borderId="0"/>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20" fillId="0" borderId="0">
      <alignment vertical="top"/>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1" fillId="0" borderId="0"/>
    <xf numFmtId="0" fontId="1" fillId="0" borderId="0"/>
    <xf numFmtId="0" fontId="1" fillId="0" borderId="0"/>
    <xf numFmtId="0" fontId="1" fillId="0" borderId="0"/>
    <xf numFmtId="0" fontId="3" fillId="0" borderId="0">
      <alignment vertical="center"/>
    </xf>
    <xf numFmtId="0" fontId="46"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 fillId="0" borderId="0"/>
    <xf numFmtId="0" fontId="1" fillId="0" borderId="0"/>
    <xf numFmtId="0" fontId="1" fillId="0" borderId="0"/>
    <xf numFmtId="0" fontId="1" fillId="0" borderId="0"/>
    <xf numFmtId="0" fontId="3" fillId="0" borderId="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8" fontId="87" fillId="0" borderId="0"/>
    <xf numFmtId="49" fontId="24" fillId="0" borderId="45">
      <alignment horizontal="center" vertical="center"/>
    </xf>
    <xf numFmtId="0" fontId="2" fillId="0" borderId="0"/>
    <xf numFmtId="0" fontId="1" fillId="0" borderId="0"/>
    <xf numFmtId="171" fontId="1" fillId="0" borderId="0" applyFont="0" applyFill="0" applyBorder="0" applyAlignment="0" applyProtection="0"/>
    <xf numFmtId="0" fontId="66" fillId="0" borderId="0"/>
    <xf numFmtId="0" fontId="34" fillId="0" borderId="0"/>
    <xf numFmtId="0" fontId="1" fillId="0" borderId="0"/>
    <xf numFmtId="0" fontId="1" fillId="0" borderId="0"/>
    <xf numFmtId="9" fontId="34" fillId="0" borderId="0" applyFont="0" applyFill="0" applyBorder="0" applyAlignment="0" applyProtection="0"/>
    <xf numFmtId="0" fontId="1" fillId="0" borderId="0"/>
    <xf numFmtId="171" fontId="1" fillId="0" borderId="0" applyFont="0" applyFill="0" applyBorder="0" applyAlignment="0" applyProtection="0"/>
    <xf numFmtId="0" fontId="20" fillId="0" borderId="0">
      <alignment vertical="top"/>
    </xf>
    <xf numFmtId="0" fontId="2" fillId="0" borderId="0"/>
    <xf numFmtId="0" fontId="53" fillId="0" borderId="43" applyNumberFormat="0" applyFill="0" applyAlignment="0" applyProtection="0"/>
    <xf numFmtId="0" fontId="1" fillId="0" borderId="0"/>
    <xf numFmtId="171" fontId="1" fillId="0" borderId="0" applyFont="0" applyFill="0" applyBorder="0" applyAlignment="0" applyProtection="0"/>
    <xf numFmtId="173" fontId="2"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3" fillId="0" borderId="0">
      <alignment vertical="center"/>
    </xf>
    <xf numFmtId="0" fontId="34" fillId="33"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7"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1" borderId="0" applyNumberFormat="0" applyBorder="0" applyAlignment="0" applyProtection="0"/>
    <xf numFmtId="0" fontId="34" fillId="36" borderId="0" applyNumberFormat="0" applyBorder="0" applyAlignment="0" applyProtection="0"/>
    <xf numFmtId="0" fontId="34" fillId="39" borderId="0" applyNumberFormat="0" applyBorder="0" applyAlignment="0" applyProtection="0"/>
    <xf numFmtId="0" fontId="34" fillId="42" borderId="0" applyNumberFormat="0" applyBorder="0" applyAlignment="0" applyProtection="0"/>
    <xf numFmtId="0" fontId="37" fillId="43" borderId="0" applyNumberFormat="0" applyBorder="0" applyAlignment="0" applyProtection="0"/>
    <xf numFmtId="0" fontId="37" fillId="40" borderId="0" applyNumberFormat="0" applyBorder="0" applyAlignment="0" applyProtection="0"/>
    <xf numFmtId="0" fontId="37" fillId="41" borderId="0" applyNumberFormat="0" applyBorder="0" applyAlignment="0" applyProtection="0"/>
    <xf numFmtId="0" fontId="37" fillId="44" borderId="0" applyNumberFormat="0" applyBorder="0" applyAlignment="0" applyProtection="0"/>
    <xf numFmtId="0" fontId="37" fillId="45"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49" borderId="0" applyNumberFormat="0" applyBorder="0" applyAlignment="0" applyProtection="0"/>
    <xf numFmtId="0" fontId="37" fillId="44" borderId="0" applyNumberFormat="0" applyBorder="0" applyAlignment="0" applyProtection="0"/>
    <xf numFmtId="0" fontId="37" fillId="45" borderId="0" applyNumberFormat="0" applyBorder="0" applyAlignment="0" applyProtection="0"/>
    <xf numFmtId="0" fontId="37" fillId="50" borderId="0" applyNumberFormat="0" applyBorder="0" applyAlignment="0" applyProtection="0"/>
    <xf numFmtId="0" fontId="44" fillId="34" borderId="0" applyNumberFormat="0" applyBorder="0" applyAlignment="0" applyProtection="0"/>
    <xf numFmtId="0" fontId="39" fillId="51" borderId="30" applyNumberFormat="0" applyAlignment="0" applyProtection="0"/>
    <xf numFmtId="0" fontId="40" fillId="52" borderId="31" applyNumberFormat="0" applyAlignment="0" applyProtection="0"/>
    <xf numFmtId="0" fontId="35" fillId="0" borderId="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34" fillId="0" borderId="0"/>
    <xf numFmtId="0" fontId="49" fillId="0" borderId="0" applyNumberFormat="0" applyFill="0" applyBorder="0" applyAlignment="0" applyProtection="0"/>
    <xf numFmtId="0" fontId="38" fillId="35" borderId="0" applyNumberFormat="0" applyBorder="0" applyAlignment="0" applyProtection="0"/>
    <xf numFmtId="219" fontId="89" fillId="0" borderId="0">
      <protection locked="0"/>
    </xf>
    <xf numFmtId="0" fontId="43" fillId="38" borderId="30" applyNumberFormat="0" applyAlignment="0" applyProtection="0"/>
    <xf numFmtId="0" fontId="41" fillId="0" borderId="32" applyNumberFormat="0" applyFill="0" applyAlignment="0" applyProtection="0"/>
    <xf numFmtId="0" fontId="2" fillId="0" borderId="0" applyFont="0" applyFill="0" applyBorder="0" applyAlignment="0" applyProtection="0"/>
    <xf numFmtId="220" fontId="88" fillId="0" borderId="0" applyFill="0" applyBorder="0" applyAlignment="0" applyProtection="0"/>
    <xf numFmtId="166"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 fillId="0" borderId="0"/>
    <xf numFmtId="0" fontId="88" fillId="53" borderId="28" applyNumberFormat="0" applyAlignment="0" applyProtection="0"/>
    <xf numFmtId="0" fontId="47" fillId="51" borderId="33"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48" fillId="0" borderId="0" applyNumberFormat="0" applyFill="0" applyBorder="0" applyAlignment="0" applyProtection="0"/>
    <xf numFmtId="171" fontId="1"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0" fontId="1" fillId="0" borderId="0"/>
    <xf numFmtId="0" fontId="2" fillId="0" borderId="29"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9" fontId="2" fillId="0" borderId="0" applyFont="0" applyFill="0" applyBorder="0" applyAlignment="0" applyProtection="0"/>
    <xf numFmtId="0" fontId="1" fillId="0" borderId="0"/>
    <xf numFmtId="0" fontId="3" fillId="0" borderId="0">
      <alignment vertical="center"/>
    </xf>
    <xf numFmtId="179" fontId="20" fillId="0" borderId="0">
      <alignment vertical="top"/>
    </xf>
    <xf numFmtId="221" fontId="20" fillId="0" borderId="0" applyFont="0" applyFill="0" applyBorder="0" applyAlignment="0" applyProtection="0">
      <alignment vertical="top"/>
    </xf>
    <xf numFmtId="179" fontId="2" fillId="0" borderId="0"/>
    <xf numFmtId="179" fontId="1" fillId="0" borderId="0"/>
    <xf numFmtId="221" fontId="2" fillId="0" borderId="0" applyFont="0" applyFill="0" applyBorder="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29"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29" applyNumberFormat="0" applyFont="0" applyFill="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2" fillId="0" borderId="29" applyNumberFormat="0" applyFont="0" applyFill="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29"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0" fontId="2" fillId="0" borderId="0"/>
    <xf numFmtId="179" fontId="2" fillId="0" borderId="0"/>
    <xf numFmtId="179" fontId="1" fillId="0" borderId="0"/>
    <xf numFmtId="221" fontId="2" fillId="0" borderId="0" applyFont="0" applyFill="0" applyBorder="0" applyAlignment="0" applyProtection="0"/>
    <xf numFmtId="221" fontId="2" fillId="0" borderId="0" applyFont="0" applyFill="0" applyBorder="0" applyAlignment="0" applyProtection="0"/>
    <xf numFmtId="171" fontId="20" fillId="0" borderId="0" applyFont="0" applyFill="0" applyBorder="0" applyAlignment="0" applyProtection="0">
      <alignment vertical="top"/>
    </xf>
    <xf numFmtId="221" fontId="20" fillId="0" borderId="0" applyFont="0" applyFill="0" applyBorder="0" applyAlignment="0" applyProtection="0">
      <alignment vertical="top"/>
    </xf>
    <xf numFmtId="9" fontId="20" fillId="0" borderId="0" applyFont="0" applyFill="0" applyBorder="0" applyAlignment="0" applyProtection="0"/>
    <xf numFmtId="0" fontId="70" fillId="0" borderId="0"/>
    <xf numFmtId="0" fontId="70" fillId="0" borderId="0"/>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0" fontId="57"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3" fillId="0" borderId="0">
      <alignment vertical="center"/>
    </xf>
    <xf numFmtId="0" fontId="3" fillId="0" borderId="0">
      <alignment vertical="center"/>
    </xf>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1" fillId="0" borderId="0"/>
    <xf numFmtId="0" fontId="1" fillId="0" borderId="0"/>
    <xf numFmtId="0" fontId="1" fillId="0" borderId="0"/>
    <xf numFmtId="0" fontId="1" fillId="0" borderId="0"/>
    <xf numFmtId="171" fontId="3" fillId="0" borderId="0" applyFont="0" applyFill="0" applyBorder="0" applyAlignment="0" applyProtection="0"/>
    <xf numFmtId="0" fontId="91" fillId="0" borderId="0"/>
    <xf numFmtId="0" fontId="57" fillId="0" borderId="46"/>
    <xf numFmtId="195" fontId="2" fillId="0" borderId="0" applyFont="0" applyFill="0" applyBorder="0" applyAlignment="0" applyProtection="0"/>
    <xf numFmtId="195" fontId="2" fillId="0" borderId="0" applyFont="0" applyFill="0" applyBorder="0" applyAlignment="0" applyProtection="0"/>
    <xf numFmtId="0" fontId="92" fillId="0" borderId="0" applyProtection="0"/>
    <xf numFmtId="0" fontId="3" fillId="0" borderId="0" applyProtection="0"/>
    <xf numFmtId="0" fontId="93" fillId="0" borderId="0" applyProtection="0"/>
    <xf numFmtId="0" fontId="94" fillId="0" borderId="0" applyProtection="0"/>
    <xf numFmtId="0" fontId="80" fillId="0" borderId="0" applyProtection="0"/>
    <xf numFmtId="0" fontId="95" fillId="0" borderId="0" applyProtection="0"/>
    <xf numFmtId="0" fontId="96" fillId="0" borderId="0" applyProtection="0"/>
    <xf numFmtId="210" fontId="31" fillId="0" borderId="0">
      <protection locked="0"/>
    </xf>
    <xf numFmtId="224" fontId="2" fillId="0" borderId="0" applyFont="0" applyFill="0" applyBorder="0" applyAlignment="0" applyProtection="0"/>
    <xf numFmtId="226" fontId="2" fillId="0" borderId="0" applyFont="0" applyFill="0" applyBorder="0" applyAlignment="0" applyProtection="0"/>
    <xf numFmtId="225" fontId="2" fillId="0" borderId="0" applyFont="0" applyFill="0" applyBorder="0" applyAlignment="0" applyProtection="0"/>
    <xf numFmtId="225" fontId="2" fillId="0" borderId="0" applyFont="0" applyFill="0" applyBorder="0" applyAlignment="0" applyProtection="0"/>
    <xf numFmtId="171" fontId="2" fillId="0" borderId="0" applyFont="0" applyFill="0" applyBorder="0" applyAlignment="0" applyProtection="0"/>
    <xf numFmtId="224" fontId="2" fillId="0" borderId="0" applyFont="0" applyFill="0" applyBorder="0" applyAlignment="0" applyProtection="0"/>
    <xf numFmtId="165" fontId="2" fillId="0" borderId="0" applyFont="0" applyFill="0" applyBorder="0" applyAlignment="0" applyProtection="0"/>
    <xf numFmtId="0" fontId="3" fillId="0" borderId="0">
      <alignment vertical="center"/>
    </xf>
    <xf numFmtId="226" fontId="31" fillId="0" borderId="0">
      <protection locked="0"/>
    </xf>
    <xf numFmtId="9" fontId="2" fillId="0" borderId="0" applyFont="0" applyFill="0" applyBorder="0" applyAlignment="0" applyProtection="0"/>
    <xf numFmtId="0" fontId="2" fillId="0" borderId="0"/>
    <xf numFmtId="171" fontId="34" fillId="0" borderId="0" applyFont="0" applyFill="0" applyBorder="0" applyAlignment="0" applyProtection="0"/>
    <xf numFmtId="209" fontId="98" fillId="0" borderId="0"/>
    <xf numFmtId="209" fontId="99" fillId="0" borderId="0"/>
    <xf numFmtId="209" fontId="99" fillId="0" borderId="0"/>
    <xf numFmtId="209" fontId="99" fillId="0" borderId="0"/>
    <xf numFmtId="209" fontId="90" fillId="0" borderId="0"/>
    <xf numFmtId="209" fontId="98" fillId="0" borderId="0"/>
    <xf numFmtId="209" fontId="98" fillId="0" borderId="0"/>
    <xf numFmtId="209" fontId="99" fillId="0" borderId="0"/>
    <xf numFmtId="209" fontId="98" fillId="0" borderId="0"/>
    <xf numFmtId="0" fontId="72" fillId="54" borderId="0"/>
    <xf numFmtId="0" fontId="72" fillId="55" borderId="0"/>
    <xf numFmtId="0" fontId="72" fillId="56" borderId="0"/>
    <xf numFmtId="0" fontId="72" fillId="57" borderId="0"/>
    <xf numFmtId="0" fontId="72" fillId="58" borderId="0"/>
    <xf numFmtId="0" fontId="72" fillId="59" borderId="0"/>
    <xf numFmtId="0" fontId="72" fillId="54" borderId="0"/>
    <xf numFmtId="0" fontId="100" fillId="54" borderId="0"/>
    <xf numFmtId="0" fontId="72" fillId="55" borderId="0"/>
    <xf numFmtId="0" fontId="100" fillId="55" borderId="0"/>
    <xf numFmtId="0" fontId="72" fillId="56" borderId="0"/>
    <xf numFmtId="0" fontId="100" fillId="56" borderId="0"/>
    <xf numFmtId="0" fontId="72" fillId="57" borderId="0"/>
    <xf numFmtId="0" fontId="100" fillId="57" borderId="0"/>
    <xf numFmtId="0" fontId="72" fillId="58" borderId="0"/>
    <xf numFmtId="0" fontId="100" fillId="58" borderId="0"/>
    <xf numFmtId="0" fontId="72" fillId="59" borderId="0"/>
    <xf numFmtId="0" fontId="100" fillId="59" borderId="0"/>
    <xf numFmtId="0" fontId="72" fillId="60" borderId="0"/>
    <xf numFmtId="0" fontId="72" fillId="61" borderId="0"/>
    <xf numFmtId="0" fontId="72" fillId="62" borderId="0"/>
    <xf numFmtId="0" fontId="72" fillId="57" borderId="0"/>
    <xf numFmtId="0" fontId="72" fillId="60" borderId="0"/>
    <xf numFmtId="0" fontId="72" fillId="63" borderId="0"/>
    <xf numFmtId="0" fontId="72" fillId="60" borderId="0"/>
    <xf numFmtId="0" fontId="100" fillId="60" borderId="0"/>
    <xf numFmtId="0" fontId="72" fillId="61" borderId="0"/>
    <xf numFmtId="0" fontId="100" fillId="61" borderId="0"/>
    <xf numFmtId="0" fontId="72" fillId="62" borderId="0"/>
    <xf numFmtId="0" fontId="100" fillId="62" borderId="0"/>
    <xf numFmtId="0" fontId="72" fillId="57" borderId="0"/>
    <xf numFmtId="0" fontId="100" fillId="57" borderId="0"/>
    <xf numFmtId="0" fontId="72" fillId="60" borderId="0"/>
    <xf numFmtId="0" fontId="100" fillId="60" borderId="0"/>
    <xf numFmtId="0" fontId="72" fillId="63" borderId="0"/>
    <xf numFmtId="0" fontId="100" fillId="63" borderId="0"/>
    <xf numFmtId="0" fontId="101" fillId="64" borderId="0"/>
    <xf numFmtId="0" fontId="101" fillId="61" borderId="0"/>
    <xf numFmtId="0" fontId="101" fillId="62" borderId="0"/>
    <xf numFmtId="0" fontId="101" fillId="65" borderId="0"/>
    <xf numFmtId="0" fontId="101" fillId="66" borderId="0"/>
    <xf numFmtId="0" fontId="101" fillId="67" borderId="0"/>
    <xf numFmtId="0" fontId="101" fillId="64" borderId="0"/>
    <xf numFmtId="0" fontId="102" fillId="64" borderId="0"/>
    <xf numFmtId="0" fontId="101" fillId="61" borderId="0"/>
    <xf numFmtId="0" fontId="102" fillId="61" borderId="0"/>
    <xf numFmtId="0" fontId="101" fillId="62" borderId="0"/>
    <xf numFmtId="0" fontId="102" fillId="62" borderId="0"/>
    <xf numFmtId="0" fontId="101" fillId="65" borderId="0"/>
    <xf numFmtId="0" fontId="102" fillId="65" borderId="0"/>
    <xf numFmtId="0" fontId="101" fillId="66" borderId="0"/>
    <xf numFmtId="0" fontId="102" fillId="66" borderId="0"/>
    <xf numFmtId="0" fontId="101" fillId="67" borderId="0"/>
    <xf numFmtId="0" fontId="102" fillId="67" borderId="0"/>
    <xf numFmtId="0" fontId="101" fillId="68" borderId="0"/>
    <xf numFmtId="0" fontId="101" fillId="69" borderId="0"/>
    <xf numFmtId="0" fontId="101" fillId="70" borderId="0"/>
    <xf numFmtId="0" fontId="101" fillId="65" borderId="0"/>
    <xf numFmtId="0" fontId="101" fillId="66" borderId="0"/>
    <xf numFmtId="0" fontId="101" fillId="71" borderId="0"/>
    <xf numFmtId="0" fontId="103" fillId="55" borderId="0"/>
    <xf numFmtId="0" fontId="104" fillId="56" borderId="0"/>
    <xf numFmtId="0" fontId="105" fillId="56" borderId="0"/>
    <xf numFmtId="0" fontId="106" fillId="72" borderId="48"/>
    <xf numFmtId="0" fontId="106" fillId="72" borderId="48"/>
    <xf numFmtId="0" fontId="106" fillId="72" borderId="48"/>
    <xf numFmtId="0" fontId="107" fillId="72" borderId="48"/>
    <xf numFmtId="0" fontId="107" fillId="72" borderId="48"/>
    <xf numFmtId="0" fontId="106" fillId="72" borderId="48"/>
    <xf numFmtId="0" fontId="108" fillId="73" borderId="49"/>
    <xf numFmtId="0" fontId="109" fillId="73" borderId="49"/>
    <xf numFmtId="0" fontId="110" fillId="0" borderId="50"/>
    <xf numFmtId="0" fontId="111" fillId="0" borderId="50"/>
    <xf numFmtId="0" fontId="108" fillId="73" borderId="49"/>
    <xf numFmtId="227" fontId="25" fillId="0" borderId="0"/>
    <xf numFmtId="0" fontId="112" fillId="0" borderId="0"/>
    <xf numFmtId="0" fontId="113" fillId="0" borderId="0"/>
    <xf numFmtId="0" fontId="101" fillId="68" borderId="0"/>
    <xf numFmtId="0" fontId="102" fillId="68" borderId="0"/>
    <xf numFmtId="0" fontId="101" fillId="69" borderId="0"/>
    <xf numFmtId="0" fontId="102" fillId="69" borderId="0"/>
    <xf numFmtId="0" fontId="101" fillId="70" borderId="0"/>
    <xf numFmtId="0" fontId="102" fillId="70" borderId="0"/>
    <xf numFmtId="0" fontId="101" fillId="65" borderId="0"/>
    <xf numFmtId="0" fontId="102" fillId="65" borderId="0"/>
    <xf numFmtId="0" fontId="101" fillId="66" borderId="0"/>
    <xf numFmtId="0" fontId="102" fillId="66" borderId="0"/>
    <xf numFmtId="0" fontId="101" fillId="71" borderId="0"/>
    <xf numFmtId="0" fontId="102" fillId="71" borderId="0"/>
    <xf numFmtId="0" fontId="114" fillId="59" borderId="48"/>
    <xf numFmtId="0" fontId="115" fillId="59" borderId="48"/>
    <xf numFmtId="0" fontId="115" fillId="59" borderId="48"/>
    <xf numFmtId="0" fontId="114" fillId="59" borderId="48"/>
    <xf numFmtId="0" fontId="72" fillId="0" borderId="0"/>
    <xf numFmtId="0" fontId="116" fillId="0" borderId="0"/>
    <xf numFmtId="0" fontId="104" fillId="56" borderId="0"/>
    <xf numFmtId="0" fontId="117" fillId="0" borderId="0">
      <alignment horizontal="center"/>
    </xf>
    <xf numFmtId="0" fontId="118" fillId="0" borderId="51"/>
    <xf numFmtId="0" fontId="119" fillId="0" borderId="52"/>
    <xf numFmtId="0" fontId="112" fillId="0" borderId="53"/>
    <xf numFmtId="0" fontId="112" fillId="0" borderId="53"/>
    <xf numFmtId="0" fontId="112" fillId="0" borderId="0"/>
    <xf numFmtId="0" fontId="117" fillId="0" borderId="0">
      <alignment horizontal="center" textRotation="90"/>
    </xf>
    <xf numFmtId="0" fontId="120" fillId="0" borderId="0"/>
    <xf numFmtId="0" fontId="103" fillId="55" borderId="0"/>
    <xf numFmtId="0" fontId="121" fillId="55" borderId="0"/>
    <xf numFmtId="0" fontId="114" fillId="59" borderId="48"/>
    <xf numFmtId="0" fontId="114" fillId="59" borderId="48"/>
    <xf numFmtId="0" fontId="110" fillId="0" borderId="50"/>
    <xf numFmtId="209" fontId="25" fillId="0" borderId="0"/>
    <xf numFmtId="227" fontId="25" fillId="0" borderId="0"/>
    <xf numFmtId="209" fontId="25" fillId="0" borderId="0"/>
    <xf numFmtId="209" fontId="25" fillId="0" borderId="0"/>
    <xf numFmtId="209" fontId="25" fillId="0" borderId="0"/>
    <xf numFmtId="209" fontId="25" fillId="0" borderId="0"/>
    <xf numFmtId="227" fontId="25" fillId="0" borderId="0"/>
    <xf numFmtId="228" fontId="25" fillId="0" borderId="0"/>
    <xf numFmtId="228" fontId="25" fillId="0" borderId="0"/>
    <xf numFmtId="229" fontId="25" fillId="0" borderId="0"/>
    <xf numFmtId="229" fontId="25" fillId="0" borderId="0"/>
    <xf numFmtId="230" fontId="25" fillId="0" borderId="0"/>
    <xf numFmtId="228" fontId="25" fillId="0" borderId="0"/>
    <xf numFmtId="0" fontId="122" fillId="74" borderId="0"/>
    <xf numFmtId="0" fontId="123" fillId="74" borderId="0"/>
    <xf numFmtId="0" fontId="25" fillId="0" borderId="0"/>
    <xf numFmtId="0" fontId="25" fillId="75" borderId="54"/>
    <xf numFmtId="0" fontId="25" fillId="75" borderId="54"/>
    <xf numFmtId="0" fontId="25" fillId="75" borderId="54"/>
    <xf numFmtId="0" fontId="25" fillId="75" borderId="54"/>
    <xf numFmtId="0" fontId="124" fillId="72" borderId="55"/>
    <xf numFmtId="0" fontId="124" fillId="72" borderId="55"/>
    <xf numFmtId="231" fontId="25" fillId="0" borderId="0"/>
    <xf numFmtId="231" fontId="25" fillId="0" borderId="0"/>
    <xf numFmtId="231" fontId="25" fillId="0" borderId="0"/>
    <xf numFmtId="231" fontId="25" fillId="0" borderId="0"/>
    <xf numFmtId="0" fontId="125" fillId="0" borderId="0"/>
    <xf numFmtId="232" fontId="125" fillId="0" borderId="0"/>
    <xf numFmtId="0" fontId="124" fillId="72" borderId="55"/>
    <xf numFmtId="0" fontId="126" fillId="72" borderId="55"/>
    <xf numFmtId="0" fontId="126" fillId="72" borderId="55"/>
    <xf numFmtId="0" fontId="124" fillId="72" borderId="55"/>
    <xf numFmtId="209" fontId="98" fillId="0" borderId="0"/>
    <xf numFmtId="0" fontId="97" fillId="0" borderId="0"/>
    <xf numFmtId="0" fontId="127" fillId="0" borderId="0"/>
    <xf numFmtId="0" fontId="116" fillId="0" borderId="0"/>
    <xf numFmtId="0" fontId="128" fillId="0" borderId="0"/>
    <xf numFmtId="0" fontId="129" fillId="0" borderId="0"/>
    <xf numFmtId="0" fontId="118" fillId="0" borderId="51"/>
    <xf numFmtId="0" fontId="130" fillId="0" borderId="51"/>
    <xf numFmtId="0" fontId="119" fillId="0" borderId="52"/>
    <xf numFmtId="0" fontId="131" fillId="0" borderId="52"/>
    <xf numFmtId="0" fontId="112" fillId="0" borderId="53"/>
    <xf numFmtId="0" fontId="113" fillId="0" borderId="53"/>
    <xf numFmtId="0" fontId="112" fillId="0" borderId="53"/>
    <xf numFmtId="0" fontId="129" fillId="0" borderId="0"/>
    <xf numFmtId="0" fontId="132" fillId="0" borderId="56"/>
    <xf numFmtId="0" fontId="133" fillId="0" borderId="56"/>
    <xf numFmtId="0" fontId="133" fillId="0" borderId="56"/>
    <xf numFmtId="0" fontId="132" fillId="0" borderId="56"/>
    <xf numFmtId="0" fontId="97" fillId="0" borderId="0"/>
    <xf numFmtId="0" fontId="2" fillId="0" borderId="0"/>
    <xf numFmtId="165" fontId="2" fillId="0" borderId="0" applyFont="0" applyFill="0" applyBorder="0" applyAlignment="0" applyProtection="0"/>
    <xf numFmtId="0" fontId="1" fillId="0" borderId="0"/>
    <xf numFmtId="165" fontId="2" fillId="0" borderId="0" applyFont="0" applyFill="0" applyBorder="0" applyAlignment="0" applyProtection="0">
      <alignment vertical="center"/>
    </xf>
    <xf numFmtId="167" fontId="2" fillId="0" borderId="0" applyFont="0" applyFill="0" applyBorder="0" applyAlignment="0" applyProtection="0"/>
    <xf numFmtId="0" fontId="2" fillId="0" borderId="0"/>
    <xf numFmtId="167" fontId="2" fillId="0" borderId="0" applyFont="0" applyFill="0" applyBorder="0" applyAlignment="0" applyProtection="0"/>
    <xf numFmtId="224" fontId="2" fillId="0" borderId="0" applyFont="0" applyFill="0" applyBorder="0" applyAlignment="0" applyProtection="0"/>
    <xf numFmtId="0" fontId="91" fillId="0" borderId="0"/>
    <xf numFmtId="0" fontId="91" fillId="0" borderId="0"/>
    <xf numFmtId="0" fontId="92" fillId="0" borderId="0" applyProtection="0"/>
    <xf numFmtId="0" fontId="3" fillId="0" borderId="0" applyProtection="0"/>
    <xf numFmtId="0" fontId="94" fillId="0" borderId="0" applyProtection="0"/>
    <xf numFmtId="0" fontId="80" fillId="0" borderId="0" applyProtection="0"/>
    <xf numFmtId="210" fontId="31" fillId="0" borderId="0">
      <protection locked="0"/>
    </xf>
    <xf numFmtId="210" fontId="31" fillId="0" borderId="0">
      <protection locked="0"/>
    </xf>
    <xf numFmtId="0" fontId="80" fillId="0" borderId="0" applyProtection="0"/>
    <xf numFmtId="0" fontId="94" fillId="0" borderId="0" applyProtection="0"/>
    <xf numFmtId="0" fontId="92" fillId="0" borderId="0" applyProtection="0"/>
    <xf numFmtId="0" fontId="3" fillId="0" borderId="0" applyProtection="0"/>
    <xf numFmtId="210" fontId="31" fillId="0" borderId="0">
      <protection locked="0"/>
    </xf>
    <xf numFmtId="0" fontId="92" fillId="0" borderId="0" applyProtection="0"/>
    <xf numFmtId="0" fontId="3" fillId="0" borderId="0" applyProtection="0"/>
    <xf numFmtId="0" fontId="94" fillId="0" borderId="0" applyProtection="0"/>
    <xf numFmtId="0" fontId="80" fillId="0" borderId="0" applyProtection="0"/>
    <xf numFmtId="210" fontId="31" fillId="0" borderId="0">
      <protection locked="0"/>
    </xf>
    <xf numFmtId="0" fontId="91" fillId="0" borderId="0"/>
    <xf numFmtId="0" fontId="92" fillId="0" borderId="0" applyProtection="0"/>
    <xf numFmtId="0" fontId="94" fillId="0" borderId="0" applyProtection="0"/>
    <xf numFmtId="0" fontId="80" fillId="0" borderId="0" applyProtection="0"/>
    <xf numFmtId="210" fontId="31" fillId="0" borderId="0">
      <protection locked="0"/>
    </xf>
    <xf numFmtId="0" fontId="80" fillId="0" borderId="0" applyProtection="0"/>
    <xf numFmtId="0" fontId="94" fillId="0" borderId="0" applyProtection="0"/>
    <xf numFmtId="0" fontId="3" fillId="0" borderId="0" applyProtection="0"/>
    <xf numFmtId="0" fontId="92" fillId="0" borderId="0" applyProtection="0"/>
    <xf numFmtId="0" fontId="91" fillId="0" borderId="0"/>
    <xf numFmtId="165" fontId="2" fillId="0" borderId="0" applyFont="0" applyFill="0" applyBorder="0" applyAlignment="0" applyProtection="0"/>
    <xf numFmtId="0" fontId="3" fillId="0" borderId="0" applyProtection="0"/>
    <xf numFmtId="165" fontId="1" fillId="0" borderId="0" applyFont="0" applyFill="0" applyBorder="0" applyAlignment="0" applyProtection="0"/>
    <xf numFmtId="0" fontId="91" fillId="0" borderId="0"/>
    <xf numFmtId="0" fontId="1" fillId="0" borderId="0"/>
    <xf numFmtId="0" fontId="16" fillId="0" borderId="0"/>
    <xf numFmtId="0" fontId="1" fillId="0" borderId="0"/>
    <xf numFmtId="167" fontId="1" fillId="0" borderId="0" applyFont="0" applyFill="0" applyBorder="0" applyAlignment="0" applyProtection="0"/>
    <xf numFmtId="165" fontId="1" fillId="0" borderId="0" applyFont="0" applyFill="0" applyBorder="0" applyAlignment="0" applyProtection="0"/>
  </cellStyleXfs>
  <cellXfs count="604">
    <xf numFmtId="0" fontId="0" fillId="0" borderId="0" xfId="0"/>
    <xf numFmtId="0" fontId="3" fillId="0" borderId="0" xfId="3">
      <alignment vertical="center"/>
    </xf>
    <xf numFmtId="0" fontId="3" fillId="0" borderId="0" xfId="3" applyAlignment="1">
      <alignment horizontal="center" vertical="center"/>
    </xf>
    <xf numFmtId="165" fontId="3" fillId="0" borderId="0" xfId="1" applyFont="1" applyAlignment="1">
      <alignment vertical="center"/>
    </xf>
    <xf numFmtId="0" fontId="3" fillId="0" borderId="0" xfId="4">
      <alignment vertical="center"/>
    </xf>
    <xf numFmtId="4" fontId="3" fillId="0" borderId="0" xfId="4" applyNumberFormat="1">
      <alignment vertical="center"/>
    </xf>
    <xf numFmtId="165" fontId="3" fillId="0" borderId="0" xfId="5" applyFont="1" applyAlignment="1">
      <alignment vertical="center"/>
    </xf>
    <xf numFmtId="15" fontId="6" fillId="0" borderId="0" xfId="3" applyNumberFormat="1" applyFont="1" applyAlignment="1">
      <alignment horizontal="center" vertical="top"/>
    </xf>
    <xf numFmtId="0" fontId="3" fillId="0" borderId="0" xfId="4" applyAlignment="1">
      <alignment horizontal="center" vertical="center"/>
    </xf>
    <xf numFmtId="0" fontId="7" fillId="5" borderId="4" xfId="3" applyFont="1" applyFill="1" applyBorder="1" applyAlignment="1" applyProtection="1">
      <alignment horizontal="center" vertical="center"/>
      <protection locked="0"/>
    </xf>
    <xf numFmtId="0" fontId="7" fillId="5" borderId="5" xfId="3" applyFont="1" applyFill="1" applyBorder="1" applyAlignment="1" applyProtection="1">
      <alignment horizontal="center" vertical="center"/>
      <protection locked="0"/>
    </xf>
    <xf numFmtId="168" fontId="7" fillId="5" borderId="5" xfId="3" applyNumberFormat="1" applyFont="1" applyFill="1" applyBorder="1" applyAlignment="1" applyProtection="1">
      <alignment horizontal="center" vertical="center"/>
      <protection locked="0"/>
    </xf>
    <xf numFmtId="168" fontId="7" fillId="5" borderId="6" xfId="3" applyNumberFormat="1" applyFont="1" applyFill="1" applyBorder="1" applyAlignment="1" applyProtection="1">
      <alignment horizontal="center" vertical="center"/>
      <protection locked="0"/>
    </xf>
    <xf numFmtId="49" fontId="7" fillId="6" borderId="4" xfId="3" applyNumberFormat="1" applyFont="1" applyFill="1" applyBorder="1" applyProtection="1">
      <alignment vertical="center"/>
      <protection locked="0"/>
    </xf>
    <xf numFmtId="0" fontId="7" fillId="6" borderId="5" xfId="3" applyFont="1" applyFill="1" applyBorder="1" applyProtection="1">
      <alignment vertical="center"/>
      <protection locked="0"/>
    </xf>
    <xf numFmtId="0" fontId="7" fillId="6" borderId="5" xfId="3" applyFont="1" applyFill="1" applyBorder="1" applyAlignment="1" applyProtection="1">
      <alignment horizontal="center" vertical="center"/>
      <protection locked="0"/>
    </xf>
    <xf numFmtId="168" fontId="7" fillId="6" borderId="5" xfId="3" applyNumberFormat="1" applyFont="1" applyFill="1" applyBorder="1" applyProtection="1">
      <alignment vertical="center"/>
      <protection locked="0"/>
    </xf>
    <xf numFmtId="168" fontId="7" fillId="6" borderId="6" xfId="3" applyNumberFormat="1" applyFont="1" applyFill="1" applyBorder="1" applyProtection="1">
      <alignment vertical="center"/>
      <protection locked="0"/>
    </xf>
    <xf numFmtId="49" fontId="8" fillId="0" borderId="7" xfId="4" applyNumberFormat="1" applyFont="1" applyBorder="1" applyProtection="1">
      <alignment vertical="center"/>
      <protection locked="0"/>
    </xf>
    <xf numFmtId="0" fontId="8" fillId="0" borderId="8" xfId="4" applyFont="1" applyBorder="1" applyAlignment="1" applyProtection="1">
      <alignment horizontal="left" vertical="center" indent="1"/>
      <protection locked="0"/>
    </xf>
    <xf numFmtId="0" fontId="8" fillId="0" borderId="8" xfId="4" applyFont="1" applyBorder="1" applyAlignment="1" applyProtection="1">
      <alignment horizontal="center" vertical="center"/>
      <protection locked="0"/>
    </xf>
    <xf numFmtId="165" fontId="3" fillId="0" borderId="0" xfId="3" applyNumberFormat="1">
      <alignment vertical="center"/>
    </xf>
    <xf numFmtId="49" fontId="5" fillId="0" borderId="11" xfId="4" applyNumberFormat="1" applyFont="1" applyBorder="1" applyProtection="1">
      <alignment vertical="center"/>
      <protection locked="0"/>
    </xf>
    <xf numFmtId="0" fontId="5" fillId="0" borderId="2" xfId="4" applyFont="1" applyBorder="1" applyAlignment="1" applyProtection="1">
      <alignment horizontal="left" vertical="center" indent="2"/>
      <protection locked="0"/>
    </xf>
    <xf numFmtId="0" fontId="5" fillId="0" borderId="2" xfId="4" applyFont="1" applyBorder="1" applyAlignment="1" applyProtection="1">
      <alignment horizontal="center" vertical="center"/>
      <protection locked="0"/>
    </xf>
    <xf numFmtId="0" fontId="5" fillId="0" borderId="2" xfId="3" applyFont="1" applyBorder="1" applyAlignment="1" applyProtection="1">
      <alignment horizontal="center" vertical="center"/>
      <protection locked="0"/>
    </xf>
    <xf numFmtId="49" fontId="8" fillId="0" borderId="11" xfId="4" applyNumberFormat="1" applyFont="1" applyBorder="1" applyProtection="1">
      <alignment vertical="center"/>
      <protection locked="0"/>
    </xf>
    <xf numFmtId="0" fontId="8" fillId="0" borderId="2" xfId="4" applyFont="1" applyBorder="1" applyAlignment="1" applyProtection="1">
      <alignment horizontal="left" vertical="center" indent="1"/>
      <protection locked="0"/>
    </xf>
    <xf numFmtId="0" fontId="8" fillId="0" borderId="2" xfId="4" applyFont="1" applyBorder="1" applyAlignment="1" applyProtection="1">
      <alignment horizontal="center" vertical="center"/>
      <protection locked="0"/>
    </xf>
    <xf numFmtId="0" fontId="10" fillId="0" borderId="0" xfId="3" applyFont="1" applyAlignment="1">
      <alignment vertical="top"/>
    </xf>
    <xf numFmtId="0" fontId="10" fillId="0" borderId="0" xfId="3" applyFont="1" applyAlignment="1">
      <alignment horizontal="center" vertical="top" wrapText="1"/>
    </xf>
    <xf numFmtId="0" fontId="3" fillId="0" borderId="0" xfId="3" applyAlignment="1">
      <alignment horizontal="right" vertical="center"/>
    </xf>
    <xf numFmtId="0" fontId="5" fillId="0" borderId="2" xfId="4" applyFont="1" applyBorder="1" applyAlignment="1" applyProtection="1">
      <alignment horizontal="left" vertical="center" wrapText="1" indent="2"/>
      <protection locked="0"/>
    </xf>
    <xf numFmtId="0" fontId="3" fillId="0" borderId="0" xfId="3" applyAlignment="1">
      <alignment horizontal="left" vertical="center"/>
    </xf>
    <xf numFmtId="0" fontId="13" fillId="3" borderId="0" xfId="7" applyFont="1" applyFill="1" applyAlignment="1">
      <alignment horizontal="left"/>
    </xf>
    <xf numFmtId="0" fontId="3" fillId="3" borderId="0" xfId="3" applyFill="1">
      <alignment vertical="center"/>
    </xf>
    <xf numFmtId="4" fontId="13" fillId="3" borderId="0" xfId="7" applyNumberFormat="1" applyFont="1" applyFill="1" applyAlignment="1">
      <alignment horizontal="center" vertical="center"/>
    </xf>
    <xf numFmtId="0" fontId="3" fillId="0" borderId="15" xfId="3" applyBorder="1">
      <alignment vertical="center"/>
    </xf>
    <xf numFmtId="0" fontId="10" fillId="0" borderId="15" xfId="3" applyFont="1" applyBorder="1" applyAlignment="1">
      <alignment wrapText="1"/>
    </xf>
    <xf numFmtId="169" fontId="14" fillId="5" borderId="5" xfId="3" applyNumberFormat="1" applyFont="1" applyFill="1" applyBorder="1" applyAlignment="1"/>
    <xf numFmtId="169" fontId="7" fillId="5" borderId="6" xfId="3" applyNumberFormat="1" applyFont="1" applyFill="1" applyBorder="1">
      <alignment vertical="center"/>
    </xf>
    <xf numFmtId="0" fontId="13" fillId="3" borderId="0" xfId="7" applyFont="1" applyFill="1" applyAlignment="1">
      <alignment horizontal="center"/>
    </xf>
    <xf numFmtId="4" fontId="13" fillId="3" borderId="0" xfId="7" applyNumberFormat="1" applyFont="1" applyFill="1" applyAlignment="1">
      <alignment horizontal="center"/>
    </xf>
    <xf numFmtId="0" fontId="15" fillId="3" borderId="0" xfId="7" applyFont="1" applyFill="1" applyAlignment="1">
      <alignment horizontal="left"/>
    </xf>
    <xf numFmtId="4" fontId="15" fillId="3" borderId="0" xfId="7" applyNumberFormat="1" applyFont="1" applyFill="1" applyAlignment="1">
      <alignment horizontal="center" vertical="center"/>
    </xf>
    <xf numFmtId="0" fontId="5" fillId="0" borderId="19" xfId="3" applyFont="1" applyBorder="1" applyAlignment="1" applyProtection="1">
      <alignment horizontal="center" vertical="center"/>
      <protection locked="0"/>
    </xf>
    <xf numFmtId="168" fontId="5" fillId="0" borderId="19" xfId="3" applyNumberFormat="1" applyFont="1" applyBorder="1" applyProtection="1">
      <alignment vertical="center"/>
      <protection locked="0"/>
    </xf>
    <xf numFmtId="0" fontId="5" fillId="0" borderId="19" xfId="3" applyFont="1" applyBorder="1" applyAlignment="1" applyProtection="1">
      <alignment vertical="center" wrapText="1"/>
      <protection locked="0"/>
    </xf>
    <xf numFmtId="168" fontId="3" fillId="0" borderId="19" xfId="3" applyNumberFormat="1" applyBorder="1" applyProtection="1">
      <alignment vertical="center"/>
      <protection locked="0"/>
    </xf>
    <xf numFmtId="0" fontId="5" fillId="0" borderId="19" xfId="3" applyFont="1" applyBorder="1" applyAlignment="1" applyProtection="1">
      <alignment horizontal="left" vertical="center" wrapText="1"/>
      <protection locked="0"/>
    </xf>
    <xf numFmtId="0" fontId="3" fillId="0" borderId="0" xfId="3" applyAlignment="1">
      <alignment vertical="center" wrapText="1"/>
    </xf>
    <xf numFmtId="0" fontId="3" fillId="0" borderId="0" xfId="4" applyAlignment="1">
      <alignment horizontal="left" vertical="center"/>
    </xf>
    <xf numFmtId="0" fontId="3" fillId="0" borderId="0" xfId="4" applyAlignment="1">
      <alignment vertical="center" wrapText="1"/>
    </xf>
    <xf numFmtId="0" fontId="7" fillId="5" borderId="5" xfId="3" applyFont="1" applyFill="1" applyBorder="1" applyAlignment="1" applyProtection="1">
      <alignment horizontal="center" vertical="center" wrapText="1"/>
      <protection locked="0"/>
    </xf>
    <xf numFmtId="49" fontId="7" fillId="6" borderId="4" xfId="3" applyNumberFormat="1" applyFont="1" applyFill="1" applyBorder="1" applyAlignment="1" applyProtection="1">
      <alignment horizontal="left" vertical="center"/>
      <protection locked="0"/>
    </xf>
    <xf numFmtId="0" fontId="3" fillId="3" borderId="0" xfId="4" applyFill="1">
      <alignment vertical="center"/>
    </xf>
    <xf numFmtId="168" fontId="7" fillId="5" borderId="23" xfId="3" applyNumberFormat="1" applyFont="1" applyFill="1" applyBorder="1" applyAlignment="1" applyProtection="1">
      <alignment horizontal="center" vertical="center"/>
      <protection locked="0"/>
    </xf>
    <xf numFmtId="168" fontId="7" fillId="6" borderId="21" xfId="3" applyNumberFormat="1" applyFont="1" applyFill="1" applyBorder="1" applyProtection="1">
      <alignment vertical="center"/>
      <protection locked="0"/>
    </xf>
    <xf numFmtId="168" fontId="7" fillId="6" borderId="23" xfId="3" applyNumberFormat="1" applyFont="1" applyFill="1" applyBorder="1" applyProtection="1">
      <alignment vertical="center"/>
      <protection locked="0"/>
    </xf>
    <xf numFmtId="168" fontId="7" fillId="5" borderId="5" xfId="3" applyNumberFormat="1" applyFont="1" applyFill="1" applyBorder="1" applyAlignment="1" applyProtection="1">
      <alignment horizontal="center" vertical="center" wrapText="1"/>
      <protection locked="0"/>
    </xf>
    <xf numFmtId="15" fontId="6" fillId="0" borderId="0" xfId="3" applyNumberFormat="1" applyFont="1" applyAlignment="1">
      <alignment horizontal="left" vertical="center"/>
    </xf>
    <xf numFmtId="0" fontId="7" fillId="6" borderId="5" xfId="3" applyFont="1" applyFill="1" applyBorder="1" applyAlignment="1" applyProtection="1">
      <alignment horizontal="left" vertical="center" wrapText="1"/>
      <protection locked="0"/>
    </xf>
    <xf numFmtId="168" fontId="8" fillId="7" borderId="17" xfId="0" applyNumberFormat="1" applyFont="1" applyFill="1" applyBorder="1" applyAlignment="1" applyProtection="1">
      <alignment vertical="center"/>
      <protection locked="0"/>
    </xf>
    <xf numFmtId="0" fontId="5" fillId="0" borderId="19" xfId="0" applyFont="1" applyBorder="1" applyAlignment="1" applyProtection="1">
      <alignment horizontal="center" vertical="center"/>
      <protection locked="0"/>
    </xf>
    <xf numFmtId="164" fontId="5" fillId="0" borderId="19" xfId="0" applyNumberFormat="1" applyFont="1" applyBorder="1" applyAlignment="1" applyProtection="1">
      <alignment vertical="center"/>
      <protection locked="0"/>
    </xf>
    <xf numFmtId="164" fontId="5" fillId="3" borderId="19" xfId="3" applyNumberFormat="1" applyFont="1" applyFill="1" applyBorder="1" applyProtection="1">
      <alignment vertical="center"/>
      <protection locked="0"/>
    </xf>
    <xf numFmtId="164" fontId="5" fillId="0" borderId="19" xfId="3" applyNumberFormat="1" applyFont="1" applyBorder="1" applyProtection="1">
      <alignment vertical="center"/>
      <protection locked="0"/>
    </xf>
    <xf numFmtId="0" fontId="3" fillId="0" borderId="12" xfId="4" applyBorder="1">
      <alignment vertical="center"/>
    </xf>
    <xf numFmtId="169" fontId="14" fillId="5" borderId="4" xfId="3" applyNumberFormat="1" applyFont="1" applyFill="1" applyBorder="1">
      <alignment vertical="center"/>
    </xf>
    <xf numFmtId="164" fontId="14" fillId="5" borderId="5" xfId="3" applyNumberFormat="1" applyFont="1" applyFill="1" applyBorder="1">
      <alignment vertical="center"/>
    </xf>
    <xf numFmtId="170" fontId="5" fillId="3" borderId="19" xfId="3" applyNumberFormat="1" applyFont="1" applyFill="1" applyBorder="1" applyProtection="1">
      <alignment vertical="center"/>
      <protection locked="0"/>
    </xf>
    <xf numFmtId="164" fontId="14" fillId="5" borderId="6" xfId="3" applyNumberFormat="1" applyFont="1" applyFill="1" applyBorder="1">
      <alignment vertical="center"/>
    </xf>
    <xf numFmtId="164" fontId="3" fillId="0" borderId="12" xfId="4" applyNumberFormat="1" applyBorder="1">
      <alignment vertical="center"/>
    </xf>
    <xf numFmtId="170" fontId="5" fillId="0" borderId="19" xfId="3" applyNumberFormat="1" applyFont="1" applyBorder="1" applyProtection="1">
      <alignment vertical="center"/>
      <protection locked="0"/>
    </xf>
    <xf numFmtId="0" fontId="3" fillId="0" borderId="15" xfId="4" applyBorder="1" applyAlignment="1">
      <alignment horizontal="left" vertical="center"/>
    </xf>
    <xf numFmtId="0" fontId="3" fillId="0" borderId="15" xfId="4" applyBorder="1" applyAlignment="1">
      <alignment vertical="center" wrapText="1"/>
    </xf>
    <xf numFmtId="0" fontId="10" fillId="0" borderId="15" xfId="3" applyFont="1" applyBorder="1" applyAlignment="1">
      <alignment horizontal="center" wrapText="1"/>
    </xf>
    <xf numFmtId="172" fontId="3" fillId="0" borderId="0" xfId="4" applyNumberFormat="1">
      <alignment vertical="center"/>
    </xf>
    <xf numFmtId="164" fontId="3" fillId="0" borderId="0" xfId="4" applyNumberFormat="1">
      <alignment vertical="center"/>
    </xf>
    <xf numFmtId="164" fontId="19" fillId="7" borderId="10" xfId="3" applyNumberFormat="1" applyFont="1" applyFill="1" applyBorder="1" applyProtection="1">
      <alignment vertical="center"/>
      <protection locked="0"/>
    </xf>
    <xf numFmtId="164" fontId="19" fillId="7" borderId="12" xfId="3" applyNumberFormat="1" applyFont="1" applyFill="1" applyBorder="1" applyProtection="1">
      <alignment vertical="center"/>
      <protection locked="0"/>
    </xf>
    <xf numFmtId="174" fontId="17" fillId="3" borderId="18" xfId="16" quotePrefix="1" applyNumberFormat="1" applyFont="1" applyFill="1" applyBorder="1" applyAlignment="1">
      <alignment horizontal="left" vertical="center"/>
    </xf>
    <xf numFmtId="174" fontId="9" fillId="3" borderId="18" xfId="16" quotePrefix="1" applyNumberFormat="1" applyFont="1" applyFill="1" applyBorder="1" applyAlignment="1">
      <alignment horizontal="left" vertical="center"/>
    </xf>
    <xf numFmtId="175" fontId="9" fillId="3" borderId="18" xfId="16" quotePrefix="1" applyNumberFormat="1" applyFont="1" applyFill="1" applyBorder="1" applyAlignment="1">
      <alignment horizontal="left" vertical="center"/>
    </xf>
    <xf numFmtId="165" fontId="3" fillId="0" borderId="0" xfId="5" applyFont="1" applyAlignment="1">
      <alignment horizontal="center" vertical="center"/>
    </xf>
    <xf numFmtId="0" fontId="3" fillId="0" borderId="0" xfId="3" applyAlignment="1" applyProtection="1">
      <alignment horizontal="left" vertical="center"/>
      <protection locked="0"/>
    </xf>
    <xf numFmtId="14" fontId="3" fillId="0" borderId="0" xfId="4" applyNumberFormat="1" applyAlignment="1">
      <alignment horizontal="left" vertical="center"/>
    </xf>
    <xf numFmtId="165" fontId="7" fillId="5" borderId="5" xfId="5" applyFont="1" applyFill="1" applyBorder="1" applyAlignment="1" applyProtection="1">
      <alignment horizontal="center" vertical="center"/>
      <protection locked="0"/>
    </xf>
    <xf numFmtId="165" fontId="7" fillId="5" borderId="6" xfId="5" applyFont="1" applyFill="1" applyBorder="1" applyAlignment="1" applyProtection="1">
      <alignment horizontal="center" vertical="center"/>
      <protection locked="0"/>
    </xf>
    <xf numFmtId="165" fontId="7" fillId="6" borderId="5" xfId="5" applyFont="1" applyFill="1" applyBorder="1" applyAlignment="1" applyProtection="1">
      <alignment horizontal="center" vertical="center"/>
      <protection locked="0"/>
    </xf>
    <xf numFmtId="165" fontId="7" fillId="6" borderId="5" xfId="5" applyFont="1" applyFill="1" applyBorder="1" applyAlignment="1" applyProtection="1">
      <alignment vertical="center"/>
      <protection locked="0"/>
    </xf>
    <xf numFmtId="165" fontId="7" fillId="6" borderId="6" xfId="5" applyFont="1" applyFill="1" applyBorder="1" applyAlignment="1" applyProtection="1">
      <alignment vertical="center"/>
      <protection locked="0"/>
    </xf>
    <xf numFmtId="165" fontId="5" fillId="0" borderId="2" xfId="5" applyFont="1" applyFill="1" applyBorder="1" applyAlignment="1" applyProtection="1">
      <alignment horizontal="center" vertical="center"/>
      <protection locked="0"/>
    </xf>
    <xf numFmtId="49" fontId="5" fillId="3" borderId="11" xfId="4" applyNumberFormat="1" applyFont="1" applyFill="1" applyBorder="1" applyProtection="1">
      <alignment vertical="center"/>
      <protection locked="0"/>
    </xf>
    <xf numFmtId="165" fontId="10" fillId="0" borderId="0" xfId="5" applyFont="1" applyAlignment="1">
      <alignment horizontal="center" vertical="top" wrapText="1"/>
    </xf>
    <xf numFmtId="0" fontId="3" fillId="0" borderId="15" xfId="4" applyBorder="1">
      <alignment vertical="center"/>
    </xf>
    <xf numFmtId="165" fontId="10" fillId="0" borderId="15" xfId="5" applyFont="1" applyBorder="1" applyAlignment="1">
      <alignment wrapText="1"/>
    </xf>
    <xf numFmtId="182" fontId="11" fillId="3" borderId="0" xfId="7" applyNumberFormat="1" applyFont="1" applyFill="1" applyAlignment="1">
      <alignment horizontal="right" vertical="center"/>
    </xf>
    <xf numFmtId="165" fontId="3" fillId="0" borderId="0" xfId="5" applyFont="1" applyFill="1" applyAlignment="1">
      <alignment horizontal="center" vertical="center"/>
    </xf>
    <xf numFmtId="169" fontId="7" fillId="5" borderId="5" xfId="3" applyNumberFormat="1" applyFont="1" applyFill="1" applyBorder="1">
      <alignment vertical="center"/>
    </xf>
    <xf numFmtId="0" fontId="8" fillId="0" borderId="17" xfId="3" applyFont="1" applyBorder="1" applyAlignment="1" applyProtection="1">
      <alignment horizontal="center" vertical="center"/>
      <protection locked="0"/>
    </xf>
    <xf numFmtId="0" fontId="5" fillId="0" borderId="19" xfId="3" applyFont="1" applyBorder="1" applyProtection="1">
      <alignment vertical="center"/>
      <protection locked="0"/>
    </xf>
    <xf numFmtId="0" fontId="8" fillId="0" borderId="19" xfId="3" applyFont="1" applyBorder="1" applyAlignment="1" applyProtection="1">
      <alignment horizontal="center" vertical="center"/>
      <protection locked="0"/>
    </xf>
    <xf numFmtId="183" fontId="3" fillId="0" borderId="0" xfId="3" applyNumberFormat="1" applyAlignment="1">
      <alignment horizontal="left" vertical="center" indent="2"/>
    </xf>
    <xf numFmtId="0" fontId="11" fillId="0" borderId="19" xfId="3" applyFont="1" applyBorder="1" applyAlignment="1" applyProtection="1">
      <alignment vertical="center" wrapText="1"/>
      <protection locked="0"/>
    </xf>
    <xf numFmtId="172" fontId="5" fillId="0" borderId="17" xfId="5" applyNumberFormat="1" applyFont="1" applyBorder="1" applyAlignment="1" applyProtection="1">
      <alignment vertical="center"/>
      <protection locked="0"/>
    </xf>
    <xf numFmtId="170" fontId="7" fillId="5" borderId="5" xfId="3" applyNumberFormat="1" applyFont="1" applyFill="1" applyBorder="1">
      <alignment vertical="center"/>
    </xf>
    <xf numFmtId="170" fontId="8" fillId="0" borderId="17" xfId="3" applyNumberFormat="1" applyFont="1" applyBorder="1" applyProtection="1">
      <alignment vertical="center"/>
      <protection locked="0"/>
    </xf>
    <xf numFmtId="0" fontId="3" fillId="0" borderId="19" xfId="3" applyBorder="1" applyAlignment="1" applyProtection="1">
      <alignment horizontal="center" vertical="center"/>
      <protection locked="0"/>
    </xf>
    <xf numFmtId="164" fontId="8" fillId="0" borderId="25" xfId="3" applyNumberFormat="1" applyFont="1" applyBorder="1" applyProtection="1">
      <alignment vertical="center"/>
      <protection locked="0"/>
    </xf>
    <xf numFmtId="164" fontId="5" fillId="0" borderId="26" xfId="3" applyNumberFormat="1" applyFont="1" applyBorder="1" applyProtection="1">
      <alignment vertical="center"/>
      <protection locked="0"/>
    </xf>
    <xf numFmtId="164" fontId="5" fillId="0" borderId="27" xfId="3" applyNumberFormat="1" applyFont="1" applyBorder="1" applyProtection="1">
      <alignment vertical="center"/>
      <protection locked="0"/>
    </xf>
    <xf numFmtId="164" fontId="8" fillId="0" borderId="26" xfId="3" applyNumberFormat="1" applyFont="1" applyBorder="1" applyProtection="1">
      <alignment vertical="center"/>
      <protection locked="0"/>
    </xf>
    <xf numFmtId="164" fontId="7" fillId="5" borderId="6" xfId="3" applyNumberFormat="1" applyFont="1" applyFill="1" applyBorder="1">
      <alignment vertical="center"/>
    </xf>
    <xf numFmtId="164" fontId="5" fillId="0" borderId="17" xfId="5" applyNumberFormat="1" applyFont="1" applyBorder="1" applyAlignment="1" applyProtection="1">
      <alignment vertical="center"/>
      <protection locked="0"/>
    </xf>
    <xf numFmtId="164" fontId="5" fillId="0" borderId="19" xfId="5" applyNumberFormat="1" applyFont="1" applyBorder="1" applyAlignment="1" applyProtection="1">
      <alignment vertical="center"/>
      <protection locked="0"/>
    </xf>
    <xf numFmtId="164" fontId="7" fillId="5" borderId="5" xfId="3" applyNumberFormat="1" applyFont="1" applyFill="1" applyBorder="1">
      <alignment vertical="center"/>
    </xf>
    <xf numFmtId="164" fontId="14" fillId="5" borderId="5" xfId="3" applyNumberFormat="1" applyFont="1" applyFill="1" applyBorder="1" applyAlignment="1"/>
    <xf numFmtId="184" fontId="19" fillId="7" borderId="16" xfId="16" applyNumberFormat="1" applyFont="1" applyFill="1" applyBorder="1" applyAlignment="1">
      <alignment horizontal="left" vertical="center"/>
    </xf>
    <xf numFmtId="184" fontId="19" fillId="7" borderId="18" xfId="16" applyNumberFormat="1" applyFont="1" applyFill="1" applyBorder="1" applyAlignment="1">
      <alignment horizontal="left" vertical="center"/>
    </xf>
    <xf numFmtId="184" fontId="8" fillId="0" borderId="18" xfId="3" quotePrefix="1" applyNumberFormat="1" applyFont="1" applyBorder="1" applyAlignment="1" applyProtection="1">
      <alignment horizontal="left" vertical="center"/>
      <protection locked="0"/>
    </xf>
    <xf numFmtId="174" fontId="5" fillId="0" borderId="18" xfId="3" applyNumberFormat="1" applyFont="1" applyBorder="1" applyAlignment="1" applyProtection="1">
      <alignment horizontal="left" vertical="center"/>
      <protection locked="0"/>
    </xf>
    <xf numFmtId="175" fontId="5" fillId="0" borderId="18" xfId="3" applyNumberFormat="1" applyFont="1" applyBorder="1" applyAlignment="1" applyProtection="1">
      <alignment horizontal="left" vertical="center"/>
      <protection locked="0"/>
    </xf>
    <xf numFmtId="174" fontId="29" fillId="0" borderId="18" xfId="3" applyNumberFormat="1" applyFont="1" applyBorder="1" applyAlignment="1" applyProtection="1">
      <alignment horizontal="left" vertical="center"/>
      <protection locked="0"/>
    </xf>
    <xf numFmtId="0" fontId="8" fillId="0" borderId="17" xfId="3" applyFont="1" applyBorder="1" applyAlignment="1" applyProtection="1">
      <alignment vertical="center" wrapText="1"/>
      <protection locked="0"/>
    </xf>
    <xf numFmtId="164" fontId="8" fillId="0" borderId="17" xfId="3" applyNumberFormat="1" applyFont="1" applyBorder="1" applyProtection="1">
      <alignment vertical="center"/>
      <protection locked="0"/>
    </xf>
    <xf numFmtId="164" fontId="3" fillId="0" borderId="19" xfId="3" applyNumberFormat="1" applyBorder="1" applyProtection="1">
      <alignment vertical="center"/>
      <protection locked="0"/>
    </xf>
    <xf numFmtId="164" fontId="8" fillId="0" borderId="19" xfId="3" applyNumberFormat="1" applyFont="1" applyBorder="1" applyProtection="1">
      <alignment vertical="center"/>
      <protection locked="0"/>
    </xf>
    <xf numFmtId="169" fontId="14" fillId="5" borderId="5" xfId="3" applyNumberFormat="1" applyFont="1" applyFill="1" applyBorder="1">
      <alignment vertical="center"/>
    </xf>
    <xf numFmtId="174" fontId="11" fillId="0" borderId="18" xfId="3" applyNumberFormat="1" applyFont="1" applyBorder="1" applyAlignment="1" applyProtection="1">
      <alignment horizontal="left" vertical="center"/>
      <protection locked="0"/>
    </xf>
    <xf numFmtId="222" fontId="3" fillId="0" borderId="0" xfId="3" applyNumberFormat="1" applyAlignment="1">
      <alignment horizontal="center" vertical="center"/>
    </xf>
    <xf numFmtId="165" fontId="10" fillId="0" borderId="15" xfId="3" applyNumberFormat="1" applyFont="1" applyBorder="1" applyAlignment="1">
      <alignment horizontal="center" wrapText="1"/>
    </xf>
    <xf numFmtId="4" fontId="3" fillId="0" borderId="0" xfId="3" applyNumberFormat="1" applyAlignment="1">
      <alignment horizontal="right" vertical="center"/>
    </xf>
    <xf numFmtId="164" fontId="3" fillId="0" borderId="0" xfId="3" applyNumberFormat="1">
      <alignment vertical="center"/>
    </xf>
    <xf numFmtId="165" fontId="0" fillId="0" borderId="0" xfId="0" applyNumberFormat="1"/>
    <xf numFmtId="2" fontId="3" fillId="0" borderId="0" xfId="3" applyNumberFormat="1" applyAlignment="1">
      <alignment horizontal="left" vertical="center"/>
    </xf>
    <xf numFmtId="165" fontId="0" fillId="0" borderId="0" xfId="1" applyFont="1"/>
    <xf numFmtId="178" fontId="0" fillId="0" borderId="0" xfId="0" applyNumberFormat="1"/>
    <xf numFmtId="0" fontId="13" fillId="0" borderId="0" xfId="7" applyFont="1" applyAlignment="1">
      <alignment horizontal="left"/>
    </xf>
    <xf numFmtId="168" fontId="7" fillId="6" borderId="47" xfId="3" applyNumberFormat="1" applyFont="1" applyFill="1" applyBorder="1" applyProtection="1">
      <alignment vertical="center"/>
      <protection locked="0"/>
    </xf>
    <xf numFmtId="165" fontId="3" fillId="0" borderId="0" xfId="4" applyNumberFormat="1">
      <alignment vertical="center"/>
    </xf>
    <xf numFmtId="0" fontId="28" fillId="0" borderId="0" xfId="0" applyFont="1"/>
    <xf numFmtId="164" fontId="8" fillId="0" borderId="9" xfId="5" applyNumberFormat="1" applyFont="1" applyFill="1" applyBorder="1" applyAlignment="1" applyProtection="1">
      <alignment vertical="center"/>
      <protection locked="0"/>
    </xf>
    <xf numFmtId="164" fontId="8" fillId="0" borderId="10" xfId="4" applyNumberFormat="1" applyFont="1" applyBorder="1" applyProtection="1">
      <alignment vertical="center"/>
      <protection locked="0"/>
    </xf>
    <xf numFmtId="164" fontId="8" fillId="0" borderId="13" xfId="5" applyNumberFormat="1" applyFont="1" applyFill="1" applyBorder="1" applyAlignment="1" applyProtection="1">
      <alignment vertical="center"/>
      <protection locked="0"/>
    </xf>
    <xf numFmtId="164" fontId="5" fillId="0" borderId="3" xfId="5" applyNumberFormat="1" applyFont="1" applyFill="1" applyBorder="1" applyAlignment="1" applyProtection="1">
      <alignment vertical="center"/>
      <protection locked="0"/>
    </xf>
    <xf numFmtId="164" fontId="5" fillId="0" borderId="12" xfId="4" applyNumberFormat="1" applyFont="1" applyBorder="1" applyProtection="1">
      <alignment vertical="center"/>
      <protection locked="0"/>
    </xf>
    <xf numFmtId="164" fontId="5" fillId="0" borderId="14" xfId="5" applyNumberFormat="1" applyFont="1" applyFill="1" applyBorder="1" applyAlignment="1" applyProtection="1">
      <alignment vertical="center"/>
      <protection locked="0"/>
    </xf>
    <xf numFmtId="164" fontId="27" fillId="0" borderId="3" xfId="5" applyNumberFormat="1" applyFont="1" applyFill="1" applyBorder="1" applyAlignment="1" applyProtection="1">
      <alignment vertical="center"/>
      <protection locked="0"/>
    </xf>
    <xf numFmtId="164" fontId="8" fillId="0" borderId="12" xfId="4" applyNumberFormat="1" applyFont="1" applyBorder="1" applyProtection="1">
      <alignment vertical="center"/>
      <protection locked="0"/>
    </xf>
    <xf numFmtId="164" fontId="26" fillId="0" borderId="3" xfId="5" applyNumberFormat="1" applyFont="1" applyFill="1" applyBorder="1" applyAlignment="1" applyProtection="1">
      <alignment vertical="center"/>
      <protection locked="0"/>
    </xf>
    <xf numFmtId="164" fontId="26" fillId="0" borderId="12" xfId="4" applyNumberFormat="1" applyFont="1" applyBorder="1" applyProtection="1">
      <alignment vertical="center"/>
      <protection locked="0"/>
    </xf>
    <xf numFmtId="164" fontId="5" fillId="3" borderId="3" xfId="5" applyNumberFormat="1" applyFont="1" applyFill="1" applyBorder="1" applyAlignment="1" applyProtection="1">
      <alignment vertical="center"/>
      <protection locked="0"/>
    </xf>
    <xf numFmtId="164" fontId="5" fillId="3" borderId="12" xfId="4" applyNumberFormat="1" applyFont="1" applyFill="1" applyBorder="1" applyProtection="1">
      <alignment vertical="center"/>
      <protection locked="0"/>
    </xf>
    <xf numFmtId="164" fontId="5" fillId="0" borderId="12" xfId="5" applyNumberFormat="1" applyFont="1" applyFill="1" applyBorder="1" applyAlignment="1" applyProtection="1">
      <alignment vertical="center"/>
      <protection locked="0"/>
    </xf>
    <xf numFmtId="164" fontId="5" fillId="0" borderId="3" xfId="5" applyNumberFormat="1" applyFont="1" applyBorder="1" applyAlignment="1" applyProtection="1">
      <alignment vertical="center"/>
      <protection locked="0"/>
    </xf>
    <xf numFmtId="170" fontId="3" fillId="0" borderId="19" xfId="3" applyNumberFormat="1" applyBorder="1" applyProtection="1">
      <alignment vertical="center"/>
      <protection locked="0"/>
    </xf>
    <xf numFmtId="164" fontId="3" fillId="0" borderId="26" xfId="3" applyNumberFormat="1" applyBorder="1" applyProtection="1">
      <alignment vertical="center"/>
      <protection locked="0"/>
    </xf>
    <xf numFmtId="0" fontId="3" fillId="0" borderId="19" xfId="3" applyBorder="1" applyAlignment="1" applyProtection="1">
      <alignment horizontal="left" vertical="center" wrapText="1"/>
      <protection locked="0"/>
    </xf>
    <xf numFmtId="164" fontId="134" fillId="0" borderId="3" xfId="5" applyNumberFormat="1" applyFont="1" applyFill="1" applyBorder="1" applyAlignment="1" applyProtection="1">
      <alignment vertical="center"/>
      <protection locked="0"/>
    </xf>
    <xf numFmtId="164" fontId="134" fillId="0" borderId="12" xfId="4" applyNumberFormat="1" applyFont="1" applyBorder="1" applyProtection="1">
      <alignment vertical="center"/>
      <protection locked="0"/>
    </xf>
    <xf numFmtId="171" fontId="3" fillId="0" borderId="19" xfId="20" applyNumberFormat="1" applyFont="1" applyBorder="1" applyAlignment="1" applyProtection="1">
      <alignment horizontal="center" vertical="center"/>
      <protection locked="0"/>
    </xf>
    <xf numFmtId="164" fontId="3" fillId="0" borderId="19" xfId="0" applyNumberFormat="1" applyFont="1" applyBorder="1" applyAlignment="1" applyProtection="1">
      <alignment vertical="center"/>
      <protection locked="0"/>
    </xf>
    <xf numFmtId="168" fontId="3" fillId="0" borderId="19" xfId="0" applyNumberFormat="1" applyFont="1" applyBorder="1" applyAlignment="1" applyProtection="1">
      <alignment vertical="center"/>
      <protection locked="0"/>
    </xf>
    <xf numFmtId="170" fontId="3" fillId="0" borderId="19" xfId="0" applyNumberFormat="1" applyFont="1" applyBorder="1" applyAlignment="1" applyProtection="1">
      <alignment vertical="center"/>
      <protection locked="0"/>
    </xf>
    <xf numFmtId="165" fontId="28" fillId="0" borderId="0" xfId="1" applyFont="1"/>
    <xf numFmtId="165" fontId="3" fillId="3" borderId="0" xfId="1" applyFont="1" applyFill="1" applyAlignment="1">
      <alignment vertical="center"/>
    </xf>
    <xf numFmtId="0" fontId="24" fillId="3" borderId="0" xfId="30" applyFont="1" applyFill="1" applyAlignment="1">
      <alignment horizontal="right" vertical="center"/>
    </xf>
    <xf numFmtId="168" fontId="3" fillId="0" borderId="0" xfId="3" applyNumberFormat="1" applyAlignment="1">
      <alignment horizontal="center" vertical="center"/>
    </xf>
    <xf numFmtId="168" fontId="3" fillId="0" borderId="0" xfId="3" applyNumberFormat="1">
      <alignment vertical="center"/>
    </xf>
    <xf numFmtId="234" fontId="3" fillId="0" borderId="0" xfId="3" applyNumberFormat="1">
      <alignment vertical="center"/>
    </xf>
    <xf numFmtId="168" fontId="3" fillId="0" borderId="0" xfId="4" applyNumberFormat="1">
      <alignment vertical="center"/>
    </xf>
    <xf numFmtId="234" fontId="3" fillId="0" borderId="0" xfId="4" applyNumberFormat="1">
      <alignment vertical="center"/>
    </xf>
    <xf numFmtId="168" fontId="3" fillId="0" borderId="0" xfId="3" applyNumberFormat="1" applyAlignment="1">
      <alignment horizontal="right" vertical="center"/>
    </xf>
    <xf numFmtId="234" fontId="7" fillId="5" borderId="5" xfId="3" applyNumberFormat="1" applyFont="1" applyFill="1" applyBorder="1" applyAlignment="1" applyProtection="1">
      <alignment horizontal="center" vertical="center" wrapText="1"/>
      <protection locked="0"/>
    </xf>
    <xf numFmtId="168" fontId="7" fillId="6" borderId="5" xfId="3" applyNumberFormat="1" applyFont="1" applyFill="1" applyBorder="1" applyAlignment="1" applyProtection="1">
      <alignment horizontal="center" vertical="center"/>
      <protection locked="0"/>
    </xf>
    <xf numFmtId="234" fontId="7" fillId="6" borderId="21" xfId="3" applyNumberFormat="1" applyFont="1" applyFill="1" applyBorder="1" applyProtection="1">
      <alignment vertical="center"/>
      <protection locked="0"/>
    </xf>
    <xf numFmtId="170" fontId="5" fillId="7" borderId="19" xfId="3" applyNumberFormat="1" applyFont="1" applyFill="1" applyBorder="1" applyProtection="1">
      <alignment vertical="center"/>
      <protection locked="0"/>
    </xf>
    <xf numFmtId="168" fontId="0" fillId="0" borderId="0" xfId="0" applyNumberFormat="1"/>
    <xf numFmtId="175" fontId="9" fillId="0" borderId="18" xfId="16" quotePrefix="1" applyNumberFormat="1" applyFont="1" applyBorder="1" applyAlignment="1">
      <alignment horizontal="left" vertical="center"/>
    </xf>
    <xf numFmtId="168" fontId="10" fillId="0" borderId="15" xfId="3" applyNumberFormat="1" applyFont="1" applyBorder="1" applyAlignment="1">
      <alignment horizontal="center" wrapText="1"/>
    </xf>
    <xf numFmtId="168" fontId="14" fillId="5" borderId="4" xfId="3" applyNumberFormat="1" applyFont="1" applyFill="1" applyBorder="1">
      <alignment vertical="center"/>
    </xf>
    <xf numFmtId="234" fontId="14" fillId="5" borderId="5" xfId="3" applyNumberFormat="1" applyFont="1" applyFill="1" applyBorder="1">
      <alignment vertical="center"/>
    </xf>
    <xf numFmtId="168" fontId="3" fillId="0" borderId="0" xfId="4" applyNumberFormat="1" applyAlignment="1">
      <alignment horizontal="center" vertical="center"/>
    </xf>
    <xf numFmtId="0" fontId="7" fillId="5" borderId="4" xfId="3" applyFont="1" applyFill="1" applyBorder="1" applyAlignment="1" applyProtection="1">
      <alignment horizontal="left" vertical="center" wrapText="1"/>
      <protection locked="0"/>
    </xf>
    <xf numFmtId="168" fontId="7" fillId="5" borderId="62" xfId="3" applyNumberFormat="1" applyFont="1" applyFill="1" applyBorder="1" applyAlignment="1" applyProtection="1">
      <alignment horizontal="center" vertical="center"/>
      <protection locked="0"/>
    </xf>
    <xf numFmtId="0" fontId="136" fillId="0" borderId="67" xfId="2659" applyFont="1" applyBorder="1" applyAlignment="1">
      <alignment horizontal="left" vertical="center" wrapText="1"/>
    </xf>
    <xf numFmtId="0" fontId="137" fillId="0" borderId="68" xfId="2657" applyFont="1" applyBorder="1" applyAlignment="1">
      <alignment horizontal="center" vertical="center" wrapText="1"/>
    </xf>
    <xf numFmtId="43" fontId="137" fillId="0" borderId="69" xfId="26" applyFont="1" applyBorder="1" applyAlignment="1">
      <alignment horizontal="center" vertical="center" shrinkToFit="1"/>
    </xf>
    <xf numFmtId="43" fontId="138" fillId="0" borderId="69" xfId="26" applyFont="1" applyBorder="1" applyAlignment="1">
      <alignment vertical="center" shrinkToFit="1"/>
    </xf>
    <xf numFmtId="164" fontId="138" fillId="0" borderId="70" xfId="26" applyNumberFormat="1" applyFont="1" applyBorder="1" applyAlignment="1">
      <alignment vertical="center" shrinkToFit="1"/>
    </xf>
    <xf numFmtId="164" fontId="139" fillId="0" borderId="14" xfId="26" applyNumberFormat="1" applyFont="1" applyBorder="1" applyAlignment="1" applyProtection="1">
      <alignment vertical="center"/>
      <protection locked="0"/>
    </xf>
    <xf numFmtId="0" fontId="137" fillId="0" borderId="71" xfId="2659" applyFont="1" applyBorder="1" applyAlignment="1">
      <alignment horizontal="left" vertical="center" wrapText="1"/>
    </xf>
    <xf numFmtId="0" fontId="137" fillId="0" borderId="72" xfId="2657" applyFont="1" applyBorder="1" applyAlignment="1">
      <alignment horizontal="center" vertical="center" wrapText="1"/>
    </xf>
    <xf numFmtId="43" fontId="137" fillId="0" borderId="73" xfId="26" applyFont="1" applyFill="1" applyBorder="1" applyAlignment="1">
      <alignment horizontal="center" vertical="center" shrinkToFit="1"/>
    </xf>
    <xf numFmtId="164" fontId="138" fillId="0" borderId="73" xfId="26" applyNumberFormat="1" applyFont="1" applyFill="1" applyBorder="1" applyAlignment="1">
      <alignment vertical="center" shrinkToFit="1"/>
    </xf>
    <xf numFmtId="164" fontId="138" fillId="0" borderId="74" xfId="26" applyNumberFormat="1" applyFont="1" applyFill="1" applyBorder="1" applyAlignment="1">
      <alignment vertical="center" shrinkToFit="1"/>
    </xf>
    <xf numFmtId="0" fontId="137" fillId="0" borderId="75" xfId="2659" applyFont="1" applyBorder="1" applyAlignment="1">
      <alignment horizontal="left" vertical="center" wrapText="1"/>
    </xf>
    <xf numFmtId="0" fontId="137" fillId="0" borderId="76" xfId="2657" applyFont="1" applyBorder="1" applyAlignment="1">
      <alignment horizontal="center" vertical="center" wrapText="1"/>
    </xf>
    <xf numFmtId="43" fontId="137" fillId="0" borderId="77" xfId="26" applyFont="1" applyFill="1" applyBorder="1" applyAlignment="1">
      <alignment horizontal="center" vertical="center" shrinkToFit="1"/>
    </xf>
    <xf numFmtId="164" fontId="138" fillId="0" borderId="77" xfId="26" applyNumberFormat="1" applyFont="1" applyFill="1" applyBorder="1" applyAlignment="1">
      <alignment vertical="center" shrinkToFit="1"/>
    </xf>
    <xf numFmtId="164" fontId="138" fillId="0" borderId="78" xfId="26" applyNumberFormat="1" applyFont="1" applyFill="1" applyBorder="1" applyAlignment="1">
      <alignment vertical="center" shrinkToFit="1"/>
    </xf>
    <xf numFmtId="164" fontId="139" fillId="0" borderId="79" xfId="26" applyNumberFormat="1" applyFont="1" applyBorder="1" applyAlignment="1" applyProtection="1">
      <alignment vertical="center"/>
      <protection locked="0"/>
    </xf>
    <xf numFmtId="171" fontId="3" fillId="0" borderId="0" xfId="4" applyNumberFormat="1">
      <alignment vertical="center"/>
    </xf>
    <xf numFmtId="0" fontId="5" fillId="7" borderId="17" xfId="0" applyFont="1" applyFill="1" applyBorder="1" applyAlignment="1" applyProtection="1">
      <alignment horizontal="center" vertical="center"/>
      <protection locked="0"/>
    </xf>
    <xf numFmtId="164" fontId="5" fillId="7" borderId="17" xfId="0" applyNumberFormat="1" applyFont="1" applyFill="1" applyBorder="1" applyAlignment="1" applyProtection="1">
      <alignment vertical="center"/>
      <protection locked="0"/>
    </xf>
    <xf numFmtId="168" fontId="5" fillId="7" borderId="17" xfId="0" applyNumberFormat="1" applyFont="1" applyFill="1" applyBorder="1" applyAlignment="1" applyProtection="1">
      <alignment vertical="center"/>
      <protection locked="0"/>
    </xf>
    <xf numFmtId="164" fontId="5" fillId="7" borderId="19" xfId="0" applyNumberFormat="1" applyFont="1" applyFill="1" applyBorder="1" applyAlignment="1" applyProtection="1">
      <alignment vertical="center"/>
      <protection locked="0"/>
    </xf>
    <xf numFmtId="164" fontId="5" fillId="7" borderId="17" xfId="3" applyNumberFormat="1" applyFont="1" applyFill="1" applyBorder="1" applyProtection="1">
      <alignment vertical="center"/>
      <protection locked="0"/>
    </xf>
    <xf numFmtId="164" fontId="19" fillId="0" borderId="12" xfId="3" applyNumberFormat="1" applyFont="1" applyBorder="1" applyProtection="1">
      <alignment vertical="center"/>
      <protection locked="0"/>
    </xf>
    <xf numFmtId="0" fontId="11" fillId="3" borderId="19" xfId="22" applyFont="1" applyFill="1" applyBorder="1" applyAlignment="1" applyProtection="1">
      <alignment horizontal="left" vertical="center"/>
      <protection locked="0"/>
    </xf>
    <xf numFmtId="0" fontId="3" fillId="0" borderId="19" xfId="0" applyFont="1" applyBorder="1" applyAlignment="1" applyProtection="1">
      <alignment horizontal="center" vertical="center"/>
      <protection locked="0"/>
    </xf>
    <xf numFmtId="0" fontId="3" fillId="3" borderId="19" xfId="22" applyFont="1" applyFill="1" applyBorder="1" applyAlignment="1" applyProtection="1">
      <alignment horizontal="left" vertical="center"/>
      <protection locked="0"/>
    </xf>
    <xf numFmtId="168" fontId="5" fillId="0" borderId="19" xfId="0" applyNumberFormat="1" applyFont="1" applyBorder="1" applyAlignment="1" applyProtection="1">
      <alignment vertical="center"/>
      <protection locked="0"/>
    </xf>
    <xf numFmtId="0" fontId="3" fillId="0" borderId="19" xfId="22" applyFont="1" applyBorder="1" applyAlignment="1" applyProtection="1">
      <alignment horizontal="left" vertical="center"/>
      <protection locked="0"/>
    </xf>
    <xf numFmtId="170" fontId="5" fillId="0" borderId="19" xfId="0" applyNumberFormat="1" applyFont="1" applyBorder="1" applyAlignment="1" applyProtection="1">
      <alignment vertical="center"/>
      <protection locked="0"/>
    </xf>
    <xf numFmtId="0" fontId="3" fillId="3" borderId="19" xfId="16" applyFont="1" applyFill="1" applyBorder="1" applyAlignment="1">
      <alignment horizontal="left" vertical="center" wrapText="1"/>
    </xf>
    <xf numFmtId="164" fontId="140" fillId="0" borderId="19" xfId="0" applyNumberFormat="1" applyFont="1" applyBorder="1" applyAlignment="1" applyProtection="1">
      <alignment vertical="center"/>
      <protection locked="0"/>
    </xf>
    <xf numFmtId="0" fontId="5" fillId="7" borderId="19" xfId="0" applyFont="1" applyFill="1" applyBorder="1" applyAlignment="1" applyProtection="1">
      <alignment horizontal="center" vertical="center"/>
      <protection locked="0"/>
    </xf>
    <xf numFmtId="168" fontId="5" fillId="7" borderId="19" xfId="0" applyNumberFormat="1" applyFont="1" applyFill="1" applyBorder="1" applyAlignment="1" applyProtection="1">
      <alignment vertical="center"/>
      <protection locked="0"/>
    </xf>
    <xf numFmtId="174" fontId="9" fillId="0" borderId="18" xfId="16" quotePrefix="1" applyNumberFormat="1" applyFont="1" applyBorder="1" applyAlignment="1">
      <alignment horizontal="left" vertical="center"/>
    </xf>
    <xf numFmtId="0" fontId="3" fillId="0" borderId="19" xfId="16" applyFont="1" applyBorder="1" applyAlignment="1">
      <alignment horizontal="left" vertical="center" wrapText="1"/>
    </xf>
    <xf numFmtId="174" fontId="17" fillId="0" borderId="18" xfId="16" quotePrefix="1" applyNumberFormat="1" applyFont="1" applyBorder="1" applyAlignment="1">
      <alignment horizontal="left" vertical="center"/>
    </xf>
    <xf numFmtId="0" fontId="17" fillId="0" borderId="19" xfId="22" applyFont="1" applyBorder="1" applyAlignment="1" applyProtection="1">
      <alignment horizontal="left" vertical="center" wrapText="1"/>
      <protection locked="0"/>
    </xf>
    <xf numFmtId="0" fontId="17" fillId="3" borderId="19" xfId="22" applyFont="1" applyFill="1" applyBorder="1" applyAlignment="1" applyProtection="1">
      <alignment horizontal="left" vertical="center"/>
      <protection locked="0"/>
    </xf>
    <xf numFmtId="0" fontId="17" fillId="0" borderId="19" xfId="22" applyFont="1" applyBorder="1" applyAlignment="1" applyProtection="1">
      <alignment horizontal="left" vertical="center"/>
      <protection locked="0"/>
    </xf>
    <xf numFmtId="2" fontId="17" fillId="3" borderId="80" xfId="24" applyNumberFormat="1" applyFont="1" applyFill="1" applyBorder="1" applyAlignment="1" applyProtection="1">
      <alignment horizontal="left" vertical="center" wrapText="1"/>
      <protection locked="0"/>
    </xf>
    <xf numFmtId="0" fontId="3" fillId="0" borderId="19" xfId="22" applyFont="1" applyBorder="1" applyAlignment="1" applyProtection="1">
      <alignment horizontal="left" vertical="center" wrapText="1"/>
      <protection locked="0"/>
    </xf>
    <xf numFmtId="2" fontId="17" fillId="0" borderId="80" xfId="24" applyNumberFormat="1" applyFont="1" applyBorder="1" applyAlignment="1" applyProtection="1">
      <alignment horizontal="left" vertical="center" wrapText="1"/>
      <protection locked="0"/>
    </xf>
    <xf numFmtId="170" fontId="3" fillId="0" borderId="0" xfId="4" applyNumberFormat="1">
      <alignment vertical="center"/>
    </xf>
    <xf numFmtId="235" fontId="9" fillId="0" borderId="18" xfId="16" quotePrefix="1" applyNumberFormat="1" applyFont="1" applyBorder="1" applyAlignment="1">
      <alignment horizontal="left" vertical="center"/>
    </xf>
    <xf numFmtId="170" fontId="140" fillId="0" borderId="19" xfId="0" applyNumberFormat="1" applyFont="1" applyBorder="1" applyAlignment="1" applyProtection="1">
      <alignment vertical="center"/>
      <protection locked="0"/>
    </xf>
    <xf numFmtId="174" fontId="3" fillId="0" borderId="18" xfId="16" quotePrefix="1" applyNumberFormat="1" applyFont="1" applyBorder="1" applyAlignment="1">
      <alignment horizontal="left" vertical="center"/>
    </xf>
    <xf numFmtId="0" fontId="7" fillId="6" borderId="5" xfId="3" applyFont="1" applyFill="1" applyBorder="1" applyAlignment="1" applyProtection="1">
      <alignment horizontal="left" vertical="center"/>
      <protection locked="0"/>
    </xf>
    <xf numFmtId="175" fontId="141" fillId="0" borderId="18" xfId="16" quotePrefix="1" applyNumberFormat="1" applyFont="1" applyBorder="1" applyAlignment="1">
      <alignment horizontal="left" vertical="center"/>
    </xf>
    <xf numFmtId="0" fontId="140" fillId="0" borderId="0" xfId="4" applyFont="1">
      <alignment vertical="center"/>
    </xf>
    <xf numFmtId="164" fontId="17" fillId="0" borderId="12" xfId="3" applyNumberFormat="1" applyFont="1" applyBorder="1" applyProtection="1">
      <alignment vertical="center"/>
      <protection locked="0"/>
    </xf>
    <xf numFmtId="0" fontId="11" fillId="0" borderId="19" xfId="22" applyFont="1" applyBorder="1" applyAlignment="1" applyProtection="1">
      <alignment horizontal="left" vertical="center"/>
      <protection locked="0"/>
    </xf>
    <xf numFmtId="0" fontId="11" fillId="0" borderId="19" xfId="23" applyFont="1" applyBorder="1" applyAlignment="1" applyProtection="1">
      <alignment horizontal="left" vertical="center" wrapText="1"/>
      <protection locked="0"/>
    </xf>
    <xf numFmtId="235" fontId="3" fillId="0" borderId="18" xfId="16" quotePrefix="1" applyNumberFormat="1" applyFont="1" applyBorder="1" applyAlignment="1">
      <alignment horizontal="left" vertical="center"/>
    </xf>
    <xf numFmtId="235" fontId="142" fillId="0" borderId="18" xfId="16" quotePrefix="1" applyNumberFormat="1" applyFont="1" applyBorder="1" applyAlignment="1">
      <alignment horizontal="left" vertical="center"/>
    </xf>
    <xf numFmtId="236" fontId="9" fillId="0" borderId="18" xfId="16" quotePrefix="1" applyNumberFormat="1" applyFont="1" applyBorder="1" applyAlignment="1">
      <alignment horizontal="left" vertical="center"/>
    </xf>
    <xf numFmtId="0" fontId="142" fillId="0" borderId="19" xfId="23" applyFont="1" applyBorder="1" applyAlignment="1" applyProtection="1">
      <alignment horizontal="left" vertical="center" wrapText="1"/>
      <protection locked="0"/>
    </xf>
    <xf numFmtId="0" fontId="11" fillId="0" borderId="0" xfId="4" applyFont="1">
      <alignment vertical="center"/>
    </xf>
    <xf numFmtId="175" fontId="3" fillId="0" borderId="18" xfId="16" quotePrefix="1" applyNumberFormat="1" applyFont="1" applyBorder="1" applyAlignment="1">
      <alignment horizontal="left" vertical="center"/>
    </xf>
    <xf numFmtId="174" fontId="17" fillId="0" borderId="18" xfId="16" applyNumberFormat="1" applyFont="1" applyBorder="1" applyAlignment="1">
      <alignment horizontal="left" vertical="center"/>
    </xf>
    <xf numFmtId="175" fontId="141" fillId="0" borderId="18" xfId="16" applyNumberFormat="1" applyFont="1" applyBorder="1" applyAlignment="1">
      <alignment horizontal="left" vertical="center"/>
    </xf>
    <xf numFmtId="235" fontId="3" fillId="0" borderId="18" xfId="16" applyNumberFormat="1" applyFont="1" applyBorder="1" applyAlignment="1">
      <alignment horizontal="left" vertical="center"/>
    </xf>
    <xf numFmtId="175" fontId="9" fillId="0" borderId="18" xfId="16" applyNumberFormat="1" applyFont="1" applyBorder="1" applyAlignment="1">
      <alignment horizontal="left" vertical="center"/>
    </xf>
    <xf numFmtId="0" fontId="3" fillId="0" borderId="15" xfId="4" applyBorder="1" applyAlignment="1">
      <alignment horizontal="center" vertical="center" wrapText="1"/>
    </xf>
    <xf numFmtId="0" fontId="3" fillId="0" borderId="0" xfId="4" applyAlignment="1">
      <alignment horizontal="right" vertical="center"/>
    </xf>
    <xf numFmtId="164" fontId="11" fillId="0" borderId="0" xfId="4" applyNumberFormat="1" applyFont="1">
      <alignment vertical="center"/>
    </xf>
    <xf numFmtId="178" fontId="3" fillId="0" borderId="0" xfId="3" applyNumberFormat="1">
      <alignment vertical="center"/>
    </xf>
    <xf numFmtId="188" fontId="3" fillId="0" borderId="0" xfId="3" applyNumberFormat="1">
      <alignment vertical="center"/>
    </xf>
    <xf numFmtId="223" fontId="3" fillId="0" borderId="0" xfId="3" applyNumberFormat="1">
      <alignment vertical="center"/>
    </xf>
    <xf numFmtId="178" fontId="9" fillId="0" borderId="0" xfId="0" applyNumberFormat="1" applyFont="1"/>
    <xf numFmtId="0" fontId="143" fillId="0" borderId="0" xfId="3" applyFont="1" applyAlignment="1">
      <alignment horizontal="left" vertical="top" wrapText="1"/>
    </xf>
    <xf numFmtId="0" fontId="7" fillId="5" borderId="81" xfId="3" applyFont="1" applyFill="1" applyBorder="1" applyAlignment="1" applyProtection="1">
      <alignment horizontal="left" vertical="center"/>
      <protection locked="0"/>
    </xf>
    <xf numFmtId="0" fontId="7" fillId="5" borderId="15" xfId="3" applyFont="1" applyFill="1" applyBorder="1" applyAlignment="1" applyProtection="1">
      <alignment horizontal="left" vertical="center" wrapText="1"/>
      <protection locked="0"/>
    </xf>
    <xf numFmtId="0" fontId="7" fillId="5" borderId="15" xfId="3" applyFont="1" applyFill="1" applyBorder="1" applyAlignment="1" applyProtection="1">
      <alignment horizontal="center" vertical="center" wrapText="1"/>
      <protection locked="0"/>
    </xf>
    <xf numFmtId="165" fontId="7" fillId="5" borderId="15" xfId="1" applyFont="1" applyFill="1" applyBorder="1" applyAlignment="1" applyProtection="1">
      <alignment horizontal="center" vertical="center" wrapText="1"/>
      <protection locked="0"/>
    </xf>
    <xf numFmtId="178" fontId="7" fillId="5" borderId="15" xfId="1" applyNumberFormat="1" applyFont="1" applyFill="1" applyBorder="1" applyAlignment="1" applyProtection="1">
      <alignment horizontal="center" vertical="center" wrapText="1"/>
      <protection locked="0"/>
    </xf>
    <xf numFmtId="188" fontId="7" fillId="5" borderId="15" xfId="1" applyNumberFormat="1" applyFont="1" applyFill="1" applyBorder="1" applyAlignment="1" applyProtection="1">
      <alignment horizontal="center" vertical="center" wrapText="1"/>
      <protection locked="0"/>
    </xf>
    <xf numFmtId="223" fontId="7" fillId="5" borderId="15" xfId="1" applyNumberFormat="1" applyFont="1" applyFill="1" applyBorder="1" applyAlignment="1" applyProtection="1">
      <alignment horizontal="center" vertical="center" wrapText="1"/>
      <protection locked="0"/>
    </xf>
    <xf numFmtId="178" fontId="7" fillId="5" borderId="62" xfId="1" applyNumberFormat="1" applyFont="1" applyFill="1" applyBorder="1" applyAlignment="1" applyProtection="1">
      <alignment horizontal="center" vertical="center"/>
      <protection locked="0"/>
    </xf>
    <xf numFmtId="165" fontId="9" fillId="0" borderId="0" xfId="1" applyFont="1"/>
    <xf numFmtId="165" fontId="7" fillId="5" borderId="62" xfId="1" applyFont="1" applyFill="1" applyBorder="1" applyAlignment="1" applyProtection="1">
      <alignment horizontal="center" vertical="center"/>
      <protection locked="0"/>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57" xfId="0" applyBorder="1" applyAlignment="1">
      <alignment horizontal="left" vertical="center"/>
    </xf>
    <xf numFmtId="165" fontId="0" fillId="0" borderId="0" xfId="1" applyFont="1" applyBorder="1"/>
    <xf numFmtId="178" fontId="0" fillId="0" borderId="0" xfId="1" applyNumberFormat="1" applyFont="1" applyBorder="1"/>
    <xf numFmtId="49" fontId="144" fillId="0" borderId="0" xfId="0" applyNumberFormat="1" applyFont="1"/>
    <xf numFmtId="223" fontId="9" fillId="0" borderId="0" xfId="0" applyNumberFormat="1" applyFont="1"/>
    <xf numFmtId="0" fontId="0" fillId="0" borderId="20" xfId="0" applyBorder="1" applyAlignment="1">
      <alignment horizontal="left" vertical="center"/>
    </xf>
    <xf numFmtId="0" fontId="9" fillId="0" borderId="0" xfId="0" applyFont="1" applyAlignment="1">
      <alignment wrapText="1"/>
    </xf>
    <xf numFmtId="0" fontId="9" fillId="0" borderId="0" xfId="0" applyFont="1" applyAlignment="1">
      <alignment horizontal="center" vertical="center"/>
    </xf>
    <xf numFmtId="0" fontId="4" fillId="4" borderId="0" xfId="3" applyFont="1" applyFill="1" applyAlignment="1">
      <alignment vertical="center" wrapText="1" readingOrder="1"/>
    </xf>
    <xf numFmtId="188" fontId="3" fillId="0" borderId="0" xfId="4" applyNumberFormat="1">
      <alignment vertical="center"/>
    </xf>
    <xf numFmtId="188" fontId="7" fillId="5" borderId="5" xfId="3" applyNumberFormat="1" applyFont="1" applyFill="1" applyBorder="1" applyAlignment="1" applyProtection="1">
      <alignment horizontal="center" vertical="center" wrapText="1"/>
      <protection locked="0"/>
    </xf>
    <xf numFmtId="188" fontId="7" fillId="6" borderId="22" xfId="3" applyNumberFormat="1" applyFont="1" applyFill="1" applyBorder="1" applyProtection="1">
      <alignment vertical="center"/>
      <protection locked="0"/>
    </xf>
    <xf numFmtId="188" fontId="5" fillId="0" borderId="19" xfId="5" applyNumberFormat="1" applyFont="1" applyBorder="1" applyAlignment="1" applyProtection="1">
      <alignment vertical="center"/>
      <protection locked="0"/>
    </xf>
    <xf numFmtId="188" fontId="14" fillId="5" borderId="5" xfId="3" applyNumberFormat="1" applyFont="1" applyFill="1" applyBorder="1">
      <alignment vertical="center"/>
    </xf>
    <xf numFmtId="223" fontId="3" fillId="0" borderId="0" xfId="4" applyNumberFormat="1">
      <alignment vertical="center"/>
    </xf>
    <xf numFmtId="223" fontId="7" fillId="5" borderId="5" xfId="3" applyNumberFormat="1" applyFont="1" applyFill="1" applyBorder="1" applyAlignment="1" applyProtection="1">
      <alignment horizontal="center" vertical="center" wrapText="1"/>
      <protection locked="0"/>
    </xf>
    <xf numFmtId="223" fontId="7" fillId="6" borderId="22" xfId="3" applyNumberFormat="1" applyFont="1" applyFill="1" applyBorder="1" applyProtection="1">
      <alignment vertical="center"/>
      <protection locked="0"/>
    </xf>
    <xf numFmtId="223" fontId="14" fillId="5" borderId="5" xfId="3" applyNumberFormat="1" applyFont="1" applyFill="1" applyBorder="1">
      <alignment vertical="center"/>
    </xf>
    <xf numFmtId="188" fontId="4" fillId="4" borderId="0" xfId="3" applyNumberFormat="1" applyFont="1" applyFill="1" applyAlignment="1">
      <alignment vertical="center" wrapText="1" readingOrder="1"/>
    </xf>
    <xf numFmtId="164" fontId="5" fillId="0" borderId="19" xfId="5" applyNumberFormat="1" applyFont="1" applyFill="1" applyBorder="1" applyAlignment="1" applyProtection="1">
      <alignment vertical="center"/>
      <protection locked="0"/>
    </xf>
    <xf numFmtId="0" fontId="6" fillId="0" borderId="0" xfId="3" applyFont="1" applyAlignment="1">
      <alignment horizontal="left" vertical="center" indent="1"/>
    </xf>
    <xf numFmtId="15" fontId="6" fillId="0" borderId="0" xfId="3" applyNumberFormat="1" applyFont="1" applyAlignment="1">
      <alignment horizontal="left" vertical="top" indent="1"/>
    </xf>
    <xf numFmtId="0" fontId="11" fillId="0" borderId="0" xfId="3" applyFont="1" applyAlignment="1" applyProtection="1">
      <alignment horizontal="left" vertical="center"/>
      <protection locked="0"/>
    </xf>
    <xf numFmtId="0" fontId="11" fillId="0" borderId="0" xfId="4" applyFont="1" applyAlignment="1">
      <alignment horizontal="left" vertical="center"/>
    </xf>
    <xf numFmtId="165" fontId="24" fillId="4" borderId="0" xfId="1" applyFont="1" applyFill="1" applyAlignment="1">
      <alignment horizontal="right" vertical="center"/>
    </xf>
    <xf numFmtId="0" fontId="8" fillId="6" borderId="63" xfId="3" applyFont="1" applyFill="1" applyBorder="1" applyProtection="1">
      <alignment vertical="center"/>
      <protection locked="0"/>
    </xf>
    <xf numFmtId="0" fontId="8" fillId="6" borderId="64" xfId="3" applyFont="1" applyFill="1" applyBorder="1" applyAlignment="1" applyProtection="1">
      <alignment horizontal="center" vertical="center"/>
      <protection locked="0"/>
    </xf>
    <xf numFmtId="43" fontId="135" fillId="6" borderId="64" xfId="26" applyFont="1" applyFill="1" applyBorder="1" applyAlignment="1" applyProtection="1">
      <alignment horizontal="center" vertical="center"/>
      <protection locked="0"/>
    </xf>
    <xf numFmtId="43" fontId="8" fillId="6" borderId="64" xfId="26" applyFont="1" applyFill="1" applyBorder="1" applyAlignment="1" applyProtection="1">
      <alignment horizontal="right" vertical="center"/>
      <protection locked="0"/>
    </xf>
    <xf numFmtId="164" fontId="8" fillId="6" borderId="65" xfId="26" applyNumberFormat="1" applyFont="1" applyFill="1" applyBorder="1" applyAlignment="1" applyProtection="1">
      <alignment horizontal="right" vertical="center"/>
      <protection locked="0"/>
    </xf>
    <xf numFmtId="164" fontId="8" fillId="6" borderId="66" xfId="26" applyNumberFormat="1" applyFont="1" applyFill="1" applyBorder="1" applyAlignment="1" applyProtection="1">
      <alignment vertical="center"/>
      <protection locked="0"/>
    </xf>
    <xf numFmtId="237" fontId="8" fillId="0" borderId="17" xfId="3" applyNumberFormat="1" applyFont="1" applyBorder="1" applyProtection="1">
      <alignment vertical="center"/>
      <protection locked="0"/>
    </xf>
    <xf numFmtId="237" fontId="5" fillId="0" borderId="19" xfId="3" applyNumberFormat="1" applyFont="1" applyBorder="1" applyProtection="1">
      <alignment vertical="center"/>
      <protection locked="0"/>
    </xf>
    <xf numFmtId="172" fontId="5" fillId="0" borderId="19" xfId="5" applyNumberFormat="1" applyFont="1" applyFill="1" applyBorder="1" applyAlignment="1" applyProtection="1">
      <alignment vertical="center"/>
      <protection locked="0"/>
    </xf>
    <xf numFmtId="174" fontId="5" fillId="2" borderId="18" xfId="3" applyNumberFormat="1" applyFont="1" applyFill="1" applyBorder="1" applyAlignment="1" applyProtection="1">
      <alignment horizontal="left" vertical="center"/>
      <protection locked="0"/>
    </xf>
    <xf numFmtId="0" fontId="5" fillId="2" borderId="19" xfId="3" applyFont="1" applyFill="1" applyBorder="1" applyAlignment="1" applyProtection="1">
      <alignment vertical="center" wrapText="1"/>
      <protection locked="0"/>
    </xf>
    <xf numFmtId="0" fontId="5" fillId="2" borderId="19" xfId="3" applyFont="1" applyFill="1" applyBorder="1" applyAlignment="1" applyProtection="1">
      <alignment horizontal="center" vertical="center"/>
      <protection locked="0"/>
    </xf>
    <xf numFmtId="237" fontId="5" fillId="2" borderId="19" xfId="3" applyNumberFormat="1" applyFont="1" applyFill="1" applyBorder="1" applyProtection="1">
      <alignment vertical="center"/>
      <protection locked="0"/>
    </xf>
    <xf numFmtId="164" fontId="5" fillId="2" borderId="19" xfId="3" applyNumberFormat="1" applyFont="1" applyFill="1" applyBorder="1" applyProtection="1">
      <alignment vertical="center"/>
      <protection locked="0"/>
    </xf>
    <xf numFmtId="170" fontId="5" fillId="2" borderId="19" xfId="3" applyNumberFormat="1" applyFont="1" applyFill="1" applyBorder="1" applyProtection="1">
      <alignment vertical="center"/>
      <protection locked="0"/>
    </xf>
    <xf numFmtId="164" fontId="5" fillId="2" borderId="19" xfId="5" applyNumberFormat="1" applyFont="1" applyFill="1" applyBorder="1" applyAlignment="1" applyProtection="1">
      <alignment vertical="center"/>
      <protection locked="0"/>
    </xf>
    <xf numFmtId="172" fontId="5" fillId="2" borderId="19" xfId="5" applyNumberFormat="1" applyFont="1" applyFill="1" applyBorder="1" applyAlignment="1" applyProtection="1">
      <alignment vertical="center"/>
      <protection locked="0"/>
    </xf>
    <xf numFmtId="164" fontId="5" fillId="2" borderId="19" xfId="0" applyNumberFormat="1" applyFont="1" applyFill="1" applyBorder="1" applyAlignment="1" applyProtection="1">
      <alignment vertical="center"/>
      <protection locked="0"/>
    </xf>
    <xf numFmtId="164" fontId="5" fillId="2" borderId="26" xfId="3" applyNumberFormat="1" applyFont="1" applyFill="1" applyBorder="1" applyProtection="1">
      <alignment vertical="center"/>
      <protection locked="0"/>
    </xf>
    <xf numFmtId="0" fontId="3" fillId="2" borderId="19" xfId="3" applyFill="1" applyBorder="1" applyAlignment="1" applyProtection="1">
      <alignment horizontal="left" vertical="center" wrapText="1"/>
      <protection locked="0"/>
    </xf>
    <xf numFmtId="0" fontId="3" fillId="2" borderId="19" xfId="3" applyFill="1" applyBorder="1" applyAlignment="1" applyProtection="1">
      <alignment horizontal="center" vertical="center"/>
      <protection locked="0"/>
    </xf>
    <xf numFmtId="237" fontId="3" fillId="2" borderId="19" xfId="3" applyNumberFormat="1" applyFill="1" applyBorder="1" applyProtection="1">
      <alignment vertical="center"/>
      <protection locked="0"/>
    </xf>
    <xf numFmtId="170" fontId="3" fillId="2" borderId="19" xfId="3" applyNumberFormat="1" applyFill="1" applyBorder="1" applyProtection="1">
      <alignment vertical="center"/>
      <protection locked="0"/>
    </xf>
    <xf numFmtId="164" fontId="3" fillId="2" borderId="26" xfId="3" applyNumberFormat="1" applyFill="1" applyBorder="1" applyProtection="1">
      <alignment vertical="center"/>
      <protection locked="0"/>
    </xf>
    <xf numFmtId="0" fontId="9" fillId="0" borderId="0" xfId="0" applyFont="1" applyAlignment="1">
      <alignment horizontal="left" vertical="center" wrapText="1"/>
    </xf>
    <xf numFmtId="237" fontId="3" fillId="0" borderId="19" xfId="3" applyNumberFormat="1" applyBorder="1" applyProtection="1">
      <alignment vertical="center"/>
      <protection locked="0"/>
    </xf>
    <xf numFmtId="0" fontId="8" fillId="0" borderId="19" xfId="3" applyFont="1" applyBorder="1" applyAlignment="1" applyProtection="1">
      <alignment vertical="center" wrapText="1"/>
      <protection locked="0"/>
    </xf>
    <xf numFmtId="237" fontId="8" fillId="0" borderId="19" xfId="3" applyNumberFormat="1" applyFont="1" applyBorder="1" applyProtection="1">
      <alignment vertical="center"/>
      <protection locked="0"/>
    </xf>
    <xf numFmtId="174" fontId="3" fillId="0" borderId="18" xfId="3" applyNumberFormat="1" applyBorder="1" applyAlignment="1" applyProtection="1">
      <alignment horizontal="left" vertical="center"/>
      <protection locked="0"/>
    </xf>
    <xf numFmtId="0" fontId="3" fillId="0" borderId="19" xfId="3" applyBorder="1" applyAlignment="1" applyProtection="1">
      <alignment vertical="center" wrapText="1"/>
      <protection locked="0"/>
    </xf>
    <xf numFmtId="0" fontId="9" fillId="0" borderId="0" xfId="0" applyFont="1" applyAlignment="1">
      <alignment vertical="center" wrapText="1"/>
    </xf>
    <xf numFmtId="0" fontId="11" fillId="0" borderId="19" xfId="3" applyFont="1" applyBorder="1" applyAlignment="1" applyProtection="1">
      <alignment horizontal="left" vertical="center" wrapText="1"/>
      <protection locked="0"/>
    </xf>
    <xf numFmtId="174" fontId="29" fillId="2" borderId="18" xfId="3" applyNumberFormat="1" applyFont="1" applyFill="1" applyBorder="1" applyAlignment="1" applyProtection="1">
      <alignment horizontal="left" vertical="center"/>
      <protection locked="0"/>
    </xf>
    <xf numFmtId="0" fontId="11" fillId="2" borderId="19" xfId="3" applyFont="1" applyFill="1" applyBorder="1" applyAlignment="1" applyProtection="1">
      <alignment vertical="center" wrapText="1"/>
      <protection locked="0"/>
    </xf>
    <xf numFmtId="175" fontId="5" fillId="2" borderId="18" xfId="3" applyNumberFormat="1" applyFont="1" applyFill="1" applyBorder="1" applyAlignment="1" applyProtection="1">
      <alignment horizontal="left" vertical="center"/>
      <protection locked="0"/>
    </xf>
    <xf numFmtId="164" fontId="3" fillId="2" borderId="19" xfId="3" applyNumberFormat="1" applyFill="1" applyBorder="1" applyProtection="1">
      <alignment vertical="center"/>
      <protection locked="0"/>
    </xf>
    <xf numFmtId="237" fontId="5" fillId="0" borderId="2" xfId="3" applyNumberFormat="1" applyFont="1" applyBorder="1" applyProtection="1">
      <alignment vertical="center"/>
      <protection locked="0"/>
    </xf>
    <xf numFmtId="172" fontId="5" fillId="0" borderId="19" xfId="5" applyNumberFormat="1" applyFont="1" applyBorder="1" applyAlignment="1" applyProtection="1">
      <alignment vertical="center"/>
      <protection locked="0"/>
    </xf>
    <xf numFmtId="0" fontId="3" fillId="0" borderId="0" xfId="0" applyFont="1" applyAlignment="1">
      <alignment vertical="center"/>
    </xf>
    <xf numFmtId="0" fontId="3" fillId="0" borderId="0" xfId="0" applyFont="1" applyAlignment="1">
      <alignment horizontal="center" vertical="center"/>
    </xf>
    <xf numFmtId="165" fontId="8" fillId="0" borderId="8" xfId="1" applyFont="1" applyBorder="1" applyAlignment="1" applyProtection="1">
      <alignment horizontal="center" vertical="center"/>
      <protection locked="0"/>
    </xf>
    <xf numFmtId="165" fontId="5" fillId="0" borderId="2" xfId="1" applyFont="1" applyFill="1" applyBorder="1" applyAlignment="1" applyProtection="1">
      <alignment horizontal="center"/>
      <protection locked="0"/>
    </xf>
    <xf numFmtId="165" fontId="5" fillId="0" borderId="2" xfId="1" applyFont="1" applyFill="1" applyBorder="1" applyAlignment="1" applyProtection="1">
      <alignment horizontal="center" vertical="center"/>
      <protection locked="0"/>
    </xf>
    <xf numFmtId="165" fontId="8" fillId="0" borderId="2" xfId="1" applyFont="1" applyFill="1" applyBorder="1" applyAlignment="1" applyProtection="1">
      <alignment horizontal="center" vertical="center"/>
      <protection locked="0"/>
    </xf>
    <xf numFmtId="10" fontId="5" fillId="0" borderId="2" xfId="1" applyNumberFormat="1" applyFont="1" applyFill="1" applyBorder="1" applyAlignment="1" applyProtection="1">
      <alignment horizontal="center" vertical="center"/>
      <protection locked="0"/>
    </xf>
    <xf numFmtId="49" fontId="5" fillId="2" borderId="11" xfId="4" applyNumberFormat="1" applyFont="1" applyFill="1" applyBorder="1" applyProtection="1">
      <alignment vertical="center"/>
      <protection locked="0"/>
    </xf>
    <xf numFmtId="0" fontId="9" fillId="2" borderId="2" xfId="4" applyFont="1" applyFill="1" applyBorder="1" applyAlignment="1" applyProtection="1">
      <alignment horizontal="left" vertical="center" indent="2"/>
      <protection locked="0"/>
    </xf>
    <xf numFmtId="165" fontId="5" fillId="2" borderId="2" xfId="1" applyFont="1" applyFill="1" applyBorder="1" applyAlignment="1" applyProtection="1">
      <alignment horizontal="center" vertical="center"/>
      <protection locked="0"/>
    </xf>
    <xf numFmtId="0" fontId="5" fillId="2" borderId="2" xfId="4" applyFont="1" applyFill="1" applyBorder="1" applyAlignment="1" applyProtection="1">
      <alignment horizontal="left" vertical="center" indent="2"/>
      <protection locked="0"/>
    </xf>
    <xf numFmtId="168" fontId="8" fillId="0" borderId="10" xfId="4" applyNumberFormat="1" applyFont="1" applyBorder="1" applyProtection="1">
      <alignment vertical="center"/>
      <protection locked="0"/>
    </xf>
    <xf numFmtId="168" fontId="5" fillId="0" borderId="12" xfId="4" applyNumberFormat="1" applyFont="1" applyBorder="1" applyProtection="1">
      <alignment vertical="center"/>
      <protection locked="0"/>
    </xf>
    <xf numFmtId="168" fontId="5" fillId="3" borderId="12" xfId="4" applyNumberFormat="1" applyFont="1" applyFill="1" applyBorder="1" applyProtection="1">
      <alignment vertical="center"/>
      <protection locked="0"/>
    </xf>
    <xf numFmtId="168" fontId="8" fillId="0" borderId="14" xfId="4" applyNumberFormat="1" applyFont="1" applyBorder="1" applyProtection="1">
      <alignment vertical="center"/>
      <protection locked="0"/>
    </xf>
    <xf numFmtId="168" fontId="5" fillId="0" borderId="14" xfId="4" applyNumberFormat="1" applyFont="1" applyBorder="1" applyProtection="1">
      <alignment vertical="center"/>
      <protection locked="0"/>
    </xf>
    <xf numFmtId="168" fontId="5" fillId="0" borderId="86" xfId="4" applyNumberFormat="1" applyFont="1" applyBorder="1" applyProtection="1">
      <alignment vertical="center"/>
      <protection locked="0"/>
    </xf>
    <xf numFmtId="168" fontId="5" fillId="2" borderId="12" xfId="4" applyNumberFormat="1" applyFont="1" applyFill="1" applyBorder="1" applyProtection="1">
      <alignment vertical="center"/>
      <protection locked="0"/>
    </xf>
    <xf numFmtId="49" fontId="8" fillId="0" borderId="87" xfId="0" applyNumberFormat="1" applyFont="1" applyBorder="1" applyAlignment="1" applyProtection="1">
      <alignment vertical="center"/>
      <protection locked="0"/>
    </xf>
    <xf numFmtId="0" fontId="8" fillId="0" borderId="61" xfId="0" applyFont="1" applyBorder="1" applyAlignment="1" applyProtection="1">
      <alignment vertical="center"/>
      <protection locked="0"/>
    </xf>
    <xf numFmtId="0" fontId="8" fillId="0" borderId="61" xfId="0" applyFont="1" applyBorder="1" applyAlignment="1" applyProtection="1">
      <alignment horizontal="center" vertical="center"/>
      <protection locked="0"/>
    </xf>
    <xf numFmtId="168" fontId="5" fillId="0" borderId="61" xfId="0" applyNumberFormat="1" applyFont="1" applyBorder="1" applyAlignment="1" applyProtection="1">
      <alignment vertical="center"/>
      <protection locked="0"/>
    </xf>
    <xf numFmtId="168" fontId="5" fillId="0" borderId="88" xfId="0" applyNumberFormat="1" applyFont="1" applyBorder="1" applyAlignment="1" applyProtection="1">
      <alignment vertical="center"/>
      <protection locked="0"/>
    </xf>
    <xf numFmtId="165" fontId="5" fillId="0" borderId="89" xfId="5" applyFont="1" applyFill="1" applyBorder="1" applyAlignment="1" applyProtection="1">
      <alignment vertical="center"/>
      <protection locked="0"/>
    </xf>
    <xf numFmtId="238" fontId="5" fillId="0" borderId="88" xfId="0" applyNumberFormat="1" applyFont="1" applyBorder="1" applyAlignment="1" applyProtection="1">
      <alignment vertical="center"/>
      <protection locked="0"/>
    </xf>
    <xf numFmtId="168" fontId="8" fillId="0" borderId="90" xfId="0" applyNumberFormat="1" applyFont="1" applyBorder="1" applyAlignment="1" applyProtection="1">
      <alignment vertical="center"/>
      <protection locked="0"/>
    </xf>
    <xf numFmtId="49" fontId="5" fillId="0" borderId="60" xfId="0" applyNumberFormat="1" applyFont="1" applyBorder="1" applyAlignment="1" applyProtection="1">
      <alignment vertical="center"/>
      <protection locked="0"/>
    </xf>
    <xf numFmtId="0" fontId="5" fillId="0" borderId="2" xfId="0" applyFont="1" applyBorder="1" applyAlignment="1" applyProtection="1">
      <alignment vertical="center"/>
      <protection locked="0"/>
    </xf>
    <xf numFmtId="0" fontId="5" fillId="0" borderId="2" xfId="0" applyFont="1" applyBorder="1" applyAlignment="1" applyProtection="1">
      <alignment horizontal="center" vertical="center"/>
      <protection locked="0"/>
    </xf>
    <xf numFmtId="168" fontId="5" fillId="0" borderId="2" xfId="0" applyNumberFormat="1" applyFont="1" applyBorder="1" applyAlignment="1" applyProtection="1">
      <alignment vertical="center"/>
      <protection locked="0"/>
    </xf>
    <xf numFmtId="172" fontId="5" fillId="0" borderId="19" xfId="0" applyNumberFormat="1" applyFont="1" applyBorder="1" applyAlignment="1" applyProtection="1">
      <alignment vertical="center"/>
      <protection locked="0"/>
    </xf>
    <xf numFmtId="238" fontId="5" fillId="0" borderId="3" xfId="0" applyNumberFormat="1" applyFont="1" applyBorder="1" applyAlignment="1" applyProtection="1">
      <alignment vertical="center"/>
      <protection locked="0"/>
    </xf>
    <xf numFmtId="223" fontId="5" fillId="0" borderId="3" xfId="0" applyNumberFormat="1" applyFont="1" applyBorder="1" applyAlignment="1" applyProtection="1">
      <alignment vertical="center"/>
      <protection locked="0"/>
    </xf>
    <xf numFmtId="168" fontId="5" fillId="0" borderId="59" xfId="0" applyNumberFormat="1" applyFont="1" applyBorder="1" applyAlignment="1" applyProtection="1">
      <alignment vertical="center"/>
      <protection locked="0"/>
    </xf>
    <xf numFmtId="49" fontId="8" fillId="0" borderId="60" xfId="0" applyNumberFormat="1" applyFont="1" applyBorder="1" applyAlignment="1" applyProtection="1">
      <alignment vertical="center"/>
      <protection locked="0"/>
    </xf>
    <xf numFmtId="0" fontId="8" fillId="0" borderId="2" xfId="0" applyFont="1" applyBorder="1" applyAlignment="1" applyProtection="1">
      <alignment vertical="center"/>
      <protection locked="0"/>
    </xf>
    <xf numFmtId="0" fontId="8" fillId="0" borderId="2" xfId="0" applyFont="1" applyBorder="1" applyAlignment="1" applyProtection="1">
      <alignment horizontal="center" vertical="center"/>
      <protection locked="0"/>
    </xf>
    <xf numFmtId="168" fontId="8" fillId="0" borderId="59" xfId="0" applyNumberFormat="1" applyFont="1" applyBorder="1" applyAlignment="1" applyProtection="1">
      <alignment vertical="center"/>
      <protection locked="0"/>
    </xf>
    <xf numFmtId="49" fontId="18" fillId="0" borderId="60" xfId="0" applyNumberFormat="1" applyFont="1" applyBorder="1" applyAlignment="1" applyProtection="1">
      <alignment vertical="center"/>
      <protection locked="0"/>
    </xf>
    <xf numFmtId="0" fontId="18" fillId="0" borderId="2" xfId="0" applyFont="1" applyBorder="1" applyAlignment="1" applyProtection="1">
      <alignment vertical="center"/>
      <protection locked="0"/>
    </xf>
    <xf numFmtId="0" fontId="18" fillId="0" borderId="2" xfId="0" applyFont="1" applyBorder="1" applyAlignment="1" applyProtection="1">
      <alignment horizontal="center" vertical="center"/>
      <protection locked="0"/>
    </xf>
    <xf numFmtId="168" fontId="18" fillId="0" borderId="59" xfId="0" applyNumberFormat="1" applyFont="1" applyBorder="1" applyAlignment="1" applyProtection="1">
      <alignment vertical="center"/>
      <protection locked="0"/>
    </xf>
    <xf numFmtId="0" fontId="5" fillId="0" borderId="2" xfId="154" applyFont="1" applyBorder="1" applyAlignment="1" applyProtection="1">
      <alignment horizontal="left" vertical="center" indent="2"/>
      <protection locked="0"/>
    </xf>
    <xf numFmtId="0" fontId="5" fillId="0" borderId="2" xfId="154" applyFont="1" applyBorder="1" applyAlignment="1" applyProtection="1">
      <alignment vertical="center"/>
      <protection locked="0"/>
    </xf>
    <xf numFmtId="0" fontId="9" fillId="0" borderId="0" xfId="0" applyFont="1" applyAlignment="1">
      <alignment horizontal="left" vertical="center" wrapText="1" indent="3"/>
    </xf>
    <xf numFmtId="0" fontId="9" fillId="0" borderId="0" xfId="0" applyFont="1" applyAlignment="1">
      <alignment horizontal="left" vertical="center" wrapText="1" indent="2"/>
    </xf>
    <xf numFmtId="0" fontId="18" fillId="0" borderId="60" xfId="0" applyFont="1" applyBorder="1" applyAlignment="1" applyProtection="1">
      <alignment vertical="center"/>
      <protection locked="0"/>
    </xf>
    <xf numFmtId="0" fontId="18" fillId="0" borderId="2" xfId="0" applyFont="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0" borderId="2" xfId="0" applyFont="1" applyBorder="1" applyAlignment="1" applyProtection="1">
      <alignment horizontal="left" vertical="center" indent="1"/>
      <protection locked="0"/>
    </xf>
    <xf numFmtId="0" fontId="18" fillId="0" borderId="2"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49" fontId="18" fillId="0" borderId="11" xfId="0" applyNumberFormat="1" applyFont="1" applyBorder="1" applyAlignment="1" applyProtection="1">
      <alignment vertical="center"/>
      <protection locked="0"/>
    </xf>
    <xf numFmtId="0" fontId="18" fillId="0" borderId="2" xfId="0" applyFont="1" applyBorder="1" applyAlignment="1" applyProtection="1">
      <alignment vertical="center" wrapText="1"/>
      <protection locked="0"/>
    </xf>
    <xf numFmtId="49" fontId="5" fillId="0" borderId="11" xfId="0" applyNumberFormat="1" applyFont="1" applyBorder="1" applyAlignment="1" applyProtection="1">
      <alignment vertical="center"/>
      <protection locked="0"/>
    </xf>
    <xf numFmtId="0" fontId="5" fillId="0" borderId="2" xfId="0" applyFont="1" applyBorder="1" applyAlignment="1" applyProtection="1">
      <alignment vertical="center" wrapText="1"/>
      <protection locked="0"/>
    </xf>
    <xf numFmtId="0" fontId="3" fillId="0" borderId="2" xfId="0" applyFont="1" applyBorder="1" applyAlignment="1" applyProtection="1">
      <alignment vertical="center" wrapText="1"/>
      <protection locked="0"/>
    </xf>
    <xf numFmtId="0" fontId="3" fillId="0" borderId="57" xfId="8" applyBorder="1" applyAlignment="1">
      <alignment vertical="center" wrapText="1"/>
    </xf>
    <xf numFmtId="0" fontId="5" fillId="0" borderId="0" xfId="0" applyFont="1" applyAlignment="1" applyProtection="1">
      <alignment vertical="center" wrapText="1"/>
      <protection locked="0"/>
    </xf>
    <xf numFmtId="49" fontId="8" fillId="0" borderId="11" xfId="0" applyNumberFormat="1" applyFont="1" applyBorder="1" applyAlignment="1" applyProtection="1">
      <alignment vertical="center"/>
      <protection locked="0"/>
    </xf>
    <xf numFmtId="0" fontId="5" fillId="0" borderId="2" xfId="0" applyFont="1" applyBorder="1" applyAlignment="1" applyProtection="1">
      <alignment horizontal="left" vertical="center" indent="2"/>
      <protection locked="0"/>
    </xf>
    <xf numFmtId="0" fontId="5" fillId="0" borderId="83" xfId="0" applyFont="1" applyBorder="1" applyAlignment="1" applyProtection="1">
      <alignment vertical="center"/>
      <protection locked="0"/>
    </xf>
    <xf numFmtId="0" fontId="5" fillId="0" borderId="83" xfId="0" applyFont="1" applyBorder="1" applyAlignment="1" applyProtection="1">
      <alignment horizontal="center" vertical="center"/>
      <protection locked="0"/>
    </xf>
    <xf numFmtId="168" fontId="5" fillId="0" borderId="83" xfId="0" applyNumberFormat="1" applyFont="1" applyBorder="1" applyAlignment="1" applyProtection="1">
      <alignment vertical="center"/>
      <protection locked="0"/>
    </xf>
    <xf numFmtId="164" fontId="5" fillId="0" borderId="82" xfId="0" applyNumberFormat="1" applyFont="1" applyBorder="1" applyAlignment="1" applyProtection="1">
      <alignment vertical="center"/>
      <protection locked="0"/>
    </xf>
    <xf numFmtId="172" fontId="5" fillId="0" borderId="82" xfId="0" applyNumberFormat="1" applyFont="1" applyBorder="1" applyAlignment="1" applyProtection="1">
      <alignment vertical="center"/>
      <protection locked="0"/>
    </xf>
    <xf numFmtId="164" fontId="5" fillId="0" borderId="82" xfId="5" applyNumberFormat="1" applyFont="1" applyFill="1" applyBorder="1" applyAlignment="1" applyProtection="1">
      <alignment vertical="center"/>
      <protection locked="0"/>
    </xf>
    <xf numFmtId="238" fontId="5" fillId="0" borderId="91" xfId="0" applyNumberFormat="1" applyFont="1" applyBorder="1" applyAlignment="1" applyProtection="1">
      <alignment vertical="center"/>
      <protection locked="0"/>
    </xf>
    <xf numFmtId="174" fontId="3" fillId="3" borderId="92" xfId="16" quotePrefix="1" applyNumberFormat="1" applyFont="1" applyFill="1" applyBorder="1" applyAlignment="1">
      <alignment horizontal="left" vertical="center"/>
    </xf>
    <xf numFmtId="0" fontId="5" fillId="0" borderId="93" xfId="20" applyFont="1" applyBorder="1" applyAlignment="1" applyProtection="1">
      <alignment vertical="center"/>
      <protection locked="0"/>
    </xf>
    <xf numFmtId="0" fontId="5" fillId="0" borderId="93" xfId="20" applyFont="1" applyBorder="1" applyAlignment="1" applyProtection="1">
      <alignment horizontal="center" vertical="center"/>
      <protection locked="0"/>
    </xf>
    <xf numFmtId="171" fontId="3" fillId="0" borderId="94" xfId="20" applyNumberFormat="1" applyFont="1" applyBorder="1" applyAlignment="1" applyProtection="1">
      <alignment horizontal="center" vertical="center"/>
      <protection locked="0"/>
    </xf>
    <xf numFmtId="164" fontId="3" fillId="0" borderId="94" xfId="0" applyNumberFormat="1" applyFont="1" applyBorder="1" applyAlignment="1" applyProtection="1">
      <alignment vertical="center"/>
      <protection locked="0"/>
    </xf>
    <xf numFmtId="170" fontId="3" fillId="0" borderId="94" xfId="0" applyNumberFormat="1" applyFont="1" applyBorder="1" applyAlignment="1" applyProtection="1">
      <alignment vertical="center"/>
      <protection locked="0"/>
    </xf>
    <xf numFmtId="164" fontId="5" fillId="0" borderId="94" xfId="0" applyNumberFormat="1" applyFont="1" applyBorder="1" applyAlignment="1" applyProtection="1">
      <alignment vertical="center"/>
      <protection locked="0"/>
    </xf>
    <xf numFmtId="164" fontId="5" fillId="0" borderId="94" xfId="5" applyNumberFormat="1" applyFont="1" applyBorder="1" applyAlignment="1" applyProtection="1">
      <alignment vertical="center"/>
      <protection locked="0"/>
    </xf>
    <xf numFmtId="188" fontId="5" fillId="0" borderId="94" xfId="5" applyNumberFormat="1" applyFont="1" applyBorder="1" applyAlignment="1" applyProtection="1">
      <alignment vertical="center"/>
      <protection locked="0"/>
    </xf>
    <xf numFmtId="164" fontId="5" fillId="0" borderId="24" xfId="0" applyNumberFormat="1" applyFont="1" applyBorder="1" applyAlignment="1" applyProtection="1">
      <alignment vertical="center"/>
      <protection locked="0"/>
    </xf>
    <xf numFmtId="172" fontId="5" fillId="0" borderId="24" xfId="0" applyNumberFormat="1" applyFont="1" applyBorder="1" applyAlignment="1" applyProtection="1">
      <alignment vertical="center"/>
      <protection locked="0"/>
    </xf>
    <xf numFmtId="164" fontId="5" fillId="0" borderId="24" xfId="5" applyNumberFormat="1" applyFont="1" applyFill="1" applyBorder="1" applyAlignment="1" applyProtection="1">
      <alignment vertical="center"/>
      <protection locked="0"/>
    </xf>
    <xf numFmtId="168" fontId="5" fillId="0" borderId="3" xfId="0" applyNumberFormat="1" applyFont="1" applyBorder="1" applyAlignment="1" applyProtection="1">
      <alignment vertical="center"/>
      <protection locked="0"/>
    </xf>
    <xf numFmtId="180" fontId="5" fillId="0" borderId="3" xfId="0" applyNumberFormat="1" applyFont="1" applyBorder="1" applyAlignment="1" applyProtection="1">
      <alignment vertical="center"/>
      <protection locked="0"/>
    </xf>
    <xf numFmtId="168" fontId="5" fillId="0" borderId="84" xfId="0" applyNumberFormat="1" applyFont="1" applyBorder="1" applyAlignment="1" applyProtection="1">
      <alignment vertical="center"/>
      <protection locked="0"/>
    </xf>
    <xf numFmtId="49" fontId="5" fillId="0" borderId="58" xfId="0" applyNumberFormat="1" applyFont="1" applyBorder="1" applyAlignment="1" applyProtection="1">
      <alignment vertical="center"/>
      <protection locked="0"/>
    </xf>
    <xf numFmtId="0" fontId="137" fillId="0" borderId="95" xfId="2659" applyFont="1" applyBorder="1" applyAlignment="1">
      <alignment horizontal="left" vertical="center" wrapText="1"/>
    </xf>
    <xf numFmtId="0" fontId="137" fillId="0" borderId="96" xfId="2657" applyFont="1" applyBorder="1" applyAlignment="1">
      <alignment horizontal="center" vertical="center" wrapText="1"/>
    </xf>
    <xf numFmtId="43" fontId="137" fillId="0" borderId="97" xfId="26" applyFont="1" applyFill="1" applyBorder="1" applyAlignment="1">
      <alignment horizontal="center" vertical="center" shrinkToFit="1"/>
    </xf>
    <xf numFmtId="164" fontId="138" fillId="0" borderId="97" xfId="26" applyNumberFormat="1" applyFont="1" applyFill="1" applyBorder="1" applyAlignment="1">
      <alignment vertical="center" shrinkToFit="1"/>
    </xf>
    <xf numFmtId="168" fontId="7" fillId="6" borderId="22" xfId="3" applyNumberFormat="1" applyFont="1" applyFill="1" applyBorder="1" applyProtection="1">
      <alignment vertical="center"/>
      <protection locked="0"/>
    </xf>
    <xf numFmtId="184" fontId="19" fillId="7" borderId="16" xfId="0" applyNumberFormat="1" applyFont="1" applyFill="1" applyBorder="1" applyAlignment="1">
      <alignment horizontal="left" vertical="center"/>
    </xf>
    <xf numFmtId="0" fontId="19" fillId="7" borderId="17" xfId="0" applyFont="1" applyFill="1" applyBorder="1" applyAlignment="1">
      <alignment horizontal="left" vertical="center" wrapText="1"/>
    </xf>
    <xf numFmtId="171" fontId="5" fillId="7" borderId="17" xfId="0" applyNumberFormat="1" applyFont="1" applyFill="1" applyBorder="1" applyAlignment="1" applyProtection="1">
      <alignment horizontal="center" vertical="center"/>
      <protection locked="0"/>
    </xf>
    <xf numFmtId="174" fontId="17" fillId="3" borderId="18" xfId="0" quotePrefix="1" applyNumberFormat="1" applyFont="1" applyFill="1" applyBorder="1" applyAlignment="1">
      <alignment horizontal="left" vertical="center"/>
    </xf>
    <xf numFmtId="0" fontId="17" fillId="0" borderId="94" xfId="0" applyFont="1" applyBorder="1" applyAlignment="1">
      <alignment horizontal="left" vertical="center" wrapText="1"/>
    </xf>
    <xf numFmtId="0" fontId="5" fillId="0" borderId="94" xfId="0" applyFont="1" applyBorder="1" applyAlignment="1" applyProtection="1">
      <alignment horizontal="center" vertical="center"/>
      <protection locked="0"/>
    </xf>
    <xf numFmtId="171" fontId="5" fillId="0" borderId="94" xfId="0" applyNumberFormat="1" applyFont="1" applyBorder="1" applyAlignment="1" applyProtection="1">
      <alignment horizontal="center" vertical="center"/>
      <protection locked="0"/>
    </xf>
    <xf numFmtId="168" fontId="5" fillId="0" borderId="94" xfId="0" applyNumberFormat="1" applyFont="1" applyBorder="1" applyAlignment="1" applyProtection="1">
      <alignment vertical="center"/>
      <protection locked="0"/>
    </xf>
    <xf numFmtId="174" fontId="11" fillId="3" borderId="18" xfId="0" quotePrefix="1" applyNumberFormat="1" applyFont="1" applyFill="1" applyBorder="1" applyAlignment="1">
      <alignment horizontal="left" vertical="center"/>
    </xf>
    <xf numFmtId="171" fontId="3" fillId="0" borderId="19" xfId="0" applyNumberFormat="1" applyFont="1" applyBorder="1" applyAlignment="1" applyProtection="1">
      <alignment horizontal="center" vertical="center"/>
      <protection locked="0"/>
    </xf>
    <xf numFmtId="175" fontId="9" fillId="3" borderId="18" xfId="0" quotePrefix="1" applyNumberFormat="1" applyFont="1" applyFill="1" applyBorder="1" applyAlignment="1">
      <alignment horizontal="left" vertical="center"/>
    </xf>
    <xf numFmtId="171" fontId="5" fillId="0" borderId="19" xfId="0" applyNumberFormat="1" applyFont="1" applyBorder="1" applyAlignment="1" applyProtection="1">
      <alignment horizontal="center" vertical="center"/>
      <protection locked="0"/>
    </xf>
    <xf numFmtId="0" fontId="3" fillId="0" borderId="0" xfId="0" applyFont="1"/>
    <xf numFmtId="0" fontId="3" fillId="3" borderId="19" xfId="0" applyFont="1" applyFill="1" applyBorder="1" applyAlignment="1">
      <alignment horizontal="left" vertical="center" wrapText="1"/>
    </xf>
    <xf numFmtId="0" fontId="17" fillId="0" borderId="19" xfId="0" applyFont="1" applyBorder="1" applyAlignment="1">
      <alignment horizontal="left" vertical="center"/>
    </xf>
    <xf numFmtId="0" fontId="140" fillId="0" borderId="19" xfId="0" applyFont="1" applyBorder="1" applyAlignment="1" applyProtection="1">
      <alignment horizontal="center" vertical="center"/>
      <protection locked="0"/>
    </xf>
    <xf numFmtId="175" fontId="9" fillId="0" borderId="18" xfId="0" quotePrefix="1" applyNumberFormat="1" applyFont="1" applyBorder="1" applyAlignment="1">
      <alignment horizontal="left" vertical="center"/>
    </xf>
    <xf numFmtId="0" fontId="3" fillId="3" borderId="94" xfId="22" applyFont="1" applyFill="1" applyBorder="1" applyAlignment="1" applyProtection="1">
      <alignment horizontal="left" vertical="center"/>
      <protection locked="0"/>
    </xf>
    <xf numFmtId="184" fontId="19" fillId="7" borderId="18" xfId="0" applyNumberFormat="1" applyFont="1" applyFill="1" applyBorder="1" applyAlignment="1">
      <alignment horizontal="left" vertical="center"/>
    </xf>
    <xf numFmtId="0" fontId="19" fillId="7" borderId="19" xfId="0" applyFont="1" applyFill="1" applyBorder="1" applyAlignment="1">
      <alignment horizontal="left" vertical="center" wrapText="1"/>
    </xf>
    <xf numFmtId="174" fontId="9" fillId="3" borderId="18" xfId="0" quotePrefix="1" applyNumberFormat="1" applyFont="1" applyFill="1" applyBorder="1" applyAlignment="1">
      <alignment horizontal="left" vertical="center"/>
    </xf>
    <xf numFmtId="174" fontId="9" fillId="0" borderId="18" xfId="0" quotePrefix="1" applyNumberFormat="1" applyFont="1" applyBorder="1" applyAlignment="1">
      <alignment horizontal="left" vertical="center"/>
    </xf>
    <xf numFmtId="0" fontId="19" fillId="7" borderId="19" xfId="0" applyFont="1" applyFill="1" applyBorder="1" applyAlignment="1">
      <alignment horizontal="left" vertical="center"/>
    </xf>
    <xf numFmtId="0" fontId="17" fillId="3" borderId="19" xfId="22" applyFont="1" applyFill="1" applyBorder="1" applyAlignment="1" applyProtection="1">
      <alignment horizontal="left" vertical="center" wrapText="1"/>
      <protection locked="0"/>
    </xf>
    <xf numFmtId="174" fontId="17" fillId="0" borderId="18" xfId="0" quotePrefix="1" applyNumberFormat="1" applyFont="1" applyBorder="1" applyAlignment="1">
      <alignment horizontal="left" vertical="center"/>
    </xf>
    <xf numFmtId="184" fontId="19" fillId="0" borderId="18" xfId="0" applyNumberFormat="1" applyFont="1" applyBorder="1" applyAlignment="1">
      <alignment horizontal="left" vertical="center"/>
    </xf>
    <xf numFmtId="0" fontId="19" fillId="0" borderId="19" xfId="0" applyFont="1" applyBorder="1" applyAlignment="1">
      <alignment horizontal="left" vertical="center" wrapText="1"/>
    </xf>
    <xf numFmtId="0" fontId="9" fillId="0" borderId="0" xfId="0" applyFont="1" applyAlignment="1">
      <alignment horizontal="left" vertical="center"/>
    </xf>
    <xf numFmtId="175" fontId="141" fillId="3" borderId="18" xfId="0" quotePrefix="1" applyNumberFormat="1" applyFont="1" applyFill="1" applyBorder="1" applyAlignment="1">
      <alignment horizontal="left" vertical="center"/>
    </xf>
    <xf numFmtId="235" fontId="9" fillId="0" borderId="18" xfId="0" quotePrefix="1" applyNumberFormat="1" applyFont="1" applyBorder="1" applyAlignment="1">
      <alignment horizontal="left" vertical="center"/>
    </xf>
    <xf numFmtId="174" fontId="17" fillId="78" borderId="18" xfId="0" quotePrefix="1" applyNumberFormat="1" applyFont="1" applyFill="1" applyBorder="1" applyAlignment="1">
      <alignment horizontal="left" vertical="center"/>
    </xf>
    <xf numFmtId="0" fontId="11" fillId="78" borderId="19" xfId="22" applyFont="1" applyFill="1" applyBorder="1" applyAlignment="1" applyProtection="1">
      <alignment horizontal="left" vertical="center"/>
      <protection locked="0"/>
    </xf>
    <xf numFmtId="0" fontId="5" fillId="78" borderId="19" xfId="0" applyFont="1" applyFill="1" applyBorder="1" applyAlignment="1" applyProtection="1">
      <alignment horizontal="center" vertical="center"/>
      <protection locked="0"/>
    </xf>
    <xf numFmtId="171" fontId="5" fillId="78" borderId="19" xfId="0" applyNumberFormat="1" applyFont="1" applyFill="1" applyBorder="1" applyAlignment="1" applyProtection="1">
      <alignment horizontal="center" vertical="center"/>
      <protection locked="0"/>
    </xf>
    <xf numFmtId="164" fontId="5" fillId="78" borderId="19" xfId="0" applyNumberFormat="1" applyFont="1" applyFill="1" applyBorder="1" applyAlignment="1" applyProtection="1">
      <alignment vertical="center"/>
      <protection locked="0"/>
    </xf>
    <xf numFmtId="168" fontId="5" fillId="78" borderId="19" xfId="0" applyNumberFormat="1" applyFont="1" applyFill="1" applyBorder="1" applyAlignment="1" applyProtection="1">
      <alignment vertical="center"/>
      <protection locked="0"/>
    </xf>
    <xf numFmtId="164" fontId="5" fillId="78" borderId="19" xfId="5" applyNumberFormat="1" applyFont="1" applyFill="1" applyBorder="1" applyAlignment="1" applyProtection="1">
      <alignment vertical="center"/>
      <protection locked="0"/>
    </xf>
    <xf numFmtId="172" fontId="5" fillId="78" borderId="19" xfId="5" applyNumberFormat="1" applyFont="1" applyFill="1" applyBorder="1" applyAlignment="1" applyProtection="1">
      <alignment vertical="center"/>
      <protection locked="0"/>
    </xf>
    <xf numFmtId="0" fontId="3" fillId="78" borderId="12" xfId="4" applyFill="1" applyBorder="1">
      <alignment vertical="center"/>
    </xf>
    <xf numFmtId="175" fontId="9" fillId="78" borderId="18" xfId="0" quotePrefix="1" applyNumberFormat="1" applyFont="1" applyFill="1" applyBorder="1" applyAlignment="1">
      <alignment horizontal="left" vertical="center"/>
    </xf>
    <xf numFmtId="0" fontId="3" fillId="78" borderId="19" xfId="0" applyFont="1" applyFill="1" applyBorder="1" applyAlignment="1">
      <alignment horizontal="left" vertical="center"/>
    </xf>
    <xf numFmtId="170" fontId="5" fillId="78" borderId="19" xfId="0" applyNumberFormat="1" applyFont="1" applyFill="1" applyBorder="1" applyAlignment="1" applyProtection="1">
      <alignment vertical="center"/>
      <protection locked="0"/>
    </xf>
    <xf numFmtId="0" fontId="5" fillId="0" borderId="19" xfId="2" applyFont="1" applyBorder="1" applyAlignment="1" applyProtection="1">
      <alignment horizontal="center" vertical="center"/>
      <protection locked="0"/>
    </xf>
    <xf numFmtId="0" fontId="3" fillId="0" borderId="19" xfId="0" applyFont="1" applyBorder="1" applyAlignment="1">
      <alignment horizontal="left" vertical="center" wrapText="1"/>
    </xf>
    <xf numFmtId="175" fontId="141" fillId="2" borderId="18" xfId="0" quotePrefix="1" applyNumberFormat="1" applyFont="1" applyFill="1" applyBorder="1" applyAlignment="1">
      <alignment horizontal="left" vertical="center"/>
    </xf>
    <xf numFmtId="0" fontId="11" fillId="2" borderId="19" xfId="23" applyFont="1" applyFill="1" applyBorder="1" applyAlignment="1" applyProtection="1">
      <alignment horizontal="left" vertical="center" wrapText="1"/>
      <protection locked="0"/>
    </xf>
    <xf numFmtId="0" fontId="5" fillId="2" borderId="19" xfId="2560" applyFont="1" applyFill="1" applyBorder="1" applyAlignment="1" applyProtection="1">
      <alignment horizontal="center" vertical="center"/>
      <protection locked="0"/>
    </xf>
    <xf numFmtId="171" fontId="5" fillId="2" borderId="19" xfId="0" applyNumberFormat="1" applyFont="1" applyFill="1" applyBorder="1" applyAlignment="1" applyProtection="1">
      <alignment horizontal="center" vertical="center"/>
      <protection locked="0"/>
    </xf>
    <xf numFmtId="170" fontId="5" fillId="2" borderId="19" xfId="0" applyNumberFormat="1" applyFont="1" applyFill="1" applyBorder="1" applyAlignment="1" applyProtection="1">
      <alignment vertical="center"/>
      <protection locked="0"/>
    </xf>
    <xf numFmtId="0" fontId="3" fillId="2" borderId="12" xfId="4" applyFill="1" applyBorder="1">
      <alignment vertical="center"/>
    </xf>
    <xf numFmtId="235" fontId="9" fillId="2" borderId="18" xfId="0" quotePrefix="1" applyNumberFormat="1" applyFont="1" applyFill="1" applyBorder="1" applyAlignment="1">
      <alignment horizontal="left" vertical="center"/>
    </xf>
    <xf numFmtId="0" fontId="3" fillId="2" borderId="19" xfId="0" applyFont="1" applyFill="1" applyBorder="1" applyAlignment="1">
      <alignment horizontal="left" vertical="center" wrapText="1"/>
    </xf>
    <xf numFmtId="164" fontId="19" fillId="2" borderId="12" xfId="3" applyNumberFormat="1" applyFont="1" applyFill="1" applyBorder="1" applyProtection="1">
      <alignment vertical="center"/>
      <protection locked="0"/>
    </xf>
    <xf numFmtId="0" fontId="17" fillId="3" borderId="19" xfId="0" applyFont="1" applyFill="1" applyBorder="1" applyAlignment="1">
      <alignment horizontal="left" vertical="center" wrapText="1"/>
    </xf>
    <xf numFmtId="164" fontId="5" fillId="79" borderId="19" xfId="0" applyNumberFormat="1" applyFont="1" applyFill="1" applyBorder="1" applyAlignment="1" applyProtection="1">
      <alignment vertical="center"/>
      <protection locked="0"/>
    </xf>
    <xf numFmtId="236" fontId="9" fillId="0" borderId="18" xfId="0" quotePrefix="1" applyNumberFormat="1" applyFont="1" applyBorder="1" applyAlignment="1">
      <alignment horizontal="left" vertical="center"/>
    </xf>
    <xf numFmtId="0" fontId="3" fillId="0" borderId="19" xfId="0" applyFont="1" applyBorder="1" applyAlignment="1">
      <alignment horizontal="left" vertical="center"/>
    </xf>
    <xf numFmtId="236" fontId="9" fillId="2" borderId="18" xfId="0" quotePrefix="1" applyNumberFormat="1" applyFont="1" applyFill="1" applyBorder="1" applyAlignment="1">
      <alignment horizontal="left" vertical="center"/>
    </xf>
    <xf numFmtId="0" fontId="9" fillId="2" borderId="0" xfId="0" applyFont="1" applyFill="1" applyAlignment="1">
      <alignment vertical="center" wrapText="1"/>
    </xf>
    <xf numFmtId="0" fontId="5" fillId="2" borderId="19" xfId="0" applyFont="1" applyFill="1" applyBorder="1" applyAlignment="1" applyProtection="1">
      <alignment horizontal="center" vertical="center"/>
      <protection locked="0"/>
    </xf>
    <xf numFmtId="174" fontId="9" fillId="2" borderId="18" xfId="0" quotePrefix="1" applyNumberFormat="1" applyFont="1" applyFill="1" applyBorder="1" applyAlignment="1">
      <alignment horizontal="left" vertical="center"/>
    </xf>
    <xf numFmtId="164" fontId="140" fillId="2" borderId="19" xfId="0" applyNumberFormat="1" applyFont="1" applyFill="1" applyBorder="1" applyAlignment="1" applyProtection="1">
      <alignment vertical="center"/>
      <protection locked="0"/>
    </xf>
    <xf numFmtId="168" fontId="5" fillId="2" borderId="19" xfId="0" applyNumberFormat="1" applyFont="1" applyFill="1" applyBorder="1" applyAlignment="1" applyProtection="1">
      <alignment vertical="center"/>
      <protection locked="0"/>
    </xf>
    <xf numFmtId="0" fontId="3" fillId="0" borderId="0" xfId="0" applyFont="1" applyAlignment="1">
      <alignment wrapText="1"/>
    </xf>
    <xf numFmtId="174" fontId="3" fillId="3" borderId="18" xfId="0" quotePrefix="1" applyNumberFormat="1" applyFont="1" applyFill="1" applyBorder="1" applyAlignment="1">
      <alignment horizontal="left" vertical="center"/>
    </xf>
    <xf numFmtId="0" fontId="3" fillId="0" borderId="2" xfId="8" applyBorder="1" applyAlignment="1">
      <alignment horizontal="left" vertical="center" wrapText="1"/>
    </xf>
    <xf numFmtId="0" fontId="9" fillId="0" borderId="19" xfId="0" applyFont="1" applyBorder="1" applyAlignment="1">
      <alignment horizontal="left" vertical="center" wrapText="1"/>
    </xf>
    <xf numFmtId="0" fontId="9" fillId="0" borderId="19" xfId="0" applyFont="1" applyBorder="1" applyAlignment="1" applyProtection="1">
      <alignment horizontal="center" vertical="center"/>
      <protection locked="0"/>
    </xf>
    <xf numFmtId="164" fontId="9" fillId="0" borderId="19" xfId="0" applyNumberFormat="1" applyFont="1" applyBorder="1" applyAlignment="1" applyProtection="1">
      <alignment vertical="center"/>
      <protection locked="0"/>
    </xf>
    <xf numFmtId="171" fontId="5" fillId="7" borderId="19" xfId="0" applyNumberFormat="1" applyFont="1" applyFill="1" applyBorder="1" applyAlignment="1" applyProtection="1">
      <alignment horizontal="center" vertical="center"/>
      <protection locked="0"/>
    </xf>
    <xf numFmtId="0" fontId="3" fillId="3" borderId="24" xfId="0" applyFont="1" applyFill="1" applyBorder="1" applyAlignment="1">
      <alignment horizontal="left" vertical="center"/>
    </xf>
    <xf numFmtId="170" fontId="5" fillId="7" borderId="17" xfId="3" applyNumberFormat="1" applyFont="1" applyFill="1" applyBorder="1" applyProtection="1">
      <alignment vertical="center"/>
      <protection locked="0"/>
    </xf>
    <xf numFmtId="0" fontId="17" fillId="0" borderId="19" xfId="0" applyFont="1" applyBorder="1" applyAlignment="1">
      <alignment horizontal="left" vertical="center" wrapText="1"/>
    </xf>
    <xf numFmtId="0" fontId="11" fillId="0" borderId="19" xfId="22" applyFont="1" applyBorder="1" applyAlignment="1" applyProtection="1">
      <alignment horizontal="left" vertical="center" wrapText="1"/>
      <protection locked="0"/>
    </xf>
    <xf numFmtId="0" fontId="3" fillId="0" borderId="2" xfId="8" applyBorder="1" applyAlignment="1">
      <alignment vertical="center" wrapText="1"/>
    </xf>
    <xf numFmtId="171" fontId="140" fillId="0" borderId="19" xfId="0" applyNumberFormat="1" applyFont="1" applyBorder="1" applyAlignment="1" applyProtection="1">
      <alignment horizontal="center" vertical="center"/>
      <protection locked="0"/>
    </xf>
    <xf numFmtId="0" fontId="149" fillId="0" borderId="19" xfId="22" applyFont="1" applyBorder="1" applyAlignment="1" applyProtection="1">
      <alignment horizontal="left" vertical="center" wrapText="1"/>
      <protection locked="0"/>
    </xf>
    <xf numFmtId="0" fontId="11" fillId="0" borderId="2" xfId="8" applyFont="1" applyBorder="1" applyAlignment="1">
      <alignment vertical="center" wrapText="1"/>
    </xf>
    <xf numFmtId="0" fontId="141" fillId="0" borderId="19" xfId="22" applyFont="1" applyBorder="1" applyAlignment="1" applyProtection="1">
      <alignment horizontal="left" vertical="center" wrapText="1"/>
      <protection locked="0"/>
    </xf>
    <xf numFmtId="0" fontId="5" fillId="0" borderId="19" xfId="2560" applyFont="1" applyBorder="1" applyAlignment="1" applyProtection="1">
      <alignment horizontal="center" vertical="center"/>
      <protection locked="0"/>
    </xf>
    <xf numFmtId="165" fontId="5" fillId="0" borderId="19" xfId="1" applyFont="1" applyFill="1" applyBorder="1" applyAlignment="1" applyProtection="1">
      <alignment horizontal="center" vertical="center"/>
      <protection locked="0"/>
    </xf>
    <xf numFmtId="0" fontId="11" fillId="0" borderId="19" xfId="0" applyFont="1" applyBorder="1" applyAlignment="1">
      <alignment horizontal="left" vertical="center" wrapText="1"/>
    </xf>
    <xf numFmtId="171" fontId="9" fillId="0" borderId="19" xfId="0" applyNumberFormat="1" applyFont="1" applyBorder="1" applyAlignment="1" applyProtection="1">
      <alignment horizontal="center" vertical="center"/>
      <protection locked="0"/>
    </xf>
    <xf numFmtId="0" fontId="9" fillId="0" borderId="19" xfId="22" applyFont="1" applyBorder="1" applyAlignment="1" applyProtection="1">
      <alignment horizontal="left" vertical="center" wrapText="1"/>
      <protection locked="0"/>
    </xf>
    <xf numFmtId="0" fontId="17" fillId="0" borderId="19" xfId="16" applyFont="1" applyBorder="1" applyAlignment="1">
      <alignment horizontal="left" vertical="center" wrapText="1"/>
    </xf>
    <xf numFmtId="0" fontId="150" fillId="0" borderId="19" xfId="0" applyFont="1" applyBorder="1" applyAlignment="1">
      <alignment horizontal="left" vertical="center" wrapText="1"/>
    </xf>
    <xf numFmtId="13" fontId="5" fillId="0" borderId="19" xfId="1" applyNumberFormat="1" applyFont="1" applyFill="1" applyBorder="1" applyAlignment="1" applyProtection="1">
      <alignment horizontal="center" vertical="center"/>
      <protection locked="0"/>
    </xf>
    <xf numFmtId="0" fontId="3" fillId="0" borderId="98" xfId="0" applyFont="1" applyBorder="1" applyAlignment="1">
      <alignment horizontal="left" vertical="center" wrapText="1"/>
    </xf>
    <xf numFmtId="0" fontId="141" fillId="0" borderId="19" xfId="0" applyFont="1" applyBorder="1" applyAlignment="1">
      <alignment horizontal="left" vertical="center" wrapText="1"/>
    </xf>
    <xf numFmtId="0" fontId="142" fillId="0" borderId="24" xfId="23" applyFont="1" applyBorder="1" applyAlignment="1" applyProtection="1">
      <alignment horizontal="left" vertical="center" wrapText="1"/>
      <protection locked="0"/>
    </xf>
    <xf numFmtId="0" fontId="3" fillId="0" borderId="24" xfId="0" applyFont="1" applyBorder="1" applyAlignment="1">
      <alignment horizontal="left" vertical="center" wrapText="1"/>
    </xf>
    <xf numFmtId="0" fontId="5" fillId="0" borderId="19" xfId="2560" applyFont="1" applyBorder="1" applyAlignment="1" applyProtection="1">
      <alignment horizontal="center" vertical="center" wrapText="1"/>
      <protection locked="0"/>
    </xf>
    <xf numFmtId="165" fontId="5" fillId="0" borderId="19" xfId="1" applyFont="1" applyFill="1" applyBorder="1" applyAlignment="1" applyProtection="1">
      <alignment horizontal="center" vertical="center" wrapText="1"/>
      <protection locked="0"/>
    </xf>
    <xf numFmtId="0" fontId="3" fillId="0" borderId="24" xfId="23" applyFont="1" applyBorder="1" applyAlignment="1" applyProtection="1">
      <alignment horizontal="left" vertical="center" wrapText="1"/>
      <protection locked="0"/>
    </xf>
    <xf numFmtId="0" fontId="3" fillId="0" borderId="2" xfId="8" applyBorder="1">
      <alignment vertical="center"/>
    </xf>
    <xf numFmtId="0" fontId="142" fillId="0" borderId="0" xfId="23" applyFont="1" applyAlignment="1" applyProtection="1">
      <alignment horizontal="left" vertical="center" wrapText="1"/>
      <protection locked="0"/>
    </xf>
    <xf numFmtId="0" fontId="9" fillId="0" borderId="24" xfId="23" applyFont="1" applyBorder="1" applyAlignment="1" applyProtection="1">
      <alignment horizontal="left" vertical="center" wrapText="1"/>
      <protection locked="0"/>
    </xf>
    <xf numFmtId="0" fontId="0" fillId="0" borderId="85" xfId="0" applyBorder="1"/>
    <xf numFmtId="49" fontId="139" fillId="76" borderId="46" xfId="3" applyNumberFormat="1" applyFont="1" applyFill="1" applyBorder="1" applyAlignment="1" applyProtection="1">
      <alignment horizontal="left" vertical="center"/>
      <protection locked="0"/>
    </xf>
    <xf numFmtId="0" fontId="139" fillId="76" borderId="46" xfId="3" applyFont="1" applyFill="1" applyBorder="1" applyAlignment="1" applyProtection="1">
      <alignment horizontal="left" vertical="center"/>
      <protection locked="0"/>
    </xf>
    <xf numFmtId="171" fontId="139" fillId="77" borderId="46" xfId="58379" applyFont="1" applyFill="1" applyBorder="1" applyAlignment="1" applyProtection="1">
      <alignment horizontal="center" vertical="center"/>
      <protection locked="0"/>
    </xf>
    <xf numFmtId="178" fontId="7" fillId="6" borderId="46" xfId="3" applyNumberFormat="1" applyFont="1" applyFill="1" applyBorder="1" applyAlignment="1" applyProtection="1">
      <alignment horizontal="right" vertical="center"/>
      <protection locked="0"/>
    </xf>
    <xf numFmtId="188" fontId="7" fillId="6" borderId="46" xfId="3" applyNumberFormat="1" applyFont="1" applyFill="1" applyBorder="1" applyAlignment="1" applyProtection="1">
      <alignment horizontal="right" vertical="center"/>
      <protection locked="0"/>
    </xf>
    <xf numFmtId="223" fontId="7" fillId="6" borderId="46" xfId="3" applyNumberFormat="1" applyFont="1" applyFill="1" applyBorder="1" applyAlignment="1" applyProtection="1">
      <alignment horizontal="right" vertical="center"/>
      <protection locked="0"/>
    </xf>
    <xf numFmtId="49" fontId="144" fillId="0" borderId="46" xfId="0" applyNumberFormat="1" applyFont="1" applyBorder="1"/>
    <xf numFmtId="0" fontId="0" fillId="0" borderId="46" xfId="0" applyBorder="1"/>
    <xf numFmtId="49" fontId="141" fillId="0" borderId="46" xfId="0" applyNumberFormat="1" applyFont="1" applyBorder="1"/>
    <xf numFmtId="49" fontId="145" fillId="0" borderId="46" xfId="0" applyNumberFormat="1" applyFont="1" applyBorder="1"/>
    <xf numFmtId="168" fontId="145" fillId="0" borderId="46" xfId="0" applyNumberFormat="1" applyFont="1" applyBorder="1"/>
    <xf numFmtId="178" fontId="9" fillId="0" borderId="46" xfId="1" applyNumberFormat="1" applyFont="1" applyFill="1" applyBorder="1"/>
    <xf numFmtId="223" fontId="9" fillId="0" borderId="46" xfId="1" applyNumberFormat="1" applyFont="1" applyFill="1" applyBorder="1"/>
    <xf numFmtId="0" fontId="151" fillId="0" borderId="46" xfId="0" applyFont="1" applyBorder="1"/>
    <xf numFmtId="49" fontId="9" fillId="0" borderId="46" xfId="0" applyNumberFormat="1" applyFont="1" applyBorder="1" applyAlignment="1">
      <alignment horizontal="left" indent="2"/>
    </xf>
    <xf numFmtId="0" fontId="145" fillId="0" borderId="46" xfId="0" applyFont="1" applyBorder="1"/>
    <xf numFmtId="178" fontId="7" fillId="6" borderId="46" xfId="1" applyNumberFormat="1" applyFont="1" applyFill="1" applyBorder="1" applyAlignment="1" applyProtection="1">
      <alignment horizontal="right" vertical="center"/>
      <protection locked="0"/>
    </xf>
    <xf numFmtId="168" fontId="152" fillId="0" borderId="46" xfId="0" applyNumberFormat="1" applyFont="1" applyBorder="1"/>
    <xf numFmtId="168" fontId="146" fillId="0" borderId="46" xfId="0" applyNumberFormat="1" applyFont="1" applyBorder="1"/>
    <xf numFmtId="0" fontId="139" fillId="76" borderId="46" xfId="3" applyFont="1" applyFill="1" applyBorder="1" applyAlignment="1" applyProtection="1">
      <alignment horizontal="left" vertical="center" wrapText="1"/>
      <protection locked="0"/>
    </xf>
    <xf numFmtId="178" fontId="7" fillId="6" borderId="46" xfId="3" applyNumberFormat="1" applyFont="1" applyFill="1" applyBorder="1" applyAlignment="1" applyProtection="1">
      <alignment horizontal="center" vertical="center"/>
      <protection locked="0"/>
    </xf>
    <xf numFmtId="49" fontId="144" fillId="0" borderId="46" xfId="0" applyNumberFormat="1" applyFont="1" applyBorder="1" applyAlignment="1">
      <alignment wrapText="1"/>
    </xf>
    <xf numFmtId="0" fontId="9" fillId="0" borderId="46" xfId="0" applyFont="1" applyBorder="1" applyAlignment="1">
      <alignment horizontal="center" vertical="center"/>
    </xf>
    <xf numFmtId="0" fontId="9" fillId="0" borderId="46" xfId="0" applyFont="1" applyBorder="1" applyAlignment="1">
      <alignment horizontal="center"/>
    </xf>
    <xf numFmtId="178" fontId="9" fillId="0" borderId="46" xfId="1" applyNumberFormat="1" applyFont="1" applyBorder="1"/>
    <xf numFmtId="223" fontId="9" fillId="0" borderId="46" xfId="0" applyNumberFormat="1" applyFont="1" applyBorder="1"/>
    <xf numFmtId="178" fontId="9" fillId="0" borderId="46" xfId="0" applyNumberFormat="1" applyFont="1" applyBorder="1"/>
    <xf numFmtId="178" fontId="146" fillId="0" borderId="46" xfId="0" applyNumberFormat="1" applyFont="1" applyBorder="1"/>
    <xf numFmtId="49" fontId="3" fillId="0" borderId="46" xfId="0" applyNumberFormat="1" applyFont="1" applyBorder="1" applyAlignment="1">
      <alignment vertical="center"/>
    </xf>
    <xf numFmtId="49" fontId="3" fillId="0" borderId="46" xfId="0" applyNumberFormat="1" applyFont="1" applyBorder="1" applyAlignment="1">
      <alignment vertical="center" wrapText="1"/>
    </xf>
    <xf numFmtId="49" fontId="3" fillId="0" borderId="46" xfId="0" applyNumberFormat="1" applyFont="1" applyBorder="1" applyAlignment="1">
      <alignment horizontal="center" vertical="center"/>
    </xf>
    <xf numFmtId="165" fontId="3" fillId="0" borderId="46" xfId="1" applyFont="1" applyBorder="1" applyAlignment="1">
      <alignment horizontal="left" vertical="center"/>
    </xf>
    <xf numFmtId="178" fontId="3" fillId="0" borderId="46" xfId="1" applyNumberFormat="1" applyFont="1" applyBorder="1" applyAlignment="1">
      <alignment vertical="center"/>
    </xf>
    <xf numFmtId="223" fontId="3" fillId="0" borderId="46" xfId="0" applyNumberFormat="1" applyFont="1" applyBorder="1" applyAlignment="1">
      <alignment vertical="center"/>
    </xf>
    <xf numFmtId="178" fontId="3" fillId="0" borderId="46" xfId="1" applyNumberFormat="1" applyFont="1" applyFill="1" applyBorder="1" applyAlignment="1">
      <alignment vertical="center"/>
    </xf>
    <xf numFmtId="223" fontId="3" fillId="0" borderId="46" xfId="1" applyNumberFormat="1" applyFont="1" applyFill="1" applyBorder="1" applyAlignment="1">
      <alignment vertical="center"/>
    </xf>
    <xf numFmtId="49" fontId="145" fillId="0" borderId="46" xfId="0" applyNumberFormat="1" applyFont="1" applyBorder="1" applyAlignment="1">
      <alignment horizontal="center" vertical="center"/>
    </xf>
    <xf numFmtId="49" fontId="145" fillId="0" borderId="46" xfId="0" applyNumberFormat="1" applyFont="1" applyBorder="1" applyAlignment="1">
      <alignment horizontal="left" vertical="top" wrapText="1"/>
    </xf>
    <xf numFmtId="49" fontId="145" fillId="0" borderId="46" xfId="0" applyNumberFormat="1" applyFont="1" applyBorder="1" applyAlignment="1">
      <alignment wrapText="1"/>
    </xf>
    <xf numFmtId="49" fontId="147" fillId="0" borderId="46" xfId="0" applyNumberFormat="1" applyFont="1" applyBorder="1" applyAlignment="1">
      <alignment wrapText="1"/>
    </xf>
    <xf numFmtId="168" fontId="145" fillId="0" borderId="46" xfId="0" applyNumberFormat="1" applyFont="1" applyBorder="1" applyAlignment="1">
      <alignment horizontal="center"/>
    </xf>
    <xf numFmtId="178" fontId="145" fillId="0" borderId="46" xfId="1" applyNumberFormat="1" applyFont="1" applyBorder="1"/>
    <xf numFmtId="223" fontId="145" fillId="0" borderId="46" xfId="0" applyNumberFormat="1" applyFont="1" applyBorder="1"/>
    <xf numFmtId="0" fontId="9" fillId="0" borderId="46" xfId="0" applyFont="1" applyBorder="1"/>
    <xf numFmtId="0" fontId="141" fillId="0" borderId="46" xfId="0" applyFont="1" applyBorder="1" applyAlignment="1">
      <alignment wrapText="1"/>
    </xf>
    <xf numFmtId="0" fontId="9" fillId="0" borderId="46" xfId="0" applyFont="1" applyBorder="1" applyAlignment="1">
      <alignment wrapText="1"/>
    </xf>
    <xf numFmtId="171" fontId="139" fillId="77" borderId="46" xfId="58379" applyFont="1" applyFill="1" applyBorder="1" applyAlignment="1" applyProtection="1">
      <alignment vertical="center"/>
      <protection locked="0"/>
    </xf>
    <xf numFmtId="165" fontId="7" fillId="6" borderId="46" xfId="1" applyFont="1" applyFill="1" applyBorder="1" applyAlignment="1" applyProtection="1">
      <alignment horizontal="left" vertical="center"/>
      <protection locked="0"/>
    </xf>
    <xf numFmtId="0" fontId="0" fillId="0" borderId="46" xfId="0" applyBorder="1" applyAlignment="1">
      <alignment horizontal="left" vertical="center"/>
    </xf>
    <xf numFmtId="0" fontId="8" fillId="0" borderId="46" xfId="179" applyFont="1" applyBorder="1" applyAlignment="1">
      <alignment vertical="center" wrapText="1"/>
    </xf>
    <xf numFmtId="0" fontId="9" fillId="0" borderId="46" xfId="0" applyFont="1" applyBorder="1" applyAlignment="1">
      <alignment vertical="center"/>
    </xf>
    <xf numFmtId="165" fontId="9" fillId="0" borderId="46" xfId="1" applyFont="1" applyBorder="1" applyAlignment="1">
      <alignment vertical="center"/>
    </xf>
    <xf numFmtId="0" fontId="3" fillId="0" borderId="46" xfId="179" applyFont="1" applyBorder="1" applyAlignment="1">
      <alignment vertical="center" wrapText="1"/>
    </xf>
    <xf numFmtId="223" fontId="3" fillId="0" borderId="46" xfId="179" applyNumberFormat="1" applyFont="1" applyBorder="1" applyAlignment="1">
      <alignment horizontal="center" vertical="center"/>
    </xf>
    <xf numFmtId="165" fontId="9" fillId="0" borderId="46" xfId="1" applyFont="1" applyFill="1" applyBorder="1" applyAlignment="1">
      <alignment horizontal="left" vertical="center"/>
    </xf>
    <xf numFmtId="0" fontId="11" fillId="0" borderId="46" xfId="179" applyFont="1" applyBorder="1" applyAlignment="1">
      <alignment vertical="center" wrapText="1"/>
    </xf>
    <xf numFmtId="0" fontId="8" fillId="0" borderId="46" xfId="179" applyFont="1" applyBorder="1" applyAlignment="1">
      <alignment horizontal="left" vertical="center" wrapText="1"/>
    </xf>
    <xf numFmtId="223" fontId="3" fillId="3" borderId="46" xfId="179" applyNumberFormat="1" applyFont="1" applyFill="1" applyBorder="1" applyAlignment="1">
      <alignment vertical="center"/>
    </xf>
    <xf numFmtId="0" fontId="3" fillId="3" borderId="46" xfId="179" applyFont="1" applyFill="1" applyBorder="1" applyAlignment="1">
      <alignment horizontal="left" vertical="center" wrapText="1"/>
    </xf>
    <xf numFmtId="0" fontId="11" fillId="3" borderId="46" xfId="179" applyFont="1" applyFill="1" applyBorder="1" applyAlignment="1">
      <alignment horizontal="left" vertical="center" wrapText="1"/>
    </xf>
    <xf numFmtId="0" fontId="3" fillId="3" borderId="46" xfId="179" applyFont="1" applyFill="1" applyBorder="1" applyAlignment="1">
      <alignment horizontal="left" vertical="center"/>
    </xf>
    <xf numFmtId="168" fontId="145" fillId="0" borderId="46" xfId="0" applyNumberFormat="1" applyFont="1" applyBorder="1" applyAlignment="1">
      <alignment vertical="center"/>
    </xf>
    <xf numFmtId="165" fontId="9" fillId="0" borderId="46" xfId="1" applyFont="1" applyBorder="1" applyAlignment="1">
      <alignment horizontal="left" vertical="center"/>
    </xf>
    <xf numFmtId="178" fontId="9" fillId="0" borderId="46" xfId="1" applyNumberFormat="1" applyFont="1" applyFill="1" applyBorder="1" applyAlignment="1">
      <alignment vertical="center"/>
    </xf>
    <xf numFmtId="223" fontId="9" fillId="0" borderId="46" xfId="1" applyNumberFormat="1" applyFont="1" applyFill="1" applyBorder="1" applyAlignment="1">
      <alignment vertical="center"/>
    </xf>
    <xf numFmtId="49" fontId="147" fillId="0" borderId="46" xfId="0" applyNumberFormat="1" applyFont="1" applyBorder="1"/>
    <xf numFmtId="178" fontId="145" fillId="0" borderId="46" xfId="0" applyNumberFormat="1" applyFont="1" applyBorder="1"/>
    <xf numFmtId="178" fontId="0" fillId="0" borderId="46" xfId="0" applyNumberFormat="1" applyBorder="1" applyAlignment="1">
      <alignment vertical="center"/>
    </xf>
    <xf numFmtId="223" fontId="145" fillId="0" borderId="46" xfId="0" applyNumberFormat="1" applyFont="1" applyBorder="1" applyAlignment="1">
      <alignment vertical="center"/>
    </xf>
    <xf numFmtId="49" fontId="145" fillId="0" borderId="46" xfId="0" applyNumberFormat="1" applyFont="1" applyBorder="1" applyAlignment="1">
      <alignment vertical="center" wrapText="1"/>
    </xf>
    <xf numFmtId="178" fontId="145" fillId="0" borderId="46" xfId="0" applyNumberFormat="1" applyFont="1" applyBorder="1" applyAlignment="1">
      <alignment vertical="center"/>
    </xf>
    <xf numFmtId="0" fontId="4" fillId="4" borderId="0" xfId="3" applyFont="1" applyFill="1" applyAlignment="1">
      <alignment horizontal="center" vertical="center" wrapText="1" readingOrder="1"/>
    </xf>
    <xf numFmtId="168" fontId="9" fillId="0" borderId="57" xfId="0" applyNumberFormat="1" applyFont="1" applyBorder="1" applyAlignment="1">
      <alignment horizontal="center" vertical="center"/>
    </xf>
    <xf numFmtId="168" fontId="9" fillId="0" borderId="20" xfId="0" applyNumberFormat="1" applyFont="1" applyBorder="1" applyAlignment="1">
      <alignment horizontal="center" vertical="center"/>
    </xf>
    <xf numFmtId="178" fontId="3" fillId="0" borderId="57" xfId="1" applyNumberFormat="1" applyFont="1" applyBorder="1" applyAlignment="1">
      <alignment horizontal="center" vertical="center"/>
    </xf>
    <xf numFmtId="178" fontId="3" fillId="0" borderId="20" xfId="1" applyNumberFormat="1" applyFont="1" applyBorder="1" applyAlignment="1">
      <alignment horizontal="center" vertical="center"/>
    </xf>
    <xf numFmtId="223" fontId="145" fillId="0" borderId="57" xfId="1" applyNumberFormat="1" applyFont="1" applyBorder="1" applyAlignment="1">
      <alignment horizontal="center" vertical="center"/>
    </xf>
    <xf numFmtId="223" fontId="145" fillId="0" borderId="20" xfId="1" applyNumberFormat="1" applyFont="1" applyBorder="1" applyAlignment="1">
      <alignment horizontal="center" vertical="center"/>
    </xf>
    <xf numFmtId="178" fontId="3" fillId="0" borderId="57" xfId="1" applyNumberFormat="1" applyFont="1" applyFill="1" applyBorder="1" applyAlignment="1">
      <alignment horizontal="center" vertical="center"/>
    </xf>
    <xf numFmtId="178" fontId="3" fillId="0" borderId="20" xfId="1" applyNumberFormat="1" applyFont="1" applyFill="1" applyBorder="1" applyAlignment="1">
      <alignment horizontal="center" vertical="center"/>
    </xf>
    <xf numFmtId="178" fontId="145" fillId="0" borderId="57" xfId="1" applyNumberFormat="1" applyFont="1" applyBorder="1" applyAlignment="1">
      <alignment horizontal="center" vertical="center"/>
    </xf>
    <xf numFmtId="178" fontId="145" fillId="0" borderId="20" xfId="1" applyNumberFormat="1" applyFont="1" applyBorder="1" applyAlignment="1">
      <alignment horizontal="center" vertical="center"/>
    </xf>
  </cellXfs>
  <cellStyles count="58618">
    <cellStyle name="%" xfId="3429" xr:uid="{00000000-0005-0000-0000-000000000000}"/>
    <cellStyle name="_01 Itemizado Tottus La Polvora Lima rev@1" xfId="206" xr:uid="{00000000-0005-0000-0000-000001000000}"/>
    <cellStyle name="_5. Formato Propuesta Tottus Naciones Unidas-comerc.Rev.1" xfId="207" xr:uid="{00000000-0005-0000-0000-000002000000}"/>
    <cellStyle name="_5. Formato Propuesta Tottus Naciones Unidas-comerc.Rev.1_Estructura Presupuesto Huacho 160511" xfId="3430" xr:uid="{00000000-0005-0000-0000-000003000000}"/>
    <cellStyle name="_5. Formato Propuesta Tottus Naciones Unidas-comerc.Rev.1_formato de metrado arquitectura" xfId="3431" xr:uid="{00000000-0005-0000-0000-000004000000}"/>
    <cellStyle name="_ADICIONAL ADO -ATI- V3-Jumbo Los Andes 29-06-06-mm" xfId="208" xr:uid="{00000000-0005-0000-0000-000005000000}"/>
    <cellStyle name="_Analisis%20de%20PU(1)" xfId="178" xr:uid="{00000000-0005-0000-0000-000006000000}"/>
    <cellStyle name="_Cinemark (Trujillo)" xfId="58404" xr:uid="{A3E43C7B-3DEF-4143-827D-3DF162461A8C}"/>
    <cellStyle name="_comparativo SISA OSORNO-CURAUMA PTO MONTT" xfId="209" xr:uid="{00000000-0005-0000-0000-000007000000}"/>
    <cellStyle name="_Cuadro_comparativo_CCTV_ACS" xfId="58405" xr:uid="{59B440D5-745D-4655-A082-1E6CBF01EE5D}"/>
    <cellStyle name="_Cuadro_comparativo_Perifoneo__Plaza_del_Sol" xfId="58406" xr:uid="{0BF6DC66-3A55-4249-BB8C-0F23BF979D0D}"/>
    <cellStyle name="_Cuadro_comparativo_Telecomunicaciones" xfId="58407" xr:uid="{F0C18C12-DC2C-472C-A1CD-D407126D0D55}"/>
    <cellStyle name="_Equipamiento Comprado por Obras Cencosud" xfId="210" xr:uid="{00000000-0005-0000-0000-000008000000}"/>
    <cellStyle name="_ITEMIZADO JUMBO SAN ANTONIO" xfId="211" xr:uid="{00000000-0005-0000-0000-000009000000}"/>
    <cellStyle name="_MK Presupuesto Plaza del Sol actualizado a Agosto 5, 2008" xfId="58408" xr:uid="{7AF580AB-9744-4E94-9B6F-EB73C54AF8AD}"/>
    <cellStyle name="_PPTO - Los Negocios1611" xfId="58409" xr:uid="{4F4A5F02-87B3-4758-A6B1-11C2DED340B0}"/>
    <cellStyle name="_PPTO-NISSAN" xfId="58410" xr:uid="{AEE04FCC-9244-46C1-A2CA-1F99D36775BB}"/>
    <cellStyle name="_Presupuesto Estimado Jumbo Easy Portal Maipu SALFA REV2- 21-06-06" xfId="212" xr:uid="{00000000-0005-0000-0000-00000A000000}"/>
    <cellStyle name="_Presupuesto Portal Maipu FINAL-CSC-SALFA 17.07.06" xfId="213" xr:uid="{00000000-0005-0000-0000-00000B000000}"/>
    <cellStyle name="_PTTO CAMBIO TRANSF SET STA ROSA NUEVA1" xfId="3432" xr:uid="{00000000-0005-0000-0000-00000C000000}"/>
    <cellStyle name="_REV CCP 09nov07_Formato N 04  AA_rev013" xfId="58411" xr:uid="{579AC086-71D0-4515-9DA9-3CE0FA441A2E}"/>
    <cellStyle name="_TERMOREP_-_MINKA_ICA_01JUL08_termorep(1)" xfId="58412" xr:uid="{49AA34AE-4C2E-41CC-BA69-9A0C31E76DA4}"/>
    <cellStyle name="_x0004_¥" xfId="44" xr:uid="{00000000-0005-0000-0000-00000D000000}"/>
    <cellStyle name="_x0004_¥ 2" xfId="179" xr:uid="{00000000-0005-0000-0000-00000E000000}"/>
    <cellStyle name="_x0004_¥ 2 2" xfId="7302" xr:uid="{00000000-0005-0000-0000-00000F000000}"/>
    <cellStyle name="_x0004_¥ 2 3" xfId="7313" xr:uid="{00000000-0005-0000-0000-000010000000}"/>
    <cellStyle name="_x0004_¥ 3" xfId="3433" xr:uid="{00000000-0005-0000-0000-000011000000}"/>
    <cellStyle name="_x0004_¥ 4" xfId="7314" xr:uid="{00000000-0005-0000-0000-000012000000}"/>
    <cellStyle name="_x0004_¥_COMPARATIVO BALTA" xfId="3434" xr:uid="{00000000-0005-0000-0000-000013000000}"/>
    <cellStyle name="20% - Accent1" xfId="7327" xr:uid="{00000000-0005-0000-0000-000014000000}"/>
    <cellStyle name="20% - Accent1 2" xfId="58413" xr:uid="{D291FABB-73A8-42EA-B7EF-5527AC498944}"/>
    <cellStyle name="20% - Accent2" xfId="7328" xr:uid="{00000000-0005-0000-0000-000015000000}"/>
    <cellStyle name="20% - Accent2 2" xfId="58414" xr:uid="{7262A624-2A19-4BF1-8591-A1C588930DE5}"/>
    <cellStyle name="20% - Accent3" xfId="7329" xr:uid="{00000000-0005-0000-0000-000016000000}"/>
    <cellStyle name="20% - Accent3 2" xfId="58415" xr:uid="{5563592A-0D3E-4221-9454-C620C78005A3}"/>
    <cellStyle name="20% - Accent4" xfId="7330" xr:uid="{00000000-0005-0000-0000-000017000000}"/>
    <cellStyle name="20% - Accent4 2" xfId="58416" xr:uid="{9EA5DFE8-7F99-4921-A8EB-11F42BA0B167}"/>
    <cellStyle name="20% - Accent5" xfId="7331" xr:uid="{00000000-0005-0000-0000-000018000000}"/>
    <cellStyle name="20% - Accent5 2" xfId="58417" xr:uid="{6C22239E-B4CF-4225-B9E9-B9D7E1665E6D}"/>
    <cellStyle name="20% - Accent6" xfId="7332" xr:uid="{00000000-0005-0000-0000-000019000000}"/>
    <cellStyle name="20% - Accent6 2" xfId="58418" xr:uid="{6A82ECA4-E8B7-403A-8733-7877C6886026}"/>
    <cellStyle name="20% - Énfasis1 10" xfId="214" xr:uid="{00000000-0005-0000-0000-00001A000000}"/>
    <cellStyle name="20% - Énfasis1 11" xfId="215" xr:uid="{00000000-0005-0000-0000-00001B000000}"/>
    <cellStyle name="20% - Énfasis1 12" xfId="216" xr:uid="{00000000-0005-0000-0000-00001C000000}"/>
    <cellStyle name="20% - Énfasis1 13" xfId="217" xr:uid="{00000000-0005-0000-0000-00001D000000}"/>
    <cellStyle name="20% - Énfasis1 14" xfId="218" xr:uid="{00000000-0005-0000-0000-00001E000000}"/>
    <cellStyle name="20% - Énfasis1 15" xfId="219" xr:uid="{00000000-0005-0000-0000-00001F000000}"/>
    <cellStyle name="20% - Énfasis1 16" xfId="220" xr:uid="{00000000-0005-0000-0000-000020000000}"/>
    <cellStyle name="20% - Énfasis1 17" xfId="221" xr:uid="{00000000-0005-0000-0000-000021000000}"/>
    <cellStyle name="20% - Énfasis1 18" xfId="222" xr:uid="{00000000-0005-0000-0000-000022000000}"/>
    <cellStyle name="20% - Énfasis1 19" xfId="223" xr:uid="{00000000-0005-0000-0000-000023000000}"/>
    <cellStyle name="20% - Énfasis1 2" xfId="87" xr:uid="{00000000-0005-0000-0000-000024000000}"/>
    <cellStyle name="20% - Énfasis1 2 2" xfId="224" xr:uid="{00000000-0005-0000-0000-000025000000}"/>
    <cellStyle name="20% - Énfasis1 2 2 2" xfId="58420" xr:uid="{ED363A92-F4E4-4207-B403-D8059F2D98DA}"/>
    <cellStyle name="20% - Énfasis1 2 3" xfId="225" xr:uid="{00000000-0005-0000-0000-000026000000}"/>
    <cellStyle name="20% - Énfasis1 2 4" xfId="226" xr:uid="{00000000-0005-0000-0000-000027000000}"/>
    <cellStyle name="20% - Énfasis1 2 5" xfId="227" xr:uid="{00000000-0005-0000-0000-000028000000}"/>
    <cellStyle name="20% - Énfasis1 2 6" xfId="58419" xr:uid="{60B1C777-6E8C-4482-824F-DB6F57DD9EA4}"/>
    <cellStyle name="20% - Énfasis1 20" xfId="228" xr:uid="{00000000-0005-0000-0000-000029000000}"/>
    <cellStyle name="20% - Énfasis1 21" xfId="229" xr:uid="{00000000-0005-0000-0000-00002A000000}"/>
    <cellStyle name="20% - Énfasis1 22" xfId="230" xr:uid="{00000000-0005-0000-0000-00002B000000}"/>
    <cellStyle name="20% - Énfasis1 23" xfId="231" xr:uid="{00000000-0005-0000-0000-00002C000000}"/>
    <cellStyle name="20% - Énfasis1 24" xfId="232" xr:uid="{00000000-0005-0000-0000-00002D000000}"/>
    <cellStyle name="20% - Énfasis1 25" xfId="233" xr:uid="{00000000-0005-0000-0000-00002E000000}"/>
    <cellStyle name="20% - Énfasis1 26" xfId="234" xr:uid="{00000000-0005-0000-0000-00002F000000}"/>
    <cellStyle name="20% - Énfasis1 27" xfId="235" xr:uid="{00000000-0005-0000-0000-000030000000}"/>
    <cellStyle name="20% - Énfasis1 28" xfId="236" xr:uid="{00000000-0005-0000-0000-000031000000}"/>
    <cellStyle name="20% - Énfasis1 29" xfId="237" xr:uid="{00000000-0005-0000-0000-000032000000}"/>
    <cellStyle name="20% - Énfasis1 3" xfId="238" xr:uid="{00000000-0005-0000-0000-000033000000}"/>
    <cellStyle name="20% - Énfasis1 30" xfId="239" xr:uid="{00000000-0005-0000-0000-000034000000}"/>
    <cellStyle name="20% - Énfasis1 31" xfId="240" xr:uid="{00000000-0005-0000-0000-000035000000}"/>
    <cellStyle name="20% - Énfasis1 32" xfId="241" xr:uid="{00000000-0005-0000-0000-000036000000}"/>
    <cellStyle name="20% - Énfasis1 33" xfId="242" xr:uid="{00000000-0005-0000-0000-000037000000}"/>
    <cellStyle name="20% - Énfasis1 34" xfId="243" xr:uid="{00000000-0005-0000-0000-000038000000}"/>
    <cellStyle name="20% - Énfasis1 35" xfId="244" xr:uid="{00000000-0005-0000-0000-000039000000}"/>
    <cellStyle name="20% - Énfasis1 36" xfId="245" xr:uid="{00000000-0005-0000-0000-00003A000000}"/>
    <cellStyle name="20% - Énfasis1 37" xfId="246" xr:uid="{00000000-0005-0000-0000-00003B000000}"/>
    <cellStyle name="20% - Énfasis1 38" xfId="247" xr:uid="{00000000-0005-0000-0000-00003C000000}"/>
    <cellStyle name="20% - Énfasis1 39" xfId="248" xr:uid="{00000000-0005-0000-0000-00003D000000}"/>
    <cellStyle name="20% - Énfasis1 4" xfId="249" xr:uid="{00000000-0005-0000-0000-00003E000000}"/>
    <cellStyle name="20% - Énfasis1 40" xfId="250" xr:uid="{00000000-0005-0000-0000-00003F000000}"/>
    <cellStyle name="20% - Énfasis1 41" xfId="251" xr:uid="{00000000-0005-0000-0000-000040000000}"/>
    <cellStyle name="20% - Énfasis1 42" xfId="252" xr:uid="{00000000-0005-0000-0000-000041000000}"/>
    <cellStyle name="20% - Énfasis1 43" xfId="253" xr:uid="{00000000-0005-0000-0000-000042000000}"/>
    <cellStyle name="20% - Énfasis1 44" xfId="254" xr:uid="{00000000-0005-0000-0000-000043000000}"/>
    <cellStyle name="20% - Énfasis1 45" xfId="255" xr:uid="{00000000-0005-0000-0000-000044000000}"/>
    <cellStyle name="20% - Énfasis1 46" xfId="256" xr:uid="{00000000-0005-0000-0000-000045000000}"/>
    <cellStyle name="20% - Énfasis1 47" xfId="257" xr:uid="{00000000-0005-0000-0000-000046000000}"/>
    <cellStyle name="20% - Énfasis1 48" xfId="258" xr:uid="{00000000-0005-0000-0000-000047000000}"/>
    <cellStyle name="20% - Énfasis1 49" xfId="259" xr:uid="{00000000-0005-0000-0000-000048000000}"/>
    <cellStyle name="20% - Énfasis1 5" xfId="260" xr:uid="{00000000-0005-0000-0000-000049000000}"/>
    <cellStyle name="20% - Énfasis1 50" xfId="261" xr:uid="{00000000-0005-0000-0000-00004A000000}"/>
    <cellStyle name="20% - Énfasis1 51" xfId="262" xr:uid="{00000000-0005-0000-0000-00004B000000}"/>
    <cellStyle name="20% - Énfasis1 52" xfId="263" xr:uid="{00000000-0005-0000-0000-00004C000000}"/>
    <cellStyle name="20% - Énfasis1 53" xfId="264" xr:uid="{00000000-0005-0000-0000-00004D000000}"/>
    <cellStyle name="20% - Énfasis1 54" xfId="265" xr:uid="{00000000-0005-0000-0000-00004E000000}"/>
    <cellStyle name="20% - Énfasis1 55" xfId="266" xr:uid="{00000000-0005-0000-0000-00004F000000}"/>
    <cellStyle name="20% - Énfasis1 56" xfId="267" xr:uid="{00000000-0005-0000-0000-000050000000}"/>
    <cellStyle name="20% - Énfasis1 57" xfId="268" xr:uid="{00000000-0005-0000-0000-000051000000}"/>
    <cellStyle name="20% - Énfasis1 58" xfId="269" xr:uid="{00000000-0005-0000-0000-000052000000}"/>
    <cellStyle name="20% - Énfasis1 59" xfId="270" xr:uid="{00000000-0005-0000-0000-000053000000}"/>
    <cellStyle name="20% - Énfasis1 6" xfId="271" xr:uid="{00000000-0005-0000-0000-000054000000}"/>
    <cellStyle name="20% - Énfasis1 60" xfId="272" xr:uid="{00000000-0005-0000-0000-000055000000}"/>
    <cellStyle name="20% - Énfasis1 61" xfId="273" xr:uid="{00000000-0005-0000-0000-000056000000}"/>
    <cellStyle name="20% - Énfasis1 62" xfId="274" xr:uid="{00000000-0005-0000-0000-000057000000}"/>
    <cellStyle name="20% - Énfasis1 63" xfId="275" xr:uid="{00000000-0005-0000-0000-000058000000}"/>
    <cellStyle name="20% - Énfasis1 64" xfId="276" xr:uid="{00000000-0005-0000-0000-000059000000}"/>
    <cellStyle name="20% - Énfasis1 65" xfId="277" xr:uid="{00000000-0005-0000-0000-00005A000000}"/>
    <cellStyle name="20% - Énfasis1 66" xfId="278" xr:uid="{00000000-0005-0000-0000-00005B000000}"/>
    <cellStyle name="20% - Énfasis1 67" xfId="279" xr:uid="{00000000-0005-0000-0000-00005C000000}"/>
    <cellStyle name="20% - Énfasis1 7" xfId="280" xr:uid="{00000000-0005-0000-0000-00005D000000}"/>
    <cellStyle name="20% - Énfasis1 8" xfId="281" xr:uid="{00000000-0005-0000-0000-00005E000000}"/>
    <cellStyle name="20% - Énfasis1 9" xfId="282" xr:uid="{00000000-0005-0000-0000-00005F000000}"/>
    <cellStyle name="20% - Énfasis2 10" xfId="283" xr:uid="{00000000-0005-0000-0000-000060000000}"/>
    <cellStyle name="20% - Énfasis2 11" xfId="284" xr:uid="{00000000-0005-0000-0000-000061000000}"/>
    <cellStyle name="20% - Énfasis2 12" xfId="285" xr:uid="{00000000-0005-0000-0000-000062000000}"/>
    <cellStyle name="20% - Énfasis2 13" xfId="286" xr:uid="{00000000-0005-0000-0000-000063000000}"/>
    <cellStyle name="20% - Énfasis2 14" xfId="287" xr:uid="{00000000-0005-0000-0000-000064000000}"/>
    <cellStyle name="20% - Énfasis2 15" xfId="288" xr:uid="{00000000-0005-0000-0000-000065000000}"/>
    <cellStyle name="20% - Énfasis2 16" xfId="289" xr:uid="{00000000-0005-0000-0000-000066000000}"/>
    <cellStyle name="20% - Énfasis2 17" xfId="290" xr:uid="{00000000-0005-0000-0000-000067000000}"/>
    <cellStyle name="20% - Énfasis2 18" xfId="291" xr:uid="{00000000-0005-0000-0000-000068000000}"/>
    <cellStyle name="20% - Énfasis2 19" xfId="292" xr:uid="{00000000-0005-0000-0000-000069000000}"/>
    <cellStyle name="20% - Énfasis2 2" xfId="88" xr:uid="{00000000-0005-0000-0000-00006A000000}"/>
    <cellStyle name="20% - Énfasis2 2 2" xfId="293" xr:uid="{00000000-0005-0000-0000-00006B000000}"/>
    <cellStyle name="20% - Énfasis2 2 2 2" xfId="58422" xr:uid="{83C9FF08-BC51-4DAE-9D45-1D152DB9CA6C}"/>
    <cellStyle name="20% - Énfasis2 2 3" xfId="294" xr:uid="{00000000-0005-0000-0000-00006C000000}"/>
    <cellStyle name="20% - Énfasis2 2 4" xfId="295" xr:uid="{00000000-0005-0000-0000-00006D000000}"/>
    <cellStyle name="20% - Énfasis2 2 5" xfId="296" xr:uid="{00000000-0005-0000-0000-00006E000000}"/>
    <cellStyle name="20% - Énfasis2 2 6" xfId="58421" xr:uid="{2907803C-04C1-475F-8AD2-8CB8BB8C6C37}"/>
    <cellStyle name="20% - Énfasis2 20" xfId="297" xr:uid="{00000000-0005-0000-0000-00006F000000}"/>
    <cellStyle name="20% - Énfasis2 21" xfId="298" xr:uid="{00000000-0005-0000-0000-000070000000}"/>
    <cellStyle name="20% - Énfasis2 22" xfId="299" xr:uid="{00000000-0005-0000-0000-000071000000}"/>
    <cellStyle name="20% - Énfasis2 23" xfId="300" xr:uid="{00000000-0005-0000-0000-000072000000}"/>
    <cellStyle name="20% - Énfasis2 24" xfId="301" xr:uid="{00000000-0005-0000-0000-000073000000}"/>
    <cellStyle name="20% - Énfasis2 25" xfId="302" xr:uid="{00000000-0005-0000-0000-000074000000}"/>
    <cellStyle name="20% - Énfasis2 26" xfId="303" xr:uid="{00000000-0005-0000-0000-000075000000}"/>
    <cellStyle name="20% - Énfasis2 27" xfId="304" xr:uid="{00000000-0005-0000-0000-000076000000}"/>
    <cellStyle name="20% - Énfasis2 28" xfId="305" xr:uid="{00000000-0005-0000-0000-000077000000}"/>
    <cellStyle name="20% - Énfasis2 29" xfId="306" xr:uid="{00000000-0005-0000-0000-000078000000}"/>
    <cellStyle name="20% - Énfasis2 3" xfId="307" xr:uid="{00000000-0005-0000-0000-000079000000}"/>
    <cellStyle name="20% - Énfasis2 30" xfId="308" xr:uid="{00000000-0005-0000-0000-00007A000000}"/>
    <cellStyle name="20% - Énfasis2 31" xfId="309" xr:uid="{00000000-0005-0000-0000-00007B000000}"/>
    <cellStyle name="20% - Énfasis2 32" xfId="310" xr:uid="{00000000-0005-0000-0000-00007C000000}"/>
    <cellStyle name="20% - Énfasis2 33" xfId="311" xr:uid="{00000000-0005-0000-0000-00007D000000}"/>
    <cellStyle name="20% - Énfasis2 34" xfId="312" xr:uid="{00000000-0005-0000-0000-00007E000000}"/>
    <cellStyle name="20% - Énfasis2 35" xfId="313" xr:uid="{00000000-0005-0000-0000-00007F000000}"/>
    <cellStyle name="20% - Énfasis2 36" xfId="314" xr:uid="{00000000-0005-0000-0000-000080000000}"/>
    <cellStyle name="20% - Énfasis2 37" xfId="315" xr:uid="{00000000-0005-0000-0000-000081000000}"/>
    <cellStyle name="20% - Énfasis2 38" xfId="316" xr:uid="{00000000-0005-0000-0000-000082000000}"/>
    <cellStyle name="20% - Énfasis2 39" xfId="317" xr:uid="{00000000-0005-0000-0000-000083000000}"/>
    <cellStyle name="20% - Énfasis2 4" xfId="318" xr:uid="{00000000-0005-0000-0000-000084000000}"/>
    <cellStyle name="20% - Énfasis2 40" xfId="319" xr:uid="{00000000-0005-0000-0000-000085000000}"/>
    <cellStyle name="20% - Énfasis2 41" xfId="320" xr:uid="{00000000-0005-0000-0000-000086000000}"/>
    <cellStyle name="20% - Énfasis2 42" xfId="321" xr:uid="{00000000-0005-0000-0000-000087000000}"/>
    <cellStyle name="20% - Énfasis2 43" xfId="322" xr:uid="{00000000-0005-0000-0000-000088000000}"/>
    <cellStyle name="20% - Énfasis2 44" xfId="323" xr:uid="{00000000-0005-0000-0000-000089000000}"/>
    <cellStyle name="20% - Énfasis2 45" xfId="324" xr:uid="{00000000-0005-0000-0000-00008A000000}"/>
    <cellStyle name="20% - Énfasis2 46" xfId="325" xr:uid="{00000000-0005-0000-0000-00008B000000}"/>
    <cellStyle name="20% - Énfasis2 47" xfId="326" xr:uid="{00000000-0005-0000-0000-00008C000000}"/>
    <cellStyle name="20% - Énfasis2 48" xfId="327" xr:uid="{00000000-0005-0000-0000-00008D000000}"/>
    <cellStyle name="20% - Énfasis2 49" xfId="328" xr:uid="{00000000-0005-0000-0000-00008E000000}"/>
    <cellStyle name="20% - Énfasis2 5" xfId="329" xr:uid="{00000000-0005-0000-0000-00008F000000}"/>
    <cellStyle name="20% - Énfasis2 50" xfId="330" xr:uid="{00000000-0005-0000-0000-000090000000}"/>
    <cellStyle name="20% - Énfasis2 51" xfId="331" xr:uid="{00000000-0005-0000-0000-000091000000}"/>
    <cellStyle name="20% - Énfasis2 52" xfId="332" xr:uid="{00000000-0005-0000-0000-000092000000}"/>
    <cellStyle name="20% - Énfasis2 53" xfId="333" xr:uid="{00000000-0005-0000-0000-000093000000}"/>
    <cellStyle name="20% - Énfasis2 54" xfId="334" xr:uid="{00000000-0005-0000-0000-000094000000}"/>
    <cellStyle name="20% - Énfasis2 55" xfId="335" xr:uid="{00000000-0005-0000-0000-000095000000}"/>
    <cellStyle name="20% - Énfasis2 56" xfId="336" xr:uid="{00000000-0005-0000-0000-000096000000}"/>
    <cellStyle name="20% - Énfasis2 57" xfId="337" xr:uid="{00000000-0005-0000-0000-000097000000}"/>
    <cellStyle name="20% - Énfasis2 58" xfId="338" xr:uid="{00000000-0005-0000-0000-000098000000}"/>
    <cellStyle name="20% - Énfasis2 59" xfId="339" xr:uid="{00000000-0005-0000-0000-000099000000}"/>
    <cellStyle name="20% - Énfasis2 6" xfId="340" xr:uid="{00000000-0005-0000-0000-00009A000000}"/>
    <cellStyle name="20% - Énfasis2 60" xfId="341" xr:uid="{00000000-0005-0000-0000-00009B000000}"/>
    <cellStyle name="20% - Énfasis2 61" xfId="342" xr:uid="{00000000-0005-0000-0000-00009C000000}"/>
    <cellStyle name="20% - Énfasis2 62" xfId="343" xr:uid="{00000000-0005-0000-0000-00009D000000}"/>
    <cellStyle name="20% - Énfasis2 63" xfId="344" xr:uid="{00000000-0005-0000-0000-00009E000000}"/>
    <cellStyle name="20% - Énfasis2 64" xfId="345" xr:uid="{00000000-0005-0000-0000-00009F000000}"/>
    <cellStyle name="20% - Énfasis2 65" xfId="346" xr:uid="{00000000-0005-0000-0000-0000A0000000}"/>
    <cellStyle name="20% - Énfasis2 66" xfId="347" xr:uid="{00000000-0005-0000-0000-0000A1000000}"/>
    <cellStyle name="20% - Énfasis2 67" xfId="348" xr:uid="{00000000-0005-0000-0000-0000A2000000}"/>
    <cellStyle name="20% - Énfasis2 7" xfId="349" xr:uid="{00000000-0005-0000-0000-0000A3000000}"/>
    <cellStyle name="20% - Énfasis2 8" xfId="350" xr:uid="{00000000-0005-0000-0000-0000A4000000}"/>
    <cellStyle name="20% - Énfasis2 9" xfId="351" xr:uid="{00000000-0005-0000-0000-0000A5000000}"/>
    <cellStyle name="20% - Énfasis3 10" xfId="352" xr:uid="{00000000-0005-0000-0000-0000A6000000}"/>
    <cellStyle name="20% - Énfasis3 11" xfId="353" xr:uid="{00000000-0005-0000-0000-0000A7000000}"/>
    <cellStyle name="20% - Énfasis3 12" xfId="354" xr:uid="{00000000-0005-0000-0000-0000A8000000}"/>
    <cellStyle name="20% - Énfasis3 13" xfId="355" xr:uid="{00000000-0005-0000-0000-0000A9000000}"/>
    <cellStyle name="20% - Énfasis3 14" xfId="356" xr:uid="{00000000-0005-0000-0000-0000AA000000}"/>
    <cellStyle name="20% - Énfasis3 15" xfId="357" xr:uid="{00000000-0005-0000-0000-0000AB000000}"/>
    <cellStyle name="20% - Énfasis3 16" xfId="358" xr:uid="{00000000-0005-0000-0000-0000AC000000}"/>
    <cellStyle name="20% - Énfasis3 17" xfId="359" xr:uid="{00000000-0005-0000-0000-0000AD000000}"/>
    <cellStyle name="20% - Énfasis3 18" xfId="360" xr:uid="{00000000-0005-0000-0000-0000AE000000}"/>
    <cellStyle name="20% - Énfasis3 19" xfId="361" xr:uid="{00000000-0005-0000-0000-0000AF000000}"/>
    <cellStyle name="20% - Énfasis3 2" xfId="89" xr:uid="{00000000-0005-0000-0000-0000B0000000}"/>
    <cellStyle name="20% - Énfasis3 2 2" xfId="362" xr:uid="{00000000-0005-0000-0000-0000B1000000}"/>
    <cellStyle name="20% - Énfasis3 2 2 2" xfId="58424" xr:uid="{3DC08170-9B2E-4E6B-8C32-34B87829E36B}"/>
    <cellStyle name="20% - Énfasis3 2 3" xfId="363" xr:uid="{00000000-0005-0000-0000-0000B2000000}"/>
    <cellStyle name="20% - Énfasis3 2 4" xfId="364" xr:uid="{00000000-0005-0000-0000-0000B3000000}"/>
    <cellStyle name="20% - Énfasis3 2 5" xfId="365" xr:uid="{00000000-0005-0000-0000-0000B4000000}"/>
    <cellStyle name="20% - Énfasis3 2 6" xfId="58423" xr:uid="{A2EE4E6D-37C2-4D03-9A8A-0624274C49F9}"/>
    <cellStyle name="20% - Énfasis3 20" xfId="366" xr:uid="{00000000-0005-0000-0000-0000B5000000}"/>
    <cellStyle name="20% - Énfasis3 21" xfId="367" xr:uid="{00000000-0005-0000-0000-0000B6000000}"/>
    <cellStyle name="20% - Énfasis3 22" xfId="368" xr:uid="{00000000-0005-0000-0000-0000B7000000}"/>
    <cellStyle name="20% - Énfasis3 23" xfId="369" xr:uid="{00000000-0005-0000-0000-0000B8000000}"/>
    <cellStyle name="20% - Énfasis3 24" xfId="370" xr:uid="{00000000-0005-0000-0000-0000B9000000}"/>
    <cellStyle name="20% - Énfasis3 25" xfId="371" xr:uid="{00000000-0005-0000-0000-0000BA000000}"/>
    <cellStyle name="20% - Énfasis3 26" xfId="372" xr:uid="{00000000-0005-0000-0000-0000BB000000}"/>
    <cellStyle name="20% - Énfasis3 27" xfId="373" xr:uid="{00000000-0005-0000-0000-0000BC000000}"/>
    <cellStyle name="20% - Énfasis3 28" xfId="374" xr:uid="{00000000-0005-0000-0000-0000BD000000}"/>
    <cellStyle name="20% - Énfasis3 29" xfId="375" xr:uid="{00000000-0005-0000-0000-0000BE000000}"/>
    <cellStyle name="20% - Énfasis3 3" xfId="376" xr:uid="{00000000-0005-0000-0000-0000BF000000}"/>
    <cellStyle name="20% - Énfasis3 30" xfId="377" xr:uid="{00000000-0005-0000-0000-0000C0000000}"/>
    <cellStyle name="20% - Énfasis3 31" xfId="378" xr:uid="{00000000-0005-0000-0000-0000C1000000}"/>
    <cellStyle name="20% - Énfasis3 32" xfId="379" xr:uid="{00000000-0005-0000-0000-0000C2000000}"/>
    <cellStyle name="20% - Énfasis3 33" xfId="380" xr:uid="{00000000-0005-0000-0000-0000C3000000}"/>
    <cellStyle name="20% - Énfasis3 34" xfId="381" xr:uid="{00000000-0005-0000-0000-0000C4000000}"/>
    <cellStyle name="20% - Énfasis3 35" xfId="382" xr:uid="{00000000-0005-0000-0000-0000C5000000}"/>
    <cellStyle name="20% - Énfasis3 36" xfId="383" xr:uid="{00000000-0005-0000-0000-0000C6000000}"/>
    <cellStyle name="20% - Énfasis3 37" xfId="384" xr:uid="{00000000-0005-0000-0000-0000C7000000}"/>
    <cellStyle name="20% - Énfasis3 38" xfId="385" xr:uid="{00000000-0005-0000-0000-0000C8000000}"/>
    <cellStyle name="20% - Énfasis3 39" xfId="386" xr:uid="{00000000-0005-0000-0000-0000C9000000}"/>
    <cellStyle name="20% - Énfasis3 4" xfId="387" xr:uid="{00000000-0005-0000-0000-0000CA000000}"/>
    <cellStyle name="20% - Énfasis3 40" xfId="388" xr:uid="{00000000-0005-0000-0000-0000CB000000}"/>
    <cellStyle name="20% - Énfasis3 41" xfId="389" xr:uid="{00000000-0005-0000-0000-0000CC000000}"/>
    <cellStyle name="20% - Énfasis3 42" xfId="390" xr:uid="{00000000-0005-0000-0000-0000CD000000}"/>
    <cellStyle name="20% - Énfasis3 43" xfId="391" xr:uid="{00000000-0005-0000-0000-0000CE000000}"/>
    <cellStyle name="20% - Énfasis3 44" xfId="392" xr:uid="{00000000-0005-0000-0000-0000CF000000}"/>
    <cellStyle name="20% - Énfasis3 45" xfId="393" xr:uid="{00000000-0005-0000-0000-0000D0000000}"/>
    <cellStyle name="20% - Énfasis3 46" xfId="394" xr:uid="{00000000-0005-0000-0000-0000D1000000}"/>
    <cellStyle name="20% - Énfasis3 47" xfId="395" xr:uid="{00000000-0005-0000-0000-0000D2000000}"/>
    <cellStyle name="20% - Énfasis3 48" xfId="396" xr:uid="{00000000-0005-0000-0000-0000D3000000}"/>
    <cellStyle name="20% - Énfasis3 49" xfId="397" xr:uid="{00000000-0005-0000-0000-0000D4000000}"/>
    <cellStyle name="20% - Énfasis3 5" xfId="398" xr:uid="{00000000-0005-0000-0000-0000D5000000}"/>
    <cellStyle name="20% - Énfasis3 50" xfId="399" xr:uid="{00000000-0005-0000-0000-0000D6000000}"/>
    <cellStyle name="20% - Énfasis3 51" xfId="400" xr:uid="{00000000-0005-0000-0000-0000D7000000}"/>
    <cellStyle name="20% - Énfasis3 52" xfId="401" xr:uid="{00000000-0005-0000-0000-0000D8000000}"/>
    <cellStyle name="20% - Énfasis3 53" xfId="402" xr:uid="{00000000-0005-0000-0000-0000D9000000}"/>
    <cellStyle name="20% - Énfasis3 54" xfId="403" xr:uid="{00000000-0005-0000-0000-0000DA000000}"/>
    <cellStyle name="20% - Énfasis3 55" xfId="404" xr:uid="{00000000-0005-0000-0000-0000DB000000}"/>
    <cellStyle name="20% - Énfasis3 56" xfId="405" xr:uid="{00000000-0005-0000-0000-0000DC000000}"/>
    <cellStyle name="20% - Énfasis3 57" xfId="406" xr:uid="{00000000-0005-0000-0000-0000DD000000}"/>
    <cellStyle name="20% - Énfasis3 58" xfId="407" xr:uid="{00000000-0005-0000-0000-0000DE000000}"/>
    <cellStyle name="20% - Énfasis3 59" xfId="408" xr:uid="{00000000-0005-0000-0000-0000DF000000}"/>
    <cellStyle name="20% - Énfasis3 6" xfId="409" xr:uid="{00000000-0005-0000-0000-0000E0000000}"/>
    <cellStyle name="20% - Énfasis3 60" xfId="410" xr:uid="{00000000-0005-0000-0000-0000E1000000}"/>
    <cellStyle name="20% - Énfasis3 61" xfId="411" xr:uid="{00000000-0005-0000-0000-0000E2000000}"/>
    <cellStyle name="20% - Énfasis3 62" xfId="412" xr:uid="{00000000-0005-0000-0000-0000E3000000}"/>
    <cellStyle name="20% - Énfasis3 63" xfId="413" xr:uid="{00000000-0005-0000-0000-0000E4000000}"/>
    <cellStyle name="20% - Énfasis3 64" xfId="414" xr:uid="{00000000-0005-0000-0000-0000E5000000}"/>
    <cellStyle name="20% - Énfasis3 65" xfId="415" xr:uid="{00000000-0005-0000-0000-0000E6000000}"/>
    <cellStyle name="20% - Énfasis3 66" xfId="416" xr:uid="{00000000-0005-0000-0000-0000E7000000}"/>
    <cellStyle name="20% - Énfasis3 67" xfId="417" xr:uid="{00000000-0005-0000-0000-0000E8000000}"/>
    <cellStyle name="20% - Énfasis3 7" xfId="418" xr:uid="{00000000-0005-0000-0000-0000E9000000}"/>
    <cellStyle name="20% - Énfasis3 8" xfId="419" xr:uid="{00000000-0005-0000-0000-0000EA000000}"/>
    <cellStyle name="20% - Énfasis3 9" xfId="420" xr:uid="{00000000-0005-0000-0000-0000EB000000}"/>
    <cellStyle name="20% - Énfasis4 10" xfId="421" xr:uid="{00000000-0005-0000-0000-0000EC000000}"/>
    <cellStyle name="20% - Énfasis4 11" xfId="422" xr:uid="{00000000-0005-0000-0000-0000ED000000}"/>
    <cellStyle name="20% - Énfasis4 12" xfId="423" xr:uid="{00000000-0005-0000-0000-0000EE000000}"/>
    <cellStyle name="20% - Énfasis4 13" xfId="424" xr:uid="{00000000-0005-0000-0000-0000EF000000}"/>
    <cellStyle name="20% - Énfasis4 14" xfId="425" xr:uid="{00000000-0005-0000-0000-0000F0000000}"/>
    <cellStyle name="20% - Énfasis4 15" xfId="426" xr:uid="{00000000-0005-0000-0000-0000F1000000}"/>
    <cellStyle name="20% - Énfasis4 16" xfId="427" xr:uid="{00000000-0005-0000-0000-0000F2000000}"/>
    <cellStyle name="20% - Énfasis4 17" xfId="428" xr:uid="{00000000-0005-0000-0000-0000F3000000}"/>
    <cellStyle name="20% - Énfasis4 18" xfId="429" xr:uid="{00000000-0005-0000-0000-0000F4000000}"/>
    <cellStyle name="20% - Énfasis4 19" xfId="430" xr:uid="{00000000-0005-0000-0000-0000F5000000}"/>
    <cellStyle name="20% - Énfasis4 2" xfId="90" xr:uid="{00000000-0005-0000-0000-0000F6000000}"/>
    <cellStyle name="20% - Énfasis4 2 2" xfId="431" xr:uid="{00000000-0005-0000-0000-0000F7000000}"/>
    <cellStyle name="20% - Énfasis4 2 2 2" xfId="58426" xr:uid="{1E63DC95-5611-4D48-88A1-C9859F92C4CA}"/>
    <cellStyle name="20% - Énfasis4 2 3" xfId="432" xr:uid="{00000000-0005-0000-0000-0000F8000000}"/>
    <cellStyle name="20% - Énfasis4 2 4" xfId="433" xr:uid="{00000000-0005-0000-0000-0000F9000000}"/>
    <cellStyle name="20% - Énfasis4 2 5" xfId="434" xr:uid="{00000000-0005-0000-0000-0000FA000000}"/>
    <cellStyle name="20% - Énfasis4 2 6" xfId="58425" xr:uid="{37D69FB2-B1A8-423E-8C69-4719D76CE3A1}"/>
    <cellStyle name="20% - Énfasis4 20" xfId="435" xr:uid="{00000000-0005-0000-0000-0000FB000000}"/>
    <cellStyle name="20% - Énfasis4 21" xfId="436" xr:uid="{00000000-0005-0000-0000-0000FC000000}"/>
    <cellStyle name="20% - Énfasis4 22" xfId="437" xr:uid="{00000000-0005-0000-0000-0000FD000000}"/>
    <cellStyle name="20% - Énfasis4 23" xfId="438" xr:uid="{00000000-0005-0000-0000-0000FE000000}"/>
    <cellStyle name="20% - Énfasis4 24" xfId="439" xr:uid="{00000000-0005-0000-0000-0000FF000000}"/>
    <cellStyle name="20% - Énfasis4 25" xfId="440" xr:uid="{00000000-0005-0000-0000-000000010000}"/>
    <cellStyle name="20% - Énfasis4 26" xfId="441" xr:uid="{00000000-0005-0000-0000-000001010000}"/>
    <cellStyle name="20% - Énfasis4 27" xfId="442" xr:uid="{00000000-0005-0000-0000-000002010000}"/>
    <cellStyle name="20% - Énfasis4 28" xfId="443" xr:uid="{00000000-0005-0000-0000-000003010000}"/>
    <cellStyle name="20% - Énfasis4 29" xfId="444" xr:uid="{00000000-0005-0000-0000-000004010000}"/>
    <cellStyle name="20% - Énfasis4 3" xfId="445" xr:uid="{00000000-0005-0000-0000-000005010000}"/>
    <cellStyle name="20% - Énfasis4 30" xfId="446" xr:uid="{00000000-0005-0000-0000-000006010000}"/>
    <cellStyle name="20% - Énfasis4 31" xfId="447" xr:uid="{00000000-0005-0000-0000-000007010000}"/>
    <cellStyle name="20% - Énfasis4 32" xfId="448" xr:uid="{00000000-0005-0000-0000-000008010000}"/>
    <cellStyle name="20% - Énfasis4 33" xfId="449" xr:uid="{00000000-0005-0000-0000-000009010000}"/>
    <cellStyle name="20% - Énfasis4 34" xfId="450" xr:uid="{00000000-0005-0000-0000-00000A010000}"/>
    <cellStyle name="20% - Énfasis4 35" xfId="451" xr:uid="{00000000-0005-0000-0000-00000B010000}"/>
    <cellStyle name="20% - Énfasis4 36" xfId="452" xr:uid="{00000000-0005-0000-0000-00000C010000}"/>
    <cellStyle name="20% - Énfasis4 37" xfId="453" xr:uid="{00000000-0005-0000-0000-00000D010000}"/>
    <cellStyle name="20% - Énfasis4 38" xfId="454" xr:uid="{00000000-0005-0000-0000-00000E010000}"/>
    <cellStyle name="20% - Énfasis4 39" xfId="455" xr:uid="{00000000-0005-0000-0000-00000F010000}"/>
    <cellStyle name="20% - Énfasis4 4" xfId="456" xr:uid="{00000000-0005-0000-0000-000010010000}"/>
    <cellStyle name="20% - Énfasis4 40" xfId="457" xr:uid="{00000000-0005-0000-0000-000011010000}"/>
    <cellStyle name="20% - Énfasis4 41" xfId="458" xr:uid="{00000000-0005-0000-0000-000012010000}"/>
    <cellStyle name="20% - Énfasis4 42" xfId="459" xr:uid="{00000000-0005-0000-0000-000013010000}"/>
    <cellStyle name="20% - Énfasis4 43" xfId="460" xr:uid="{00000000-0005-0000-0000-000014010000}"/>
    <cellStyle name="20% - Énfasis4 44" xfId="461" xr:uid="{00000000-0005-0000-0000-000015010000}"/>
    <cellStyle name="20% - Énfasis4 45" xfId="462" xr:uid="{00000000-0005-0000-0000-000016010000}"/>
    <cellStyle name="20% - Énfasis4 46" xfId="463" xr:uid="{00000000-0005-0000-0000-000017010000}"/>
    <cellStyle name="20% - Énfasis4 47" xfId="464" xr:uid="{00000000-0005-0000-0000-000018010000}"/>
    <cellStyle name="20% - Énfasis4 48" xfId="465" xr:uid="{00000000-0005-0000-0000-000019010000}"/>
    <cellStyle name="20% - Énfasis4 49" xfId="466" xr:uid="{00000000-0005-0000-0000-00001A010000}"/>
    <cellStyle name="20% - Énfasis4 5" xfId="467" xr:uid="{00000000-0005-0000-0000-00001B010000}"/>
    <cellStyle name="20% - Énfasis4 50" xfId="468" xr:uid="{00000000-0005-0000-0000-00001C010000}"/>
    <cellStyle name="20% - Énfasis4 51" xfId="469" xr:uid="{00000000-0005-0000-0000-00001D010000}"/>
    <cellStyle name="20% - Énfasis4 52" xfId="470" xr:uid="{00000000-0005-0000-0000-00001E010000}"/>
    <cellStyle name="20% - Énfasis4 53" xfId="471" xr:uid="{00000000-0005-0000-0000-00001F010000}"/>
    <cellStyle name="20% - Énfasis4 54" xfId="472" xr:uid="{00000000-0005-0000-0000-000020010000}"/>
    <cellStyle name="20% - Énfasis4 55" xfId="473" xr:uid="{00000000-0005-0000-0000-000021010000}"/>
    <cellStyle name="20% - Énfasis4 56" xfId="474" xr:uid="{00000000-0005-0000-0000-000022010000}"/>
    <cellStyle name="20% - Énfasis4 57" xfId="475" xr:uid="{00000000-0005-0000-0000-000023010000}"/>
    <cellStyle name="20% - Énfasis4 58" xfId="476" xr:uid="{00000000-0005-0000-0000-000024010000}"/>
    <cellStyle name="20% - Énfasis4 59" xfId="477" xr:uid="{00000000-0005-0000-0000-000025010000}"/>
    <cellStyle name="20% - Énfasis4 6" xfId="478" xr:uid="{00000000-0005-0000-0000-000026010000}"/>
    <cellStyle name="20% - Énfasis4 60" xfId="479" xr:uid="{00000000-0005-0000-0000-000027010000}"/>
    <cellStyle name="20% - Énfasis4 61" xfId="480" xr:uid="{00000000-0005-0000-0000-000028010000}"/>
    <cellStyle name="20% - Énfasis4 62" xfId="481" xr:uid="{00000000-0005-0000-0000-000029010000}"/>
    <cellStyle name="20% - Énfasis4 63" xfId="482" xr:uid="{00000000-0005-0000-0000-00002A010000}"/>
    <cellStyle name="20% - Énfasis4 64" xfId="483" xr:uid="{00000000-0005-0000-0000-00002B010000}"/>
    <cellStyle name="20% - Énfasis4 65" xfId="484" xr:uid="{00000000-0005-0000-0000-00002C010000}"/>
    <cellStyle name="20% - Énfasis4 66" xfId="485" xr:uid="{00000000-0005-0000-0000-00002D010000}"/>
    <cellStyle name="20% - Énfasis4 67" xfId="486" xr:uid="{00000000-0005-0000-0000-00002E010000}"/>
    <cellStyle name="20% - Énfasis4 7" xfId="487" xr:uid="{00000000-0005-0000-0000-00002F010000}"/>
    <cellStyle name="20% - Énfasis4 8" xfId="488" xr:uid="{00000000-0005-0000-0000-000030010000}"/>
    <cellStyle name="20% - Énfasis4 9" xfId="489" xr:uid="{00000000-0005-0000-0000-000031010000}"/>
    <cellStyle name="20% - Énfasis5 10" xfId="490" xr:uid="{00000000-0005-0000-0000-000032010000}"/>
    <cellStyle name="20% - Énfasis5 11" xfId="491" xr:uid="{00000000-0005-0000-0000-000033010000}"/>
    <cellStyle name="20% - Énfasis5 12" xfId="492" xr:uid="{00000000-0005-0000-0000-000034010000}"/>
    <cellStyle name="20% - Énfasis5 13" xfId="493" xr:uid="{00000000-0005-0000-0000-000035010000}"/>
    <cellStyle name="20% - Énfasis5 14" xfId="494" xr:uid="{00000000-0005-0000-0000-000036010000}"/>
    <cellStyle name="20% - Énfasis5 15" xfId="495" xr:uid="{00000000-0005-0000-0000-000037010000}"/>
    <cellStyle name="20% - Énfasis5 16" xfId="496" xr:uid="{00000000-0005-0000-0000-000038010000}"/>
    <cellStyle name="20% - Énfasis5 17" xfId="497" xr:uid="{00000000-0005-0000-0000-000039010000}"/>
    <cellStyle name="20% - Énfasis5 18" xfId="498" xr:uid="{00000000-0005-0000-0000-00003A010000}"/>
    <cellStyle name="20% - Énfasis5 19" xfId="499" xr:uid="{00000000-0005-0000-0000-00003B010000}"/>
    <cellStyle name="20% - Énfasis5 2" xfId="91" xr:uid="{00000000-0005-0000-0000-00003C010000}"/>
    <cellStyle name="20% - Énfasis5 2 2" xfId="500" xr:uid="{00000000-0005-0000-0000-00003D010000}"/>
    <cellStyle name="20% - Énfasis5 2 2 2" xfId="58428" xr:uid="{4454CB47-84ED-4669-BE6A-991E6992F7D0}"/>
    <cellStyle name="20% - Énfasis5 2 3" xfId="501" xr:uid="{00000000-0005-0000-0000-00003E010000}"/>
    <cellStyle name="20% - Énfasis5 2 4" xfId="502" xr:uid="{00000000-0005-0000-0000-00003F010000}"/>
    <cellStyle name="20% - Énfasis5 2 5" xfId="503" xr:uid="{00000000-0005-0000-0000-000040010000}"/>
    <cellStyle name="20% - Énfasis5 2 6" xfId="58427" xr:uid="{C5D41616-2D24-4652-BB59-F6ECF86AE801}"/>
    <cellStyle name="20% - Énfasis5 20" xfId="504" xr:uid="{00000000-0005-0000-0000-000041010000}"/>
    <cellStyle name="20% - Énfasis5 21" xfId="505" xr:uid="{00000000-0005-0000-0000-000042010000}"/>
    <cellStyle name="20% - Énfasis5 22" xfId="506" xr:uid="{00000000-0005-0000-0000-000043010000}"/>
    <cellStyle name="20% - Énfasis5 23" xfId="507" xr:uid="{00000000-0005-0000-0000-000044010000}"/>
    <cellStyle name="20% - Énfasis5 24" xfId="508" xr:uid="{00000000-0005-0000-0000-000045010000}"/>
    <cellStyle name="20% - Énfasis5 25" xfId="509" xr:uid="{00000000-0005-0000-0000-000046010000}"/>
    <cellStyle name="20% - Énfasis5 26" xfId="510" xr:uid="{00000000-0005-0000-0000-000047010000}"/>
    <cellStyle name="20% - Énfasis5 27" xfId="511" xr:uid="{00000000-0005-0000-0000-000048010000}"/>
    <cellStyle name="20% - Énfasis5 28" xfId="512" xr:uid="{00000000-0005-0000-0000-000049010000}"/>
    <cellStyle name="20% - Énfasis5 29" xfId="513" xr:uid="{00000000-0005-0000-0000-00004A010000}"/>
    <cellStyle name="20% - Énfasis5 3" xfId="514" xr:uid="{00000000-0005-0000-0000-00004B010000}"/>
    <cellStyle name="20% - Énfasis5 30" xfId="515" xr:uid="{00000000-0005-0000-0000-00004C010000}"/>
    <cellStyle name="20% - Énfasis5 31" xfId="516" xr:uid="{00000000-0005-0000-0000-00004D010000}"/>
    <cellStyle name="20% - Énfasis5 32" xfId="517" xr:uid="{00000000-0005-0000-0000-00004E010000}"/>
    <cellStyle name="20% - Énfasis5 33" xfId="518" xr:uid="{00000000-0005-0000-0000-00004F010000}"/>
    <cellStyle name="20% - Énfasis5 34" xfId="519" xr:uid="{00000000-0005-0000-0000-000050010000}"/>
    <cellStyle name="20% - Énfasis5 35" xfId="520" xr:uid="{00000000-0005-0000-0000-000051010000}"/>
    <cellStyle name="20% - Énfasis5 36" xfId="521" xr:uid="{00000000-0005-0000-0000-000052010000}"/>
    <cellStyle name="20% - Énfasis5 37" xfId="522" xr:uid="{00000000-0005-0000-0000-000053010000}"/>
    <cellStyle name="20% - Énfasis5 38" xfId="523" xr:uid="{00000000-0005-0000-0000-000054010000}"/>
    <cellStyle name="20% - Énfasis5 39" xfId="524" xr:uid="{00000000-0005-0000-0000-000055010000}"/>
    <cellStyle name="20% - Énfasis5 4" xfId="525" xr:uid="{00000000-0005-0000-0000-000056010000}"/>
    <cellStyle name="20% - Énfasis5 40" xfId="526" xr:uid="{00000000-0005-0000-0000-000057010000}"/>
    <cellStyle name="20% - Énfasis5 41" xfId="527" xr:uid="{00000000-0005-0000-0000-000058010000}"/>
    <cellStyle name="20% - Énfasis5 42" xfId="528" xr:uid="{00000000-0005-0000-0000-000059010000}"/>
    <cellStyle name="20% - Énfasis5 43" xfId="529" xr:uid="{00000000-0005-0000-0000-00005A010000}"/>
    <cellStyle name="20% - Énfasis5 44" xfId="530" xr:uid="{00000000-0005-0000-0000-00005B010000}"/>
    <cellStyle name="20% - Énfasis5 45" xfId="531" xr:uid="{00000000-0005-0000-0000-00005C010000}"/>
    <cellStyle name="20% - Énfasis5 46" xfId="532" xr:uid="{00000000-0005-0000-0000-00005D010000}"/>
    <cellStyle name="20% - Énfasis5 47" xfId="533" xr:uid="{00000000-0005-0000-0000-00005E010000}"/>
    <cellStyle name="20% - Énfasis5 48" xfId="534" xr:uid="{00000000-0005-0000-0000-00005F010000}"/>
    <cellStyle name="20% - Énfasis5 49" xfId="535" xr:uid="{00000000-0005-0000-0000-000060010000}"/>
    <cellStyle name="20% - Énfasis5 5" xfId="536" xr:uid="{00000000-0005-0000-0000-000061010000}"/>
    <cellStyle name="20% - Énfasis5 50" xfId="537" xr:uid="{00000000-0005-0000-0000-000062010000}"/>
    <cellStyle name="20% - Énfasis5 51" xfId="538" xr:uid="{00000000-0005-0000-0000-000063010000}"/>
    <cellStyle name="20% - Énfasis5 52" xfId="539" xr:uid="{00000000-0005-0000-0000-000064010000}"/>
    <cellStyle name="20% - Énfasis5 53" xfId="540" xr:uid="{00000000-0005-0000-0000-000065010000}"/>
    <cellStyle name="20% - Énfasis5 54" xfId="541" xr:uid="{00000000-0005-0000-0000-000066010000}"/>
    <cellStyle name="20% - Énfasis5 55" xfId="542" xr:uid="{00000000-0005-0000-0000-000067010000}"/>
    <cellStyle name="20% - Énfasis5 56" xfId="543" xr:uid="{00000000-0005-0000-0000-000068010000}"/>
    <cellStyle name="20% - Énfasis5 57" xfId="544" xr:uid="{00000000-0005-0000-0000-000069010000}"/>
    <cellStyle name="20% - Énfasis5 58" xfId="545" xr:uid="{00000000-0005-0000-0000-00006A010000}"/>
    <cellStyle name="20% - Énfasis5 59" xfId="546" xr:uid="{00000000-0005-0000-0000-00006B010000}"/>
    <cellStyle name="20% - Énfasis5 6" xfId="547" xr:uid="{00000000-0005-0000-0000-00006C010000}"/>
    <cellStyle name="20% - Énfasis5 60" xfId="548" xr:uid="{00000000-0005-0000-0000-00006D010000}"/>
    <cellStyle name="20% - Énfasis5 61" xfId="549" xr:uid="{00000000-0005-0000-0000-00006E010000}"/>
    <cellStyle name="20% - Énfasis5 62" xfId="550" xr:uid="{00000000-0005-0000-0000-00006F010000}"/>
    <cellStyle name="20% - Énfasis5 63" xfId="551" xr:uid="{00000000-0005-0000-0000-000070010000}"/>
    <cellStyle name="20% - Énfasis5 64" xfId="552" xr:uid="{00000000-0005-0000-0000-000071010000}"/>
    <cellStyle name="20% - Énfasis5 65" xfId="553" xr:uid="{00000000-0005-0000-0000-000072010000}"/>
    <cellStyle name="20% - Énfasis5 66" xfId="554" xr:uid="{00000000-0005-0000-0000-000073010000}"/>
    <cellStyle name="20% - Énfasis5 67" xfId="555" xr:uid="{00000000-0005-0000-0000-000074010000}"/>
    <cellStyle name="20% - Énfasis5 7" xfId="556" xr:uid="{00000000-0005-0000-0000-000075010000}"/>
    <cellStyle name="20% - Énfasis5 8" xfId="557" xr:uid="{00000000-0005-0000-0000-000076010000}"/>
    <cellStyle name="20% - Énfasis5 9" xfId="558" xr:uid="{00000000-0005-0000-0000-000077010000}"/>
    <cellStyle name="20% - Énfasis6 10" xfId="559" xr:uid="{00000000-0005-0000-0000-000078010000}"/>
    <cellStyle name="20% - Énfasis6 11" xfId="560" xr:uid="{00000000-0005-0000-0000-000079010000}"/>
    <cellStyle name="20% - Énfasis6 12" xfId="561" xr:uid="{00000000-0005-0000-0000-00007A010000}"/>
    <cellStyle name="20% - Énfasis6 13" xfId="562" xr:uid="{00000000-0005-0000-0000-00007B010000}"/>
    <cellStyle name="20% - Énfasis6 14" xfId="563" xr:uid="{00000000-0005-0000-0000-00007C010000}"/>
    <cellStyle name="20% - Énfasis6 15" xfId="564" xr:uid="{00000000-0005-0000-0000-00007D010000}"/>
    <cellStyle name="20% - Énfasis6 16" xfId="565" xr:uid="{00000000-0005-0000-0000-00007E010000}"/>
    <cellStyle name="20% - Énfasis6 17" xfId="566" xr:uid="{00000000-0005-0000-0000-00007F010000}"/>
    <cellStyle name="20% - Énfasis6 18" xfId="567" xr:uid="{00000000-0005-0000-0000-000080010000}"/>
    <cellStyle name="20% - Énfasis6 19" xfId="568" xr:uid="{00000000-0005-0000-0000-000081010000}"/>
    <cellStyle name="20% - Énfasis6 2" xfId="92" xr:uid="{00000000-0005-0000-0000-000082010000}"/>
    <cellStyle name="20% - Énfasis6 2 2" xfId="569" xr:uid="{00000000-0005-0000-0000-000083010000}"/>
    <cellStyle name="20% - Énfasis6 2 2 2" xfId="58430" xr:uid="{10677B3B-1DDE-4091-B113-468DD834B7E3}"/>
    <cellStyle name="20% - Énfasis6 2 3" xfId="570" xr:uid="{00000000-0005-0000-0000-000084010000}"/>
    <cellStyle name="20% - Énfasis6 2 4" xfId="571" xr:uid="{00000000-0005-0000-0000-000085010000}"/>
    <cellStyle name="20% - Énfasis6 2 5" xfId="572" xr:uid="{00000000-0005-0000-0000-000086010000}"/>
    <cellStyle name="20% - Énfasis6 2 6" xfId="58429" xr:uid="{A33F0835-65A7-4B91-831D-60B1FDBB8301}"/>
    <cellStyle name="20% - Énfasis6 20" xfId="573" xr:uid="{00000000-0005-0000-0000-000087010000}"/>
    <cellStyle name="20% - Énfasis6 21" xfId="574" xr:uid="{00000000-0005-0000-0000-000088010000}"/>
    <cellStyle name="20% - Énfasis6 22" xfId="575" xr:uid="{00000000-0005-0000-0000-000089010000}"/>
    <cellStyle name="20% - Énfasis6 23" xfId="576" xr:uid="{00000000-0005-0000-0000-00008A010000}"/>
    <cellStyle name="20% - Énfasis6 24" xfId="577" xr:uid="{00000000-0005-0000-0000-00008B010000}"/>
    <cellStyle name="20% - Énfasis6 25" xfId="578" xr:uid="{00000000-0005-0000-0000-00008C010000}"/>
    <cellStyle name="20% - Énfasis6 26" xfId="579" xr:uid="{00000000-0005-0000-0000-00008D010000}"/>
    <cellStyle name="20% - Énfasis6 27" xfId="580" xr:uid="{00000000-0005-0000-0000-00008E010000}"/>
    <cellStyle name="20% - Énfasis6 28" xfId="581" xr:uid="{00000000-0005-0000-0000-00008F010000}"/>
    <cellStyle name="20% - Énfasis6 29" xfId="582" xr:uid="{00000000-0005-0000-0000-000090010000}"/>
    <cellStyle name="20% - Énfasis6 3" xfId="583" xr:uid="{00000000-0005-0000-0000-000091010000}"/>
    <cellStyle name="20% - Énfasis6 30" xfId="584" xr:uid="{00000000-0005-0000-0000-000092010000}"/>
    <cellStyle name="20% - Énfasis6 31" xfId="585" xr:uid="{00000000-0005-0000-0000-000093010000}"/>
    <cellStyle name="20% - Énfasis6 32" xfId="586" xr:uid="{00000000-0005-0000-0000-000094010000}"/>
    <cellStyle name="20% - Énfasis6 33" xfId="587" xr:uid="{00000000-0005-0000-0000-000095010000}"/>
    <cellStyle name="20% - Énfasis6 34" xfId="588" xr:uid="{00000000-0005-0000-0000-000096010000}"/>
    <cellStyle name="20% - Énfasis6 35" xfId="589" xr:uid="{00000000-0005-0000-0000-000097010000}"/>
    <cellStyle name="20% - Énfasis6 36" xfId="590" xr:uid="{00000000-0005-0000-0000-000098010000}"/>
    <cellStyle name="20% - Énfasis6 37" xfId="591" xr:uid="{00000000-0005-0000-0000-000099010000}"/>
    <cellStyle name="20% - Énfasis6 38" xfId="592" xr:uid="{00000000-0005-0000-0000-00009A010000}"/>
    <cellStyle name="20% - Énfasis6 39" xfId="593" xr:uid="{00000000-0005-0000-0000-00009B010000}"/>
    <cellStyle name="20% - Énfasis6 4" xfId="594" xr:uid="{00000000-0005-0000-0000-00009C010000}"/>
    <cellStyle name="20% - Énfasis6 40" xfId="595" xr:uid="{00000000-0005-0000-0000-00009D010000}"/>
    <cellStyle name="20% - Énfasis6 41" xfId="596" xr:uid="{00000000-0005-0000-0000-00009E010000}"/>
    <cellStyle name="20% - Énfasis6 42" xfId="597" xr:uid="{00000000-0005-0000-0000-00009F010000}"/>
    <cellStyle name="20% - Énfasis6 43" xfId="598" xr:uid="{00000000-0005-0000-0000-0000A0010000}"/>
    <cellStyle name="20% - Énfasis6 44" xfId="599" xr:uid="{00000000-0005-0000-0000-0000A1010000}"/>
    <cellStyle name="20% - Énfasis6 45" xfId="600" xr:uid="{00000000-0005-0000-0000-0000A2010000}"/>
    <cellStyle name="20% - Énfasis6 46" xfId="601" xr:uid="{00000000-0005-0000-0000-0000A3010000}"/>
    <cellStyle name="20% - Énfasis6 47" xfId="602" xr:uid="{00000000-0005-0000-0000-0000A4010000}"/>
    <cellStyle name="20% - Énfasis6 48" xfId="603" xr:uid="{00000000-0005-0000-0000-0000A5010000}"/>
    <cellStyle name="20% - Énfasis6 49" xfId="604" xr:uid="{00000000-0005-0000-0000-0000A6010000}"/>
    <cellStyle name="20% - Énfasis6 5" xfId="605" xr:uid="{00000000-0005-0000-0000-0000A7010000}"/>
    <cellStyle name="20% - Énfasis6 50" xfId="606" xr:uid="{00000000-0005-0000-0000-0000A8010000}"/>
    <cellStyle name="20% - Énfasis6 51" xfId="607" xr:uid="{00000000-0005-0000-0000-0000A9010000}"/>
    <cellStyle name="20% - Énfasis6 52" xfId="608" xr:uid="{00000000-0005-0000-0000-0000AA010000}"/>
    <cellStyle name="20% - Énfasis6 53" xfId="609" xr:uid="{00000000-0005-0000-0000-0000AB010000}"/>
    <cellStyle name="20% - Énfasis6 54" xfId="610" xr:uid="{00000000-0005-0000-0000-0000AC010000}"/>
    <cellStyle name="20% - Énfasis6 55" xfId="611" xr:uid="{00000000-0005-0000-0000-0000AD010000}"/>
    <cellStyle name="20% - Énfasis6 56" xfId="612" xr:uid="{00000000-0005-0000-0000-0000AE010000}"/>
    <cellStyle name="20% - Énfasis6 57" xfId="613" xr:uid="{00000000-0005-0000-0000-0000AF010000}"/>
    <cellStyle name="20% - Énfasis6 58" xfId="614" xr:uid="{00000000-0005-0000-0000-0000B0010000}"/>
    <cellStyle name="20% - Énfasis6 59" xfId="615" xr:uid="{00000000-0005-0000-0000-0000B1010000}"/>
    <cellStyle name="20% - Énfasis6 6" xfId="616" xr:uid="{00000000-0005-0000-0000-0000B2010000}"/>
    <cellStyle name="20% - Énfasis6 60" xfId="617" xr:uid="{00000000-0005-0000-0000-0000B3010000}"/>
    <cellStyle name="20% - Énfasis6 61" xfId="618" xr:uid="{00000000-0005-0000-0000-0000B4010000}"/>
    <cellStyle name="20% - Énfasis6 62" xfId="619" xr:uid="{00000000-0005-0000-0000-0000B5010000}"/>
    <cellStyle name="20% - Énfasis6 63" xfId="620" xr:uid="{00000000-0005-0000-0000-0000B6010000}"/>
    <cellStyle name="20% - Énfasis6 64" xfId="621" xr:uid="{00000000-0005-0000-0000-0000B7010000}"/>
    <cellStyle name="20% - Énfasis6 65" xfId="622" xr:uid="{00000000-0005-0000-0000-0000B8010000}"/>
    <cellStyle name="20% - Énfasis6 66" xfId="623" xr:uid="{00000000-0005-0000-0000-0000B9010000}"/>
    <cellStyle name="20% - Énfasis6 67" xfId="624" xr:uid="{00000000-0005-0000-0000-0000BA010000}"/>
    <cellStyle name="20% - Énfasis6 7" xfId="625" xr:uid="{00000000-0005-0000-0000-0000BB010000}"/>
    <cellStyle name="20% - Énfasis6 8" xfId="626" xr:uid="{00000000-0005-0000-0000-0000BC010000}"/>
    <cellStyle name="20% - Énfasis6 9" xfId="627" xr:uid="{00000000-0005-0000-0000-0000BD010000}"/>
    <cellStyle name="40% - Accent1" xfId="7333" xr:uid="{00000000-0005-0000-0000-0000BE010000}"/>
    <cellStyle name="40% - Accent1 2" xfId="58431" xr:uid="{520F3DEA-644A-477B-9B8D-1499341880CE}"/>
    <cellStyle name="40% - Accent2" xfId="7334" xr:uid="{00000000-0005-0000-0000-0000BF010000}"/>
    <cellStyle name="40% - Accent2 2" xfId="58432" xr:uid="{581BFB77-8D3E-4C64-8A3A-C3D954646138}"/>
    <cellStyle name="40% - Accent3" xfId="7335" xr:uid="{00000000-0005-0000-0000-0000C0010000}"/>
    <cellStyle name="40% - Accent3 2" xfId="58433" xr:uid="{1906921A-159D-4EC9-9554-F0D0646E1891}"/>
    <cellStyle name="40% - Accent4" xfId="7336" xr:uid="{00000000-0005-0000-0000-0000C1010000}"/>
    <cellStyle name="40% - Accent4 2" xfId="58434" xr:uid="{C56ECAE2-84CA-411A-A4AE-39B07BAEB57C}"/>
    <cellStyle name="40% - Accent5" xfId="7337" xr:uid="{00000000-0005-0000-0000-0000C2010000}"/>
    <cellStyle name="40% - Accent5 2" xfId="58435" xr:uid="{8D2DF386-5E47-4F27-AFC0-DCEF5856B25A}"/>
    <cellStyle name="40% - Accent6" xfId="7338" xr:uid="{00000000-0005-0000-0000-0000C3010000}"/>
    <cellStyle name="40% - Accent6 2" xfId="58436" xr:uid="{84458887-7B13-43A3-B276-40DE7AA20B47}"/>
    <cellStyle name="40% - Énfasis1 10" xfId="628" xr:uid="{00000000-0005-0000-0000-0000C4010000}"/>
    <cellStyle name="40% - Énfasis1 11" xfId="629" xr:uid="{00000000-0005-0000-0000-0000C5010000}"/>
    <cellStyle name="40% - Énfasis1 12" xfId="630" xr:uid="{00000000-0005-0000-0000-0000C6010000}"/>
    <cellStyle name="40% - Énfasis1 13" xfId="631" xr:uid="{00000000-0005-0000-0000-0000C7010000}"/>
    <cellStyle name="40% - Énfasis1 14" xfId="632" xr:uid="{00000000-0005-0000-0000-0000C8010000}"/>
    <cellStyle name="40% - Énfasis1 15" xfId="633" xr:uid="{00000000-0005-0000-0000-0000C9010000}"/>
    <cellStyle name="40% - Énfasis1 16" xfId="634" xr:uid="{00000000-0005-0000-0000-0000CA010000}"/>
    <cellStyle name="40% - Énfasis1 17" xfId="635" xr:uid="{00000000-0005-0000-0000-0000CB010000}"/>
    <cellStyle name="40% - Énfasis1 18" xfId="636" xr:uid="{00000000-0005-0000-0000-0000CC010000}"/>
    <cellStyle name="40% - Énfasis1 19" xfId="637" xr:uid="{00000000-0005-0000-0000-0000CD010000}"/>
    <cellStyle name="40% - Énfasis1 2" xfId="93" xr:uid="{00000000-0005-0000-0000-0000CE010000}"/>
    <cellStyle name="40% - Énfasis1 2 2" xfId="638" xr:uid="{00000000-0005-0000-0000-0000CF010000}"/>
    <cellStyle name="40% - Énfasis1 2 2 2" xfId="58438" xr:uid="{51BB37D8-D8E5-43C8-B906-F81BEEE67972}"/>
    <cellStyle name="40% - Énfasis1 2 3" xfId="639" xr:uid="{00000000-0005-0000-0000-0000D0010000}"/>
    <cellStyle name="40% - Énfasis1 2 4" xfId="640" xr:uid="{00000000-0005-0000-0000-0000D1010000}"/>
    <cellStyle name="40% - Énfasis1 2 5" xfId="641" xr:uid="{00000000-0005-0000-0000-0000D2010000}"/>
    <cellStyle name="40% - Énfasis1 2 6" xfId="58437" xr:uid="{88C9DF40-265B-4097-A761-AA53F623F6A6}"/>
    <cellStyle name="40% - Énfasis1 20" xfId="642" xr:uid="{00000000-0005-0000-0000-0000D3010000}"/>
    <cellStyle name="40% - Énfasis1 21" xfId="643" xr:uid="{00000000-0005-0000-0000-0000D4010000}"/>
    <cellStyle name="40% - Énfasis1 22" xfId="644" xr:uid="{00000000-0005-0000-0000-0000D5010000}"/>
    <cellStyle name="40% - Énfasis1 23" xfId="645" xr:uid="{00000000-0005-0000-0000-0000D6010000}"/>
    <cellStyle name="40% - Énfasis1 24" xfId="646" xr:uid="{00000000-0005-0000-0000-0000D7010000}"/>
    <cellStyle name="40% - Énfasis1 25" xfId="647" xr:uid="{00000000-0005-0000-0000-0000D8010000}"/>
    <cellStyle name="40% - Énfasis1 26" xfId="648" xr:uid="{00000000-0005-0000-0000-0000D9010000}"/>
    <cellStyle name="40% - Énfasis1 27" xfId="649" xr:uid="{00000000-0005-0000-0000-0000DA010000}"/>
    <cellStyle name="40% - Énfasis1 28" xfId="650" xr:uid="{00000000-0005-0000-0000-0000DB010000}"/>
    <cellStyle name="40% - Énfasis1 29" xfId="651" xr:uid="{00000000-0005-0000-0000-0000DC010000}"/>
    <cellStyle name="40% - Énfasis1 3" xfId="652" xr:uid="{00000000-0005-0000-0000-0000DD010000}"/>
    <cellStyle name="40% - Énfasis1 30" xfId="653" xr:uid="{00000000-0005-0000-0000-0000DE010000}"/>
    <cellStyle name="40% - Énfasis1 31" xfId="654" xr:uid="{00000000-0005-0000-0000-0000DF010000}"/>
    <cellStyle name="40% - Énfasis1 32" xfId="655" xr:uid="{00000000-0005-0000-0000-0000E0010000}"/>
    <cellStyle name="40% - Énfasis1 33" xfId="656" xr:uid="{00000000-0005-0000-0000-0000E1010000}"/>
    <cellStyle name="40% - Énfasis1 34" xfId="657" xr:uid="{00000000-0005-0000-0000-0000E2010000}"/>
    <cellStyle name="40% - Énfasis1 35" xfId="658" xr:uid="{00000000-0005-0000-0000-0000E3010000}"/>
    <cellStyle name="40% - Énfasis1 36" xfId="659" xr:uid="{00000000-0005-0000-0000-0000E4010000}"/>
    <cellStyle name="40% - Énfasis1 37" xfId="660" xr:uid="{00000000-0005-0000-0000-0000E5010000}"/>
    <cellStyle name="40% - Énfasis1 38" xfId="661" xr:uid="{00000000-0005-0000-0000-0000E6010000}"/>
    <cellStyle name="40% - Énfasis1 39" xfId="662" xr:uid="{00000000-0005-0000-0000-0000E7010000}"/>
    <cellStyle name="40% - Énfasis1 4" xfId="663" xr:uid="{00000000-0005-0000-0000-0000E8010000}"/>
    <cellStyle name="40% - Énfasis1 40" xfId="664" xr:uid="{00000000-0005-0000-0000-0000E9010000}"/>
    <cellStyle name="40% - Énfasis1 41" xfId="665" xr:uid="{00000000-0005-0000-0000-0000EA010000}"/>
    <cellStyle name="40% - Énfasis1 42" xfId="666" xr:uid="{00000000-0005-0000-0000-0000EB010000}"/>
    <cellStyle name="40% - Énfasis1 43" xfId="667" xr:uid="{00000000-0005-0000-0000-0000EC010000}"/>
    <cellStyle name="40% - Énfasis1 44" xfId="668" xr:uid="{00000000-0005-0000-0000-0000ED010000}"/>
    <cellStyle name="40% - Énfasis1 45" xfId="669" xr:uid="{00000000-0005-0000-0000-0000EE010000}"/>
    <cellStyle name="40% - Énfasis1 46" xfId="670" xr:uid="{00000000-0005-0000-0000-0000EF010000}"/>
    <cellStyle name="40% - Énfasis1 47" xfId="671" xr:uid="{00000000-0005-0000-0000-0000F0010000}"/>
    <cellStyle name="40% - Énfasis1 48" xfId="672" xr:uid="{00000000-0005-0000-0000-0000F1010000}"/>
    <cellStyle name="40% - Énfasis1 49" xfId="673" xr:uid="{00000000-0005-0000-0000-0000F2010000}"/>
    <cellStyle name="40% - Énfasis1 5" xfId="674" xr:uid="{00000000-0005-0000-0000-0000F3010000}"/>
    <cellStyle name="40% - Énfasis1 50" xfId="675" xr:uid="{00000000-0005-0000-0000-0000F4010000}"/>
    <cellStyle name="40% - Énfasis1 51" xfId="676" xr:uid="{00000000-0005-0000-0000-0000F5010000}"/>
    <cellStyle name="40% - Énfasis1 52" xfId="677" xr:uid="{00000000-0005-0000-0000-0000F6010000}"/>
    <cellStyle name="40% - Énfasis1 53" xfId="678" xr:uid="{00000000-0005-0000-0000-0000F7010000}"/>
    <cellStyle name="40% - Énfasis1 54" xfId="679" xr:uid="{00000000-0005-0000-0000-0000F8010000}"/>
    <cellStyle name="40% - Énfasis1 55" xfId="680" xr:uid="{00000000-0005-0000-0000-0000F9010000}"/>
    <cellStyle name="40% - Énfasis1 56" xfId="681" xr:uid="{00000000-0005-0000-0000-0000FA010000}"/>
    <cellStyle name="40% - Énfasis1 57" xfId="682" xr:uid="{00000000-0005-0000-0000-0000FB010000}"/>
    <cellStyle name="40% - Énfasis1 58" xfId="683" xr:uid="{00000000-0005-0000-0000-0000FC010000}"/>
    <cellStyle name="40% - Énfasis1 59" xfId="684" xr:uid="{00000000-0005-0000-0000-0000FD010000}"/>
    <cellStyle name="40% - Énfasis1 6" xfId="685" xr:uid="{00000000-0005-0000-0000-0000FE010000}"/>
    <cellStyle name="40% - Énfasis1 60" xfId="686" xr:uid="{00000000-0005-0000-0000-0000FF010000}"/>
    <cellStyle name="40% - Énfasis1 61" xfId="687" xr:uid="{00000000-0005-0000-0000-000000020000}"/>
    <cellStyle name="40% - Énfasis1 62" xfId="688" xr:uid="{00000000-0005-0000-0000-000001020000}"/>
    <cellStyle name="40% - Énfasis1 63" xfId="689" xr:uid="{00000000-0005-0000-0000-000002020000}"/>
    <cellStyle name="40% - Énfasis1 64" xfId="690" xr:uid="{00000000-0005-0000-0000-000003020000}"/>
    <cellStyle name="40% - Énfasis1 65" xfId="691" xr:uid="{00000000-0005-0000-0000-000004020000}"/>
    <cellStyle name="40% - Énfasis1 66" xfId="692" xr:uid="{00000000-0005-0000-0000-000005020000}"/>
    <cellStyle name="40% - Énfasis1 67" xfId="693" xr:uid="{00000000-0005-0000-0000-000006020000}"/>
    <cellStyle name="40% - Énfasis1 7" xfId="694" xr:uid="{00000000-0005-0000-0000-000007020000}"/>
    <cellStyle name="40% - Énfasis1 8" xfId="695" xr:uid="{00000000-0005-0000-0000-000008020000}"/>
    <cellStyle name="40% - Énfasis1 9" xfId="696" xr:uid="{00000000-0005-0000-0000-000009020000}"/>
    <cellStyle name="40% - Énfasis2 10" xfId="697" xr:uid="{00000000-0005-0000-0000-00000A020000}"/>
    <cellStyle name="40% - Énfasis2 11" xfId="698" xr:uid="{00000000-0005-0000-0000-00000B020000}"/>
    <cellStyle name="40% - Énfasis2 12" xfId="699" xr:uid="{00000000-0005-0000-0000-00000C020000}"/>
    <cellStyle name="40% - Énfasis2 13" xfId="700" xr:uid="{00000000-0005-0000-0000-00000D020000}"/>
    <cellStyle name="40% - Énfasis2 14" xfId="701" xr:uid="{00000000-0005-0000-0000-00000E020000}"/>
    <cellStyle name="40% - Énfasis2 15" xfId="702" xr:uid="{00000000-0005-0000-0000-00000F020000}"/>
    <cellStyle name="40% - Énfasis2 16" xfId="703" xr:uid="{00000000-0005-0000-0000-000010020000}"/>
    <cellStyle name="40% - Énfasis2 17" xfId="704" xr:uid="{00000000-0005-0000-0000-000011020000}"/>
    <cellStyle name="40% - Énfasis2 18" xfId="705" xr:uid="{00000000-0005-0000-0000-000012020000}"/>
    <cellStyle name="40% - Énfasis2 19" xfId="706" xr:uid="{00000000-0005-0000-0000-000013020000}"/>
    <cellStyle name="40% - Énfasis2 2" xfId="94" xr:uid="{00000000-0005-0000-0000-000014020000}"/>
    <cellStyle name="40% - Énfasis2 2 2" xfId="707" xr:uid="{00000000-0005-0000-0000-000015020000}"/>
    <cellStyle name="40% - Énfasis2 2 2 2" xfId="58440" xr:uid="{542C1467-793C-41CD-A474-4DFABE5497A4}"/>
    <cellStyle name="40% - Énfasis2 2 3" xfId="708" xr:uid="{00000000-0005-0000-0000-000016020000}"/>
    <cellStyle name="40% - Énfasis2 2 4" xfId="709" xr:uid="{00000000-0005-0000-0000-000017020000}"/>
    <cellStyle name="40% - Énfasis2 2 5" xfId="710" xr:uid="{00000000-0005-0000-0000-000018020000}"/>
    <cellStyle name="40% - Énfasis2 2 6" xfId="58439" xr:uid="{5A55F1CC-0E1A-42F5-90C1-C17583FA4F2D}"/>
    <cellStyle name="40% - Énfasis2 20" xfId="711" xr:uid="{00000000-0005-0000-0000-000019020000}"/>
    <cellStyle name="40% - Énfasis2 21" xfId="712" xr:uid="{00000000-0005-0000-0000-00001A020000}"/>
    <cellStyle name="40% - Énfasis2 22" xfId="713" xr:uid="{00000000-0005-0000-0000-00001B020000}"/>
    <cellStyle name="40% - Énfasis2 23" xfId="714" xr:uid="{00000000-0005-0000-0000-00001C020000}"/>
    <cellStyle name="40% - Énfasis2 24" xfId="715" xr:uid="{00000000-0005-0000-0000-00001D020000}"/>
    <cellStyle name="40% - Énfasis2 25" xfId="716" xr:uid="{00000000-0005-0000-0000-00001E020000}"/>
    <cellStyle name="40% - Énfasis2 26" xfId="717" xr:uid="{00000000-0005-0000-0000-00001F020000}"/>
    <cellStyle name="40% - Énfasis2 27" xfId="718" xr:uid="{00000000-0005-0000-0000-000020020000}"/>
    <cellStyle name="40% - Énfasis2 28" xfId="719" xr:uid="{00000000-0005-0000-0000-000021020000}"/>
    <cellStyle name="40% - Énfasis2 29" xfId="720" xr:uid="{00000000-0005-0000-0000-000022020000}"/>
    <cellStyle name="40% - Énfasis2 3" xfId="721" xr:uid="{00000000-0005-0000-0000-000023020000}"/>
    <cellStyle name="40% - Énfasis2 30" xfId="722" xr:uid="{00000000-0005-0000-0000-000024020000}"/>
    <cellStyle name="40% - Énfasis2 31" xfId="723" xr:uid="{00000000-0005-0000-0000-000025020000}"/>
    <cellStyle name="40% - Énfasis2 32" xfId="724" xr:uid="{00000000-0005-0000-0000-000026020000}"/>
    <cellStyle name="40% - Énfasis2 33" xfId="725" xr:uid="{00000000-0005-0000-0000-000027020000}"/>
    <cellStyle name="40% - Énfasis2 34" xfId="726" xr:uid="{00000000-0005-0000-0000-000028020000}"/>
    <cellStyle name="40% - Énfasis2 35" xfId="727" xr:uid="{00000000-0005-0000-0000-000029020000}"/>
    <cellStyle name="40% - Énfasis2 36" xfId="728" xr:uid="{00000000-0005-0000-0000-00002A020000}"/>
    <cellStyle name="40% - Énfasis2 37" xfId="729" xr:uid="{00000000-0005-0000-0000-00002B020000}"/>
    <cellStyle name="40% - Énfasis2 38" xfId="730" xr:uid="{00000000-0005-0000-0000-00002C020000}"/>
    <cellStyle name="40% - Énfasis2 39" xfId="731" xr:uid="{00000000-0005-0000-0000-00002D020000}"/>
    <cellStyle name="40% - Énfasis2 4" xfId="732" xr:uid="{00000000-0005-0000-0000-00002E020000}"/>
    <cellStyle name="40% - Énfasis2 40" xfId="733" xr:uid="{00000000-0005-0000-0000-00002F020000}"/>
    <cellStyle name="40% - Énfasis2 41" xfId="734" xr:uid="{00000000-0005-0000-0000-000030020000}"/>
    <cellStyle name="40% - Énfasis2 42" xfId="735" xr:uid="{00000000-0005-0000-0000-000031020000}"/>
    <cellStyle name="40% - Énfasis2 43" xfId="736" xr:uid="{00000000-0005-0000-0000-000032020000}"/>
    <cellStyle name="40% - Énfasis2 44" xfId="737" xr:uid="{00000000-0005-0000-0000-000033020000}"/>
    <cellStyle name="40% - Énfasis2 45" xfId="738" xr:uid="{00000000-0005-0000-0000-000034020000}"/>
    <cellStyle name="40% - Énfasis2 46" xfId="739" xr:uid="{00000000-0005-0000-0000-000035020000}"/>
    <cellStyle name="40% - Énfasis2 47" xfId="740" xr:uid="{00000000-0005-0000-0000-000036020000}"/>
    <cellStyle name="40% - Énfasis2 48" xfId="741" xr:uid="{00000000-0005-0000-0000-000037020000}"/>
    <cellStyle name="40% - Énfasis2 49" xfId="742" xr:uid="{00000000-0005-0000-0000-000038020000}"/>
    <cellStyle name="40% - Énfasis2 5" xfId="743" xr:uid="{00000000-0005-0000-0000-000039020000}"/>
    <cellStyle name="40% - Énfasis2 50" xfId="744" xr:uid="{00000000-0005-0000-0000-00003A020000}"/>
    <cellStyle name="40% - Énfasis2 51" xfId="745" xr:uid="{00000000-0005-0000-0000-00003B020000}"/>
    <cellStyle name="40% - Énfasis2 52" xfId="746" xr:uid="{00000000-0005-0000-0000-00003C020000}"/>
    <cellStyle name="40% - Énfasis2 53" xfId="747" xr:uid="{00000000-0005-0000-0000-00003D020000}"/>
    <cellStyle name="40% - Énfasis2 54" xfId="748" xr:uid="{00000000-0005-0000-0000-00003E020000}"/>
    <cellStyle name="40% - Énfasis2 55" xfId="749" xr:uid="{00000000-0005-0000-0000-00003F020000}"/>
    <cellStyle name="40% - Énfasis2 56" xfId="750" xr:uid="{00000000-0005-0000-0000-000040020000}"/>
    <cellStyle name="40% - Énfasis2 57" xfId="751" xr:uid="{00000000-0005-0000-0000-000041020000}"/>
    <cellStyle name="40% - Énfasis2 58" xfId="752" xr:uid="{00000000-0005-0000-0000-000042020000}"/>
    <cellStyle name="40% - Énfasis2 59" xfId="753" xr:uid="{00000000-0005-0000-0000-000043020000}"/>
    <cellStyle name="40% - Énfasis2 6" xfId="754" xr:uid="{00000000-0005-0000-0000-000044020000}"/>
    <cellStyle name="40% - Énfasis2 60" xfId="755" xr:uid="{00000000-0005-0000-0000-000045020000}"/>
    <cellStyle name="40% - Énfasis2 61" xfId="756" xr:uid="{00000000-0005-0000-0000-000046020000}"/>
    <cellStyle name="40% - Énfasis2 62" xfId="757" xr:uid="{00000000-0005-0000-0000-000047020000}"/>
    <cellStyle name="40% - Énfasis2 63" xfId="758" xr:uid="{00000000-0005-0000-0000-000048020000}"/>
    <cellStyle name="40% - Énfasis2 64" xfId="759" xr:uid="{00000000-0005-0000-0000-000049020000}"/>
    <cellStyle name="40% - Énfasis2 65" xfId="760" xr:uid="{00000000-0005-0000-0000-00004A020000}"/>
    <cellStyle name="40% - Énfasis2 66" xfId="761" xr:uid="{00000000-0005-0000-0000-00004B020000}"/>
    <cellStyle name="40% - Énfasis2 67" xfId="762" xr:uid="{00000000-0005-0000-0000-00004C020000}"/>
    <cellStyle name="40% - Énfasis2 7" xfId="763" xr:uid="{00000000-0005-0000-0000-00004D020000}"/>
    <cellStyle name="40% - Énfasis2 8" xfId="764" xr:uid="{00000000-0005-0000-0000-00004E020000}"/>
    <cellStyle name="40% - Énfasis2 9" xfId="765" xr:uid="{00000000-0005-0000-0000-00004F020000}"/>
    <cellStyle name="40% - Énfasis3 10" xfId="766" xr:uid="{00000000-0005-0000-0000-000050020000}"/>
    <cellStyle name="40% - Énfasis3 11" xfId="767" xr:uid="{00000000-0005-0000-0000-000051020000}"/>
    <cellStyle name="40% - Énfasis3 12" xfId="768" xr:uid="{00000000-0005-0000-0000-000052020000}"/>
    <cellStyle name="40% - Énfasis3 13" xfId="769" xr:uid="{00000000-0005-0000-0000-000053020000}"/>
    <cellStyle name="40% - Énfasis3 14" xfId="770" xr:uid="{00000000-0005-0000-0000-000054020000}"/>
    <cellStyle name="40% - Énfasis3 15" xfId="771" xr:uid="{00000000-0005-0000-0000-000055020000}"/>
    <cellStyle name="40% - Énfasis3 16" xfId="772" xr:uid="{00000000-0005-0000-0000-000056020000}"/>
    <cellStyle name="40% - Énfasis3 17" xfId="773" xr:uid="{00000000-0005-0000-0000-000057020000}"/>
    <cellStyle name="40% - Énfasis3 18" xfId="774" xr:uid="{00000000-0005-0000-0000-000058020000}"/>
    <cellStyle name="40% - Énfasis3 19" xfId="775" xr:uid="{00000000-0005-0000-0000-000059020000}"/>
    <cellStyle name="40% - Énfasis3 2" xfId="95" xr:uid="{00000000-0005-0000-0000-00005A020000}"/>
    <cellStyle name="40% - Énfasis3 2 2" xfId="776" xr:uid="{00000000-0005-0000-0000-00005B020000}"/>
    <cellStyle name="40% - Énfasis3 2 2 2" xfId="58442" xr:uid="{06A7797E-DCA3-412E-98F0-466D226DDCEB}"/>
    <cellStyle name="40% - Énfasis3 2 3" xfId="777" xr:uid="{00000000-0005-0000-0000-00005C020000}"/>
    <cellStyle name="40% - Énfasis3 2 4" xfId="778" xr:uid="{00000000-0005-0000-0000-00005D020000}"/>
    <cellStyle name="40% - Énfasis3 2 5" xfId="779" xr:uid="{00000000-0005-0000-0000-00005E020000}"/>
    <cellStyle name="40% - Énfasis3 2 6" xfId="58441" xr:uid="{C393A39E-0EBA-4B09-83BF-BD5FFD8CEC94}"/>
    <cellStyle name="40% - Énfasis3 20" xfId="780" xr:uid="{00000000-0005-0000-0000-00005F020000}"/>
    <cellStyle name="40% - Énfasis3 21" xfId="781" xr:uid="{00000000-0005-0000-0000-000060020000}"/>
    <cellStyle name="40% - Énfasis3 22" xfId="782" xr:uid="{00000000-0005-0000-0000-000061020000}"/>
    <cellStyle name="40% - Énfasis3 23" xfId="783" xr:uid="{00000000-0005-0000-0000-000062020000}"/>
    <cellStyle name="40% - Énfasis3 24" xfId="784" xr:uid="{00000000-0005-0000-0000-000063020000}"/>
    <cellStyle name="40% - Énfasis3 25" xfId="785" xr:uid="{00000000-0005-0000-0000-000064020000}"/>
    <cellStyle name="40% - Énfasis3 26" xfId="786" xr:uid="{00000000-0005-0000-0000-000065020000}"/>
    <cellStyle name="40% - Énfasis3 27" xfId="787" xr:uid="{00000000-0005-0000-0000-000066020000}"/>
    <cellStyle name="40% - Énfasis3 28" xfId="788" xr:uid="{00000000-0005-0000-0000-000067020000}"/>
    <cellStyle name="40% - Énfasis3 29" xfId="789" xr:uid="{00000000-0005-0000-0000-000068020000}"/>
    <cellStyle name="40% - Énfasis3 3" xfId="790" xr:uid="{00000000-0005-0000-0000-000069020000}"/>
    <cellStyle name="40% - Énfasis3 30" xfId="791" xr:uid="{00000000-0005-0000-0000-00006A020000}"/>
    <cellStyle name="40% - Énfasis3 31" xfId="792" xr:uid="{00000000-0005-0000-0000-00006B020000}"/>
    <cellStyle name="40% - Énfasis3 32" xfId="793" xr:uid="{00000000-0005-0000-0000-00006C020000}"/>
    <cellStyle name="40% - Énfasis3 33" xfId="794" xr:uid="{00000000-0005-0000-0000-00006D020000}"/>
    <cellStyle name="40% - Énfasis3 34" xfId="795" xr:uid="{00000000-0005-0000-0000-00006E020000}"/>
    <cellStyle name="40% - Énfasis3 35" xfId="796" xr:uid="{00000000-0005-0000-0000-00006F020000}"/>
    <cellStyle name="40% - Énfasis3 36" xfId="797" xr:uid="{00000000-0005-0000-0000-000070020000}"/>
    <cellStyle name="40% - Énfasis3 37" xfId="798" xr:uid="{00000000-0005-0000-0000-000071020000}"/>
    <cellStyle name="40% - Énfasis3 38" xfId="799" xr:uid="{00000000-0005-0000-0000-000072020000}"/>
    <cellStyle name="40% - Énfasis3 39" xfId="800" xr:uid="{00000000-0005-0000-0000-000073020000}"/>
    <cellStyle name="40% - Énfasis3 4" xfId="801" xr:uid="{00000000-0005-0000-0000-000074020000}"/>
    <cellStyle name="40% - Énfasis3 40" xfId="802" xr:uid="{00000000-0005-0000-0000-000075020000}"/>
    <cellStyle name="40% - Énfasis3 41" xfId="803" xr:uid="{00000000-0005-0000-0000-000076020000}"/>
    <cellStyle name="40% - Énfasis3 42" xfId="804" xr:uid="{00000000-0005-0000-0000-000077020000}"/>
    <cellStyle name="40% - Énfasis3 43" xfId="805" xr:uid="{00000000-0005-0000-0000-000078020000}"/>
    <cellStyle name="40% - Énfasis3 44" xfId="806" xr:uid="{00000000-0005-0000-0000-000079020000}"/>
    <cellStyle name="40% - Énfasis3 45" xfId="807" xr:uid="{00000000-0005-0000-0000-00007A020000}"/>
    <cellStyle name="40% - Énfasis3 46" xfId="808" xr:uid="{00000000-0005-0000-0000-00007B020000}"/>
    <cellStyle name="40% - Énfasis3 47" xfId="809" xr:uid="{00000000-0005-0000-0000-00007C020000}"/>
    <cellStyle name="40% - Énfasis3 48" xfId="810" xr:uid="{00000000-0005-0000-0000-00007D020000}"/>
    <cellStyle name="40% - Énfasis3 49" xfId="811" xr:uid="{00000000-0005-0000-0000-00007E020000}"/>
    <cellStyle name="40% - Énfasis3 5" xfId="812" xr:uid="{00000000-0005-0000-0000-00007F020000}"/>
    <cellStyle name="40% - Énfasis3 50" xfId="813" xr:uid="{00000000-0005-0000-0000-000080020000}"/>
    <cellStyle name="40% - Énfasis3 51" xfId="814" xr:uid="{00000000-0005-0000-0000-000081020000}"/>
    <cellStyle name="40% - Énfasis3 52" xfId="815" xr:uid="{00000000-0005-0000-0000-000082020000}"/>
    <cellStyle name="40% - Énfasis3 53" xfId="816" xr:uid="{00000000-0005-0000-0000-000083020000}"/>
    <cellStyle name="40% - Énfasis3 54" xfId="817" xr:uid="{00000000-0005-0000-0000-000084020000}"/>
    <cellStyle name="40% - Énfasis3 55" xfId="818" xr:uid="{00000000-0005-0000-0000-000085020000}"/>
    <cellStyle name="40% - Énfasis3 56" xfId="819" xr:uid="{00000000-0005-0000-0000-000086020000}"/>
    <cellStyle name="40% - Énfasis3 57" xfId="820" xr:uid="{00000000-0005-0000-0000-000087020000}"/>
    <cellStyle name="40% - Énfasis3 58" xfId="821" xr:uid="{00000000-0005-0000-0000-000088020000}"/>
    <cellStyle name="40% - Énfasis3 59" xfId="822" xr:uid="{00000000-0005-0000-0000-000089020000}"/>
    <cellStyle name="40% - Énfasis3 6" xfId="823" xr:uid="{00000000-0005-0000-0000-00008A020000}"/>
    <cellStyle name="40% - Énfasis3 60" xfId="824" xr:uid="{00000000-0005-0000-0000-00008B020000}"/>
    <cellStyle name="40% - Énfasis3 61" xfId="825" xr:uid="{00000000-0005-0000-0000-00008C020000}"/>
    <cellStyle name="40% - Énfasis3 62" xfId="826" xr:uid="{00000000-0005-0000-0000-00008D020000}"/>
    <cellStyle name="40% - Énfasis3 63" xfId="827" xr:uid="{00000000-0005-0000-0000-00008E020000}"/>
    <cellStyle name="40% - Énfasis3 64" xfId="828" xr:uid="{00000000-0005-0000-0000-00008F020000}"/>
    <cellStyle name="40% - Énfasis3 65" xfId="829" xr:uid="{00000000-0005-0000-0000-000090020000}"/>
    <cellStyle name="40% - Énfasis3 66" xfId="830" xr:uid="{00000000-0005-0000-0000-000091020000}"/>
    <cellStyle name="40% - Énfasis3 67" xfId="831" xr:uid="{00000000-0005-0000-0000-000092020000}"/>
    <cellStyle name="40% - Énfasis3 7" xfId="832" xr:uid="{00000000-0005-0000-0000-000093020000}"/>
    <cellStyle name="40% - Énfasis3 8" xfId="833" xr:uid="{00000000-0005-0000-0000-000094020000}"/>
    <cellStyle name="40% - Énfasis3 9" xfId="834" xr:uid="{00000000-0005-0000-0000-000095020000}"/>
    <cellStyle name="40% - Énfasis4 10" xfId="835" xr:uid="{00000000-0005-0000-0000-000096020000}"/>
    <cellStyle name="40% - Énfasis4 11" xfId="836" xr:uid="{00000000-0005-0000-0000-000097020000}"/>
    <cellStyle name="40% - Énfasis4 12" xfId="837" xr:uid="{00000000-0005-0000-0000-000098020000}"/>
    <cellStyle name="40% - Énfasis4 13" xfId="838" xr:uid="{00000000-0005-0000-0000-000099020000}"/>
    <cellStyle name="40% - Énfasis4 14" xfId="839" xr:uid="{00000000-0005-0000-0000-00009A020000}"/>
    <cellStyle name="40% - Énfasis4 15" xfId="840" xr:uid="{00000000-0005-0000-0000-00009B020000}"/>
    <cellStyle name="40% - Énfasis4 16" xfId="841" xr:uid="{00000000-0005-0000-0000-00009C020000}"/>
    <cellStyle name="40% - Énfasis4 17" xfId="842" xr:uid="{00000000-0005-0000-0000-00009D020000}"/>
    <cellStyle name="40% - Énfasis4 18" xfId="843" xr:uid="{00000000-0005-0000-0000-00009E020000}"/>
    <cellStyle name="40% - Énfasis4 19" xfId="844" xr:uid="{00000000-0005-0000-0000-00009F020000}"/>
    <cellStyle name="40% - Énfasis4 2" xfId="96" xr:uid="{00000000-0005-0000-0000-0000A0020000}"/>
    <cellStyle name="40% - Énfasis4 2 2" xfId="845" xr:uid="{00000000-0005-0000-0000-0000A1020000}"/>
    <cellStyle name="40% - Énfasis4 2 2 2" xfId="58444" xr:uid="{74B4603C-4E47-489F-9089-D24095924955}"/>
    <cellStyle name="40% - Énfasis4 2 3" xfId="846" xr:uid="{00000000-0005-0000-0000-0000A2020000}"/>
    <cellStyle name="40% - Énfasis4 2 4" xfId="847" xr:uid="{00000000-0005-0000-0000-0000A3020000}"/>
    <cellStyle name="40% - Énfasis4 2 5" xfId="848" xr:uid="{00000000-0005-0000-0000-0000A4020000}"/>
    <cellStyle name="40% - Énfasis4 2 6" xfId="58443" xr:uid="{6E42F24D-28AB-43F6-8B01-DEAF08D4A01B}"/>
    <cellStyle name="40% - Énfasis4 20" xfId="849" xr:uid="{00000000-0005-0000-0000-0000A5020000}"/>
    <cellStyle name="40% - Énfasis4 21" xfId="850" xr:uid="{00000000-0005-0000-0000-0000A6020000}"/>
    <cellStyle name="40% - Énfasis4 22" xfId="851" xr:uid="{00000000-0005-0000-0000-0000A7020000}"/>
    <cellStyle name="40% - Énfasis4 23" xfId="852" xr:uid="{00000000-0005-0000-0000-0000A8020000}"/>
    <cellStyle name="40% - Énfasis4 24" xfId="853" xr:uid="{00000000-0005-0000-0000-0000A9020000}"/>
    <cellStyle name="40% - Énfasis4 25" xfId="854" xr:uid="{00000000-0005-0000-0000-0000AA020000}"/>
    <cellStyle name="40% - Énfasis4 26" xfId="855" xr:uid="{00000000-0005-0000-0000-0000AB020000}"/>
    <cellStyle name="40% - Énfasis4 27" xfId="856" xr:uid="{00000000-0005-0000-0000-0000AC020000}"/>
    <cellStyle name="40% - Énfasis4 28" xfId="857" xr:uid="{00000000-0005-0000-0000-0000AD020000}"/>
    <cellStyle name="40% - Énfasis4 29" xfId="858" xr:uid="{00000000-0005-0000-0000-0000AE020000}"/>
    <cellStyle name="40% - Énfasis4 3" xfId="859" xr:uid="{00000000-0005-0000-0000-0000AF020000}"/>
    <cellStyle name="40% - Énfasis4 30" xfId="860" xr:uid="{00000000-0005-0000-0000-0000B0020000}"/>
    <cellStyle name="40% - Énfasis4 31" xfId="861" xr:uid="{00000000-0005-0000-0000-0000B1020000}"/>
    <cellStyle name="40% - Énfasis4 32" xfId="862" xr:uid="{00000000-0005-0000-0000-0000B2020000}"/>
    <cellStyle name="40% - Énfasis4 33" xfId="863" xr:uid="{00000000-0005-0000-0000-0000B3020000}"/>
    <cellStyle name="40% - Énfasis4 34" xfId="864" xr:uid="{00000000-0005-0000-0000-0000B4020000}"/>
    <cellStyle name="40% - Énfasis4 35" xfId="865" xr:uid="{00000000-0005-0000-0000-0000B5020000}"/>
    <cellStyle name="40% - Énfasis4 36" xfId="866" xr:uid="{00000000-0005-0000-0000-0000B6020000}"/>
    <cellStyle name="40% - Énfasis4 37" xfId="867" xr:uid="{00000000-0005-0000-0000-0000B7020000}"/>
    <cellStyle name="40% - Énfasis4 38" xfId="868" xr:uid="{00000000-0005-0000-0000-0000B8020000}"/>
    <cellStyle name="40% - Énfasis4 39" xfId="869" xr:uid="{00000000-0005-0000-0000-0000B9020000}"/>
    <cellStyle name="40% - Énfasis4 4" xfId="870" xr:uid="{00000000-0005-0000-0000-0000BA020000}"/>
    <cellStyle name="40% - Énfasis4 40" xfId="871" xr:uid="{00000000-0005-0000-0000-0000BB020000}"/>
    <cellStyle name="40% - Énfasis4 41" xfId="872" xr:uid="{00000000-0005-0000-0000-0000BC020000}"/>
    <cellStyle name="40% - Énfasis4 42" xfId="873" xr:uid="{00000000-0005-0000-0000-0000BD020000}"/>
    <cellStyle name="40% - Énfasis4 43" xfId="874" xr:uid="{00000000-0005-0000-0000-0000BE020000}"/>
    <cellStyle name="40% - Énfasis4 44" xfId="875" xr:uid="{00000000-0005-0000-0000-0000BF020000}"/>
    <cellStyle name="40% - Énfasis4 45" xfId="876" xr:uid="{00000000-0005-0000-0000-0000C0020000}"/>
    <cellStyle name="40% - Énfasis4 46" xfId="877" xr:uid="{00000000-0005-0000-0000-0000C1020000}"/>
    <cellStyle name="40% - Énfasis4 47" xfId="878" xr:uid="{00000000-0005-0000-0000-0000C2020000}"/>
    <cellStyle name="40% - Énfasis4 48" xfId="879" xr:uid="{00000000-0005-0000-0000-0000C3020000}"/>
    <cellStyle name="40% - Énfasis4 49" xfId="880" xr:uid="{00000000-0005-0000-0000-0000C4020000}"/>
    <cellStyle name="40% - Énfasis4 5" xfId="881" xr:uid="{00000000-0005-0000-0000-0000C5020000}"/>
    <cellStyle name="40% - Énfasis4 50" xfId="882" xr:uid="{00000000-0005-0000-0000-0000C6020000}"/>
    <cellStyle name="40% - Énfasis4 51" xfId="883" xr:uid="{00000000-0005-0000-0000-0000C7020000}"/>
    <cellStyle name="40% - Énfasis4 52" xfId="884" xr:uid="{00000000-0005-0000-0000-0000C8020000}"/>
    <cellStyle name="40% - Énfasis4 53" xfId="885" xr:uid="{00000000-0005-0000-0000-0000C9020000}"/>
    <cellStyle name="40% - Énfasis4 54" xfId="886" xr:uid="{00000000-0005-0000-0000-0000CA020000}"/>
    <cellStyle name="40% - Énfasis4 55" xfId="887" xr:uid="{00000000-0005-0000-0000-0000CB020000}"/>
    <cellStyle name="40% - Énfasis4 56" xfId="888" xr:uid="{00000000-0005-0000-0000-0000CC020000}"/>
    <cellStyle name="40% - Énfasis4 57" xfId="889" xr:uid="{00000000-0005-0000-0000-0000CD020000}"/>
    <cellStyle name="40% - Énfasis4 58" xfId="890" xr:uid="{00000000-0005-0000-0000-0000CE020000}"/>
    <cellStyle name="40% - Énfasis4 59" xfId="891" xr:uid="{00000000-0005-0000-0000-0000CF020000}"/>
    <cellStyle name="40% - Énfasis4 6" xfId="892" xr:uid="{00000000-0005-0000-0000-0000D0020000}"/>
    <cellStyle name="40% - Énfasis4 60" xfId="893" xr:uid="{00000000-0005-0000-0000-0000D1020000}"/>
    <cellStyle name="40% - Énfasis4 61" xfId="894" xr:uid="{00000000-0005-0000-0000-0000D2020000}"/>
    <cellStyle name="40% - Énfasis4 62" xfId="895" xr:uid="{00000000-0005-0000-0000-0000D3020000}"/>
    <cellStyle name="40% - Énfasis4 63" xfId="896" xr:uid="{00000000-0005-0000-0000-0000D4020000}"/>
    <cellStyle name="40% - Énfasis4 64" xfId="897" xr:uid="{00000000-0005-0000-0000-0000D5020000}"/>
    <cellStyle name="40% - Énfasis4 65" xfId="898" xr:uid="{00000000-0005-0000-0000-0000D6020000}"/>
    <cellStyle name="40% - Énfasis4 66" xfId="899" xr:uid="{00000000-0005-0000-0000-0000D7020000}"/>
    <cellStyle name="40% - Énfasis4 67" xfId="900" xr:uid="{00000000-0005-0000-0000-0000D8020000}"/>
    <cellStyle name="40% - Énfasis4 7" xfId="901" xr:uid="{00000000-0005-0000-0000-0000D9020000}"/>
    <cellStyle name="40% - Énfasis4 8" xfId="902" xr:uid="{00000000-0005-0000-0000-0000DA020000}"/>
    <cellStyle name="40% - Énfasis4 9" xfId="903" xr:uid="{00000000-0005-0000-0000-0000DB020000}"/>
    <cellStyle name="40% - Énfasis5 10" xfId="904" xr:uid="{00000000-0005-0000-0000-0000DC020000}"/>
    <cellStyle name="40% - Énfasis5 11" xfId="905" xr:uid="{00000000-0005-0000-0000-0000DD020000}"/>
    <cellStyle name="40% - Énfasis5 12" xfId="906" xr:uid="{00000000-0005-0000-0000-0000DE020000}"/>
    <cellStyle name="40% - Énfasis5 13" xfId="907" xr:uid="{00000000-0005-0000-0000-0000DF020000}"/>
    <cellStyle name="40% - Énfasis5 14" xfId="908" xr:uid="{00000000-0005-0000-0000-0000E0020000}"/>
    <cellStyle name="40% - Énfasis5 15" xfId="909" xr:uid="{00000000-0005-0000-0000-0000E1020000}"/>
    <cellStyle name="40% - Énfasis5 16" xfId="910" xr:uid="{00000000-0005-0000-0000-0000E2020000}"/>
    <cellStyle name="40% - Énfasis5 17" xfId="911" xr:uid="{00000000-0005-0000-0000-0000E3020000}"/>
    <cellStyle name="40% - Énfasis5 18" xfId="912" xr:uid="{00000000-0005-0000-0000-0000E4020000}"/>
    <cellStyle name="40% - Énfasis5 19" xfId="913" xr:uid="{00000000-0005-0000-0000-0000E5020000}"/>
    <cellStyle name="40% - Énfasis5 2" xfId="97" xr:uid="{00000000-0005-0000-0000-0000E6020000}"/>
    <cellStyle name="40% - Énfasis5 2 2" xfId="914" xr:uid="{00000000-0005-0000-0000-0000E7020000}"/>
    <cellStyle name="40% - Énfasis5 2 2 2" xfId="58446" xr:uid="{8706976E-ACCA-4299-ADB7-E48CF6D64D61}"/>
    <cellStyle name="40% - Énfasis5 2 3" xfId="915" xr:uid="{00000000-0005-0000-0000-0000E8020000}"/>
    <cellStyle name="40% - Énfasis5 2 4" xfId="916" xr:uid="{00000000-0005-0000-0000-0000E9020000}"/>
    <cellStyle name="40% - Énfasis5 2 5" xfId="917" xr:uid="{00000000-0005-0000-0000-0000EA020000}"/>
    <cellStyle name="40% - Énfasis5 2 6" xfId="58445" xr:uid="{F316A9B8-5A00-408C-B2D0-694C1F44EC04}"/>
    <cellStyle name="40% - Énfasis5 20" xfId="918" xr:uid="{00000000-0005-0000-0000-0000EB020000}"/>
    <cellStyle name="40% - Énfasis5 21" xfId="919" xr:uid="{00000000-0005-0000-0000-0000EC020000}"/>
    <cellStyle name="40% - Énfasis5 22" xfId="920" xr:uid="{00000000-0005-0000-0000-0000ED020000}"/>
    <cellStyle name="40% - Énfasis5 23" xfId="921" xr:uid="{00000000-0005-0000-0000-0000EE020000}"/>
    <cellStyle name="40% - Énfasis5 24" xfId="922" xr:uid="{00000000-0005-0000-0000-0000EF020000}"/>
    <cellStyle name="40% - Énfasis5 25" xfId="923" xr:uid="{00000000-0005-0000-0000-0000F0020000}"/>
    <cellStyle name="40% - Énfasis5 26" xfId="924" xr:uid="{00000000-0005-0000-0000-0000F1020000}"/>
    <cellStyle name="40% - Énfasis5 27" xfId="925" xr:uid="{00000000-0005-0000-0000-0000F2020000}"/>
    <cellStyle name="40% - Énfasis5 28" xfId="926" xr:uid="{00000000-0005-0000-0000-0000F3020000}"/>
    <cellStyle name="40% - Énfasis5 29" xfId="927" xr:uid="{00000000-0005-0000-0000-0000F4020000}"/>
    <cellStyle name="40% - Énfasis5 3" xfId="928" xr:uid="{00000000-0005-0000-0000-0000F5020000}"/>
    <cellStyle name="40% - Énfasis5 30" xfId="929" xr:uid="{00000000-0005-0000-0000-0000F6020000}"/>
    <cellStyle name="40% - Énfasis5 31" xfId="930" xr:uid="{00000000-0005-0000-0000-0000F7020000}"/>
    <cellStyle name="40% - Énfasis5 32" xfId="931" xr:uid="{00000000-0005-0000-0000-0000F8020000}"/>
    <cellStyle name="40% - Énfasis5 33" xfId="932" xr:uid="{00000000-0005-0000-0000-0000F9020000}"/>
    <cellStyle name="40% - Énfasis5 34" xfId="933" xr:uid="{00000000-0005-0000-0000-0000FA020000}"/>
    <cellStyle name="40% - Énfasis5 35" xfId="934" xr:uid="{00000000-0005-0000-0000-0000FB020000}"/>
    <cellStyle name="40% - Énfasis5 36" xfId="935" xr:uid="{00000000-0005-0000-0000-0000FC020000}"/>
    <cellStyle name="40% - Énfasis5 37" xfId="936" xr:uid="{00000000-0005-0000-0000-0000FD020000}"/>
    <cellStyle name="40% - Énfasis5 38" xfId="937" xr:uid="{00000000-0005-0000-0000-0000FE020000}"/>
    <cellStyle name="40% - Énfasis5 39" xfId="938" xr:uid="{00000000-0005-0000-0000-0000FF020000}"/>
    <cellStyle name="40% - Énfasis5 4" xfId="939" xr:uid="{00000000-0005-0000-0000-000000030000}"/>
    <cellStyle name="40% - Énfasis5 40" xfId="940" xr:uid="{00000000-0005-0000-0000-000001030000}"/>
    <cellStyle name="40% - Énfasis5 41" xfId="941" xr:uid="{00000000-0005-0000-0000-000002030000}"/>
    <cellStyle name="40% - Énfasis5 42" xfId="942" xr:uid="{00000000-0005-0000-0000-000003030000}"/>
    <cellStyle name="40% - Énfasis5 43" xfId="943" xr:uid="{00000000-0005-0000-0000-000004030000}"/>
    <cellStyle name="40% - Énfasis5 44" xfId="944" xr:uid="{00000000-0005-0000-0000-000005030000}"/>
    <cellStyle name="40% - Énfasis5 45" xfId="945" xr:uid="{00000000-0005-0000-0000-000006030000}"/>
    <cellStyle name="40% - Énfasis5 46" xfId="946" xr:uid="{00000000-0005-0000-0000-000007030000}"/>
    <cellStyle name="40% - Énfasis5 47" xfId="947" xr:uid="{00000000-0005-0000-0000-000008030000}"/>
    <cellStyle name="40% - Énfasis5 48" xfId="948" xr:uid="{00000000-0005-0000-0000-000009030000}"/>
    <cellStyle name="40% - Énfasis5 49" xfId="949" xr:uid="{00000000-0005-0000-0000-00000A030000}"/>
    <cellStyle name="40% - Énfasis5 5" xfId="950" xr:uid="{00000000-0005-0000-0000-00000B030000}"/>
    <cellStyle name="40% - Énfasis5 50" xfId="951" xr:uid="{00000000-0005-0000-0000-00000C030000}"/>
    <cellStyle name="40% - Énfasis5 51" xfId="952" xr:uid="{00000000-0005-0000-0000-00000D030000}"/>
    <cellStyle name="40% - Énfasis5 52" xfId="953" xr:uid="{00000000-0005-0000-0000-00000E030000}"/>
    <cellStyle name="40% - Énfasis5 53" xfId="954" xr:uid="{00000000-0005-0000-0000-00000F030000}"/>
    <cellStyle name="40% - Énfasis5 54" xfId="955" xr:uid="{00000000-0005-0000-0000-000010030000}"/>
    <cellStyle name="40% - Énfasis5 55" xfId="956" xr:uid="{00000000-0005-0000-0000-000011030000}"/>
    <cellStyle name="40% - Énfasis5 56" xfId="957" xr:uid="{00000000-0005-0000-0000-000012030000}"/>
    <cellStyle name="40% - Énfasis5 57" xfId="958" xr:uid="{00000000-0005-0000-0000-000013030000}"/>
    <cellStyle name="40% - Énfasis5 58" xfId="959" xr:uid="{00000000-0005-0000-0000-000014030000}"/>
    <cellStyle name="40% - Énfasis5 59" xfId="960" xr:uid="{00000000-0005-0000-0000-000015030000}"/>
    <cellStyle name="40% - Énfasis5 6" xfId="961" xr:uid="{00000000-0005-0000-0000-000016030000}"/>
    <cellStyle name="40% - Énfasis5 60" xfId="962" xr:uid="{00000000-0005-0000-0000-000017030000}"/>
    <cellStyle name="40% - Énfasis5 61" xfId="963" xr:uid="{00000000-0005-0000-0000-000018030000}"/>
    <cellStyle name="40% - Énfasis5 62" xfId="964" xr:uid="{00000000-0005-0000-0000-000019030000}"/>
    <cellStyle name="40% - Énfasis5 63" xfId="965" xr:uid="{00000000-0005-0000-0000-00001A030000}"/>
    <cellStyle name="40% - Énfasis5 64" xfId="966" xr:uid="{00000000-0005-0000-0000-00001B030000}"/>
    <cellStyle name="40% - Énfasis5 65" xfId="967" xr:uid="{00000000-0005-0000-0000-00001C030000}"/>
    <cellStyle name="40% - Énfasis5 66" xfId="968" xr:uid="{00000000-0005-0000-0000-00001D030000}"/>
    <cellStyle name="40% - Énfasis5 67" xfId="969" xr:uid="{00000000-0005-0000-0000-00001E030000}"/>
    <cellStyle name="40% - Énfasis5 7" xfId="970" xr:uid="{00000000-0005-0000-0000-00001F030000}"/>
    <cellStyle name="40% - Énfasis5 8" xfId="971" xr:uid="{00000000-0005-0000-0000-000020030000}"/>
    <cellStyle name="40% - Énfasis5 9" xfId="972" xr:uid="{00000000-0005-0000-0000-000021030000}"/>
    <cellStyle name="40% - Énfasis6 10" xfId="973" xr:uid="{00000000-0005-0000-0000-000022030000}"/>
    <cellStyle name="40% - Énfasis6 11" xfId="974" xr:uid="{00000000-0005-0000-0000-000023030000}"/>
    <cellStyle name="40% - Énfasis6 12" xfId="975" xr:uid="{00000000-0005-0000-0000-000024030000}"/>
    <cellStyle name="40% - Énfasis6 13" xfId="976" xr:uid="{00000000-0005-0000-0000-000025030000}"/>
    <cellStyle name="40% - Énfasis6 14" xfId="977" xr:uid="{00000000-0005-0000-0000-000026030000}"/>
    <cellStyle name="40% - Énfasis6 15" xfId="978" xr:uid="{00000000-0005-0000-0000-000027030000}"/>
    <cellStyle name="40% - Énfasis6 16" xfId="979" xr:uid="{00000000-0005-0000-0000-000028030000}"/>
    <cellStyle name="40% - Énfasis6 17" xfId="980" xr:uid="{00000000-0005-0000-0000-000029030000}"/>
    <cellStyle name="40% - Énfasis6 18" xfId="981" xr:uid="{00000000-0005-0000-0000-00002A030000}"/>
    <cellStyle name="40% - Énfasis6 19" xfId="982" xr:uid="{00000000-0005-0000-0000-00002B030000}"/>
    <cellStyle name="40% - Énfasis6 2" xfId="98" xr:uid="{00000000-0005-0000-0000-00002C030000}"/>
    <cellStyle name="40% - Énfasis6 2 2" xfId="983" xr:uid="{00000000-0005-0000-0000-00002D030000}"/>
    <cellStyle name="40% - Énfasis6 2 2 2" xfId="58448" xr:uid="{C9694BAD-2C05-4407-A3FF-190ED42C426A}"/>
    <cellStyle name="40% - Énfasis6 2 3" xfId="984" xr:uid="{00000000-0005-0000-0000-00002E030000}"/>
    <cellStyle name="40% - Énfasis6 2 4" xfId="985" xr:uid="{00000000-0005-0000-0000-00002F030000}"/>
    <cellStyle name="40% - Énfasis6 2 5" xfId="986" xr:uid="{00000000-0005-0000-0000-000030030000}"/>
    <cellStyle name="40% - Énfasis6 2 6" xfId="58447" xr:uid="{EDBF5789-A9A6-43D3-A5BD-CD144D41020B}"/>
    <cellStyle name="40% - Énfasis6 20" xfId="987" xr:uid="{00000000-0005-0000-0000-000031030000}"/>
    <cellStyle name="40% - Énfasis6 21" xfId="988" xr:uid="{00000000-0005-0000-0000-000032030000}"/>
    <cellStyle name="40% - Énfasis6 22" xfId="989" xr:uid="{00000000-0005-0000-0000-000033030000}"/>
    <cellStyle name="40% - Énfasis6 23" xfId="990" xr:uid="{00000000-0005-0000-0000-000034030000}"/>
    <cellStyle name="40% - Énfasis6 24" xfId="991" xr:uid="{00000000-0005-0000-0000-000035030000}"/>
    <cellStyle name="40% - Énfasis6 25" xfId="992" xr:uid="{00000000-0005-0000-0000-000036030000}"/>
    <cellStyle name="40% - Énfasis6 26" xfId="993" xr:uid="{00000000-0005-0000-0000-000037030000}"/>
    <cellStyle name="40% - Énfasis6 27" xfId="994" xr:uid="{00000000-0005-0000-0000-000038030000}"/>
    <cellStyle name="40% - Énfasis6 28" xfId="995" xr:uid="{00000000-0005-0000-0000-000039030000}"/>
    <cellStyle name="40% - Énfasis6 29" xfId="996" xr:uid="{00000000-0005-0000-0000-00003A030000}"/>
    <cellStyle name="40% - Énfasis6 3" xfId="997" xr:uid="{00000000-0005-0000-0000-00003B030000}"/>
    <cellStyle name="40% - Énfasis6 30" xfId="998" xr:uid="{00000000-0005-0000-0000-00003C030000}"/>
    <cellStyle name="40% - Énfasis6 31" xfId="999" xr:uid="{00000000-0005-0000-0000-00003D030000}"/>
    <cellStyle name="40% - Énfasis6 32" xfId="1000" xr:uid="{00000000-0005-0000-0000-00003E030000}"/>
    <cellStyle name="40% - Énfasis6 33" xfId="1001" xr:uid="{00000000-0005-0000-0000-00003F030000}"/>
    <cellStyle name="40% - Énfasis6 34" xfId="1002" xr:uid="{00000000-0005-0000-0000-000040030000}"/>
    <cellStyle name="40% - Énfasis6 35" xfId="1003" xr:uid="{00000000-0005-0000-0000-000041030000}"/>
    <cellStyle name="40% - Énfasis6 36" xfId="1004" xr:uid="{00000000-0005-0000-0000-000042030000}"/>
    <cellStyle name="40% - Énfasis6 37" xfId="1005" xr:uid="{00000000-0005-0000-0000-000043030000}"/>
    <cellStyle name="40% - Énfasis6 38" xfId="1006" xr:uid="{00000000-0005-0000-0000-000044030000}"/>
    <cellStyle name="40% - Énfasis6 39" xfId="1007" xr:uid="{00000000-0005-0000-0000-000045030000}"/>
    <cellStyle name="40% - Énfasis6 4" xfId="1008" xr:uid="{00000000-0005-0000-0000-000046030000}"/>
    <cellStyle name="40% - Énfasis6 40" xfId="1009" xr:uid="{00000000-0005-0000-0000-000047030000}"/>
    <cellStyle name="40% - Énfasis6 41" xfId="1010" xr:uid="{00000000-0005-0000-0000-000048030000}"/>
    <cellStyle name="40% - Énfasis6 42" xfId="1011" xr:uid="{00000000-0005-0000-0000-000049030000}"/>
    <cellStyle name="40% - Énfasis6 43" xfId="1012" xr:uid="{00000000-0005-0000-0000-00004A030000}"/>
    <cellStyle name="40% - Énfasis6 44" xfId="1013" xr:uid="{00000000-0005-0000-0000-00004B030000}"/>
    <cellStyle name="40% - Énfasis6 45" xfId="1014" xr:uid="{00000000-0005-0000-0000-00004C030000}"/>
    <cellStyle name="40% - Énfasis6 46" xfId="1015" xr:uid="{00000000-0005-0000-0000-00004D030000}"/>
    <cellStyle name="40% - Énfasis6 47" xfId="1016" xr:uid="{00000000-0005-0000-0000-00004E030000}"/>
    <cellStyle name="40% - Énfasis6 48" xfId="1017" xr:uid="{00000000-0005-0000-0000-00004F030000}"/>
    <cellStyle name="40% - Énfasis6 49" xfId="1018" xr:uid="{00000000-0005-0000-0000-000050030000}"/>
    <cellStyle name="40% - Énfasis6 5" xfId="1019" xr:uid="{00000000-0005-0000-0000-000051030000}"/>
    <cellStyle name="40% - Énfasis6 50" xfId="1020" xr:uid="{00000000-0005-0000-0000-000052030000}"/>
    <cellStyle name="40% - Énfasis6 51" xfId="1021" xr:uid="{00000000-0005-0000-0000-000053030000}"/>
    <cellStyle name="40% - Énfasis6 52" xfId="1022" xr:uid="{00000000-0005-0000-0000-000054030000}"/>
    <cellStyle name="40% - Énfasis6 53" xfId="1023" xr:uid="{00000000-0005-0000-0000-000055030000}"/>
    <cellStyle name="40% - Énfasis6 54" xfId="1024" xr:uid="{00000000-0005-0000-0000-000056030000}"/>
    <cellStyle name="40% - Énfasis6 55" xfId="1025" xr:uid="{00000000-0005-0000-0000-000057030000}"/>
    <cellStyle name="40% - Énfasis6 56" xfId="1026" xr:uid="{00000000-0005-0000-0000-000058030000}"/>
    <cellStyle name="40% - Énfasis6 57" xfId="1027" xr:uid="{00000000-0005-0000-0000-000059030000}"/>
    <cellStyle name="40% - Énfasis6 58" xfId="1028" xr:uid="{00000000-0005-0000-0000-00005A030000}"/>
    <cellStyle name="40% - Énfasis6 59" xfId="1029" xr:uid="{00000000-0005-0000-0000-00005B030000}"/>
    <cellStyle name="40% - Énfasis6 6" xfId="1030" xr:uid="{00000000-0005-0000-0000-00005C030000}"/>
    <cellStyle name="40% - Énfasis6 60" xfId="1031" xr:uid="{00000000-0005-0000-0000-00005D030000}"/>
    <cellStyle name="40% - Énfasis6 61" xfId="1032" xr:uid="{00000000-0005-0000-0000-00005E030000}"/>
    <cellStyle name="40% - Énfasis6 62" xfId="1033" xr:uid="{00000000-0005-0000-0000-00005F030000}"/>
    <cellStyle name="40% - Énfasis6 63" xfId="1034" xr:uid="{00000000-0005-0000-0000-000060030000}"/>
    <cellStyle name="40% - Énfasis6 64" xfId="1035" xr:uid="{00000000-0005-0000-0000-000061030000}"/>
    <cellStyle name="40% - Énfasis6 65" xfId="1036" xr:uid="{00000000-0005-0000-0000-000062030000}"/>
    <cellStyle name="40% - Énfasis6 66" xfId="1037" xr:uid="{00000000-0005-0000-0000-000063030000}"/>
    <cellStyle name="40% - Énfasis6 67" xfId="1038" xr:uid="{00000000-0005-0000-0000-000064030000}"/>
    <cellStyle name="40% - Énfasis6 7" xfId="1039" xr:uid="{00000000-0005-0000-0000-000065030000}"/>
    <cellStyle name="40% - Énfasis6 8" xfId="1040" xr:uid="{00000000-0005-0000-0000-000066030000}"/>
    <cellStyle name="40% - Énfasis6 9" xfId="1041" xr:uid="{00000000-0005-0000-0000-000067030000}"/>
    <cellStyle name="60% - Accent1" xfId="7339" xr:uid="{00000000-0005-0000-0000-000068030000}"/>
    <cellStyle name="60% - Accent1 2" xfId="58449" xr:uid="{DED894C9-36DA-46BA-8EFD-B8787E8C7204}"/>
    <cellStyle name="60% - Accent2" xfId="7340" xr:uid="{00000000-0005-0000-0000-000069030000}"/>
    <cellStyle name="60% - Accent2 2" xfId="58450" xr:uid="{769984D0-6E5F-47F9-9213-83D103108399}"/>
    <cellStyle name="60% - Accent3" xfId="7341" xr:uid="{00000000-0005-0000-0000-00006A030000}"/>
    <cellStyle name="60% - Accent3 2" xfId="58451" xr:uid="{69E06F9F-B32B-416A-AA2B-245753E7CA00}"/>
    <cellStyle name="60% - Accent4" xfId="7342" xr:uid="{00000000-0005-0000-0000-00006B030000}"/>
    <cellStyle name="60% - Accent4 2" xfId="58452" xr:uid="{38943227-BDEF-4C9E-81D9-3AB40DF28293}"/>
    <cellStyle name="60% - Accent5" xfId="7343" xr:uid="{00000000-0005-0000-0000-00006C030000}"/>
    <cellStyle name="60% - Accent5 2" xfId="58453" xr:uid="{A415932C-9C13-48FF-A3F2-91C2456AB72F}"/>
    <cellStyle name="60% - Accent6" xfId="7344" xr:uid="{00000000-0005-0000-0000-00006D030000}"/>
    <cellStyle name="60% - Accent6 2" xfId="58454" xr:uid="{EDC8FC94-B912-4CEA-B897-BFC3AF244A17}"/>
    <cellStyle name="60% - Énfasis1 10" xfId="1042" xr:uid="{00000000-0005-0000-0000-00006E030000}"/>
    <cellStyle name="60% - Énfasis1 11" xfId="1043" xr:uid="{00000000-0005-0000-0000-00006F030000}"/>
    <cellStyle name="60% - Énfasis1 12" xfId="1044" xr:uid="{00000000-0005-0000-0000-000070030000}"/>
    <cellStyle name="60% - Énfasis1 13" xfId="1045" xr:uid="{00000000-0005-0000-0000-000071030000}"/>
    <cellStyle name="60% - Énfasis1 14" xfId="1046" xr:uid="{00000000-0005-0000-0000-000072030000}"/>
    <cellStyle name="60% - Énfasis1 15" xfId="1047" xr:uid="{00000000-0005-0000-0000-000073030000}"/>
    <cellStyle name="60% - Énfasis1 16" xfId="1048" xr:uid="{00000000-0005-0000-0000-000074030000}"/>
    <cellStyle name="60% - Énfasis1 17" xfId="1049" xr:uid="{00000000-0005-0000-0000-000075030000}"/>
    <cellStyle name="60% - Énfasis1 18" xfId="1050" xr:uid="{00000000-0005-0000-0000-000076030000}"/>
    <cellStyle name="60% - Énfasis1 19" xfId="1051" xr:uid="{00000000-0005-0000-0000-000077030000}"/>
    <cellStyle name="60% - Énfasis1 2" xfId="99" xr:uid="{00000000-0005-0000-0000-000078030000}"/>
    <cellStyle name="60% - Énfasis1 2 2" xfId="1052" xr:uid="{00000000-0005-0000-0000-000079030000}"/>
    <cellStyle name="60% - Énfasis1 2 2 2" xfId="58456" xr:uid="{FFE1F425-9633-4F4A-8AB2-0D60E95FB842}"/>
    <cellStyle name="60% - Énfasis1 2 3" xfId="1053" xr:uid="{00000000-0005-0000-0000-00007A030000}"/>
    <cellStyle name="60% - Énfasis1 2 4" xfId="1054" xr:uid="{00000000-0005-0000-0000-00007B030000}"/>
    <cellStyle name="60% - Énfasis1 2 5" xfId="1055" xr:uid="{00000000-0005-0000-0000-00007C030000}"/>
    <cellStyle name="60% - Énfasis1 2 6" xfId="58455" xr:uid="{95E57985-BE70-49C7-B9B8-0D63E0405152}"/>
    <cellStyle name="60% - Énfasis1 20" xfId="1056" xr:uid="{00000000-0005-0000-0000-00007D030000}"/>
    <cellStyle name="60% - Énfasis1 21" xfId="1057" xr:uid="{00000000-0005-0000-0000-00007E030000}"/>
    <cellStyle name="60% - Énfasis1 22" xfId="1058" xr:uid="{00000000-0005-0000-0000-00007F030000}"/>
    <cellStyle name="60% - Énfasis1 23" xfId="1059" xr:uid="{00000000-0005-0000-0000-000080030000}"/>
    <cellStyle name="60% - Énfasis1 24" xfId="1060" xr:uid="{00000000-0005-0000-0000-000081030000}"/>
    <cellStyle name="60% - Énfasis1 25" xfId="1061" xr:uid="{00000000-0005-0000-0000-000082030000}"/>
    <cellStyle name="60% - Énfasis1 26" xfId="1062" xr:uid="{00000000-0005-0000-0000-000083030000}"/>
    <cellStyle name="60% - Énfasis1 27" xfId="1063" xr:uid="{00000000-0005-0000-0000-000084030000}"/>
    <cellStyle name="60% - Énfasis1 28" xfId="1064" xr:uid="{00000000-0005-0000-0000-000085030000}"/>
    <cellStyle name="60% - Énfasis1 29" xfId="1065" xr:uid="{00000000-0005-0000-0000-000086030000}"/>
    <cellStyle name="60% - Énfasis1 3" xfId="1066" xr:uid="{00000000-0005-0000-0000-000087030000}"/>
    <cellStyle name="60% - Énfasis1 30" xfId="1067" xr:uid="{00000000-0005-0000-0000-000088030000}"/>
    <cellStyle name="60% - Énfasis1 31" xfId="1068" xr:uid="{00000000-0005-0000-0000-000089030000}"/>
    <cellStyle name="60% - Énfasis1 32" xfId="1069" xr:uid="{00000000-0005-0000-0000-00008A030000}"/>
    <cellStyle name="60% - Énfasis1 33" xfId="1070" xr:uid="{00000000-0005-0000-0000-00008B030000}"/>
    <cellStyle name="60% - Énfasis1 34" xfId="1071" xr:uid="{00000000-0005-0000-0000-00008C030000}"/>
    <cellStyle name="60% - Énfasis1 35" xfId="1072" xr:uid="{00000000-0005-0000-0000-00008D030000}"/>
    <cellStyle name="60% - Énfasis1 36" xfId="1073" xr:uid="{00000000-0005-0000-0000-00008E030000}"/>
    <cellStyle name="60% - Énfasis1 37" xfId="1074" xr:uid="{00000000-0005-0000-0000-00008F030000}"/>
    <cellStyle name="60% - Énfasis1 38" xfId="1075" xr:uid="{00000000-0005-0000-0000-000090030000}"/>
    <cellStyle name="60% - Énfasis1 39" xfId="1076" xr:uid="{00000000-0005-0000-0000-000091030000}"/>
    <cellStyle name="60% - Énfasis1 4" xfId="1077" xr:uid="{00000000-0005-0000-0000-000092030000}"/>
    <cellStyle name="60% - Énfasis1 40" xfId="1078" xr:uid="{00000000-0005-0000-0000-000093030000}"/>
    <cellStyle name="60% - Énfasis1 41" xfId="1079" xr:uid="{00000000-0005-0000-0000-000094030000}"/>
    <cellStyle name="60% - Énfasis1 42" xfId="1080" xr:uid="{00000000-0005-0000-0000-000095030000}"/>
    <cellStyle name="60% - Énfasis1 43" xfId="1081" xr:uid="{00000000-0005-0000-0000-000096030000}"/>
    <cellStyle name="60% - Énfasis1 44" xfId="1082" xr:uid="{00000000-0005-0000-0000-000097030000}"/>
    <cellStyle name="60% - Énfasis1 45" xfId="1083" xr:uid="{00000000-0005-0000-0000-000098030000}"/>
    <cellStyle name="60% - Énfasis1 46" xfId="1084" xr:uid="{00000000-0005-0000-0000-000099030000}"/>
    <cellStyle name="60% - Énfasis1 47" xfId="1085" xr:uid="{00000000-0005-0000-0000-00009A030000}"/>
    <cellStyle name="60% - Énfasis1 48" xfId="1086" xr:uid="{00000000-0005-0000-0000-00009B030000}"/>
    <cellStyle name="60% - Énfasis1 49" xfId="1087" xr:uid="{00000000-0005-0000-0000-00009C030000}"/>
    <cellStyle name="60% - Énfasis1 5" xfId="1088" xr:uid="{00000000-0005-0000-0000-00009D030000}"/>
    <cellStyle name="60% - Énfasis1 50" xfId="1089" xr:uid="{00000000-0005-0000-0000-00009E030000}"/>
    <cellStyle name="60% - Énfasis1 51" xfId="1090" xr:uid="{00000000-0005-0000-0000-00009F030000}"/>
    <cellStyle name="60% - Énfasis1 52" xfId="1091" xr:uid="{00000000-0005-0000-0000-0000A0030000}"/>
    <cellStyle name="60% - Énfasis1 53" xfId="1092" xr:uid="{00000000-0005-0000-0000-0000A1030000}"/>
    <cellStyle name="60% - Énfasis1 54" xfId="1093" xr:uid="{00000000-0005-0000-0000-0000A2030000}"/>
    <cellStyle name="60% - Énfasis1 55" xfId="1094" xr:uid="{00000000-0005-0000-0000-0000A3030000}"/>
    <cellStyle name="60% - Énfasis1 56" xfId="1095" xr:uid="{00000000-0005-0000-0000-0000A4030000}"/>
    <cellStyle name="60% - Énfasis1 57" xfId="1096" xr:uid="{00000000-0005-0000-0000-0000A5030000}"/>
    <cellStyle name="60% - Énfasis1 58" xfId="1097" xr:uid="{00000000-0005-0000-0000-0000A6030000}"/>
    <cellStyle name="60% - Énfasis1 59" xfId="1098" xr:uid="{00000000-0005-0000-0000-0000A7030000}"/>
    <cellStyle name="60% - Énfasis1 6" xfId="1099" xr:uid="{00000000-0005-0000-0000-0000A8030000}"/>
    <cellStyle name="60% - Énfasis1 60" xfId="1100" xr:uid="{00000000-0005-0000-0000-0000A9030000}"/>
    <cellStyle name="60% - Énfasis1 61" xfId="1101" xr:uid="{00000000-0005-0000-0000-0000AA030000}"/>
    <cellStyle name="60% - Énfasis1 62" xfId="1102" xr:uid="{00000000-0005-0000-0000-0000AB030000}"/>
    <cellStyle name="60% - Énfasis1 63" xfId="1103" xr:uid="{00000000-0005-0000-0000-0000AC030000}"/>
    <cellStyle name="60% - Énfasis1 64" xfId="1104" xr:uid="{00000000-0005-0000-0000-0000AD030000}"/>
    <cellStyle name="60% - Énfasis1 65" xfId="1105" xr:uid="{00000000-0005-0000-0000-0000AE030000}"/>
    <cellStyle name="60% - Énfasis1 66" xfId="1106" xr:uid="{00000000-0005-0000-0000-0000AF030000}"/>
    <cellStyle name="60% - Énfasis1 67" xfId="1107" xr:uid="{00000000-0005-0000-0000-0000B0030000}"/>
    <cellStyle name="60% - Énfasis1 7" xfId="1108" xr:uid="{00000000-0005-0000-0000-0000B1030000}"/>
    <cellStyle name="60% - Énfasis1 8" xfId="1109" xr:uid="{00000000-0005-0000-0000-0000B2030000}"/>
    <cellStyle name="60% - Énfasis1 9" xfId="1110" xr:uid="{00000000-0005-0000-0000-0000B3030000}"/>
    <cellStyle name="60% - Énfasis2 10" xfId="1111" xr:uid="{00000000-0005-0000-0000-0000B4030000}"/>
    <cellStyle name="60% - Énfasis2 11" xfId="1112" xr:uid="{00000000-0005-0000-0000-0000B5030000}"/>
    <cellStyle name="60% - Énfasis2 12" xfId="1113" xr:uid="{00000000-0005-0000-0000-0000B6030000}"/>
    <cellStyle name="60% - Énfasis2 13" xfId="1114" xr:uid="{00000000-0005-0000-0000-0000B7030000}"/>
    <cellStyle name="60% - Énfasis2 14" xfId="1115" xr:uid="{00000000-0005-0000-0000-0000B8030000}"/>
    <cellStyle name="60% - Énfasis2 15" xfId="1116" xr:uid="{00000000-0005-0000-0000-0000B9030000}"/>
    <cellStyle name="60% - Énfasis2 16" xfId="1117" xr:uid="{00000000-0005-0000-0000-0000BA030000}"/>
    <cellStyle name="60% - Énfasis2 17" xfId="1118" xr:uid="{00000000-0005-0000-0000-0000BB030000}"/>
    <cellStyle name="60% - Énfasis2 18" xfId="1119" xr:uid="{00000000-0005-0000-0000-0000BC030000}"/>
    <cellStyle name="60% - Énfasis2 19" xfId="1120" xr:uid="{00000000-0005-0000-0000-0000BD030000}"/>
    <cellStyle name="60% - Énfasis2 2" xfId="100" xr:uid="{00000000-0005-0000-0000-0000BE030000}"/>
    <cellStyle name="60% - Énfasis2 2 2" xfId="1121" xr:uid="{00000000-0005-0000-0000-0000BF030000}"/>
    <cellStyle name="60% - Énfasis2 2 2 2" xfId="58458" xr:uid="{3DE1F47D-0427-439F-AAD4-5A2B06C14998}"/>
    <cellStyle name="60% - Énfasis2 2 3" xfId="1122" xr:uid="{00000000-0005-0000-0000-0000C0030000}"/>
    <cellStyle name="60% - Énfasis2 2 4" xfId="1123" xr:uid="{00000000-0005-0000-0000-0000C1030000}"/>
    <cellStyle name="60% - Énfasis2 2 5" xfId="1124" xr:uid="{00000000-0005-0000-0000-0000C2030000}"/>
    <cellStyle name="60% - Énfasis2 2 6" xfId="58457" xr:uid="{AA066A59-61CD-4BE6-A1C6-F98F6D2B9EA8}"/>
    <cellStyle name="60% - Énfasis2 20" xfId="1125" xr:uid="{00000000-0005-0000-0000-0000C3030000}"/>
    <cellStyle name="60% - Énfasis2 21" xfId="1126" xr:uid="{00000000-0005-0000-0000-0000C4030000}"/>
    <cellStyle name="60% - Énfasis2 22" xfId="1127" xr:uid="{00000000-0005-0000-0000-0000C5030000}"/>
    <cellStyle name="60% - Énfasis2 23" xfId="1128" xr:uid="{00000000-0005-0000-0000-0000C6030000}"/>
    <cellStyle name="60% - Énfasis2 24" xfId="1129" xr:uid="{00000000-0005-0000-0000-0000C7030000}"/>
    <cellStyle name="60% - Énfasis2 25" xfId="1130" xr:uid="{00000000-0005-0000-0000-0000C8030000}"/>
    <cellStyle name="60% - Énfasis2 26" xfId="1131" xr:uid="{00000000-0005-0000-0000-0000C9030000}"/>
    <cellStyle name="60% - Énfasis2 27" xfId="1132" xr:uid="{00000000-0005-0000-0000-0000CA030000}"/>
    <cellStyle name="60% - Énfasis2 28" xfId="1133" xr:uid="{00000000-0005-0000-0000-0000CB030000}"/>
    <cellStyle name="60% - Énfasis2 29" xfId="1134" xr:uid="{00000000-0005-0000-0000-0000CC030000}"/>
    <cellStyle name="60% - Énfasis2 3" xfId="1135" xr:uid="{00000000-0005-0000-0000-0000CD030000}"/>
    <cellStyle name="60% - Énfasis2 30" xfId="1136" xr:uid="{00000000-0005-0000-0000-0000CE030000}"/>
    <cellStyle name="60% - Énfasis2 31" xfId="1137" xr:uid="{00000000-0005-0000-0000-0000CF030000}"/>
    <cellStyle name="60% - Énfasis2 32" xfId="1138" xr:uid="{00000000-0005-0000-0000-0000D0030000}"/>
    <cellStyle name="60% - Énfasis2 33" xfId="1139" xr:uid="{00000000-0005-0000-0000-0000D1030000}"/>
    <cellStyle name="60% - Énfasis2 34" xfId="1140" xr:uid="{00000000-0005-0000-0000-0000D2030000}"/>
    <cellStyle name="60% - Énfasis2 35" xfId="1141" xr:uid="{00000000-0005-0000-0000-0000D3030000}"/>
    <cellStyle name="60% - Énfasis2 36" xfId="1142" xr:uid="{00000000-0005-0000-0000-0000D4030000}"/>
    <cellStyle name="60% - Énfasis2 37" xfId="1143" xr:uid="{00000000-0005-0000-0000-0000D5030000}"/>
    <cellStyle name="60% - Énfasis2 38" xfId="1144" xr:uid="{00000000-0005-0000-0000-0000D6030000}"/>
    <cellStyle name="60% - Énfasis2 39" xfId="1145" xr:uid="{00000000-0005-0000-0000-0000D7030000}"/>
    <cellStyle name="60% - Énfasis2 4" xfId="1146" xr:uid="{00000000-0005-0000-0000-0000D8030000}"/>
    <cellStyle name="60% - Énfasis2 40" xfId="1147" xr:uid="{00000000-0005-0000-0000-0000D9030000}"/>
    <cellStyle name="60% - Énfasis2 41" xfId="1148" xr:uid="{00000000-0005-0000-0000-0000DA030000}"/>
    <cellStyle name="60% - Énfasis2 42" xfId="1149" xr:uid="{00000000-0005-0000-0000-0000DB030000}"/>
    <cellStyle name="60% - Énfasis2 43" xfId="1150" xr:uid="{00000000-0005-0000-0000-0000DC030000}"/>
    <cellStyle name="60% - Énfasis2 44" xfId="1151" xr:uid="{00000000-0005-0000-0000-0000DD030000}"/>
    <cellStyle name="60% - Énfasis2 45" xfId="1152" xr:uid="{00000000-0005-0000-0000-0000DE030000}"/>
    <cellStyle name="60% - Énfasis2 46" xfId="1153" xr:uid="{00000000-0005-0000-0000-0000DF030000}"/>
    <cellStyle name="60% - Énfasis2 47" xfId="1154" xr:uid="{00000000-0005-0000-0000-0000E0030000}"/>
    <cellStyle name="60% - Énfasis2 48" xfId="1155" xr:uid="{00000000-0005-0000-0000-0000E1030000}"/>
    <cellStyle name="60% - Énfasis2 49" xfId="1156" xr:uid="{00000000-0005-0000-0000-0000E2030000}"/>
    <cellStyle name="60% - Énfasis2 5" xfId="1157" xr:uid="{00000000-0005-0000-0000-0000E3030000}"/>
    <cellStyle name="60% - Énfasis2 50" xfId="1158" xr:uid="{00000000-0005-0000-0000-0000E4030000}"/>
    <cellStyle name="60% - Énfasis2 51" xfId="1159" xr:uid="{00000000-0005-0000-0000-0000E5030000}"/>
    <cellStyle name="60% - Énfasis2 52" xfId="1160" xr:uid="{00000000-0005-0000-0000-0000E6030000}"/>
    <cellStyle name="60% - Énfasis2 53" xfId="1161" xr:uid="{00000000-0005-0000-0000-0000E7030000}"/>
    <cellStyle name="60% - Énfasis2 54" xfId="1162" xr:uid="{00000000-0005-0000-0000-0000E8030000}"/>
    <cellStyle name="60% - Énfasis2 55" xfId="1163" xr:uid="{00000000-0005-0000-0000-0000E9030000}"/>
    <cellStyle name="60% - Énfasis2 56" xfId="1164" xr:uid="{00000000-0005-0000-0000-0000EA030000}"/>
    <cellStyle name="60% - Énfasis2 57" xfId="1165" xr:uid="{00000000-0005-0000-0000-0000EB030000}"/>
    <cellStyle name="60% - Énfasis2 58" xfId="1166" xr:uid="{00000000-0005-0000-0000-0000EC030000}"/>
    <cellStyle name="60% - Énfasis2 59" xfId="1167" xr:uid="{00000000-0005-0000-0000-0000ED030000}"/>
    <cellStyle name="60% - Énfasis2 6" xfId="1168" xr:uid="{00000000-0005-0000-0000-0000EE030000}"/>
    <cellStyle name="60% - Énfasis2 60" xfId="1169" xr:uid="{00000000-0005-0000-0000-0000EF030000}"/>
    <cellStyle name="60% - Énfasis2 61" xfId="1170" xr:uid="{00000000-0005-0000-0000-0000F0030000}"/>
    <cellStyle name="60% - Énfasis2 62" xfId="1171" xr:uid="{00000000-0005-0000-0000-0000F1030000}"/>
    <cellStyle name="60% - Énfasis2 63" xfId="1172" xr:uid="{00000000-0005-0000-0000-0000F2030000}"/>
    <cellStyle name="60% - Énfasis2 64" xfId="1173" xr:uid="{00000000-0005-0000-0000-0000F3030000}"/>
    <cellStyle name="60% - Énfasis2 65" xfId="1174" xr:uid="{00000000-0005-0000-0000-0000F4030000}"/>
    <cellStyle name="60% - Énfasis2 66" xfId="1175" xr:uid="{00000000-0005-0000-0000-0000F5030000}"/>
    <cellStyle name="60% - Énfasis2 67" xfId="1176" xr:uid="{00000000-0005-0000-0000-0000F6030000}"/>
    <cellStyle name="60% - Énfasis2 7" xfId="1177" xr:uid="{00000000-0005-0000-0000-0000F7030000}"/>
    <cellStyle name="60% - Énfasis2 8" xfId="1178" xr:uid="{00000000-0005-0000-0000-0000F8030000}"/>
    <cellStyle name="60% - Énfasis2 9" xfId="1179" xr:uid="{00000000-0005-0000-0000-0000F9030000}"/>
    <cellStyle name="60% - Énfasis3 10" xfId="1180" xr:uid="{00000000-0005-0000-0000-0000FA030000}"/>
    <cellStyle name="60% - Énfasis3 11" xfId="1181" xr:uid="{00000000-0005-0000-0000-0000FB030000}"/>
    <cellStyle name="60% - Énfasis3 12" xfId="1182" xr:uid="{00000000-0005-0000-0000-0000FC030000}"/>
    <cellStyle name="60% - Énfasis3 13" xfId="1183" xr:uid="{00000000-0005-0000-0000-0000FD030000}"/>
    <cellStyle name="60% - Énfasis3 14" xfId="1184" xr:uid="{00000000-0005-0000-0000-0000FE030000}"/>
    <cellStyle name="60% - Énfasis3 15" xfId="1185" xr:uid="{00000000-0005-0000-0000-0000FF030000}"/>
    <cellStyle name="60% - Énfasis3 16" xfId="1186" xr:uid="{00000000-0005-0000-0000-000000040000}"/>
    <cellStyle name="60% - Énfasis3 17" xfId="1187" xr:uid="{00000000-0005-0000-0000-000001040000}"/>
    <cellStyle name="60% - Énfasis3 18" xfId="1188" xr:uid="{00000000-0005-0000-0000-000002040000}"/>
    <cellStyle name="60% - Énfasis3 19" xfId="1189" xr:uid="{00000000-0005-0000-0000-000003040000}"/>
    <cellStyle name="60% - Énfasis3 2" xfId="101" xr:uid="{00000000-0005-0000-0000-000004040000}"/>
    <cellStyle name="60% - Énfasis3 2 2" xfId="1190" xr:uid="{00000000-0005-0000-0000-000005040000}"/>
    <cellStyle name="60% - Énfasis3 2 2 2" xfId="58460" xr:uid="{E511C632-8E4D-486C-9B83-864C950C20A3}"/>
    <cellStyle name="60% - Énfasis3 2 3" xfId="1191" xr:uid="{00000000-0005-0000-0000-000006040000}"/>
    <cellStyle name="60% - Énfasis3 2 4" xfId="1192" xr:uid="{00000000-0005-0000-0000-000007040000}"/>
    <cellStyle name="60% - Énfasis3 2 5" xfId="1193" xr:uid="{00000000-0005-0000-0000-000008040000}"/>
    <cellStyle name="60% - Énfasis3 2 6" xfId="58459" xr:uid="{FEB90779-9C43-45CC-AF5F-56C274DC8C9B}"/>
    <cellStyle name="60% - Énfasis3 20" xfId="1194" xr:uid="{00000000-0005-0000-0000-000009040000}"/>
    <cellStyle name="60% - Énfasis3 21" xfId="1195" xr:uid="{00000000-0005-0000-0000-00000A040000}"/>
    <cellStyle name="60% - Énfasis3 22" xfId="1196" xr:uid="{00000000-0005-0000-0000-00000B040000}"/>
    <cellStyle name="60% - Énfasis3 23" xfId="1197" xr:uid="{00000000-0005-0000-0000-00000C040000}"/>
    <cellStyle name="60% - Énfasis3 24" xfId="1198" xr:uid="{00000000-0005-0000-0000-00000D040000}"/>
    <cellStyle name="60% - Énfasis3 25" xfId="1199" xr:uid="{00000000-0005-0000-0000-00000E040000}"/>
    <cellStyle name="60% - Énfasis3 26" xfId="1200" xr:uid="{00000000-0005-0000-0000-00000F040000}"/>
    <cellStyle name="60% - Énfasis3 27" xfId="1201" xr:uid="{00000000-0005-0000-0000-000010040000}"/>
    <cellStyle name="60% - Énfasis3 28" xfId="1202" xr:uid="{00000000-0005-0000-0000-000011040000}"/>
    <cellStyle name="60% - Énfasis3 29" xfId="1203" xr:uid="{00000000-0005-0000-0000-000012040000}"/>
    <cellStyle name="60% - Énfasis3 3" xfId="1204" xr:uid="{00000000-0005-0000-0000-000013040000}"/>
    <cellStyle name="60% - Énfasis3 30" xfId="1205" xr:uid="{00000000-0005-0000-0000-000014040000}"/>
    <cellStyle name="60% - Énfasis3 31" xfId="1206" xr:uid="{00000000-0005-0000-0000-000015040000}"/>
    <cellStyle name="60% - Énfasis3 32" xfId="1207" xr:uid="{00000000-0005-0000-0000-000016040000}"/>
    <cellStyle name="60% - Énfasis3 33" xfId="1208" xr:uid="{00000000-0005-0000-0000-000017040000}"/>
    <cellStyle name="60% - Énfasis3 34" xfId="1209" xr:uid="{00000000-0005-0000-0000-000018040000}"/>
    <cellStyle name="60% - Énfasis3 35" xfId="1210" xr:uid="{00000000-0005-0000-0000-000019040000}"/>
    <cellStyle name="60% - Énfasis3 36" xfId="1211" xr:uid="{00000000-0005-0000-0000-00001A040000}"/>
    <cellStyle name="60% - Énfasis3 37" xfId="1212" xr:uid="{00000000-0005-0000-0000-00001B040000}"/>
    <cellStyle name="60% - Énfasis3 38" xfId="1213" xr:uid="{00000000-0005-0000-0000-00001C040000}"/>
    <cellStyle name="60% - Énfasis3 39" xfId="1214" xr:uid="{00000000-0005-0000-0000-00001D040000}"/>
    <cellStyle name="60% - Énfasis3 4" xfId="1215" xr:uid="{00000000-0005-0000-0000-00001E040000}"/>
    <cellStyle name="60% - Énfasis3 40" xfId="1216" xr:uid="{00000000-0005-0000-0000-00001F040000}"/>
    <cellStyle name="60% - Énfasis3 41" xfId="1217" xr:uid="{00000000-0005-0000-0000-000020040000}"/>
    <cellStyle name="60% - Énfasis3 42" xfId="1218" xr:uid="{00000000-0005-0000-0000-000021040000}"/>
    <cellStyle name="60% - Énfasis3 43" xfId="1219" xr:uid="{00000000-0005-0000-0000-000022040000}"/>
    <cellStyle name="60% - Énfasis3 44" xfId="1220" xr:uid="{00000000-0005-0000-0000-000023040000}"/>
    <cellStyle name="60% - Énfasis3 45" xfId="1221" xr:uid="{00000000-0005-0000-0000-000024040000}"/>
    <cellStyle name="60% - Énfasis3 46" xfId="1222" xr:uid="{00000000-0005-0000-0000-000025040000}"/>
    <cellStyle name="60% - Énfasis3 47" xfId="1223" xr:uid="{00000000-0005-0000-0000-000026040000}"/>
    <cellStyle name="60% - Énfasis3 48" xfId="1224" xr:uid="{00000000-0005-0000-0000-000027040000}"/>
    <cellStyle name="60% - Énfasis3 49" xfId="1225" xr:uid="{00000000-0005-0000-0000-000028040000}"/>
    <cellStyle name="60% - Énfasis3 5" xfId="1226" xr:uid="{00000000-0005-0000-0000-000029040000}"/>
    <cellStyle name="60% - Énfasis3 50" xfId="1227" xr:uid="{00000000-0005-0000-0000-00002A040000}"/>
    <cellStyle name="60% - Énfasis3 51" xfId="1228" xr:uid="{00000000-0005-0000-0000-00002B040000}"/>
    <cellStyle name="60% - Énfasis3 52" xfId="1229" xr:uid="{00000000-0005-0000-0000-00002C040000}"/>
    <cellStyle name="60% - Énfasis3 53" xfId="1230" xr:uid="{00000000-0005-0000-0000-00002D040000}"/>
    <cellStyle name="60% - Énfasis3 54" xfId="1231" xr:uid="{00000000-0005-0000-0000-00002E040000}"/>
    <cellStyle name="60% - Énfasis3 55" xfId="1232" xr:uid="{00000000-0005-0000-0000-00002F040000}"/>
    <cellStyle name="60% - Énfasis3 56" xfId="1233" xr:uid="{00000000-0005-0000-0000-000030040000}"/>
    <cellStyle name="60% - Énfasis3 57" xfId="1234" xr:uid="{00000000-0005-0000-0000-000031040000}"/>
    <cellStyle name="60% - Énfasis3 58" xfId="1235" xr:uid="{00000000-0005-0000-0000-000032040000}"/>
    <cellStyle name="60% - Énfasis3 59" xfId="1236" xr:uid="{00000000-0005-0000-0000-000033040000}"/>
    <cellStyle name="60% - Énfasis3 6" xfId="1237" xr:uid="{00000000-0005-0000-0000-000034040000}"/>
    <cellStyle name="60% - Énfasis3 60" xfId="1238" xr:uid="{00000000-0005-0000-0000-000035040000}"/>
    <cellStyle name="60% - Énfasis3 61" xfId="1239" xr:uid="{00000000-0005-0000-0000-000036040000}"/>
    <cellStyle name="60% - Énfasis3 62" xfId="1240" xr:uid="{00000000-0005-0000-0000-000037040000}"/>
    <cellStyle name="60% - Énfasis3 63" xfId="1241" xr:uid="{00000000-0005-0000-0000-000038040000}"/>
    <cellStyle name="60% - Énfasis3 64" xfId="1242" xr:uid="{00000000-0005-0000-0000-000039040000}"/>
    <cellStyle name="60% - Énfasis3 65" xfId="1243" xr:uid="{00000000-0005-0000-0000-00003A040000}"/>
    <cellStyle name="60% - Énfasis3 66" xfId="1244" xr:uid="{00000000-0005-0000-0000-00003B040000}"/>
    <cellStyle name="60% - Énfasis3 67" xfId="1245" xr:uid="{00000000-0005-0000-0000-00003C040000}"/>
    <cellStyle name="60% - Énfasis3 7" xfId="1246" xr:uid="{00000000-0005-0000-0000-00003D040000}"/>
    <cellStyle name="60% - Énfasis3 8" xfId="1247" xr:uid="{00000000-0005-0000-0000-00003E040000}"/>
    <cellStyle name="60% - Énfasis3 9" xfId="1248" xr:uid="{00000000-0005-0000-0000-00003F040000}"/>
    <cellStyle name="60% - Énfasis4 10" xfId="1249" xr:uid="{00000000-0005-0000-0000-000040040000}"/>
    <cellStyle name="60% - Énfasis4 11" xfId="1250" xr:uid="{00000000-0005-0000-0000-000041040000}"/>
    <cellStyle name="60% - Énfasis4 12" xfId="1251" xr:uid="{00000000-0005-0000-0000-000042040000}"/>
    <cellStyle name="60% - Énfasis4 13" xfId="1252" xr:uid="{00000000-0005-0000-0000-000043040000}"/>
    <cellStyle name="60% - Énfasis4 14" xfId="1253" xr:uid="{00000000-0005-0000-0000-000044040000}"/>
    <cellStyle name="60% - Énfasis4 15" xfId="1254" xr:uid="{00000000-0005-0000-0000-000045040000}"/>
    <cellStyle name="60% - Énfasis4 16" xfId="1255" xr:uid="{00000000-0005-0000-0000-000046040000}"/>
    <cellStyle name="60% - Énfasis4 17" xfId="1256" xr:uid="{00000000-0005-0000-0000-000047040000}"/>
    <cellStyle name="60% - Énfasis4 18" xfId="1257" xr:uid="{00000000-0005-0000-0000-000048040000}"/>
    <cellStyle name="60% - Énfasis4 19" xfId="1258" xr:uid="{00000000-0005-0000-0000-000049040000}"/>
    <cellStyle name="60% - Énfasis4 2" xfId="102" xr:uid="{00000000-0005-0000-0000-00004A040000}"/>
    <cellStyle name="60% - Énfasis4 2 2" xfId="1259" xr:uid="{00000000-0005-0000-0000-00004B040000}"/>
    <cellStyle name="60% - Énfasis4 2 2 2" xfId="58462" xr:uid="{F4F8B032-0F0B-4125-A42B-1B85DC446F0D}"/>
    <cellStyle name="60% - Énfasis4 2 3" xfId="1260" xr:uid="{00000000-0005-0000-0000-00004C040000}"/>
    <cellStyle name="60% - Énfasis4 2 4" xfId="1261" xr:uid="{00000000-0005-0000-0000-00004D040000}"/>
    <cellStyle name="60% - Énfasis4 2 5" xfId="1262" xr:uid="{00000000-0005-0000-0000-00004E040000}"/>
    <cellStyle name="60% - Énfasis4 2 6" xfId="58461" xr:uid="{C22D90B1-4A5A-4BCF-A42A-5349F1702448}"/>
    <cellStyle name="60% - Énfasis4 20" xfId="1263" xr:uid="{00000000-0005-0000-0000-00004F040000}"/>
    <cellStyle name="60% - Énfasis4 21" xfId="1264" xr:uid="{00000000-0005-0000-0000-000050040000}"/>
    <cellStyle name="60% - Énfasis4 22" xfId="1265" xr:uid="{00000000-0005-0000-0000-000051040000}"/>
    <cellStyle name="60% - Énfasis4 23" xfId="1266" xr:uid="{00000000-0005-0000-0000-000052040000}"/>
    <cellStyle name="60% - Énfasis4 24" xfId="1267" xr:uid="{00000000-0005-0000-0000-000053040000}"/>
    <cellStyle name="60% - Énfasis4 25" xfId="1268" xr:uid="{00000000-0005-0000-0000-000054040000}"/>
    <cellStyle name="60% - Énfasis4 26" xfId="1269" xr:uid="{00000000-0005-0000-0000-000055040000}"/>
    <cellStyle name="60% - Énfasis4 27" xfId="1270" xr:uid="{00000000-0005-0000-0000-000056040000}"/>
    <cellStyle name="60% - Énfasis4 28" xfId="1271" xr:uid="{00000000-0005-0000-0000-000057040000}"/>
    <cellStyle name="60% - Énfasis4 29" xfId="1272" xr:uid="{00000000-0005-0000-0000-000058040000}"/>
    <cellStyle name="60% - Énfasis4 3" xfId="1273" xr:uid="{00000000-0005-0000-0000-000059040000}"/>
    <cellStyle name="60% - Énfasis4 30" xfId="1274" xr:uid="{00000000-0005-0000-0000-00005A040000}"/>
    <cellStyle name="60% - Énfasis4 31" xfId="1275" xr:uid="{00000000-0005-0000-0000-00005B040000}"/>
    <cellStyle name="60% - Énfasis4 32" xfId="1276" xr:uid="{00000000-0005-0000-0000-00005C040000}"/>
    <cellStyle name="60% - Énfasis4 33" xfId="1277" xr:uid="{00000000-0005-0000-0000-00005D040000}"/>
    <cellStyle name="60% - Énfasis4 34" xfId="1278" xr:uid="{00000000-0005-0000-0000-00005E040000}"/>
    <cellStyle name="60% - Énfasis4 35" xfId="1279" xr:uid="{00000000-0005-0000-0000-00005F040000}"/>
    <cellStyle name="60% - Énfasis4 36" xfId="1280" xr:uid="{00000000-0005-0000-0000-000060040000}"/>
    <cellStyle name="60% - Énfasis4 37" xfId="1281" xr:uid="{00000000-0005-0000-0000-000061040000}"/>
    <cellStyle name="60% - Énfasis4 38" xfId="1282" xr:uid="{00000000-0005-0000-0000-000062040000}"/>
    <cellStyle name="60% - Énfasis4 39" xfId="1283" xr:uid="{00000000-0005-0000-0000-000063040000}"/>
    <cellStyle name="60% - Énfasis4 4" xfId="1284" xr:uid="{00000000-0005-0000-0000-000064040000}"/>
    <cellStyle name="60% - Énfasis4 40" xfId="1285" xr:uid="{00000000-0005-0000-0000-000065040000}"/>
    <cellStyle name="60% - Énfasis4 41" xfId="1286" xr:uid="{00000000-0005-0000-0000-000066040000}"/>
    <cellStyle name="60% - Énfasis4 42" xfId="1287" xr:uid="{00000000-0005-0000-0000-000067040000}"/>
    <cellStyle name="60% - Énfasis4 43" xfId="1288" xr:uid="{00000000-0005-0000-0000-000068040000}"/>
    <cellStyle name="60% - Énfasis4 44" xfId="1289" xr:uid="{00000000-0005-0000-0000-000069040000}"/>
    <cellStyle name="60% - Énfasis4 45" xfId="1290" xr:uid="{00000000-0005-0000-0000-00006A040000}"/>
    <cellStyle name="60% - Énfasis4 46" xfId="1291" xr:uid="{00000000-0005-0000-0000-00006B040000}"/>
    <cellStyle name="60% - Énfasis4 47" xfId="1292" xr:uid="{00000000-0005-0000-0000-00006C040000}"/>
    <cellStyle name="60% - Énfasis4 48" xfId="1293" xr:uid="{00000000-0005-0000-0000-00006D040000}"/>
    <cellStyle name="60% - Énfasis4 49" xfId="1294" xr:uid="{00000000-0005-0000-0000-00006E040000}"/>
    <cellStyle name="60% - Énfasis4 5" xfId="1295" xr:uid="{00000000-0005-0000-0000-00006F040000}"/>
    <cellStyle name="60% - Énfasis4 50" xfId="1296" xr:uid="{00000000-0005-0000-0000-000070040000}"/>
    <cellStyle name="60% - Énfasis4 51" xfId="1297" xr:uid="{00000000-0005-0000-0000-000071040000}"/>
    <cellStyle name="60% - Énfasis4 52" xfId="1298" xr:uid="{00000000-0005-0000-0000-000072040000}"/>
    <cellStyle name="60% - Énfasis4 53" xfId="1299" xr:uid="{00000000-0005-0000-0000-000073040000}"/>
    <cellStyle name="60% - Énfasis4 54" xfId="1300" xr:uid="{00000000-0005-0000-0000-000074040000}"/>
    <cellStyle name="60% - Énfasis4 55" xfId="1301" xr:uid="{00000000-0005-0000-0000-000075040000}"/>
    <cellStyle name="60% - Énfasis4 56" xfId="1302" xr:uid="{00000000-0005-0000-0000-000076040000}"/>
    <cellStyle name="60% - Énfasis4 57" xfId="1303" xr:uid="{00000000-0005-0000-0000-000077040000}"/>
    <cellStyle name="60% - Énfasis4 58" xfId="1304" xr:uid="{00000000-0005-0000-0000-000078040000}"/>
    <cellStyle name="60% - Énfasis4 59" xfId="1305" xr:uid="{00000000-0005-0000-0000-000079040000}"/>
    <cellStyle name="60% - Énfasis4 6" xfId="1306" xr:uid="{00000000-0005-0000-0000-00007A040000}"/>
    <cellStyle name="60% - Énfasis4 60" xfId="1307" xr:uid="{00000000-0005-0000-0000-00007B040000}"/>
    <cellStyle name="60% - Énfasis4 61" xfId="1308" xr:uid="{00000000-0005-0000-0000-00007C040000}"/>
    <cellStyle name="60% - Énfasis4 62" xfId="1309" xr:uid="{00000000-0005-0000-0000-00007D040000}"/>
    <cellStyle name="60% - Énfasis4 63" xfId="1310" xr:uid="{00000000-0005-0000-0000-00007E040000}"/>
    <cellStyle name="60% - Énfasis4 64" xfId="1311" xr:uid="{00000000-0005-0000-0000-00007F040000}"/>
    <cellStyle name="60% - Énfasis4 65" xfId="1312" xr:uid="{00000000-0005-0000-0000-000080040000}"/>
    <cellStyle name="60% - Énfasis4 66" xfId="1313" xr:uid="{00000000-0005-0000-0000-000081040000}"/>
    <cellStyle name="60% - Énfasis4 67" xfId="1314" xr:uid="{00000000-0005-0000-0000-000082040000}"/>
    <cellStyle name="60% - Énfasis4 7" xfId="1315" xr:uid="{00000000-0005-0000-0000-000083040000}"/>
    <cellStyle name="60% - Énfasis4 8" xfId="1316" xr:uid="{00000000-0005-0000-0000-000084040000}"/>
    <cellStyle name="60% - Énfasis4 9" xfId="1317" xr:uid="{00000000-0005-0000-0000-000085040000}"/>
    <cellStyle name="60% - Énfasis5 10" xfId="1318" xr:uid="{00000000-0005-0000-0000-000086040000}"/>
    <cellStyle name="60% - Énfasis5 11" xfId="1319" xr:uid="{00000000-0005-0000-0000-000087040000}"/>
    <cellStyle name="60% - Énfasis5 12" xfId="1320" xr:uid="{00000000-0005-0000-0000-000088040000}"/>
    <cellStyle name="60% - Énfasis5 13" xfId="1321" xr:uid="{00000000-0005-0000-0000-000089040000}"/>
    <cellStyle name="60% - Énfasis5 14" xfId="1322" xr:uid="{00000000-0005-0000-0000-00008A040000}"/>
    <cellStyle name="60% - Énfasis5 15" xfId="1323" xr:uid="{00000000-0005-0000-0000-00008B040000}"/>
    <cellStyle name="60% - Énfasis5 16" xfId="1324" xr:uid="{00000000-0005-0000-0000-00008C040000}"/>
    <cellStyle name="60% - Énfasis5 17" xfId="1325" xr:uid="{00000000-0005-0000-0000-00008D040000}"/>
    <cellStyle name="60% - Énfasis5 18" xfId="1326" xr:uid="{00000000-0005-0000-0000-00008E040000}"/>
    <cellStyle name="60% - Énfasis5 19" xfId="1327" xr:uid="{00000000-0005-0000-0000-00008F040000}"/>
    <cellStyle name="60% - Énfasis5 2" xfId="103" xr:uid="{00000000-0005-0000-0000-000090040000}"/>
    <cellStyle name="60% - Énfasis5 2 2" xfId="1328" xr:uid="{00000000-0005-0000-0000-000091040000}"/>
    <cellStyle name="60% - Énfasis5 2 2 2" xfId="58464" xr:uid="{8CCB35FC-C038-46B7-8F4E-883FC822CAF2}"/>
    <cellStyle name="60% - Énfasis5 2 3" xfId="1329" xr:uid="{00000000-0005-0000-0000-000092040000}"/>
    <cellStyle name="60% - Énfasis5 2 4" xfId="1330" xr:uid="{00000000-0005-0000-0000-000093040000}"/>
    <cellStyle name="60% - Énfasis5 2 5" xfId="1331" xr:uid="{00000000-0005-0000-0000-000094040000}"/>
    <cellStyle name="60% - Énfasis5 2 6" xfId="58463" xr:uid="{675FC3EB-50F9-4A5F-8D4D-F10EE4967D40}"/>
    <cellStyle name="60% - Énfasis5 20" xfId="1332" xr:uid="{00000000-0005-0000-0000-000095040000}"/>
    <cellStyle name="60% - Énfasis5 21" xfId="1333" xr:uid="{00000000-0005-0000-0000-000096040000}"/>
    <cellStyle name="60% - Énfasis5 22" xfId="1334" xr:uid="{00000000-0005-0000-0000-000097040000}"/>
    <cellStyle name="60% - Énfasis5 23" xfId="1335" xr:uid="{00000000-0005-0000-0000-000098040000}"/>
    <cellStyle name="60% - Énfasis5 24" xfId="1336" xr:uid="{00000000-0005-0000-0000-000099040000}"/>
    <cellStyle name="60% - Énfasis5 25" xfId="1337" xr:uid="{00000000-0005-0000-0000-00009A040000}"/>
    <cellStyle name="60% - Énfasis5 26" xfId="1338" xr:uid="{00000000-0005-0000-0000-00009B040000}"/>
    <cellStyle name="60% - Énfasis5 27" xfId="1339" xr:uid="{00000000-0005-0000-0000-00009C040000}"/>
    <cellStyle name="60% - Énfasis5 28" xfId="1340" xr:uid="{00000000-0005-0000-0000-00009D040000}"/>
    <cellStyle name="60% - Énfasis5 29" xfId="1341" xr:uid="{00000000-0005-0000-0000-00009E040000}"/>
    <cellStyle name="60% - Énfasis5 3" xfId="1342" xr:uid="{00000000-0005-0000-0000-00009F040000}"/>
    <cellStyle name="60% - Énfasis5 30" xfId="1343" xr:uid="{00000000-0005-0000-0000-0000A0040000}"/>
    <cellStyle name="60% - Énfasis5 31" xfId="1344" xr:uid="{00000000-0005-0000-0000-0000A1040000}"/>
    <cellStyle name="60% - Énfasis5 32" xfId="1345" xr:uid="{00000000-0005-0000-0000-0000A2040000}"/>
    <cellStyle name="60% - Énfasis5 33" xfId="1346" xr:uid="{00000000-0005-0000-0000-0000A3040000}"/>
    <cellStyle name="60% - Énfasis5 34" xfId="1347" xr:uid="{00000000-0005-0000-0000-0000A4040000}"/>
    <cellStyle name="60% - Énfasis5 35" xfId="1348" xr:uid="{00000000-0005-0000-0000-0000A5040000}"/>
    <cellStyle name="60% - Énfasis5 36" xfId="1349" xr:uid="{00000000-0005-0000-0000-0000A6040000}"/>
    <cellStyle name="60% - Énfasis5 37" xfId="1350" xr:uid="{00000000-0005-0000-0000-0000A7040000}"/>
    <cellStyle name="60% - Énfasis5 38" xfId="1351" xr:uid="{00000000-0005-0000-0000-0000A8040000}"/>
    <cellStyle name="60% - Énfasis5 39" xfId="1352" xr:uid="{00000000-0005-0000-0000-0000A9040000}"/>
    <cellStyle name="60% - Énfasis5 4" xfId="1353" xr:uid="{00000000-0005-0000-0000-0000AA040000}"/>
    <cellStyle name="60% - Énfasis5 40" xfId="1354" xr:uid="{00000000-0005-0000-0000-0000AB040000}"/>
    <cellStyle name="60% - Énfasis5 41" xfId="1355" xr:uid="{00000000-0005-0000-0000-0000AC040000}"/>
    <cellStyle name="60% - Énfasis5 42" xfId="1356" xr:uid="{00000000-0005-0000-0000-0000AD040000}"/>
    <cellStyle name="60% - Énfasis5 43" xfId="1357" xr:uid="{00000000-0005-0000-0000-0000AE040000}"/>
    <cellStyle name="60% - Énfasis5 44" xfId="1358" xr:uid="{00000000-0005-0000-0000-0000AF040000}"/>
    <cellStyle name="60% - Énfasis5 45" xfId="1359" xr:uid="{00000000-0005-0000-0000-0000B0040000}"/>
    <cellStyle name="60% - Énfasis5 46" xfId="1360" xr:uid="{00000000-0005-0000-0000-0000B1040000}"/>
    <cellStyle name="60% - Énfasis5 47" xfId="1361" xr:uid="{00000000-0005-0000-0000-0000B2040000}"/>
    <cellStyle name="60% - Énfasis5 48" xfId="1362" xr:uid="{00000000-0005-0000-0000-0000B3040000}"/>
    <cellStyle name="60% - Énfasis5 49" xfId="1363" xr:uid="{00000000-0005-0000-0000-0000B4040000}"/>
    <cellStyle name="60% - Énfasis5 5" xfId="1364" xr:uid="{00000000-0005-0000-0000-0000B5040000}"/>
    <cellStyle name="60% - Énfasis5 50" xfId="1365" xr:uid="{00000000-0005-0000-0000-0000B6040000}"/>
    <cellStyle name="60% - Énfasis5 51" xfId="1366" xr:uid="{00000000-0005-0000-0000-0000B7040000}"/>
    <cellStyle name="60% - Énfasis5 52" xfId="1367" xr:uid="{00000000-0005-0000-0000-0000B8040000}"/>
    <cellStyle name="60% - Énfasis5 53" xfId="1368" xr:uid="{00000000-0005-0000-0000-0000B9040000}"/>
    <cellStyle name="60% - Énfasis5 54" xfId="1369" xr:uid="{00000000-0005-0000-0000-0000BA040000}"/>
    <cellStyle name="60% - Énfasis5 55" xfId="1370" xr:uid="{00000000-0005-0000-0000-0000BB040000}"/>
    <cellStyle name="60% - Énfasis5 56" xfId="1371" xr:uid="{00000000-0005-0000-0000-0000BC040000}"/>
    <cellStyle name="60% - Énfasis5 57" xfId="1372" xr:uid="{00000000-0005-0000-0000-0000BD040000}"/>
    <cellStyle name="60% - Énfasis5 58" xfId="1373" xr:uid="{00000000-0005-0000-0000-0000BE040000}"/>
    <cellStyle name="60% - Énfasis5 59" xfId="1374" xr:uid="{00000000-0005-0000-0000-0000BF040000}"/>
    <cellStyle name="60% - Énfasis5 6" xfId="1375" xr:uid="{00000000-0005-0000-0000-0000C0040000}"/>
    <cellStyle name="60% - Énfasis5 60" xfId="1376" xr:uid="{00000000-0005-0000-0000-0000C1040000}"/>
    <cellStyle name="60% - Énfasis5 61" xfId="1377" xr:uid="{00000000-0005-0000-0000-0000C2040000}"/>
    <cellStyle name="60% - Énfasis5 62" xfId="1378" xr:uid="{00000000-0005-0000-0000-0000C3040000}"/>
    <cellStyle name="60% - Énfasis5 63" xfId="1379" xr:uid="{00000000-0005-0000-0000-0000C4040000}"/>
    <cellStyle name="60% - Énfasis5 64" xfId="1380" xr:uid="{00000000-0005-0000-0000-0000C5040000}"/>
    <cellStyle name="60% - Énfasis5 65" xfId="1381" xr:uid="{00000000-0005-0000-0000-0000C6040000}"/>
    <cellStyle name="60% - Énfasis5 66" xfId="1382" xr:uid="{00000000-0005-0000-0000-0000C7040000}"/>
    <cellStyle name="60% - Énfasis5 67" xfId="1383" xr:uid="{00000000-0005-0000-0000-0000C8040000}"/>
    <cellStyle name="60% - Énfasis5 7" xfId="1384" xr:uid="{00000000-0005-0000-0000-0000C9040000}"/>
    <cellStyle name="60% - Énfasis5 8" xfId="1385" xr:uid="{00000000-0005-0000-0000-0000CA040000}"/>
    <cellStyle name="60% - Énfasis5 9" xfId="1386" xr:uid="{00000000-0005-0000-0000-0000CB040000}"/>
    <cellStyle name="60% - Énfasis6 10" xfId="1387" xr:uid="{00000000-0005-0000-0000-0000CC040000}"/>
    <cellStyle name="60% - Énfasis6 11" xfId="1388" xr:uid="{00000000-0005-0000-0000-0000CD040000}"/>
    <cellStyle name="60% - Énfasis6 12" xfId="1389" xr:uid="{00000000-0005-0000-0000-0000CE040000}"/>
    <cellStyle name="60% - Énfasis6 13" xfId="1390" xr:uid="{00000000-0005-0000-0000-0000CF040000}"/>
    <cellStyle name="60% - Énfasis6 14" xfId="1391" xr:uid="{00000000-0005-0000-0000-0000D0040000}"/>
    <cellStyle name="60% - Énfasis6 15" xfId="1392" xr:uid="{00000000-0005-0000-0000-0000D1040000}"/>
    <cellStyle name="60% - Énfasis6 16" xfId="1393" xr:uid="{00000000-0005-0000-0000-0000D2040000}"/>
    <cellStyle name="60% - Énfasis6 17" xfId="1394" xr:uid="{00000000-0005-0000-0000-0000D3040000}"/>
    <cellStyle name="60% - Énfasis6 18" xfId="1395" xr:uid="{00000000-0005-0000-0000-0000D4040000}"/>
    <cellStyle name="60% - Énfasis6 19" xfId="1396" xr:uid="{00000000-0005-0000-0000-0000D5040000}"/>
    <cellStyle name="60% - Énfasis6 2" xfId="104" xr:uid="{00000000-0005-0000-0000-0000D6040000}"/>
    <cellStyle name="60% - Énfasis6 2 2" xfId="1397" xr:uid="{00000000-0005-0000-0000-0000D7040000}"/>
    <cellStyle name="60% - Énfasis6 2 2 2" xfId="58466" xr:uid="{3A972697-A4C3-4787-824B-1BFCC5CD0A4C}"/>
    <cellStyle name="60% - Énfasis6 2 3" xfId="1398" xr:uid="{00000000-0005-0000-0000-0000D8040000}"/>
    <cellStyle name="60% - Énfasis6 2 4" xfId="1399" xr:uid="{00000000-0005-0000-0000-0000D9040000}"/>
    <cellStyle name="60% - Énfasis6 2 5" xfId="1400" xr:uid="{00000000-0005-0000-0000-0000DA040000}"/>
    <cellStyle name="60% - Énfasis6 2 6" xfId="58465" xr:uid="{A421C283-3A4E-4914-905F-3384415F4C1B}"/>
    <cellStyle name="60% - Énfasis6 20" xfId="1401" xr:uid="{00000000-0005-0000-0000-0000DB040000}"/>
    <cellStyle name="60% - Énfasis6 21" xfId="1402" xr:uid="{00000000-0005-0000-0000-0000DC040000}"/>
    <cellStyle name="60% - Énfasis6 22" xfId="1403" xr:uid="{00000000-0005-0000-0000-0000DD040000}"/>
    <cellStyle name="60% - Énfasis6 23" xfId="1404" xr:uid="{00000000-0005-0000-0000-0000DE040000}"/>
    <cellStyle name="60% - Énfasis6 24" xfId="1405" xr:uid="{00000000-0005-0000-0000-0000DF040000}"/>
    <cellStyle name="60% - Énfasis6 25" xfId="1406" xr:uid="{00000000-0005-0000-0000-0000E0040000}"/>
    <cellStyle name="60% - Énfasis6 26" xfId="1407" xr:uid="{00000000-0005-0000-0000-0000E1040000}"/>
    <cellStyle name="60% - Énfasis6 27" xfId="1408" xr:uid="{00000000-0005-0000-0000-0000E2040000}"/>
    <cellStyle name="60% - Énfasis6 28" xfId="1409" xr:uid="{00000000-0005-0000-0000-0000E3040000}"/>
    <cellStyle name="60% - Énfasis6 29" xfId="1410" xr:uid="{00000000-0005-0000-0000-0000E4040000}"/>
    <cellStyle name="60% - Énfasis6 3" xfId="1411" xr:uid="{00000000-0005-0000-0000-0000E5040000}"/>
    <cellStyle name="60% - Énfasis6 30" xfId="1412" xr:uid="{00000000-0005-0000-0000-0000E6040000}"/>
    <cellStyle name="60% - Énfasis6 31" xfId="1413" xr:uid="{00000000-0005-0000-0000-0000E7040000}"/>
    <cellStyle name="60% - Énfasis6 32" xfId="1414" xr:uid="{00000000-0005-0000-0000-0000E8040000}"/>
    <cellStyle name="60% - Énfasis6 33" xfId="1415" xr:uid="{00000000-0005-0000-0000-0000E9040000}"/>
    <cellStyle name="60% - Énfasis6 34" xfId="1416" xr:uid="{00000000-0005-0000-0000-0000EA040000}"/>
    <cellStyle name="60% - Énfasis6 35" xfId="1417" xr:uid="{00000000-0005-0000-0000-0000EB040000}"/>
    <cellStyle name="60% - Énfasis6 36" xfId="1418" xr:uid="{00000000-0005-0000-0000-0000EC040000}"/>
    <cellStyle name="60% - Énfasis6 37" xfId="1419" xr:uid="{00000000-0005-0000-0000-0000ED040000}"/>
    <cellStyle name="60% - Énfasis6 38" xfId="1420" xr:uid="{00000000-0005-0000-0000-0000EE040000}"/>
    <cellStyle name="60% - Énfasis6 39" xfId="1421" xr:uid="{00000000-0005-0000-0000-0000EF040000}"/>
    <cellStyle name="60% - Énfasis6 4" xfId="1422" xr:uid="{00000000-0005-0000-0000-0000F0040000}"/>
    <cellStyle name="60% - Énfasis6 40" xfId="1423" xr:uid="{00000000-0005-0000-0000-0000F1040000}"/>
    <cellStyle name="60% - Énfasis6 41" xfId="1424" xr:uid="{00000000-0005-0000-0000-0000F2040000}"/>
    <cellStyle name="60% - Énfasis6 42" xfId="1425" xr:uid="{00000000-0005-0000-0000-0000F3040000}"/>
    <cellStyle name="60% - Énfasis6 43" xfId="1426" xr:uid="{00000000-0005-0000-0000-0000F4040000}"/>
    <cellStyle name="60% - Énfasis6 44" xfId="1427" xr:uid="{00000000-0005-0000-0000-0000F5040000}"/>
    <cellStyle name="60% - Énfasis6 45" xfId="1428" xr:uid="{00000000-0005-0000-0000-0000F6040000}"/>
    <cellStyle name="60% - Énfasis6 46" xfId="1429" xr:uid="{00000000-0005-0000-0000-0000F7040000}"/>
    <cellStyle name="60% - Énfasis6 47" xfId="1430" xr:uid="{00000000-0005-0000-0000-0000F8040000}"/>
    <cellStyle name="60% - Énfasis6 48" xfId="1431" xr:uid="{00000000-0005-0000-0000-0000F9040000}"/>
    <cellStyle name="60% - Énfasis6 49" xfId="1432" xr:uid="{00000000-0005-0000-0000-0000FA040000}"/>
    <cellStyle name="60% - Énfasis6 5" xfId="1433" xr:uid="{00000000-0005-0000-0000-0000FB040000}"/>
    <cellStyle name="60% - Énfasis6 50" xfId="1434" xr:uid="{00000000-0005-0000-0000-0000FC040000}"/>
    <cellStyle name="60% - Énfasis6 51" xfId="1435" xr:uid="{00000000-0005-0000-0000-0000FD040000}"/>
    <cellStyle name="60% - Énfasis6 52" xfId="1436" xr:uid="{00000000-0005-0000-0000-0000FE040000}"/>
    <cellStyle name="60% - Énfasis6 53" xfId="1437" xr:uid="{00000000-0005-0000-0000-0000FF040000}"/>
    <cellStyle name="60% - Énfasis6 54" xfId="1438" xr:uid="{00000000-0005-0000-0000-000000050000}"/>
    <cellStyle name="60% - Énfasis6 55" xfId="1439" xr:uid="{00000000-0005-0000-0000-000001050000}"/>
    <cellStyle name="60% - Énfasis6 56" xfId="1440" xr:uid="{00000000-0005-0000-0000-000002050000}"/>
    <cellStyle name="60% - Énfasis6 57" xfId="1441" xr:uid="{00000000-0005-0000-0000-000003050000}"/>
    <cellStyle name="60% - Énfasis6 58" xfId="1442" xr:uid="{00000000-0005-0000-0000-000004050000}"/>
    <cellStyle name="60% - Énfasis6 59" xfId="1443" xr:uid="{00000000-0005-0000-0000-000005050000}"/>
    <cellStyle name="60% - Énfasis6 6" xfId="1444" xr:uid="{00000000-0005-0000-0000-000006050000}"/>
    <cellStyle name="60% - Énfasis6 60" xfId="1445" xr:uid="{00000000-0005-0000-0000-000007050000}"/>
    <cellStyle name="60% - Énfasis6 61" xfId="1446" xr:uid="{00000000-0005-0000-0000-000008050000}"/>
    <cellStyle name="60% - Énfasis6 62" xfId="1447" xr:uid="{00000000-0005-0000-0000-000009050000}"/>
    <cellStyle name="60% - Énfasis6 63" xfId="1448" xr:uid="{00000000-0005-0000-0000-00000A050000}"/>
    <cellStyle name="60% - Énfasis6 64" xfId="1449" xr:uid="{00000000-0005-0000-0000-00000B050000}"/>
    <cellStyle name="60% - Énfasis6 65" xfId="1450" xr:uid="{00000000-0005-0000-0000-00000C050000}"/>
    <cellStyle name="60% - Énfasis6 66" xfId="1451" xr:uid="{00000000-0005-0000-0000-00000D050000}"/>
    <cellStyle name="60% - Énfasis6 67" xfId="1452" xr:uid="{00000000-0005-0000-0000-00000E050000}"/>
    <cellStyle name="60% - Énfasis6 7" xfId="1453" xr:uid="{00000000-0005-0000-0000-00000F050000}"/>
    <cellStyle name="60% - Énfasis6 8" xfId="1454" xr:uid="{00000000-0005-0000-0000-000010050000}"/>
    <cellStyle name="60% - Énfasis6 9" xfId="1455" xr:uid="{00000000-0005-0000-0000-000011050000}"/>
    <cellStyle name="A3 297 x 420 mm" xfId="1456" xr:uid="{00000000-0005-0000-0000-000012050000}"/>
    <cellStyle name="A3 297 x 420 mm 2" xfId="58381" xr:uid="{E25C12A7-4358-4603-A5B0-F5C365793FDE}"/>
    <cellStyle name="Accent1" xfId="7345" xr:uid="{00000000-0005-0000-0000-000013050000}"/>
    <cellStyle name="Accent1 2" xfId="58467" xr:uid="{57B6F6D9-44FE-4B6B-BB4D-015919C40080}"/>
    <cellStyle name="Accent2" xfId="7346" xr:uid="{00000000-0005-0000-0000-000014050000}"/>
    <cellStyle name="Accent2 2" xfId="58468" xr:uid="{CE0CCBF5-EEED-4DA3-863D-AF1876FF2DA8}"/>
    <cellStyle name="Accent3" xfId="7347" xr:uid="{00000000-0005-0000-0000-000015050000}"/>
    <cellStyle name="Accent3 2" xfId="58469" xr:uid="{CD4635C0-1E78-4DDA-9EF9-77155837180F}"/>
    <cellStyle name="Accent4" xfId="7348" xr:uid="{00000000-0005-0000-0000-000016050000}"/>
    <cellStyle name="Accent4 2" xfId="58470" xr:uid="{21CDECB6-7371-4F33-A816-9231C4D430BD}"/>
    <cellStyle name="Accent5" xfId="7349" xr:uid="{00000000-0005-0000-0000-000017050000}"/>
    <cellStyle name="Accent5 2" xfId="58471" xr:uid="{DC9F91A1-CA7A-404E-88E4-B6EC08D3A02A}"/>
    <cellStyle name="Accent6" xfId="7350" xr:uid="{00000000-0005-0000-0000-000018050000}"/>
    <cellStyle name="Accent6 2" xfId="58472" xr:uid="{0CD1B539-960A-40D6-BB63-D57521B1AD02}"/>
    <cellStyle name="Bad" xfId="7351" xr:uid="{00000000-0005-0000-0000-000019050000}"/>
    <cellStyle name="Bad 2" xfId="58473" xr:uid="{EB6E8F86-9E66-45AF-AC18-5E308D4B6C19}"/>
    <cellStyle name="Buena 10" xfId="1457" xr:uid="{00000000-0005-0000-0000-00001A050000}"/>
    <cellStyle name="Buena 11" xfId="1458" xr:uid="{00000000-0005-0000-0000-00001B050000}"/>
    <cellStyle name="Buena 12" xfId="1459" xr:uid="{00000000-0005-0000-0000-00001C050000}"/>
    <cellStyle name="Buena 13" xfId="1460" xr:uid="{00000000-0005-0000-0000-00001D050000}"/>
    <cellStyle name="Buena 14" xfId="1461" xr:uid="{00000000-0005-0000-0000-00001E050000}"/>
    <cellStyle name="Buena 15" xfId="1462" xr:uid="{00000000-0005-0000-0000-00001F050000}"/>
    <cellStyle name="Buena 16" xfId="1463" xr:uid="{00000000-0005-0000-0000-000020050000}"/>
    <cellStyle name="Buena 17" xfId="1464" xr:uid="{00000000-0005-0000-0000-000021050000}"/>
    <cellStyle name="Buena 18" xfId="1465" xr:uid="{00000000-0005-0000-0000-000022050000}"/>
    <cellStyle name="Buena 19" xfId="1466" xr:uid="{00000000-0005-0000-0000-000023050000}"/>
    <cellStyle name="Buena 2" xfId="105" xr:uid="{00000000-0005-0000-0000-000024050000}"/>
    <cellStyle name="Buena 2 2" xfId="1467" xr:uid="{00000000-0005-0000-0000-000025050000}"/>
    <cellStyle name="Buena 2 2 2" xfId="58475" xr:uid="{B6F7A157-19EF-4A98-8C7C-BF06448F3A8A}"/>
    <cellStyle name="Buena 2 3" xfId="1468" xr:uid="{00000000-0005-0000-0000-000026050000}"/>
    <cellStyle name="Buena 2 4" xfId="1469" xr:uid="{00000000-0005-0000-0000-000027050000}"/>
    <cellStyle name="Buena 2 5" xfId="1470" xr:uid="{00000000-0005-0000-0000-000028050000}"/>
    <cellStyle name="Buena 2 6" xfId="58474" xr:uid="{96E0CCE3-BD14-407C-9EFC-AC20DFAD96D7}"/>
    <cellStyle name="Buena 20" xfId="1471" xr:uid="{00000000-0005-0000-0000-000029050000}"/>
    <cellStyle name="Buena 21" xfId="1472" xr:uid="{00000000-0005-0000-0000-00002A050000}"/>
    <cellStyle name="Buena 22" xfId="1473" xr:uid="{00000000-0005-0000-0000-00002B050000}"/>
    <cellStyle name="Buena 23" xfId="1474" xr:uid="{00000000-0005-0000-0000-00002C050000}"/>
    <cellStyle name="Buena 24" xfId="1475" xr:uid="{00000000-0005-0000-0000-00002D050000}"/>
    <cellStyle name="Buena 25" xfId="1476" xr:uid="{00000000-0005-0000-0000-00002E050000}"/>
    <cellStyle name="Buena 26" xfId="1477" xr:uid="{00000000-0005-0000-0000-00002F050000}"/>
    <cellStyle name="Buena 27" xfId="1478" xr:uid="{00000000-0005-0000-0000-000030050000}"/>
    <cellStyle name="Buena 28" xfId="1479" xr:uid="{00000000-0005-0000-0000-000031050000}"/>
    <cellStyle name="Buena 29" xfId="1480" xr:uid="{00000000-0005-0000-0000-000032050000}"/>
    <cellStyle name="Buena 3" xfId="1481" xr:uid="{00000000-0005-0000-0000-000033050000}"/>
    <cellStyle name="Buena 30" xfId="1482" xr:uid="{00000000-0005-0000-0000-000034050000}"/>
    <cellStyle name="Buena 31" xfId="1483" xr:uid="{00000000-0005-0000-0000-000035050000}"/>
    <cellStyle name="Buena 32" xfId="1484" xr:uid="{00000000-0005-0000-0000-000036050000}"/>
    <cellStyle name="Buena 33" xfId="1485" xr:uid="{00000000-0005-0000-0000-000037050000}"/>
    <cellStyle name="Buena 34" xfId="1486" xr:uid="{00000000-0005-0000-0000-000038050000}"/>
    <cellStyle name="Buena 35" xfId="1487" xr:uid="{00000000-0005-0000-0000-000039050000}"/>
    <cellStyle name="Buena 36" xfId="1488" xr:uid="{00000000-0005-0000-0000-00003A050000}"/>
    <cellStyle name="Buena 37" xfId="1489" xr:uid="{00000000-0005-0000-0000-00003B050000}"/>
    <cellStyle name="Buena 38" xfId="1490" xr:uid="{00000000-0005-0000-0000-00003C050000}"/>
    <cellStyle name="Buena 39" xfId="1491" xr:uid="{00000000-0005-0000-0000-00003D050000}"/>
    <cellStyle name="Buena 4" xfId="1492" xr:uid="{00000000-0005-0000-0000-00003E050000}"/>
    <cellStyle name="Buena 40" xfId="1493" xr:uid="{00000000-0005-0000-0000-00003F050000}"/>
    <cellStyle name="Buena 41" xfId="1494" xr:uid="{00000000-0005-0000-0000-000040050000}"/>
    <cellStyle name="Buena 42" xfId="1495" xr:uid="{00000000-0005-0000-0000-000041050000}"/>
    <cellStyle name="Buena 43" xfId="1496" xr:uid="{00000000-0005-0000-0000-000042050000}"/>
    <cellStyle name="Buena 44" xfId="1497" xr:uid="{00000000-0005-0000-0000-000043050000}"/>
    <cellStyle name="Buena 45" xfId="1498" xr:uid="{00000000-0005-0000-0000-000044050000}"/>
    <cellStyle name="Buena 46" xfId="1499" xr:uid="{00000000-0005-0000-0000-000045050000}"/>
    <cellStyle name="Buena 47" xfId="1500" xr:uid="{00000000-0005-0000-0000-000046050000}"/>
    <cellStyle name="Buena 48" xfId="1501" xr:uid="{00000000-0005-0000-0000-000047050000}"/>
    <cellStyle name="Buena 49" xfId="1502" xr:uid="{00000000-0005-0000-0000-000048050000}"/>
    <cellStyle name="Buena 5" xfId="1503" xr:uid="{00000000-0005-0000-0000-000049050000}"/>
    <cellStyle name="Buena 50" xfId="1504" xr:uid="{00000000-0005-0000-0000-00004A050000}"/>
    <cellStyle name="Buena 51" xfId="1505" xr:uid="{00000000-0005-0000-0000-00004B050000}"/>
    <cellStyle name="Buena 52" xfId="1506" xr:uid="{00000000-0005-0000-0000-00004C050000}"/>
    <cellStyle name="Buena 53" xfId="1507" xr:uid="{00000000-0005-0000-0000-00004D050000}"/>
    <cellStyle name="Buena 54" xfId="1508" xr:uid="{00000000-0005-0000-0000-00004E050000}"/>
    <cellStyle name="Buena 55" xfId="1509" xr:uid="{00000000-0005-0000-0000-00004F050000}"/>
    <cellStyle name="Buena 56" xfId="1510" xr:uid="{00000000-0005-0000-0000-000050050000}"/>
    <cellStyle name="Buena 57" xfId="1511" xr:uid="{00000000-0005-0000-0000-000051050000}"/>
    <cellStyle name="Buena 58" xfId="1512" xr:uid="{00000000-0005-0000-0000-000052050000}"/>
    <cellStyle name="Buena 59" xfId="1513" xr:uid="{00000000-0005-0000-0000-000053050000}"/>
    <cellStyle name="Buena 6" xfId="1514" xr:uid="{00000000-0005-0000-0000-000054050000}"/>
    <cellStyle name="Buena 60" xfId="1515" xr:uid="{00000000-0005-0000-0000-000055050000}"/>
    <cellStyle name="Buena 61" xfId="1516" xr:uid="{00000000-0005-0000-0000-000056050000}"/>
    <cellStyle name="Buena 62" xfId="1517" xr:uid="{00000000-0005-0000-0000-000057050000}"/>
    <cellStyle name="Buena 63" xfId="1518" xr:uid="{00000000-0005-0000-0000-000058050000}"/>
    <cellStyle name="Buena 64" xfId="1519" xr:uid="{00000000-0005-0000-0000-000059050000}"/>
    <cellStyle name="Buena 65" xfId="1520" xr:uid="{00000000-0005-0000-0000-00005A050000}"/>
    <cellStyle name="Buena 66" xfId="1521" xr:uid="{00000000-0005-0000-0000-00005B050000}"/>
    <cellStyle name="Buena 67" xfId="1522" xr:uid="{00000000-0005-0000-0000-00005C050000}"/>
    <cellStyle name="Buena 7" xfId="1523" xr:uid="{00000000-0005-0000-0000-00005D050000}"/>
    <cellStyle name="Buena 8" xfId="1524" xr:uid="{00000000-0005-0000-0000-00005E050000}"/>
    <cellStyle name="Buena 9" xfId="1525" xr:uid="{00000000-0005-0000-0000-00005F050000}"/>
    <cellStyle name="Calculation" xfId="7352" xr:uid="{00000000-0005-0000-0000-000060050000}"/>
    <cellStyle name="Calculation 2" xfId="58477" xr:uid="{759536CC-E258-4151-9D1A-02E6882F785E}"/>
    <cellStyle name="Calculation 3" xfId="58476" xr:uid="{92BD36FC-43A4-4E60-85D8-2A2B19792600}"/>
    <cellStyle name="Cálculo 10" xfId="1526" xr:uid="{00000000-0005-0000-0000-000061050000}"/>
    <cellStyle name="Cálculo 11" xfId="1527" xr:uid="{00000000-0005-0000-0000-000062050000}"/>
    <cellStyle name="Cálculo 12" xfId="1528" xr:uid="{00000000-0005-0000-0000-000063050000}"/>
    <cellStyle name="Cálculo 13" xfId="1529" xr:uid="{00000000-0005-0000-0000-000064050000}"/>
    <cellStyle name="Cálculo 14" xfId="1530" xr:uid="{00000000-0005-0000-0000-000065050000}"/>
    <cellStyle name="Cálculo 15" xfId="1531" xr:uid="{00000000-0005-0000-0000-000066050000}"/>
    <cellStyle name="Cálculo 16" xfId="1532" xr:uid="{00000000-0005-0000-0000-000067050000}"/>
    <cellStyle name="Cálculo 17" xfId="1533" xr:uid="{00000000-0005-0000-0000-000068050000}"/>
    <cellStyle name="Cálculo 18" xfId="1534" xr:uid="{00000000-0005-0000-0000-000069050000}"/>
    <cellStyle name="Cálculo 19" xfId="1535" xr:uid="{00000000-0005-0000-0000-00006A050000}"/>
    <cellStyle name="Cálculo 2" xfId="106" xr:uid="{00000000-0005-0000-0000-00006B050000}"/>
    <cellStyle name="Cálculo 2 2" xfId="1536" xr:uid="{00000000-0005-0000-0000-00006C050000}"/>
    <cellStyle name="Cálculo 2 2 2" xfId="58480" xr:uid="{5F5AF6F5-9C91-4703-BBD8-D788C138F5C0}"/>
    <cellStyle name="Cálculo 2 2 3" xfId="58479" xr:uid="{B720DBD6-DF37-4355-9F92-9E80DB47EBE0}"/>
    <cellStyle name="Cálculo 2 3" xfId="1537" xr:uid="{00000000-0005-0000-0000-00006D050000}"/>
    <cellStyle name="Cálculo 2 3 2" xfId="58481" xr:uid="{ACB0A0BE-9761-4189-851E-F9B6C1E1DA5E}"/>
    <cellStyle name="Cálculo 2 4" xfId="1538" xr:uid="{00000000-0005-0000-0000-00006E050000}"/>
    <cellStyle name="Cálculo 2 5" xfId="1539" xr:uid="{00000000-0005-0000-0000-00006F050000}"/>
    <cellStyle name="Cálculo 2 6" xfId="58478" xr:uid="{97F5CBA1-2359-4A4D-8126-BE979CA64D84}"/>
    <cellStyle name="Cálculo 20" xfId="1540" xr:uid="{00000000-0005-0000-0000-000070050000}"/>
    <cellStyle name="Cálculo 21" xfId="1541" xr:uid="{00000000-0005-0000-0000-000071050000}"/>
    <cellStyle name="Cálculo 22" xfId="1542" xr:uid="{00000000-0005-0000-0000-000072050000}"/>
    <cellStyle name="Cálculo 23" xfId="1543" xr:uid="{00000000-0005-0000-0000-000073050000}"/>
    <cellStyle name="Cálculo 24" xfId="1544" xr:uid="{00000000-0005-0000-0000-000074050000}"/>
    <cellStyle name="Cálculo 25" xfId="1545" xr:uid="{00000000-0005-0000-0000-000075050000}"/>
    <cellStyle name="Cálculo 26" xfId="1546" xr:uid="{00000000-0005-0000-0000-000076050000}"/>
    <cellStyle name="Cálculo 27" xfId="1547" xr:uid="{00000000-0005-0000-0000-000077050000}"/>
    <cellStyle name="Cálculo 28" xfId="1548" xr:uid="{00000000-0005-0000-0000-000078050000}"/>
    <cellStyle name="Cálculo 29" xfId="1549" xr:uid="{00000000-0005-0000-0000-000079050000}"/>
    <cellStyle name="Cálculo 3" xfId="1550" xr:uid="{00000000-0005-0000-0000-00007A050000}"/>
    <cellStyle name="Cálculo 30" xfId="1551" xr:uid="{00000000-0005-0000-0000-00007B050000}"/>
    <cellStyle name="Cálculo 31" xfId="1552" xr:uid="{00000000-0005-0000-0000-00007C050000}"/>
    <cellStyle name="Cálculo 32" xfId="1553" xr:uid="{00000000-0005-0000-0000-00007D050000}"/>
    <cellStyle name="Cálculo 33" xfId="1554" xr:uid="{00000000-0005-0000-0000-00007E050000}"/>
    <cellStyle name="Cálculo 34" xfId="1555" xr:uid="{00000000-0005-0000-0000-00007F050000}"/>
    <cellStyle name="Cálculo 35" xfId="1556" xr:uid="{00000000-0005-0000-0000-000080050000}"/>
    <cellStyle name="Cálculo 36" xfId="1557" xr:uid="{00000000-0005-0000-0000-000081050000}"/>
    <cellStyle name="Cálculo 37" xfId="1558" xr:uid="{00000000-0005-0000-0000-000082050000}"/>
    <cellStyle name="Cálculo 38" xfId="1559" xr:uid="{00000000-0005-0000-0000-000083050000}"/>
    <cellStyle name="Cálculo 39" xfId="1560" xr:uid="{00000000-0005-0000-0000-000084050000}"/>
    <cellStyle name="Cálculo 4" xfId="1561" xr:uid="{00000000-0005-0000-0000-000085050000}"/>
    <cellStyle name="Cálculo 40" xfId="1562" xr:uid="{00000000-0005-0000-0000-000086050000}"/>
    <cellStyle name="Cálculo 41" xfId="1563" xr:uid="{00000000-0005-0000-0000-000087050000}"/>
    <cellStyle name="Cálculo 42" xfId="1564" xr:uid="{00000000-0005-0000-0000-000088050000}"/>
    <cellStyle name="Cálculo 43" xfId="1565" xr:uid="{00000000-0005-0000-0000-000089050000}"/>
    <cellStyle name="Cálculo 44" xfId="1566" xr:uid="{00000000-0005-0000-0000-00008A050000}"/>
    <cellStyle name="Cálculo 45" xfId="1567" xr:uid="{00000000-0005-0000-0000-00008B050000}"/>
    <cellStyle name="Cálculo 46" xfId="1568" xr:uid="{00000000-0005-0000-0000-00008C050000}"/>
    <cellStyle name="Cálculo 47" xfId="1569" xr:uid="{00000000-0005-0000-0000-00008D050000}"/>
    <cellStyle name="Cálculo 48" xfId="1570" xr:uid="{00000000-0005-0000-0000-00008E050000}"/>
    <cellStyle name="Cálculo 49" xfId="1571" xr:uid="{00000000-0005-0000-0000-00008F050000}"/>
    <cellStyle name="Cálculo 5" xfId="1572" xr:uid="{00000000-0005-0000-0000-000090050000}"/>
    <cellStyle name="Cálculo 50" xfId="1573" xr:uid="{00000000-0005-0000-0000-000091050000}"/>
    <cellStyle name="Cálculo 51" xfId="1574" xr:uid="{00000000-0005-0000-0000-000092050000}"/>
    <cellStyle name="Cálculo 52" xfId="1575" xr:uid="{00000000-0005-0000-0000-000093050000}"/>
    <cellStyle name="Cálculo 53" xfId="1576" xr:uid="{00000000-0005-0000-0000-000094050000}"/>
    <cellStyle name="Cálculo 54" xfId="1577" xr:uid="{00000000-0005-0000-0000-000095050000}"/>
    <cellStyle name="Cálculo 55" xfId="1578" xr:uid="{00000000-0005-0000-0000-000096050000}"/>
    <cellStyle name="Cálculo 56" xfId="1579" xr:uid="{00000000-0005-0000-0000-000097050000}"/>
    <cellStyle name="Cálculo 57" xfId="1580" xr:uid="{00000000-0005-0000-0000-000098050000}"/>
    <cellStyle name="Cálculo 58" xfId="1581" xr:uid="{00000000-0005-0000-0000-000099050000}"/>
    <cellStyle name="Cálculo 59" xfId="1582" xr:uid="{00000000-0005-0000-0000-00009A050000}"/>
    <cellStyle name="Cálculo 6" xfId="1583" xr:uid="{00000000-0005-0000-0000-00009B050000}"/>
    <cellStyle name="Cálculo 60" xfId="1584" xr:uid="{00000000-0005-0000-0000-00009C050000}"/>
    <cellStyle name="Cálculo 61" xfId="1585" xr:uid="{00000000-0005-0000-0000-00009D050000}"/>
    <cellStyle name="Cálculo 62" xfId="1586" xr:uid="{00000000-0005-0000-0000-00009E050000}"/>
    <cellStyle name="Cálculo 63" xfId="1587" xr:uid="{00000000-0005-0000-0000-00009F050000}"/>
    <cellStyle name="Cálculo 64" xfId="1588" xr:uid="{00000000-0005-0000-0000-0000A0050000}"/>
    <cellStyle name="Cálculo 65" xfId="1589" xr:uid="{00000000-0005-0000-0000-0000A1050000}"/>
    <cellStyle name="Cálculo 66" xfId="1590" xr:uid="{00000000-0005-0000-0000-0000A2050000}"/>
    <cellStyle name="Cálculo 67" xfId="1591" xr:uid="{00000000-0005-0000-0000-0000A3050000}"/>
    <cellStyle name="Cálculo 7" xfId="1592" xr:uid="{00000000-0005-0000-0000-0000A4050000}"/>
    <cellStyle name="Cálculo 8" xfId="1593" xr:uid="{00000000-0005-0000-0000-0000A5050000}"/>
    <cellStyle name="Cálculo 9" xfId="1594" xr:uid="{00000000-0005-0000-0000-0000A6050000}"/>
    <cellStyle name="Cancel" xfId="180" xr:uid="{00000000-0005-0000-0000-0000A7050000}"/>
    <cellStyle name="Cancel 2" xfId="1595" xr:uid="{00000000-0005-0000-0000-0000A8050000}"/>
    <cellStyle name="Cancel 2 2" xfId="3435" xr:uid="{00000000-0005-0000-0000-0000A9050000}"/>
    <cellStyle name="Cancel 2_MPCAD MALECON BALTA - IISS ACI - revisado" xfId="3436" xr:uid="{00000000-0005-0000-0000-0000AA050000}"/>
    <cellStyle name="Cancel_COMPARATIVO BALTA" xfId="3437" xr:uid="{00000000-0005-0000-0000-0000AB050000}"/>
    <cellStyle name="Celda de comprobación 10" xfId="1596" xr:uid="{00000000-0005-0000-0000-0000AC050000}"/>
    <cellStyle name="Celda de comprobación 11" xfId="1597" xr:uid="{00000000-0005-0000-0000-0000AD050000}"/>
    <cellStyle name="Celda de comprobación 12" xfId="1598" xr:uid="{00000000-0005-0000-0000-0000AE050000}"/>
    <cellStyle name="Celda de comprobación 13" xfId="1599" xr:uid="{00000000-0005-0000-0000-0000AF050000}"/>
    <cellStyle name="Celda de comprobación 14" xfId="1600" xr:uid="{00000000-0005-0000-0000-0000B0050000}"/>
    <cellStyle name="Celda de comprobación 15" xfId="1601" xr:uid="{00000000-0005-0000-0000-0000B1050000}"/>
    <cellStyle name="Celda de comprobación 16" xfId="1602" xr:uid="{00000000-0005-0000-0000-0000B2050000}"/>
    <cellStyle name="Celda de comprobación 17" xfId="1603" xr:uid="{00000000-0005-0000-0000-0000B3050000}"/>
    <cellStyle name="Celda de comprobación 18" xfId="1604" xr:uid="{00000000-0005-0000-0000-0000B4050000}"/>
    <cellStyle name="Celda de comprobación 19" xfId="1605" xr:uid="{00000000-0005-0000-0000-0000B5050000}"/>
    <cellStyle name="Celda de comprobación 2" xfId="107" xr:uid="{00000000-0005-0000-0000-0000B6050000}"/>
    <cellStyle name="Celda de comprobación 2 2" xfId="1606" xr:uid="{00000000-0005-0000-0000-0000B7050000}"/>
    <cellStyle name="Celda de comprobación 2 2 2" xfId="58483" xr:uid="{26605425-53B4-4DCE-9EAE-81A1F9CF408F}"/>
    <cellStyle name="Celda de comprobación 2 3" xfId="1607" xr:uid="{00000000-0005-0000-0000-0000B8050000}"/>
    <cellStyle name="Celda de comprobación 2 4" xfId="1608" xr:uid="{00000000-0005-0000-0000-0000B9050000}"/>
    <cellStyle name="Celda de comprobación 2 5" xfId="1609" xr:uid="{00000000-0005-0000-0000-0000BA050000}"/>
    <cellStyle name="Celda de comprobación 2 6" xfId="58482" xr:uid="{5FEDC728-6D14-416E-94AB-4233BFFBB228}"/>
    <cellStyle name="Celda de comprobación 20" xfId="1610" xr:uid="{00000000-0005-0000-0000-0000BB050000}"/>
    <cellStyle name="Celda de comprobación 21" xfId="1611" xr:uid="{00000000-0005-0000-0000-0000BC050000}"/>
    <cellStyle name="Celda de comprobación 22" xfId="1612" xr:uid="{00000000-0005-0000-0000-0000BD050000}"/>
    <cellStyle name="Celda de comprobación 23" xfId="1613" xr:uid="{00000000-0005-0000-0000-0000BE050000}"/>
    <cellStyle name="Celda de comprobación 24" xfId="1614" xr:uid="{00000000-0005-0000-0000-0000BF050000}"/>
    <cellStyle name="Celda de comprobación 25" xfId="1615" xr:uid="{00000000-0005-0000-0000-0000C0050000}"/>
    <cellStyle name="Celda de comprobación 26" xfId="1616" xr:uid="{00000000-0005-0000-0000-0000C1050000}"/>
    <cellStyle name="Celda de comprobación 27" xfId="1617" xr:uid="{00000000-0005-0000-0000-0000C2050000}"/>
    <cellStyle name="Celda de comprobación 28" xfId="1618" xr:uid="{00000000-0005-0000-0000-0000C3050000}"/>
    <cellStyle name="Celda de comprobación 29" xfId="1619" xr:uid="{00000000-0005-0000-0000-0000C4050000}"/>
    <cellStyle name="Celda de comprobación 3" xfId="1620" xr:uid="{00000000-0005-0000-0000-0000C5050000}"/>
    <cellStyle name="Celda de comprobación 30" xfId="1621" xr:uid="{00000000-0005-0000-0000-0000C6050000}"/>
    <cellStyle name="Celda de comprobación 31" xfId="1622" xr:uid="{00000000-0005-0000-0000-0000C7050000}"/>
    <cellStyle name="Celda de comprobación 32" xfId="1623" xr:uid="{00000000-0005-0000-0000-0000C8050000}"/>
    <cellStyle name="Celda de comprobación 33" xfId="1624" xr:uid="{00000000-0005-0000-0000-0000C9050000}"/>
    <cellStyle name="Celda de comprobación 34" xfId="1625" xr:uid="{00000000-0005-0000-0000-0000CA050000}"/>
    <cellStyle name="Celda de comprobación 35" xfId="1626" xr:uid="{00000000-0005-0000-0000-0000CB050000}"/>
    <cellStyle name="Celda de comprobación 36" xfId="1627" xr:uid="{00000000-0005-0000-0000-0000CC050000}"/>
    <cellStyle name="Celda de comprobación 37" xfId="1628" xr:uid="{00000000-0005-0000-0000-0000CD050000}"/>
    <cellStyle name="Celda de comprobación 38" xfId="1629" xr:uid="{00000000-0005-0000-0000-0000CE050000}"/>
    <cellStyle name="Celda de comprobación 39" xfId="1630" xr:uid="{00000000-0005-0000-0000-0000CF050000}"/>
    <cellStyle name="Celda de comprobación 4" xfId="1631" xr:uid="{00000000-0005-0000-0000-0000D0050000}"/>
    <cellStyle name="Celda de comprobación 40" xfId="1632" xr:uid="{00000000-0005-0000-0000-0000D1050000}"/>
    <cellStyle name="Celda de comprobación 41" xfId="1633" xr:uid="{00000000-0005-0000-0000-0000D2050000}"/>
    <cellStyle name="Celda de comprobación 42" xfId="1634" xr:uid="{00000000-0005-0000-0000-0000D3050000}"/>
    <cellStyle name="Celda de comprobación 43" xfId="1635" xr:uid="{00000000-0005-0000-0000-0000D4050000}"/>
    <cellStyle name="Celda de comprobación 44" xfId="1636" xr:uid="{00000000-0005-0000-0000-0000D5050000}"/>
    <cellStyle name="Celda de comprobación 45" xfId="1637" xr:uid="{00000000-0005-0000-0000-0000D6050000}"/>
    <cellStyle name="Celda de comprobación 46" xfId="1638" xr:uid="{00000000-0005-0000-0000-0000D7050000}"/>
    <cellStyle name="Celda de comprobación 47" xfId="1639" xr:uid="{00000000-0005-0000-0000-0000D8050000}"/>
    <cellStyle name="Celda de comprobación 48" xfId="1640" xr:uid="{00000000-0005-0000-0000-0000D9050000}"/>
    <cellStyle name="Celda de comprobación 49" xfId="1641" xr:uid="{00000000-0005-0000-0000-0000DA050000}"/>
    <cellStyle name="Celda de comprobación 5" xfId="1642" xr:uid="{00000000-0005-0000-0000-0000DB050000}"/>
    <cellStyle name="Celda de comprobación 50" xfId="1643" xr:uid="{00000000-0005-0000-0000-0000DC050000}"/>
    <cellStyle name="Celda de comprobación 51" xfId="1644" xr:uid="{00000000-0005-0000-0000-0000DD050000}"/>
    <cellStyle name="Celda de comprobación 52" xfId="1645" xr:uid="{00000000-0005-0000-0000-0000DE050000}"/>
    <cellStyle name="Celda de comprobación 53" xfId="1646" xr:uid="{00000000-0005-0000-0000-0000DF050000}"/>
    <cellStyle name="Celda de comprobación 54" xfId="1647" xr:uid="{00000000-0005-0000-0000-0000E0050000}"/>
    <cellStyle name="Celda de comprobación 55" xfId="1648" xr:uid="{00000000-0005-0000-0000-0000E1050000}"/>
    <cellStyle name="Celda de comprobación 56" xfId="1649" xr:uid="{00000000-0005-0000-0000-0000E2050000}"/>
    <cellStyle name="Celda de comprobación 57" xfId="1650" xr:uid="{00000000-0005-0000-0000-0000E3050000}"/>
    <cellStyle name="Celda de comprobación 58" xfId="1651" xr:uid="{00000000-0005-0000-0000-0000E4050000}"/>
    <cellStyle name="Celda de comprobación 59" xfId="1652" xr:uid="{00000000-0005-0000-0000-0000E5050000}"/>
    <cellStyle name="Celda de comprobación 6" xfId="1653" xr:uid="{00000000-0005-0000-0000-0000E6050000}"/>
    <cellStyle name="Celda de comprobación 60" xfId="1654" xr:uid="{00000000-0005-0000-0000-0000E7050000}"/>
    <cellStyle name="Celda de comprobación 61" xfId="1655" xr:uid="{00000000-0005-0000-0000-0000E8050000}"/>
    <cellStyle name="Celda de comprobación 62" xfId="1656" xr:uid="{00000000-0005-0000-0000-0000E9050000}"/>
    <cellStyle name="Celda de comprobación 63" xfId="1657" xr:uid="{00000000-0005-0000-0000-0000EA050000}"/>
    <cellStyle name="Celda de comprobación 64" xfId="1658" xr:uid="{00000000-0005-0000-0000-0000EB050000}"/>
    <cellStyle name="Celda de comprobación 65" xfId="1659" xr:uid="{00000000-0005-0000-0000-0000EC050000}"/>
    <cellStyle name="Celda de comprobación 66" xfId="1660" xr:uid="{00000000-0005-0000-0000-0000ED050000}"/>
    <cellStyle name="Celda de comprobación 67" xfId="1661" xr:uid="{00000000-0005-0000-0000-0000EE050000}"/>
    <cellStyle name="Celda de comprobación 7" xfId="1662" xr:uid="{00000000-0005-0000-0000-0000EF050000}"/>
    <cellStyle name="Celda de comprobación 8" xfId="1663" xr:uid="{00000000-0005-0000-0000-0000F0050000}"/>
    <cellStyle name="Celda de comprobación 9" xfId="1664" xr:uid="{00000000-0005-0000-0000-0000F1050000}"/>
    <cellStyle name="Celda vinculada 10" xfId="1665" xr:uid="{00000000-0005-0000-0000-0000F2050000}"/>
    <cellStyle name="Celda vinculada 11" xfId="1666" xr:uid="{00000000-0005-0000-0000-0000F3050000}"/>
    <cellStyle name="Celda vinculada 12" xfId="1667" xr:uid="{00000000-0005-0000-0000-0000F4050000}"/>
    <cellStyle name="Celda vinculada 13" xfId="1668" xr:uid="{00000000-0005-0000-0000-0000F5050000}"/>
    <cellStyle name="Celda vinculada 14" xfId="1669" xr:uid="{00000000-0005-0000-0000-0000F6050000}"/>
    <cellStyle name="Celda vinculada 15" xfId="1670" xr:uid="{00000000-0005-0000-0000-0000F7050000}"/>
    <cellStyle name="Celda vinculada 16" xfId="1671" xr:uid="{00000000-0005-0000-0000-0000F8050000}"/>
    <cellStyle name="Celda vinculada 17" xfId="1672" xr:uid="{00000000-0005-0000-0000-0000F9050000}"/>
    <cellStyle name="Celda vinculada 18" xfId="1673" xr:uid="{00000000-0005-0000-0000-0000FA050000}"/>
    <cellStyle name="Celda vinculada 19" xfId="1674" xr:uid="{00000000-0005-0000-0000-0000FB050000}"/>
    <cellStyle name="Celda vinculada 2" xfId="108" xr:uid="{00000000-0005-0000-0000-0000FC050000}"/>
    <cellStyle name="Celda vinculada 2 2" xfId="1675" xr:uid="{00000000-0005-0000-0000-0000FD050000}"/>
    <cellStyle name="Celda vinculada 2 2 2" xfId="58485" xr:uid="{BBFECBD8-949E-423B-B3B7-236274F53F17}"/>
    <cellStyle name="Celda vinculada 2 3" xfId="1676" xr:uid="{00000000-0005-0000-0000-0000FE050000}"/>
    <cellStyle name="Celda vinculada 2 4" xfId="1677" xr:uid="{00000000-0005-0000-0000-0000FF050000}"/>
    <cellStyle name="Celda vinculada 2 5" xfId="1678" xr:uid="{00000000-0005-0000-0000-000000060000}"/>
    <cellStyle name="Celda vinculada 2 6" xfId="58484" xr:uid="{F3B9CAE6-8E9B-4ABD-AE99-60512ACBCE09}"/>
    <cellStyle name="Celda vinculada 20" xfId="1679" xr:uid="{00000000-0005-0000-0000-000001060000}"/>
    <cellStyle name="Celda vinculada 21" xfId="1680" xr:uid="{00000000-0005-0000-0000-000002060000}"/>
    <cellStyle name="Celda vinculada 22" xfId="1681" xr:uid="{00000000-0005-0000-0000-000003060000}"/>
    <cellStyle name="Celda vinculada 23" xfId="1682" xr:uid="{00000000-0005-0000-0000-000004060000}"/>
    <cellStyle name="Celda vinculada 24" xfId="1683" xr:uid="{00000000-0005-0000-0000-000005060000}"/>
    <cellStyle name="Celda vinculada 25" xfId="1684" xr:uid="{00000000-0005-0000-0000-000006060000}"/>
    <cellStyle name="Celda vinculada 26" xfId="1685" xr:uid="{00000000-0005-0000-0000-000007060000}"/>
    <cellStyle name="Celda vinculada 27" xfId="1686" xr:uid="{00000000-0005-0000-0000-000008060000}"/>
    <cellStyle name="Celda vinculada 28" xfId="1687" xr:uid="{00000000-0005-0000-0000-000009060000}"/>
    <cellStyle name="Celda vinculada 29" xfId="1688" xr:uid="{00000000-0005-0000-0000-00000A060000}"/>
    <cellStyle name="Celda vinculada 3" xfId="1689" xr:uid="{00000000-0005-0000-0000-00000B060000}"/>
    <cellStyle name="Celda vinculada 30" xfId="1690" xr:uid="{00000000-0005-0000-0000-00000C060000}"/>
    <cellStyle name="Celda vinculada 31" xfId="1691" xr:uid="{00000000-0005-0000-0000-00000D060000}"/>
    <cellStyle name="Celda vinculada 32" xfId="1692" xr:uid="{00000000-0005-0000-0000-00000E060000}"/>
    <cellStyle name="Celda vinculada 33" xfId="1693" xr:uid="{00000000-0005-0000-0000-00000F060000}"/>
    <cellStyle name="Celda vinculada 34" xfId="1694" xr:uid="{00000000-0005-0000-0000-000010060000}"/>
    <cellStyle name="Celda vinculada 35" xfId="1695" xr:uid="{00000000-0005-0000-0000-000011060000}"/>
    <cellStyle name="Celda vinculada 36" xfId="1696" xr:uid="{00000000-0005-0000-0000-000012060000}"/>
    <cellStyle name="Celda vinculada 37" xfId="1697" xr:uid="{00000000-0005-0000-0000-000013060000}"/>
    <cellStyle name="Celda vinculada 38" xfId="1698" xr:uid="{00000000-0005-0000-0000-000014060000}"/>
    <cellStyle name="Celda vinculada 39" xfId="1699" xr:uid="{00000000-0005-0000-0000-000015060000}"/>
    <cellStyle name="Celda vinculada 4" xfId="1700" xr:uid="{00000000-0005-0000-0000-000016060000}"/>
    <cellStyle name="Celda vinculada 40" xfId="1701" xr:uid="{00000000-0005-0000-0000-000017060000}"/>
    <cellStyle name="Celda vinculada 41" xfId="1702" xr:uid="{00000000-0005-0000-0000-000018060000}"/>
    <cellStyle name="Celda vinculada 42" xfId="1703" xr:uid="{00000000-0005-0000-0000-000019060000}"/>
    <cellStyle name="Celda vinculada 43" xfId="1704" xr:uid="{00000000-0005-0000-0000-00001A060000}"/>
    <cellStyle name="Celda vinculada 44" xfId="1705" xr:uid="{00000000-0005-0000-0000-00001B060000}"/>
    <cellStyle name="Celda vinculada 45" xfId="1706" xr:uid="{00000000-0005-0000-0000-00001C060000}"/>
    <cellStyle name="Celda vinculada 46" xfId="1707" xr:uid="{00000000-0005-0000-0000-00001D060000}"/>
    <cellStyle name="Celda vinculada 47" xfId="1708" xr:uid="{00000000-0005-0000-0000-00001E060000}"/>
    <cellStyle name="Celda vinculada 48" xfId="1709" xr:uid="{00000000-0005-0000-0000-00001F060000}"/>
    <cellStyle name="Celda vinculada 49" xfId="1710" xr:uid="{00000000-0005-0000-0000-000020060000}"/>
    <cellStyle name="Celda vinculada 5" xfId="1711" xr:uid="{00000000-0005-0000-0000-000021060000}"/>
    <cellStyle name="Celda vinculada 50" xfId="1712" xr:uid="{00000000-0005-0000-0000-000022060000}"/>
    <cellStyle name="Celda vinculada 51" xfId="1713" xr:uid="{00000000-0005-0000-0000-000023060000}"/>
    <cellStyle name="Celda vinculada 52" xfId="1714" xr:uid="{00000000-0005-0000-0000-000024060000}"/>
    <cellStyle name="Celda vinculada 53" xfId="1715" xr:uid="{00000000-0005-0000-0000-000025060000}"/>
    <cellStyle name="Celda vinculada 54" xfId="1716" xr:uid="{00000000-0005-0000-0000-000026060000}"/>
    <cellStyle name="Celda vinculada 55" xfId="1717" xr:uid="{00000000-0005-0000-0000-000027060000}"/>
    <cellStyle name="Celda vinculada 56" xfId="1718" xr:uid="{00000000-0005-0000-0000-000028060000}"/>
    <cellStyle name="Celda vinculada 57" xfId="1719" xr:uid="{00000000-0005-0000-0000-000029060000}"/>
    <cellStyle name="Celda vinculada 58" xfId="1720" xr:uid="{00000000-0005-0000-0000-00002A060000}"/>
    <cellStyle name="Celda vinculada 59" xfId="1721" xr:uid="{00000000-0005-0000-0000-00002B060000}"/>
    <cellStyle name="Celda vinculada 6" xfId="1722" xr:uid="{00000000-0005-0000-0000-00002C060000}"/>
    <cellStyle name="Celda vinculada 60" xfId="1723" xr:uid="{00000000-0005-0000-0000-00002D060000}"/>
    <cellStyle name="Celda vinculada 61" xfId="1724" xr:uid="{00000000-0005-0000-0000-00002E060000}"/>
    <cellStyle name="Celda vinculada 62" xfId="1725" xr:uid="{00000000-0005-0000-0000-00002F060000}"/>
    <cellStyle name="Celda vinculada 63" xfId="1726" xr:uid="{00000000-0005-0000-0000-000030060000}"/>
    <cellStyle name="Celda vinculada 64" xfId="1727" xr:uid="{00000000-0005-0000-0000-000031060000}"/>
    <cellStyle name="Celda vinculada 65" xfId="1728" xr:uid="{00000000-0005-0000-0000-000032060000}"/>
    <cellStyle name="Celda vinculada 66" xfId="1729" xr:uid="{00000000-0005-0000-0000-000033060000}"/>
    <cellStyle name="Celda vinculada 67" xfId="1730" xr:uid="{00000000-0005-0000-0000-000034060000}"/>
    <cellStyle name="Celda vinculada 7" xfId="1731" xr:uid="{00000000-0005-0000-0000-000035060000}"/>
    <cellStyle name="Celda vinculada 8" xfId="1732" xr:uid="{00000000-0005-0000-0000-000036060000}"/>
    <cellStyle name="Celda vinculada 9" xfId="1733" xr:uid="{00000000-0005-0000-0000-000037060000}"/>
    <cellStyle name="Check Cell" xfId="7353" xr:uid="{00000000-0005-0000-0000-000038060000}"/>
    <cellStyle name="Check Cell 2" xfId="58486" xr:uid="{74BFD1AB-C399-4672-9A01-78482003B438}"/>
    <cellStyle name="Comma" xfId="1" xr:uid="{00000000-0005-0000-0000-000039060000}"/>
    <cellStyle name="Comma [0] 2" xfId="181" xr:uid="{00000000-0005-0000-0000-00003A060000}"/>
    <cellStyle name="Comma [0] 3" xfId="182" xr:uid="{00000000-0005-0000-0000-00003B060000}"/>
    <cellStyle name="Comma 10" xfId="3438" xr:uid="{00000000-0005-0000-0000-00003D060000}"/>
    <cellStyle name="Comma 11" xfId="3439" xr:uid="{00000000-0005-0000-0000-00003E060000}"/>
    <cellStyle name="Comma 12" xfId="3440" xr:uid="{00000000-0005-0000-0000-00003F060000}"/>
    <cellStyle name="Comma 13" xfId="3441" xr:uid="{00000000-0005-0000-0000-000040060000}"/>
    <cellStyle name="Comma 14" xfId="3442" xr:uid="{00000000-0005-0000-0000-000041060000}"/>
    <cellStyle name="Comma 15" xfId="3443" xr:uid="{00000000-0005-0000-0000-000042060000}"/>
    <cellStyle name="Comma 16" xfId="3444" xr:uid="{00000000-0005-0000-0000-000043060000}"/>
    <cellStyle name="Comma 17" xfId="3445" xr:uid="{00000000-0005-0000-0000-000044060000}"/>
    <cellStyle name="Comma 18" xfId="3446" xr:uid="{00000000-0005-0000-0000-000045060000}"/>
    <cellStyle name="Comma 19" xfId="3447" xr:uid="{00000000-0005-0000-0000-000046060000}"/>
    <cellStyle name="Comma 2" xfId="109" xr:uid="{00000000-0005-0000-0000-000047060000}"/>
    <cellStyle name="Comma 2 2" xfId="3448" xr:uid="{00000000-0005-0000-0000-000048060000}"/>
    <cellStyle name="Comma 2 3" xfId="58487" xr:uid="{A8A320A5-6031-4E45-B8D5-3EDDDEF67DA4}"/>
    <cellStyle name="Comma 20" xfId="3449" xr:uid="{00000000-0005-0000-0000-000049060000}"/>
    <cellStyle name="Comma 21" xfId="3450" xr:uid="{00000000-0005-0000-0000-00004A060000}"/>
    <cellStyle name="Comma 22" xfId="3451" xr:uid="{00000000-0005-0000-0000-00004B060000}"/>
    <cellStyle name="Comma 23" xfId="3452" xr:uid="{00000000-0005-0000-0000-00004C060000}"/>
    <cellStyle name="Comma 24" xfId="3453" xr:uid="{00000000-0005-0000-0000-00004D060000}"/>
    <cellStyle name="Comma 25" xfId="3454" xr:uid="{00000000-0005-0000-0000-00004E060000}"/>
    <cellStyle name="Comma 26" xfId="3455" xr:uid="{00000000-0005-0000-0000-00004F060000}"/>
    <cellStyle name="Comma 27" xfId="3456" xr:uid="{00000000-0005-0000-0000-000050060000}"/>
    <cellStyle name="Comma 28" xfId="3457" xr:uid="{00000000-0005-0000-0000-000051060000}"/>
    <cellStyle name="Comma 29" xfId="3458" xr:uid="{00000000-0005-0000-0000-000052060000}"/>
    <cellStyle name="Comma 3" xfId="183" xr:uid="{00000000-0005-0000-0000-000053060000}"/>
    <cellStyle name="Comma 30" xfId="3459" xr:uid="{00000000-0005-0000-0000-000054060000}"/>
    <cellStyle name="Comma 31" xfId="3460" xr:uid="{00000000-0005-0000-0000-000055060000}"/>
    <cellStyle name="Comma 32" xfId="3461" xr:uid="{00000000-0005-0000-0000-000056060000}"/>
    <cellStyle name="Comma 33" xfId="3462" xr:uid="{00000000-0005-0000-0000-000057060000}"/>
    <cellStyle name="Comma 34" xfId="3463" xr:uid="{00000000-0005-0000-0000-000058060000}"/>
    <cellStyle name="Comma 35" xfId="3464" xr:uid="{00000000-0005-0000-0000-000059060000}"/>
    <cellStyle name="Comma 36" xfId="3465" xr:uid="{00000000-0005-0000-0000-00005A060000}"/>
    <cellStyle name="Comma 37" xfId="3466" xr:uid="{00000000-0005-0000-0000-00005B060000}"/>
    <cellStyle name="Comma 38" xfId="3467" xr:uid="{00000000-0005-0000-0000-00005C060000}"/>
    <cellStyle name="Comma 39" xfId="3468" xr:uid="{00000000-0005-0000-0000-00005D060000}"/>
    <cellStyle name="Comma 4" xfId="184" xr:uid="{00000000-0005-0000-0000-00005E060000}"/>
    <cellStyle name="Comma 40" xfId="3469" xr:uid="{00000000-0005-0000-0000-00005F060000}"/>
    <cellStyle name="Comma 41" xfId="3470" xr:uid="{00000000-0005-0000-0000-000060060000}"/>
    <cellStyle name="Comma 42" xfId="3471" xr:uid="{00000000-0005-0000-0000-000061060000}"/>
    <cellStyle name="Comma 43" xfId="3472" xr:uid="{00000000-0005-0000-0000-000062060000}"/>
    <cellStyle name="Comma 44" xfId="3473" xr:uid="{00000000-0005-0000-0000-000063060000}"/>
    <cellStyle name="Comma 45" xfId="3474" xr:uid="{00000000-0005-0000-0000-000064060000}"/>
    <cellStyle name="Comma 46" xfId="3475" xr:uid="{00000000-0005-0000-0000-000065060000}"/>
    <cellStyle name="Comma 47" xfId="3476" xr:uid="{00000000-0005-0000-0000-000066060000}"/>
    <cellStyle name="Comma 48" xfId="3477" xr:uid="{00000000-0005-0000-0000-000067060000}"/>
    <cellStyle name="Comma 49" xfId="3478" xr:uid="{00000000-0005-0000-0000-000068060000}"/>
    <cellStyle name="Comma 5" xfId="3479" xr:uid="{00000000-0005-0000-0000-000069060000}"/>
    <cellStyle name="Comma 50" xfId="3480" xr:uid="{00000000-0005-0000-0000-00006A060000}"/>
    <cellStyle name="Comma 51" xfId="3481" xr:uid="{00000000-0005-0000-0000-00006B060000}"/>
    <cellStyle name="Comma 52" xfId="3482" xr:uid="{00000000-0005-0000-0000-00006C060000}"/>
    <cellStyle name="Comma 53" xfId="3483" xr:uid="{00000000-0005-0000-0000-00006D060000}"/>
    <cellStyle name="Comma 54" xfId="3484" xr:uid="{00000000-0005-0000-0000-00006E060000}"/>
    <cellStyle name="Comma 55" xfId="3485" xr:uid="{00000000-0005-0000-0000-00006F060000}"/>
    <cellStyle name="Comma 56" xfId="3486" xr:uid="{00000000-0005-0000-0000-000070060000}"/>
    <cellStyle name="Comma 57" xfId="3487" xr:uid="{00000000-0005-0000-0000-000071060000}"/>
    <cellStyle name="Comma 58" xfId="3488" xr:uid="{00000000-0005-0000-0000-000072060000}"/>
    <cellStyle name="Comma 59" xfId="3489" xr:uid="{00000000-0005-0000-0000-000073060000}"/>
    <cellStyle name="Comma 6" xfId="3490" xr:uid="{00000000-0005-0000-0000-000074060000}"/>
    <cellStyle name="Comma 60" xfId="3491" xr:uid="{00000000-0005-0000-0000-000075060000}"/>
    <cellStyle name="Comma 61" xfId="3492" xr:uid="{00000000-0005-0000-0000-000076060000}"/>
    <cellStyle name="Comma 62" xfId="3493" xr:uid="{00000000-0005-0000-0000-000077060000}"/>
    <cellStyle name="Comma 63" xfId="3494" xr:uid="{00000000-0005-0000-0000-000078060000}"/>
    <cellStyle name="Comma 64" xfId="3495" xr:uid="{00000000-0005-0000-0000-000079060000}"/>
    <cellStyle name="Comma 65" xfId="3496" xr:uid="{00000000-0005-0000-0000-00007A060000}"/>
    <cellStyle name="Comma 66" xfId="3497" xr:uid="{00000000-0005-0000-0000-00007B060000}"/>
    <cellStyle name="Comma 67" xfId="3498" xr:uid="{00000000-0005-0000-0000-00007C060000}"/>
    <cellStyle name="Comma 68" xfId="3499" xr:uid="{00000000-0005-0000-0000-00007D060000}"/>
    <cellStyle name="Comma 69" xfId="3500" xr:uid="{00000000-0005-0000-0000-00007E060000}"/>
    <cellStyle name="Comma 7" xfId="3501" xr:uid="{00000000-0005-0000-0000-00007F060000}"/>
    <cellStyle name="Comma 70" xfId="3502" xr:uid="{00000000-0005-0000-0000-000080060000}"/>
    <cellStyle name="Comma 71" xfId="3503" xr:uid="{00000000-0005-0000-0000-000081060000}"/>
    <cellStyle name="Comma 72" xfId="3504" xr:uid="{00000000-0005-0000-0000-000082060000}"/>
    <cellStyle name="Comma 73" xfId="3505" xr:uid="{00000000-0005-0000-0000-000083060000}"/>
    <cellStyle name="Comma 74" xfId="3506" xr:uid="{00000000-0005-0000-0000-000084060000}"/>
    <cellStyle name="Comma 75" xfId="3507" xr:uid="{00000000-0005-0000-0000-000085060000}"/>
    <cellStyle name="Comma 76" xfId="3508" xr:uid="{00000000-0005-0000-0000-000086060000}"/>
    <cellStyle name="Comma 77" xfId="3509" xr:uid="{00000000-0005-0000-0000-000087060000}"/>
    <cellStyle name="Comma 8" xfId="3510" xr:uid="{00000000-0005-0000-0000-000088060000}"/>
    <cellStyle name="Comma 9" xfId="3511" xr:uid="{00000000-0005-0000-0000-000089060000}"/>
    <cellStyle name="Comma0" xfId="110" xr:uid="{00000000-0005-0000-0000-00008B060000}"/>
    <cellStyle name="Comma0 - Modelo1" xfId="58355" xr:uid="{00000000-0005-0000-0000-00008C060000}"/>
    <cellStyle name="Comma0 - Style1" xfId="3512" xr:uid="{00000000-0005-0000-0000-00008D060000}"/>
    <cellStyle name="Comma0 - Style2" xfId="3513" xr:uid="{00000000-0005-0000-0000-00008E060000}"/>
    <cellStyle name="Comma0 10" xfId="3514" xr:uid="{00000000-0005-0000-0000-00008F060000}"/>
    <cellStyle name="Comma0 11" xfId="3515" xr:uid="{00000000-0005-0000-0000-000090060000}"/>
    <cellStyle name="Comma0 12" xfId="3516" xr:uid="{00000000-0005-0000-0000-000091060000}"/>
    <cellStyle name="Comma0 13" xfId="3517" xr:uid="{00000000-0005-0000-0000-000092060000}"/>
    <cellStyle name="Comma0 14" xfId="3518" xr:uid="{00000000-0005-0000-0000-000093060000}"/>
    <cellStyle name="Comma0 15" xfId="3519" xr:uid="{00000000-0005-0000-0000-000094060000}"/>
    <cellStyle name="Comma0 16" xfId="3520" xr:uid="{00000000-0005-0000-0000-000095060000}"/>
    <cellStyle name="Comma0 17" xfId="3521" xr:uid="{00000000-0005-0000-0000-000096060000}"/>
    <cellStyle name="Comma0 18" xfId="3522" xr:uid="{00000000-0005-0000-0000-000097060000}"/>
    <cellStyle name="Comma0 19" xfId="3523" xr:uid="{00000000-0005-0000-0000-000098060000}"/>
    <cellStyle name="Comma0 2" xfId="111" xr:uid="{00000000-0005-0000-0000-000099060000}"/>
    <cellStyle name="Comma0 20" xfId="3524" xr:uid="{00000000-0005-0000-0000-00009A060000}"/>
    <cellStyle name="Comma0 21" xfId="3525" xr:uid="{00000000-0005-0000-0000-00009B060000}"/>
    <cellStyle name="Comma0 22" xfId="3526" xr:uid="{00000000-0005-0000-0000-00009C060000}"/>
    <cellStyle name="Comma0 23" xfId="3527" xr:uid="{00000000-0005-0000-0000-00009D060000}"/>
    <cellStyle name="Comma0 24" xfId="3528" xr:uid="{00000000-0005-0000-0000-00009E060000}"/>
    <cellStyle name="Comma0 25" xfId="3529" xr:uid="{00000000-0005-0000-0000-00009F060000}"/>
    <cellStyle name="Comma0 26" xfId="3530" xr:uid="{00000000-0005-0000-0000-0000A0060000}"/>
    <cellStyle name="Comma0 27" xfId="3531" xr:uid="{00000000-0005-0000-0000-0000A1060000}"/>
    <cellStyle name="Comma0 28" xfId="3532" xr:uid="{00000000-0005-0000-0000-0000A2060000}"/>
    <cellStyle name="Comma0 29" xfId="3533" xr:uid="{00000000-0005-0000-0000-0000A3060000}"/>
    <cellStyle name="Comma0 3" xfId="3534" xr:uid="{00000000-0005-0000-0000-0000A4060000}"/>
    <cellStyle name="Comma0 30" xfId="3535" xr:uid="{00000000-0005-0000-0000-0000A5060000}"/>
    <cellStyle name="Comma0 31" xfId="3536" xr:uid="{00000000-0005-0000-0000-0000A6060000}"/>
    <cellStyle name="Comma0 32" xfId="3537" xr:uid="{00000000-0005-0000-0000-0000A7060000}"/>
    <cellStyle name="Comma0 33" xfId="3538" xr:uid="{00000000-0005-0000-0000-0000A8060000}"/>
    <cellStyle name="Comma0 34" xfId="3539" xr:uid="{00000000-0005-0000-0000-0000A9060000}"/>
    <cellStyle name="Comma0 35" xfId="3540" xr:uid="{00000000-0005-0000-0000-0000AA060000}"/>
    <cellStyle name="Comma0 36" xfId="3541" xr:uid="{00000000-0005-0000-0000-0000AB060000}"/>
    <cellStyle name="Comma0 37" xfId="3542" xr:uid="{00000000-0005-0000-0000-0000AC060000}"/>
    <cellStyle name="Comma0 38" xfId="3543" xr:uid="{00000000-0005-0000-0000-0000AD060000}"/>
    <cellStyle name="Comma0 39" xfId="3544" xr:uid="{00000000-0005-0000-0000-0000AE060000}"/>
    <cellStyle name="Comma0 4" xfId="3545" xr:uid="{00000000-0005-0000-0000-0000AF060000}"/>
    <cellStyle name="Comma0 40" xfId="3546" xr:uid="{00000000-0005-0000-0000-0000B0060000}"/>
    <cellStyle name="Comma0 41" xfId="3547" xr:uid="{00000000-0005-0000-0000-0000B1060000}"/>
    <cellStyle name="Comma0 42" xfId="3548" xr:uid="{00000000-0005-0000-0000-0000B2060000}"/>
    <cellStyle name="Comma0 43" xfId="3549" xr:uid="{00000000-0005-0000-0000-0000B3060000}"/>
    <cellStyle name="Comma0 44" xfId="3550" xr:uid="{00000000-0005-0000-0000-0000B4060000}"/>
    <cellStyle name="Comma0 45" xfId="3551" xr:uid="{00000000-0005-0000-0000-0000B5060000}"/>
    <cellStyle name="Comma0 46" xfId="3552" xr:uid="{00000000-0005-0000-0000-0000B6060000}"/>
    <cellStyle name="Comma0 47" xfId="3553" xr:uid="{00000000-0005-0000-0000-0000B7060000}"/>
    <cellStyle name="Comma0 48" xfId="3554" xr:uid="{00000000-0005-0000-0000-0000B8060000}"/>
    <cellStyle name="Comma0 49" xfId="3555" xr:uid="{00000000-0005-0000-0000-0000B9060000}"/>
    <cellStyle name="Comma0 5" xfId="3556" xr:uid="{00000000-0005-0000-0000-0000BA060000}"/>
    <cellStyle name="Comma0 50" xfId="3557" xr:uid="{00000000-0005-0000-0000-0000BB060000}"/>
    <cellStyle name="Comma0 51" xfId="3558" xr:uid="{00000000-0005-0000-0000-0000BC060000}"/>
    <cellStyle name="Comma0 52" xfId="3559" xr:uid="{00000000-0005-0000-0000-0000BD060000}"/>
    <cellStyle name="Comma0 53" xfId="3560" xr:uid="{00000000-0005-0000-0000-0000BE060000}"/>
    <cellStyle name="Comma0 54" xfId="3561" xr:uid="{00000000-0005-0000-0000-0000BF060000}"/>
    <cellStyle name="Comma0 55" xfId="3562" xr:uid="{00000000-0005-0000-0000-0000C0060000}"/>
    <cellStyle name="Comma0 56" xfId="3563" xr:uid="{00000000-0005-0000-0000-0000C1060000}"/>
    <cellStyle name="Comma0 57" xfId="3564" xr:uid="{00000000-0005-0000-0000-0000C2060000}"/>
    <cellStyle name="Comma0 58" xfId="3565" xr:uid="{00000000-0005-0000-0000-0000C3060000}"/>
    <cellStyle name="Comma0 59" xfId="3566" xr:uid="{00000000-0005-0000-0000-0000C4060000}"/>
    <cellStyle name="Comma0 6" xfId="3567" xr:uid="{00000000-0005-0000-0000-0000C5060000}"/>
    <cellStyle name="Comma0 60" xfId="3568" xr:uid="{00000000-0005-0000-0000-0000C6060000}"/>
    <cellStyle name="Comma0 61" xfId="3569" xr:uid="{00000000-0005-0000-0000-0000C7060000}"/>
    <cellStyle name="Comma0 62" xfId="3570" xr:uid="{00000000-0005-0000-0000-0000C8060000}"/>
    <cellStyle name="Comma0 63" xfId="3571" xr:uid="{00000000-0005-0000-0000-0000C9060000}"/>
    <cellStyle name="Comma0 64" xfId="3572" xr:uid="{00000000-0005-0000-0000-0000CA060000}"/>
    <cellStyle name="Comma0 65" xfId="3573" xr:uid="{00000000-0005-0000-0000-0000CB060000}"/>
    <cellStyle name="Comma0 66" xfId="3574" xr:uid="{00000000-0005-0000-0000-0000CC060000}"/>
    <cellStyle name="Comma0 67" xfId="3575" xr:uid="{00000000-0005-0000-0000-0000CD060000}"/>
    <cellStyle name="Comma0 68" xfId="3576" xr:uid="{00000000-0005-0000-0000-0000CE060000}"/>
    <cellStyle name="Comma0 69" xfId="3577" xr:uid="{00000000-0005-0000-0000-0000CF060000}"/>
    <cellStyle name="Comma0 7" xfId="3578" xr:uid="{00000000-0005-0000-0000-0000D0060000}"/>
    <cellStyle name="Comma0 70" xfId="3579" xr:uid="{00000000-0005-0000-0000-0000D1060000}"/>
    <cellStyle name="Comma0 71" xfId="3580" xr:uid="{00000000-0005-0000-0000-0000D2060000}"/>
    <cellStyle name="Comma0 72" xfId="3581" xr:uid="{00000000-0005-0000-0000-0000D3060000}"/>
    <cellStyle name="Comma0 73" xfId="3582" xr:uid="{00000000-0005-0000-0000-0000D4060000}"/>
    <cellStyle name="Comma0 74" xfId="3583" xr:uid="{00000000-0005-0000-0000-0000D5060000}"/>
    <cellStyle name="Comma0 75" xfId="3584" xr:uid="{00000000-0005-0000-0000-0000D6060000}"/>
    <cellStyle name="Comma0 76" xfId="3585" xr:uid="{00000000-0005-0000-0000-0000D7060000}"/>
    <cellStyle name="Comma0 8" xfId="3586" xr:uid="{00000000-0005-0000-0000-0000D8060000}"/>
    <cellStyle name="Comma0 9" xfId="3587" xr:uid="{00000000-0005-0000-0000-0000D9060000}"/>
    <cellStyle name="Comma0_FIBRA-Edif. EUREKA-Listado de Partidas" xfId="3588" xr:uid="{00000000-0005-0000-0000-0000DA060000}"/>
    <cellStyle name="Comma1 - Modelo2" xfId="58356" xr:uid="{00000000-0005-0000-0000-0000DB060000}"/>
    <cellStyle name="Comma1 - Style1" xfId="3589" xr:uid="{00000000-0005-0000-0000-0000DC060000}"/>
    <cellStyle name="Comma1 - Style2" xfId="3590" xr:uid="{00000000-0005-0000-0000-0000DD060000}"/>
    <cellStyle name="Currency" xfId="58616" xr:uid="{00000000-0005-0000-0000-0000DE060000}"/>
    <cellStyle name="Currency 2" xfId="112" xr:uid="{00000000-0005-0000-0000-0000E0060000}"/>
    <cellStyle name="Currency 2 2" xfId="113" xr:uid="{00000000-0005-0000-0000-0000E1060000}"/>
    <cellStyle name="Currency 3" xfId="114" xr:uid="{00000000-0005-0000-0000-0000E2060000}"/>
    <cellStyle name="Currency0" xfId="115" xr:uid="{00000000-0005-0000-0000-0000E4060000}"/>
    <cellStyle name="Currency0 2" xfId="116" xr:uid="{00000000-0005-0000-0000-0000E5060000}"/>
    <cellStyle name="Currency0_FIBRA-Edif. EUREKA-Listado de Partidas" xfId="3591" xr:uid="{00000000-0005-0000-0000-0000E6060000}"/>
    <cellStyle name="Date" xfId="117" xr:uid="{00000000-0005-0000-0000-0000E7060000}"/>
    <cellStyle name="Date 2" xfId="118" xr:uid="{00000000-0005-0000-0000-0000E8060000}"/>
    <cellStyle name="Date 3" xfId="3592" xr:uid="{00000000-0005-0000-0000-0000E9060000}"/>
    <cellStyle name="Date 4" xfId="3593" xr:uid="{00000000-0005-0000-0000-0000EA060000}"/>
    <cellStyle name="Date_FIBRA-Edif. EUREKA-Listado de Partidas" xfId="3594" xr:uid="{00000000-0005-0000-0000-0000EB060000}"/>
    <cellStyle name="Dia" xfId="1734" xr:uid="{00000000-0005-0000-0000-0000EC060000}"/>
    <cellStyle name="DIA 10" xfId="3595" xr:uid="{00000000-0005-0000-0000-0000ED060000}"/>
    <cellStyle name="Dia 11" xfId="3596" xr:uid="{00000000-0005-0000-0000-0000EE060000}"/>
    <cellStyle name="Dia 12" xfId="3597" xr:uid="{00000000-0005-0000-0000-0000EF060000}"/>
    <cellStyle name="Dia 2" xfId="3598" xr:uid="{00000000-0005-0000-0000-0000F0060000}"/>
    <cellStyle name="DIA 3" xfId="3599" xr:uid="{00000000-0005-0000-0000-0000F1060000}"/>
    <cellStyle name="DIA 4" xfId="3600" xr:uid="{00000000-0005-0000-0000-0000F2060000}"/>
    <cellStyle name="DIA 5" xfId="3601" xr:uid="{00000000-0005-0000-0000-0000F3060000}"/>
    <cellStyle name="DIA 6" xfId="3602" xr:uid="{00000000-0005-0000-0000-0000F4060000}"/>
    <cellStyle name="DIA 7" xfId="3603" xr:uid="{00000000-0005-0000-0000-0000F5060000}"/>
    <cellStyle name="DIA 8" xfId="3604" xr:uid="{00000000-0005-0000-0000-0000F6060000}"/>
    <cellStyle name="DIA 9" xfId="3605" xr:uid="{00000000-0005-0000-0000-0000F7060000}"/>
    <cellStyle name="Encabez1" xfId="1735" xr:uid="{00000000-0005-0000-0000-0000F8060000}"/>
    <cellStyle name="ENCABEZ1 10" xfId="3606" xr:uid="{00000000-0005-0000-0000-0000F9060000}"/>
    <cellStyle name="Encabez1 11" xfId="3607" xr:uid="{00000000-0005-0000-0000-0000FA060000}"/>
    <cellStyle name="Encabez1 12" xfId="3608" xr:uid="{00000000-0005-0000-0000-0000FB060000}"/>
    <cellStyle name="Encabez1 2" xfId="3609" xr:uid="{00000000-0005-0000-0000-0000FC060000}"/>
    <cellStyle name="ENCABEZ1 3" xfId="3610" xr:uid="{00000000-0005-0000-0000-0000FD060000}"/>
    <cellStyle name="ENCABEZ1 4" xfId="3611" xr:uid="{00000000-0005-0000-0000-0000FE060000}"/>
    <cellStyle name="ENCABEZ1 5" xfId="3612" xr:uid="{00000000-0005-0000-0000-0000FF060000}"/>
    <cellStyle name="ENCABEZ1 6" xfId="3613" xr:uid="{00000000-0005-0000-0000-000000070000}"/>
    <cellStyle name="ENCABEZ1 7" xfId="3614" xr:uid="{00000000-0005-0000-0000-000001070000}"/>
    <cellStyle name="ENCABEZ1 8" xfId="3615" xr:uid="{00000000-0005-0000-0000-000002070000}"/>
    <cellStyle name="ENCABEZ1 9" xfId="3616" xr:uid="{00000000-0005-0000-0000-000003070000}"/>
    <cellStyle name="Encabez2" xfId="1736" xr:uid="{00000000-0005-0000-0000-000004070000}"/>
    <cellStyle name="ENCABEZ2 10" xfId="3617" xr:uid="{00000000-0005-0000-0000-000005070000}"/>
    <cellStyle name="Encabez2 11" xfId="3618" xr:uid="{00000000-0005-0000-0000-000006070000}"/>
    <cellStyle name="Encabez2 12" xfId="3619" xr:uid="{00000000-0005-0000-0000-000007070000}"/>
    <cellStyle name="Encabez2 2" xfId="3620" xr:uid="{00000000-0005-0000-0000-000008070000}"/>
    <cellStyle name="ENCABEZ2 3" xfId="3621" xr:uid="{00000000-0005-0000-0000-000009070000}"/>
    <cellStyle name="ENCABEZ2 4" xfId="3622" xr:uid="{00000000-0005-0000-0000-00000A070000}"/>
    <cellStyle name="ENCABEZ2 5" xfId="3623" xr:uid="{00000000-0005-0000-0000-00000B070000}"/>
    <cellStyle name="ENCABEZ2 6" xfId="3624" xr:uid="{00000000-0005-0000-0000-00000C070000}"/>
    <cellStyle name="ENCABEZ2 7" xfId="3625" xr:uid="{00000000-0005-0000-0000-00000D070000}"/>
    <cellStyle name="ENCABEZ2 8" xfId="3626" xr:uid="{00000000-0005-0000-0000-00000E070000}"/>
    <cellStyle name="ENCABEZ2 9" xfId="3627" xr:uid="{00000000-0005-0000-0000-00000F070000}"/>
    <cellStyle name="Encabezado 1 2" xfId="45" xr:uid="{00000000-0005-0000-0000-000010070000}"/>
    <cellStyle name="Encabezado 2" xfId="46" xr:uid="{00000000-0005-0000-0000-000011070000}"/>
    <cellStyle name="Encabezado 4 10" xfId="1737" xr:uid="{00000000-0005-0000-0000-000012070000}"/>
    <cellStyle name="Encabezado 4 11" xfId="1738" xr:uid="{00000000-0005-0000-0000-000013070000}"/>
    <cellStyle name="Encabezado 4 12" xfId="1739" xr:uid="{00000000-0005-0000-0000-000014070000}"/>
    <cellStyle name="Encabezado 4 13" xfId="1740" xr:uid="{00000000-0005-0000-0000-000015070000}"/>
    <cellStyle name="Encabezado 4 14" xfId="1741" xr:uid="{00000000-0005-0000-0000-000016070000}"/>
    <cellStyle name="Encabezado 4 15" xfId="1742" xr:uid="{00000000-0005-0000-0000-000017070000}"/>
    <cellStyle name="Encabezado 4 16" xfId="1743" xr:uid="{00000000-0005-0000-0000-000018070000}"/>
    <cellStyle name="Encabezado 4 17" xfId="1744" xr:uid="{00000000-0005-0000-0000-000019070000}"/>
    <cellStyle name="Encabezado 4 18" xfId="1745" xr:uid="{00000000-0005-0000-0000-00001A070000}"/>
    <cellStyle name="Encabezado 4 19" xfId="1746" xr:uid="{00000000-0005-0000-0000-00001B070000}"/>
    <cellStyle name="Encabezado 4 2" xfId="119" xr:uid="{00000000-0005-0000-0000-00001C070000}"/>
    <cellStyle name="Encabezado 4 2 2" xfId="1747" xr:uid="{00000000-0005-0000-0000-00001D070000}"/>
    <cellStyle name="Encabezado 4 2 2 2" xfId="58489" xr:uid="{9FDEC31B-7D83-45A9-803D-382CCED595C1}"/>
    <cellStyle name="Encabezado 4 2 3" xfId="1748" xr:uid="{00000000-0005-0000-0000-00001E070000}"/>
    <cellStyle name="Encabezado 4 2 4" xfId="1749" xr:uid="{00000000-0005-0000-0000-00001F070000}"/>
    <cellStyle name="Encabezado 4 2 5" xfId="1750" xr:uid="{00000000-0005-0000-0000-000020070000}"/>
    <cellStyle name="Encabezado 4 2 6" xfId="58488" xr:uid="{1EC88CB0-C2A3-4BAA-BF01-34D7A30A5BDF}"/>
    <cellStyle name="Encabezado 4 20" xfId="1751" xr:uid="{00000000-0005-0000-0000-000021070000}"/>
    <cellStyle name="Encabezado 4 21" xfId="1752" xr:uid="{00000000-0005-0000-0000-000022070000}"/>
    <cellStyle name="Encabezado 4 22" xfId="1753" xr:uid="{00000000-0005-0000-0000-000023070000}"/>
    <cellStyle name="Encabezado 4 23" xfId="1754" xr:uid="{00000000-0005-0000-0000-000024070000}"/>
    <cellStyle name="Encabezado 4 24" xfId="1755" xr:uid="{00000000-0005-0000-0000-000025070000}"/>
    <cellStyle name="Encabezado 4 25" xfId="1756" xr:uid="{00000000-0005-0000-0000-000026070000}"/>
    <cellStyle name="Encabezado 4 26" xfId="1757" xr:uid="{00000000-0005-0000-0000-000027070000}"/>
    <cellStyle name="Encabezado 4 27" xfId="1758" xr:uid="{00000000-0005-0000-0000-000028070000}"/>
    <cellStyle name="Encabezado 4 28" xfId="1759" xr:uid="{00000000-0005-0000-0000-000029070000}"/>
    <cellStyle name="Encabezado 4 29" xfId="1760" xr:uid="{00000000-0005-0000-0000-00002A070000}"/>
    <cellStyle name="Encabezado 4 3" xfId="1761" xr:uid="{00000000-0005-0000-0000-00002B070000}"/>
    <cellStyle name="Encabezado 4 30" xfId="1762" xr:uid="{00000000-0005-0000-0000-00002C070000}"/>
    <cellStyle name="Encabezado 4 31" xfId="1763" xr:uid="{00000000-0005-0000-0000-00002D070000}"/>
    <cellStyle name="Encabezado 4 32" xfId="1764" xr:uid="{00000000-0005-0000-0000-00002E070000}"/>
    <cellStyle name="Encabezado 4 33" xfId="1765" xr:uid="{00000000-0005-0000-0000-00002F070000}"/>
    <cellStyle name="Encabezado 4 34" xfId="1766" xr:uid="{00000000-0005-0000-0000-000030070000}"/>
    <cellStyle name="Encabezado 4 35" xfId="1767" xr:uid="{00000000-0005-0000-0000-000031070000}"/>
    <cellStyle name="Encabezado 4 36" xfId="1768" xr:uid="{00000000-0005-0000-0000-000032070000}"/>
    <cellStyle name="Encabezado 4 37" xfId="1769" xr:uid="{00000000-0005-0000-0000-000033070000}"/>
    <cellStyle name="Encabezado 4 38" xfId="1770" xr:uid="{00000000-0005-0000-0000-000034070000}"/>
    <cellStyle name="Encabezado 4 39" xfId="1771" xr:uid="{00000000-0005-0000-0000-000035070000}"/>
    <cellStyle name="Encabezado 4 4" xfId="1772" xr:uid="{00000000-0005-0000-0000-000036070000}"/>
    <cellStyle name="Encabezado 4 40" xfId="1773" xr:uid="{00000000-0005-0000-0000-000037070000}"/>
    <cellStyle name="Encabezado 4 41" xfId="1774" xr:uid="{00000000-0005-0000-0000-000038070000}"/>
    <cellStyle name="Encabezado 4 42" xfId="1775" xr:uid="{00000000-0005-0000-0000-000039070000}"/>
    <cellStyle name="Encabezado 4 43" xfId="1776" xr:uid="{00000000-0005-0000-0000-00003A070000}"/>
    <cellStyle name="Encabezado 4 44" xfId="1777" xr:uid="{00000000-0005-0000-0000-00003B070000}"/>
    <cellStyle name="Encabezado 4 45" xfId="1778" xr:uid="{00000000-0005-0000-0000-00003C070000}"/>
    <cellStyle name="Encabezado 4 46" xfId="1779" xr:uid="{00000000-0005-0000-0000-00003D070000}"/>
    <cellStyle name="Encabezado 4 47" xfId="1780" xr:uid="{00000000-0005-0000-0000-00003E070000}"/>
    <cellStyle name="Encabezado 4 48" xfId="1781" xr:uid="{00000000-0005-0000-0000-00003F070000}"/>
    <cellStyle name="Encabezado 4 49" xfId="1782" xr:uid="{00000000-0005-0000-0000-000040070000}"/>
    <cellStyle name="Encabezado 4 5" xfId="1783" xr:uid="{00000000-0005-0000-0000-000041070000}"/>
    <cellStyle name="Encabezado 4 50" xfId="1784" xr:uid="{00000000-0005-0000-0000-000042070000}"/>
    <cellStyle name="Encabezado 4 51" xfId="1785" xr:uid="{00000000-0005-0000-0000-000043070000}"/>
    <cellStyle name="Encabezado 4 52" xfId="1786" xr:uid="{00000000-0005-0000-0000-000044070000}"/>
    <cellStyle name="Encabezado 4 53" xfId="1787" xr:uid="{00000000-0005-0000-0000-000045070000}"/>
    <cellStyle name="Encabezado 4 54" xfId="1788" xr:uid="{00000000-0005-0000-0000-000046070000}"/>
    <cellStyle name="Encabezado 4 55" xfId="1789" xr:uid="{00000000-0005-0000-0000-000047070000}"/>
    <cellStyle name="Encabezado 4 56" xfId="1790" xr:uid="{00000000-0005-0000-0000-000048070000}"/>
    <cellStyle name="Encabezado 4 57" xfId="1791" xr:uid="{00000000-0005-0000-0000-000049070000}"/>
    <cellStyle name="Encabezado 4 58" xfId="1792" xr:uid="{00000000-0005-0000-0000-00004A070000}"/>
    <cellStyle name="Encabezado 4 59" xfId="1793" xr:uid="{00000000-0005-0000-0000-00004B070000}"/>
    <cellStyle name="Encabezado 4 6" xfId="1794" xr:uid="{00000000-0005-0000-0000-00004C070000}"/>
    <cellStyle name="Encabezado 4 60" xfId="1795" xr:uid="{00000000-0005-0000-0000-00004D070000}"/>
    <cellStyle name="Encabezado 4 61" xfId="1796" xr:uid="{00000000-0005-0000-0000-00004E070000}"/>
    <cellStyle name="Encabezado 4 62" xfId="1797" xr:uid="{00000000-0005-0000-0000-00004F070000}"/>
    <cellStyle name="Encabezado 4 63" xfId="1798" xr:uid="{00000000-0005-0000-0000-000050070000}"/>
    <cellStyle name="Encabezado 4 64" xfId="1799" xr:uid="{00000000-0005-0000-0000-000051070000}"/>
    <cellStyle name="Encabezado 4 65" xfId="1800" xr:uid="{00000000-0005-0000-0000-000052070000}"/>
    <cellStyle name="Encabezado 4 66" xfId="1801" xr:uid="{00000000-0005-0000-0000-000053070000}"/>
    <cellStyle name="Encabezado 4 67" xfId="1802" xr:uid="{00000000-0005-0000-0000-000054070000}"/>
    <cellStyle name="Encabezado 4 7" xfId="1803" xr:uid="{00000000-0005-0000-0000-000055070000}"/>
    <cellStyle name="Encabezado 4 8" xfId="1804" xr:uid="{00000000-0005-0000-0000-000056070000}"/>
    <cellStyle name="Encabezado 4 9" xfId="1805" xr:uid="{00000000-0005-0000-0000-000057070000}"/>
    <cellStyle name="Énfasis1 10" xfId="1806" xr:uid="{00000000-0005-0000-0000-000058070000}"/>
    <cellStyle name="Énfasis1 11" xfId="1807" xr:uid="{00000000-0005-0000-0000-000059070000}"/>
    <cellStyle name="Énfasis1 12" xfId="1808" xr:uid="{00000000-0005-0000-0000-00005A070000}"/>
    <cellStyle name="Énfasis1 13" xfId="1809" xr:uid="{00000000-0005-0000-0000-00005B070000}"/>
    <cellStyle name="Énfasis1 14" xfId="1810" xr:uid="{00000000-0005-0000-0000-00005C070000}"/>
    <cellStyle name="Énfasis1 15" xfId="1811" xr:uid="{00000000-0005-0000-0000-00005D070000}"/>
    <cellStyle name="Énfasis1 16" xfId="1812" xr:uid="{00000000-0005-0000-0000-00005E070000}"/>
    <cellStyle name="Énfasis1 17" xfId="1813" xr:uid="{00000000-0005-0000-0000-00005F070000}"/>
    <cellStyle name="Énfasis1 18" xfId="1814" xr:uid="{00000000-0005-0000-0000-000060070000}"/>
    <cellStyle name="Énfasis1 19" xfId="1815" xr:uid="{00000000-0005-0000-0000-000061070000}"/>
    <cellStyle name="Énfasis1 2" xfId="120" xr:uid="{00000000-0005-0000-0000-000062070000}"/>
    <cellStyle name="Énfasis1 2 2" xfId="1816" xr:uid="{00000000-0005-0000-0000-000063070000}"/>
    <cellStyle name="Énfasis1 2 2 2" xfId="58491" xr:uid="{C1EE8982-9E8E-4695-B448-C480D7292880}"/>
    <cellStyle name="Énfasis1 2 3" xfId="1817" xr:uid="{00000000-0005-0000-0000-000064070000}"/>
    <cellStyle name="Énfasis1 2 4" xfId="1818" xr:uid="{00000000-0005-0000-0000-000065070000}"/>
    <cellStyle name="Énfasis1 2 5" xfId="1819" xr:uid="{00000000-0005-0000-0000-000066070000}"/>
    <cellStyle name="Énfasis1 2 6" xfId="58490" xr:uid="{D330E166-0364-40DD-BCA7-85DF246243C4}"/>
    <cellStyle name="Énfasis1 20" xfId="1820" xr:uid="{00000000-0005-0000-0000-000067070000}"/>
    <cellStyle name="Énfasis1 21" xfId="1821" xr:uid="{00000000-0005-0000-0000-000068070000}"/>
    <cellStyle name="Énfasis1 22" xfId="1822" xr:uid="{00000000-0005-0000-0000-000069070000}"/>
    <cellStyle name="Énfasis1 23" xfId="1823" xr:uid="{00000000-0005-0000-0000-00006A070000}"/>
    <cellStyle name="Énfasis1 24" xfId="1824" xr:uid="{00000000-0005-0000-0000-00006B070000}"/>
    <cellStyle name="Énfasis1 25" xfId="1825" xr:uid="{00000000-0005-0000-0000-00006C070000}"/>
    <cellStyle name="Énfasis1 26" xfId="1826" xr:uid="{00000000-0005-0000-0000-00006D070000}"/>
    <cellStyle name="Énfasis1 27" xfId="1827" xr:uid="{00000000-0005-0000-0000-00006E070000}"/>
    <cellStyle name="Énfasis1 28" xfId="1828" xr:uid="{00000000-0005-0000-0000-00006F070000}"/>
    <cellStyle name="Énfasis1 29" xfId="1829" xr:uid="{00000000-0005-0000-0000-000070070000}"/>
    <cellStyle name="Énfasis1 3" xfId="1830" xr:uid="{00000000-0005-0000-0000-000071070000}"/>
    <cellStyle name="Énfasis1 30" xfId="1831" xr:uid="{00000000-0005-0000-0000-000072070000}"/>
    <cellStyle name="Énfasis1 31" xfId="1832" xr:uid="{00000000-0005-0000-0000-000073070000}"/>
    <cellStyle name="Énfasis1 32" xfId="1833" xr:uid="{00000000-0005-0000-0000-000074070000}"/>
    <cellStyle name="Énfasis1 33" xfId="1834" xr:uid="{00000000-0005-0000-0000-000075070000}"/>
    <cellStyle name="Énfasis1 34" xfId="1835" xr:uid="{00000000-0005-0000-0000-000076070000}"/>
    <cellStyle name="Énfasis1 35" xfId="1836" xr:uid="{00000000-0005-0000-0000-000077070000}"/>
    <cellStyle name="Énfasis1 36" xfId="1837" xr:uid="{00000000-0005-0000-0000-000078070000}"/>
    <cellStyle name="Énfasis1 37" xfId="1838" xr:uid="{00000000-0005-0000-0000-000079070000}"/>
    <cellStyle name="Énfasis1 38" xfId="1839" xr:uid="{00000000-0005-0000-0000-00007A070000}"/>
    <cellStyle name="Énfasis1 39" xfId="1840" xr:uid="{00000000-0005-0000-0000-00007B070000}"/>
    <cellStyle name="Énfasis1 4" xfId="1841" xr:uid="{00000000-0005-0000-0000-00007C070000}"/>
    <cellStyle name="Énfasis1 40" xfId="1842" xr:uid="{00000000-0005-0000-0000-00007D070000}"/>
    <cellStyle name="Énfasis1 41" xfId="1843" xr:uid="{00000000-0005-0000-0000-00007E070000}"/>
    <cellStyle name="Énfasis1 42" xfId="1844" xr:uid="{00000000-0005-0000-0000-00007F070000}"/>
    <cellStyle name="Énfasis1 43" xfId="1845" xr:uid="{00000000-0005-0000-0000-000080070000}"/>
    <cellStyle name="Énfasis1 44" xfId="1846" xr:uid="{00000000-0005-0000-0000-000081070000}"/>
    <cellStyle name="Énfasis1 45" xfId="1847" xr:uid="{00000000-0005-0000-0000-000082070000}"/>
    <cellStyle name="Énfasis1 46" xfId="1848" xr:uid="{00000000-0005-0000-0000-000083070000}"/>
    <cellStyle name="Énfasis1 47" xfId="1849" xr:uid="{00000000-0005-0000-0000-000084070000}"/>
    <cellStyle name="Énfasis1 48" xfId="1850" xr:uid="{00000000-0005-0000-0000-000085070000}"/>
    <cellStyle name="Énfasis1 49" xfId="1851" xr:uid="{00000000-0005-0000-0000-000086070000}"/>
    <cellStyle name="Énfasis1 5" xfId="1852" xr:uid="{00000000-0005-0000-0000-000087070000}"/>
    <cellStyle name="Énfasis1 50" xfId="1853" xr:uid="{00000000-0005-0000-0000-000088070000}"/>
    <cellStyle name="Énfasis1 51" xfId="1854" xr:uid="{00000000-0005-0000-0000-000089070000}"/>
    <cellStyle name="Énfasis1 52" xfId="1855" xr:uid="{00000000-0005-0000-0000-00008A070000}"/>
    <cellStyle name="Énfasis1 53" xfId="1856" xr:uid="{00000000-0005-0000-0000-00008B070000}"/>
    <cellStyle name="Énfasis1 54" xfId="1857" xr:uid="{00000000-0005-0000-0000-00008C070000}"/>
    <cellStyle name="Énfasis1 55" xfId="1858" xr:uid="{00000000-0005-0000-0000-00008D070000}"/>
    <cellStyle name="Énfasis1 56" xfId="1859" xr:uid="{00000000-0005-0000-0000-00008E070000}"/>
    <cellStyle name="Énfasis1 57" xfId="1860" xr:uid="{00000000-0005-0000-0000-00008F070000}"/>
    <cellStyle name="Énfasis1 58" xfId="1861" xr:uid="{00000000-0005-0000-0000-000090070000}"/>
    <cellStyle name="Énfasis1 59" xfId="1862" xr:uid="{00000000-0005-0000-0000-000091070000}"/>
    <cellStyle name="Énfasis1 6" xfId="1863" xr:uid="{00000000-0005-0000-0000-000092070000}"/>
    <cellStyle name="Énfasis1 60" xfId="1864" xr:uid="{00000000-0005-0000-0000-000093070000}"/>
    <cellStyle name="Énfasis1 61" xfId="1865" xr:uid="{00000000-0005-0000-0000-000094070000}"/>
    <cellStyle name="Énfasis1 62" xfId="1866" xr:uid="{00000000-0005-0000-0000-000095070000}"/>
    <cellStyle name="Énfasis1 63" xfId="1867" xr:uid="{00000000-0005-0000-0000-000096070000}"/>
    <cellStyle name="Énfasis1 64" xfId="1868" xr:uid="{00000000-0005-0000-0000-000097070000}"/>
    <cellStyle name="Énfasis1 65" xfId="1869" xr:uid="{00000000-0005-0000-0000-000098070000}"/>
    <cellStyle name="Énfasis1 66" xfId="1870" xr:uid="{00000000-0005-0000-0000-000099070000}"/>
    <cellStyle name="Énfasis1 67" xfId="1871" xr:uid="{00000000-0005-0000-0000-00009A070000}"/>
    <cellStyle name="Énfasis1 7" xfId="1872" xr:uid="{00000000-0005-0000-0000-00009B070000}"/>
    <cellStyle name="Énfasis1 8" xfId="1873" xr:uid="{00000000-0005-0000-0000-00009C070000}"/>
    <cellStyle name="Énfasis1 9" xfId="1874" xr:uid="{00000000-0005-0000-0000-00009D070000}"/>
    <cellStyle name="Énfasis2 10" xfId="1875" xr:uid="{00000000-0005-0000-0000-00009E070000}"/>
    <cellStyle name="Énfasis2 11" xfId="1876" xr:uid="{00000000-0005-0000-0000-00009F070000}"/>
    <cellStyle name="Énfasis2 12" xfId="1877" xr:uid="{00000000-0005-0000-0000-0000A0070000}"/>
    <cellStyle name="Énfasis2 13" xfId="1878" xr:uid="{00000000-0005-0000-0000-0000A1070000}"/>
    <cellStyle name="Énfasis2 14" xfId="1879" xr:uid="{00000000-0005-0000-0000-0000A2070000}"/>
    <cellStyle name="Énfasis2 15" xfId="1880" xr:uid="{00000000-0005-0000-0000-0000A3070000}"/>
    <cellStyle name="Énfasis2 16" xfId="1881" xr:uid="{00000000-0005-0000-0000-0000A4070000}"/>
    <cellStyle name="Énfasis2 17" xfId="1882" xr:uid="{00000000-0005-0000-0000-0000A5070000}"/>
    <cellStyle name="Énfasis2 18" xfId="1883" xr:uid="{00000000-0005-0000-0000-0000A6070000}"/>
    <cellStyle name="Énfasis2 19" xfId="1884" xr:uid="{00000000-0005-0000-0000-0000A7070000}"/>
    <cellStyle name="Énfasis2 2" xfId="121" xr:uid="{00000000-0005-0000-0000-0000A8070000}"/>
    <cellStyle name="Énfasis2 2 2" xfId="1885" xr:uid="{00000000-0005-0000-0000-0000A9070000}"/>
    <cellStyle name="Énfasis2 2 2 2" xfId="58493" xr:uid="{3392E16F-7EDC-4AB5-826A-422CC802FBB6}"/>
    <cellStyle name="Énfasis2 2 3" xfId="1886" xr:uid="{00000000-0005-0000-0000-0000AA070000}"/>
    <cellStyle name="Énfasis2 2 4" xfId="1887" xr:uid="{00000000-0005-0000-0000-0000AB070000}"/>
    <cellStyle name="Énfasis2 2 5" xfId="1888" xr:uid="{00000000-0005-0000-0000-0000AC070000}"/>
    <cellStyle name="Énfasis2 2 6" xfId="58492" xr:uid="{38DCCEA6-86FB-45EA-87E6-4FFDB042680A}"/>
    <cellStyle name="Énfasis2 20" xfId="1889" xr:uid="{00000000-0005-0000-0000-0000AD070000}"/>
    <cellStyle name="Énfasis2 21" xfId="1890" xr:uid="{00000000-0005-0000-0000-0000AE070000}"/>
    <cellStyle name="Énfasis2 22" xfId="1891" xr:uid="{00000000-0005-0000-0000-0000AF070000}"/>
    <cellStyle name="Énfasis2 23" xfId="1892" xr:uid="{00000000-0005-0000-0000-0000B0070000}"/>
    <cellStyle name="Énfasis2 24" xfId="1893" xr:uid="{00000000-0005-0000-0000-0000B1070000}"/>
    <cellStyle name="Énfasis2 25" xfId="1894" xr:uid="{00000000-0005-0000-0000-0000B2070000}"/>
    <cellStyle name="Énfasis2 26" xfId="1895" xr:uid="{00000000-0005-0000-0000-0000B3070000}"/>
    <cellStyle name="Énfasis2 27" xfId="1896" xr:uid="{00000000-0005-0000-0000-0000B4070000}"/>
    <cellStyle name="Énfasis2 28" xfId="1897" xr:uid="{00000000-0005-0000-0000-0000B5070000}"/>
    <cellStyle name="Énfasis2 29" xfId="1898" xr:uid="{00000000-0005-0000-0000-0000B6070000}"/>
    <cellStyle name="Énfasis2 3" xfId="1899" xr:uid="{00000000-0005-0000-0000-0000B7070000}"/>
    <cellStyle name="Énfasis2 30" xfId="1900" xr:uid="{00000000-0005-0000-0000-0000B8070000}"/>
    <cellStyle name="Énfasis2 31" xfId="1901" xr:uid="{00000000-0005-0000-0000-0000B9070000}"/>
    <cellStyle name="Énfasis2 32" xfId="1902" xr:uid="{00000000-0005-0000-0000-0000BA070000}"/>
    <cellStyle name="Énfasis2 33" xfId="1903" xr:uid="{00000000-0005-0000-0000-0000BB070000}"/>
    <cellStyle name="Énfasis2 34" xfId="1904" xr:uid="{00000000-0005-0000-0000-0000BC070000}"/>
    <cellStyle name="Énfasis2 35" xfId="1905" xr:uid="{00000000-0005-0000-0000-0000BD070000}"/>
    <cellStyle name="Énfasis2 36" xfId="1906" xr:uid="{00000000-0005-0000-0000-0000BE070000}"/>
    <cellStyle name="Énfasis2 37" xfId="1907" xr:uid="{00000000-0005-0000-0000-0000BF070000}"/>
    <cellStyle name="Énfasis2 38" xfId="1908" xr:uid="{00000000-0005-0000-0000-0000C0070000}"/>
    <cellStyle name="Énfasis2 39" xfId="1909" xr:uid="{00000000-0005-0000-0000-0000C1070000}"/>
    <cellStyle name="Énfasis2 4" xfId="1910" xr:uid="{00000000-0005-0000-0000-0000C2070000}"/>
    <cellStyle name="Énfasis2 40" xfId="1911" xr:uid="{00000000-0005-0000-0000-0000C3070000}"/>
    <cellStyle name="Énfasis2 41" xfId="1912" xr:uid="{00000000-0005-0000-0000-0000C4070000}"/>
    <cellStyle name="Énfasis2 42" xfId="1913" xr:uid="{00000000-0005-0000-0000-0000C5070000}"/>
    <cellStyle name="Énfasis2 43" xfId="1914" xr:uid="{00000000-0005-0000-0000-0000C6070000}"/>
    <cellStyle name="Énfasis2 44" xfId="1915" xr:uid="{00000000-0005-0000-0000-0000C7070000}"/>
    <cellStyle name="Énfasis2 45" xfId="1916" xr:uid="{00000000-0005-0000-0000-0000C8070000}"/>
    <cellStyle name="Énfasis2 46" xfId="1917" xr:uid="{00000000-0005-0000-0000-0000C9070000}"/>
    <cellStyle name="Énfasis2 47" xfId="1918" xr:uid="{00000000-0005-0000-0000-0000CA070000}"/>
    <cellStyle name="Énfasis2 48" xfId="1919" xr:uid="{00000000-0005-0000-0000-0000CB070000}"/>
    <cellStyle name="Énfasis2 49" xfId="1920" xr:uid="{00000000-0005-0000-0000-0000CC070000}"/>
    <cellStyle name="Énfasis2 5" xfId="1921" xr:uid="{00000000-0005-0000-0000-0000CD070000}"/>
    <cellStyle name="Énfasis2 50" xfId="1922" xr:uid="{00000000-0005-0000-0000-0000CE070000}"/>
    <cellStyle name="Énfasis2 51" xfId="1923" xr:uid="{00000000-0005-0000-0000-0000CF070000}"/>
    <cellStyle name="Énfasis2 52" xfId="1924" xr:uid="{00000000-0005-0000-0000-0000D0070000}"/>
    <cellStyle name="Énfasis2 53" xfId="1925" xr:uid="{00000000-0005-0000-0000-0000D1070000}"/>
    <cellStyle name="Énfasis2 54" xfId="1926" xr:uid="{00000000-0005-0000-0000-0000D2070000}"/>
    <cellStyle name="Énfasis2 55" xfId="1927" xr:uid="{00000000-0005-0000-0000-0000D3070000}"/>
    <cellStyle name="Énfasis2 56" xfId="1928" xr:uid="{00000000-0005-0000-0000-0000D4070000}"/>
    <cellStyle name="Énfasis2 57" xfId="1929" xr:uid="{00000000-0005-0000-0000-0000D5070000}"/>
    <cellStyle name="Énfasis2 58" xfId="1930" xr:uid="{00000000-0005-0000-0000-0000D6070000}"/>
    <cellStyle name="Énfasis2 59" xfId="1931" xr:uid="{00000000-0005-0000-0000-0000D7070000}"/>
    <cellStyle name="Énfasis2 6" xfId="1932" xr:uid="{00000000-0005-0000-0000-0000D8070000}"/>
    <cellStyle name="Énfasis2 60" xfId="1933" xr:uid="{00000000-0005-0000-0000-0000D9070000}"/>
    <cellStyle name="Énfasis2 61" xfId="1934" xr:uid="{00000000-0005-0000-0000-0000DA070000}"/>
    <cellStyle name="Énfasis2 62" xfId="1935" xr:uid="{00000000-0005-0000-0000-0000DB070000}"/>
    <cellStyle name="Énfasis2 63" xfId="1936" xr:uid="{00000000-0005-0000-0000-0000DC070000}"/>
    <cellStyle name="Énfasis2 64" xfId="1937" xr:uid="{00000000-0005-0000-0000-0000DD070000}"/>
    <cellStyle name="Énfasis2 65" xfId="1938" xr:uid="{00000000-0005-0000-0000-0000DE070000}"/>
    <cellStyle name="Énfasis2 66" xfId="1939" xr:uid="{00000000-0005-0000-0000-0000DF070000}"/>
    <cellStyle name="Énfasis2 67" xfId="1940" xr:uid="{00000000-0005-0000-0000-0000E0070000}"/>
    <cellStyle name="Énfasis2 7" xfId="1941" xr:uid="{00000000-0005-0000-0000-0000E1070000}"/>
    <cellStyle name="Énfasis2 8" xfId="1942" xr:uid="{00000000-0005-0000-0000-0000E2070000}"/>
    <cellStyle name="Énfasis2 9" xfId="1943" xr:uid="{00000000-0005-0000-0000-0000E3070000}"/>
    <cellStyle name="Énfasis3 10" xfId="1944" xr:uid="{00000000-0005-0000-0000-0000E4070000}"/>
    <cellStyle name="Énfasis3 11" xfId="1945" xr:uid="{00000000-0005-0000-0000-0000E5070000}"/>
    <cellStyle name="Énfasis3 12" xfId="1946" xr:uid="{00000000-0005-0000-0000-0000E6070000}"/>
    <cellStyle name="Énfasis3 13" xfId="1947" xr:uid="{00000000-0005-0000-0000-0000E7070000}"/>
    <cellStyle name="Énfasis3 14" xfId="1948" xr:uid="{00000000-0005-0000-0000-0000E8070000}"/>
    <cellStyle name="Énfasis3 15" xfId="1949" xr:uid="{00000000-0005-0000-0000-0000E9070000}"/>
    <cellStyle name="Énfasis3 16" xfId="1950" xr:uid="{00000000-0005-0000-0000-0000EA070000}"/>
    <cellStyle name="Énfasis3 17" xfId="1951" xr:uid="{00000000-0005-0000-0000-0000EB070000}"/>
    <cellStyle name="Énfasis3 18" xfId="1952" xr:uid="{00000000-0005-0000-0000-0000EC070000}"/>
    <cellStyle name="Énfasis3 19" xfId="1953" xr:uid="{00000000-0005-0000-0000-0000ED070000}"/>
    <cellStyle name="Énfasis3 2" xfId="122" xr:uid="{00000000-0005-0000-0000-0000EE070000}"/>
    <cellStyle name="Énfasis3 2 2" xfId="1954" xr:uid="{00000000-0005-0000-0000-0000EF070000}"/>
    <cellStyle name="Énfasis3 2 2 2" xfId="58495" xr:uid="{03F36626-7528-41BC-9D44-019FA839F150}"/>
    <cellStyle name="Énfasis3 2 3" xfId="1955" xr:uid="{00000000-0005-0000-0000-0000F0070000}"/>
    <cellStyle name="Énfasis3 2 4" xfId="1956" xr:uid="{00000000-0005-0000-0000-0000F1070000}"/>
    <cellStyle name="Énfasis3 2 5" xfId="1957" xr:uid="{00000000-0005-0000-0000-0000F2070000}"/>
    <cellStyle name="Énfasis3 2 6" xfId="58494" xr:uid="{0DD3285E-74A0-4157-8A6C-2DD046938AE7}"/>
    <cellStyle name="Énfasis3 20" xfId="1958" xr:uid="{00000000-0005-0000-0000-0000F3070000}"/>
    <cellStyle name="Énfasis3 21" xfId="1959" xr:uid="{00000000-0005-0000-0000-0000F4070000}"/>
    <cellStyle name="Énfasis3 22" xfId="1960" xr:uid="{00000000-0005-0000-0000-0000F5070000}"/>
    <cellStyle name="Énfasis3 23" xfId="1961" xr:uid="{00000000-0005-0000-0000-0000F6070000}"/>
    <cellStyle name="Énfasis3 24" xfId="1962" xr:uid="{00000000-0005-0000-0000-0000F7070000}"/>
    <cellStyle name="Énfasis3 25" xfId="1963" xr:uid="{00000000-0005-0000-0000-0000F8070000}"/>
    <cellStyle name="Énfasis3 26" xfId="1964" xr:uid="{00000000-0005-0000-0000-0000F9070000}"/>
    <cellStyle name="Énfasis3 27" xfId="1965" xr:uid="{00000000-0005-0000-0000-0000FA070000}"/>
    <cellStyle name="Énfasis3 28" xfId="1966" xr:uid="{00000000-0005-0000-0000-0000FB070000}"/>
    <cellStyle name="Énfasis3 29" xfId="1967" xr:uid="{00000000-0005-0000-0000-0000FC070000}"/>
    <cellStyle name="Énfasis3 3" xfId="1968" xr:uid="{00000000-0005-0000-0000-0000FD070000}"/>
    <cellStyle name="Énfasis3 30" xfId="1969" xr:uid="{00000000-0005-0000-0000-0000FE070000}"/>
    <cellStyle name="Énfasis3 31" xfId="1970" xr:uid="{00000000-0005-0000-0000-0000FF070000}"/>
    <cellStyle name="Énfasis3 32" xfId="1971" xr:uid="{00000000-0005-0000-0000-000000080000}"/>
    <cellStyle name="Énfasis3 33" xfId="1972" xr:uid="{00000000-0005-0000-0000-000001080000}"/>
    <cellStyle name="Énfasis3 34" xfId="1973" xr:uid="{00000000-0005-0000-0000-000002080000}"/>
    <cellStyle name="Énfasis3 35" xfId="1974" xr:uid="{00000000-0005-0000-0000-000003080000}"/>
    <cellStyle name="Énfasis3 36" xfId="1975" xr:uid="{00000000-0005-0000-0000-000004080000}"/>
    <cellStyle name="Énfasis3 37" xfId="1976" xr:uid="{00000000-0005-0000-0000-000005080000}"/>
    <cellStyle name="Énfasis3 38" xfId="1977" xr:uid="{00000000-0005-0000-0000-000006080000}"/>
    <cellStyle name="Énfasis3 39" xfId="1978" xr:uid="{00000000-0005-0000-0000-000007080000}"/>
    <cellStyle name="Énfasis3 4" xfId="1979" xr:uid="{00000000-0005-0000-0000-000008080000}"/>
    <cellStyle name="Énfasis3 40" xfId="1980" xr:uid="{00000000-0005-0000-0000-000009080000}"/>
    <cellStyle name="Énfasis3 41" xfId="1981" xr:uid="{00000000-0005-0000-0000-00000A080000}"/>
    <cellStyle name="Énfasis3 42" xfId="1982" xr:uid="{00000000-0005-0000-0000-00000B080000}"/>
    <cellStyle name="Énfasis3 43" xfId="1983" xr:uid="{00000000-0005-0000-0000-00000C080000}"/>
    <cellStyle name="Énfasis3 44" xfId="1984" xr:uid="{00000000-0005-0000-0000-00000D080000}"/>
    <cellStyle name="Énfasis3 45" xfId="1985" xr:uid="{00000000-0005-0000-0000-00000E080000}"/>
    <cellStyle name="Énfasis3 46" xfId="1986" xr:uid="{00000000-0005-0000-0000-00000F080000}"/>
    <cellStyle name="Énfasis3 47" xfId="1987" xr:uid="{00000000-0005-0000-0000-000010080000}"/>
    <cellStyle name="Énfasis3 48" xfId="1988" xr:uid="{00000000-0005-0000-0000-000011080000}"/>
    <cellStyle name="Énfasis3 49" xfId="1989" xr:uid="{00000000-0005-0000-0000-000012080000}"/>
    <cellStyle name="Énfasis3 5" xfId="1990" xr:uid="{00000000-0005-0000-0000-000013080000}"/>
    <cellStyle name="Énfasis3 50" xfId="1991" xr:uid="{00000000-0005-0000-0000-000014080000}"/>
    <cellStyle name="Énfasis3 51" xfId="1992" xr:uid="{00000000-0005-0000-0000-000015080000}"/>
    <cellStyle name="Énfasis3 52" xfId="1993" xr:uid="{00000000-0005-0000-0000-000016080000}"/>
    <cellStyle name="Énfasis3 53" xfId="1994" xr:uid="{00000000-0005-0000-0000-000017080000}"/>
    <cellStyle name="Énfasis3 54" xfId="1995" xr:uid="{00000000-0005-0000-0000-000018080000}"/>
    <cellStyle name="Énfasis3 55" xfId="1996" xr:uid="{00000000-0005-0000-0000-000019080000}"/>
    <cellStyle name="Énfasis3 56" xfId="1997" xr:uid="{00000000-0005-0000-0000-00001A080000}"/>
    <cellStyle name="Énfasis3 57" xfId="1998" xr:uid="{00000000-0005-0000-0000-00001B080000}"/>
    <cellStyle name="Énfasis3 58" xfId="1999" xr:uid="{00000000-0005-0000-0000-00001C080000}"/>
    <cellStyle name="Énfasis3 59" xfId="2000" xr:uid="{00000000-0005-0000-0000-00001D080000}"/>
    <cellStyle name="Énfasis3 6" xfId="2001" xr:uid="{00000000-0005-0000-0000-00001E080000}"/>
    <cellStyle name="Énfasis3 60" xfId="2002" xr:uid="{00000000-0005-0000-0000-00001F080000}"/>
    <cellStyle name="Énfasis3 61" xfId="2003" xr:uid="{00000000-0005-0000-0000-000020080000}"/>
    <cellStyle name="Énfasis3 62" xfId="2004" xr:uid="{00000000-0005-0000-0000-000021080000}"/>
    <cellStyle name="Énfasis3 63" xfId="2005" xr:uid="{00000000-0005-0000-0000-000022080000}"/>
    <cellStyle name="Énfasis3 64" xfId="2006" xr:uid="{00000000-0005-0000-0000-000023080000}"/>
    <cellStyle name="Énfasis3 65" xfId="2007" xr:uid="{00000000-0005-0000-0000-000024080000}"/>
    <cellStyle name="Énfasis3 66" xfId="2008" xr:uid="{00000000-0005-0000-0000-000025080000}"/>
    <cellStyle name="Énfasis3 67" xfId="2009" xr:uid="{00000000-0005-0000-0000-000026080000}"/>
    <cellStyle name="Énfasis3 7" xfId="2010" xr:uid="{00000000-0005-0000-0000-000027080000}"/>
    <cellStyle name="Énfasis3 8" xfId="2011" xr:uid="{00000000-0005-0000-0000-000028080000}"/>
    <cellStyle name="Énfasis3 9" xfId="2012" xr:uid="{00000000-0005-0000-0000-000029080000}"/>
    <cellStyle name="Énfasis4 10" xfId="2013" xr:uid="{00000000-0005-0000-0000-00002A080000}"/>
    <cellStyle name="Énfasis4 11" xfId="2014" xr:uid="{00000000-0005-0000-0000-00002B080000}"/>
    <cellStyle name="Énfasis4 12" xfId="2015" xr:uid="{00000000-0005-0000-0000-00002C080000}"/>
    <cellStyle name="Énfasis4 13" xfId="2016" xr:uid="{00000000-0005-0000-0000-00002D080000}"/>
    <cellStyle name="Énfasis4 14" xfId="2017" xr:uid="{00000000-0005-0000-0000-00002E080000}"/>
    <cellStyle name="Énfasis4 15" xfId="2018" xr:uid="{00000000-0005-0000-0000-00002F080000}"/>
    <cellStyle name="Énfasis4 16" xfId="2019" xr:uid="{00000000-0005-0000-0000-000030080000}"/>
    <cellStyle name="Énfasis4 17" xfId="2020" xr:uid="{00000000-0005-0000-0000-000031080000}"/>
    <cellStyle name="Énfasis4 18" xfId="2021" xr:uid="{00000000-0005-0000-0000-000032080000}"/>
    <cellStyle name="Énfasis4 19" xfId="2022" xr:uid="{00000000-0005-0000-0000-000033080000}"/>
    <cellStyle name="Énfasis4 2" xfId="123" xr:uid="{00000000-0005-0000-0000-000034080000}"/>
    <cellStyle name="Énfasis4 2 2" xfId="2023" xr:uid="{00000000-0005-0000-0000-000035080000}"/>
    <cellStyle name="Énfasis4 2 2 2" xfId="58497" xr:uid="{875F46C1-13BC-4C1A-AE48-1185C67A02E9}"/>
    <cellStyle name="Énfasis4 2 3" xfId="2024" xr:uid="{00000000-0005-0000-0000-000036080000}"/>
    <cellStyle name="Énfasis4 2 4" xfId="2025" xr:uid="{00000000-0005-0000-0000-000037080000}"/>
    <cellStyle name="Énfasis4 2 5" xfId="2026" xr:uid="{00000000-0005-0000-0000-000038080000}"/>
    <cellStyle name="Énfasis4 2 6" xfId="58496" xr:uid="{5EE241BB-E85E-4998-BE31-1451D89CD737}"/>
    <cellStyle name="Énfasis4 20" xfId="2027" xr:uid="{00000000-0005-0000-0000-000039080000}"/>
    <cellStyle name="Énfasis4 21" xfId="2028" xr:uid="{00000000-0005-0000-0000-00003A080000}"/>
    <cellStyle name="Énfasis4 22" xfId="2029" xr:uid="{00000000-0005-0000-0000-00003B080000}"/>
    <cellStyle name="Énfasis4 23" xfId="2030" xr:uid="{00000000-0005-0000-0000-00003C080000}"/>
    <cellStyle name="Énfasis4 24" xfId="2031" xr:uid="{00000000-0005-0000-0000-00003D080000}"/>
    <cellStyle name="Énfasis4 25" xfId="2032" xr:uid="{00000000-0005-0000-0000-00003E080000}"/>
    <cellStyle name="Énfasis4 26" xfId="2033" xr:uid="{00000000-0005-0000-0000-00003F080000}"/>
    <cellStyle name="Énfasis4 27" xfId="2034" xr:uid="{00000000-0005-0000-0000-000040080000}"/>
    <cellStyle name="Énfasis4 28" xfId="2035" xr:uid="{00000000-0005-0000-0000-000041080000}"/>
    <cellStyle name="Énfasis4 29" xfId="2036" xr:uid="{00000000-0005-0000-0000-000042080000}"/>
    <cellStyle name="Énfasis4 3" xfId="2037" xr:uid="{00000000-0005-0000-0000-000043080000}"/>
    <cellStyle name="Énfasis4 30" xfId="2038" xr:uid="{00000000-0005-0000-0000-000044080000}"/>
    <cellStyle name="Énfasis4 31" xfId="2039" xr:uid="{00000000-0005-0000-0000-000045080000}"/>
    <cellStyle name="Énfasis4 32" xfId="2040" xr:uid="{00000000-0005-0000-0000-000046080000}"/>
    <cellStyle name="Énfasis4 33" xfId="2041" xr:uid="{00000000-0005-0000-0000-000047080000}"/>
    <cellStyle name="Énfasis4 34" xfId="2042" xr:uid="{00000000-0005-0000-0000-000048080000}"/>
    <cellStyle name="Énfasis4 35" xfId="2043" xr:uid="{00000000-0005-0000-0000-000049080000}"/>
    <cellStyle name="Énfasis4 36" xfId="2044" xr:uid="{00000000-0005-0000-0000-00004A080000}"/>
    <cellStyle name="Énfasis4 37" xfId="2045" xr:uid="{00000000-0005-0000-0000-00004B080000}"/>
    <cellStyle name="Énfasis4 38" xfId="2046" xr:uid="{00000000-0005-0000-0000-00004C080000}"/>
    <cellStyle name="Énfasis4 39" xfId="2047" xr:uid="{00000000-0005-0000-0000-00004D080000}"/>
    <cellStyle name="Énfasis4 4" xfId="2048" xr:uid="{00000000-0005-0000-0000-00004E080000}"/>
    <cellStyle name="Énfasis4 40" xfId="2049" xr:uid="{00000000-0005-0000-0000-00004F080000}"/>
    <cellStyle name="Énfasis4 41" xfId="2050" xr:uid="{00000000-0005-0000-0000-000050080000}"/>
    <cellStyle name="Énfasis4 42" xfId="2051" xr:uid="{00000000-0005-0000-0000-000051080000}"/>
    <cellStyle name="Énfasis4 43" xfId="2052" xr:uid="{00000000-0005-0000-0000-000052080000}"/>
    <cellStyle name="Énfasis4 44" xfId="2053" xr:uid="{00000000-0005-0000-0000-000053080000}"/>
    <cellStyle name="Énfasis4 45" xfId="2054" xr:uid="{00000000-0005-0000-0000-000054080000}"/>
    <cellStyle name="Énfasis4 46" xfId="2055" xr:uid="{00000000-0005-0000-0000-000055080000}"/>
    <cellStyle name="Énfasis4 47" xfId="2056" xr:uid="{00000000-0005-0000-0000-000056080000}"/>
    <cellStyle name="Énfasis4 48" xfId="2057" xr:uid="{00000000-0005-0000-0000-000057080000}"/>
    <cellStyle name="Énfasis4 49" xfId="2058" xr:uid="{00000000-0005-0000-0000-000058080000}"/>
    <cellStyle name="Énfasis4 5" xfId="2059" xr:uid="{00000000-0005-0000-0000-000059080000}"/>
    <cellStyle name="Énfasis4 50" xfId="2060" xr:uid="{00000000-0005-0000-0000-00005A080000}"/>
    <cellStyle name="Énfasis4 51" xfId="2061" xr:uid="{00000000-0005-0000-0000-00005B080000}"/>
    <cellStyle name="Énfasis4 52" xfId="2062" xr:uid="{00000000-0005-0000-0000-00005C080000}"/>
    <cellStyle name="Énfasis4 53" xfId="2063" xr:uid="{00000000-0005-0000-0000-00005D080000}"/>
    <cellStyle name="Énfasis4 54" xfId="2064" xr:uid="{00000000-0005-0000-0000-00005E080000}"/>
    <cellStyle name="Énfasis4 55" xfId="2065" xr:uid="{00000000-0005-0000-0000-00005F080000}"/>
    <cellStyle name="Énfasis4 56" xfId="2066" xr:uid="{00000000-0005-0000-0000-000060080000}"/>
    <cellStyle name="Énfasis4 57" xfId="2067" xr:uid="{00000000-0005-0000-0000-000061080000}"/>
    <cellStyle name="Énfasis4 58" xfId="2068" xr:uid="{00000000-0005-0000-0000-000062080000}"/>
    <cellStyle name="Énfasis4 59" xfId="2069" xr:uid="{00000000-0005-0000-0000-000063080000}"/>
    <cellStyle name="Énfasis4 6" xfId="2070" xr:uid="{00000000-0005-0000-0000-000064080000}"/>
    <cellStyle name="Énfasis4 60" xfId="2071" xr:uid="{00000000-0005-0000-0000-000065080000}"/>
    <cellStyle name="Énfasis4 61" xfId="2072" xr:uid="{00000000-0005-0000-0000-000066080000}"/>
    <cellStyle name="Énfasis4 62" xfId="2073" xr:uid="{00000000-0005-0000-0000-000067080000}"/>
    <cellStyle name="Énfasis4 63" xfId="2074" xr:uid="{00000000-0005-0000-0000-000068080000}"/>
    <cellStyle name="Énfasis4 64" xfId="2075" xr:uid="{00000000-0005-0000-0000-000069080000}"/>
    <cellStyle name="Énfasis4 65" xfId="2076" xr:uid="{00000000-0005-0000-0000-00006A080000}"/>
    <cellStyle name="Énfasis4 66" xfId="2077" xr:uid="{00000000-0005-0000-0000-00006B080000}"/>
    <cellStyle name="Énfasis4 67" xfId="2078" xr:uid="{00000000-0005-0000-0000-00006C080000}"/>
    <cellStyle name="Énfasis4 7" xfId="2079" xr:uid="{00000000-0005-0000-0000-00006D080000}"/>
    <cellStyle name="Énfasis4 8" xfId="2080" xr:uid="{00000000-0005-0000-0000-00006E080000}"/>
    <cellStyle name="Énfasis4 9" xfId="2081" xr:uid="{00000000-0005-0000-0000-00006F080000}"/>
    <cellStyle name="Énfasis5 10" xfId="2082" xr:uid="{00000000-0005-0000-0000-000070080000}"/>
    <cellStyle name="Énfasis5 11" xfId="2083" xr:uid="{00000000-0005-0000-0000-000071080000}"/>
    <cellStyle name="Énfasis5 12" xfId="2084" xr:uid="{00000000-0005-0000-0000-000072080000}"/>
    <cellStyle name="Énfasis5 13" xfId="2085" xr:uid="{00000000-0005-0000-0000-000073080000}"/>
    <cellStyle name="Énfasis5 14" xfId="2086" xr:uid="{00000000-0005-0000-0000-000074080000}"/>
    <cellStyle name="Énfasis5 15" xfId="2087" xr:uid="{00000000-0005-0000-0000-000075080000}"/>
    <cellStyle name="Énfasis5 16" xfId="2088" xr:uid="{00000000-0005-0000-0000-000076080000}"/>
    <cellStyle name="Énfasis5 17" xfId="2089" xr:uid="{00000000-0005-0000-0000-000077080000}"/>
    <cellStyle name="Énfasis5 18" xfId="2090" xr:uid="{00000000-0005-0000-0000-000078080000}"/>
    <cellStyle name="Énfasis5 19" xfId="2091" xr:uid="{00000000-0005-0000-0000-000079080000}"/>
    <cellStyle name="Énfasis5 2" xfId="124" xr:uid="{00000000-0005-0000-0000-00007A080000}"/>
    <cellStyle name="Énfasis5 2 2" xfId="2092" xr:uid="{00000000-0005-0000-0000-00007B080000}"/>
    <cellStyle name="Énfasis5 2 2 2" xfId="58499" xr:uid="{A923B731-2514-4949-87C9-B6F448487CEF}"/>
    <cellStyle name="Énfasis5 2 3" xfId="2093" xr:uid="{00000000-0005-0000-0000-00007C080000}"/>
    <cellStyle name="Énfasis5 2 4" xfId="2094" xr:uid="{00000000-0005-0000-0000-00007D080000}"/>
    <cellStyle name="Énfasis5 2 5" xfId="2095" xr:uid="{00000000-0005-0000-0000-00007E080000}"/>
    <cellStyle name="Énfasis5 2 6" xfId="58498" xr:uid="{7654DE29-DF95-4143-963A-623C9D71AE93}"/>
    <cellStyle name="Énfasis5 20" xfId="2096" xr:uid="{00000000-0005-0000-0000-00007F080000}"/>
    <cellStyle name="Énfasis5 21" xfId="2097" xr:uid="{00000000-0005-0000-0000-000080080000}"/>
    <cellStyle name="Énfasis5 22" xfId="2098" xr:uid="{00000000-0005-0000-0000-000081080000}"/>
    <cellStyle name="Énfasis5 23" xfId="2099" xr:uid="{00000000-0005-0000-0000-000082080000}"/>
    <cellStyle name="Énfasis5 24" xfId="2100" xr:uid="{00000000-0005-0000-0000-000083080000}"/>
    <cellStyle name="Énfasis5 25" xfId="2101" xr:uid="{00000000-0005-0000-0000-000084080000}"/>
    <cellStyle name="Énfasis5 26" xfId="2102" xr:uid="{00000000-0005-0000-0000-000085080000}"/>
    <cellStyle name="Énfasis5 27" xfId="2103" xr:uid="{00000000-0005-0000-0000-000086080000}"/>
    <cellStyle name="Énfasis5 28" xfId="2104" xr:uid="{00000000-0005-0000-0000-000087080000}"/>
    <cellStyle name="Énfasis5 29" xfId="2105" xr:uid="{00000000-0005-0000-0000-000088080000}"/>
    <cellStyle name="Énfasis5 3" xfId="2106" xr:uid="{00000000-0005-0000-0000-000089080000}"/>
    <cellStyle name="Énfasis5 30" xfId="2107" xr:uid="{00000000-0005-0000-0000-00008A080000}"/>
    <cellStyle name="Énfasis5 31" xfId="2108" xr:uid="{00000000-0005-0000-0000-00008B080000}"/>
    <cellStyle name="Énfasis5 32" xfId="2109" xr:uid="{00000000-0005-0000-0000-00008C080000}"/>
    <cellStyle name="Énfasis5 33" xfId="2110" xr:uid="{00000000-0005-0000-0000-00008D080000}"/>
    <cellStyle name="Énfasis5 34" xfId="2111" xr:uid="{00000000-0005-0000-0000-00008E080000}"/>
    <cellStyle name="Énfasis5 35" xfId="2112" xr:uid="{00000000-0005-0000-0000-00008F080000}"/>
    <cellStyle name="Énfasis5 36" xfId="2113" xr:uid="{00000000-0005-0000-0000-000090080000}"/>
    <cellStyle name="Énfasis5 37" xfId="2114" xr:uid="{00000000-0005-0000-0000-000091080000}"/>
    <cellStyle name="Énfasis5 38" xfId="2115" xr:uid="{00000000-0005-0000-0000-000092080000}"/>
    <cellStyle name="Énfasis5 39" xfId="2116" xr:uid="{00000000-0005-0000-0000-000093080000}"/>
    <cellStyle name="Énfasis5 4" xfId="2117" xr:uid="{00000000-0005-0000-0000-000094080000}"/>
    <cellStyle name="Énfasis5 40" xfId="2118" xr:uid="{00000000-0005-0000-0000-000095080000}"/>
    <cellStyle name="Énfasis5 41" xfId="2119" xr:uid="{00000000-0005-0000-0000-000096080000}"/>
    <cellStyle name="Énfasis5 42" xfId="2120" xr:uid="{00000000-0005-0000-0000-000097080000}"/>
    <cellStyle name="Énfasis5 43" xfId="2121" xr:uid="{00000000-0005-0000-0000-000098080000}"/>
    <cellStyle name="Énfasis5 44" xfId="2122" xr:uid="{00000000-0005-0000-0000-000099080000}"/>
    <cellStyle name="Énfasis5 45" xfId="2123" xr:uid="{00000000-0005-0000-0000-00009A080000}"/>
    <cellStyle name="Énfasis5 46" xfId="2124" xr:uid="{00000000-0005-0000-0000-00009B080000}"/>
    <cellStyle name="Énfasis5 47" xfId="2125" xr:uid="{00000000-0005-0000-0000-00009C080000}"/>
    <cellStyle name="Énfasis5 48" xfId="2126" xr:uid="{00000000-0005-0000-0000-00009D080000}"/>
    <cellStyle name="Énfasis5 49" xfId="2127" xr:uid="{00000000-0005-0000-0000-00009E080000}"/>
    <cellStyle name="Énfasis5 5" xfId="2128" xr:uid="{00000000-0005-0000-0000-00009F080000}"/>
    <cellStyle name="Énfasis5 50" xfId="2129" xr:uid="{00000000-0005-0000-0000-0000A0080000}"/>
    <cellStyle name="Énfasis5 51" xfId="2130" xr:uid="{00000000-0005-0000-0000-0000A1080000}"/>
    <cellStyle name="Énfasis5 52" xfId="2131" xr:uid="{00000000-0005-0000-0000-0000A2080000}"/>
    <cellStyle name="Énfasis5 53" xfId="2132" xr:uid="{00000000-0005-0000-0000-0000A3080000}"/>
    <cellStyle name="Énfasis5 54" xfId="2133" xr:uid="{00000000-0005-0000-0000-0000A4080000}"/>
    <cellStyle name="Énfasis5 55" xfId="2134" xr:uid="{00000000-0005-0000-0000-0000A5080000}"/>
    <cellStyle name="Énfasis5 56" xfId="2135" xr:uid="{00000000-0005-0000-0000-0000A6080000}"/>
    <cellStyle name="Énfasis5 57" xfId="2136" xr:uid="{00000000-0005-0000-0000-0000A7080000}"/>
    <cellStyle name="Énfasis5 58" xfId="2137" xr:uid="{00000000-0005-0000-0000-0000A8080000}"/>
    <cellStyle name="Énfasis5 59" xfId="2138" xr:uid="{00000000-0005-0000-0000-0000A9080000}"/>
    <cellStyle name="Énfasis5 6" xfId="2139" xr:uid="{00000000-0005-0000-0000-0000AA080000}"/>
    <cellStyle name="Énfasis5 60" xfId="2140" xr:uid="{00000000-0005-0000-0000-0000AB080000}"/>
    <cellStyle name="Énfasis5 61" xfId="2141" xr:uid="{00000000-0005-0000-0000-0000AC080000}"/>
    <cellStyle name="Énfasis5 62" xfId="2142" xr:uid="{00000000-0005-0000-0000-0000AD080000}"/>
    <cellStyle name="Énfasis5 63" xfId="2143" xr:uid="{00000000-0005-0000-0000-0000AE080000}"/>
    <cellStyle name="Énfasis5 64" xfId="2144" xr:uid="{00000000-0005-0000-0000-0000AF080000}"/>
    <cellStyle name="Énfasis5 65" xfId="2145" xr:uid="{00000000-0005-0000-0000-0000B0080000}"/>
    <cellStyle name="Énfasis5 66" xfId="2146" xr:uid="{00000000-0005-0000-0000-0000B1080000}"/>
    <cellStyle name="Énfasis5 67" xfId="2147" xr:uid="{00000000-0005-0000-0000-0000B2080000}"/>
    <cellStyle name="Énfasis5 7" xfId="2148" xr:uid="{00000000-0005-0000-0000-0000B3080000}"/>
    <cellStyle name="Énfasis5 8" xfId="2149" xr:uid="{00000000-0005-0000-0000-0000B4080000}"/>
    <cellStyle name="Énfasis5 9" xfId="2150" xr:uid="{00000000-0005-0000-0000-0000B5080000}"/>
    <cellStyle name="Énfasis6 10" xfId="2151" xr:uid="{00000000-0005-0000-0000-0000B6080000}"/>
    <cellStyle name="Énfasis6 11" xfId="2152" xr:uid="{00000000-0005-0000-0000-0000B7080000}"/>
    <cellStyle name="Énfasis6 12" xfId="2153" xr:uid="{00000000-0005-0000-0000-0000B8080000}"/>
    <cellStyle name="Énfasis6 13" xfId="2154" xr:uid="{00000000-0005-0000-0000-0000B9080000}"/>
    <cellStyle name="Énfasis6 14" xfId="2155" xr:uid="{00000000-0005-0000-0000-0000BA080000}"/>
    <cellStyle name="Énfasis6 15" xfId="2156" xr:uid="{00000000-0005-0000-0000-0000BB080000}"/>
    <cellStyle name="Énfasis6 16" xfId="2157" xr:uid="{00000000-0005-0000-0000-0000BC080000}"/>
    <cellStyle name="Énfasis6 17" xfId="2158" xr:uid="{00000000-0005-0000-0000-0000BD080000}"/>
    <cellStyle name="Énfasis6 18" xfId="2159" xr:uid="{00000000-0005-0000-0000-0000BE080000}"/>
    <cellStyle name="Énfasis6 19" xfId="2160" xr:uid="{00000000-0005-0000-0000-0000BF080000}"/>
    <cellStyle name="Énfasis6 2" xfId="125" xr:uid="{00000000-0005-0000-0000-0000C0080000}"/>
    <cellStyle name="Énfasis6 2 2" xfId="2161" xr:uid="{00000000-0005-0000-0000-0000C1080000}"/>
    <cellStyle name="Énfasis6 2 2 2" xfId="58501" xr:uid="{C7D4BAEB-471B-4565-A12A-84069920A414}"/>
    <cellStyle name="Énfasis6 2 3" xfId="2162" xr:uid="{00000000-0005-0000-0000-0000C2080000}"/>
    <cellStyle name="Énfasis6 2 4" xfId="2163" xr:uid="{00000000-0005-0000-0000-0000C3080000}"/>
    <cellStyle name="Énfasis6 2 5" xfId="2164" xr:uid="{00000000-0005-0000-0000-0000C4080000}"/>
    <cellStyle name="Énfasis6 2 6" xfId="58500" xr:uid="{D2B2FC18-6801-47D6-AAAA-34E7523F88D1}"/>
    <cellStyle name="Énfasis6 20" xfId="2165" xr:uid="{00000000-0005-0000-0000-0000C5080000}"/>
    <cellStyle name="Énfasis6 21" xfId="2166" xr:uid="{00000000-0005-0000-0000-0000C6080000}"/>
    <cellStyle name="Énfasis6 22" xfId="2167" xr:uid="{00000000-0005-0000-0000-0000C7080000}"/>
    <cellStyle name="Énfasis6 23" xfId="2168" xr:uid="{00000000-0005-0000-0000-0000C8080000}"/>
    <cellStyle name="Énfasis6 24" xfId="2169" xr:uid="{00000000-0005-0000-0000-0000C9080000}"/>
    <cellStyle name="Énfasis6 25" xfId="2170" xr:uid="{00000000-0005-0000-0000-0000CA080000}"/>
    <cellStyle name="Énfasis6 26" xfId="2171" xr:uid="{00000000-0005-0000-0000-0000CB080000}"/>
    <cellStyle name="Énfasis6 27" xfId="2172" xr:uid="{00000000-0005-0000-0000-0000CC080000}"/>
    <cellStyle name="Énfasis6 28" xfId="2173" xr:uid="{00000000-0005-0000-0000-0000CD080000}"/>
    <cellStyle name="Énfasis6 29" xfId="2174" xr:uid="{00000000-0005-0000-0000-0000CE080000}"/>
    <cellStyle name="Énfasis6 3" xfId="2175" xr:uid="{00000000-0005-0000-0000-0000CF080000}"/>
    <cellStyle name="Énfasis6 30" xfId="2176" xr:uid="{00000000-0005-0000-0000-0000D0080000}"/>
    <cellStyle name="Énfasis6 31" xfId="2177" xr:uid="{00000000-0005-0000-0000-0000D1080000}"/>
    <cellStyle name="Énfasis6 32" xfId="2178" xr:uid="{00000000-0005-0000-0000-0000D2080000}"/>
    <cellStyle name="Énfasis6 33" xfId="2179" xr:uid="{00000000-0005-0000-0000-0000D3080000}"/>
    <cellStyle name="Énfasis6 34" xfId="2180" xr:uid="{00000000-0005-0000-0000-0000D4080000}"/>
    <cellStyle name="Énfasis6 35" xfId="2181" xr:uid="{00000000-0005-0000-0000-0000D5080000}"/>
    <cellStyle name="Énfasis6 36" xfId="2182" xr:uid="{00000000-0005-0000-0000-0000D6080000}"/>
    <cellStyle name="Énfasis6 37" xfId="2183" xr:uid="{00000000-0005-0000-0000-0000D7080000}"/>
    <cellStyle name="Énfasis6 38" xfId="2184" xr:uid="{00000000-0005-0000-0000-0000D8080000}"/>
    <cellStyle name="Énfasis6 39" xfId="2185" xr:uid="{00000000-0005-0000-0000-0000D9080000}"/>
    <cellStyle name="Énfasis6 4" xfId="2186" xr:uid="{00000000-0005-0000-0000-0000DA080000}"/>
    <cellStyle name="Énfasis6 40" xfId="2187" xr:uid="{00000000-0005-0000-0000-0000DB080000}"/>
    <cellStyle name="Énfasis6 41" xfId="2188" xr:uid="{00000000-0005-0000-0000-0000DC080000}"/>
    <cellStyle name="Énfasis6 42" xfId="2189" xr:uid="{00000000-0005-0000-0000-0000DD080000}"/>
    <cellStyle name="Énfasis6 43" xfId="2190" xr:uid="{00000000-0005-0000-0000-0000DE080000}"/>
    <cellStyle name="Énfasis6 44" xfId="2191" xr:uid="{00000000-0005-0000-0000-0000DF080000}"/>
    <cellStyle name="Énfasis6 45" xfId="2192" xr:uid="{00000000-0005-0000-0000-0000E0080000}"/>
    <cellStyle name="Énfasis6 46" xfId="2193" xr:uid="{00000000-0005-0000-0000-0000E1080000}"/>
    <cellStyle name="Énfasis6 47" xfId="2194" xr:uid="{00000000-0005-0000-0000-0000E2080000}"/>
    <cellStyle name="Énfasis6 48" xfId="2195" xr:uid="{00000000-0005-0000-0000-0000E3080000}"/>
    <cellStyle name="Énfasis6 49" xfId="2196" xr:uid="{00000000-0005-0000-0000-0000E4080000}"/>
    <cellStyle name="Énfasis6 5" xfId="2197" xr:uid="{00000000-0005-0000-0000-0000E5080000}"/>
    <cellStyle name="Énfasis6 50" xfId="2198" xr:uid="{00000000-0005-0000-0000-0000E6080000}"/>
    <cellStyle name="Énfasis6 51" xfId="2199" xr:uid="{00000000-0005-0000-0000-0000E7080000}"/>
    <cellStyle name="Énfasis6 52" xfId="2200" xr:uid="{00000000-0005-0000-0000-0000E8080000}"/>
    <cellStyle name="Énfasis6 53" xfId="2201" xr:uid="{00000000-0005-0000-0000-0000E9080000}"/>
    <cellStyle name="Énfasis6 54" xfId="2202" xr:uid="{00000000-0005-0000-0000-0000EA080000}"/>
    <cellStyle name="Énfasis6 55" xfId="2203" xr:uid="{00000000-0005-0000-0000-0000EB080000}"/>
    <cellStyle name="Énfasis6 56" xfId="2204" xr:uid="{00000000-0005-0000-0000-0000EC080000}"/>
    <cellStyle name="Énfasis6 57" xfId="2205" xr:uid="{00000000-0005-0000-0000-0000ED080000}"/>
    <cellStyle name="Énfasis6 58" xfId="2206" xr:uid="{00000000-0005-0000-0000-0000EE080000}"/>
    <cellStyle name="Énfasis6 59" xfId="2207" xr:uid="{00000000-0005-0000-0000-0000EF080000}"/>
    <cellStyle name="Énfasis6 6" xfId="2208" xr:uid="{00000000-0005-0000-0000-0000F0080000}"/>
    <cellStyle name="Énfasis6 60" xfId="2209" xr:uid="{00000000-0005-0000-0000-0000F1080000}"/>
    <cellStyle name="Énfasis6 61" xfId="2210" xr:uid="{00000000-0005-0000-0000-0000F2080000}"/>
    <cellStyle name="Énfasis6 62" xfId="2211" xr:uid="{00000000-0005-0000-0000-0000F3080000}"/>
    <cellStyle name="Énfasis6 63" xfId="2212" xr:uid="{00000000-0005-0000-0000-0000F4080000}"/>
    <cellStyle name="Énfasis6 64" xfId="2213" xr:uid="{00000000-0005-0000-0000-0000F5080000}"/>
    <cellStyle name="Énfasis6 65" xfId="2214" xr:uid="{00000000-0005-0000-0000-0000F6080000}"/>
    <cellStyle name="Énfasis6 66" xfId="2215" xr:uid="{00000000-0005-0000-0000-0000F7080000}"/>
    <cellStyle name="Énfasis6 67" xfId="2216" xr:uid="{00000000-0005-0000-0000-0000F8080000}"/>
    <cellStyle name="Énfasis6 7" xfId="2217" xr:uid="{00000000-0005-0000-0000-0000F9080000}"/>
    <cellStyle name="Énfasis6 8" xfId="2218" xr:uid="{00000000-0005-0000-0000-0000FA080000}"/>
    <cellStyle name="Énfasis6 9" xfId="2219" xr:uid="{00000000-0005-0000-0000-0000FB080000}"/>
    <cellStyle name="Entrada 10" xfId="2220" xr:uid="{00000000-0005-0000-0000-0000FC080000}"/>
    <cellStyle name="Entrada 11" xfId="2221" xr:uid="{00000000-0005-0000-0000-0000FD080000}"/>
    <cellStyle name="Entrada 12" xfId="2222" xr:uid="{00000000-0005-0000-0000-0000FE080000}"/>
    <cellStyle name="Entrada 13" xfId="2223" xr:uid="{00000000-0005-0000-0000-0000FF080000}"/>
    <cellStyle name="Entrada 14" xfId="2224" xr:uid="{00000000-0005-0000-0000-000000090000}"/>
    <cellStyle name="Entrada 15" xfId="2225" xr:uid="{00000000-0005-0000-0000-000001090000}"/>
    <cellStyle name="Entrada 16" xfId="2226" xr:uid="{00000000-0005-0000-0000-000002090000}"/>
    <cellStyle name="Entrada 17" xfId="2227" xr:uid="{00000000-0005-0000-0000-000003090000}"/>
    <cellStyle name="Entrada 18" xfId="2228" xr:uid="{00000000-0005-0000-0000-000004090000}"/>
    <cellStyle name="Entrada 19" xfId="2229" xr:uid="{00000000-0005-0000-0000-000005090000}"/>
    <cellStyle name="Entrada 2" xfId="126" xr:uid="{00000000-0005-0000-0000-000006090000}"/>
    <cellStyle name="Entrada 2 2" xfId="2230" xr:uid="{00000000-0005-0000-0000-000007090000}"/>
    <cellStyle name="Entrada 2 2 2" xfId="58504" xr:uid="{E1355E08-877B-40B2-892C-682E534EE9F8}"/>
    <cellStyle name="Entrada 2 2 3" xfId="58503" xr:uid="{6CB9E90A-2082-4375-AF86-E731B5EB3759}"/>
    <cellStyle name="Entrada 2 3" xfId="2231" xr:uid="{00000000-0005-0000-0000-000008090000}"/>
    <cellStyle name="Entrada 2 3 2" xfId="58505" xr:uid="{6364D0F8-A73F-4ED9-87E2-1401DD431B33}"/>
    <cellStyle name="Entrada 2 4" xfId="2232" xr:uid="{00000000-0005-0000-0000-000009090000}"/>
    <cellStyle name="Entrada 2 5" xfId="2233" xr:uid="{00000000-0005-0000-0000-00000A090000}"/>
    <cellStyle name="Entrada 2 6" xfId="58502" xr:uid="{3EE9AF7E-FDC4-4F59-995F-B3CC2810A94B}"/>
    <cellStyle name="Entrada 20" xfId="2234" xr:uid="{00000000-0005-0000-0000-00000B090000}"/>
    <cellStyle name="Entrada 21" xfId="2235" xr:uid="{00000000-0005-0000-0000-00000C090000}"/>
    <cellStyle name="Entrada 22" xfId="2236" xr:uid="{00000000-0005-0000-0000-00000D090000}"/>
    <cellStyle name="Entrada 23" xfId="2237" xr:uid="{00000000-0005-0000-0000-00000E090000}"/>
    <cellStyle name="Entrada 24" xfId="2238" xr:uid="{00000000-0005-0000-0000-00000F090000}"/>
    <cellStyle name="Entrada 25" xfId="2239" xr:uid="{00000000-0005-0000-0000-000010090000}"/>
    <cellStyle name="Entrada 26" xfId="2240" xr:uid="{00000000-0005-0000-0000-000011090000}"/>
    <cellStyle name="Entrada 27" xfId="2241" xr:uid="{00000000-0005-0000-0000-000012090000}"/>
    <cellStyle name="Entrada 28" xfId="2242" xr:uid="{00000000-0005-0000-0000-000013090000}"/>
    <cellStyle name="Entrada 29" xfId="2243" xr:uid="{00000000-0005-0000-0000-000014090000}"/>
    <cellStyle name="Entrada 3" xfId="2244" xr:uid="{00000000-0005-0000-0000-000015090000}"/>
    <cellStyle name="Entrada 30" xfId="2245" xr:uid="{00000000-0005-0000-0000-000016090000}"/>
    <cellStyle name="Entrada 31" xfId="2246" xr:uid="{00000000-0005-0000-0000-000017090000}"/>
    <cellStyle name="Entrada 32" xfId="2247" xr:uid="{00000000-0005-0000-0000-000018090000}"/>
    <cellStyle name="Entrada 33" xfId="2248" xr:uid="{00000000-0005-0000-0000-000019090000}"/>
    <cellStyle name="Entrada 34" xfId="2249" xr:uid="{00000000-0005-0000-0000-00001A090000}"/>
    <cellStyle name="Entrada 35" xfId="2250" xr:uid="{00000000-0005-0000-0000-00001B090000}"/>
    <cellStyle name="Entrada 36" xfId="2251" xr:uid="{00000000-0005-0000-0000-00001C090000}"/>
    <cellStyle name="Entrada 37" xfId="2252" xr:uid="{00000000-0005-0000-0000-00001D090000}"/>
    <cellStyle name="Entrada 38" xfId="2253" xr:uid="{00000000-0005-0000-0000-00001E090000}"/>
    <cellStyle name="Entrada 39" xfId="2254" xr:uid="{00000000-0005-0000-0000-00001F090000}"/>
    <cellStyle name="Entrada 4" xfId="2255" xr:uid="{00000000-0005-0000-0000-000020090000}"/>
    <cellStyle name="Entrada 40" xfId="2256" xr:uid="{00000000-0005-0000-0000-000021090000}"/>
    <cellStyle name="Entrada 41" xfId="2257" xr:uid="{00000000-0005-0000-0000-000022090000}"/>
    <cellStyle name="Entrada 42" xfId="2258" xr:uid="{00000000-0005-0000-0000-000023090000}"/>
    <cellStyle name="Entrada 43" xfId="2259" xr:uid="{00000000-0005-0000-0000-000024090000}"/>
    <cellStyle name="Entrada 44" xfId="2260" xr:uid="{00000000-0005-0000-0000-000025090000}"/>
    <cellStyle name="Entrada 45" xfId="2261" xr:uid="{00000000-0005-0000-0000-000026090000}"/>
    <cellStyle name="Entrada 46" xfId="2262" xr:uid="{00000000-0005-0000-0000-000027090000}"/>
    <cellStyle name="Entrada 47" xfId="2263" xr:uid="{00000000-0005-0000-0000-000028090000}"/>
    <cellStyle name="Entrada 48" xfId="2264" xr:uid="{00000000-0005-0000-0000-000029090000}"/>
    <cellStyle name="Entrada 49" xfId="2265" xr:uid="{00000000-0005-0000-0000-00002A090000}"/>
    <cellStyle name="Entrada 5" xfId="2266" xr:uid="{00000000-0005-0000-0000-00002B090000}"/>
    <cellStyle name="Entrada 50" xfId="2267" xr:uid="{00000000-0005-0000-0000-00002C090000}"/>
    <cellStyle name="Entrada 51" xfId="2268" xr:uid="{00000000-0005-0000-0000-00002D090000}"/>
    <cellStyle name="Entrada 52" xfId="2269" xr:uid="{00000000-0005-0000-0000-00002E090000}"/>
    <cellStyle name="Entrada 53" xfId="2270" xr:uid="{00000000-0005-0000-0000-00002F090000}"/>
    <cellStyle name="Entrada 54" xfId="2271" xr:uid="{00000000-0005-0000-0000-000030090000}"/>
    <cellStyle name="Entrada 55" xfId="2272" xr:uid="{00000000-0005-0000-0000-000031090000}"/>
    <cellStyle name="Entrada 56" xfId="2273" xr:uid="{00000000-0005-0000-0000-000032090000}"/>
    <cellStyle name="Entrada 57" xfId="2274" xr:uid="{00000000-0005-0000-0000-000033090000}"/>
    <cellStyle name="Entrada 58" xfId="2275" xr:uid="{00000000-0005-0000-0000-000034090000}"/>
    <cellStyle name="Entrada 59" xfId="2276" xr:uid="{00000000-0005-0000-0000-000035090000}"/>
    <cellStyle name="Entrada 6" xfId="2277" xr:uid="{00000000-0005-0000-0000-000036090000}"/>
    <cellStyle name="Entrada 60" xfId="2278" xr:uid="{00000000-0005-0000-0000-000037090000}"/>
    <cellStyle name="Entrada 61" xfId="2279" xr:uid="{00000000-0005-0000-0000-000038090000}"/>
    <cellStyle name="Entrada 62" xfId="2280" xr:uid="{00000000-0005-0000-0000-000039090000}"/>
    <cellStyle name="Entrada 63" xfId="2281" xr:uid="{00000000-0005-0000-0000-00003A090000}"/>
    <cellStyle name="Entrada 64" xfId="2282" xr:uid="{00000000-0005-0000-0000-00003B090000}"/>
    <cellStyle name="Entrada 65" xfId="2283" xr:uid="{00000000-0005-0000-0000-00003C090000}"/>
    <cellStyle name="Entrada 66" xfId="2284" xr:uid="{00000000-0005-0000-0000-00003D090000}"/>
    <cellStyle name="Entrada 67" xfId="2285" xr:uid="{00000000-0005-0000-0000-00003E090000}"/>
    <cellStyle name="Entrada 7" xfId="2286" xr:uid="{00000000-0005-0000-0000-00003F090000}"/>
    <cellStyle name="Entrada 8" xfId="2287" xr:uid="{00000000-0005-0000-0000-000040090000}"/>
    <cellStyle name="Entrada 9" xfId="2288" xr:uid="{00000000-0005-0000-0000-000041090000}"/>
    <cellStyle name="Estilo 1" xfId="47" xr:uid="{00000000-0005-0000-0000-000042090000}"/>
    <cellStyle name="Estilo 1 2" xfId="2289" xr:uid="{00000000-0005-0000-0000-000043090000}"/>
    <cellStyle name="Estilo 1 26" xfId="7354" xr:uid="{00000000-0005-0000-0000-000044090000}"/>
    <cellStyle name="Estilo 1 3" xfId="3628" xr:uid="{00000000-0005-0000-0000-000045090000}"/>
    <cellStyle name="Estilo 1 4" xfId="3629" xr:uid="{00000000-0005-0000-0000-000046090000}"/>
    <cellStyle name="Euro" xfId="48" xr:uid="{00000000-0005-0000-0000-000047090000}"/>
    <cellStyle name="Euro 10" xfId="7355" xr:uid="{00000000-0005-0000-0000-000048090000}"/>
    <cellStyle name="Euro 11" xfId="7356" xr:uid="{00000000-0005-0000-0000-000049090000}"/>
    <cellStyle name="Euro 12" xfId="7357" xr:uid="{00000000-0005-0000-0000-00004A090000}"/>
    <cellStyle name="Euro 13" xfId="7358" xr:uid="{00000000-0005-0000-0000-00004B090000}"/>
    <cellStyle name="Euro 14" xfId="7359" xr:uid="{00000000-0005-0000-0000-00004C090000}"/>
    <cellStyle name="Euro 15" xfId="7360" xr:uid="{00000000-0005-0000-0000-00004D090000}"/>
    <cellStyle name="Euro 16" xfId="7361" xr:uid="{00000000-0005-0000-0000-00004E090000}"/>
    <cellStyle name="Euro 17" xfId="7362" xr:uid="{00000000-0005-0000-0000-00004F090000}"/>
    <cellStyle name="Euro 18" xfId="7363" xr:uid="{00000000-0005-0000-0000-000050090000}"/>
    <cellStyle name="Euro 19" xfId="7364" xr:uid="{00000000-0005-0000-0000-000051090000}"/>
    <cellStyle name="Euro 2" xfId="49" xr:uid="{00000000-0005-0000-0000-000052090000}"/>
    <cellStyle name="Euro 2 2" xfId="127" xr:uid="{00000000-0005-0000-0000-000053090000}"/>
    <cellStyle name="Euro 2 3" xfId="193" xr:uid="{00000000-0005-0000-0000-000054090000}"/>
    <cellStyle name="Euro 2 4" xfId="58382" xr:uid="{9D6BDA31-B6F9-48A2-A119-28E3E376A8AF}"/>
    <cellStyle name="Euro 20" xfId="7365" xr:uid="{00000000-0005-0000-0000-000055090000}"/>
    <cellStyle name="Euro 21" xfId="7366" xr:uid="{00000000-0005-0000-0000-000056090000}"/>
    <cellStyle name="Euro 22" xfId="7367" xr:uid="{00000000-0005-0000-0000-000057090000}"/>
    <cellStyle name="Euro 23" xfId="7368" xr:uid="{00000000-0005-0000-0000-000058090000}"/>
    <cellStyle name="Euro 24" xfId="7369" xr:uid="{00000000-0005-0000-0000-000059090000}"/>
    <cellStyle name="Euro 25" xfId="7370" xr:uid="{00000000-0005-0000-0000-00005A090000}"/>
    <cellStyle name="Euro 26" xfId="7371" xr:uid="{00000000-0005-0000-0000-00005B090000}"/>
    <cellStyle name="Euro 27" xfId="7372" xr:uid="{00000000-0005-0000-0000-00005C090000}"/>
    <cellStyle name="Euro 28" xfId="7373" xr:uid="{00000000-0005-0000-0000-00005D090000}"/>
    <cellStyle name="Euro 29" xfId="7374" xr:uid="{00000000-0005-0000-0000-00005E090000}"/>
    <cellStyle name="Euro 3" xfId="128" xr:uid="{00000000-0005-0000-0000-00005F090000}"/>
    <cellStyle name="Euro 3 2" xfId="129" xr:uid="{00000000-0005-0000-0000-000060090000}"/>
    <cellStyle name="Euro 3 3" xfId="58383" xr:uid="{C839DD6D-53F8-4949-86C3-39755C829F4F}"/>
    <cellStyle name="Euro 30" xfId="7375" xr:uid="{00000000-0005-0000-0000-000061090000}"/>
    <cellStyle name="Euro 31" xfId="7376" xr:uid="{00000000-0005-0000-0000-000062090000}"/>
    <cellStyle name="Euro 32" xfId="7377" xr:uid="{00000000-0005-0000-0000-000063090000}"/>
    <cellStyle name="Euro 33" xfId="7378" xr:uid="{00000000-0005-0000-0000-000064090000}"/>
    <cellStyle name="Euro 34" xfId="7379" xr:uid="{00000000-0005-0000-0000-000065090000}"/>
    <cellStyle name="Euro 35" xfId="7380" xr:uid="{00000000-0005-0000-0000-000066090000}"/>
    <cellStyle name="Euro 36" xfId="7381" xr:uid="{00000000-0005-0000-0000-000067090000}"/>
    <cellStyle name="Euro 37" xfId="7382" xr:uid="{00000000-0005-0000-0000-000068090000}"/>
    <cellStyle name="Euro 4" xfId="2290" xr:uid="{00000000-0005-0000-0000-000069090000}"/>
    <cellStyle name="Euro 5" xfId="2291" xr:uid="{00000000-0005-0000-0000-00006A090000}"/>
    <cellStyle name="Euro 6" xfId="2292" xr:uid="{00000000-0005-0000-0000-00006B090000}"/>
    <cellStyle name="Euro 7" xfId="7383" xr:uid="{00000000-0005-0000-0000-00006C090000}"/>
    <cellStyle name="Euro 8" xfId="7384" xr:uid="{00000000-0005-0000-0000-00006D090000}"/>
    <cellStyle name="Euro 9" xfId="7385" xr:uid="{00000000-0005-0000-0000-00006E090000}"/>
    <cellStyle name="Euro_2010.09.13 Av. Venezuela Ratio rev3" xfId="50" xr:uid="{00000000-0005-0000-0000-00006F090000}"/>
    <cellStyle name="Excel Built-in Normal" xfId="3630" xr:uid="{00000000-0005-0000-0000-000070090000}"/>
    <cellStyle name="Excel Built-in Normal 1" xfId="7386" xr:uid="{00000000-0005-0000-0000-000071090000}"/>
    <cellStyle name="Excel Built-in Normal 1 2" xfId="58506" xr:uid="{D986011C-B4D6-4885-A2DB-B8BC0CCBFBC6}"/>
    <cellStyle name="Excel Built-in Normal 2" xfId="3631" xr:uid="{00000000-0005-0000-0000-000072090000}"/>
    <cellStyle name="Explanatory Text" xfId="7387" xr:uid="{00000000-0005-0000-0000-000073090000}"/>
    <cellStyle name="Explanatory Text 2" xfId="58507" xr:uid="{E6606ADA-0556-4C0D-AD5F-0ACBD9778B4B}"/>
    <cellStyle name="F2" xfId="51" xr:uid="{00000000-0005-0000-0000-000074090000}"/>
    <cellStyle name="F2 - Modelo2" xfId="3632" xr:uid="{00000000-0005-0000-0000-000075090000}"/>
    <cellStyle name="F2 10" xfId="3633" xr:uid="{00000000-0005-0000-0000-000076090000}"/>
    <cellStyle name="F2 11" xfId="3634" xr:uid="{00000000-0005-0000-0000-000077090000}"/>
    <cellStyle name="F2 12" xfId="3635" xr:uid="{00000000-0005-0000-0000-000078090000}"/>
    <cellStyle name="F2 13" xfId="3636" xr:uid="{00000000-0005-0000-0000-000079090000}"/>
    <cellStyle name="F2 14" xfId="3637" xr:uid="{00000000-0005-0000-0000-00007A090000}"/>
    <cellStyle name="F2 15" xfId="3638" xr:uid="{00000000-0005-0000-0000-00007B090000}"/>
    <cellStyle name="F2 16" xfId="3639" xr:uid="{00000000-0005-0000-0000-00007C090000}"/>
    <cellStyle name="F2 17" xfId="3640" xr:uid="{00000000-0005-0000-0000-00007D090000}"/>
    <cellStyle name="F2 18" xfId="3641" xr:uid="{00000000-0005-0000-0000-00007E090000}"/>
    <cellStyle name="F2 19" xfId="3642" xr:uid="{00000000-0005-0000-0000-00007F090000}"/>
    <cellStyle name="F2 2" xfId="3643" xr:uid="{00000000-0005-0000-0000-000080090000}"/>
    <cellStyle name="F2 20" xfId="3644" xr:uid="{00000000-0005-0000-0000-000081090000}"/>
    <cellStyle name="F2 21" xfId="3645" xr:uid="{00000000-0005-0000-0000-000082090000}"/>
    <cellStyle name="F2 22" xfId="3646" xr:uid="{00000000-0005-0000-0000-000083090000}"/>
    <cellStyle name="F2 23" xfId="3647" xr:uid="{00000000-0005-0000-0000-000084090000}"/>
    <cellStyle name="F2 24" xfId="3648" xr:uid="{00000000-0005-0000-0000-000085090000}"/>
    <cellStyle name="F2 25" xfId="3649" xr:uid="{00000000-0005-0000-0000-000086090000}"/>
    <cellStyle name="F2 26" xfId="3650" xr:uid="{00000000-0005-0000-0000-000087090000}"/>
    <cellStyle name="F2 27" xfId="3651" xr:uid="{00000000-0005-0000-0000-000088090000}"/>
    <cellStyle name="F2 28" xfId="3652" xr:uid="{00000000-0005-0000-0000-000089090000}"/>
    <cellStyle name="F2 29" xfId="3653" xr:uid="{00000000-0005-0000-0000-00008A090000}"/>
    <cellStyle name="F2 3" xfId="3654" xr:uid="{00000000-0005-0000-0000-00008B090000}"/>
    <cellStyle name="F2 30" xfId="3655" xr:uid="{00000000-0005-0000-0000-00008C090000}"/>
    <cellStyle name="F2 31" xfId="3656" xr:uid="{00000000-0005-0000-0000-00008D090000}"/>
    <cellStyle name="F2 32" xfId="3657" xr:uid="{00000000-0005-0000-0000-00008E090000}"/>
    <cellStyle name="F2 33" xfId="3658" xr:uid="{00000000-0005-0000-0000-00008F090000}"/>
    <cellStyle name="F2 34" xfId="3659" xr:uid="{00000000-0005-0000-0000-000090090000}"/>
    <cellStyle name="F2 35" xfId="3660" xr:uid="{00000000-0005-0000-0000-000091090000}"/>
    <cellStyle name="F2 36" xfId="3661" xr:uid="{00000000-0005-0000-0000-000092090000}"/>
    <cellStyle name="F2 37" xfId="3662" xr:uid="{00000000-0005-0000-0000-000093090000}"/>
    <cellStyle name="F2 38" xfId="3663" xr:uid="{00000000-0005-0000-0000-000094090000}"/>
    <cellStyle name="F2 39" xfId="3664" xr:uid="{00000000-0005-0000-0000-000095090000}"/>
    <cellStyle name="F2 4" xfId="3665" xr:uid="{00000000-0005-0000-0000-000096090000}"/>
    <cellStyle name="F2 40" xfId="3666" xr:uid="{00000000-0005-0000-0000-000097090000}"/>
    <cellStyle name="F2 41" xfId="3667" xr:uid="{00000000-0005-0000-0000-000098090000}"/>
    <cellStyle name="F2 42" xfId="3668" xr:uid="{00000000-0005-0000-0000-000099090000}"/>
    <cellStyle name="F2 43" xfId="3669" xr:uid="{00000000-0005-0000-0000-00009A090000}"/>
    <cellStyle name="F2 44" xfId="3670" xr:uid="{00000000-0005-0000-0000-00009B090000}"/>
    <cellStyle name="F2 45" xfId="3671" xr:uid="{00000000-0005-0000-0000-00009C090000}"/>
    <cellStyle name="F2 46" xfId="3672" xr:uid="{00000000-0005-0000-0000-00009D090000}"/>
    <cellStyle name="F2 47" xfId="3673" xr:uid="{00000000-0005-0000-0000-00009E090000}"/>
    <cellStyle name="F2 48" xfId="3674" xr:uid="{00000000-0005-0000-0000-00009F090000}"/>
    <cellStyle name="F2 49" xfId="3675" xr:uid="{00000000-0005-0000-0000-0000A0090000}"/>
    <cellStyle name="F2 5" xfId="3676" xr:uid="{00000000-0005-0000-0000-0000A1090000}"/>
    <cellStyle name="F2 50" xfId="3677" xr:uid="{00000000-0005-0000-0000-0000A2090000}"/>
    <cellStyle name="F2 51" xfId="3678" xr:uid="{00000000-0005-0000-0000-0000A3090000}"/>
    <cellStyle name="F2 52" xfId="3679" xr:uid="{00000000-0005-0000-0000-0000A4090000}"/>
    <cellStyle name="F2 53" xfId="3680" xr:uid="{00000000-0005-0000-0000-0000A5090000}"/>
    <cellStyle name="F2 54" xfId="3681" xr:uid="{00000000-0005-0000-0000-0000A6090000}"/>
    <cellStyle name="F2 55" xfId="3682" xr:uid="{00000000-0005-0000-0000-0000A7090000}"/>
    <cellStyle name="F2 56" xfId="3683" xr:uid="{00000000-0005-0000-0000-0000A8090000}"/>
    <cellStyle name="F2 57" xfId="3684" xr:uid="{00000000-0005-0000-0000-0000A9090000}"/>
    <cellStyle name="F2 58" xfId="3685" xr:uid="{00000000-0005-0000-0000-0000AA090000}"/>
    <cellStyle name="F2 59" xfId="3686" xr:uid="{00000000-0005-0000-0000-0000AB090000}"/>
    <cellStyle name="F2 6" xfId="3687" xr:uid="{00000000-0005-0000-0000-0000AC090000}"/>
    <cellStyle name="F2 60" xfId="3688" xr:uid="{00000000-0005-0000-0000-0000AD090000}"/>
    <cellStyle name="F2 61" xfId="3689" xr:uid="{00000000-0005-0000-0000-0000AE090000}"/>
    <cellStyle name="F2 62" xfId="3690" xr:uid="{00000000-0005-0000-0000-0000AF090000}"/>
    <cellStyle name="F2 63" xfId="3691" xr:uid="{00000000-0005-0000-0000-0000B0090000}"/>
    <cellStyle name="F2 64" xfId="3692" xr:uid="{00000000-0005-0000-0000-0000B1090000}"/>
    <cellStyle name="F2 65" xfId="3693" xr:uid="{00000000-0005-0000-0000-0000B2090000}"/>
    <cellStyle name="F2 66" xfId="3694" xr:uid="{00000000-0005-0000-0000-0000B3090000}"/>
    <cellStyle name="F2 67" xfId="3695" xr:uid="{00000000-0005-0000-0000-0000B4090000}"/>
    <cellStyle name="F2 68" xfId="3696" xr:uid="{00000000-0005-0000-0000-0000B5090000}"/>
    <cellStyle name="F2 69" xfId="3697" xr:uid="{00000000-0005-0000-0000-0000B6090000}"/>
    <cellStyle name="F2 7" xfId="3698" xr:uid="{00000000-0005-0000-0000-0000B7090000}"/>
    <cellStyle name="F2 70" xfId="3699" xr:uid="{00000000-0005-0000-0000-0000B8090000}"/>
    <cellStyle name="F2 71" xfId="3700" xr:uid="{00000000-0005-0000-0000-0000B9090000}"/>
    <cellStyle name="F2 72" xfId="3701" xr:uid="{00000000-0005-0000-0000-0000BA090000}"/>
    <cellStyle name="F2 73" xfId="3702" xr:uid="{00000000-0005-0000-0000-0000BB090000}"/>
    <cellStyle name="F2 74" xfId="3703" xr:uid="{00000000-0005-0000-0000-0000BC090000}"/>
    <cellStyle name="F2 75" xfId="3704" xr:uid="{00000000-0005-0000-0000-0000BD090000}"/>
    <cellStyle name="F2 76" xfId="3705" xr:uid="{00000000-0005-0000-0000-0000BE090000}"/>
    <cellStyle name="F2 77" xfId="58384" xr:uid="{8BBE52E8-AD8A-40FF-A675-8CA5A606B3CB}"/>
    <cellStyle name="F2 78" xfId="58583" xr:uid="{24D7C3BD-EE62-40D7-9309-2E5C89D9E85A}"/>
    <cellStyle name="F2 79" xfId="58607" xr:uid="{AFD11EAA-EF9A-4C96-A7C3-E0C3E2CC2A08}"/>
    <cellStyle name="F2 8" xfId="3706" xr:uid="{00000000-0005-0000-0000-0000BF090000}"/>
    <cellStyle name="F2 80" xfId="58594" xr:uid="{C1EB54BF-9650-4A08-AB5C-A14C2AB837F2}"/>
    <cellStyle name="F2 81" xfId="58591" xr:uid="{94FC1BC9-E071-45B0-9C83-C96E157A7BDE}"/>
    <cellStyle name="F2 82" xfId="58600" xr:uid="{729B6E33-BBB8-4205-9F1D-14CA2D0A55FF}"/>
    <cellStyle name="F2 9" xfId="3707" xr:uid="{00000000-0005-0000-0000-0000C0090000}"/>
    <cellStyle name="F2_Ampliación Set Ingenieros" xfId="3708" xr:uid="{00000000-0005-0000-0000-0000C1090000}"/>
    <cellStyle name="F3" xfId="52" xr:uid="{00000000-0005-0000-0000-0000C2090000}"/>
    <cellStyle name="F3 - Modelo4" xfId="3709" xr:uid="{00000000-0005-0000-0000-0000C3090000}"/>
    <cellStyle name="F3 10" xfId="3710" xr:uid="{00000000-0005-0000-0000-0000C4090000}"/>
    <cellStyle name="F3 11" xfId="3711" xr:uid="{00000000-0005-0000-0000-0000C5090000}"/>
    <cellStyle name="F3 12" xfId="3712" xr:uid="{00000000-0005-0000-0000-0000C6090000}"/>
    <cellStyle name="F3 13" xfId="3713" xr:uid="{00000000-0005-0000-0000-0000C7090000}"/>
    <cellStyle name="F3 14" xfId="3714" xr:uid="{00000000-0005-0000-0000-0000C8090000}"/>
    <cellStyle name="F3 15" xfId="3715" xr:uid="{00000000-0005-0000-0000-0000C9090000}"/>
    <cellStyle name="F3 16" xfId="3716" xr:uid="{00000000-0005-0000-0000-0000CA090000}"/>
    <cellStyle name="F3 17" xfId="3717" xr:uid="{00000000-0005-0000-0000-0000CB090000}"/>
    <cellStyle name="F3 18" xfId="3718" xr:uid="{00000000-0005-0000-0000-0000CC090000}"/>
    <cellStyle name="F3 19" xfId="3719" xr:uid="{00000000-0005-0000-0000-0000CD090000}"/>
    <cellStyle name="F3 2" xfId="3720" xr:uid="{00000000-0005-0000-0000-0000CE090000}"/>
    <cellStyle name="F3 20" xfId="3721" xr:uid="{00000000-0005-0000-0000-0000CF090000}"/>
    <cellStyle name="F3 21" xfId="3722" xr:uid="{00000000-0005-0000-0000-0000D0090000}"/>
    <cellStyle name="F3 22" xfId="3723" xr:uid="{00000000-0005-0000-0000-0000D1090000}"/>
    <cellStyle name="F3 23" xfId="3724" xr:uid="{00000000-0005-0000-0000-0000D2090000}"/>
    <cellStyle name="F3 24" xfId="3725" xr:uid="{00000000-0005-0000-0000-0000D3090000}"/>
    <cellStyle name="F3 25" xfId="3726" xr:uid="{00000000-0005-0000-0000-0000D4090000}"/>
    <cellStyle name="F3 26" xfId="3727" xr:uid="{00000000-0005-0000-0000-0000D5090000}"/>
    <cellStyle name="F3 27" xfId="3728" xr:uid="{00000000-0005-0000-0000-0000D6090000}"/>
    <cellStyle name="F3 28" xfId="3729" xr:uid="{00000000-0005-0000-0000-0000D7090000}"/>
    <cellStyle name="F3 29" xfId="3730" xr:uid="{00000000-0005-0000-0000-0000D8090000}"/>
    <cellStyle name="F3 3" xfId="3731" xr:uid="{00000000-0005-0000-0000-0000D9090000}"/>
    <cellStyle name="F3 30" xfId="3732" xr:uid="{00000000-0005-0000-0000-0000DA090000}"/>
    <cellStyle name="F3 31" xfId="3733" xr:uid="{00000000-0005-0000-0000-0000DB090000}"/>
    <cellStyle name="F3 32" xfId="3734" xr:uid="{00000000-0005-0000-0000-0000DC090000}"/>
    <cellStyle name="F3 33" xfId="3735" xr:uid="{00000000-0005-0000-0000-0000DD090000}"/>
    <cellStyle name="F3 34" xfId="3736" xr:uid="{00000000-0005-0000-0000-0000DE090000}"/>
    <cellStyle name="F3 35" xfId="3737" xr:uid="{00000000-0005-0000-0000-0000DF090000}"/>
    <cellStyle name="F3 36" xfId="3738" xr:uid="{00000000-0005-0000-0000-0000E0090000}"/>
    <cellStyle name="F3 37" xfId="3739" xr:uid="{00000000-0005-0000-0000-0000E1090000}"/>
    <cellStyle name="F3 38" xfId="3740" xr:uid="{00000000-0005-0000-0000-0000E2090000}"/>
    <cellStyle name="F3 39" xfId="3741" xr:uid="{00000000-0005-0000-0000-0000E3090000}"/>
    <cellStyle name="F3 4" xfId="3742" xr:uid="{00000000-0005-0000-0000-0000E4090000}"/>
    <cellStyle name="F3 40" xfId="3743" xr:uid="{00000000-0005-0000-0000-0000E5090000}"/>
    <cellStyle name="F3 41" xfId="3744" xr:uid="{00000000-0005-0000-0000-0000E6090000}"/>
    <cellStyle name="F3 42" xfId="3745" xr:uid="{00000000-0005-0000-0000-0000E7090000}"/>
    <cellStyle name="F3 43" xfId="3746" xr:uid="{00000000-0005-0000-0000-0000E8090000}"/>
    <cellStyle name="F3 44" xfId="3747" xr:uid="{00000000-0005-0000-0000-0000E9090000}"/>
    <cellStyle name="F3 45" xfId="3748" xr:uid="{00000000-0005-0000-0000-0000EA090000}"/>
    <cellStyle name="F3 46" xfId="3749" xr:uid="{00000000-0005-0000-0000-0000EB090000}"/>
    <cellStyle name="F3 47" xfId="3750" xr:uid="{00000000-0005-0000-0000-0000EC090000}"/>
    <cellStyle name="F3 48" xfId="3751" xr:uid="{00000000-0005-0000-0000-0000ED090000}"/>
    <cellStyle name="F3 49" xfId="3752" xr:uid="{00000000-0005-0000-0000-0000EE090000}"/>
    <cellStyle name="F3 5" xfId="3753" xr:uid="{00000000-0005-0000-0000-0000EF090000}"/>
    <cellStyle name="F3 50" xfId="3754" xr:uid="{00000000-0005-0000-0000-0000F0090000}"/>
    <cellStyle name="F3 51" xfId="3755" xr:uid="{00000000-0005-0000-0000-0000F1090000}"/>
    <cellStyle name="F3 52" xfId="3756" xr:uid="{00000000-0005-0000-0000-0000F2090000}"/>
    <cellStyle name="F3 53" xfId="3757" xr:uid="{00000000-0005-0000-0000-0000F3090000}"/>
    <cellStyle name="F3 54" xfId="3758" xr:uid="{00000000-0005-0000-0000-0000F4090000}"/>
    <cellStyle name="F3 55" xfId="3759" xr:uid="{00000000-0005-0000-0000-0000F5090000}"/>
    <cellStyle name="F3 56" xfId="3760" xr:uid="{00000000-0005-0000-0000-0000F6090000}"/>
    <cellStyle name="F3 57" xfId="3761" xr:uid="{00000000-0005-0000-0000-0000F7090000}"/>
    <cellStyle name="F3 58" xfId="3762" xr:uid="{00000000-0005-0000-0000-0000F8090000}"/>
    <cellStyle name="F3 59" xfId="3763" xr:uid="{00000000-0005-0000-0000-0000F9090000}"/>
    <cellStyle name="F3 6" xfId="3764" xr:uid="{00000000-0005-0000-0000-0000FA090000}"/>
    <cellStyle name="F3 60" xfId="3765" xr:uid="{00000000-0005-0000-0000-0000FB090000}"/>
    <cellStyle name="F3 61" xfId="3766" xr:uid="{00000000-0005-0000-0000-0000FC090000}"/>
    <cellStyle name="F3 62" xfId="3767" xr:uid="{00000000-0005-0000-0000-0000FD090000}"/>
    <cellStyle name="F3 63" xfId="3768" xr:uid="{00000000-0005-0000-0000-0000FE090000}"/>
    <cellStyle name="F3 64" xfId="3769" xr:uid="{00000000-0005-0000-0000-0000FF090000}"/>
    <cellStyle name="F3 65" xfId="3770" xr:uid="{00000000-0005-0000-0000-0000000A0000}"/>
    <cellStyle name="F3 66" xfId="3771" xr:uid="{00000000-0005-0000-0000-0000010A0000}"/>
    <cellStyle name="F3 67" xfId="3772" xr:uid="{00000000-0005-0000-0000-0000020A0000}"/>
    <cellStyle name="F3 68" xfId="3773" xr:uid="{00000000-0005-0000-0000-0000030A0000}"/>
    <cellStyle name="F3 69" xfId="3774" xr:uid="{00000000-0005-0000-0000-0000040A0000}"/>
    <cellStyle name="F3 7" xfId="3775" xr:uid="{00000000-0005-0000-0000-0000050A0000}"/>
    <cellStyle name="F3 70" xfId="3776" xr:uid="{00000000-0005-0000-0000-0000060A0000}"/>
    <cellStyle name="F3 71" xfId="3777" xr:uid="{00000000-0005-0000-0000-0000070A0000}"/>
    <cellStyle name="F3 72" xfId="3778" xr:uid="{00000000-0005-0000-0000-0000080A0000}"/>
    <cellStyle name="F3 73" xfId="3779" xr:uid="{00000000-0005-0000-0000-0000090A0000}"/>
    <cellStyle name="F3 74" xfId="3780" xr:uid="{00000000-0005-0000-0000-00000A0A0000}"/>
    <cellStyle name="F3 75" xfId="3781" xr:uid="{00000000-0005-0000-0000-00000B0A0000}"/>
    <cellStyle name="F3 76" xfId="3782" xr:uid="{00000000-0005-0000-0000-00000C0A0000}"/>
    <cellStyle name="F3 77" xfId="58385" xr:uid="{53C66011-EEAC-45F9-B681-D817EEA21B7A}"/>
    <cellStyle name="F3 78" xfId="58584" xr:uid="{6F6D1D53-CF2E-41BF-B638-0C18304AE398}"/>
    <cellStyle name="F3 79" xfId="58606" xr:uid="{569EFA18-E5AB-424D-A7FA-44AD762AB31F}"/>
    <cellStyle name="F3 8" xfId="3783" xr:uid="{00000000-0005-0000-0000-00000D0A0000}"/>
    <cellStyle name="F3 80" xfId="58595" xr:uid="{EDA4D47F-E8F2-4B7F-8DEE-9E7BB87326EC}"/>
    <cellStyle name="F3 81" xfId="58610" xr:uid="{DC0BDEE4-B0CF-4C87-AB01-7910CC80D3B7}"/>
    <cellStyle name="F3 82" xfId="58592" xr:uid="{C9A72D1D-84EA-4BFB-92E3-2DA153537F3E}"/>
    <cellStyle name="F3 9" xfId="3784" xr:uid="{00000000-0005-0000-0000-00000E0A0000}"/>
    <cellStyle name="F3_PPTO U DE LIMA COMPARATIVO IE 1 final" xfId="3785" xr:uid="{00000000-0005-0000-0000-00000F0A0000}"/>
    <cellStyle name="F4" xfId="53" xr:uid="{00000000-0005-0000-0000-0000100A0000}"/>
    <cellStyle name="F4 2" xfId="3786" xr:uid="{00000000-0005-0000-0000-0000110A0000}"/>
    <cellStyle name="F4 3" xfId="3787" xr:uid="{00000000-0005-0000-0000-0000120A0000}"/>
    <cellStyle name="F4 4" xfId="58386" xr:uid="{CBC6539F-C24E-41CC-B876-3DB5B6DC07EF}"/>
    <cellStyle name="F5" xfId="54" xr:uid="{00000000-0005-0000-0000-0000130A0000}"/>
    <cellStyle name="F5 - Modelo1" xfId="3788" xr:uid="{00000000-0005-0000-0000-0000140A0000}"/>
    <cellStyle name="F5 10" xfId="3789" xr:uid="{00000000-0005-0000-0000-0000150A0000}"/>
    <cellStyle name="F5 11" xfId="3790" xr:uid="{00000000-0005-0000-0000-0000160A0000}"/>
    <cellStyle name="F5 12" xfId="3791" xr:uid="{00000000-0005-0000-0000-0000170A0000}"/>
    <cellStyle name="F5 13" xfId="3792" xr:uid="{00000000-0005-0000-0000-0000180A0000}"/>
    <cellStyle name="F5 14" xfId="3793" xr:uid="{00000000-0005-0000-0000-0000190A0000}"/>
    <cellStyle name="F5 15" xfId="3794" xr:uid="{00000000-0005-0000-0000-00001A0A0000}"/>
    <cellStyle name="F5 16" xfId="3795" xr:uid="{00000000-0005-0000-0000-00001B0A0000}"/>
    <cellStyle name="F5 17" xfId="3796" xr:uid="{00000000-0005-0000-0000-00001C0A0000}"/>
    <cellStyle name="F5 18" xfId="3797" xr:uid="{00000000-0005-0000-0000-00001D0A0000}"/>
    <cellStyle name="F5 19" xfId="3798" xr:uid="{00000000-0005-0000-0000-00001E0A0000}"/>
    <cellStyle name="F5 2" xfId="3799" xr:uid="{00000000-0005-0000-0000-00001F0A0000}"/>
    <cellStyle name="F5 20" xfId="3800" xr:uid="{00000000-0005-0000-0000-0000200A0000}"/>
    <cellStyle name="F5 21" xfId="3801" xr:uid="{00000000-0005-0000-0000-0000210A0000}"/>
    <cellStyle name="F5 22" xfId="3802" xr:uid="{00000000-0005-0000-0000-0000220A0000}"/>
    <cellStyle name="F5 23" xfId="3803" xr:uid="{00000000-0005-0000-0000-0000230A0000}"/>
    <cellStyle name="F5 24" xfId="3804" xr:uid="{00000000-0005-0000-0000-0000240A0000}"/>
    <cellStyle name="F5 25" xfId="3805" xr:uid="{00000000-0005-0000-0000-0000250A0000}"/>
    <cellStyle name="F5 26" xfId="3806" xr:uid="{00000000-0005-0000-0000-0000260A0000}"/>
    <cellStyle name="F5 27" xfId="3807" xr:uid="{00000000-0005-0000-0000-0000270A0000}"/>
    <cellStyle name="F5 28" xfId="3808" xr:uid="{00000000-0005-0000-0000-0000280A0000}"/>
    <cellStyle name="F5 29" xfId="3809" xr:uid="{00000000-0005-0000-0000-0000290A0000}"/>
    <cellStyle name="F5 3" xfId="3810" xr:uid="{00000000-0005-0000-0000-00002A0A0000}"/>
    <cellStyle name="F5 30" xfId="3811" xr:uid="{00000000-0005-0000-0000-00002B0A0000}"/>
    <cellStyle name="F5 31" xfId="3812" xr:uid="{00000000-0005-0000-0000-00002C0A0000}"/>
    <cellStyle name="F5 32" xfId="3813" xr:uid="{00000000-0005-0000-0000-00002D0A0000}"/>
    <cellStyle name="F5 33" xfId="3814" xr:uid="{00000000-0005-0000-0000-00002E0A0000}"/>
    <cellStyle name="F5 34" xfId="3815" xr:uid="{00000000-0005-0000-0000-00002F0A0000}"/>
    <cellStyle name="F5 35" xfId="3816" xr:uid="{00000000-0005-0000-0000-0000300A0000}"/>
    <cellStyle name="F5 36" xfId="3817" xr:uid="{00000000-0005-0000-0000-0000310A0000}"/>
    <cellStyle name="F5 37" xfId="3818" xr:uid="{00000000-0005-0000-0000-0000320A0000}"/>
    <cellStyle name="F5 38" xfId="3819" xr:uid="{00000000-0005-0000-0000-0000330A0000}"/>
    <cellStyle name="F5 39" xfId="3820" xr:uid="{00000000-0005-0000-0000-0000340A0000}"/>
    <cellStyle name="F5 4" xfId="3821" xr:uid="{00000000-0005-0000-0000-0000350A0000}"/>
    <cellStyle name="F5 40" xfId="3822" xr:uid="{00000000-0005-0000-0000-0000360A0000}"/>
    <cellStyle name="F5 41" xfId="3823" xr:uid="{00000000-0005-0000-0000-0000370A0000}"/>
    <cellStyle name="F5 42" xfId="3824" xr:uid="{00000000-0005-0000-0000-0000380A0000}"/>
    <cellStyle name="F5 43" xfId="3825" xr:uid="{00000000-0005-0000-0000-0000390A0000}"/>
    <cellStyle name="F5 44" xfId="3826" xr:uid="{00000000-0005-0000-0000-00003A0A0000}"/>
    <cellStyle name="F5 45" xfId="3827" xr:uid="{00000000-0005-0000-0000-00003B0A0000}"/>
    <cellStyle name="F5 46" xfId="3828" xr:uid="{00000000-0005-0000-0000-00003C0A0000}"/>
    <cellStyle name="F5 47" xfId="3829" xr:uid="{00000000-0005-0000-0000-00003D0A0000}"/>
    <cellStyle name="F5 48" xfId="3830" xr:uid="{00000000-0005-0000-0000-00003E0A0000}"/>
    <cellStyle name="F5 49" xfId="3831" xr:uid="{00000000-0005-0000-0000-00003F0A0000}"/>
    <cellStyle name="F5 5" xfId="3832" xr:uid="{00000000-0005-0000-0000-0000400A0000}"/>
    <cellStyle name="F5 50" xfId="3833" xr:uid="{00000000-0005-0000-0000-0000410A0000}"/>
    <cellStyle name="F5 51" xfId="3834" xr:uid="{00000000-0005-0000-0000-0000420A0000}"/>
    <cellStyle name="F5 52" xfId="3835" xr:uid="{00000000-0005-0000-0000-0000430A0000}"/>
    <cellStyle name="F5 53" xfId="3836" xr:uid="{00000000-0005-0000-0000-0000440A0000}"/>
    <cellStyle name="F5 54" xfId="3837" xr:uid="{00000000-0005-0000-0000-0000450A0000}"/>
    <cellStyle name="F5 55" xfId="3838" xr:uid="{00000000-0005-0000-0000-0000460A0000}"/>
    <cellStyle name="F5 56" xfId="3839" xr:uid="{00000000-0005-0000-0000-0000470A0000}"/>
    <cellStyle name="F5 57" xfId="3840" xr:uid="{00000000-0005-0000-0000-0000480A0000}"/>
    <cellStyle name="F5 58" xfId="3841" xr:uid="{00000000-0005-0000-0000-0000490A0000}"/>
    <cellStyle name="F5 59" xfId="3842" xr:uid="{00000000-0005-0000-0000-00004A0A0000}"/>
    <cellStyle name="F5 6" xfId="3843" xr:uid="{00000000-0005-0000-0000-00004B0A0000}"/>
    <cellStyle name="F5 60" xfId="3844" xr:uid="{00000000-0005-0000-0000-00004C0A0000}"/>
    <cellStyle name="F5 61" xfId="3845" xr:uid="{00000000-0005-0000-0000-00004D0A0000}"/>
    <cellStyle name="F5 62" xfId="3846" xr:uid="{00000000-0005-0000-0000-00004E0A0000}"/>
    <cellStyle name="F5 63" xfId="3847" xr:uid="{00000000-0005-0000-0000-00004F0A0000}"/>
    <cellStyle name="F5 64" xfId="3848" xr:uid="{00000000-0005-0000-0000-0000500A0000}"/>
    <cellStyle name="F5 65" xfId="3849" xr:uid="{00000000-0005-0000-0000-0000510A0000}"/>
    <cellStyle name="F5 66" xfId="3850" xr:uid="{00000000-0005-0000-0000-0000520A0000}"/>
    <cellStyle name="F5 67" xfId="3851" xr:uid="{00000000-0005-0000-0000-0000530A0000}"/>
    <cellStyle name="F5 68" xfId="3852" xr:uid="{00000000-0005-0000-0000-0000540A0000}"/>
    <cellStyle name="F5 69" xfId="3853" xr:uid="{00000000-0005-0000-0000-0000550A0000}"/>
    <cellStyle name="F5 7" xfId="3854" xr:uid="{00000000-0005-0000-0000-0000560A0000}"/>
    <cellStyle name="F5 70" xfId="3855" xr:uid="{00000000-0005-0000-0000-0000570A0000}"/>
    <cellStyle name="F5 71" xfId="3856" xr:uid="{00000000-0005-0000-0000-0000580A0000}"/>
    <cellStyle name="F5 72" xfId="3857" xr:uid="{00000000-0005-0000-0000-0000590A0000}"/>
    <cellStyle name="F5 73" xfId="3858" xr:uid="{00000000-0005-0000-0000-00005A0A0000}"/>
    <cellStyle name="F5 74" xfId="3859" xr:uid="{00000000-0005-0000-0000-00005B0A0000}"/>
    <cellStyle name="F5 75" xfId="3860" xr:uid="{00000000-0005-0000-0000-00005C0A0000}"/>
    <cellStyle name="F5 76" xfId="3861" xr:uid="{00000000-0005-0000-0000-00005D0A0000}"/>
    <cellStyle name="F5 77" xfId="58387" xr:uid="{DBFE49CC-02BD-4BDC-9FCD-329BD075DDDC}"/>
    <cellStyle name="F5 78" xfId="58585" xr:uid="{10FF5C5D-625E-4291-B4DC-01E8147CF5DA}"/>
    <cellStyle name="F5 79" xfId="58605" xr:uid="{EACE55FB-FB4A-49BC-9A77-54B5ECE7344C}"/>
    <cellStyle name="F5 8" xfId="3862" xr:uid="{00000000-0005-0000-0000-00005E0A0000}"/>
    <cellStyle name="F5 80" xfId="58596" xr:uid="{CCB366AC-8D01-4341-AFFA-EB68C3D9C70E}"/>
    <cellStyle name="F5 81" xfId="58590" xr:uid="{38BE39C0-A455-4F95-A9D7-C8DBC9FF0E63}"/>
    <cellStyle name="F5 82" xfId="58601" xr:uid="{D4AB1EC5-552E-4F7C-B1BD-38AC2A1A95C5}"/>
    <cellStyle name="F5 9" xfId="3863" xr:uid="{00000000-0005-0000-0000-00005F0A0000}"/>
    <cellStyle name="F5_Ampliación Set Ingenieros" xfId="3864" xr:uid="{00000000-0005-0000-0000-0000600A0000}"/>
    <cellStyle name="F6" xfId="55" xr:uid="{00000000-0005-0000-0000-0000610A0000}"/>
    <cellStyle name="F6 - Modelo3" xfId="3865" xr:uid="{00000000-0005-0000-0000-0000620A0000}"/>
    <cellStyle name="F6 10" xfId="3866" xr:uid="{00000000-0005-0000-0000-0000630A0000}"/>
    <cellStyle name="F6 11" xfId="3867" xr:uid="{00000000-0005-0000-0000-0000640A0000}"/>
    <cellStyle name="F6 12" xfId="3868" xr:uid="{00000000-0005-0000-0000-0000650A0000}"/>
    <cellStyle name="F6 13" xfId="3869" xr:uid="{00000000-0005-0000-0000-0000660A0000}"/>
    <cellStyle name="F6 14" xfId="3870" xr:uid="{00000000-0005-0000-0000-0000670A0000}"/>
    <cellStyle name="F6 15" xfId="3871" xr:uid="{00000000-0005-0000-0000-0000680A0000}"/>
    <cellStyle name="F6 16" xfId="3872" xr:uid="{00000000-0005-0000-0000-0000690A0000}"/>
    <cellStyle name="F6 17" xfId="3873" xr:uid="{00000000-0005-0000-0000-00006A0A0000}"/>
    <cellStyle name="F6 18" xfId="3874" xr:uid="{00000000-0005-0000-0000-00006B0A0000}"/>
    <cellStyle name="F6 19" xfId="3875" xr:uid="{00000000-0005-0000-0000-00006C0A0000}"/>
    <cellStyle name="F6 2" xfId="3876" xr:uid="{00000000-0005-0000-0000-00006D0A0000}"/>
    <cellStyle name="F6 20" xfId="3877" xr:uid="{00000000-0005-0000-0000-00006E0A0000}"/>
    <cellStyle name="F6 21" xfId="3878" xr:uid="{00000000-0005-0000-0000-00006F0A0000}"/>
    <cellStyle name="F6 22" xfId="3879" xr:uid="{00000000-0005-0000-0000-0000700A0000}"/>
    <cellStyle name="F6 23" xfId="3880" xr:uid="{00000000-0005-0000-0000-0000710A0000}"/>
    <cellStyle name="F6 24" xfId="3881" xr:uid="{00000000-0005-0000-0000-0000720A0000}"/>
    <cellStyle name="F6 25" xfId="3882" xr:uid="{00000000-0005-0000-0000-0000730A0000}"/>
    <cellStyle name="F6 26" xfId="3883" xr:uid="{00000000-0005-0000-0000-0000740A0000}"/>
    <cellStyle name="F6 27" xfId="3884" xr:uid="{00000000-0005-0000-0000-0000750A0000}"/>
    <cellStyle name="F6 28" xfId="3885" xr:uid="{00000000-0005-0000-0000-0000760A0000}"/>
    <cellStyle name="F6 29" xfId="3886" xr:uid="{00000000-0005-0000-0000-0000770A0000}"/>
    <cellStyle name="F6 3" xfId="3887" xr:uid="{00000000-0005-0000-0000-0000780A0000}"/>
    <cellStyle name="F6 30" xfId="3888" xr:uid="{00000000-0005-0000-0000-0000790A0000}"/>
    <cellStyle name="F6 31" xfId="3889" xr:uid="{00000000-0005-0000-0000-00007A0A0000}"/>
    <cellStyle name="F6 32" xfId="3890" xr:uid="{00000000-0005-0000-0000-00007B0A0000}"/>
    <cellStyle name="F6 33" xfId="3891" xr:uid="{00000000-0005-0000-0000-00007C0A0000}"/>
    <cellStyle name="F6 34" xfId="3892" xr:uid="{00000000-0005-0000-0000-00007D0A0000}"/>
    <cellStyle name="F6 35" xfId="3893" xr:uid="{00000000-0005-0000-0000-00007E0A0000}"/>
    <cellStyle name="F6 36" xfId="3894" xr:uid="{00000000-0005-0000-0000-00007F0A0000}"/>
    <cellStyle name="F6 37" xfId="3895" xr:uid="{00000000-0005-0000-0000-0000800A0000}"/>
    <cellStyle name="F6 38" xfId="3896" xr:uid="{00000000-0005-0000-0000-0000810A0000}"/>
    <cellStyle name="F6 39" xfId="3897" xr:uid="{00000000-0005-0000-0000-0000820A0000}"/>
    <cellStyle name="F6 4" xfId="3898" xr:uid="{00000000-0005-0000-0000-0000830A0000}"/>
    <cellStyle name="F6 40" xfId="3899" xr:uid="{00000000-0005-0000-0000-0000840A0000}"/>
    <cellStyle name="F6 41" xfId="3900" xr:uid="{00000000-0005-0000-0000-0000850A0000}"/>
    <cellStyle name="F6 42" xfId="3901" xr:uid="{00000000-0005-0000-0000-0000860A0000}"/>
    <cellStyle name="F6 43" xfId="3902" xr:uid="{00000000-0005-0000-0000-0000870A0000}"/>
    <cellStyle name="F6 44" xfId="3903" xr:uid="{00000000-0005-0000-0000-0000880A0000}"/>
    <cellStyle name="F6 45" xfId="3904" xr:uid="{00000000-0005-0000-0000-0000890A0000}"/>
    <cellStyle name="F6 46" xfId="3905" xr:uid="{00000000-0005-0000-0000-00008A0A0000}"/>
    <cellStyle name="F6 47" xfId="3906" xr:uid="{00000000-0005-0000-0000-00008B0A0000}"/>
    <cellStyle name="F6 48" xfId="3907" xr:uid="{00000000-0005-0000-0000-00008C0A0000}"/>
    <cellStyle name="F6 49" xfId="3908" xr:uid="{00000000-0005-0000-0000-00008D0A0000}"/>
    <cellStyle name="F6 5" xfId="3909" xr:uid="{00000000-0005-0000-0000-00008E0A0000}"/>
    <cellStyle name="F6 50" xfId="3910" xr:uid="{00000000-0005-0000-0000-00008F0A0000}"/>
    <cellStyle name="F6 51" xfId="3911" xr:uid="{00000000-0005-0000-0000-0000900A0000}"/>
    <cellStyle name="F6 52" xfId="3912" xr:uid="{00000000-0005-0000-0000-0000910A0000}"/>
    <cellStyle name="F6 53" xfId="3913" xr:uid="{00000000-0005-0000-0000-0000920A0000}"/>
    <cellStyle name="F6 54" xfId="3914" xr:uid="{00000000-0005-0000-0000-0000930A0000}"/>
    <cellStyle name="F6 55" xfId="3915" xr:uid="{00000000-0005-0000-0000-0000940A0000}"/>
    <cellStyle name="F6 56" xfId="3916" xr:uid="{00000000-0005-0000-0000-0000950A0000}"/>
    <cellStyle name="F6 57" xfId="3917" xr:uid="{00000000-0005-0000-0000-0000960A0000}"/>
    <cellStyle name="F6 58" xfId="3918" xr:uid="{00000000-0005-0000-0000-0000970A0000}"/>
    <cellStyle name="F6 59" xfId="3919" xr:uid="{00000000-0005-0000-0000-0000980A0000}"/>
    <cellStyle name="F6 6" xfId="3920" xr:uid="{00000000-0005-0000-0000-0000990A0000}"/>
    <cellStyle name="F6 60" xfId="3921" xr:uid="{00000000-0005-0000-0000-00009A0A0000}"/>
    <cellStyle name="F6 61" xfId="3922" xr:uid="{00000000-0005-0000-0000-00009B0A0000}"/>
    <cellStyle name="F6 62" xfId="3923" xr:uid="{00000000-0005-0000-0000-00009C0A0000}"/>
    <cellStyle name="F6 63" xfId="3924" xr:uid="{00000000-0005-0000-0000-00009D0A0000}"/>
    <cellStyle name="F6 64" xfId="3925" xr:uid="{00000000-0005-0000-0000-00009E0A0000}"/>
    <cellStyle name="F6 65" xfId="3926" xr:uid="{00000000-0005-0000-0000-00009F0A0000}"/>
    <cellStyle name="F6 66" xfId="3927" xr:uid="{00000000-0005-0000-0000-0000A00A0000}"/>
    <cellStyle name="F6 67" xfId="3928" xr:uid="{00000000-0005-0000-0000-0000A10A0000}"/>
    <cellStyle name="F6 68" xfId="3929" xr:uid="{00000000-0005-0000-0000-0000A20A0000}"/>
    <cellStyle name="F6 69" xfId="3930" xr:uid="{00000000-0005-0000-0000-0000A30A0000}"/>
    <cellStyle name="F6 7" xfId="3931" xr:uid="{00000000-0005-0000-0000-0000A40A0000}"/>
    <cellStyle name="F6 70" xfId="3932" xr:uid="{00000000-0005-0000-0000-0000A50A0000}"/>
    <cellStyle name="F6 71" xfId="3933" xr:uid="{00000000-0005-0000-0000-0000A60A0000}"/>
    <cellStyle name="F6 72" xfId="3934" xr:uid="{00000000-0005-0000-0000-0000A70A0000}"/>
    <cellStyle name="F6 73" xfId="3935" xr:uid="{00000000-0005-0000-0000-0000A80A0000}"/>
    <cellStyle name="F6 74" xfId="3936" xr:uid="{00000000-0005-0000-0000-0000A90A0000}"/>
    <cellStyle name="F6 75" xfId="3937" xr:uid="{00000000-0005-0000-0000-0000AA0A0000}"/>
    <cellStyle name="F6 76" xfId="3938" xr:uid="{00000000-0005-0000-0000-0000AB0A0000}"/>
    <cellStyle name="F6 77" xfId="58388" xr:uid="{6EC509CC-8264-4287-88A8-A8A476F05305}"/>
    <cellStyle name="F6 78" xfId="58586" xr:uid="{3A4666A0-536D-443A-B8BA-AA746B72152B}"/>
    <cellStyle name="F6 79" xfId="58604" xr:uid="{CB22F3EC-08BB-4678-9938-5D69FAE342C7}"/>
    <cellStyle name="F6 8" xfId="3939" xr:uid="{00000000-0005-0000-0000-0000AC0A0000}"/>
    <cellStyle name="F6 80" xfId="58597" xr:uid="{BC80B461-F63E-44EB-BF0A-1355147485CA}"/>
    <cellStyle name="F6 81" xfId="58589" xr:uid="{E10AB636-3926-4FD2-AF89-34046940A139}"/>
    <cellStyle name="F6 82" xfId="58602" xr:uid="{27CCD063-9A89-4731-A0B9-54BE04AD68C2}"/>
    <cellStyle name="F6 9" xfId="3940" xr:uid="{00000000-0005-0000-0000-0000AD0A0000}"/>
    <cellStyle name="F6_PPTO U DE LIMA COMPARATIVO IE 1 final" xfId="3941" xr:uid="{00000000-0005-0000-0000-0000AE0A0000}"/>
    <cellStyle name="F7" xfId="56" xr:uid="{00000000-0005-0000-0000-0000AF0A0000}"/>
    <cellStyle name="F7 2" xfId="3942" xr:uid="{00000000-0005-0000-0000-0000B00A0000}"/>
    <cellStyle name="F7 3" xfId="3943" xr:uid="{00000000-0005-0000-0000-0000B10A0000}"/>
    <cellStyle name="F7 4" xfId="58389" xr:uid="{1B156B0F-FF4A-4F36-A53D-0CE9E8393EA9}"/>
    <cellStyle name="F8" xfId="57" xr:uid="{00000000-0005-0000-0000-0000B20A0000}"/>
    <cellStyle name="F8 2" xfId="3944" xr:uid="{00000000-0005-0000-0000-0000B30A0000}"/>
    <cellStyle name="F8 3" xfId="3945" xr:uid="{00000000-0005-0000-0000-0000B40A0000}"/>
    <cellStyle name="F8 4" xfId="58390" xr:uid="{C6B2538B-0D9C-4218-9F3B-BB2996F15DD7}"/>
    <cellStyle name="Fecha" xfId="58" xr:uid="{00000000-0005-0000-0000-0000B50A0000}"/>
    <cellStyle name="Fecha 2" xfId="130" xr:uid="{00000000-0005-0000-0000-0000B60A0000}"/>
    <cellStyle name="Fecha 2 2" xfId="131" xr:uid="{00000000-0005-0000-0000-0000B70A0000}"/>
    <cellStyle name="Fecha 3" xfId="132" xr:uid="{00000000-0005-0000-0000-0000B80A0000}"/>
    <cellStyle name="Fijo" xfId="59" xr:uid="{00000000-0005-0000-0000-0000B90A0000}"/>
    <cellStyle name="FIJO 10" xfId="3946" xr:uid="{00000000-0005-0000-0000-0000BA0A0000}"/>
    <cellStyle name="Fijo 11" xfId="3947" xr:uid="{00000000-0005-0000-0000-0000BB0A0000}"/>
    <cellStyle name="Fijo 12" xfId="3948" xr:uid="{00000000-0005-0000-0000-0000BC0A0000}"/>
    <cellStyle name="Fijo 13" xfId="58391" xr:uid="{FE13E7C8-9E8B-4677-9F50-82057F767B95}"/>
    <cellStyle name="Fijo 14" xfId="58587" xr:uid="{4085B9F1-029D-4B84-81FB-9352F602A58D}"/>
    <cellStyle name="Fijo 15" xfId="58603" xr:uid="{51BD0B5D-F9A4-4B1C-BAE9-33C635BA90DE}"/>
    <cellStyle name="Fijo 16" xfId="58598" xr:uid="{53FD45D0-58A4-449E-AF66-8EE13D613C14}"/>
    <cellStyle name="Fijo 17" xfId="58588" xr:uid="{9005DCBA-75BE-4559-A857-5AC1AFFDE77A}"/>
    <cellStyle name="Fijo 18" xfId="58593" xr:uid="{5AFEFA35-EDAD-4E21-9C57-171156DEC2E9}"/>
    <cellStyle name="Fijo 2" xfId="133" xr:uid="{00000000-0005-0000-0000-0000BD0A0000}"/>
    <cellStyle name="Fijo 2 2" xfId="134" xr:uid="{00000000-0005-0000-0000-0000BE0A0000}"/>
    <cellStyle name="Fijo 3" xfId="135" xr:uid="{00000000-0005-0000-0000-0000BF0A0000}"/>
    <cellStyle name="FIJO 4" xfId="3949" xr:uid="{00000000-0005-0000-0000-0000C00A0000}"/>
    <cellStyle name="FIJO 5" xfId="3950" xr:uid="{00000000-0005-0000-0000-0000C10A0000}"/>
    <cellStyle name="FIJO 6" xfId="3951" xr:uid="{00000000-0005-0000-0000-0000C20A0000}"/>
    <cellStyle name="FIJO 7" xfId="3952" xr:uid="{00000000-0005-0000-0000-0000C30A0000}"/>
    <cellStyle name="FIJO 8" xfId="3953" xr:uid="{00000000-0005-0000-0000-0000C40A0000}"/>
    <cellStyle name="FIJO 9" xfId="3954" xr:uid="{00000000-0005-0000-0000-0000C50A0000}"/>
    <cellStyle name="Financiero" xfId="2293" xr:uid="{00000000-0005-0000-0000-0000C60A0000}"/>
    <cellStyle name="FINANCIERO 10" xfId="3955" xr:uid="{00000000-0005-0000-0000-0000C70A0000}"/>
    <cellStyle name="Financiero 11" xfId="3956" xr:uid="{00000000-0005-0000-0000-0000C80A0000}"/>
    <cellStyle name="Financiero 12" xfId="3957" xr:uid="{00000000-0005-0000-0000-0000C90A0000}"/>
    <cellStyle name="Financiero 2" xfId="3958" xr:uid="{00000000-0005-0000-0000-0000CA0A0000}"/>
    <cellStyle name="FINANCIERO 3" xfId="3959" xr:uid="{00000000-0005-0000-0000-0000CB0A0000}"/>
    <cellStyle name="FINANCIERO 4" xfId="3960" xr:uid="{00000000-0005-0000-0000-0000CC0A0000}"/>
    <cellStyle name="FINANCIERO 5" xfId="3961" xr:uid="{00000000-0005-0000-0000-0000CD0A0000}"/>
    <cellStyle name="FINANCIERO 6" xfId="3962" xr:uid="{00000000-0005-0000-0000-0000CE0A0000}"/>
    <cellStyle name="FINANCIERO 7" xfId="3963" xr:uid="{00000000-0005-0000-0000-0000CF0A0000}"/>
    <cellStyle name="FINANCIERO 8" xfId="3964" xr:uid="{00000000-0005-0000-0000-0000D00A0000}"/>
    <cellStyle name="FINANCIERO 9" xfId="3965" xr:uid="{00000000-0005-0000-0000-0000D10A0000}"/>
    <cellStyle name="Fixed" xfId="60" xr:uid="{00000000-0005-0000-0000-0000D20A0000}"/>
    <cellStyle name="Fixed 2" xfId="136" xr:uid="{00000000-0005-0000-0000-0000D30A0000}"/>
    <cellStyle name="Fixed 2 2" xfId="137" xr:uid="{00000000-0005-0000-0000-0000D40A0000}"/>
    <cellStyle name="Fixed 3" xfId="138" xr:uid="{00000000-0005-0000-0000-0000D50A0000}"/>
    <cellStyle name="Fixed_3.- Metrado SAN ANDRES (Ricardo Villavicencio)_ Rev.02" xfId="139" xr:uid="{00000000-0005-0000-0000-0000D60A0000}"/>
    <cellStyle name="Followed Hyperlink" xfId="3966" xr:uid="{00000000-0005-0000-0000-0000D70A0000}"/>
    <cellStyle name="Good" xfId="7388" xr:uid="{00000000-0005-0000-0000-0000D80A0000}"/>
    <cellStyle name="Good 2" xfId="58508" xr:uid="{46C22C15-8A8D-4C66-AFF6-7A324971C93C}"/>
    <cellStyle name="Heading" xfId="58509" xr:uid="{58173938-92A7-4D43-9563-171FEC72E334}"/>
    <cellStyle name="Heading 1" xfId="140" xr:uid="{00000000-0005-0000-0000-0000D90A0000}"/>
    <cellStyle name="Heading 1 2" xfId="3967" xr:uid="{00000000-0005-0000-0000-0000DA0A0000}"/>
    <cellStyle name="Heading 1 3" xfId="3968" xr:uid="{00000000-0005-0000-0000-0000DB0A0000}"/>
    <cellStyle name="Heading 1 4" xfId="58510" xr:uid="{0E74B135-425D-4402-B7E4-E469D93109C6}"/>
    <cellStyle name="Heading 2" xfId="141" xr:uid="{00000000-0005-0000-0000-0000DC0A0000}"/>
    <cellStyle name="Heading 2 2" xfId="3969" xr:uid="{00000000-0005-0000-0000-0000DD0A0000}"/>
    <cellStyle name="Heading 2 3" xfId="3970" xr:uid="{00000000-0005-0000-0000-0000DE0A0000}"/>
    <cellStyle name="Heading 2 4" xfId="58511" xr:uid="{30DE38E0-95CC-4F76-BA4D-9A0A6B50BB6A}"/>
    <cellStyle name="Heading 3" xfId="3971" xr:uid="{00000000-0005-0000-0000-0000DF0A0000}"/>
    <cellStyle name="Heading 3 2" xfId="58513" xr:uid="{878FE8B6-4A4F-4F02-904B-6E1C4C87BF7C}"/>
    <cellStyle name="Heading 3 3" xfId="58512" xr:uid="{BBE65D55-964D-420D-8B9D-8B5AB541BEF9}"/>
    <cellStyle name="Heading 4" xfId="3972" xr:uid="{00000000-0005-0000-0000-0000E00A0000}"/>
    <cellStyle name="Heading 4 2" xfId="58514" xr:uid="{0A73A169-5B6D-46EF-A044-0440E5695EBD}"/>
    <cellStyle name="Heading1" xfId="61" xr:uid="{00000000-0005-0000-0000-0000E10A0000}"/>
    <cellStyle name="Heading1 1" xfId="7389" xr:uid="{00000000-0005-0000-0000-0000E20A0000}"/>
    <cellStyle name="Heading1 2" xfId="58515" xr:uid="{5DCA97E5-16DB-44BD-98AB-83C4DC02D525}"/>
    <cellStyle name="Heading2" xfId="62" xr:uid="{00000000-0005-0000-0000-0000E30A0000}"/>
    <cellStyle name="Hipervínculo 2" xfId="2294" xr:uid="{00000000-0005-0000-0000-0000E40A0000}"/>
    <cellStyle name="Hipervínculo 2 2" xfId="58516" xr:uid="{003E5080-3882-435A-BCAE-DB23E8C8525D}"/>
    <cellStyle name="Hyperlink" xfId="3973" xr:uid="{00000000-0005-0000-0000-0000E50A0000}"/>
    <cellStyle name="Hyperlink 2" xfId="185" xr:uid="{00000000-0005-0000-0000-0000E60A0000}"/>
    <cellStyle name="Incorrecto 10" xfId="2295" xr:uid="{00000000-0005-0000-0000-0000E70A0000}"/>
    <cellStyle name="Incorrecto 11" xfId="2296" xr:uid="{00000000-0005-0000-0000-0000E80A0000}"/>
    <cellStyle name="Incorrecto 12" xfId="2297" xr:uid="{00000000-0005-0000-0000-0000E90A0000}"/>
    <cellStyle name="Incorrecto 13" xfId="2298" xr:uid="{00000000-0005-0000-0000-0000EA0A0000}"/>
    <cellStyle name="Incorrecto 14" xfId="2299" xr:uid="{00000000-0005-0000-0000-0000EB0A0000}"/>
    <cellStyle name="Incorrecto 15" xfId="2300" xr:uid="{00000000-0005-0000-0000-0000EC0A0000}"/>
    <cellStyle name="Incorrecto 16" xfId="2301" xr:uid="{00000000-0005-0000-0000-0000ED0A0000}"/>
    <cellStyle name="Incorrecto 17" xfId="2302" xr:uid="{00000000-0005-0000-0000-0000EE0A0000}"/>
    <cellStyle name="Incorrecto 18" xfId="2303" xr:uid="{00000000-0005-0000-0000-0000EF0A0000}"/>
    <cellStyle name="Incorrecto 19" xfId="2304" xr:uid="{00000000-0005-0000-0000-0000F00A0000}"/>
    <cellStyle name="Incorrecto 2" xfId="142" xr:uid="{00000000-0005-0000-0000-0000F10A0000}"/>
    <cellStyle name="Incorrecto 2 2" xfId="2305" xr:uid="{00000000-0005-0000-0000-0000F20A0000}"/>
    <cellStyle name="Incorrecto 2 2 2" xfId="58518" xr:uid="{BAAF8880-C292-4960-8E34-F4245B02191C}"/>
    <cellStyle name="Incorrecto 2 3" xfId="2306" xr:uid="{00000000-0005-0000-0000-0000F30A0000}"/>
    <cellStyle name="Incorrecto 2 4" xfId="2307" xr:uid="{00000000-0005-0000-0000-0000F40A0000}"/>
    <cellStyle name="Incorrecto 2 5" xfId="2308" xr:uid="{00000000-0005-0000-0000-0000F50A0000}"/>
    <cellStyle name="Incorrecto 2 6" xfId="58517" xr:uid="{D91D954D-6996-4F70-841B-E5091F96A749}"/>
    <cellStyle name="Incorrecto 20" xfId="2309" xr:uid="{00000000-0005-0000-0000-0000F60A0000}"/>
    <cellStyle name="Incorrecto 21" xfId="2310" xr:uid="{00000000-0005-0000-0000-0000F70A0000}"/>
    <cellStyle name="Incorrecto 22" xfId="2311" xr:uid="{00000000-0005-0000-0000-0000F80A0000}"/>
    <cellStyle name="Incorrecto 23" xfId="2312" xr:uid="{00000000-0005-0000-0000-0000F90A0000}"/>
    <cellStyle name="Incorrecto 24" xfId="2313" xr:uid="{00000000-0005-0000-0000-0000FA0A0000}"/>
    <cellStyle name="Incorrecto 25" xfId="2314" xr:uid="{00000000-0005-0000-0000-0000FB0A0000}"/>
    <cellStyle name="Incorrecto 26" xfId="2315" xr:uid="{00000000-0005-0000-0000-0000FC0A0000}"/>
    <cellStyle name="Incorrecto 27" xfId="2316" xr:uid="{00000000-0005-0000-0000-0000FD0A0000}"/>
    <cellStyle name="Incorrecto 28" xfId="2317" xr:uid="{00000000-0005-0000-0000-0000FE0A0000}"/>
    <cellStyle name="Incorrecto 29" xfId="2318" xr:uid="{00000000-0005-0000-0000-0000FF0A0000}"/>
    <cellStyle name="Incorrecto 3" xfId="2319" xr:uid="{00000000-0005-0000-0000-0000000B0000}"/>
    <cellStyle name="Incorrecto 30" xfId="2320" xr:uid="{00000000-0005-0000-0000-0000010B0000}"/>
    <cellStyle name="Incorrecto 31" xfId="2321" xr:uid="{00000000-0005-0000-0000-0000020B0000}"/>
    <cellStyle name="Incorrecto 32" xfId="2322" xr:uid="{00000000-0005-0000-0000-0000030B0000}"/>
    <cellStyle name="Incorrecto 33" xfId="2323" xr:uid="{00000000-0005-0000-0000-0000040B0000}"/>
    <cellStyle name="Incorrecto 34" xfId="2324" xr:uid="{00000000-0005-0000-0000-0000050B0000}"/>
    <cellStyle name="Incorrecto 35" xfId="2325" xr:uid="{00000000-0005-0000-0000-0000060B0000}"/>
    <cellStyle name="Incorrecto 36" xfId="2326" xr:uid="{00000000-0005-0000-0000-0000070B0000}"/>
    <cellStyle name="Incorrecto 37" xfId="2327" xr:uid="{00000000-0005-0000-0000-0000080B0000}"/>
    <cellStyle name="Incorrecto 38" xfId="2328" xr:uid="{00000000-0005-0000-0000-0000090B0000}"/>
    <cellStyle name="Incorrecto 39" xfId="2329" xr:uid="{00000000-0005-0000-0000-00000A0B0000}"/>
    <cellStyle name="Incorrecto 4" xfId="2330" xr:uid="{00000000-0005-0000-0000-00000B0B0000}"/>
    <cellStyle name="Incorrecto 40" xfId="2331" xr:uid="{00000000-0005-0000-0000-00000C0B0000}"/>
    <cellStyle name="Incorrecto 41" xfId="2332" xr:uid="{00000000-0005-0000-0000-00000D0B0000}"/>
    <cellStyle name="Incorrecto 42" xfId="2333" xr:uid="{00000000-0005-0000-0000-00000E0B0000}"/>
    <cellStyle name="Incorrecto 43" xfId="2334" xr:uid="{00000000-0005-0000-0000-00000F0B0000}"/>
    <cellStyle name="Incorrecto 44" xfId="2335" xr:uid="{00000000-0005-0000-0000-0000100B0000}"/>
    <cellStyle name="Incorrecto 45" xfId="2336" xr:uid="{00000000-0005-0000-0000-0000110B0000}"/>
    <cellStyle name="Incorrecto 46" xfId="2337" xr:uid="{00000000-0005-0000-0000-0000120B0000}"/>
    <cellStyle name="Incorrecto 47" xfId="2338" xr:uid="{00000000-0005-0000-0000-0000130B0000}"/>
    <cellStyle name="Incorrecto 48" xfId="2339" xr:uid="{00000000-0005-0000-0000-0000140B0000}"/>
    <cellStyle name="Incorrecto 49" xfId="2340" xr:uid="{00000000-0005-0000-0000-0000150B0000}"/>
    <cellStyle name="Incorrecto 5" xfId="2341" xr:uid="{00000000-0005-0000-0000-0000160B0000}"/>
    <cellStyle name="Incorrecto 50" xfId="2342" xr:uid="{00000000-0005-0000-0000-0000170B0000}"/>
    <cellStyle name="Incorrecto 51" xfId="2343" xr:uid="{00000000-0005-0000-0000-0000180B0000}"/>
    <cellStyle name="Incorrecto 52" xfId="2344" xr:uid="{00000000-0005-0000-0000-0000190B0000}"/>
    <cellStyle name="Incorrecto 53" xfId="2345" xr:uid="{00000000-0005-0000-0000-00001A0B0000}"/>
    <cellStyle name="Incorrecto 54" xfId="2346" xr:uid="{00000000-0005-0000-0000-00001B0B0000}"/>
    <cellStyle name="Incorrecto 55" xfId="2347" xr:uid="{00000000-0005-0000-0000-00001C0B0000}"/>
    <cellStyle name="Incorrecto 56" xfId="2348" xr:uid="{00000000-0005-0000-0000-00001D0B0000}"/>
    <cellStyle name="Incorrecto 57" xfId="2349" xr:uid="{00000000-0005-0000-0000-00001E0B0000}"/>
    <cellStyle name="Incorrecto 58" xfId="2350" xr:uid="{00000000-0005-0000-0000-00001F0B0000}"/>
    <cellStyle name="Incorrecto 59" xfId="2351" xr:uid="{00000000-0005-0000-0000-0000200B0000}"/>
    <cellStyle name="Incorrecto 6" xfId="2352" xr:uid="{00000000-0005-0000-0000-0000210B0000}"/>
    <cellStyle name="Incorrecto 60" xfId="2353" xr:uid="{00000000-0005-0000-0000-0000220B0000}"/>
    <cellStyle name="Incorrecto 61" xfId="2354" xr:uid="{00000000-0005-0000-0000-0000230B0000}"/>
    <cellStyle name="Incorrecto 62" xfId="2355" xr:uid="{00000000-0005-0000-0000-0000240B0000}"/>
    <cellStyle name="Incorrecto 63" xfId="2356" xr:uid="{00000000-0005-0000-0000-0000250B0000}"/>
    <cellStyle name="Incorrecto 64" xfId="2357" xr:uid="{00000000-0005-0000-0000-0000260B0000}"/>
    <cellStyle name="Incorrecto 65" xfId="2358" xr:uid="{00000000-0005-0000-0000-0000270B0000}"/>
    <cellStyle name="Incorrecto 66" xfId="2359" xr:uid="{00000000-0005-0000-0000-0000280B0000}"/>
    <cellStyle name="Incorrecto 67" xfId="2360" xr:uid="{00000000-0005-0000-0000-0000290B0000}"/>
    <cellStyle name="Incorrecto 7" xfId="2361" xr:uid="{00000000-0005-0000-0000-00002A0B0000}"/>
    <cellStyle name="Incorrecto 8" xfId="2362" xr:uid="{00000000-0005-0000-0000-00002B0B0000}"/>
    <cellStyle name="Incorrecto 9" xfId="2363" xr:uid="{00000000-0005-0000-0000-00002C0B0000}"/>
    <cellStyle name="Input" xfId="7390" xr:uid="{00000000-0005-0000-0000-00002D0B0000}"/>
    <cellStyle name="Input 2" xfId="58520" xr:uid="{659124CA-7672-4D18-8732-DDDD0D0412E8}"/>
    <cellStyle name="Input 3" xfId="58519" xr:uid="{85006D97-EBD4-447B-A373-4B3E998CC366}"/>
    <cellStyle name="Linked Cell" xfId="7391" xr:uid="{00000000-0005-0000-0000-00002E0B0000}"/>
    <cellStyle name="Linked Cell 2" xfId="58521" xr:uid="{C03BE5EB-A58D-4024-B5C7-EB851A2F4FA5}"/>
    <cellStyle name="Millares 10" xfId="5" xr:uid="{00000000-0005-0000-0000-0000300B0000}"/>
    <cellStyle name="Millares 10 2" xfId="58373" xr:uid="{00000000-0005-0000-0000-0000310B0000}"/>
    <cellStyle name="Millares 10 2 2" xfId="58523" xr:uid="{95FCD6C6-065F-4741-B539-A0710300E094}"/>
    <cellStyle name="Millares 10 2 4 2 2 2" xfId="35" xr:uid="{00000000-0005-0000-0000-0000320B0000}"/>
    <cellStyle name="Millares 10 3" xfId="2364" xr:uid="{00000000-0005-0000-0000-0000330B0000}"/>
    <cellStyle name="Millares 10 3 2 2 2" xfId="58374" xr:uid="{00000000-0005-0000-0000-0000340B0000}"/>
    <cellStyle name="Millares 10 3 2 2 2 2" xfId="58574" xr:uid="{C6355690-3F9A-40FE-B014-19180434840A}"/>
    <cellStyle name="Millares 10 3 2 2 2 3" xfId="58609" xr:uid="{EE39E593-5F3C-4DA1-AA64-29ED5DDE6A69}"/>
    <cellStyle name="Millares 10 4" xfId="58522" xr:uid="{26E4071B-2338-4504-9EA5-C3C222FA328D}"/>
    <cellStyle name="Millares 10 6" xfId="7315" xr:uid="{00000000-0005-0000-0000-0000350B0000}"/>
    <cellStyle name="Millares 100 2 2 2 2" xfId="39" xr:uid="{00000000-0005-0000-0000-0000360B0000}"/>
    <cellStyle name="Millares 11" xfId="2365" xr:uid="{00000000-0005-0000-0000-0000370B0000}"/>
    <cellStyle name="Millares 11 2" xfId="3427" xr:uid="{00000000-0005-0000-0000-0000380B0000}"/>
    <cellStyle name="Millares 11 2 2" xfId="58357" xr:uid="{00000000-0005-0000-0000-0000390B0000}"/>
    <cellStyle name="Millares 11 2 2 2" xfId="58358" xr:uid="{00000000-0005-0000-0000-00003A0B0000}"/>
    <cellStyle name="Millares 11 2 2 2 2" xfId="58359" xr:uid="{00000000-0005-0000-0000-00003B0B0000}"/>
    <cellStyle name="Millares 11 2 2 3" xfId="58360" xr:uid="{00000000-0005-0000-0000-00003C0B0000}"/>
    <cellStyle name="Millares 11 2 3" xfId="58361" xr:uid="{00000000-0005-0000-0000-00003D0B0000}"/>
    <cellStyle name="Millares 11 2 3 2" xfId="58362" xr:uid="{00000000-0005-0000-0000-00003E0B0000}"/>
    <cellStyle name="Millares 11 2 4" xfId="58363" xr:uid="{00000000-0005-0000-0000-00003F0B0000}"/>
    <cellStyle name="Millares 11 3" xfId="7464" xr:uid="{00000000-0005-0000-0000-0000400B0000}"/>
    <cellStyle name="Millares 11 3 2" xfId="14254" xr:uid="{00000000-0005-0000-0000-0000410B0000}"/>
    <cellStyle name="Millares 11 3 2 2" xfId="27822" xr:uid="{00000000-0005-0000-0000-0000420B0000}"/>
    <cellStyle name="Millares 11 3 2 2 2" xfId="54955" xr:uid="{00000000-0005-0000-0000-0000430B0000}"/>
    <cellStyle name="Millares 11 3 2 3" xfId="41393" xr:uid="{00000000-0005-0000-0000-0000440B0000}"/>
    <cellStyle name="Millares 11 3 3" xfId="21041" xr:uid="{00000000-0005-0000-0000-0000450B0000}"/>
    <cellStyle name="Millares 11 3 3 2" xfId="48174" xr:uid="{00000000-0005-0000-0000-0000460B0000}"/>
    <cellStyle name="Millares 11 3 4" xfId="34612" xr:uid="{00000000-0005-0000-0000-0000470B0000}"/>
    <cellStyle name="Millares 11 4" xfId="10865" xr:uid="{00000000-0005-0000-0000-0000480B0000}"/>
    <cellStyle name="Millares 11 4 2" xfId="24433" xr:uid="{00000000-0005-0000-0000-0000490B0000}"/>
    <cellStyle name="Millares 11 4 2 2" xfId="51566" xr:uid="{00000000-0005-0000-0000-00004A0B0000}"/>
    <cellStyle name="Millares 11 4 3" xfId="38004" xr:uid="{00000000-0005-0000-0000-00004B0B0000}"/>
    <cellStyle name="Millares 11 5" xfId="17652" xr:uid="{00000000-0005-0000-0000-00004C0B0000}"/>
    <cellStyle name="Millares 11 5 2" xfId="44785" xr:uid="{00000000-0005-0000-0000-00004D0B0000}"/>
    <cellStyle name="Millares 11 6" xfId="31223" xr:uid="{00000000-0005-0000-0000-00004E0B0000}"/>
    <cellStyle name="Millares 11 7" xfId="58524" xr:uid="{3075372C-9FA3-496D-90D9-266308C9913C}"/>
    <cellStyle name="Millares 12" xfId="3423" xr:uid="{00000000-0005-0000-0000-00004F0B0000}"/>
    <cellStyle name="Millares 12 2" xfId="7586" xr:uid="{00000000-0005-0000-0000-0000500B0000}"/>
    <cellStyle name="Millares 12 2 2" xfId="14376" xr:uid="{00000000-0005-0000-0000-0000510B0000}"/>
    <cellStyle name="Millares 12 2 2 2" xfId="27944" xr:uid="{00000000-0005-0000-0000-0000520B0000}"/>
    <cellStyle name="Millares 12 2 2 2 2" xfId="55077" xr:uid="{00000000-0005-0000-0000-0000530B0000}"/>
    <cellStyle name="Millares 12 2 2 3" xfId="41515" xr:uid="{00000000-0005-0000-0000-0000540B0000}"/>
    <cellStyle name="Millares 12 2 3" xfId="21163" xr:uid="{00000000-0005-0000-0000-0000550B0000}"/>
    <cellStyle name="Millares 12 2 3 2" xfId="48296" xr:uid="{00000000-0005-0000-0000-0000560B0000}"/>
    <cellStyle name="Millares 12 2 4" xfId="34734" xr:uid="{00000000-0005-0000-0000-0000570B0000}"/>
    <cellStyle name="Millares 12 3" xfId="10987" xr:uid="{00000000-0005-0000-0000-0000580B0000}"/>
    <cellStyle name="Millares 12 3 2" xfId="24555" xr:uid="{00000000-0005-0000-0000-0000590B0000}"/>
    <cellStyle name="Millares 12 3 2 2" xfId="51688" xr:uid="{00000000-0005-0000-0000-00005A0B0000}"/>
    <cellStyle name="Millares 12 3 3" xfId="38126" xr:uid="{00000000-0005-0000-0000-00005B0B0000}"/>
    <cellStyle name="Millares 12 4" xfId="17774" xr:uid="{00000000-0005-0000-0000-00005C0B0000}"/>
    <cellStyle name="Millares 12 4 2" xfId="44907" xr:uid="{00000000-0005-0000-0000-00005D0B0000}"/>
    <cellStyle name="Millares 12 5" xfId="31345" xr:uid="{00000000-0005-0000-0000-00005E0B0000}"/>
    <cellStyle name="Millares 12 6" xfId="58525" xr:uid="{0E961DD8-E93B-4F2D-8505-F9E3ACDF8505}"/>
    <cellStyle name="Millares 13" xfId="3426" xr:uid="{00000000-0005-0000-0000-00005F0B0000}"/>
    <cellStyle name="Millares 13 2" xfId="7588" xr:uid="{00000000-0005-0000-0000-0000600B0000}"/>
    <cellStyle name="Millares 13 2 2" xfId="14378" xr:uid="{00000000-0005-0000-0000-0000610B0000}"/>
    <cellStyle name="Millares 13 2 2 2" xfId="27946" xr:uid="{00000000-0005-0000-0000-0000620B0000}"/>
    <cellStyle name="Millares 13 2 2 2 2" xfId="55079" xr:uid="{00000000-0005-0000-0000-0000630B0000}"/>
    <cellStyle name="Millares 13 2 2 3" xfId="41517" xr:uid="{00000000-0005-0000-0000-0000640B0000}"/>
    <cellStyle name="Millares 13 2 3" xfId="21165" xr:uid="{00000000-0005-0000-0000-0000650B0000}"/>
    <cellStyle name="Millares 13 2 3 2" xfId="48298" xr:uid="{00000000-0005-0000-0000-0000660B0000}"/>
    <cellStyle name="Millares 13 2 4" xfId="34736" xr:uid="{00000000-0005-0000-0000-0000670B0000}"/>
    <cellStyle name="Millares 13 3" xfId="10989" xr:uid="{00000000-0005-0000-0000-0000680B0000}"/>
    <cellStyle name="Millares 13 3 2" xfId="24557" xr:uid="{00000000-0005-0000-0000-0000690B0000}"/>
    <cellStyle name="Millares 13 3 2 2" xfId="51690" xr:uid="{00000000-0005-0000-0000-00006A0B0000}"/>
    <cellStyle name="Millares 13 3 3" xfId="38128" xr:uid="{00000000-0005-0000-0000-00006B0B0000}"/>
    <cellStyle name="Millares 13 4" xfId="17776" xr:uid="{00000000-0005-0000-0000-00006C0B0000}"/>
    <cellStyle name="Millares 13 4 2" xfId="44909" xr:uid="{00000000-0005-0000-0000-00006D0B0000}"/>
    <cellStyle name="Millares 13 5" xfId="31347" xr:uid="{00000000-0005-0000-0000-00006E0B0000}"/>
    <cellStyle name="Millares 13 6" xfId="58526" xr:uid="{441E1609-3F99-4DC1-85A6-6A3A88909249}"/>
    <cellStyle name="Millares 14" xfId="7300" xr:uid="{00000000-0005-0000-0000-00006F0B0000}"/>
    <cellStyle name="Millares 14 2" xfId="10801" xr:uid="{00000000-0005-0000-0000-0000700B0000}"/>
    <cellStyle name="Millares 14 2 2" xfId="17591" xr:uid="{00000000-0005-0000-0000-0000710B0000}"/>
    <cellStyle name="Millares 14 2 2 2" xfId="31159" xr:uid="{00000000-0005-0000-0000-0000720B0000}"/>
    <cellStyle name="Millares 14 2 2 2 2" xfId="58292" xr:uid="{00000000-0005-0000-0000-0000730B0000}"/>
    <cellStyle name="Millares 14 2 2 3" xfId="44730" xr:uid="{00000000-0005-0000-0000-0000740B0000}"/>
    <cellStyle name="Millares 14 2 3" xfId="24378" xr:uid="{00000000-0005-0000-0000-0000750B0000}"/>
    <cellStyle name="Millares 14 2 3 2" xfId="51511" xr:uid="{00000000-0005-0000-0000-0000760B0000}"/>
    <cellStyle name="Millares 14 2 4" xfId="37949" xr:uid="{00000000-0005-0000-0000-0000770B0000}"/>
    <cellStyle name="Millares 14 3" xfId="14202" xr:uid="{00000000-0005-0000-0000-0000780B0000}"/>
    <cellStyle name="Millares 14 3 2" xfId="27770" xr:uid="{00000000-0005-0000-0000-0000790B0000}"/>
    <cellStyle name="Millares 14 3 2 2" xfId="54903" xr:uid="{00000000-0005-0000-0000-00007A0B0000}"/>
    <cellStyle name="Millares 14 3 3" xfId="41341" xr:uid="{00000000-0005-0000-0000-00007B0B0000}"/>
    <cellStyle name="Millares 14 4" xfId="20989" xr:uid="{00000000-0005-0000-0000-00007C0B0000}"/>
    <cellStyle name="Millares 14 4 2" xfId="48122" xr:uid="{00000000-0005-0000-0000-00007D0B0000}"/>
    <cellStyle name="Millares 14 5" xfId="34560" xr:uid="{00000000-0005-0000-0000-00007E0B0000}"/>
    <cellStyle name="Millares 14 6" xfId="58527" xr:uid="{D0D9B4C1-8F03-41D2-91A9-E065F7C19225}"/>
    <cellStyle name="Millares 149" xfId="31" xr:uid="{00000000-0005-0000-0000-00007F0B0000}"/>
    <cellStyle name="Millares 15" xfId="3974" xr:uid="{00000000-0005-0000-0000-0000800B0000}"/>
    <cellStyle name="Millares 15 2" xfId="7312" xr:uid="{00000000-0005-0000-0000-0000810B0000}"/>
    <cellStyle name="Millares 15 2 2" xfId="7319" xr:uid="{00000000-0005-0000-0000-0000820B0000}"/>
    <cellStyle name="Millares 15 2 2 2" xfId="10809" xr:uid="{00000000-0005-0000-0000-0000830B0000}"/>
    <cellStyle name="Millares 15 2 2 2 2" xfId="17599" xr:uid="{00000000-0005-0000-0000-0000840B0000}"/>
    <cellStyle name="Millares 15 2 2 2 2 2" xfId="31167" xr:uid="{00000000-0005-0000-0000-0000850B0000}"/>
    <cellStyle name="Millares 15 2 2 2 2 2 2" xfId="58300" xr:uid="{00000000-0005-0000-0000-0000860B0000}"/>
    <cellStyle name="Millares 15 2 2 2 2 3" xfId="44738" xr:uid="{00000000-0005-0000-0000-0000870B0000}"/>
    <cellStyle name="Millares 15 2 2 2 3" xfId="24386" xr:uid="{00000000-0005-0000-0000-0000880B0000}"/>
    <cellStyle name="Millares 15 2 2 2 3 2" xfId="51519" xr:uid="{00000000-0005-0000-0000-0000890B0000}"/>
    <cellStyle name="Millares 15 2 2 2 4" xfId="37957" xr:uid="{00000000-0005-0000-0000-00008A0B0000}"/>
    <cellStyle name="Millares 15 2 2 3" xfId="14210" xr:uid="{00000000-0005-0000-0000-00008B0B0000}"/>
    <cellStyle name="Millares 15 2 2 3 2" xfId="27778" xr:uid="{00000000-0005-0000-0000-00008C0B0000}"/>
    <cellStyle name="Millares 15 2 2 3 2 2" xfId="54911" xr:uid="{00000000-0005-0000-0000-00008D0B0000}"/>
    <cellStyle name="Millares 15 2 2 3 3" xfId="41349" xr:uid="{00000000-0005-0000-0000-00008E0B0000}"/>
    <cellStyle name="Millares 15 2 2 4" xfId="20997" xr:uid="{00000000-0005-0000-0000-00008F0B0000}"/>
    <cellStyle name="Millares 15 2 2 4 2" xfId="48130" xr:uid="{00000000-0005-0000-0000-0000900B0000}"/>
    <cellStyle name="Millares 15 2 2 5" xfId="34568" xr:uid="{00000000-0005-0000-0000-0000910B0000}"/>
    <cellStyle name="Millares 15 2 3" xfId="7321" xr:uid="{00000000-0005-0000-0000-0000920B0000}"/>
    <cellStyle name="Millares 15 2 3 2" xfId="10811" xr:uid="{00000000-0005-0000-0000-0000930B0000}"/>
    <cellStyle name="Millares 15 2 3 2 2" xfId="17601" xr:uid="{00000000-0005-0000-0000-0000940B0000}"/>
    <cellStyle name="Millares 15 2 3 2 2 2" xfId="31169" xr:uid="{00000000-0005-0000-0000-0000950B0000}"/>
    <cellStyle name="Millares 15 2 3 2 2 2 2" xfId="58302" xr:uid="{00000000-0005-0000-0000-0000960B0000}"/>
    <cellStyle name="Millares 15 2 3 2 2 3" xfId="44740" xr:uid="{00000000-0005-0000-0000-0000970B0000}"/>
    <cellStyle name="Millares 15 2 3 2 3" xfId="24388" xr:uid="{00000000-0005-0000-0000-0000980B0000}"/>
    <cellStyle name="Millares 15 2 3 2 3 2" xfId="51521" xr:uid="{00000000-0005-0000-0000-0000990B0000}"/>
    <cellStyle name="Millares 15 2 3 2 4" xfId="37959" xr:uid="{00000000-0005-0000-0000-00009A0B0000}"/>
    <cellStyle name="Millares 15 2 3 3" xfId="14212" xr:uid="{00000000-0005-0000-0000-00009B0B0000}"/>
    <cellStyle name="Millares 15 2 3 3 2" xfId="27780" xr:uid="{00000000-0005-0000-0000-00009C0B0000}"/>
    <cellStyle name="Millares 15 2 3 3 2 2" xfId="54913" xr:uid="{00000000-0005-0000-0000-00009D0B0000}"/>
    <cellStyle name="Millares 15 2 3 3 3" xfId="41351" xr:uid="{00000000-0005-0000-0000-00009E0B0000}"/>
    <cellStyle name="Millares 15 2 3 4" xfId="20999" xr:uid="{00000000-0005-0000-0000-00009F0B0000}"/>
    <cellStyle name="Millares 15 2 3 4 2" xfId="48132" xr:uid="{00000000-0005-0000-0000-0000A00B0000}"/>
    <cellStyle name="Millares 15 2 3 5" xfId="34570" xr:uid="{00000000-0005-0000-0000-0000A10B0000}"/>
    <cellStyle name="Millares 15 2 4" xfId="7324" xr:uid="{00000000-0005-0000-0000-0000A20B0000}"/>
    <cellStyle name="Millares 15 2 4 2" xfId="10814" xr:uid="{00000000-0005-0000-0000-0000A30B0000}"/>
    <cellStyle name="Millares 15 2 4 2 2" xfId="17604" xr:uid="{00000000-0005-0000-0000-0000A40B0000}"/>
    <cellStyle name="Millares 15 2 4 2 2 2" xfId="31172" xr:uid="{00000000-0005-0000-0000-0000A50B0000}"/>
    <cellStyle name="Millares 15 2 4 2 2 2 2" xfId="58305" xr:uid="{00000000-0005-0000-0000-0000A60B0000}"/>
    <cellStyle name="Millares 15 2 4 2 2 3" xfId="44743" xr:uid="{00000000-0005-0000-0000-0000A70B0000}"/>
    <cellStyle name="Millares 15 2 4 2 3" xfId="24391" xr:uid="{00000000-0005-0000-0000-0000A80B0000}"/>
    <cellStyle name="Millares 15 2 4 2 3 2" xfId="51524" xr:uid="{00000000-0005-0000-0000-0000A90B0000}"/>
    <cellStyle name="Millares 15 2 4 2 4" xfId="37962" xr:uid="{00000000-0005-0000-0000-0000AA0B0000}"/>
    <cellStyle name="Millares 15 2 4 3" xfId="14215" xr:uid="{00000000-0005-0000-0000-0000AB0B0000}"/>
    <cellStyle name="Millares 15 2 4 3 2" xfId="27783" xr:uid="{00000000-0005-0000-0000-0000AC0B0000}"/>
    <cellStyle name="Millares 15 2 4 3 2 2" xfId="54916" xr:uid="{00000000-0005-0000-0000-0000AD0B0000}"/>
    <cellStyle name="Millares 15 2 4 3 3" xfId="41354" xr:uid="{00000000-0005-0000-0000-0000AE0B0000}"/>
    <cellStyle name="Millares 15 2 4 4" xfId="21002" xr:uid="{00000000-0005-0000-0000-0000AF0B0000}"/>
    <cellStyle name="Millares 15 2 4 4 2" xfId="48135" xr:uid="{00000000-0005-0000-0000-0000B00B0000}"/>
    <cellStyle name="Millares 15 2 4 5" xfId="34573" xr:uid="{00000000-0005-0000-0000-0000B10B0000}"/>
    <cellStyle name="Millares 15 2 5" xfId="10808" xr:uid="{00000000-0005-0000-0000-0000B20B0000}"/>
    <cellStyle name="Millares 15 2 5 2" xfId="17598" xr:uid="{00000000-0005-0000-0000-0000B30B0000}"/>
    <cellStyle name="Millares 15 2 5 2 2" xfId="31166" xr:uid="{00000000-0005-0000-0000-0000B40B0000}"/>
    <cellStyle name="Millares 15 2 5 2 2 2" xfId="58299" xr:uid="{00000000-0005-0000-0000-0000B50B0000}"/>
    <cellStyle name="Millares 15 2 5 2 3" xfId="44737" xr:uid="{00000000-0005-0000-0000-0000B60B0000}"/>
    <cellStyle name="Millares 15 2 5 3" xfId="24385" xr:uid="{00000000-0005-0000-0000-0000B70B0000}"/>
    <cellStyle name="Millares 15 2 5 3 2" xfId="51518" xr:uid="{00000000-0005-0000-0000-0000B80B0000}"/>
    <cellStyle name="Millares 15 2 5 4" xfId="37956" xr:uid="{00000000-0005-0000-0000-0000B90B0000}"/>
    <cellStyle name="Millares 15 2 6" xfId="14209" xr:uid="{00000000-0005-0000-0000-0000BA0B0000}"/>
    <cellStyle name="Millares 15 2 6 2" xfId="27777" xr:uid="{00000000-0005-0000-0000-0000BB0B0000}"/>
    <cellStyle name="Millares 15 2 6 2 2" xfId="54910" xr:uid="{00000000-0005-0000-0000-0000BC0B0000}"/>
    <cellStyle name="Millares 15 2 6 3" xfId="41348" xr:uid="{00000000-0005-0000-0000-0000BD0B0000}"/>
    <cellStyle name="Millares 15 2 7" xfId="20996" xr:uid="{00000000-0005-0000-0000-0000BE0B0000}"/>
    <cellStyle name="Millares 15 2 7 2" xfId="48129" xr:uid="{00000000-0005-0000-0000-0000BF0B0000}"/>
    <cellStyle name="Millares 15 2 8" xfId="34567" xr:uid="{00000000-0005-0000-0000-0000C00B0000}"/>
    <cellStyle name="Millares 15 3" xfId="58611" xr:uid="{226611D3-B365-4447-B14B-CCB216F10416}"/>
    <cellStyle name="Millares 16" xfId="3975" xr:uid="{00000000-0005-0000-0000-0000C10B0000}"/>
    <cellStyle name="Millares 17" xfId="7307" xr:uid="{00000000-0005-0000-0000-0000C20B0000}"/>
    <cellStyle name="Millares 17 2" xfId="10806" xr:uid="{00000000-0005-0000-0000-0000C30B0000}"/>
    <cellStyle name="Millares 17 2 2" xfId="17596" xr:uid="{00000000-0005-0000-0000-0000C40B0000}"/>
    <cellStyle name="Millares 17 2 2 2" xfId="31164" xr:uid="{00000000-0005-0000-0000-0000C50B0000}"/>
    <cellStyle name="Millares 17 2 2 2 2" xfId="58297" xr:uid="{00000000-0005-0000-0000-0000C60B0000}"/>
    <cellStyle name="Millares 17 2 2 3" xfId="44735" xr:uid="{00000000-0005-0000-0000-0000C70B0000}"/>
    <cellStyle name="Millares 17 2 3" xfId="24383" xr:uid="{00000000-0005-0000-0000-0000C80B0000}"/>
    <cellStyle name="Millares 17 2 3 2" xfId="51516" xr:uid="{00000000-0005-0000-0000-0000C90B0000}"/>
    <cellStyle name="Millares 17 2 4" xfId="37954" xr:uid="{00000000-0005-0000-0000-0000CA0B0000}"/>
    <cellStyle name="Millares 17 3" xfId="14207" xr:uid="{00000000-0005-0000-0000-0000CB0B0000}"/>
    <cellStyle name="Millares 17 3 2" xfId="27775" xr:uid="{00000000-0005-0000-0000-0000CC0B0000}"/>
    <cellStyle name="Millares 17 3 2 2" xfId="54908" xr:uid="{00000000-0005-0000-0000-0000CD0B0000}"/>
    <cellStyle name="Millares 17 3 3" xfId="41346" xr:uid="{00000000-0005-0000-0000-0000CE0B0000}"/>
    <cellStyle name="Millares 17 4" xfId="20994" xr:uid="{00000000-0005-0000-0000-0000CF0B0000}"/>
    <cellStyle name="Millares 17 4 2" xfId="48127" xr:uid="{00000000-0005-0000-0000-0000D00B0000}"/>
    <cellStyle name="Millares 17 5" xfId="34565" xr:uid="{00000000-0005-0000-0000-0000D10B0000}"/>
    <cellStyle name="Millares 18" xfId="3976" xr:uid="{00000000-0005-0000-0000-0000D20B0000}"/>
    <cellStyle name="Millares 18 2" xfId="3977" xr:uid="{00000000-0005-0000-0000-0000D30B0000}"/>
    <cellStyle name="Millares 19" xfId="7456" xr:uid="{00000000-0005-0000-0000-0000D40B0000}"/>
    <cellStyle name="Millares 19 2" xfId="10848" xr:uid="{00000000-0005-0000-0000-0000D50B0000}"/>
    <cellStyle name="Millares 19 2 2" xfId="17638" xr:uid="{00000000-0005-0000-0000-0000D60B0000}"/>
    <cellStyle name="Millares 19 2 2 2" xfId="31206" xr:uid="{00000000-0005-0000-0000-0000D70B0000}"/>
    <cellStyle name="Millares 19 2 2 2 2" xfId="58339" xr:uid="{00000000-0005-0000-0000-0000D80B0000}"/>
    <cellStyle name="Millares 19 2 2 3" xfId="44777" xr:uid="{00000000-0005-0000-0000-0000D90B0000}"/>
    <cellStyle name="Millares 19 2 3" xfId="24425" xr:uid="{00000000-0005-0000-0000-0000DA0B0000}"/>
    <cellStyle name="Millares 19 2 3 2" xfId="51558" xr:uid="{00000000-0005-0000-0000-0000DB0B0000}"/>
    <cellStyle name="Millares 19 2 4" xfId="37996" xr:uid="{00000000-0005-0000-0000-0000DC0B0000}"/>
    <cellStyle name="Millares 19 3" xfId="14249" xr:uid="{00000000-0005-0000-0000-0000DD0B0000}"/>
    <cellStyle name="Millares 19 3 2" xfId="27817" xr:uid="{00000000-0005-0000-0000-0000DE0B0000}"/>
    <cellStyle name="Millares 19 3 2 2" xfId="54950" xr:uid="{00000000-0005-0000-0000-0000DF0B0000}"/>
    <cellStyle name="Millares 19 3 3" xfId="41388" xr:uid="{00000000-0005-0000-0000-0000E00B0000}"/>
    <cellStyle name="Millares 19 4" xfId="21036" xr:uid="{00000000-0005-0000-0000-0000E10B0000}"/>
    <cellStyle name="Millares 19 4 2" xfId="48169" xr:uid="{00000000-0005-0000-0000-0000E20B0000}"/>
    <cellStyle name="Millares 19 5" xfId="34607" xr:uid="{00000000-0005-0000-0000-0000E30B0000}"/>
    <cellStyle name="Millares 2" xfId="63" xr:uid="{00000000-0005-0000-0000-0000E40B0000}"/>
    <cellStyle name="Millares 2 10" xfId="2366" xr:uid="{00000000-0005-0000-0000-0000E50B0000}"/>
    <cellStyle name="Millares 2 10 2" xfId="3978" xr:uid="{00000000-0005-0000-0000-0000E60B0000}"/>
    <cellStyle name="Millares 2 10 2 2" xfId="3979" xr:uid="{00000000-0005-0000-0000-0000E70B0000}"/>
    <cellStyle name="Millares 2 10 2 2 2" xfId="3980" xr:uid="{00000000-0005-0000-0000-0000E80B0000}"/>
    <cellStyle name="Millares 2 10 2 2 2 2" xfId="7591" xr:uid="{00000000-0005-0000-0000-0000E90B0000}"/>
    <cellStyle name="Millares 2 10 2 2 2 2 2" xfId="14381" xr:uid="{00000000-0005-0000-0000-0000EA0B0000}"/>
    <cellStyle name="Millares 2 10 2 2 2 2 2 2" xfId="27949" xr:uid="{00000000-0005-0000-0000-0000EB0B0000}"/>
    <cellStyle name="Millares 2 10 2 2 2 2 2 2 2" xfId="55082" xr:uid="{00000000-0005-0000-0000-0000EC0B0000}"/>
    <cellStyle name="Millares 2 10 2 2 2 2 2 3" xfId="41520" xr:uid="{00000000-0005-0000-0000-0000ED0B0000}"/>
    <cellStyle name="Millares 2 10 2 2 2 2 3" xfId="21168" xr:uid="{00000000-0005-0000-0000-0000EE0B0000}"/>
    <cellStyle name="Millares 2 10 2 2 2 2 3 2" xfId="48301" xr:uid="{00000000-0005-0000-0000-0000EF0B0000}"/>
    <cellStyle name="Millares 2 10 2 2 2 2 4" xfId="34739" xr:uid="{00000000-0005-0000-0000-0000F00B0000}"/>
    <cellStyle name="Millares 2 10 2 2 2 3" xfId="10992" xr:uid="{00000000-0005-0000-0000-0000F10B0000}"/>
    <cellStyle name="Millares 2 10 2 2 2 3 2" xfId="24560" xr:uid="{00000000-0005-0000-0000-0000F20B0000}"/>
    <cellStyle name="Millares 2 10 2 2 2 3 2 2" xfId="51693" xr:uid="{00000000-0005-0000-0000-0000F30B0000}"/>
    <cellStyle name="Millares 2 10 2 2 2 3 3" xfId="38131" xr:uid="{00000000-0005-0000-0000-0000F40B0000}"/>
    <cellStyle name="Millares 2 10 2 2 2 4" xfId="17779" xr:uid="{00000000-0005-0000-0000-0000F50B0000}"/>
    <cellStyle name="Millares 2 10 2 2 2 4 2" xfId="44912" xr:uid="{00000000-0005-0000-0000-0000F60B0000}"/>
    <cellStyle name="Millares 2 10 2 2 2 5" xfId="31350" xr:uid="{00000000-0005-0000-0000-0000F70B0000}"/>
    <cellStyle name="Millares 2 10 2 2 3" xfId="3981" xr:uid="{00000000-0005-0000-0000-0000F80B0000}"/>
    <cellStyle name="Millares 2 10 2 2 3 2" xfId="7592" xr:uid="{00000000-0005-0000-0000-0000F90B0000}"/>
    <cellStyle name="Millares 2 10 2 2 3 2 2" xfId="14382" xr:uid="{00000000-0005-0000-0000-0000FA0B0000}"/>
    <cellStyle name="Millares 2 10 2 2 3 2 2 2" xfId="27950" xr:uid="{00000000-0005-0000-0000-0000FB0B0000}"/>
    <cellStyle name="Millares 2 10 2 2 3 2 2 2 2" xfId="55083" xr:uid="{00000000-0005-0000-0000-0000FC0B0000}"/>
    <cellStyle name="Millares 2 10 2 2 3 2 2 3" xfId="41521" xr:uid="{00000000-0005-0000-0000-0000FD0B0000}"/>
    <cellStyle name="Millares 2 10 2 2 3 2 3" xfId="21169" xr:uid="{00000000-0005-0000-0000-0000FE0B0000}"/>
    <cellStyle name="Millares 2 10 2 2 3 2 3 2" xfId="48302" xr:uid="{00000000-0005-0000-0000-0000FF0B0000}"/>
    <cellStyle name="Millares 2 10 2 2 3 2 4" xfId="34740" xr:uid="{00000000-0005-0000-0000-0000000C0000}"/>
    <cellStyle name="Millares 2 10 2 2 3 3" xfId="10993" xr:uid="{00000000-0005-0000-0000-0000010C0000}"/>
    <cellStyle name="Millares 2 10 2 2 3 3 2" xfId="24561" xr:uid="{00000000-0005-0000-0000-0000020C0000}"/>
    <cellStyle name="Millares 2 10 2 2 3 3 2 2" xfId="51694" xr:uid="{00000000-0005-0000-0000-0000030C0000}"/>
    <cellStyle name="Millares 2 10 2 2 3 3 3" xfId="38132" xr:uid="{00000000-0005-0000-0000-0000040C0000}"/>
    <cellStyle name="Millares 2 10 2 2 3 4" xfId="17780" xr:uid="{00000000-0005-0000-0000-0000050C0000}"/>
    <cellStyle name="Millares 2 10 2 2 3 4 2" xfId="44913" xr:uid="{00000000-0005-0000-0000-0000060C0000}"/>
    <cellStyle name="Millares 2 10 2 2 3 5" xfId="31351" xr:uid="{00000000-0005-0000-0000-0000070C0000}"/>
    <cellStyle name="Millares 2 10 2 2 4" xfId="7590" xr:uid="{00000000-0005-0000-0000-0000080C0000}"/>
    <cellStyle name="Millares 2 10 2 2 4 2" xfId="14380" xr:uid="{00000000-0005-0000-0000-0000090C0000}"/>
    <cellStyle name="Millares 2 10 2 2 4 2 2" xfId="27948" xr:uid="{00000000-0005-0000-0000-00000A0C0000}"/>
    <cellStyle name="Millares 2 10 2 2 4 2 2 2" xfId="55081" xr:uid="{00000000-0005-0000-0000-00000B0C0000}"/>
    <cellStyle name="Millares 2 10 2 2 4 2 3" xfId="41519" xr:uid="{00000000-0005-0000-0000-00000C0C0000}"/>
    <cellStyle name="Millares 2 10 2 2 4 3" xfId="21167" xr:uid="{00000000-0005-0000-0000-00000D0C0000}"/>
    <cellStyle name="Millares 2 10 2 2 4 3 2" xfId="48300" xr:uid="{00000000-0005-0000-0000-00000E0C0000}"/>
    <cellStyle name="Millares 2 10 2 2 4 4" xfId="34738" xr:uid="{00000000-0005-0000-0000-00000F0C0000}"/>
    <cellStyle name="Millares 2 10 2 2 5" xfId="10991" xr:uid="{00000000-0005-0000-0000-0000100C0000}"/>
    <cellStyle name="Millares 2 10 2 2 5 2" xfId="24559" xr:uid="{00000000-0005-0000-0000-0000110C0000}"/>
    <cellStyle name="Millares 2 10 2 2 5 2 2" xfId="51692" xr:uid="{00000000-0005-0000-0000-0000120C0000}"/>
    <cellStyle name="Millares 2 10 2 2 5 3" xfId="38130" xr:uid="{00000000-0005-0000-0000-0000130C0000}"/>
    <cellStyle name="Millares 2 10 2 2 6" xfId="17778" xr:uid="{00000000-0005-0000-0000-0000140C0000}"/>
    <cellStyle name="Millares 2 10 2 2 6 2" xfId="44911" xr:uid="{00000000-0005-0000-0000-0000150C0000}"/>
    <cellStyle name="Millares 2 10 2 2 7" xfId="31349" xr:uid="{00000000-0005-0000-0000-0000160C0000}"/>
    <cellStyle name="Millares 2 10 2 3" xfId="3982" xr:uid="{00000000-0005-0000-0000-0000170C0000}"/>
    <cellStyle name="Millares 2 10 2 3 2" xfId="3983" xr:uid="{00000000-0005-0000-0000-0000180C0000}"/>
    <cellStyle name="Millares 2 10 2 3 2 2" xfId="7594" xr:uid="{00000000-0005-0000-0000-0000190C0000}"/>
    <cellStyle name="Millares 2 10 2 3 2 2 2" xfId="14384" xr:uid="{00000000-0005-0000-0000-00001A0C0000}"/>
    <cellStyle name="Millares 2 10 2 3 2 2 2 2" xfId="27952" xr:uid="{00000000-0005-0000-0000-00001B0C0000}"/>
    <cellStyle name="Millares 2 10 2 3 2 2 2 2 2" xfId="55085" xr:uid="{00000000-0005-0000-0000-00001C0C0000}"/>
    <cellStyle name="Millares 2 10 2 3 2 2 2 3" xfId="41523" xr:uid="{00000000-0005-0000-0000-00001D0C0000}"/>
    <cellStyle name="Millares 2 10 2 3 2 2 3" xfId="21171" xr:uid="{00000000-0005-0000-0000-00001E0C0000}"/>
    <cellStyle name="Millares 2 10 2 3 2 2 3 2" xfId="48304" xr:uid="{00000000-0005-0000-0000-00001F0C0000}"/>
    <cellStyle name="Millares 2 10 2 3 2 2 4" xfId="34742" xr:uid="{00000000-0005-0000-0000-0000200C0000}"/>
    <cellStyle name="Millares 2 10 2 3 2 3" xfId="10995" xr:uid="{00000000-0005-0000-0000-0000210C0000}"/>
    <cellStyle name="Millares 2 10 2 3 2 3 2" xfId="24563" xr:uid="{00000000-0005-0000-0000-0000220C0000}"/>
    <cellStyle name="Millares 2 10 2 3 2 3 2 2" xfId="51696" xr:uid="{00000000-0005-0000-0000-0000230C0000}"/>
    <cellStyle name="Millares 2 10 2 3 2 3 3" xfId="38134" xr:uid="{00000000-0005-0000-0000-0000240C0000}"/>
    <cellStyle name="Millares 2 10 2 3 2 4" xfId="17782" xr:uid="{00000000-0005-0000-0000-0000250C0000}"/>
    <cellStyle name="Millares 2 10 2 3 2 4 2" xfId="44915" xr:uid="{00000000-0005-0000-0000-0000260C0000}"/>
    <cellStyle name="Millares 2 10 2 3 2 5" xfId="31353" xr:uid="{00000000-0005-0000-0000-0000270C0000}"/>
    <cellStyle name="Millares 2 10 2 3 3" xfId="7593" xr:uid="{00000000-0005-0000-0000-0000280C0000}"/>
    <cellStyle name="Millares 2 10 2 3 3 2" xfId="14383" xr:uid="{00000000-0005-0000-0000-0000290C0000}"/>
    <cellStyle name="Millares 2 10 2 3 3 2 2" xfId="27951" xr:uid="{00000000-0005-0000-0000-00002A0C0000}"/>
    <cellStyle name="Millares 2 10 2 3 3 2 2 2" xfId="55084" xr:uid="{00000000-0005-0000-0000-00002B0C0000}"/>
    <cellStyle name="Millares 2 10 2 3 3 2 3" xfId="41522" xr:uid="{00000000-0005-0000-0000-00002C0C0000}"/>
    <cellStyle name="Millares 2 10 2 3 3 3" xfId="21170" xr:uid="{00000000-0005-0000-0000-00002D0C0000}"/>
    <cellStyle name="Millares 2 10 2 3 3 3 2" xfId="48303" xr:uid="{00000000-0005-0000-0000-00002E0C0000}"/>
    <cellStyle name="Millares 2 10 2 3 3 4" xfId="34741" xr:uid="{00000000-0005-0000-0000-00002F0C0000}"/>
    <cellStyle name="Millares 2 10 2 3 4" xfId="10994" xr:uid="{00000000-0005-0000-0000-0000300C0000}"/>
    <cellStyle name="Millares 2 10 2 3 4 2" xfId="24562" xr:uid="{00000000-0005-0000-0000-0000310C0000}"/>
    <cellStyle name="Millares 2 10 2 3 4 2 2" xfId="51695" xr:uid="{00000000-0005-0000-0000-0000320C0000}"/>
    <cellStyle name="Millares 2 10 2 3 4 3" xfId="38133" xr:uid="{00000000-0005-0000-0000-0000330C0000}"/>
    <cellStyle name="Millares 2 10 2 3 5" xfId="17781" xr:uid="{00000000-0005-0000-0000-0000340C0000}"/>
    <cellStyle name="Millares 2 10 2 3 5 2" xfId="44914" xr:uid="{00000000-0005-0000-0000-0000350C0000}"/>
    <cellStyle name="Millares 2 10 2 3 6" xfId="31352" xr:uid="{00000000-0005-0000-0000-0000360C0000}"/>
    <cellStyle name="Millares 2 10 2 4" xfId="3984" xr:uid="{00000000-0005-0000-0000-0000370C0000}"/>
    <cellStyle name="Millares 2 10 2 4 2" xfId="7595" xr:uid="{00000000-0005-0000-0000-0000380C0000}"/>
    <cellStyle name="Millares 2 10 2 4 2 2" xfId="14385" xr:uid="{00000000-0005-0000-0000-0000390C0000}"/>
    <cellStyle name="Millares 2 10 2 4 2 2 2" xfId="27953" xr:uid="{00000000-0005-0000-0000-00003A0C0000}"/>
    <cellStyle name="Millares 2 10 2 4 2 2 2 2" xfId="55086" xr:uid="{00000000-0005-0000-0000-00003B0C0000}"/>
    <cellStyle name="Millares 2 10 2 4 2 2 3" xfId="41524" xr:uid="{00000000-0005-0000-0000-00003C0C0000}"/>
    <cellStyle name="Millares 2 10 2 4 2 3" xfId="21172" xr:uid="{00000000-0005-0000-0000-00003D0C0000}"/>
    <cellStyle name="Millares 2 10 2 4 2 3 2" xfId="48305" xr:uid="{00000000-0005-0000-0000-00003E0C0000}"/>
    <cellStyle name="Millares 2 10 2 4 2 4" xfId="34743" xr:uid="{00000000-0005-0000-0000-00003F0C0000}"/>
    <cellStyle name="Millares 2 10 2 4 3" xfId="10996" xr:uid="{00000000-0005-0000-0000-0000400C0000}"/>
    <cellStyle name="Millares 2 10 2 4 3 2" xfId="24564" xr:uid="{00000000-0005-0000-0000-0000410C0000}"/>
    <cellStyle name="Millares 2 10 2 4 3 2 2" xfId="51697" xr:uid="{00000000-0005-0000-0000-0000420C0000}"/>
    <cellStyle name="Millares 2 10 2 4 3 3" xfId="38135" xr:uid="{00000000-0005-0000-0000-0000430C0000}"/>
    <cellStyle name="Millares 2 10 2 4 4" xfId="17783" xr:uid="{00000000-0005-0000-0000-0000440C0000}"/>
    <cellStyle name="Millares 2 10 2 4 4 2" xfId="44916" xr:uid="{00000000-0005-0000-0000-0000450C0000}"/>
    <cellStyle name="Millares 2 10 2 4 5" xfId="31354" xr:uid="{00000000-0005-0000-0000-0000460C0000}"/>
    <cellStyle name="Millares 2 10 2 5" xfId="3985" xr:uid="{00000000-0005-0000-0000-0000470C0000}"/>
    <cellStyle name="Millares 2 10 2 5 2" xfId="7596" xr:uid="{00000000-0005-0000-0000-0000480C0000}"/>
    <cellStyle name="Millares 2 10 2 5 2 2" xfId="14386" xr:uid="{00000000-0005-0000-0000-0000490C0000}"/>
    <cellStyle name="Millares 2 10 2 5 2 2 2" xfId="27954" xr:uid="{00000000-0005-0000-0000-00004A0C0000}"/>
    <cellStyle name="Millares 2 10 2 5 2 2 2 2" xfId="55087" xr:uid="{00000000-0005-0000-0000-00004B0C0000}"/>
    <cellStyle name="Millares 2 10 2 5 2 2 3" xfId="41525" xr:uid="{00000000-0005-0000-0000-00004C0C0000}"/>
    <cellStyle name="Millares 2 10 2 5 2 3" xfId="21173" xr:uid="{00000000-0005-0000-0000-00004D0C0000}"/>
    <cellStyle name="Millares 2 10 2 5 2 3 2" xfId="48306" xr:uid="{00000000-0005-0000-0000-00004E0C0000}"/>
    <cellStyle name="Millares 2 10 2 5 2 4" xfId="34744" xr:uid="{00000000-0005-0000-0000-00004F0C0000}"/>
    <cellStyle name="Millares 2 10 2 5 3" xfId="10997" xr:uid="{00000000-0005-0000-0000-0000500C0000}"/>
    <cellStyle name="Millares 2 10 2 5 3 2" xfId="24565" xr:uid="{00000000-0005-0000-0000-0000510C0000}"/>
    <cellStyle name="Millares 2 10 2 5 3 2 2" xfId="51698" xr:uid="{00000000-0005-0000-0000-0000520C0000}"/>
    <cellStyle name="Millares 2 10 2 5 3 3" xfId="38136" xr:uid="{00000000-0005-0000-0000-0000530C0000}"/>
    <cellStyle name="Millares 2 10 2 5 4" xfId="17784" xr:uid="{00000000-0005-0000-0000-0000540C0000}"/>
    <cellStyle name="Millares 2 10 2 5 4 2" xfId="44917" xr:uid="{00000000-0005-0000-0000-0000550C0000}"/>
    <cellStyle name="Millares 2 10 2 5 5" xfId="31355" xr:uid="{00000000-0005-0000-0000-0000560C0000}"/>
    <cellStyle name="Millares 2 10 2 6" xfId="7589" xr:uid="{00000000-0005-0000-0000-0000570C0000}"/>
    <cellStyle name="Millares 2 10 2 6 2" xfId="14379" xr:uid="{00000000-0005-0000-0000-0000580C0000}"/>
    <cellStyle name="Millares 2 10 2 6 2 2" xfId="27947" xr:uid="{00000000-0005-0000-0000-0000590C0000}"/>
    <cellStyle name="Millares 2 10 2 6 2 2 2" xfId="55080" xr:uid="{00000000-0005-0000-0000-00005A0C0000}"/>
    <cellStyle name="Millares 2 10 2 6 2 3" xfId="41518" xr:uid="{00000000-0005-0000-0000-00005B0C0000}"/>
    <cellStyle name="Millares 2 10 2 6 3" xfId="21166" xr:uid="{00000000-0005-0000-0000-00005C0C0000}"/>
    <cellStyle name="Millares 2 10 2 6 3 2" xfId="48299" xr:uid="{00000000-0005-0000-0000-00005D0C0000}"/>
    <cellStyle name="Millares 2 10 2 6 4" xfId="34737" xr:uid="{00000000-0005-0000-0000-00005E0C0000}"/>
    <cellStyle name="Millares 2 10 2 7" xfId="10990" xr:uid="{00000000-0005-0000-0000-00005F0C0000}"/>
    <cellStyle name="Millares 2 10 2 7 2" xfId="24558" xr:uid="{00000000-0005-0000-0000-0000600C0000}"/>
    <cellStyle name="Millares 2 10 2 7 2 2" xfId="51691" xr:uid="{00000000-0005-0000-0000-0000610C0000}"/>
    <cellStyle name="Millares 2 10 2 7 3" xfId="38129" xr:uid="{00000000-0005-0000-0000-0000620C0000}"/>
    <cellStyle name="Millares 2 10 2 8" xfId="17777" xr:uid="{00000000-0005-0000-0000-0000630C0000}"/>
    <cellStyle name="Millares 2 10 2 8 2" xfId="44910" xr:uid="{00000000-0005-0000-0000-0000640C0000}"/>
    <cellStyle name="Millares 2 10 2 9" xfId="31348" xr:uid="{00000000-0005-0000-0000-0000650C0000}"/>
    <cellStyle name="Millares 2 10 3" xfId="3986" xr:uid="{00000000-0005-0000-0000-0000660C0000}"/>
    <cellStyle name="Millares 2 10 3 2" xfId="3987" xr:uid="{00000000-0005-0000-0000-0000670C0000}"/>
    <cellStyle name="Millares 2 10 3 2 2" xfId="3988" xr:uid="{00000000-0005-0000-0000-0000680C0000}"/>
    <cellStyle name="Millares 2 10 3 2 2 2" xfId="7599" xr:uid="{00000000-0005-0000-0000-0000690C0000}"/>
    <cellStyle name="Millares 2 10 3 2 2 2 2" xfId="14389" xr:uid="{00000000-0005-0000-0000-00006A0C0000}"/>
    <cellStyle name="Millares 2 10 3 2 2 2 2 2" xfId="27957" xr:uid="{00000000-0005-0000-0000-00006B0C0000}"/>
    <cellStyle name="Millares 2 10 3 2 2 2 2 2 2" xfId="55090" xr:uid="{00000000-0005-0000-0000-00006C0C0000}"/>
    <cellStyle name="Millares 2 10 3 2 2 2 2 3" xfId="41528" xr:uid="{00000000-0005-0000-0000-00006D0C0000}"/>
    <cellStyle name="Millares 2 10 3 2 2 2 3" xfId="21176" xr:uid="{00000000-0005-0000-0000-00006E0C0000}"/>
    <cellStyle name="Millares 2 10 3 2 2 2 3 2" xfId="48309" xr:uid="{00000000-0005-0000-0000-00006F0C0000}"/>
    <cellStyle name="Millares 2 10 3 2 2 2 4" xfId="34747" xr:uid="{00000000-0005-0000-0000-0000700C0000}"/>
    <cellStyle name="Millares 2 10 3 2 2 3" xfId="11000" xr:uid="{00000000-0005-0000-0000-0000710C0000}"/>
    <cellStyle name="Millares 2 10 3 2 2 3 2" xfId="24568" xr:uid="{00000000-0005-0000-0000-0000720C0000}"/>
    <cellStyle name="Millares 2 10 3 2 2 3 2 2" xfId="51701" xr:uid="{00000000-0005-0000-0000-0000730C0000}"/>
    <cellStyle name="Millares 2 10 3 2 2 3 3" xfId="38139" xr:uid="{00000000-0005-0000-0000-0000740C0000}"/>
    <cellStyle name="Millares 2 10 3 2 2 4" xfId="17787" xr:uid="{00000000-0005-0000-0000-0000750C0000}"/>
    <cellStyle name="Millares 2 10 3 2 2 4 2" xfId="44920" xr:uid="{00000000-0005-0000-0000-0000760C0000}"/>
    <cellStyle name="Millares 2 10 3 2 2 5" xfId="31358" xr:uid="{00000000-0005-0000-0000-0000770C0000}"/>
    <cellStyle name="Millares 2 10 3 2 3" xfId="3989" xr:uid="{00000000-0005-0000-0000-0000780C0000}"/>
    <cellStyle name="Millares 2 10 3 2 3 2" xfId="7600" xr:uid="{00000000-0005-0000-0000-0000790C0000}"/>
    <cellStyle name="Millares 2 10 3 2 3 2 2" xfId="14390" xr:uid="{00000000-0005-0000-0000-00007A0C0000}"/>
    <cellStyle name="Millares 2 10 3 2 3 2 2 2" xfId="27958" xr:uid="{00000000-0005-0000-0000-00007B0C0000}"/>
    <cellStyle name="Millares 2 10 3 2 3 2 2 2 2" xfId="55091" xr:uid="{00000000-0005-0000-0000-00007C0C0000}"/>
    <cellStyle name="Millares 2 10 3 2 3 2 2 3" xfId="41529" xr:uid="{00000000-0005-0000-0000-00007D0C0000}"/>
    <cellStyle name="Millares 2 10 3 2 3 2 3" xfId="21177" xr:uid="{00000000-0005-0000-0000-00007E0C0000}"/>
    <cellStyle name="Millares 2 10 3 2 3 2 3 2" xfId="48310" xr:uid="{00000000-0005-0000-0000-00007F0C0000}"/>
    <cellStyle name="Millares 2 10 3 2 3 2 4" xfId="34748" xr:uid="{00000000-0005-0000-0000-0000800C0000}"/>
    <cellStyle name="Millares 2 10 3 2 3 3" xfId="11001" xr:uid="{00000000-0005-0000-0000-0000810C0000}"/>
    <cellStyle name="Millares 2 10 3 2 3 3 2" xfId="24569" xr:uid="{00000000-0005-0000-0000-0000820C0000}"/>
    <cellStyle name="Millares 2 10 3 2 3 3 2 2" xfId="51702" xr:uid="{00000000-0005-0000-0000-0000830C0000}"/>
    <cellStyle name="Millares 2 10 3 2 3 3 3" xfId="38140" xr:uid="{00000000-0005-0000-0000-0000840C0000}"/>
    <cellStyle name="Millares 2 10 3 2 3 4" xfId="17788" xr:uid="{00000000-0005-0000-0000-0000850C0000}"/>
    <cellStyle name="Millares 2 10 3 2 3 4 2" xfId="44921" xr:uid="{00000000-0005-0000-0000-0000860C0000}"/>
    <cellStyle name="Millares 2 10 3 2 3 5" xfId="31359" xr:uid="{00000000-0005-0000-0000-0000870C0000}"/>
    <cellStyle name="Millares 2 10 3 2 4" xfId="7598" xr:uid="{00000000-0005-0000-0000-0000880C0000}"/>
    <cellStyle name="Millares 2 10 3 2 4 2" xfId="14388" xr:uid="{00000000-0005-0000-0000-0000890C0000}"/>
    <cellStyle name="Millares 2 10 3 2 4 2 2" xfId="27956" xr:uid="{00000000-0005-0000-0000-00008A0C0000}"/>
    <cellStyle name="Millares 2 10 3 2 4 2 2 2" xfId="55089" xr:uid="{00000000-0005-0000-0000-00008B0C0000}"/>
    <cellStyle name="Millares 2 10 3 2 4 2 3" xfId="41527" xr:uid="{00000000-0005-0000-0000-00008C0C0000}"/>
    <cellStyle name="Millares 2 10 3 2 4 3" xfId="21175" xr:uid="{00000000-0005-0000-0000-00008D0C0000}"/>
    <cellStyle name="Millares 2 10 3 2 4 3 2" xfId="48308" xr:uid="{00000000-0005-0000-0000-00008E0C0000}"/>
    <cellStyle name="Millares 2 10 3 2 4 4" xfId="34746" xr:uid="{00000000-0005-0000-0000-00008F0C0000}"/>
    <cellStyle name="Millares 2 10 3 2 5" xfId="10999" xr:uid="{00000000-0005-0000-0000-0000900C0000}"/>
    <cellStyle name="Millares 2 10 3 2 5 2" xfId="24567" xr:uid="{00000000-0005-0000-0000-0000910C0000}"/>
    <cellStyle name="Millares 2 10 3 2 5 2 2" xfId="51700" xr:uid="{00000000-0005-0000-0000-0000920C0000}"/>
    <cellStyle name="Millares 2 10 3 2 5 3" xfId="38138" xr:uid="{00000000-0005-0000-0000-0000930C0000}"/>
    <cellStyle name="Millares 2 10 3 2 6" xfId="17786" xr:uid="{00000000-0005-0000-0000-0000940C0000}"/>
    <cellStyle name="Millares 2 10 3 2 6 2" xfId="44919" xr:uid="{00000000-0005-0000-0000-0000950C0000}"/>
    <cellStyle name="Millares 2 10 3 2 7" xfId="31357" xr:uid="{00000000-0005-0000-0000-0000960C0000}"/>
    <cellStyle name="Millares 2 10 3 3" xfId="3990" xr:uid="{00000000-0005-0000-0000-0000970C0000}"/>
    <cellStyle name="Millares 2 10 3 3 2" xfId="7601" xr:uid="{00000000-0005-0000-0000-0000980C0000}"/>
    <cellStyle name="Millares 2 10 3 3 2 2" xfId="14391" xr:uid="{00000000-0005-0000-0000-0000990C0000}"/>
    <cellStyle name="Millares 2 10 3 3 2 2 2" xfId="27959" xr:uid="{00000000-0005-0000-0000-00009A0C0000}"/>
    <cellStyle name="Millares 2 10 3 3 2 2 2 2" xfId="55092" xr:uid="{00000000-0005-0000-0000-00009B0C0000}"/>
    <cellStyle name="Millares 2 10 3 3 2 2 3" xfId="41530" xr:uid="{00000000-0005-0000-0000-00009C0C0000}"/>
    <cellStyle name="Millares 2 10 3 3 2 3" xfId="21178" xr:uid="{00000000-0005-0000-0000-00009D0C0000}"/>
    <cellStyle name="Millares 2 10 3 3 2 3 2" xfId="48311" xr:uid="{00000000-0005-0000-0000-00009E0C0000}"/>
    <cellStyle name="Millares 2 10 3 3 2 4" xfId="34749" xr:uid="{00000000-0005-0000-0000-00009F0C0000}"/>
    <cellStyle name="Millares 2 10 3 3 3" xfId="11002" xr:uid="{00000000-0005-0000-0000-0000A00C0000}"/>
    <cellStyle name="Millares 2 10 3 3 3 2" xfId="24570" xr:uid="{00000000-0005-0000-0000-0000A10C0000}"/>
    <cellStyle name="Millares 2 10 3 3 3 2 2" xfId="51703" xr:uid="{00000000-0005-0000-0000-0000A20C0000}"/>
    <cellStyle name="Millares 2 10 3 3 3 3" xfId="38141" xr:uid="{00000000-0005-0000-0000-0000A30C0000}"/>
    <cellStyle name="Millares 2 10 3 3 4" xfId="17789" xr:uid="{00000000-0005-0000-0000-0000A40C0000}"/>
    <cellStyle name="Millares 2 10 3 3 4 2" xfId="44922" xr:uid="{00000000-0005-0000-0000-0000A50C0000}"/>
    <cellStyle name="Millares 2 10 3 3 5" xfId="31360" xr:uid="{00000000-0005-0000-0000-0000A60C0000}"/>
    <cellStyle name="Millares 2 10 3 4" xfId="3991" xr:uid="{00000000-0005-0000-0000-0000A70C0000}"/>
    <cellStyle name="Millares 2 10 3 4 2" xfId="7602" xr:uid="{00000000-0005-0000-0000-0000A80C0000}"/>
    <cellStyle name="Millares 2 10 3 4 2 2" xfId="14392" xr:uid="{00000000-0005-0000-0000-0000A90C0000}"/>
    <cellStyle name="Millares 2 10 3 4 2 2 2" xfId="27960" xr:uid="{00000000-0005-0000-0000-0000AA0C0000}"/>
    <cellStyle name="Millares 2 10 3 4 2 2 2 2" xfId="55093" xr:uid="{00000000-0005-0000-0000-0000AB0C0000}"/>
    <cellStyle name="Millares 2 10 3 4 2 2 3" xfId="41531" xr:uid="{00000000-0005-0000-0000-0000AC0C0000}"/>
    <cellStyle name="Millares 2 10 3 4 2 3" xfId="21179" xr:uid="{00000000-0005-0000-0000-0000AD0C0000}"/>
    <cellStyle name="Millares 2 10 3 4 2 3 2" xfId="48312" xr:uid="{00000000-0005-0000-0000-0000AE0C0000}"/>
    <cellStyle name="Millares 2 10 3 4 2 4" xfId="34750" xr:uid="{00000000-0005-0000-0000-0000AF0C0000}"/>
    <cellStyle name="Millares 2 10 3 4 3" xfId="11003" xr:uid="{00000000-0005-0000-0000-0000B00C0000}"/>
    <cellStyle name="Millares 2 10 3 4 3 2" xfId="24571" xr:uid="{00000000-0005-0000-0000-0000B10C0000}"/>
    <cellStyle name="Millares 2 10 3 4 3 2 2" xfId="51704" xr:uid="{00000000-0005-0000-0000-0000B20C0000}"/>
    <cellStyle name="Millares 2 10 3 4 3 3" xfId="38142" xr:uid="{00000000-0005-0000-0000-0000B30C0000}"/>
    <cellStyle name="Millares 2 10 3 4 4" xfId="17790" xr:uid="{00000000-0005-0000-0000-0000B40C0000}"/>
    <cellStyle name="Millares 2 10 3 4 4 2" xfId="44923" xr:uid="{00000000-0005-0000-0000-0000B50C0000}"/>
    <cellStyle name="Millares 2 10 3 4 5" xfId="31361" xr:uid="{00000000-0005-0000-0000-0000B60C0000}"/>
    <cellStyle name="Millares 2 10 3 5" xfId="7597" xr:uid="{00000000-0005-0000-0000-0000B70C0000}"/>
    <cellStyle name="Millares 2 10 3 5 2" xfId="14387" xr:uid="{00000000-0005-0000-0000-0000B80C0000}"/>
    <cellStyle name="Millares 2 10 3 5 2 2" xfId="27955" xr:uid="{00000000-0005-0000-0000-0000B90C0000}"/>
    <cellStyle name="Millares 2 10 3 5 2 2 2" xfId="55088" xr:uid="{00000000-0005-0000-0000-0000BA0C0000}"/>
    <cellStyle name="Millares 2 10 3 5 2 3" xfId="41526" xr:uid="{00000000-0005-0000-0000-0000BB0C0000}"/>
    <cellStyle name="Millares 2 10 3 5 3" xfId="21174" xr:uid="{00000000-0005-0000-0000-0000BC0C0000}"/>
    <cellStyle name="Millares 2 10 3 5 3 2" xfId="48307" xr:uid="{00000000-0005-0000-0000-0000BD0C0000}"/>
    <cellStyle name="Millares 2 10 3 5 4" xfId="34745" xr:uid="{00000000-0005-0000-0000-0000BE0C0000}"/>
    <cellStyle name="Millares 2 10 3 6" xfId="10998" xr:uid="{00000000-0005-0000-0000-0000BF0C0000}"/>
    <cellStyle name="Millares 2 10 3 6 2" xfId="24566" xr:uid="{00000000-0005-0000-0000-0000C00C0000}"/>
    <cellStyle name="Millares 2 10 3 6 2 2" xfId="51699" xr:uid="{00000000-0005-0000-0000-0000C10C0000}"/>
    <cellStyle name="Millares 2 10 3 6 3" xfId="38137" xr:uid="{00000000-0005-0000-0000-0000C20C0000}"/>
    <cellStyle name="Millares 2 10 3 7" xfId="17785" xr:uid="{00000000-0005-0000-0000-0000C30C0000}"/>
    <cellStyle name="Millares 2 10 3 7 2" xfId="44918" xr:uid="{00000000-0005-0000-0000-0000C40C0000}"/>
    <cellStyle name="Millares 2 10 3 8" xfId="31356" xr:uid="{00000000-0005-0000-0000-0000C50C0000}"/>
    <cellStyle name="Millares 2 10 4" xfId="3992" xr:uid="{00000000-0005-0000-0000-0000C60C0000}"/>
    <cellStyle name="Millares 2 10 4 2" xfId="3993" xr:uid="{00000000-0005-0000-0000-0000C70C0000}"/>
    <cellStyle name="Millares 2 10 4 2 2" xfId="7604" xr:uid="{00000000-0005-0000-0000-0000C80C0000}"/>
    <cellStyle name="Millares 2 10 4 2 2 2" xfId="14394" xr:uid="{00000000-0005-0000-0000-0000C90C0000}"/>
    <cellStyle name="Millares 2 10 4 2 2 2 2" xfId="27962" xr:uid="{00000000-0005-0000-0000-0000CA0C0000}"/>
    <cellStyle name="Millares 2 10 4 2 2 2 2 2" xfId="55095" xr:uid="{00000000-0005-0000-0000-0000CB0C0000}"/>
    <cellStyle name="Millares 2 10 4 2 2 2 3" xfId="41533" xr:uid="{00000000-0005-0000-0000-0000CC0C0000}"/>
    <cellStyle name="Millares 2 10 4 2 2 3" xfId="21181" xr:uid="{00000000-0005-0000-0000-0000CD0C0000}"/>
    <cellStyle name="Millares 2 10 4 2 2 3 2" xfId="48314" xr:uid="{00000000-0005-0000-0000-0000CE0C0000}"/>
    <cellStyle name="Millares 2 10 4 2 2 4" xfId="34752" xr:uid="{00000000-0005-0000-0000-0000CF0C0000}"/>
    <cellStyle name="Millares 2 10 4 2 3" xfId="11005" xr:uid="{00000000-0005-0000-0000-0000D00C0000}"/>
    <cellStyle name="Millares 2 10 4 2 3 2" xfId="24573" xr:uid="{00000000-0005-0000-0000-0000D10C0000}"/>
    <cellStyle name="Millares 2 10 4 2 3 2 2" xfId="51706" xr:uid="{00000000-0005-0000-0000-0000D20C0000}"/>
    <cellStyle name="Millares 2 10 4 2 3 3" xfId="38144" xr:uid="{00000000-0005-0000-0000-0000D30C0000}"/>
    <cellStyle name="Millares 2 10 4 2 4" xfId="17792" xr:uid="{00000000-0005-0000-0000-0000D40C0000}"/>
    <cellStyle name="Millares 2 10 4 2 4 2" xfId="44925" xr:uid="{00000000-0005-0000-0000-0000D50C0000}"/>
    <cellStyle name="Millares 2 10 4 2 5" xfId="31363" xr:uid="{00000000-0005-0000-0000-0000D60C0000}"/>
    <cellStyle name="Millares 2 10 4 3" xfId="3994" xr:uid="{00000000-0005-0000-0000-0000D70C0000}"/>
    <cellStyle name="Millares 2 10 4 3 2" xfId="7605" xr:uid="{00000000-0005-0000-0000-0000D80C0000}"/>
    <cellStyle name="Millares 2 10 4 3 2 2" xfId="14395" xr:uid="{00000000-0005-0000-0000-0000D90C0000}"/>
    <cellStyle name="Millares 2 10 4 3 2 2 2" xfId="27963" xr:uid="{00000000-0005-0000-0000-0000DA0C0000}"/>
    <cellStyle name="Millares 2 10 4 3 2 2 2 2" xfId="55096" xr:uid="{00000000-0005-0000-0000-0000DB0C0000}"/>
    <cellStyle name="Millares 2 10 4 3 2 2 3" xfId="41534" xr:uid="{00000000-0005-0000-0000-0000DC0C0000}"/>
    <cellStyle name="Millares 2 10 4 3 2 3" xfId="21182" xr:uid="{00000000-0005-0000-0000-0000DD0C0000}"/>
    <cellStyle name="Millares 2 10 4 3 2 3 2" xfId="48315" xr:uid="{00000000-0005-0000-0000-0000DE0C0000}"/>
    <cellStyle name="Millares 2 10 4 3 2 4" xfId="34753" xr:uid="{00000000-0005-0000-0000-0000DF0C0000}"/>
    <cellStyle name="Millares 2 10 4 3 3" xfId="11006" xr:uid="{00000000-0005-0000-0000-0000E00C0000}"/>
    <cellStyle name="Millares 2 10 4 3 3 2" xfId="24574" xr:uid="{00000000-0005-0000-0000-0000E10C0000}"/>
    <cellStyle name="Millares 2 10 4 3 3 2 2" xfId="51707" xr:uid="{00000000-0005-0000-0000-0000E20C0000}"/>
    <cellStyle name="Millares 2 10 4 3 3 3" xfId="38145" xr:uid="{00000000-0005-0000-0000-0000E30C0000}"/>
    <cellStyle name="Millares 2 10 4 3 4" xfId="17793" xr:uid="{00000000-0005-0000-0000-0000E40C0000}"/>
    <cellStyle name="Millares 2 10 4 3 4 2" xfId="44926" xr:uid="{00000000-0005-0000-0000-0000E50C0000}"/>
    <cellStyle name="Millares 2 10 4 3 5" xfId="31364" xr:uid="{00000000-0005-0000-0000-0000E60C0000}"/>
    <cellStyle name="Millares 2 10 4 4" xfId="7603" xr:uid="{00000000-0005-0000-0000-0000E70C0000}"/>
    <cellStyle name="Millares 2 10 4 4 2" xfId="14393" xr:uid="{00000000-0005-0000-0000-0000E80C0000}"/>
    <cellStyle name="Millares 2 10 4 4 2 2" xfId="27961" xr:uid="{00000000-0005-0000-0000-0000E90C0000}"/>
    <cellStyle name="Millares 2 10 4 4 2 2 2" xfId="55094" xr:uid="{00000000-0005-0000-0000-0000EA0C0000}"/>
    <cellStyle name="Millares 2 10 4 4 2 3" xfId="41532" xr:uid="{00000000-0005-0000-0000-0000EB0C0000}"/>
    <cellStyle name="Millares 2 10 4 4 3" xfId="21180" xr:uid="{00000000-0005-0000-0000-0000EC0C0000}"/>
    <cellStyle name="Millares 2 10 4 4 3 2" xfId="48313" xr:uid="{00000000-0005-0000-0000-0000ED0C0000}"/>
    <cellStyle name="Millares 2 10 4 4 4" xfId="34751" xr:uid="{00000000-0005-0000-0000-0000EE0C0000}"/>
    <cellStyle name="Millares 2 10 4 5" xfId="11004" xr:uid="{00000000-0005-0000-0000-0000EF0C0000}"/>
    <cellStyle name="Millares 2 10 4 5 2" xfId="24572" xr:uid="{00000000-0005-0000-0000-0000F00C0000}"/>
    <cellStyle name="Millares 2 10 4 5 2 2" xfId="51705" xr:uid="{00000000-0005-0000-0000-0000F10C0000}"/>
    <cellStyle name="Millares 2 10 4 5 3" xfId="38143" xr:uid="{00000000-0005-0000-0000-0000F20C0000}"/>
    <cellStyle name="Millares 2 10 4 6" xfId="17791" xr:uid="{00000000-0005-0000-0000-0000F30C0000}"/>
    <cellStyle name="Millares 2 10 4 6 2" xfId="44924" xr:uid="{00000000-0005-0000-0000-0000F40C0000}"/>
    <cellStyle name="Millares 2 10 4 7" xfId="31362" xr:uid="{00000000-0005-0000-0000-0000F50C0000}"/>
    <cellStyle name="Millares 2 10 5" xfId="3995" xr:uid="{00000000-0005-0000-0000-0000F60C0000}"/>
    <cellStyle name="Millares 2 10 5 2" xfId="3996" xr:uid="{00000000-0005-0000-0000-0000F70C0000}"/>
    <cellStyle name="Millares 2 10 5 2 2" xfId="7607" xr:uid="{00000000-0005-0000-0000-0000F80C0000}"/>
    <cellStyle name="Millares 2 10 5 2 2 2" xfId="14397" xr:uid="{00000000-0005-0000-0000-0000F90C0000}"/>
    <cellStyle name="Millares 2 10 5 2 2 2 2" xfId="27965" xr:uid="{00000000-0005-0000-0000-0000FA0C0000}"/>
    <cellStyle name="Millares 2 10 5 2 2 2 2 2" xfId="55098" xr:uid="{00000000-0005-0000-0000-0000FB0C0000}"/>
    <cellStyle name="Millares 2 10 5 2 2 2 3" xfId="41536" xr:uid="{00000000-0005-0000-0000-0000FC0C0000}"/>
    <cellStyle name="Millares 2 10 5 2 2 3" xfId="21184" xr:uid="{00000000-0005-0000-0000-0000FD0C0000}"/>
    <cellStyle name="Millares 2 10 5 2 2 3 2" xfId="48317" xr:uid="{00000000-0005-0000-0000-0000FE0C0000}"/>
    <cellStyle name="Millares 2 10 5 2 2 4" xfId="34755" xr:uid="{00000000-0005-0000-0000-0000FF0C0000}"/>
    <cellStyle name="Millares 2 10 5 2 3" xfId="11008" xr:uid="{00000000-0005-0000-0000-0000000D0000}"/>
    <cellStyle name="Millares 2 10 5 2 3 2" xfId="24576" xr:uid="{00000000-0005-0000-0000-0000010D0000}"/>
    <cellStyle name="Millares 2 10 5 2 3 2 2" xfId="51709" xr:uid="{00000000-0005-0000-0000-0000020D0000}"/>
    <cellStyle name="Millares 2 10 5 2 3 3" xfId="38147" xr:uid="{00000000-0005-0000-0000-0000030D0000}"/>
    <cellStyle name="Millares 2 10 5 2 4" xfId="17795" xr:uid="{00000000-0005-0000-0000-0000040D0000}"/>
    <cellStyle name="Millares 2 10 5 2 4 2" xfId="44928" xr:uid="{00000000-0005-0000-0000-0000050D0000}"/>
    <cellStyle name="Millares 2 10 5 2 5" xfId="31366" xr:uid="{00000000-0005-0000-0000-0000060D0000}"/>
    <cellStyle name="Millares 2 10 5 3" xfId="7606" xr:uid="{00000000-0005-0000-0000-0000070D0000}"/>
    <cellStyle name="Millares 2 10 5 3 2" xfId="14396" xr:uid="{00000000-0005-0000-0000-0000080D0000}"/>
    <cellStyle name="Millares 2 10 5 3 2 2" xfId="27964" xr:uid="{00000000-0005-0000-0000-0000090D0000}"/>
    <cellStyle name="Millares 2 10 5 3 2 2 2" xfId="55097" xr:uid="{00000000-0005-0000-0000-00000A0D0000}"/>
    <cellStyle name="Millares 2 10 5 3 2 3" xfId="41535" xr:uid="{00000000-0005-0000-0000-00000B0D0000}"/>
    <cellStyle name="Millares 2 10 5 3 3" xfId="21183" xr:uid="{00000000-0005-0000-0000-00000C0D0000}"/>
    <cellStyle name="Millares 2 10 5 3 3 2" xfId="48316" xr:uid="{00000000-0005-0000-0000-00000D0D0000}"/>
    <cellStyle name="Millares 2 10 5 3 4" xfId="34754" xr:uid="{00000000-0005-0000-0000-00000E0D0000}"/>
    <cellStyle name="Millares 2 10 5 4" xfId="11007" xr:uid="{00000000-0005-0000-0000-00000F0D0000}"/>
    <cellStyle name="Millares 2 10 5 4 2" xfId="24575" xr:uid="{00000000-0005-0000-0000-0000100D0000}"/>
    <cellStyle name="Millares 2 10 5 4 2 2" xfId="51708" xr:uid="{00000000-0005-0000-0000-0000110D0000}"/>
    <cellStyle name="Millares 2 10 5 4 3" xfId="38146" xr:uid="{00000000-0005-0000-0000-0000120D0000}"/>
    <cellStyle name="Millares 2 10 5 5" xfId="17794" xr:uid="{00000000-0005-0000-0000-0000130D0000}"/>
    <cellStyle name="Millares 2 10 5 5 2" xfId="44927" xr:uid="{00000000-0005-0000-0000-0000140D0000}"/>
    <cellStyle name="Millares 2 10 5 6" xfId="31365" xr:uid="{00000000-0005-0000-0000-0000150D0000}"/>
    <cellStyle name="Millares 2 10 6" xfId="3997" xr:uid="{00000000-0005-0000-0000-0000160D0000}"/>
    <cellStyle name="Millares 2 10 6 2" xfId="7608" xr:uid="{00000000-0005-0000-0000-0000170D0000}"/>
    <cellStyle name="Millares 2 10 6 2 2" xfId="14398" xr:uid="{00000000-0005-0000-0000-0000180D0000}"/>
    <cellStyle name="Millares 2 10 6 2 2 2" xfId="27966" xr:uid="{00000000-0005-0000-0000-0000190D0000}"/>
    <cellStyle name="Millares 2 10 6 2 2 2 2" xfId="55099" xr:uid="{00000000-0005-0000-0000-00001A0D0000}"/>
    <cellStyle name="Millares 2 10 6 2 2 3" xfId="41537" xr:uid="{00000000-0005-0000-0000-00001B0D0000}"/>
    <cellStyle name="Millares 2 10 6 2 3" xfId="21185" xr:uid="{00000000-0005-0000-0000-00001C0D0000}"/>
    <cellStyle name="Millares 2 10 6 2 3 2" xfId="48318" xr:uid="{00000000-0005-0000-0000-00001D0D0000}"/>
    <cellStyle name="Millares 2 10 6 2 4" xfId="34756" xr:uid="{00000000-0005-0000-0000-00001E0D0000}"/>
    <cellStyle name="Millares 2 10 6 3" xfId="11009" xr:uid="{00000000-0005-0000-0000-00001F0D0000}"/>
    <cellStyle name="Millares 2 10 6 3 2" xfId="24577" xr:uid="{00000000-0005-0000-0000-0000200D0000}"/>
    <cellStyle name="Millares 2 10 6 3 2 2" xfId="51710" xr:uid="{00000000-0005-0000-0000-0000210D0000}"/>
    <cellStyle name="Millares 2 10 6 3 3" xfId="38148" xr:uid="{00000000-0005-0000-0000-0000220D0000}"/>
    <cellStyle name="Millares 2 10 6 4" xfId="17796" xr:uid="{00000000-0005-0000-0000-0000230D0000}"/>
    <cellStyle name="Millares 2 10 6 4 2" xfId="44929" xr:uid="{00000000-0005-0000-0000-0000240D0000}"/>
    <cellStyle name="Millares 2 10 6 5" xfId="31367" xr:uid="{00000000-0005-0000-0000-0000250D0000}"/>
    <cellStyle name="Millares 2 10 7" xfId="3998" xr:uid="{00000000-0005-0000-0000-0000260D0000}"/>
    <cellStyle name="Millares 2 10 7 2" xfId="7609" xr:uid="{00000000-0005-0000-0000-0000270D0000}"/>
    <cellStyle name="Millares 2 10 7 2 2" xfId="14399" xr:uid="{00000000-0005-0000-0000-0000280D0000}"/>
    <cellStyle name="Millares 2 10 7 2 2 2" xfId="27967" xr:uid="{00000000-0005-0000-0000-0000290D0000}"/>
    <cellStyle name="Millares 2 10 7 2 2 2 2" xfId="55100" xr:uid="{00000000-0005-0000-0000-00002A0D0000}"/>
    <cellStyle name="Millares 2 10 7 2 2 3" xfId="41538" xr:uid="{00000000-0005-0000-0000-00002B0D0000}"/>
    <cellStyle name="Millares 2 10 7 2 3" xfId="21186" xr:uid="{00000000-0005-0000-0000-00002C0D0000}"/>
    <cellStyle name="Millares 2 10 7 2 3 2" xfId="48319" xr:uid="{00000000-0005-0000-0000-00002D0D0000}"/>
    <cellStyle name="Millares 2 10 7 2 4" xfId="34757" xr:uid="{00000000-0005-0000-0000-00002E0D0000}"/>
    <cellStyle name="Millares 2 10 7 3" xfId="11010" xr:uid="{00000000-0005-0000-0000-00002F0D0000}"/>
    <cellStyle name="Millares 2 10 7 3 2" xfId="24578" xr:uid="{00000000-0005-0000-0000-0000300D0000}"/>
    <cellStyle name="Millares 2 10 7 3 2 2" xfId="51711" xr:uid="{00000000-0005-0000-0000-0000310D0000}"/>
    <cellStyle name="Millares 2 10 7 3 3" xfId="38149" xr:uid="{00000000-0005-0000-0000-0000320D0000}"/>
    <cellStyle name="Millares 2 10 7 4" xfId="17797" xr:uid="{00000000-0005-0000-0000-0000330D0000}"/>
    <cellStyle name="Millares 2 10 7 4 2" xfId="44930" xr:uid="{00000000-0005-0000-0000-0000340D0000}"/>
    <cellStyle name="Millares 2 10 7 5" xfId="31368" xr:uid="{00000000-0005-0000-0000-0000350D0000}"/>
    <cellStyle name="Millares 2 11" xfId="2367" xr:uid="{00000000-0005-0000-0000-0000360D0000}"/>
    <cellStyle name="Millares 2 11 2" xfId="3999" xr:uid="{00000000-0005-0000-0000-0000370D0000}"/>
    <cellStyle name="Millares 2 11 2 2" xfId="4000" xr:uid="{00000000-0005-0000-0000-0000380D0000}"/>
    <cellStyle name="Millares 2 11 2 2 2" xfId="7611" xr:uid="{00000000-0005-0000-0000-0000390D0000}"/>
    <cellStyle name="Millares 2 11 2 2 2 2" xfId="14401" xr:uid="{00000000-0005-0000-0000-00003A0D0000}"/>
    <cellStyle name="Millares 2 11 2 2 2 2 2" xfId="27969" xr:uid="{00000000-0005-0000-0000-00003B0D0000}"/>
    <cellStyle name="Millares 2 11 2 2 2 2 2 2" xfId="55102" xr:uid="{00000000-0005-0000-0000-00003C0D0000}"/>
    <cellStyle name="Millares 2 11 2 2 2 2 3" xfId="41540" xr:uid="{00000000-0005-0000-0000-00003D0D0000}"/>
    <cellStyle name="Millares 2 11 2 2 2 3" xfId="21188" xr:uid="{00000000-0005-0000-0000-00003E0D0000}"/>
    <cellStyle name="Millares 2 11 2 2 2 3 2" xfId="48321" xr:uid="{00000000-0005-0000-0000-00003F0D0000}"/>
    <cellStyle name="Millares 2 11 2 2 2 4" xfId="34759" xr:uid="{00000000-0005-0000-0000-0000400D0000}"/>
    <cellStyle name="Millares 2 11 2 2 3" xfId="11012" xr:uid="{00000000-0005-0000-0000-0000410D0000}"/>
    <cellStyle name="Millares 2 11 2 2 3 2" xfId="24580" xr:uid="{00000000-0005-0000-0000-0000420D0000}"/>
    <cellStyle name="Millares 2 11 2 2 3 2 2" xfId="51713" xr:uid="{00000000-0005-0000-0000-0000430D0000}"/>
    <cellStyle name="Millares 2 11 2 2 3 3" xfId="38151" xr:uid="{00000000-0005-0000-0000-0000440D0000}"/>
    <cellStyle name="Millares 2 11 2 2 4" xfId="17799" xr:uid="{00000000-0005-0000-0000-0000450D0000}"/>
    <cellStyle name="Millares 2 11 2 2 4 2" xfId="44932" xr:uid="{00000000-0005-0000-0000-0000460D0000}"/>
    <cellStyle name="Millares 2 11 2 2 5" xfId="31370" xr:uid="{00000000-0005-0000-0000-0000470D0000}"/>
    <cellStyle name="Millares 2 11 2 3" xfId="4001" xr:uid="{00000000-0005-0000-0000-0000480D0000}"/>
    <cellStyle name="Millares 2 11 2 3 2" xfId="7612" xr:uid="{00000000-0005-0000-0000-0000490D0000}"/>
    <cellStyle name="Millares 2 11 2 3 2 2" xfId="14402" xr:uid="{00000000-0005-0000-0000-00004A0D0000}"/>
    <cellStyle name="Millares 2 11 2 3 2 2 2" xfId="27970" xr:uid="{00000000-0005-0000-0000-00004B0D0000}"/>
    <cellStyle name="Millares 2 11 2 3 2 2 2 2" xfId="55103" xr:uid="{00000000-0005-0000-0000-00004C0D0000}"/>
    <cellStyle name="Millares 2 11 2 3 2 2 3" xfId="41541" xr:uid="{00000000-0005-0000-0000-00004D0D0000}"/>
    <cellStyle name="Millares 2 11 2 3 2 3" xfId="21189" xr:uid="{00000000-0005-0000-0000-00004E0D0000}"/>
    <cellStyle name="Millares 2 11 2 3 2 3 2" xfId="48322" xr:uid="{00000000-0005-0000-0000-00004F0D0000}"/>
    <cellStyle name="Millares 2 11 2 3 2 4" xfId="34760" xr:uid="{00000000-0005-0000-0000-0000500D0000}"/>
    <cellStyle name="Millares 2 11 2 3 3" xfId="11013" xr:uid="{00000000-0005-0000-0000-0000510D0000}"/>
    <cellStyle name="Millares 2 11 2 3 3 2" xfId="24581" xr:uid="{00000000-0005-0000-0000-0000520D0000}"/>
    <cellStyle name="Millares 2 11 2 3 3 2 2" xfId="51714" xr:uid="{00000000-0005-0000-0000-0000530D0000}"/>
    <cellStyle name="Millares 2 11 2 3 3 3" xfId="38152" xr:uid="{00000000-0005-0000-0000-0000540D0000}"/>
    <cellStyle name="Millares 2 11 2 3 4" xfId="17800" xr:uid="{00000000-0005-0000-0000-0000550D0000}"/>
    <cellStyle name="Millares 2 11 2 3 4 2" xfId="44933" xr:uid="{00000000-0005-0000-0000-0000560D0000}"/>
    <cellStyle name="Millares 2 11 2 3 5" xfId="31371" xr:uid="{00000000-0005-0000-0000-0000570D0000}"/>
    <cellStyle name="Millares 2 11 2 4" xfId="7610" xr:uid="{00000000-0005-0000-0000-0000580D0000}"/>
    <cellStyle name="Millares 2 11 2 4 2" xfId="14400" xr:uid="{00000000-0005-0000-0000-0000590D0000}"/>
    <cellStyle name="Millares 2 11 2 4 2 2" xfId="27968" xr:uid="{00000000-0005-0000-0000-00005A0D0000}"/>
    <cellStyle name="Millares 2 11 2 4 2 2 2" xfId="55101" xr:uid="{00000000-0005-0000-0000-00005B0D0000}"/>
    <cellStyle name="Millares 2 11 2 4 2 3" xfId="41539" xr:uid="{00000000-0005-0000-0000-00005C0D0000}"/>
    <cellStyle name="Millares 2 11 2 4 3" xfId="21187" xr:uid="{00000000-0005-0000-0000-00005D0D0000}"/>
    <cellStyle name="Millares 2 11 2 4 3 2" xfId="48320" xr:uid="{00000000-0005-0000-0000-00005E0D0000}"/>
    <cellStyle name="Millares 2 11 2 4 4" xfId="34758" xr:uid="{00000000-0005-0000-0000-00005F0D0000}"/>
    <cellStyle name="Millares 2 11 2 5" xfId="11011" xr:uid="{00000000-0005-0000-0000-0000600D0000}"/>
    <cellStyle name="Millares 2 11 2 5 2" xfId="24579" xr:uid="{00000000-0005-0000-0000-0000610D0000}"/>
    <cellStyle name="Millares 2 11 2 5 2 2" xfId="51712" xr:uid="{00000000-0005-0000-0000-0000620D0000}"/>
    <cellStyle name="Millares 2 11 2 5 3" xfId="38150" xr:uid="{00000000-0005-0000-0000-0000630D0000}"/>
    <cellStyle name="Millares 2 11 2 6" xfId="17798" xr:uid="{00000000-0005-0000-0000-0000640D0000}"/>
    <cellStyle name="Millares 2 11 2 6 2" xfId="44931" xr:uid="{00000000-0005-0000-0000-0000650D0000}"/>
    <cellStyle name="Millares 2 11 2 7" xfId="31369" xr:uid="{00000000-0005-0000-0000-0000660D0000}"/>
    <cellStyle name="Millares 2 11 3" xfId="4002" xr:uid="{00000000-0005-0000-0000-0000670D0000}"/>
    <cellStyle name="Millares 2 11 3 2" xfId="4003" xr:uid="{00000000-0005-0000-0000-0000680D0000}"/>
    <cellStyle name="Millares 2 11 3 2 2" xfId="7614" xr:uid="{00000000-0005-0000-0000-0000690D0000}"/>
    <cellStyle name="Millares 2 11 3 2 2 2" xfId="14404" xr:uid="{00000000-0005-0000-0000-00006A0D0000}"/>
    <cellStyle name="Millares 2 11 3 2 2 2 2" xfId="27972" xr:uid="{00000000-0005-0000-0000-00006B0D0000}"/>
    <cellStyle name="Millares 2 11 3 2 2 2 2 2" xfId="55105" xr:uid="{00000000-0005-0000-0000-00006C0D0000}"/>
    <cellStyle name="Millares 2 11 3 2 2 2 3" xfId="41543" xr:uid="{00000000-0005-0000-0000-00006D0D0000}"/>
    <cellStyle name="Millares 2 11 3 2 2 3" xfId="21191" xr:uid="{00000000-0005-0000-0000-00006E0D0000}"/>
    <cellStyle name="Millares 2 11 3 2 2 3 2" xfId="48324" xr:uid="{00000000-0005-0000-0000-00006F0D0000}"/>
    <cellStyle name="Millares 2 11 3 2 2 4" xfId="34762" xr:uid="{00000000-0005-0000-0000-0000700D0000}"/>
    <cellStyle name="Millares 2 11 3 2 3" xfId="11015" xr:uid="{00000000-0005-0000-0000-0000710D0000}"/>
    <cellStyle name="Millares 2 11 3 2 3 2" xfId="24583" xr:uid="{00000000-0005-0000-0000-0000720D0000}"/>
    <cellStyle name="Millares 2 11 3 2 3 2 2" xfId="51716" xr:uid="{00000000-0005-0000-0000-0000730D0000}"/>
    <cellStyle name="Millares 2 11 3 2 3 3" xfId="38154" xr:uid="{00000000-0005-0000-0000-0000740D0000}"/>
    <cellStyle name="Millares 2 11 3 2 4" xfId="17802" xr:uid="{00000000-0005-0000-0000-0000750D0000}"/>
    <cellStyle name="Millares 2 11 3 2 4 2" xfId="44935" xr:uid="{00000000-0005-0000-0000-0000760D0000}"/>
    <cellStyle name="Millares 2 11 3 2 5" xfId="31373" xr:uid="{00000000-0005-0000-0000-0000770D0000}"/>
    <cellStyle name="Millares 2 11 3 3" xfId="7613" xr:uid="{00000000-0005-0000-0000-0000780D0000}"/>
    <cellStyle name="Millares 2 11 3 3 2" xfId="14403" xr:uid="{00000000-0005-0000-0000-0000790D0000}"/>
    <cellStyle name="Millares 2 11 3 3 2 2" xfId="27971" xr:uid="{00000000-0005-0000-0000-00007A0D0000}"/>
    <cellStyle name="Millares 2 11 3 3 2 2 2" xfId="55104" xr:uid="{00000000-0005-0000-0000-00007B0D0000}"/>
    <cellStyle name="Millares 2 11 3 3 2 3" xfId="41542" xr:uid="{00000000-0005-0000-0000-00007C0D0000}"/>
    <cellStyle name="Millares 2 11 3 3 3" xfId="21190" xr:uid="{00000000-0005-0000-0000-00007D0D0000}"/>
    <cellStyle name="Millares 2 11 3 3 3 2" xfId="48323" xr:uid="{00000000-0005-0000-0000-00007E0D0000}"/>
    <cellStyle name="Millares 2 11 3 3 4" xfId="34761" xr:uid="{00000000-0005-0000-0000-00007F0D0000}"/>
    <cellStyle name="Millares 2 11 3 4" xfId="11014" xr:uid="{00000000-0005-0000-0000-0000800D0000}"/>
    <cellStyle name="Millares 2 11 3 4 2" xfId="24582" xr:uid="{00000000-0005-0000-0000-0000810D0000}"/>
    <cellStyle name="Millares 2 11 3 4 2 2" xfId="51715" xr:uid="{00000000-0005-0000-0000-0000820D0000}"/>
    <cellStyle name="Millares 2 11 3 4 3" xfId="38153" xr:uid="{00000000-0005-0000-0000-0000830D0000}"/>
    <cellStyle name="Millares 2 11 3 5" xfId="17801" xr:uid="{00000000-0005-0000-0000-0000840D0000}"/>
    <cellStyle name="Millares 2 11 3 5 2" xfId="44934" xr:uid="{00000000-0005-0000-0000-0000850D0000}"/>
    <cellStyle name="Millares 2 11 3 6" xfId="31372" xr:uid="{00000000-0005-0000-0000-0000860D0000}"/>
    <cellStyle name="Millares 2 11 4" xfId="4004" xr:uid="{00000000-0005-0000-0000-0000870D0000}"/>
    <cellStyle name="Millares 2 11 4 2" xfId="7615" xr:uid="{00000000-0005-0000-0000-0000880D0000}"/>
    <cellStyle name="Millares 2 11 4 2 2" xfId="14405" xr:uid="{00000000-0005-0000-0000-0000890D0000}"/>
    <cellStyle name="Millares 2 11 4 2 2 2" xfId="27973" xr:uid="{00000000-0005-0000-0000-00008A0D0000}"/>
    <cellStyle name="Millares 2 11 4 2 2 2 2" xfId="55106" xr:uid="{00000000-0005-0000-0000-00008B0D0000}"/>
    <cellStyle name="Millares 2 11 4 2 2 3" xfId="41544" xr:uid="{00000000-0005-0000-0000-00008C0D0000}"/>
    <cellStyle name="Millares 2 11 4 2 3" xfId="21192" xr:uid="{00000000-0005-0000-0000-00008D0D0000}"/>
    <cellStyle name="Millares 2 11 4 2 3 2" xfId="48325" xr:uid="{00000000-0005-0000-0000-00008E0D0000}"/>
    <cellStyle name="Millares 2 11 4 2 4" xfId="34763" xr:uid="{00000000-0005-0000-0000-00008F0D0000}"/>
    <cellStyle name="Millares 2 11 4 3" xfId="11016" xr:uid="{00000000-0005-0000-0000-0000900D0000}"/>
    <cellStyle name="Millares 2 11 4 3 2" xfId="24584" xr:uid="{00000000-0005-0000-0000-0000910D0000}"/>
    <cellStyle name="Millares 2 11 4 3 2 2" xfId="51717" xr:uid="{00000000-0005-0000-0000-0000920D0000}"/>
    <cellStyle name="Millares 2 11 4 3 3" xfId="38155" xr:uid="{00000000-0005-0000-0000-0000930D0000}"/>
    <cellStyle name="Millares 2 11 4 4" xfId="17803" xr:uid="{00000000-0005-0000-0000-0000940D0000}"/>
    <cellStyle name="Millares 2 11 4 4 2" xfId="44936" xr:uid="{00000000-0005-0000-0000-0000950D0000}"/>
    <cellStyle name="Millares 2 11 4 5" xfId="31374" xr:uid="{00000000-0005-0000-0000-0000960D0000}"/>
    <cellStyle name="Millares 2 11 5" xfId="4005" xr:uid="{00000000-0005-0000-0000-0000970D0000}"/>
    <cellStyle name="Millares 2 11 5 2" xfId="7616" xr:uid="{00000000-0005-0000-0000-0000980D0000}"/>
    <cellStyle name="Millares 2 11 5 2 2" xfId="14406" xr:uid="{00000000-0005-0000-0000-0000990D0000}"/>
    <cellStyle name="Millares 2 11 5 2 2 2" xfId="27974" xr:uid="{00000000-0005-0000-0000-00009A0D0000}"/>
    <cellStyle name="Millares 2 11 5 2 2 2 2" xfId="55107" xr:uid="{00000000-0005-0000-0000-00009B0D0000}"/>
    <cellStyle name="Millares 2 11 5 2 2 3" xfId="41545" xr:uid="{00000000-0005-0000-0000-00009C0D0000}"/>
    <cellStyle name="Millares 2 11 5 2 3" xfId="21193" xr:uid="{00000000-0005-0000-0000-00009D0D0000}"/>
    <cellStyle name="Millares 2 11 5 2 3 2" xfId="48326" xr:uid="{00000000-0005-0000-0000-00009E0D0000}"/>
    <cellStyle name="Millares 2 11 5 2 4" xfId="34764" xr:uid="{00000000-0005-0000-0000-00009F0D0000}"/>
    <cellStyle name="Millares 2 11 5 3" xfId="11017" xr:uid="{00000000-0005-0000-0000-0000A00D0000}"/>
    <cellStyle name="Millares 2 11 5 3 2" xfId="24585" xr:uid="{00000000-0005-0000-0000-0000A10D0000}"/>
    <cellStyle name="Millares 2 11 5 3 2 2" xfId="51718" xr:uid="{00000000-0005-0000-0000-0000A20D0000}"/>
    <cellStyle name="Millares 2 11 5 3 3" xfId="38156" xr:uid="{00000000-0005-0000-0000-0000A30D0000}"/>
    <cellStyle name="Millares 2 11 5 4" xfId="17804" xr:uid="{00000000-0005-0000-0000-0000A40D0000}"/>
    <cellStyle name="Millares 2 11 5 4 2" xfId="44937" xr:uid="{00000000-0005-0000-0000-0000A50D0000}"/>
    <cellStyle name="Millares 2 11 5 5" xfId="31375" xr:uid="{00000000-0005-0000-0000-0000A60D0000}"/>
    <cellStyle name="Millares 2 12" xfId="2368" xr:uid="{00000000-0005-0000-0000-0000A70D0000}"/>
    <cellStyle name="Millares 2 12 2" xfId="4006" xr:uid="{00000000-0005-0000-0000-0000A80D0000}"/>
    <cellStyle name="Millares 2 12 2 2" xfId="4007" xr:uid="{00000000-0005-0000-0000-0000A90D0000}"/>
    <cellStyle name="Millares 2 12 2 2 2" xfId="7618" xr:uid="{00000000-0005-0000-0000-0000AA0D0000}"/>
    <cellStyle name="Millares 2 12 2 2 2 2" xfId="14408" xr:uid="{00000000-0005-0000-0000-0000AB0D0000}"/>
    <cellStyle name="Millares 2 12 2 2 2 2 2" xfId="27976" xr:uid="{00000000-0005-0000-0000-0000AC0D0000}"/>
    <cellStyle name="Millares 2 12 2 2 2 2 2 2" xfId="55109" xr:uid="{00000000-0005-0000-0000-0000AD0D0000}"/>
    <cellStyle name="Millares 2 12 2 2 2 2 3" xfId="41547" xr:uid="{00000000-0005-0000-0000-0000AE0D0000}"/>
    <cellStyle name="Millares 2 12 2 2 2 3" xfId="21195" xr:uid="{00000000-0005-0000-0000-0000AF0D0000}"/>
    <cellStyle name="Millares 2 12 2 2 2 3 2" xfId="48328" xr:uid="{00000000-0005-0000-0000-0000B00D0000}"/>
    <cellStyle name="Millares 2 12 2 2 2 4" xfId="34766" xr:uid="{00000000-0005-0000-0000-0000B10D0000}"/>
    <cellStyle name="Millares 2 12 2 2 3" xfId="11019" xr:uid="{00000000-0005-0000-0000-0000B20D0000}"/>
    <cellStyle name="Millares 2 12 2 2 3 2" xfId="24587" xr:uid="{00000000-0005-0000-0000-0000B30D0000}"/>
    <cellStyle name="Millares 2 12 2 2 3 2 2" xfId="51720" xr:uid="{00000000-0005-0000-0000-0000B40D0000}"/>
    <cellStyle name="Millares 2 12 2 2 3 3" xfId="38158" xr:uid="{00000000-0005-0000-0000-0000B50D0000}"/>
    <cellStyle name="Millares 2 12 2 2 4" xfId="17806" xr:uid="{00000000-0005-0000-0000-0000B60D0000}"/>
    <cellStyle name="Millares 2 12 2 2 4 2" xfId="44939" xr:uid="{00000000-0005-0000-0000-0000B70D0000}"/>
    <cellStyle name="Millares 2 12 2 2 5" xfId="31377" xr:uid="{00000000-0005-0000-0000-0000B80D0000}"/>
    <cellStyle name="Millares 2 12 2 3" xfId="4008" xr:uid="{00000000-0005-0000-0000-0000B90D0000}"/>
    <cellStyle name="Millares 2 12 2 3 2" xfId="7619" xr:uid="{00000000-0005-0000-0000-0000BA0D0000}"/>
    <cellStyle name="Millares 2 12 2 3 2 2" xfId="14409" xr:uid="{00000000-0005-0000-0000-0000BB0D0000}"/>
    <cellStyle name="Millares 2 12 2 3 2 2 2" xfId="27977" xr:uid="{00000000-0005-0000-0000-0000BC0D0000}"/>
    <cellStyle name="Millares 2 12 2 3 2 2 2 2" xfId="55110" xr:uid="{00000000-0005-0000-0000-0000BD0D0000}"/>
    <cellStyle name="Millares 2 12 2 3 2 2 3" xfId="41548" xr:uid="{00000000-0005-0000-0000-0000BE0D0000}"/>
    <cellStyle name="Millares 2 12 2 3 2 3" xfId="21196" xr:uid="{00000000-0005-0000-0000-0000BF0D0000}"/>
    <cellStyle name="Millares 2 12 2 3 2 3 2" xfId="48329" xr:uid="{00000000-0005-0000-0000-0000C00D0000}"/>
    <cellStyle name="Millares 2 12 2 3 2 4" xfId="34767" xr:uid="{00000000-0005-0000-0000-0000C10D0000}"/>
    <cellStyle name="Millares 2 12 2 3 3" xfId="11020" xr:uid="{00000000-0005-0000-0000-0000C20D0000}"/>
    <cellStyle name="Millares 2 12 2 3 3 2" xfId="24588" xr:uid="{00000000-0005-0000-0000-0000C30D0000}"/>
    <cellStyle name="Millares 2 12 2 3 3 2 2" xfId="51721" xr:uid="{00000000-0005-0000-0000-0000C40D0000}"/>
    <cellStyle name="Millares 2 12 2 3 3 3" xfId="38159" xr:uid="{00000000-0005-0000-0000-0000C50D0000}"/>
    <cellStyle name="Millares 2 12 2 3 4" xfId="17807" xr:uid="{00000000-0005-0000-0000-0000C60D0000}"/>
    <cellStyle name="Millares 2 12 2 3 4 2" xfId="44940" xr:uid="{00000000-0005-0000-0000-0000C70D0000}"/>
    <cellStyle name="Millares 2 12 2 3 5" xfId="31378" xr:uid="{00000000-0005-0000-0000-0000C80D0000}"/>
    <cellStyle name="Millares 2 12 2 4" xfId="7617" xr:uid="{00000000-0005-0000-0000-0000C90D0000}"/>
    <cellStyle name="Millares 2 12 2 4 2" xfId="14407" xr:uid="{00000000-0005-0000-0000-0000CA0D0000}"/>
    <cellStyle name="Millares 2 12 2 4 2 2" xfId="27975" xr:uid="{00000000-0005-0000-0000-0000CB0D0000}"/>
    <cellStyle name="Millares 2 12 2 4 2 2 2" xfId="55108" xr:uid="{00000000-0005-0000-0000-0000CC0D0000}"/>
    <cellStyle name="Millares 2 12 2 4 2 3" xfId="41546" xr:uid="{00000000-0005-0000-0000-0000CD0D0000}"/>
    <cellStyle name="Millares 2 12 2 4 3" xfId="21194" xr:uid="{00000000-0005-0000-0000-0000CE0D0000}"/>
    <cellStyle name="Millares 2 12 2 4 3 2" xfId="48327" xr:uid="{00000000-0005-0000-0000-0000CF0D0000}"/>
    <cellStyle name="Millares 2 12 2 4 4" xfId="34765" xr:uid="{00000000-0005-0000-0000-0000D00D0000}"/>
    <cellStyle name="Millares 2 12 2 5" xfId="11018" xr:uid="{00000000-0005-0000-0000-0000D10D0000}"/>
    <cellStyle name="Millares 2 12 2 5 2" xfId="24586" xr:uid="{00000000-0005-0000-0000-0000D20D0000}"/>
    <cellStyle name="Millares 2 12 2 5 2 2" xfId="51719" xr:uid="{00000000-0005-0000-0000-0000D30D0000}"/>
    <cellStyle name="Millares 2 12 2 5 3" xfId="38157" xr:uid="{00000000-0005-0000-0000-0000D40D0000}"/>
    <cellStyle name="Millares 2 12 2 6" xfId="17805" xr:uid="{00000000-0005-0000-0000-0000D50D0000}"/>
    <cellStyle name="Millares 2 12 2 6 2" xfId="44938" xr:uid="{00000000-0005-0000-0000-0000D60D0000}"/>
    <cellStyle name="Millares 2 12 2 7" xfId="31376" xr:uid="{00000000-0005-0000-0000-0000D70D0000}"/>
    <cellStyle name="Millares 2 12 3" xfId="4009" xr:uid="{00000000-0005-0000-0000-0000D80D0000}"/>
    <cellStyle name="Millares 2 12 3 2" xfId="7620" xr:uid="{00000000-0005-0000-0000-0000D90D0000}"/>
    <cellStyle name="Millares 2 12 3 2 2" xfId="14410" xr:uid="{00000000-0005-0000-0000-0000DA0D0000}"/>
    <cellStyle name="Millares 2 12 3 2 2 2" xfId="27978" xr:uid="{00000000-0005-0000-0000-0000DB0D0000}"/>
    <cellStyle name="Millares 2 12 3 2 2 2 2" xfId="55111" xr:uid="{00000000-0005-0000-0000-0000DC0D0000}"/>
    <cellStyle name="Millares 2 12 3 2 2 3" xfId="41549" xr:uid="{00000000-0005-0000-0000-0000DD0D0000}"/>
    <cellStyle name="Millares 2 12 3 2 3" xfId="21197" xr:uid="{00000000-0005-0000-0000-0000DE0D0000}"/>
    <cellStyle name="Millares 2 12 3 2 3 2" xfId="48330" xr:uid="{00000000-0005-0000-0000-0000DF0D0000}"/>
    <cellStyle name="Millares 2 12 3 2 4" xfId="34768" xr:uid="{00000000-0005-0000-0000-0000E00D0000}"/>
    <cellStyle name="Millares 2 12 3 3" xfId="11021" xr:uid="{00000000-0005-0000-0000-0000E10D0000}"/>
    <cellStyle name="Millares 2 12 3 3 2" xfId="24589" xr:uid="{00000000-0005-0000-0000-0000E20D0000}"/>
    <cellStyle name="Millares 2 12 3 3 2 2" xfId="51722" xr:uid="{00000000-0005-0000-0000-0000E30D0000}"/>
    <cellStyle name="Millares 2 12 3 3 3" xfId="38160" xr:uid="{00000000-0005-0000-0000-0000E40D0000}"/>
    <cellStyle name="Millares 2 12 3 4" xfId="17808" xr:uid="{00000000-0005-0000-0000-0000E50D0000}"/>
    <cellStyle name="Millares 2 12 3 4 2" xfId="44941" xr:uid="{00000000-0005-0000-0000-0000E60D0000}"/>
    <cellStyle name="Millares 2 12 3 5" xfId="31379" xr:uid="{00000000-0005-0000-0000-0000E70D0000}"/>
    <cellStyle name="Millares 2 12 4" xfId="4010" xr:uid="{00000000-0005-0000-0000-0000E80D0000}"/>
    <cellStyle name="Millares 2 12 4 2" xfId="7621" xr:uid="{00000000-0005-0000-0000-0000E90D0000}"/>
    <cellStyle name="Millares 2 12 4 2 2" xfId="14411" xr:uid="{00000000-0005-0000-0000-0000EA0D0000}"/>
    <cellStyle name="Millares 2 12 4 2 2 2" xfId="27979" xr:uid="{00000000-0005-0000-0000-0000EB0D0000}"/>
    <cellStyle name="Millares 2 12 4 2 2 2 2" xfId="55112" xr:uid="{00000000-0005-0000-0000-0000EC0D0000}"/>
    <cellStyle name="Millares 2 12 4 2 2 3" xfId="41550" xr:uid="{00000000-0005-0000-0000-0000ED0D0000}"/>
    <cellStyle name="Millares 2 12 4 2 3" xfId="21198" xr:uid="{00000000-0005-0000-0000-0000EE0D0000}"/>
    <cellStyle name="Millares 2 12 4 2 3 2" xfId="48331" xr:uid="{00000000-0005-0000-0000-0000EF0D0000}"/>
    <cellStyle name="Millares 2 12 4 2 4" xfId="34769" xr:uid="{00000000-0005-0000-0000-0000F00D0000}"/>
    <cellStyle name="Millares 2 12 4 3" xfId="11022" xr:uid="{00000000-0005-0000-0000-0000F10D0000}"/>
    <cellStyle name="Millares 2 12 4 3 2" xfId="24590" xr:uid="{00000000-0005-0000-0000-0000F20D0000}"/>
    <cellStyle name="Millares 2 12 4 3 2 2" xfId="51723" xr:uid="{00000000-0005-0000-0000-0000F30D0000}"/>
    <cellStyle name="Millares 2 12 4 3 3" xfId="38161" xr:uid="{00000000-0005-0000-0000-0000F40D0000}"/>
    <cellStyle name="Millares 2 12 4 4" xfId="17809" xr:uid="{00000000-0005-0000-0000-0000F50D0000}"/>
    <cellStyle name="Millares 2 12 4 4 2" xfId="44942" xr:uid="{00000000-0005-0000-0000-0000F60D0000}"/>
    <cellStyle name="Millares 2 12 4 5" xfId="31380" xr:uid="{00000000-0005-0000-0000-0000F70D0000}"/>
    <cellStyle name="Millares 2 13" xfId="2369" xr:uid="{00000000-0005-0000-0000-0000F80D0000}"/>
    <cellStyle name="Millares 2 13 2" xfId="4011" xr:uid="{00000000-0005-0000-0000-0000F90D0000}"/>
    <cellStyle name="Millares 2 13 2 2" xfId="4012" xr:uid="{00000000-0005-0000-0000-0000FA0D0000}"/>
    <cellStyle name="Millares 2 13 2 2 2" xfId="7623" xr:uid="{00000000-0005-0000-0000-0000FB0D0000}"/>
    <cellStyle name="Millares 2 13 2 2 2 2" xfId="14413" xr:uid="{00000000-0005-0000-0000-0000FC0D0000}"/>
    <cellStyle name="Millares 2 13 2 2 2 2 2" xfId="27981" xr:uid="{00000000-0005-0000-0000-0000FD0D0000}"/>
    <cellStyle name="Millares 2 13 2 2 2 2 2 2" xfId="55114" xr:uid="{00000000-0005-0000-0000-0000FE0D0000}"/>
    <cellStyle name="Millares 2 13 2 2 2 2 3" xfId="41552" xr:uid="{00000000-0005-0000-0000-0000FF0D0000}"/>
    <cellStyle name="Millares 2 13 2 2 2 3" xfId="21200" xr:uid="{00000000-0005-0000-0000-0000000E0000}"/>
    <cellStyle name="Millares 2 13 2 2 2 3 2" xfId="48333" xr:uid="{00000000-0005-0000-0000-0000010E0000}"/>
    <cellStyle name="Millares 2 13 2 2 2 4" xfId="34771" xr:uid="{00000000-0005-0000-0000-0000020E0000}"/>
    <cellStyle name="Millares 2 13 2 2 3" xfId="11024" xr:uid="{00000000-0005-0000-0000-0000030E0000}"/>
    <cellStyle name="Millares 2 13 2 2 3 2" xfId="24592" xr:uid="{00000000-0005-0000-0000-0000040E0000}"/>
    <cellStyle name="Millares 2 13 2 2 3 2 2" xfId="51725" xr:uid="{00000000-0005-0000-0000-0000050E0000}"/>
    <cellStyle name="Millares 2 13 2 2 3 3" xfId="38163" xr:uid="{00000000-0005-0000-0000-0000060E0000}"/>
    <cellStyle name="Millares 2 13 2 2 4" xfId="17811" xr:uid="{00000000-0005-0000-0000-0000070E0000}"/>
    <cellStyle name="Millares 2 13 2 2 4 2" xfId="44944" xr:uid="{00000000-0005-0000-0000-0000080E0000}"/>
    <cellStyle name="Millares 2 13 2 2 5" xfId="31382" xr:uid="{00000000-0005-0000-0000-0000090E0000}"/>
    <cellStyle name="Millares 2 13 2 3" xfId="4013" xr:uid="{00000000-0005-0000-0000-00000A0E0000}"/>
    <cellStyle name="Millares 2 13 2 3 2" xfId="7624" xr:uid="{00000000-0005-0000-0000-00000B0E0000}"/>
    <cellStyle name="Millares 2 13 2 3 2 2" xfId="14414" xr:uid="{00000000-0005-0000-0000-00000C0E0000}"/>
    <cellStyle name="Millares 2 13 2 3 2 2 2" xfId="27982" xr:uid="{00000000-0005-0000-0000-00000D0E0000}"/>
    <cellStyle name="Millares 2 13 2 3 2 2 2 2" xfId="55115" xr:uid="{00000000-0005-0000-0000-00000E0E0000}"/>
    <cellStyle name="Millares 2 13 2 3 2 2 3" xfId="41553" xr:uid="{00000000-0005-0000-0000-00000F0E0000}"/>
    <cellStyle name="Millares 2 13 2 3 2 3" xfId="21201" xr:uid="{00000000-0005-0000-0000-0000100E0000}"/>
    <cellStyle name="Millares 2 13 2 3 2 3 2" xfId="48334" xr:uid="{00000000-0005-0000-0000-0000110E0000}"/>
    <cellStyle name="Millares 2 13 2 3 2 4" xfId="34772" xr:uid="{00000000-0005-0000-0000-0000120E0000}"/>
    <cellStyle name="Millares 2 13 2 3 3" xfId="11025" xr:uid="{00000000-0005-0000-0000-0000130E0000}"/>
    <cellStyle name="Millares 2 13 2 3 3 2" xfId="24593" xr:uid="{00000000-0005-0000-0000-0000140E0000}"/>
    <cellStyle name="Millares 2 13 2 3 3 2 2" xfId="51726" xr:uid="{00000000-0005-0000-0000-0000150E0000}"/>
    <cellStyle name="Millares 2 13 2 3 3 3" xfId="38164" xr:uid="{00000000-0005-0000-0000-0000160E0000}"/>
    <cellStyle name="Millares 2 13 2 3 4" xfId="17812" xr:uid="{00000000-0005-0000-0000-0000170E0000}"/>
    <cellStyle name="Millares 2 13 2 3 4 2" xfId="44945" xr:uid="{00000000-0005-0000-0000-0000180E0000}"/>
    <cellStyle name="Millares 2 13 2 3 5" xfId="31383" xr:uid="{00000000-0005-0000-0000-0000190E0000}"/>
    <cellStyle name="Millares 2 13 2 4" xfId="7622" xr:uid="{00000000-0005-0000-0000-00001A0E0000}"/>
    <cellStyle name="Millares 2 13 2 4 2" xfId="14412" xr:uid="{00000000-0005-0000-0000-00001B0E0000}"/>
    <cellStyle name="Millares 2 13 2 4 2 2" xfId="27980" xr:uid="{00000000-0005-0000-0000-00001C0E0000}"/>
    <cellStyle name="Millares 2 13 2 4 2 2 2" xfId="55113" xr:uid="{00000000-0005-0000-0000-00001D0E0000}"/>
    <cellStyle name="Millares 2 13 2 4 2 3" xfId="41551" xr:uid="{00000000-0005-0000-0000-00001E0E0000}"/>
    <cellStyle name="Millares 2 13 2 4 3" xfId="21199" xr:uid="{00000000-0005-0000-0000-00001F0E0000}"/>
    <cellStyle name="Millares 2 13 2 4 3 2" xfId="48332" xr:uid="{00000000-0005-0000-0000-0000200E0000}"/>
    <cellStyle name="Millares 2 13 2 4 4" xfId="34770" xr:uid="{00000000-0005-0000-0000-0000210E0000}"/>
    <cellStyle name="Millares 2 13 2 5" xfId="11023" xr:uid="{00000000-0005-0000-0000-0000220E0000}"/>
    <cellStyle name="Millares 2 13 2 5 2" xfId="24591" xr:uid="{00000000-0005-0000-0000-0000230E0000}"/>
    <cellStyle name="Millares 2 13 2 5 2 2" xfId="51724" xr:uid="{00000000-0005-0000-0000-0000240E0000}"/>
    <cellStyle name="Millares 2 13 2 5 3" xfId="38162" xr:uid="{00000000-0005-0000-0000-0000250E0000}"/>
    <cellStyle name="Millares 2 13 2 6" xfId="17810" xr:uid="{00000000-0005-0000-0000-0000260E0000}"/>
    <cellStyle name="Millares 2 13 2 6 2" xfId="44943" xr:uid="{00000000-0005-0000-0000-0000270E0000}"/>
    <cellStyle name="Millares 2 13 2 7" xfId="31381" xr:uid="{00000000-0005-0000-0000-0000280E0000}"/>
    <cellStyle name="Millares 2 13 3" xfId="4014" xr:uid="{00000000-0005-0000-0000-0000290E0000}"/>
    <cellStyle name="Millares 2 13 3 2" xfId="7625" xr:uid="{00000000-0005-0000-0000-00002A0E0000}"/>
    <cellStyle name="Millares 2 13 3 2 2" xfId="14415" xr:uid="{00000000-0005-0000-0000-00002B0E0000}"/>
    <cellStyle name="Millares 2 13 3 2 2 2" xfId="27983" xr:uid="{00000000-0005-0000-0000-00002C0E0000}"/>
    <cellStyle name="Millares 2 13 3 2 2 2 2" xfId="55116" xr:uid="{00000000-0005-0000-0000-00002D0E0000}"/>
    <cellStyle name="Millares 2 13 3 2 2 3" xfId="41554" xr:uid="{00000000-0005-0000-0000-00002E0E0000}"/>
    <cellStyle name="Millares 2 13 3 2 3" xfId="21202" xr:uid="{00000000-0005-0000-0000-00002F0E0000}"/>
    <cellStyle name="Millares 2 13 3 2 3 2" xfId="48335" xr:uid="{00000000-0005-0000-0000-0000300E0000}"/>
    <cellStyle name="Millares 2 13 3 2 4" xfId="34773" xr:uid="{00000000-0005-0000-0000-0000310E0000}"/>
    <cellStyle name="Millares 2 13 3 3" xfId="11026" xr:uid="{00000000-0005-0000-0000-0000320E0000}"/>
    <cellStyle name="Millares 2 13 3 3 2" xfId="24594" xr:uid="{00000000-0005-0000-0000-0000330E0000}"/>
    <cellStyle name="Millares 2 13 3 3 2 2" xfId="51727" xr:uid="{00000000-0005-0000-0000-0000340E0000}"/>
    <cellStyle name="Millares 2 13 3 3 3" xfId="38165" xr:uid="{00000000-0005-0000-0000-0000350E0000}"/>
    <cellStyle name="Millares 2 13 3 4" xfId="17813" xr:uid="{00000000-0005-0000-0000-0000360E0000}"/>
    <cellStyle name="Millares 2 13 3 4 2" xfId="44946" xr:uid="{00000000-0005-0000-0000-0000370E0000}"/>
    <cellStyle name="Millares 2 13 3 5" xfId="31384" xr:uid="{00000000-0005-0000-0000-0000380E0000}"/>
    <cellStyle name="Millares 2 13 4" xfId="4015" xr:uid="{00000000-0005-0000-0000-0000390E0000}"/>
    <cellStyle name="Millares 2 13 4 2" xfId="7626" xr:uid="{00000000-0005-0000-0000-00003A0E0000}"/>
    <cellStyle name="Millares 2 13 4 2 2" xfId="14416" xr:uid="{00000000-0005-0000-0000-00003B0E0000}"/>
    <cellStyle name="Millares 2 13 4 2 2 2" xfId="27984" xr:uid="{00000000-0005-0000-0000-00003C0E0000}"/>
    <cellStyle name="Millares 2 13 4 2 2 2 2" xfId="55117" xr:uid="{00000000-0005-0000-0000-00003D0E0000}"/>
    <cellStyle name="Millares 2 13 4 2 2 3" xfId="41555" xr:uid="{00000000-0005-0000-0000-00003E0E0000}"/>
    <cellStyle name="Millares 2 13 4 2 3" xfId="21203" xr:uid="{00000000-0005-0000-0000-00003F0E0000}"/>
    <cellStyle name="Millares 2 13 4 2 3 2" xfId="48336" xr:uid="{00000000-0005-0000-0000-0000400E0000}"/>
    <cellStyle name="Millares 2 13 4 2 4" xfId="34774" xr:uid="{00000000-0005-0000-0000-0000410E0000}"/>
    <cellStyle name="Millares 2 13 4 3" xfId="11027" xr:uid="{00000000-0005-0000-0000-0000420E0000}"/>
    <cellStyle name="Millares 2 13 4 3 2" xfId="24595" xr:uid="{00000000-0005-0000-0000-0000430E0000}"/>
    <cellStyle name="Millares 2 13 4 3 2 2" xfId="51728" xr:uid="{00000000-0005-0000-0000-0000440E0000}"/>
    <cellStyle name="Millares 2 13 4 3 3" xfId="38166" xr:uid="{00000000-0005-0000-0000-0000450E0000}"/>
    <cellStyle name="Millares 2 13 4 4" xfId="17814" xr:uid="{00000000-0005-0000-0000-0000460E0000}"/>
    <cellStyle name="Millares 2 13 4 4 2" xfId="44947" xr:uid="{00000000-0005-0000-0000-0000470E0000}"/>
    <cellStyle name="Millares 2 13 4 5" xfId="31385" xr:uid="{00000000-0005-0000-0000-0000480E0000}"/>
    <cellStyle name="Millares 2 14" xfId="2370" xr:uid="{00000000-0005-0000-0000-0000490E0000}"/>
    <cellStyle name="Millares 2 14 2" xfId="4016" xr:uid="{00000000-0005-0000-0000-00004A0E0000}"/>
    <cellStyle name="Millares 2 14 2 2" xfId="7627" xr:uid="{00000000-0005-0000-0000-00004B0E0000}"/>
    <cellStyle name="Millares 2 14 2 2 2" xfId="14417" xr:uid="{00000000-0005-0000-0000-00004C0E0000}"/>
    <cellStyle name="Millares 2 14 2 2 2 2" xfId="27985" xr:uid="{00000000-0005-0000-0000-00004D0E0000}"/>
    <cellStyle name="Millares 2 14 2 2 2 2 2" xfId="55118" xr:uid="{00000000-0005-0000-0000-00004E0E0000}"/>
    <cellStyle name="Millares 2 14 2 2 2 3" xfId="41556" xr:uid="{00000000-0005-0000-0000-00004F0E0000}"/>
    <cellStyle name="Millares 2 14 2 2 3" xfId="21204" xr:uid="{00000000-0005-0000-0000-0000500E0000}"/>
    <cellStyle name="Millares 2 14 2 2 3 2" xfId="48337" xr:uid="{00000000-0005-0000-0000-0000510E0000}"/>
    <cellStyle name="Millares 2 14 2 2 4" xfId="34775" xr:uid="{00000000-0005-0000-0000-0000520E0000}"/>
    <cellStyle name="Millares 2 14 2 3" xfId="11028" xr:uid="{00000000-0005-0000-0000-0000530E0000}"/>
    <cellStyle name="Millares 2 14 2 3 2" xfId="24596" xr:uid="{00000000-0005-0000-0000-0000540E0000}"/>
    <cellStyle name="Millares 2 14 2 3 2 2" xfId="51729" xr:uid="{00000000-0005-0000-0000-0000550E0000}"/>
    <cellStyle name="Millares 2 14 2 3 3" xfId="38167" xr:uid="{00000000-0005-0000-0000-0000560E0000}"/>
    <cellStyle name="Millares 2 14 2 4" xfId="17815" xr:uid="{00000000-0005-0000-0000-0000570E0000}"/>
    <cellStyle name="Millares 2 14 2 4 2" xfId="44948" xr:uid="{00000000-0005-0000-0000-0000580E0000}"/>
    <cellStyle name="Millares 2 14 2 5" xfId="31386" xr:uid="{00000000-0005-0000-0000-0000590E0000}"/>
    <cellStyle name="Millares 2 15" xfId="2371" xr:uid="{00000000-0005-0000-0000-00005A0E0000}"/>
    <cellStyle name="Millares 2 16" xfId="2372" xr:uid="{00000000-0005-0000-0000-00005B0E0000}"/>
    <cellStyle name="Millares 2 17" xfId="2373" xr:uid="{00000000-0005-0000-0000-00005C0E0000}"/>
    <cellStyle name="Millares 2 18" xfId="2374" xr:uid="{00000000-0005-0000-0000-00005D0E0000}"/>
    <cellStyle name="Millares 2 19" xfId="2375" xr:uid="{00000000-0005-0000-0000-00005E0E0000}"/>
    <cellStyle name="Millares 2 2" xfId="29" xr:uid="{00000000-0005-0000-0000-00005F0E0000}"/>
    <cellStyle name="Millares 2 2 10" xfId="64" xr:uid="{00000000-0005-0000-0000-0000600E0000}"/>
    <cellStyle name="Millares 2 2 11" xfId="58393" xr:uid="{134A263D-734C-4EEB-82F4-239642C5F1D4}"/>
    <cellStyle name="Millares 2 2 2" xfId="195" xr:uid="{00000000-0005-0000-0000-0000610E0000}"/>
    <cellStyle name="Millares 2 2 3" xfId="190" xr:uid="{00000000-0005-0000-0000-0000620E0000}"/>
    <cellStyle name="Millares 2 2 4" xfId="2376" xr:uid="{00000000-0005-0000-0000-0000630E0000}"/>
    <cellStyle name="Millares 2 2 5" xfId="2377" xr:uid="{00000000-0005-0000-0000-0000640E0000}"/>
    <cellStyle name="Millares 2 2 6" xfId="2378" xr:uid="{00000000-0005-0000-0000-0000650E0000}"/>
    <cellStyle name="Millares 2 2 7" xfId="2379" xr:uid="{00000000-0005-0000-0000-0000660E0000}"/>
    <cellStyle name="Millares 2 2 8" xfId="2380" xr:uid="{00000000-0005-0000-0000-0000670E0000}"/>
    <cellStyle name="Millares 2 2 9" xfId="2381" xr:uid="{00000000-0005-0000-0000-0000680E0000}"/>
    <cellStyle name="Millares 2 20" xfId="2382" xr:uid="{00000000-0005-0000-0000-0000690E0000}"/>
    <cellStyle name="Millares 2 21" xfId="2383" xr:uid="{00000000-0005-0000-0000-00006A0E0000}"/>
    <cellStyle name="Millares 2 22" xfId="2384" xr:uid="{00000000-0005-0000-0000-00006B0E0000}"/>
    <cellStyle name="Millares 2 23" xfId="2385" xr:uid="{00000000-0005-0000-0000-00006C0E0000}"/>
    <cellStyle name="Millares 2 24" xfId="2386" xr:uid="{00000000-0005-0000-0000-00006D0E0000}"/>
    <cellStyle name="Millares 2 25" xfId="2387" xr:uid="{00000000-0005-0000-0000-00006E0E0000}"/>
    <cellStyle name="Millares 2 26" xfId="2388" xr:uid="{00000000-0005-0000-0000-00006F0E0000}"/>
    <cellStyle name="Millares 2 27" xfId="2389" xr:uid="{00000000-0005-0000-0000-0000700E0000}"/>
    <cellStyle name="Millares 2 28" xfId="2390" xr:uid="{00000000-0005-0000-0000-0000710E0000}"/>
    <cellStyle name="Millares 2 29" xfId="2391" xr:uid="{00000000-0005-0000-0000-0000720E0000}"/>
    <cellStyle name="Millares 2 3" xfId="194" xr:uid="{00000000-0005-0000-0000-0000730E0000}"/>
    <cellStyle name="Millares 2 3 2" xfId="4017" xr:uid="{00000000-0005-0000-0000-0000740E0000}"/>
    <cellStyle name="Millares 2 3 2 10" xfId="4018" xr:uid="{00000000-0005-0000-0000-0000750E0000}"/>
    <cellStyle name="Millares 2 3 2 10 2" xfId="7629" xr:uid="{00000000-0005-0000-0000-0000760E0000}"/>
    <cellStyle name="Millares 2 3 2 10 2 2" xfId="14419" xr:uid="{00000000-0005-0000-0000-0000770E0000}"/>
    <cellStyle name="Millares 2 3 2 10 2 2 2" xfId="27987" xr:uid="{00000000-0005-0000-0000-0000780E0000}"/>
    <cellStyle name="Millares 2 3 2 10 2 2 2 2" xfId="55120" xr:uid="{00000000-0005-0000-0000-0000790E0000}"/>
    <cellStyle name="Millares 2 3 2 10 2 2 3" xfId="41558" xr:uid="{00000000-0005-0000-0000-00007A0E0000}"/>
    <cellStyle name="Millares 2 3 2 10 2 3" xfId="21206" xr:uid="{00000000-0005-0000-0000-00007B0E0000}"/>
    <cellStyle name="Millares 2 3 2 10 2 3 2" xfId="48339" xr:uid="{00000000-0005-0000-0000-00007C0E0000}"/>
    <cellStyle name="Millares 2 3 2 10 2 4" xfId="34777" xr:uid="{00000000-0005-0000-0000-00007D0E0000}"/>
    <cellStyle name="Millares 2 3 2 10 3" xfId="11030" xr:uid="{00000000-0005-0000-0000-00007E0E0000}"/>
    <cellStyle name="Millares 2 3 2 10 3 2" xfId="24598" xr:uid="{00000000-0005-0000-0000-00007F0E0000}"/>
    <cellStyle name="Millares 2 3 2 10 3 2 2" xfId="51731" xr:uid="{00000000-0005-0000-0000-0000800E0000}"/>
    <cellStyle name="Millares 2 3 2 10 3 3" xfId="38169" xr:uid="{00000000-0005-0000-0000-0000810E0000}"/>
    <cellStyle name="Millares 2 3 2 10 4" xfId="17817" xr:uid="{00000000-0005-0000-0000-0000820E0000}"/>
    <cellStyle name="Millares 2 3 2 10 4 2" xfId="44950" xr:uid="{00000000-0005-0000-0000-0000830E0000}"/>
    <cellStyle name="Millares 2 3 2 10 5" xfId="31388" xr:uid="{00000000-0005-0000-0000-0000840E0000}"/>
    <cellStyle name="Millares 2 3 2 11" xfId="7628" xr:uid="{00000000-0005-0000-0000-0000850E0000}"/>
    <cellStyle name="Millares 2 3 2 11 2" xfId="14418" xr:uid="{00000000-0005-0000-0000-0000860E0000}"/>
    <cellStyle name="Millares 2 3 2 11 2 2" xfId="27986" xr:uid="{00000000-0005-0000-0000-0000870E0000}"/>
    <cellStyle name="Millares 2 3 2 11 2 2 2" xfId="55119" xr:uid="{00000000-0005-0000-0000-0000880E0000}"/>
    <cellStyle name="Millares 2 3 2 11 2 3" xfId="41557" xr:uid="{00000000-0005-0000-0000-0000890E0000}"/>
    <cellStyle name="Millares 2 3 2 11 3" xfId="21205" xr:uid="{00000000-0005-0000-0000-00008A0E0000}"/>
    <cellStyle name="Millares 2 3 2 11 3 2" xfId="48338" xr:uid="{00000000-0005-0000-0000-00008B0E0000}"/>
    <cellStyle name="Millares 2 3 2 11 4" xfId="34776" xr:uid="{00000000-0005-0000-0000-00008C0E0000}"/>
    <cellStyle name="Millares 2 3 2 12" xfId="11029" xr:uid="{00000000-0005-0000-0000-00008D0E0000}"/>
    <cellStyle name="Millares 2 3 2 12 2" xfId="24597" xr:uid="{00000000-0005-0000-0000-00008E0E0000}"/>
    <cellStyle name="Millares 2 3 2 12 2 2" xfId="51730" xr:uid="{00000000-0005-0000-0000-00008F0E0000}"/>
    <cellStyle name="Millares 2 3 2 12 3" xfId="38168" xr:uid="{00000000-0005-0000-0000-0000900E0000}"/>
    <cellStyle name="Millares 2 3 2 13" xfId="17816" xr:uid="{00000000-0005-0000-0000-0000910E0000}"/>
    <cellStyle name="Millares 2 3 2 13 2" xfId="44949" xr:uid="{00000000-0005-0000-0000-0000920E0000}"/>
    <cellStyle name="Millares 2 3 2 14" xfId="31387" xr:uid="{00000000-0005-0000-0000-0000930E0000}"/>
    <cellStyle name="Millares 2 3 2 2" xfId="4019" xr:uid="{00000000-0005-0000-0000-0000940E0000}"/>
    <cellStyle name="Millares 2 3 2 2 10" xfId="11031" xr:uid="{00000000-0005-0000-0000-0000950E0000}"/>
    <cellStyle name="Millares 2 3 2 2 10 2" xfId="24599" xr:uid="{00000000-0005-0000-0000-0000960E0000}"/>
    <cellStyle name="Millares 2 3 2 2 10 2 2" xfId="51732" xr:uid="{00000000-0005-0000-0000-0000970E0000}"/>
    <cellStyle name="Millares 2 3 2 2 10 3" xfId="38170" xr:uid="{00000000-0005-0000-0000-0000980E0000}"/>
    <cellStyle name="Millares 2 3 2 2 11" xfId="17818" xr:uid="{00000000-0005-0000-0000-0000990E0000}"/>
    <cellStyle name="Millares 2 3 2 2 11 2" xfId="44951" xr:uid="{00000000-0005-0000-0000-00009A0E0000}"/>
    <cellStyle name="Millares 2 3 2 2 12" xfId="31389" xr:uid="{00000000-0005-0000-0000-00009B0E0000}"/>
    <cellStyle name="Millares 2 3 2 2 2" xfId="4020" xr:uid="{00000000-0005-0000-0000-00009C0E0000}"/>
    <cellStyle name="Millares 2 3 2 2 2 10" xfId="31390" xr:uid="{00000000-0005-0000-0000-00009D0E0000}"/>
    <cellStyle name="Millares 2 3 2 2 2 2" xfId="4021" xr:uid="{00000000-0005-0000-0000-00009E0E0000}"/>
    <cellStyle name="Millares 2 3 2 2 2 2 2" xfId="4022" xr:uid="{00000000-0005-0000-0000-00009F0E0000}"/>
    <cellStyle name="Millares 2 3 2 2 2 2 2 2" xfId="4023" xr:uid="{00000000-0005-0000-0000-0000A00E0000}"/>
    <cellStyle name="Millares 2 3 2 2 2 2 2 2 2" xfId="7634" xr:uid="{00000000-0005-0000-0000-0000A10E0000}"/>
    <cellStyle name="Millares 2 3 2 2 2 2 2 2 2 2" xfId="14424" xr:uid="{00000000-0005-0000-0000-0000A20E0000}"/>
    <cellStyle name="Millares 2 3 2 2 2 2 2 2 2 2 2" xfId="27992" xr:uid="{00000000-0005-0000-0000-0000A30E0000}"/>
    <cellStyle name="Millares 2 3 2 2 2 2 2 2 2 2 2 2" xfId="55125" xr:uid="{00000000-0005-0000-0000-0000A40E0000}"/>
    <cellStyle name="Millares 2 3 2 2 2 2 2 2 2 2 3" xfId="41563" xr:uid="{00000000-0005-0000-0000-0000A50E0000}"/>
    <cellStyle name="Millares 2 3 2 2 2 2 2 2 2 3" xfId="21211" xr:uid="{00000000-0005-0000-0000-0000A60E0000}"/>
    <cellStyle name="Millares 2 3 2 2 2 2 2 2 2 3 2" xfId="48344" xr:uid="{00000000-0005-0000-0000-0000A70E0000}"/>
    <cellStyle name="Millares 2 3 2 2 2 2 2 2 2 4" xfId="34782" xr:uid="{00000000-0005-0000-0000-0000A80E0000}"/>
    <cellStyle name="Millares 2 3 2 2 2 2 2 2 3" xfId="11035" xr:uid="{00000000-0005-0000-0000-0000A90E0000}"/>
    <cellStyle name="Millares 2 3 2 2 2 2 2 2 3 2" xfId="24603" xr:uid="{00000000-0005-0000-0000-0000AA0E0000}"/>
    <cellStyle name="Millares 2 3 2 2 2 2 2 2 3 2 2" xfId="51736" xr:uid="{00000000-0005-0000-0000-0000AB0E0000}"/>
    <cellStyle name="Millares 2 3 2 2 2 2 2 2 3 3" xfId="38174" xr:uid="{00000000-0005-0000-0000-0000AC0E0000}"/>
    <cellStyle name="Millares 2 3 2 2 2 2 2 2 4" xfId="17822" xr:uid="{00000000-0005-0000-0000-0000AD0E0000}"/>
    <cellStyle name="Millares 2 3 2 2 2 2 2 2 4 2" xfId="44955" xr:uid="{00000000-0005-0000-0000-0000AE0E0000}"/>
    <cellStyle name="Millares 2 3 2 2 2 2 2 2 5" xfId="31393" xr:uid="{00000000-0005-0000-0000-0000AF0E0000}"/>
    <cellStyle name="Millares 2 3 2 2 2 2 2 3" xfId="4024" xr:uid="{00000000-0005-0000-0000-0000B00E0000}"/>
    <cellStyle name="Millares 2 3 2 2 2 2 2 3 2" xfId="7635" xr:uid="{00000000-0005-0000-0000-0000B10E0000}"/>
    <cellStyle name="Millares 2 3 2 2 2 2 2 3 2 2" xfId="14425" xr:uid="{00000000-0005-0000-0000-0000B20E0000}"/>
    <cellStyle name="Millares 2 3 2 2 2 2 2 3 2 2 2" xfId="27993" xr:uid="{00000000-0005-0000-0000-0000B30E0000}"/>
    <cellStyle name="Millares 2 3 2 2 2 2 2 3 2 2 2 2" xfId="55126" xr:uid="{00000000-0005-0000-0000-0000B40E0000}"/>
    <cellStyle name="Millares 2 3 2 2 2 2 2 3 2 2 3" xfId="41564" xr:uid="{00000000-0005-0000-0000-0000B50E0000}"/>
    <cellStyle name="Millares 2 3 2 2 2 2 2 3 2 3" xfId="21212" xr:uid="{00000000-0005-0000-0000-0000B60E0000}"/>
    <cellStyle name="Millares 2 3 2 2 2 2 2 3 2 3 2" xfId="48345" xr:uid="{00000000-0005-0000-0000-0000B70E0000}"/>
    <cellStyle name="Millares 2 3 2 2 2 2 2 3 2 4" xfId="34783" xr:uid="{00000000-0005-0000-0000-0000B80E0000}"/>
    <cellStyle name="Millares 2 3 2 2 2 2 2 3 3" xfId="11036" xr:uid="{00000000-0005-0000-0000-0000B90E0000}"/>
    <cellStyle name="Millares 2 3 2 2 2 2 2 3 3 2" xfId="24604" xr:uid="{00000000-0005-0000-0000-0000BA0E0000}"/>
    <cellStyle name="Millares 2 3 2 2 2 2 2 3 3 2 2" xfId="51737" xr:uid="{00000000-0005-0000-0000-0000BB0E0000}"/>
    <cellStyle name="Millares 2 3 2 2 2 2 2 3 3 3" xfId="38175" xr:uid="{00000000-0005-0000-0000-0000BC0E0000}"/>
    <cellStyle name="Millares 2 3 2 2 2 2 2 3 4" xfId="17823" xr:uid="{00000000-0005-0000-0000-0000BD0E0000}"/>
    <cellStyle name="Millares 2 3 2 2 2 2 2 3 4 2" xfId="44956" xr:uid="{00000000-0005-0000-0000-0000BE0E0000}"/>
    <cellStyle name="Millares 2 3 2 2 2 2 2 3 5" xfId="31394" xr:uid="{00000000-0005-0000-0000-0000BF0E0000}"/>
    <cellStyle name="Millares 2 3 2 2 2 2 2 4" xfId="7633" xr:uid="{00000000-0005-0000-0000-0000C00E0000}"/>
    <cellStyle name="Millares 2 3 2 2 2 2 2 4 2" xfId="14423" xr:uid="{00000000-0005-0000-0000-0000C10E0000}"/>
    <cellStyle name="Millares 2 3 2 2 2 2 2 4 2 2" xfId="27991" xr:uid="{00000000-0005-0000-0000-0000C20E0000}"/>
    <cellStyle name="Millares 2 3 2 2 2 2 2 4 2 2 2" xfId="55124" xr:uid="{00000000-0005-0000-0000-0000C30E0000}"/>
    <cellStyle name="Millares 2 3 2 2 2 2 2 4 2 3" xfId="41562" xr:uid="{00000000-0005-0000-0000-0000C40E0000}"/>
    <cellStyle name="Millares 2 3 2 2 2 2 2 4 3" xfId="21210" xr:uid="{00000000-0005-0000-0000-0000C50E0000}"/>
    <cellStyle name="Millares 2 3 2 2 2 2 2 4 3 2" xfId="48343" xr:uid="{00000000-0005-0000-0000-0000C60E0000}"/>
    <cellStyle name="Millares 2 3 2 2 2 2 2 4 4" xfId="34781" xr:uid="{00000000-0005-0000-0000-0000C70E0000}"/>
    <cellStyle name="Millares 2 3 2 2 2 2 2 5" xfId="11034" xr:uid="{00000000-0005-0000-0000-0000C80E0000}"/>
    <cellStyle name="Millares 2 3 2 2 2 2 2 5 2" xfId="24602" xr:uid="{00000000-0005-0000-0000-0000C90E0000}"/>
    <cellStyle name="Millares 2 3 2 2 2 2 2 5 2 2" xfId="51735" xr:uid="{00000000-0005-0000-0000-0000CA0E0000}"/>
    <cellStyle name="Millares 2 3 2 2 2 2 2 5 3" xfId="38173" xr:uid="{00000000-0005-0000-0000-0000CB0E0000}"/>
    <cellStyle name="Millares 2 3 2 2 2 2 2 6" xfId="17821" xr:uid="{00000000-0005-0000-0000-0000CC0E0000}"/>
    <cellStyle name="Millares 2 3 2 2 2 2 2 6 2" xfId="44954" xr:uid="{00000000-0005-0000-0000-0000CD0E0000}"/>
    <cellStyle name="Millares 2 3 2 2 2 2 2 7" xfId="31392" xr:uid="{00000000-0005-0000-0000-0000CE0E0000}"/>
    <cellStyle name="Millares 2 3 2 2 2 2 3" xfId="4025" xr:uid="{00000000-0005-0000-0000-0000CF0E0000}"/>
    <cellStyle name="Millares 2 3 2 2 2 2 3 2" xfId="4026" xr:uid="{00000000-0005-0000-0000-0000D00E0000}"/>
    <cellStyle name="Millares 2 3 2 2 2 2 3 2 2" xfId="7637" xr:uid="{00000000-0005-0000-0000-0000D10E0000}"/>
    <cellStyle name="Millares 2 3 2 2 2 2 3 2 2 2" xfId="14427" xr:uid="{00000000-0005-0000-0000-0000D20E0000}"/>
    <cellStyle name="Millares 2 3 2 2 2 2 3 2 2 2 2" xfId="27995" xr:uid="{00000000-0005-0000-0000-0000D30E0000}"/>
    <cellStyle name="Millares 2 3 2 2 2 2 3 2 2 2 2 2" xfId="55128" xr:uid="{00000000-0005-0000-0000-0000D40E0000}"/>
    <cellStyle name="Millares 2 3 2 2 2 2 3 2 2 2 3" xfId="41566" xr:uid="{00000000-0005-0000-0000-0000D50E0000}"/>
    <cellStyle name="Millares 2 3 2 2 2 2 3 2 2 3" xfId="21214" xr:uid="{00000000-0005-0000-0000-0000D60E0000}"/>
    <cellStyle name="Millares 2 3 2 2 2 2 3 2 2 3 2" xfId="48347" xr:uid="{00000000-0005-0000-0000-0000D70E0000}"/>
    <cellStyle name="Millares 2 3 2 2 2 2 3 2 2 4" xfId="34785" xr:uid="{00000000-0005-0000-0000-0000D80E0000}"/>
    <cellStyle name="Millares 2 3 2 2 2 2 3 2 3" xfId="11038" xr:uid="{00000000-0005-0000-0000-0000D90E0000}"/>
    <cellStyle name="Millares 2 3 2 2 2 2 3 2 3 2" xfId="24606" xr:uid="{00000000-0005-0000-0000-0000DA0E0000}"/>
    <cellStyle name="Millares 2 3 2 2 2 2 3 2 3 2 2" xfId="51739" xr:uid="{00000000-0005-0000-0000-0000DB0E0000}"/>
    <cellStyle name="Millares 2 3 2 2 2 2 3 2 3 3" xfId="38177" xr:uid="{00000000-0005-0000-0000-0000DC0E0000}"/>
    <cellStyle name="Millares 2 3 2 2 2 2 3 2 4" xfId="17825" xr:uid="{00000000-0005-0000-0000-0000DD0E0000}"/>
    <cellStyle name="Millares 2 3 2 2 2 2 3 2 4 2" xfId="44958" xr:uid="{00000000-0005-0000-0000-0000DE0E0000}"/>
    <cellStyle name="Millares 2 3 2 2 2 2 3 2 5" xfId="31396" xr:uid="{00000000-0005-0000-0000-0000DF0E0000}"/>
    <cellStyle name="Millares 2 3 2 2 2 2 3 3" xfId="7636" xr:uid="{00000000-0005-0000-0000-0000E00E0000}"/>
    <cellStyle name="Millares 2 3 2 2 2 2 3 3 2" xfId="14426" xr:uid="{00000000-0005-0000-0000-0000E10E0000}"/>
    <cellStyle name="Millares 2 3 2 2 2 2 3 3 2 2" xfId="27994" xr:uid="{00000000-0005-0000-0000-0000E20E0000}"/>
    <cellStyle name="Millares 2 3 2 2 2 2 3 3 2 2 2" xfId="55127" xr:uid="{00000000-0005-0000-0000-0000E30E0000}"/>
    <cellStyle name="Millares 2 3 2 2 2 2 3 3 2 3" xfId="41565" xr:uid="{00000000-0005-0000-0000-0000E40E0000}"/>
    <cellStyle name="Millares 2 3 2 2 2 2 3 3 3" xfId="21213" xr:uid="{00000000-0005-0000-0000-0000E50E0000}"/>
    <cellStyle name="Millares 2 3 2 2 2 2 3 3 3 2" xfId="48346" xr:uid="{00000000-0005-0000-0000-0000E60E0000}"/>
    <cellStyle name="Millares 2 3 2 2 2 2 3 3 4" xfId="34784" xr:uid="{00000000-0005-0000-0000-0000E70E0000}"/>
    <cellStyle name="Millares 2 3 2 2 2 2 3 4" xfId="11037" xr:uid="{00000000-0005-0000-0000-0000E80E0000}"/>
    <cellStyle name="Millares 2 3 2 2 2 2 3 4 2" xfId="24605" xr:uid="{00000000-0005-0000-0000-0000E90E0000}"/>
    <cellStyle name="Millares 2 3 2 2 2 2 3 4 2 2" xfId="51738" xr:uid="{00000000-0005-0000-0000-0000EA0E0000}"/>
    <cellStyle name="Millares 2 3 2 2 2 2 3 4 3" xfId="38176" xr:uid="{00000000-0005-0000-0000-0000EB0E0000}"/>
    <cellStyle name="Millares 2 3 2 2 2 2 3 5" xfId="17824" xr:uid="{00000000-0005-0000-0000-0000EC0E0000}"/>
    <cellStyle name="Millares 2 3 2 2 2 2 3 5 2" xfId="44957" xr:uid="{00000000-0005-0000-0000-0000ED0E0000}"/>
    <cellStyle name="Millares 2 3 2 2 2 2 3 6" xfId="31395" xr:uid="{00000000-0005-0000-0000-0000EE0E0000}"/>
    <cellStyle name="Millares 2 3 2 2 2 2 4" xfId="4027" xr:uid="{00000000-0005-0000-0000-0000EF0E0000}"/>
    <cellStyle name="Millares 2 3 2 2 2 2 4 2" xfId="7638" xr:uid="{00000000-0005-0000-0000-0000F00E0000}"/>
    <cellStyle name="Millares 2 3 2 2 2 2 4 2 2" xfId="14428" xr:uid="{00000000-0005-0000-0000-0000F10E0000}"/>
    <cellStyle name="Millares 2 3 2 2 2 2 4 2 2 2" xfId="27996" xr:uid="{00000000-0005-0000-0000-0000F20E0000}"/>
    <cellStyle name="Millares 2 3 2 2 2 2 4 2 2 2 2" xfId="55129" xr:uid="{00000000-0005-0000-0000-0000F30E0000}"/>
    <cellStyle name="Millares 2 3 2 2 2 2 4 2 2 3" xfId="41567" xr:uid="{00000000-0005-0000-0000-0000F40E0000}"/>
    <cellStyle name="Millares 2 3 2 2 2 2 4 2 3" xfId="21215" xr:uid="{00000000-0005-0000-0000-0000F50E0000}"/>
    <cellStyle name="Millares 2 3 2 2 2 2 4 2 3 2" xfId="48348" xr:uid="{00000000-0005-0000-0000-0000F60E0000}"/>
    <cellStyle name="Millares 2 3 2 2 2 2 4 2 4" xfId="34786" xr:uid="{00000000-0005-0000-0000-0000F70E0000}"/>
    <cellStyle name="Millares 2 3 2 2 2 2 4 3" xfId="11039" xr:uid="{00000000-0005-0000-0000-0000F80E0000}"/>
    <cellStyle name="Millares 2 3 2 2 2 2 4 3 2" xfId="24607" xr:uid="{00000000-0005-0000-0000-0000F90E0000}"/>
    <cellStyle name="Millares 2 3 2 2 2 2 4 3 2 2" xfId="51740" xr:uid="{00000000-0005-0000-0000-0000FA0E0000}"/>
    <cellStyle name="Millares 2 3 2 2 2 2 4 3 3" xfId="38178" xr:uid="{00000000-0005-0000-0000-0000FB0E0000}"/>
    <cellStyle name="Millares 2 3 2 2 2 2 4 4" xfId="17826" xr:uid="{00000000-0005-0000-0000-0000FC0E0000}"/>
    <cellStyle name="Millares 2 3 2 2 2 2 4 4 2" xfId="44959" xr:uid="{00000000-0005-0000-0000-0000FD0E0000}"/>
    <cellStyle name="Millares 2 3 2 2 2 2 4 5" xfId="31397" xr:uid="{00000000-0005-0000-0000-0000FE0E0000}"/>
    <cellStyle name="Millares 2 3 2 2 2 2 5" xfId="4028" xr:uid="{00000000-0005-0000-0000-0000FF0E0000}"/>
    <cellStyle name="Millares 2 3 2 2 2 2 5 2" xfId="7639" xr:uid="{00000000-0005-0000-0000-0000000F0000}"/>
    <cellStyle name="Millares 2 3 2 2 2 2 5 2 2" xfId="14429" xr:uid="{00000000-0005-0000-0000-0000010F0000}"/>
    <cellStyle name="Millares 2 3 2 2 2 2 5 2 2 2" xfId="27997" xr:uid="{00000000-0005-0000-0000-0000020F0000}"/>
    <cellStyle name="Millares 2 3 2 2 2 2 5 2 2 2 2" xfId="55130" xr:uid="{00000000-0005-0000-0000-0000030F0000}"/>
    <cellStyle name="Millares 2 3 2 2 2 2 5 2 2 3" xfId="41568" xr:uid="{00000000-0005-0000-0000-0000040F0000}"/>
    <cellStyle name="Millares 2 3 2 2 2 2 5 2 3" xfId="21216" xr:uid="{00000000-0005-0000-0000-0000050F0000}"/>
    <cellStyle name="Millares 2 3 2 2 2 2 5 2 3 2" xfId="48349" xr:uid="{00000000-0005-0000-0000-0000060F0000}"/>
    <cellStyle name="Millares 2 3 2 2 2 2 5 2 4" xfId="34787" xr:uid="{00000000-0005-0000-0000-0000070F0000}"/>
    <cellStyle name="Millares 2 3 2 2 2 2 5 3" xfId="11040" xr:uid="{00000000-0005-0000-0000-0000080F0000}"/>
    <cellStyle name="Millares 2 3 2 2 2 2 5 3 2" xfId="24608" xr:uid="{00000000-0005-0000-0000-0000090F0000}"/>
    <cellStyle name="Millares 2 3 2 2 2 2 5 3 2 2" xfId="51741" xr:uid="{00000000-0005-0000-0000-00000A0F0000}"/>
    <cellStyle name="Millares 2 3 2 2 2 2 5 3 3" xfId="38179" xr:uid="{00000000-0005-0000-0000-00000B0F0000}"/>
    <cellStyle name="Millares 2 3 2 2 2 2 5 4" xfId="17827" xr:uid="{00000000-0005-0000-0000-00000C0F0000}"/>
    <cellStyle name="Millares 2 3 2 2 2 2 5 4 2" xfId="44960" xr:uid="{00000000-0005-0000-0000-00000D0F0000}"/>
    <cellStyle name="Millares 2 3 2 2 2 2 5 5" xfId="31398" xr:uid="{00000000-0005-0000-0000-00000E0F0000}"/>
    <cellStyle name="Millares 2 3 2 2 2 2 6" xfId="7632" xr:uid="{00000000-0005-0000-0000-00000F0F0000}"/>
    <cellStyle name="Millares 2 3 2 2 2 2 6 2" xfId="14422" xr:uid="{00000000-0005-0000-0000-0000100F0000}"/>
    <cellStyle name="Millares 2 3 2 2 2 2 6 2 2" xfId="27990" xr:uid="{00000000-0005-0000-0000-0000110F0000}"/>
    <cellStyle name="Millares 2 3 2 2 2 2 6 2 2 2" xfId="55123" xr:uid="{00000000-0005-0000-0000-0000120F0000}"/>
    <cellStyle name="Millares 2 3 2 2 2 2 6 2 3" xfId="41561" xr:uid="{00000000-0005-0000-0000-0000130F0000}"/>
    <cellStyle name="Millares 2 3 2 2 2 2 6 3" xfId="21209" xr:uid="{00000000-0005-0000-0000-0000140F0000}"/>
    <cellStyle name="Millares 2 3 2 2 2 2 6 3 2" xfId="48342" xr:uid="{00000000-0005-0000-0000-0000150F0000}"/>
    <cellStyle name="Millares 2 3 2 2 2 2 6 4" xfId="34780" xr:uid="{00000000-0005-0000-0000-0000160F0000}"/>
    <cellStyle name="Millares 2 3 2 2 2 2 7" xfId="11033" xr:uid="{00000000-0005-0000-0000-0000170F0000}"/>
    <cellStyle name="Millares 2 3 2 2 2 2 7 2" xfId="24601" xr:uid="{00000000-0005-0000-0000-0000180F0000}"/>
    <cellStyle name="Millares 2 3 2 2 2 2 7 2 2" xfId="51734" xr:uid="{00000000-0005-0000-0000-0000190F0000}"/>
    <cellStyle name="Millares 2 3 2 2 2 2 7 3" xfId="38172" xr:uid="{00000000-0005-0000-0000-00001A0F0000}"/>
    <cellStyle name="Millares 2 3 2 2 2 2 8" xfId="17820" xr:uid="{00000000-0005-0000-0000-00001B0F0000}"/>
    <cellStyle name="Millares 2 3 2 2 2 2 8 2" xfId="44953" xr:uid="{00000000-0005-0000-0000-00001C0F0000}"/>
    <cellStyle name="Millares 2 3 2 2 2 2 9" xfId="31391" xr:uid="{00000000-0005-0000-0000-00001D0F0000}"/>
    <cellStyle name="Millares 2 3 2 2 2 3" xfId="4029" xr:uid="{00000000-0005-0000-0000-00001E0F0000}"/>
    <cellStyle name="Millares 2 3 2 2 2 3 2" xfId="4030" xr:uid="{00000000-0005-0000-0000-00001F0F0000}"/>
    <cellStyle name="Millares 2 3 2 2 2 3 2 2" xfId="7641" xr:uid="{00000000-0005-0000-0000-0000200F0000}"/>
    <cellStyle name="Millares 2 3 2 2 2 3 2 2 2" xfId="14431" xr:uid="{00000000-0005-0000-0000-0000210F0000}"/>
    <cellStyle name="Millares 2 3 2 2 2 3 2 2 2 2" xfId="27999" xr:uid="{00000000-0005-0000-0000-0000220F0000}"/>
    <cellStyle name="Millares 2 3 2 2 2 3 2 2 2 2 2" xfId="55132" xr:uid="{00000000-0005-0000-0000-0000230F0000}"/>
    <cellStyle name="Millares 2 3 2 2 2 3 2 2 2 3" xfId="41570" xr:uid="{00000000-0005-0000-0000-0000240F0000}"/>
    <cellStyle name="Millares 2 3 2 2 2 3 2 2 3" xfId="21218" xr:uid="{00000000-0005-0000-0000-0000250F0000}"/>
    <cellStyle name="Millares 2 3 2 2 2 3 2 2 3 2" xfId="48351" xr:uid="{00000000-0005-0000-0000-0000260F0000}"/>
    <cellStyle name="Millares 2 3 2 2 2 3 2 2 4" xfId="34789" xr:uid="{00000000-0005-0000-0000-0000270F0000}"/>
    <cellStyle name="Millares 2 3 2 2 2 3 2 3" xfId="11042" xr:uid="{00000000-0005-0000-0000-0000280F0000}"/>
    <cellStyle name="Millares 2 3 2 2 2 3 2 3 2" xfId="24610" xr:uid="{00000000-0005-0000-0000-0000290F0000}"/>
    <cellStyle name="Millares 2 3 2 2 2 3 2 3 2 2" xfId="51743" xr:uid="{00000000-0005-0000-0000-00002A0F0000}"/>
    <cellStyle name="Millares 2 3 2 2 2 3 2 3 3" xfId="38181" xr:uid="{00000000-0005-0000-0000-00002B0F0000}"/>
    <cellStyle name="Millares 2 3 2 2 2 3 2 4" xfId="17829" xr:uid="{00000000-0005-0000-0000-00002C0F0000}"/>
    <cellStyle name="Millares 2 3 2 2 2 3 2 4 2" xfId="44962" xr:uid="{00000000-0005-0000-0000-00002D0F0000}"/>
    <cellStyle name="Millares 2 3 2 2 2 3 2 5" xfId="31400" xr:uid="{00000000-0005-0000-0000-00002E0F0000}"/>
    <cellStyle name="Millares 2 3 2 2 2 3 3" xfId="4031" xr:uid="{00000000-0005-0000-0000-00002F0F0000}"/>
    <cellStyle name="Millares 2 3 2 2 2 3 3 2" xfId="7642" xr:uid="{00000000-0005-0000-0000-0000300F0000}"/>
    <cellStyle name="Millares 2 3 2 2 2 3 3 2 2" xfId="14432" xr:uid="{00000000-0005-0000-0000-0000310F0000}"/>
    <cellStyle name="Millares 2 3 2 2 2 3 3 2 2 2" xfId="28000" xr:uid="{00000000-0005-0000-0000-0000320F0000}"/>
    <cellStyle name="Millares 2 3 2 2 2 3 3 2 2 2 2" xfId="55133" xr:uid="{00000000-0005-0000-0000-0000330F0000}"/>
    <cellStyle name="Millares 2 3 2 2 2 3 3 2 2 3" xfId="41571" xr:uid="{00000000-0005-0000-0000-0000340F0000}"/>
    <cellStyle name="Millares 2 3 2 2 2 3 3 2 3" xfId="21219" xr:uid="{00000000-0005-0000-0000-0000350F0000}"/>
    <cellStyle name="Millares 2 3 2 2 2 3 3 2 3 2" xfId="48352" xr:uid="{00000000-0005-0000-0000-0000360F0000}"/>
    <cellStyle name="Millares 2 3 2 2 2 3 3 2 4" xfId="34790" xr:uid="{00000000-0005-0000-0000-0000370F0000}"/>
    <cellStyle name="Millares 2 3 2 2 2 3 3 3" xfId="11043" xr:uid="{00000000-0005-0000-0000-0000380F0000}"/>
    <cellStyle name="Millares 2 3 2 2 2 3 3 3 2" xfId="24611" xr:uid="{00000000-0005-0000-0000-0000390F0000}"/>
    <cellStyle name="Millares 2 3 2 2 2 3 3 3 2 2" xfId="51744" xr:uid="{00000000-0005-0000-0000-00003A0F0000}"/>
    <cellStyle name="Millares 2 3 2 2 2 3 3 3 3" xfId="38182" xr:uid="{00000000-0005-0000-0000-00003B0F0000}"/>
    <cellStyle name="Millares 2 3 2 2 2 3 3 4" xfId="17830" xr:uid="{00000000-0005-0000-0000-00003C0F0000}"/>
    <cellStyle name="Millares 2 3 2 2 2 3 3 4 2" xfId="44963" xr:uid="{00000000-0005-0000-0000-00003D0F0000}"/>
    <cellStyle name="Millares 2 3 2 2 2 3 3 5" xfId="31401" xr:uid="{00000000-0005-0000-0000-00003E0F0000}"/>
    <cellStyle name="Millares 2 3 2 2 2 3 4" xfId="7640" xr:uid="{00000000-0005-0000-0000-00003F0F0000}"/>
    <cellStyle name="Millares 2 3 2 2 2 3 4 2" xfId="14430" xr:uid="{00000000-0005-0000-0000-0000400F0000}"/>
    <cellStyle name="Millares 2 3 2 2 2 3 4 2 2" xfId="27998" xr:uid="{00000000-0005-0000-0000-0000410F0000}"/>
    <cellStyle name="Millares 2 3 2 2 2 3 4 2 2 2" xfId="55131" xr:uid="{00000000-0005-0000-0000-0000420F0000}"/>
    <cellStyle name="Millares 2 3 2 2 2 3 4 2 3" xfId="41569" xr:uid="{00000000-0005-0000-0000-0000430F0000}"/>
    <cellStyle name="Millares 2 3 2 2 2 3 4 3" xfId="21217" xr:uid="{00000000-0005-0000-0000-0000440F0000}"/>
    <cellStyle name="Millares 2 3 2 2 2 3 4 3 2" xfId="48350" xr:uid="{00000000-0005-0000-0000-0000450F0000}"/>
    <cellStyle name="Millares 2 3 2 2 2 3 4 4" xfId="34788" xr:uid="{00000000-0005-0000-0000-0000460F0000}"/>
    <cellStyle name="Millares 2 3 2 2 2 3 5" xfId="11041" xr:uid="{00000000-0005-0000-0000-0000470F0000}"/>
    <cellStyle name="Millares 2 3 2 2 2 3 5 2" xfId="24609" xr:uid="{00000000-0005-0000-0000-0000480F0000}"/>
    <cellStyle name="Millares 2 3 2 2 2 3 5 2 2" xfId="51742" xr:uid="{00000000-0005-0000-0000-0000490F0000}"/>
    <cellStyle name="Millares 2 3 2 2 2 3 5 3" xfId="38180" xr:uid="{00000000-0005-0000-0000-00004A0F0000}"/>
    <cellStyle name="Millares 2 3 2 2 2 3 6" xfId="17828" xr:uid="{00000000-0005-0000-0000-00004B0F0000}"/>
    <cellStyle name="Millares 2 3 2 2 2 3 6 2" xfId="44961" xr:uid="{00000000-0005-0000-0000-00004C0F0000}"/>
    <cellStyle name="Millares 2 3 2 2 2 3 7" xfId="31399" xr:uid="{00000000-0005-0000-0000-00004D0F0000}"/>
    <cellStyle name="Millares 2 3 2 2 2 4" xfId="4032" xr:uid="{00000000-0005-0000-0000-00004E0F0000}"/>
    <cellStyle name="Millares 2 3 2 2 2 4 2" xfId="4033" xr:uid="{00000000-0005-0000-0000-00004F0F0000}"/>
    <cellStyle name="Millares 2 3 2 2 2 4 2 2" xfId="7644" xr:uid="{00000000-0005-0000-0000-0000500F0000}"/>
    <cellStyle name="Millares 2 3 2 2 2 4 2 2 2" xfId="14434" xr:uid="{00000000-0005-0000-0000-0000510F0000}"/>
    <cellStyle name="Millares 2 3 2 2 2 4 2 2 2 2" xfId="28002" xr:uid="{00000000-0005-0000-0000-0000520F0000}"/>
    <cellStyle name="Millares 2 3 2 2 2 4 2 2 2 2 2" xfId="55135" xr:uid="{00000000-0005-0000-0000-0000530F0000}"/>
    <cellStyle name="Millares 2 3 2 2 2 4 2 2 2 3" xfId="41573" xr:uid="{00000000-0005-0000-0000-0000540F0000}"/>
    <cellStyle name="Millares 2 3 2 2 2 4 2 2 3" xfId="21221" xr:uid="{00000000-0005-0000-0000-0000550F0000}"/>
    <cellStyle name="Millares 2 3 2 2 2 4 2 2 3 2" xfId="48354" xr:uid="{00000000-0005-0000-0000-0000560F0000}"/>
    <cellStyle name="Millares 2 3 2 2 2 4 2 2 4" xfId="34792" xr:uid="{00000000-0005-0000-0000-0000570F0000}"/>
    <cellStyle name="Millares 2 3 2 2 2 4 2 3" xfId="11045" xr:uid="{00000000-0005-0000-0000-0000580F0000}"/>
    <cellStyle name="Millares 2 3 2 2 2 4 2 3 2" xfId="24613" xr:uid="{00000000-0005-0000-0000-0000590F0000}"/>
    <cellStyle name="Millares 2 3 2 2 2 4 2 3 2 2" xfId="51746" xr:uid="{00000000-0005-0000-0000-00005A0F0000}"/>
    <cellStyle name="Millares 2 3 2 2 2 4 2 3 3" xfId="38184" xr:uid="{00000000-0005-0000-0000-00005B0F0000}"/>
    <cellStyle name="Millares 2 3 2 2 2 4 2 4" xfId="17832" xr:uid="{00000000-0005-0000-0000-00005C0F0000}"/>
    <cellStyle name="Millares 2 3 2 2 2 4 2 4 2" xfId="44965" xr:uid="{00000000-0005-0000-0000-00005D0F0000}"/>
    <cellStyle name="Millares 2 3 2 2 2 4 2 5" xfId="31403" xr:uid="{00000000-0005-0000-0000-00005E0F0000}"/>
    <cellStyle name="Millares 2 3 2 2 2 4 3" xfId="7643" xr:uid="{00000000-0005-0000-0000-00005F0F0000}"/>
    <cellStyle name="Millares 2 3 2 2 2 4 3 2" xfId="14433" xr:uid="{00000000-0005-0000-0000-0000600F0000}"/>
    <cellStyle name="Millares 2 3 2 2 2 4 3 2 2" xfId="28001" xr:uid="{00000000-0005-0000-0000-0000610F0000}"/>
    <cellStyle name="Millares 2 3 2 2 2 4 3 2 2 2" xfId="55134" xr:uid="{00000000-0005-0000-0000-0000620F0000}"/>
    <cellStyle name="Millares 2 3 2 2 2 4 3 2 3" xfId="41572" xr:uid="{00000000-0005-0000-0000-0000630F0000}"/>
    <cellStyle name="Millares 2 3 2 2 2 4 3 3" xfId="21220" xr:uid="{00000000-0005-0000-0000-0000640F0000}"/>
    <cellStyle name="Millares 2 3 2 2 2 4 3 3 2" xfId="48353" xr:uid="{00000000-0005-0000-0000-0000650F0000}"/>
    <cellStyle name="Millares 2 3 2 2 2 4 3 4" xfId="34791" xr:uid="{00000000-0005-0000-0000-0000660F0000}"/>
    <cellStyle name="Millares 2 3 2 2 2 4 4" xfId="11044" xr:uid="{00000000-0005-0000-0000-0000670F0000}"/>
    <cellStyle name="Millares 2 3 2 2 2 4 4 2" xfId="24612" xr:uid="{00000000-0005-0000-0000-0000680F0000}"/>
    <cellStyle name="Millares 2 3 2 2 2 4 4 2 2" xfId="51745" xr:uid="{00000000-0005-0000-0000-0000690F0000}"/>
    <cellStyle name="Millares 2 3 2 2 2 4 4 3" xfId="38183" xr:uid="{00000000-0005-0000-0000-00006A0F0000}"/>
    <cellStyle name="Millares 2 3 2 2 2 4 5" xfId="17831" xr:uid="{00000000-0005-0000-0000-00006B0F0000}"/>
    <cellStyle name="Millares 2 3 2 2 2 4 5 2" xfId="44964" xr:uid="{00000000-0005-0000-0000-00006C0F0000}"/>
    <cellStyle name="Millares 2 3 2 2 2 4 6" xfId="31402" xr:uid="{00000000-0005-0000-0000-00006D0F0000}"/>
    <cellStyle name="Millares 2 3 2 2 2 5" xfId="4034" xr:uid="{00000000-0005-0000-0000-00006E0F0000}"/>
    <cellStyle name="Millares 2 3 2 2 2 5 2" xfId="7645" xr:uid="{00000000-0005-0000-0000-00006F0F0000}"/>
    <cellStyle name="Millares 2 3 2 2 2 5 2 2" xfId="14435" xr:uid="{00000000-0005-0000-0000-0000700F0000}"/>
    <cellStyle name="Millares 2 3 2 2 2 5 2 2 2" xfId="28003" xr:uid="{00000000-0005-0000-0000-0000710F0000}"/>
    <cellStyle name="Millares 2 3 2 2 2 5 2 2 2 2" xfId="55136" xr:uid="{00000000-0005-0000-0000-0000720F0000}"/>
    <cellStyle name="Millares 2 3 2 2 2 5 2 2 3" xfId="41574" xr:uid="{00000000-0005-0000-0000-0000730F0000}"/>
    <cellStyle name="Millares 2 3 2 2 2 5 2 3" xfId="21222" xr:uid="{00000000-0005-0000-0000-0000740F0000}"/>
    <cellStyle name="Millares 2 3 2 2 2 5 2 3 2" xfId="48355" xr:uid="{00000000-0005-0000-0000-0000750F0000}"/>
    <cellStyle name="Millares 2 3 2 2 2 5 2 4" xfId="34793" xr:uid="{00000000-0005-0000-0000-0000760F0000}"/>
    <cellStyle name="Millares 2 3 2 2 2 5 3" xfId="11046" xr:uid="{00000000-0005-0000-0000-0000770F0000}"/>
    <cellStyle name="Millares 2 3 2 2 2 5 3 2" xfId="24614" xr:uid="{00000000-0005-0000-0000-0000780F0000}"/>
    <cellStyle name="Millares 2 3 2 2 2 5 3 2 2" xfId="51747" xr:uid="{00000000-0005-0000-0000-0000790F0000}"/>
    <cellStyle name="Millares 2 3 2 2 2 5 3 3" xfId="38185" xr:uid="{00000000-0005-0000-0000-00007A0F0000}"/>
    <cellStyle name="Millares 2 3 2 2 2 5 4" xfId="17833" xr:uid="{00000000-0005-0000-0000-00007B0F0000}"/>
    <cellStyle name="Millares 2 3 2 2 2 5 4 2" xfId="44966" xr:uid="{00000000-0005-0000-0000-00007C0F0000}"/>
    <cellStyle name="Millares 2 3 2 2 2 5 5" xfId="31404" xr:uid="{00000000-0005-0000-0000-00007D0F0000}"/>
    <cellStyle name="Millares 2 3 2 2 2 6" xfId="4035" xr:uid="{00000000-0005-0000-0000-00007E0F0000}"/>
    <cellStyle name="Millares 2 3 2 2 2 6 2" xfId="7646" xr:uid="{00000000-0005-0000-0000-00007F0F0000}"/>
    <cellStyle name="Millares 2 3 2 2 2 6 2 2" xfId="14436" xr:uid="{00000000-0005-0000-0000-0000800F0000}"/>
    <cellStyle name="Millares 2 3 2 2 2 6 2 2 2" xfId="28004" xr:uid="{00000000-0005-0000-0000-0000810F0000}"/>
    <cellStyle name="Millares 2 3 2 2 2 6 2 2 2 2" xfId="55137" xr:uid="{00000000-0005-0000-0000-0000820F0000}"/>
    <cellStyle name="Millares 2 3 2 2 2 6 2 2 3" xfId="41575" xr:uid="{00000000-0005-0000-0000-0000830F0000}"/>
    <cellStyle name="Millares 2 3 2 2 2 6 2 3" xfId="21223" xr:uid="{00000000-0005-0000-0000-0000840F0000}"/>
    <cellStyle name="Millares 2 3 2 2 2 6 2 3 2" xfId="48356" xr:uid="{00000000-0005-0000-0000-0000850F0000}"/>
    <cellStyle name="Millares 2 3 2 2 2 6 2 4" xfId="34794" xr:uid="{00000000-0005-0000-0000-0000860F0000}"/>
    <cellStyle name="Millares 2 3 2 2 2 6 3" xfId="11047" xr:uid="{00000000-0005-0000-0000-0000870F0000}"/>
    <cellStyle name="Millares 2 3 2 2 2 6 3 2" xfId="24615" xr:uid="{00000000-0005-0000-0000-0000880F0000}"/>
    <cellStyle name="Millares 2 3 2 2 2 6 3 2 2" xfId="51748" xr:uid="{00000000-0005-0000-0000-0000890F0000}"/>
    <cellStyle name="Millares 2 3 2 2 2 6 3 3" xfId="38186" xr:uid="{00000000-0005-0000-0000-00008A0F0000}"/>
    <cellStyle name="Millares 2 3 2 2 2 6 4" xfId="17834" xr:uid="{00000000-0005-0000-0000-00008B0F0000}"/>
    <cellStyle name="Millares 2 3 2 2 2 6 4 2" xfId="44967" xr:uid="{00000000-0005-0000-0000-00008C0F0000}"/>
    <cellStyle name="Millares 2 3 2 2 2 6 5" xfId="31405" xr:uid="{00000000-0005-0000-0000-00008D0F0000}"/>
    <cellStyle name="Millares 2 3 2 2 2 7" xfId="7631" xr:uid="{00000000-0005-0000-0000-00008E0F0000}"/>
    <cellStyle name="Millares 2 3 2 2 2 7 2" xfId="14421" xr:uid="{00000000-0005-0000-0000-00008F0F0000}"/>
    <cellStyle name="Millares 2 3 2 2 2 7 2 2" xfId="27989" xr:uid="{00000000-0005-0000-0000-0000900F0000}"/>
    <cellStyle name="Millares 2 3 2 2 2 7 2 2 2" xfId="55122" xr:uid="{00000000-0005-0000-0000-0000910F0000}"/>
    <cellStyle name="Millares 2 3 2 2 2 7 2 3" xfId="41560" xr:uid="{00000000-0005-0000-0000-0000920F0000}"/>
    <cellStyle name="Millares 2 3 2 2 2 7 3" xfId="21208" xr:uid="{00000000-0005-0000-0000-0000930F0000}"/>
    <cellStyle name="Millares 2 3 2 2 2 7 3 2" xfId="48341" xr:uid="{00000000-0005-0000-0000-0000940F0000}"/>
    <cellStyle name="Millares 2 3 2 2 2 7 4" xfId="34779" xr:uid="{00000000-0005-0000-0000-0000950F0000}"/>
    <cellStyle name="Millares 2 3 2 2 2 8" xfId="11032" xr:uid="{00000000-0005-0000-0000-0000960F0000}"/>
    <cellStyle name="Millares 2 3 2 2 2 8 2" xfId="24600" xr:uid="{00000000-0005-0000-0000-0000970F0000}"/>
    <cellStyle name="Millares 2 3 2 2 2 8 2 2" xfId="51733" xr:uid="{00000000-0005-0000-0000-0000980F0000}"/>
    <cellStyle name="Millares 2 3 2 2 2 8 3" xfId="38171" xr:uid="{00000000-0005-0000-0000-0000990F0000}"/>
    <cellStyle name="Millares 2 3 2 2 2 9" xfId="17819" xr:uid="{00000000-0005-0000-0000-00009A0F0000}"/>
    <cellStyle name="Millares 2 3 2 2 2 9 2" xfId="44952" xr:uid="{00000000-0005-0000-0000-00009B0F0000}"/>
    <cellStyle name="Millares 2 3 2 2 3" xfId="4036" xr:uid="{00000000-0005-0000-0000-00009C0F0000}"/>
    <cellStyle name="Millares 2 3 2 2 3 2" xfId="4037" xr:uid="{00000000-0005-0000-0000-00009D0F0000}"/>
    <cellStyle name="Millares 2 3 2 2 3 2 2" xfId="4038" xr:uid="{00000000-0005-0000-0000-00009E0F0000}"/>
    <cellStyle name="Millares 2 3 2 2 3 2 2 2" xfId="7649" xr:uid="{00000000-0005-0000-0000-00009F0F0000}"/>
    <cellStyle name="Millares 2 3 2 2 3 2 2 2 2" xfId="14439" xr:uid="{00000000-0005-0000-0000-0000A00F0000}"/>
    <cellStyle name="Millares 2 3 2 2 3 2 2 2 2 2" xfId="28007" xr:uid="{00000000-0005-0000-0000-0000A10F0000}"/>
    <cellStyle name="Millares 2 3 2 2 3 2 2 2 2 2 2" xfId="55140" xr:uid="{00000000-0005-0000-0000-0000A20F0000}"/>
    <cellStyle name="Millares 2 3 2 2 3 2 2 2 2 3" xfId="41578" xr:uid="{00000000-0005-0000-0000-0000A30F0000}"/>
    <cellStyle name="Millares 2 3 2 2 3 2 2 2 3" xfId="21226" xr:uid="{00000000-0005-0000-0000-0000A40F0000}"/>
    <cellStyle name="Millares 2 3 2 2 3 2 2 2 3 2" xfId="48359" xr:uid="{00000000-0005-0000-0000-0000A50F0000}"/>
    <cellStyle name="Millares 2 3 2 2 3 2 2 2 4" xfId="34797" xr:uid="{00000000-0005-0000-0000-0000A60F0000}"/>
    <cellStyle name="Millares 2 3 2 2 3 2 2 3" xfId="11050" xr:uid="{00000000-0005-0000-0000-0000A70F0000}"/>
    <cellStyle name="Millares 2 3 2 2 3 2 2 3 2" xfId="24618" xr:uid="{00000000-0005-0000-0000-0000A80F0000}"/>
    <cellStyle name="Millares 2 3 2 2 3 2 2 3 2 2" xfId="51751" xr:uid="{00000000-0005-0000-0000-0000A90F0000}"/>
    <cellStyle name="Millares 2 3 2 2 3 2 2 3 3" xfId="38189" xr:uid="{00000000-0005-0000-0000-0000AA0F0000}"/>
    <cellStyle name="Millares 2 3 2 2 3 2 2 4" xfId="17837" xr:uid="{00000000-0005-0000-0000-0000AB0F0000}"/>
    <cellStyle name="Millares 2 3 2 2 3 2 2 4 2" xfId="44970" xr:uid="{00000000-0005-0000-0000-0000AC0F0000}"/>
    <cellStyle name="Millares 2 3 2 2 3 2 2 5" xfId="31408" xr:uid="{00000000-0005-0000-0000-0000AD0F0000}"/>
    <cellStyle name="Millares 2 3 2 2 3 2 3" xfId="4039" xr:uid="{00000000-0005-0000-0000-0000AE0F0000}"/>
    <cellStyle name="Millares 2 3 2 2 3 2 3 2" xfId="7650" xr:uid="{00000000-0005-0000-0000-0000AF0F0000}"/>
    <cellStyle name="Millares 2 3 2 2 3 2 3 2 2" xfId="14440" xr:uid="{00000000-0005-0000-0000-0000B00F0000}"/>
    <cellStyle name="Millares 2 3 2 2 3 2 3 2 2 2" xfId="28008" xr:uid="{00000000-0005-0000-0000-0000B10F0000}"/>
    <cellStyle name="Millares 2 3 2 2 3 2 3 2 2 2 2" xfId="55141" xr:uid="{00000000-0005-0000-0000-0000B20F0000}"/>
    <cellStyle name="Millares 2 3 2 2 3 2 3 2 2 3" xfId="41579" xr:uid="{00000000-0005-0000-0000-0000B30F0000}"/>
    <cellStyle name="Millares 2 3 2 2 3 2 3 2 3" xfId="21227" xr:uid="{00000000-0005-0000-0000-0000B40F0000}"/>
    <cellStyle name="Millares 2 3 2 2 3 2 3 2 3 2" xfId="48360" xr:uid="{00000000-0005-0000-0000-0000B50F0000}"/>
    <cellStyle name="Millares 2 3 2 2 3 2 3 2 4" xfId="34798" xr:uid="{00000000-0005-0000-0000-0000B60F0000}"/>
    <cellStyle name="Millares 2 3 2 2 3 2 3 3" xfId="11051" xr:uid="{00000000-0005-0000-0000-0000B70F0000}"/>
    <cellStyle name="Millares 2 3 2 2 3 2 3 3 2" xfId="24619" xr:uid="{00000000-0005-0000-0000-0000B80F0000}"/>
    <cellStyle name="Millares 2 3 2 2 3 2 3 3 2 2" xfId="51752" xr:uid="{00000000-0005-0000-0000-0000B90F0000}"/>
    <cellStyle name="Millares 2 3 2 2 3 2 3 3 3" xfId="38190" xr:uid="{00000000-0005-0000-0000-0000BA0F0000}"/>
    <cellStyle name="Millares 2 3 2 2 3 2 3 4" xfId="17838" xr:uid="{00000000-0005-0000-0000-0000BB0F0000}"/>
    <cellStyle name="Millares 2 3 2 2 3 2 3 4 2" xfId="44971" xr:uid="{00000000-0005-0000-0000-0000BC0F0000}"/>
    <cellStyle name="Millares 2 3 2 2 3 2 3 5" xfId="31409" xr:uid="{00000000-0005-0000-0000-0000BD0F0000}"/>
    <cellStyle name="Millares 2 3 2 2 3 2 4" xfId="7648" xr:uid="{00000000-0005-0000-0000-0000BE0F0000}"/>
    <cellStyle name="Millares 2 3 2 2 3 2 4 2" xfId="14438" xr:uid="{00000000-0005-0000-0000-0000BF0F0000}"/>
    <cellStyle name="Millares 2 3 2 2 3 2 4 2 2" xfId="28006" xr:uid="{00000000-0005-0000-0000-0000C00F0000}"/>
    <cellStyle name="Millares 2 3 2 2 3 2 4 2 2 2" xfId="55139" xr:uid="{00000000-0005-0000-0000-0000C10F0000}"/>
    <cellStyle name="Millares 2 3 2 2 3 2 4 2 3" xfId="41577" xr:uid="{00000000-0005-0000-0000-0000C20F0000}"/>
    <cellStyle name="Millares 2 3 2 2 3 2 4 3" xfId="21225" xr:uid="{00000000-0005-0000-0000-0000C30F0000}"/>
    <cellStyle name="Millares 2 3 2 2 3 2 4 3 2" xfId="48358" xr:uid="{00000000-0005-0000-0000-0000C40F0000}"/>
    <cellStyle name="Millares 2 3 2 2 3 2 4 4" xfId="34796" xr:uid="{00000000-0005-0000-0000-0000C50F0000}"/>
    <cellStyle name="Millares 2 3 2 2 3 2 5" xfId="11049" xr:uid="{00000000-0005-0000-0000-0000C60F0000}"/>
    <cellStyle name="Millares 2 3 2 2 3 2 5 2" xfId="24617" xr:uid="{00000000-0005-0000-0000-0000C70F0000}"/>
    <cellStyle name="Millares 2 3 2 2 3 2 5 2 2" xfId="51750" xr:uid="{00000000-0005-0000-0000-0000C80F0000}"/>
    <cellStyle name="Millares 2 3 2 2 3 2 5 3" xfId="38188" xr:uid="{00000000-0005-0000-0000-0000C90F0000}"/>
    <cellStyle name="Millares 2 3 2 2 3 2 6" xfId="17836" xr:uid="{00000000-0005-0000-0000-0000CA0F0000}"/>
    <cellStyle name="Millares 2 3 2 2 3 2 6 2" xfId="44969" xr:uid="{00000000-0005-0000-0000-0000CB0F0000}"/>
    <cellStyle name="Millares 2 3 2 2 3 2 7" xfId="31407" xr:uid="{00000000-0005-0000-0000-0000CC0F0000}"/>
    <cellStyle name="Millares 2 3 2 2 3 3" xfId="4040" xr:uid="{00000000-0005-0000-0000-0000CD0F0000}"/>
    <cellStyle name="Millares 2 3 2 2 3 3 2" xfId="4041" xr:uid="{00000000-0005-0000-0000-0000CE0F0000}"/>
    <cellStyle name="Millares 2 3 2 2 3 3 2 2" xfId="7652" xr:uid="{00000000-0005-0000-0000-0000CF0F0000}"/>
    <cellStyle name="Millares 2 3 2 2 3 3 2 2 2" xfId="14442" xr:uid="{00000000-0005-0000-0000-0000D00F0000}"/>
    <cellStyle name="Millares 2 3 2 2 3 3 2 2 2 2" xfId="28010" xr:uid="{00000000-0005-0000-0000-0000D10F0000}"/>
    <cellStyle name="Millares 2 3 2 2 3 3 2 2 2 2 2" xfId="55143" xr:uid="{00000000-0005-0000-0000-0000D20F0000}"/>
    <cellStyle name="Millares 2 3 2 2 3 3 2 2 2 3" xfId="41581" xr:uid="{00000000-0005-0000-0000-0000D30F0000}"/>
    <cellStyle name="Millares 2 3 2 2 3 3 2 2 3" xfId="21229" xr:uid="{00000000-0005-0000-0000-0000D40F0000}"/>
    <cellStyle name="Millares 2 3 2 2 3 3 2 2 3 2" xfId="48362" xr:uid="{00000000-0005-0000-0000-0000D50F0000}"/>
    <cellStyle name="Millares 2 3 2 2 3 3 2 2 4" xfId="34800" xr:uid="{00000000-0005-0000-0000-0000D60F0000}"/>
    <cellStyle name="Millares 2 3 2 2 3 3 2 3" xfId="11053" xr:uid="{00000000-0005-0000-0000-0000D70F0000}"/>
    <cellStyle name="Millares 2 3 2 2 3 3 2 3 2" xfId="24621" xr:uid="{00000000-0005-0000-0000-0000D80F0000}"/>
    <cellStyle name="Millares 2 3 2 2 3 3 2 3 2 2" xfId="51754" xr:uid="{00000000-0005-0000-0000-0000D90F0000}"/>
    <cellStyle name="Millares 2 3 2 2 3 3 2 3 3" xfId="38192" xr:uid="{00000000-0005-0000-0000-0000DA0F0000}"/>
    <cellStyle name="Millares 2 3 2 2 3 3 2 4" xfId="17840" xr:uid="{00000000-0005-0000-0000-0000DB0F0000}"/>
    <cellStyle name="Millares 2 3 2 2 3 3 2 4 2" xfId="44973" xr:uid="{00000000-0005-0000-0000-0000DC0F0000}"/>
    <cellStyle name="Millares 2 3 2 2 3 3 2 5" xfId="31411" xr:uid="{00000000-0005-0000-0000-0000DD0F0000}"/>
    <cellStyle name="Millares 2 3 2 2 3 3 3" xfId="7651" xr:uid="{00000000-0005-0000-0000-0000DE0F0000}"/>
    <cellStyle name="Millares 2 3 2 2 3 3 3 2" xfId="14441" xr:uid="{00000000-0005-0000-0000-0000DF0F0000}"/>
    <cellStyle name="Millares 2 3 2 2 3 3 3 2 2" xfId="28009" xr:uid="{00000000-0005-0000-0000-0000E00F0000}"/>
    <cellStyle name="Millares 2 3 2 2 3 3 3 2 2 2" xfId="55142" xr:uid="{00000000-0005-0000-0000-0000E10F0000}"/>
    <cellStyle name="Millares 2 3 2 2 3 3 3 2 3" xfId="41580" xr:uid="{00000000-0005-0000-0000-0000E20F0000}"/>
    <cellStyle name="Millares 2 3 2 2 3 3 3 3" xfId="21228" xr:uid="{00000000-0005-0000-0000-0000E30F0000}"/>
    <cellStyle name="Millares 2 3 2 2 3 3 3 3 2" xfId="48361" xr:uid="{00000000-0005-0000-0000-0000E40F0000}"/>
    <cellStyle name="Millares 2 3 2 2 3 3 3 4" xfId="34799" xr:uid="{00000000-0005-0000-0000-0000E50F0000}"/>
    <cellStyle name="Millares 2 3 2 2 3 3 4" xfId="11052" xr:uid="{00000000-0005-0000-0000-0000E60F0000}"/>
    <cellStyle name="Millares 2 3 2 2 3 3 4 2" xfId="24620" xr:uid="{00000000-0005-0000-0000-0000E70F0000}"/>
    <cellStyle name="Millares 2 3 2 2 3 3 4 2 2" xfId="51753" xr:uid="{00000000-0005-0000-0000-0000E80F0000}"/>
    <cellStyle name="Millares 2 3 2 2 3 3 4 3" xfId="38191" xr:uid="{00000000-0005-0000-0000-0000E90F0000}"/>
    <cellStyle name="Millares 2 3 2 2 3 3 5" xfId="17839" xr:uid="{00000000-0005-0000-0000-0000EA0F0000}"/>
    <cellStyle name="Millares 2 3 2 2 3 3 5 2" xfId="44972" xr:uid="{00000000-0005-0000-0000-0000EB0F0000}"/>
    <cellStyle name="Millares 2 3 2 2 3 3 6" xfId="31410" xr:uid="{00000000-0005-0000-0000-0000EC0F0000}"/>
    <cellStyle name="Millares 2 3 2 2 3 4" xfId="4042" xr:uid="{00000000-0005-0000-0000-0000ED0F0000}"/>
    <cellStyle name="Millares 2 3 2 2 3 4 2" xfId="7653" xr:uid="{00000000-0005-0000-0000-0000EE0F0000}"/>
    <cellStyle name="Millares 2 3 2 2 3 4 2 2" xfId="14443" xr:uid="{00000000-0005-0000-0000-0000EF0F0000}"/>
    <cellStyle name="Millares 2 3 2 2 3 4 2 2 2" xfId="28011" xr:uid="{00000000-0005-0000-0000-0000F00F0000}"/>
    <cellStyle name="Millares 2 3 2 2 3 4 2 2 2 2" xfId="55144" xr:uid="{00000000-0005-0000-0000-0000F10F0000}"/>
    <cellStyle name="Millares 2 3 2 2 3 4 2 2 3" xfId="41582" xr:uid="{00000000-0005-0000-0000-0000F20F0000}"/>
    <cellStyle name="Millares 2 3 2 2 3 4 2 3" xfId="21230" xr:uid="{00000000-0005-0000-0000-0000F30F0000}"/>
    <cellStyle name="Millares 2 3 2 2 3 4 2 3 2" xfId="48363" xr:uid="{00000000-0005-0000-0000-0000F40F0000}"/>
    <cellStyle name="Millares 2 3 2 2 3 4 2 4" xfId="34801" xr:uid="{00000000-0005-0000-0000-0000F50F0000}"/>
    <cellStyle name="Millares 2 3 2 2 3 4 3" xfId="11054" xr:uid="{00000000-0005-0000-0000-0000F60F0000}"/>
    <cellStyle name="Millares 2 3 2 2 3 4 3 2" xfId="24622" xr:uid="{00000000-0005-0000-0000-0000F70F0000}"/>
    <cellStyle name="Millares 2 3 2 2 3 4 3 2 2" xfId="51755" xr:uid="{00000000-0005-0000-0000-0000F80F0000}"/>
    <cellStyle name="Millares 2 3 2 2 3 4 3 3" xfId="38193" xr:uid="{00000000-0005-0000-0000-0000F90F0000}"/>
    <cellStyle name="Millares 2 3 2 2 3 4 4" xfId="17841" xr:uid="{00000000-0005-0000-0000-0000FA0F0000}"/>
    <cellStyle name="Millares 2 3 2 2 3 4 4 2" xfId="44974" xr:uid="{00000000-0005-0000-0000-0000FB0F0000}"/>
    <cellStyle name="Millares 2 3 2 2 3 4 5" xfId="31412" xr:uid="{00000000-0005-0000-0000-0000FC0F0000}"/>
    <cellStyle name="Millares 2 3 2 2 3 5" xfId="4043" xr:uid="{00000000-0005-0000-0000-0000FD0F0000}"/>
    <cellStyle name="Millares 2 3 2 2 3 5 2" xfId="7654" xr:uid="{00000000-0005-0000-0000-0000FE0F0000}"/>
    <cellStyle name="Millares 2 3 2 2 3 5 2 2" xfId="14444" xr:uid="{00000000-0005-0000-0000-0000FF0F0000}"/>
    <cellStyle name="Millares 2 3 2 2 3 5 2 2 2" xfId="28012" xr:uid="{00000000-0005-0000-0000-000000100000}"/>
    <cellStyle name="Millares 2 3 2 2 3 5 2 2 2 2" xfId="55145" xr:uid="{00000000-0005-0000-0000-000001100000}"/>
    <cellStyle name="Millares 2 3 2 2 3 5 2 2 3" xfId="41583" xr:uid="{00000000-0005-0000-0000-000002100000}"/>
    <cellStyle name="Millares 2 3 2 2 3 5 2 3" xfId="21231" xr:uid="{00000000-0005-0000-0000-000003100000}"/>
    <cellStyle name="Millares 2 3 2 2 3 5 2 3 2" xfId="48364" xr:uid="{00000000-0005-0000-0000-000004100000}"/>
    <cellStyle name="Millares 2 3 2 2 3 5 2 4" xfId="34802" xr:uid="{00000000-0005-0000-0000-000005100000}"/>
    <cellStyle name="Millares 2 3 2 2 3 5 3" xfId="11055" xr:uid="{00000000-0005-0000-0000-000006100000}"/>
    <cellStyle name="Millares 2 3 2 2 3 5 3 2" xfId="24623" xr:uid="{00000000-0005-0000-0000-000007100000}"/>
    <cellStyle name="Millares 2 3 2 2 3 5 3 2 2" xfId="51756" xr:uid="{00000000-0005-0000-0000-000008100000}"/>
    <cellStyle name="Millares 2 3 2 2 3 5 3 3" xfId="38194" xr:uid="{00000000-0005-0000-0000-000009100000}"/>
    <cellStyle name="Millares 2 3 2 2 3 5 4" xfId="17842" xr:uid="{00000000-0005-0000-0000-00000A100000}"/>
    <cellStyle name="Millares 2 3 2 2 3 5 4 2" xfId="44975" xr:uid="{00000000-0005-0000-0000-00000B100000}"/>
    <cellStyle name="Millares 2 3 2 2 3 5 5" xfId="31413" xr:uid="{00000000-0005-0000-0000-00000C100000}"/>
    <cellStyle name="Millares 2 3 2 2 3 6" xfId="7647" xr:uid="{00000000-0005-0000-0000-00000D100000}"/>
    <cellStyle name="Millares 2 3 2 2 3 6 2" xfId="14437" xr:uid="{00000000-0005-0000-0000-00000E100000}"/>
    <cellStyle name="Millares 2 3 2 2 3 6 2 2" xfId="28005" xr:uid="{00000000-0005-0000-0000-00000F100000}"/>
    <cellStyle name="Millares 2 3 2 2 3 6 2 2 2" xfId="55138" xr:uid="{00000000-0005-0000-0000-000010100000}"/>
    <cellStyle name="Millares 2 3 2 2 3 6 2 3" xfId="41576" xr:uid="{00000000-0005-0000-0000-000011100000}"/>
    <cellStyle name="Millares 2 3 2 2 3 6 3" xfId="21224" xr:uid="{00000000-0005-0000-0000-000012100000}"/>
    <cellStyle name="Millares 2 3 2 2 3 6 3 2" xfId="48357" xr:uid="{00000000-0005-0000-0000-000013100000}"/>
    <cellStyle name="Millares 2 3 2 2 3 6 4" xfId="34795" xr:uid="{00000000-0005-0000-0000-000014100000}"/>
    <cellStyle name="Millares 2 3 2 2 3 7" xfId="11048" xr:uid="{00000000-0005-0000-0000-000015100000}"/>
    <cellStyle name="Millares 2 3 2 2 3 7 2" xfId="24616" xr:uid="{00000000-0005-0000-0000-000016100000}"/>
    <cellStyle name="Millares 2 3 2 2 3 7 2 2" xfId="51749" xr:uid="{00000000-0005-0000-0000-000017100000}"/>
    <cellStyle name="Millares 2 3 2 2 3 7 3" xfId="38187" xr:uid="{00000000-0005-0000-0000-000018100000}"/>
    <cellStyle name="Millares 2 3 2 2 3 8" xfId="17835" xr:uid="{00000000-0005-0000-0000-000019100000}"/>
    <cellStyle name="Millares 2 3 2 2 3 8 2" xfId="44968" xr:uid="{00000000-0005-0000-0000-00001A100000}"/>
    <cellStyle name="Millares 2 3 2 2 3 9" xfId="31406" xr:uid="{00000000-0005-0000-0000-00001B100000}"/>
    <cellStyle name="Millares 2 3 2 2 4" xfId="4044" xr:uid="{00000000-0005-0000-0000-00001C100000}"/>
    <cellStyle name="Millares 2 3 2 2 4 2" xfId="4045" xr:uid="{00000000-0005-0000-0000-00001D100000}"/>
    <cellStyle name="Millares 2 3 2 2 4 2 2" xfId="4046" xr:uid="{00000000-0005-0000-0000-00001E100000}"/>
    <cellStyle name="Millares 2 3 2 2 4 2 2 2" xfId="7657" xr:uid="{00000000-0005-0000-0000-00001F100000}"/>
    <cellStyle name="Millares 2 3 2 2 4 2 2 2 2" xfId="14447" xr:uid="{00000000-0005-0000-0000-000020100000}"/>
    <cellStyle name="Millares 2 3 2 2 4 2 2 2 2 2" xfId="28015" xr:uid="{00000000-0005-0000-0000-000021100000}"/>
    <cellStyle name="Millares 2 3 2 2 4 2 2 2 2 2 2" xfId="55148" xr:uid="{00000000-0005-0000-0000-000022100000}"/>
    <cellStyle name="Millares 2 3 2 2 4 2 2 2 2 3" xfId="41586" xr:uid="{00000000-0005-0000-0000-000023100000}"/>
    <cellStyle name="Millares 2 3 2 2 4 2 2 2 3" xfId="21234" xr:uid="{00000000-0005-0000-0000-000024100000}"/>
    <cellStyle name="Millares 2 3 2 2 4 2 2 2 3 2" xfId="48367" xr:uid="{00000000-0005-0000-0000-000025100000}"/>
    <cellStyle name="Millares 2 3 2 2 4 2 2 2 4" xfId="34805" xr:uid="{00000000-0005-0000-0000-000026100000}"/>
    <cellStyle name="Millares 2 3 2 2 4 2 2 3" xfId="11058" xr:uid="{00000000-0005-0000-0000-000027100000}"/>
    <cellStyle name="Millares 2 3 2 2 4 2 2 3 2" xfId="24626" xr:uid="{00000000-0005-0000-0000-000028100000}"/>
    <cellStyle name="Millares 2 3 2 2 4 2 2 3 2 2" xfId="51759" xr:uid="{00000000-0005-0000-0000-000029100000}"/>
    <cellStyle name="Millares 2 3 2 2 4 2 2 3 3" xfId="38197" xr:uid="{00000000-0005-0000-0000-00002A100000}"/>
    <cellStyle name="Millares 2 3 2 2 4 2 2 4" xfId="17845" xr:uid="{00000000-0005-0000-0000-00002B100000}"/>
    <cellStyle name="Millares 2 3 2 2 4 2 2 4 2" xfId="44978" xr:uid="{00000000-0005-0000-0000-00002C100000}"/>
    <cellStyle name="Millares 2 3 2 2 4 2 2 5" xfId="31416" xr:uid="{00000000-0005-0000-0000-00002D100000}"/>
    <cellStyle name="Millares 2 3 2 2 4 2 3" xfId="4047" xr:uid="{00000000-0005-0000-0000-00002E100000}"/>
    <cellStyle name="Millares 2 3 2 2 4 2 3 2" xfId="7658" xr:uid="{00000000-0005-0000-0000-00002F100000}"/>
    <cellStyle name="Millares 2 3 2 2 4 2 3 2 2" xfId="14448" xr:uid="{00000000-0005-0000-0000-000030100000}"/>
    <cellStyle name="Millares 2 3 2 2 4 2 3 2 2 2" xfId="28016" xr:uid="{00000000-0005-0000-0000-000031100000}"/>
    <cellStyle name="Millares 2 3 2 2 4 2 3 2 2 2 2" xfId="55149" xr:uid="{00000000-0005-0000-0000-000032100000}"/>
    <cellStyle name="Millares 2 3 2 2 4 2 3 2 2 3" xfId="41587" xr:uid="{00000000-0005-0000-0000-000033100000}"/>
    <cellStyle name="Millares 2 3 2 2 4 2 3 2 3" xfId="21235" xr:uid="{00000000-0005-0000-0000-000034100000}"/>
    <cellStyle name="Millares 2 3 2 2 4 2 3 2 3 2" xfId="48368" xr:uid="{00000000-0005-0000-0000-000035100000}"/>
    <cellStyle name="Millares 2 3 2 2 4 2 3 2 4" xfId="34806" xr:uid="{00000000-0005-0000-0000-000036100000}"/>
    <cellStyle name="Millares 2 3 2 2 4 2 3 3" xfId="11059" xr:uid="{00000000-0005-0000-0000-000037100000}"/>
    <cellStyle name="Millares 2 3 2 2 4 2 3 3 2" xfId="24627" xr:uid="{00000000-0005-0000-0000-000038100000}"/>
    <cellStyle name="Millares 2 3 2 2 4 2 3 3 2 2" xfId="51760" xr:uid="{00000000-0005-0000-0000-000039100000}"/>
    <cellStyle name="Millares 2 3 2 2 4 2 3 3 3" xfId="38198" xr:uid="{00000000-0005-0000-0000-00003A100000}"/>
    <cellStyle name="Millares 2 3 2 2 4 2 3 4" xfId="17846" xr:uid="{00000000-0005-0000-0000-00003B100000}"/>
    <cellStyle name="Millares 2 3 2 2 4 2 3 4 2" xfId="44979" xr:uid="{00000000-0005-0000-0000-00003C100000}"/>
    <cellStyle name="Millares 2 3 2 2 4 2 3 5" xfId="31417" xr:uid="{00000000-0005-0000-0000-00003D100000}"/>
    <cellStyle name="Millares 2 3 2 2 4 2 4" xfId="7656" xr:uid="{00000000-0005-0000-0000-00003E100000}"/>
    <cellStyle name="Millares 2 3 2 2 4 2 4 2" xfId="14446" xr:uid="{00000000-0005-0000-0000-00003F100000}"/>
    <cellStyle name="Millares 2 3 2 2 4 2 4 2 2" xfId="28014" xr:uid="{00000000-0005-0000-0000-000040100000}"/>
    <cellStyle name="Millares 2 3 2 2 4 2 4 2 2 2" xfId="55147" xr:uid="{00000000-0005-0000-0000-000041100000}"/>
    <cellStyle name="Millares 2 3 2 2 4 2 4 2 3" xfId="41585" xr:uid="{00000000-0005-0000-0000-000042100000}"/>
    <cellStyle name="Millares 2 3 2 2 4 2 4 3" xfId="21233" xr:uid="{00000000-0005-0000-0000-000043100000}"/>
    <cellStyle name="Millares 2 3 2 2 4 2 4 3 2" xfId="48366" xr:uid="{00000000-0005-0000-0000-000044100000}"/>
    <cellStyle name="Millares 2 3 2 2 4 2 4 4" xfId="34804" xr:uid="{00000000-0005-0000-0000-000045100000}"/>
    <cellStyle name="Millares 2 3 2 2 4 2 5" xfId="11057" xr:uid="{00000000-0005-0000-0000-000046100000}"/>
    <cellStyle name="Millares 2 3 2 2 4 2 5 2" xfId="24625" xr:uid="{00000000-0005-0000-0000-000047100000}"/>
    <cellStyle name="Millares 2 3 2 2 4 2 5 2 2" xfId="51758" xr:uid="{00000000-0005-0000-0000-000048100000}"/>
    <cellStyle name="Millares 2 3 2 2 4 2 5 3" xfId="38196" xr:uid="{00000000-0005-0000-0000-000049100000}"/>
    <cellStyle name="Millares 2 3 2 2 4 2 6" xfId="17844" xr:uid="{00000000-0005-0000-0000-00004A100000}"/>
    <cellStyle name="Millares 2 3 2 2 4 2 6 2" xfId="44977" xr:uid="{00000000-0005-0000-0000-00004B100000}"/>
    <cellStyle name="Millares 2 3 2 2 4 2 7" xfId="31415" xr:uid="{00000000-0005-0000-0000-00004C100000}"/>
    <cellStyle name="Millares 2 3 2 2 4 3" xfId="4048" xr:uid="{00000000-0005-0000-0000-00004D100000}"/>
    <cellStyle name="Millares 2 3 2 2 4 3 2" xfId="7659" xr:uid="{00000000-0005-0000-0000-00004E100000}"/>
    <cellStyle name="Millares 2 3 2 2 4 3 2 2" xfId="14449" xr:uid="{00000000-0005-0000-0000-00004F100000}"/>
    <cellStyle name="Millares 2 3 2 2 4 3 2 2 2" xfId="28017" xr:uid="{00000000-0005-0000-0000-000050100000}"/>
    <cellStyle name="Millares 2 3 2 2 4 3 2 2 2 2" xfId="55150" xr:uid="{00000000-0005-0000-0000-000051100000}"/>
    <cellStyle name="Millares 2 3 2 2 4 3 2 2 3" xfId="41588" xr:uid="{00000000-0005-0000-0000-000052100000}"/>
    <cellStyle name="Millares 2 3 2 2 4 3 2 3" xfId="21236" xr:uid="{00000000-0005-0000-0000-000053100000}"/>
    <cellStyle name="Millares 2 3 2 2 4 3 2 3 2" xfId="48369" xr:uid="{00000000-0005-0000-0000-000054100000}"/>
    <cellStyle name="Millares 2 3 2 2 4 3 2 4" xfId="34807" xr:uid="{00000000-0005-0000-0000-000055100000}"/>
    <cellStyle name="Millares 2 3 2 2 4 3 3" xfId="11060" xr:uid="{00000000-0005-0000-0000-000056100000}"/>
    <cellStyle name="Millares 2 3 2 2 4 3 3 2" xfId="24628" xr:uid="{00000000-0005-0000-0000-000057100000}"/>
    <cellStyle name="Millares 2 3 2 2 4 3 3 2 2" xfId="51761" xr:uid="{00000000-0005-0000-0000-000058100000}"/>
    <cellStyle name="Millares 2 3 2 2 4 3 3 3" xfId="38199" xr:uid="{00000000-0005-0000-0000-000059100000}"/>
    <cellStyle name="Millares 2 3 2 2 4 3 4" xfId="17847" xr:uid="{00000000-0005-0000-0000-00005A100000}"/>
    <cellStyle name="Millares 2 3 2 2 4 3 4 2" xfId="44980" xr:uid="{00000000-0005-0000-0000-00005B100000}"/>
    <cellStyle name="Millares 2 3 2 2 4 3 5" xfId="31418" xr:uid="{00000000-0005-0000-0000-00005C100000}"/>
    <cellStyle name="Millares 2 3 2 2 4 4" xfId="4049" xr:uid="{00000000-0005-0000-0000-00005D100000}"/>
    <cellStyle name="Millares 2 3 2 2 4 4 2" xfId="7660" xr:uid="{00000000-0005-0000-0000-00005E100000}"/>
    <cellStyle name="Millares 2 3 2 2 4 4 2 2" xfId="14450" xr:uid="{00000000-0005-0000-0000-00005F100000}"/>
    <cellStyle name="Millares 2 3 2 2 4 4 2 2 2" xfId="28018" xr:uid="{00000000-0005-0000-0000-000060100000}"/>
    <cellStyle name="Millares 2 3 2 2 4 4 2 2 2 2" xfId="55151" xr:uid="{00000000-0005-0000-0000-000061100000}"/>
    <cellStyle name="Millares 2 3 2 2 4 4 2 2 3" xfId="41589" xr:uid="{00000000-0005-0000-0000-000062100000}"/>
    <cellStyle name="Millares 2 3 2 2 4 4 2 3" xfId="21237" xr:uid="{00000000-0005-0000-0000-000063100000}"/>
    <cellStyle name="Millares 2 3 2 2 4 4 2 3 2" xfId="48370" xr:uid="{00000000-0005-0000-0000-000064100000}"/>
    <cellStyle name="Millares 2 3 2 2 4 4 2 4" xfId="34808" xr:uid="{00000000-0005-0000-0000-000065100000}"/>
    <cellStyle name="Millares 2 3 2 2 4 4 3" xfId="11061" xr:uid="{00000000-0005-0000-0000-000066100000}"/>
    <cellStyle name="Millares 2 3 2 2 4 4 3 2" xfId="24629" xr:uid="{00000000-0005-0000-0000-000067100000}"/>
    <cellStyle name="Millares 2 3 2 2 4 4 3 2 2" xfId="51762" xr:uid="{00000000-0005-0000-0000-000068100000}"/>
    <cellStyle name="Millares 2 3 2 2 4 4 3 3" xfId="38200" xr:uid="{00000000-0005-0000-0000-000069100000}"/>
    <cellStyle name="Millares 2 3 2 2 4 4 4" xfId="17848" xr:uid="{00000000-0005-0000-0000-00006A100000}"/>
    <cellStyle name="Millares 2 3 2 2 4 4 4 2" xfId="44981" xr:uid="{00000000-0005-0000-0000-00006B100000}"/>
    <cellStyle name="Millares 2 3 2 2 4 4 5" xfId="31419" xr:uid="{00000000-0005-0000-0000-00006C100000}"/>
    <cellStyle name="Millares 2 3 2 2 4 5" xfId="7655" xr:uid="{00000000-0005-0000-0000-00006D100000}"/>
    <cellStyle name="Millares 2 3 2 2 4 5 2" xfId="14445" xr:uid="{00000000-0005-0000-0000-00006E100000}"/>
    <cellStyle name="Millares 2 3 2 2 4 5 2 2" xfId="28013" xr:uid="{00000000-0005-0000-0000-00006F100000}"/>
    <cellStyle name="Millares 2 3 2 2 4 5 2 2 2" xfId="55146" xr:uid="{00000000-0005-0000-0000-000070100000}"/>
    <cellStyle name="Millares 2 3 2 2 4 5 2 3" xfId="41584" xr:uid="{00000000-0005-0000-0000-000071100000}"/>
    <cellStyle name="Millares 2 3 2 2 4 5 3" xfId="21232" xr:uid="{00000000-0005-0000-0000-000072100000}"/>
    <cellStyle name="Millares 2 3 2 2 4 5 3 2" xfId="48365" xr:uid="{00000000-0005-0000-0000-000073100000}"/>
    <cellStyle name="Millares 2 3 2 2 4 5 4" xfId="34803" xr:uid="{00000000-0005-0000-0000-000074100000}"/>
    <cellStyle name="Millares 2 3 2 2 4 6" xfId="11056" xr:uid="{00000000-0005-0000-0000-000075100000}"/>
    <cellStyle name="Millares 2 3 2 2 4 6 2" xfId="24624" xr:uid="{00000000-0005-0000-0000-000076100000}"/>
    <cellStyle name="Millares 2 3 2 2 4 6 2 2" xfId="51757" xr:uid="{00000000-0005-0000-0000-000077100000}"/>
    <cellStyle name="Millares 2 3 2 2 4 6 3" xfId="38195" xr:uid="{00000000-0005-0000-0000-000078100000}"/>
    <cellStyle name="Millares 2 3 2 2 4 7" xfId="17843" xr:uid="{00000000-0005-0000-0000-000079100000}"/>
    <cellStyle name="Millares 2 3 2 2 4 7 2" xfId="44976" xr:uid="{00000000-0005-0000-0000-00007A100000}"/>
    <cellStyle name="Millares 2 3 2 2 4 8" xfId="31414" xr:uid="{00000000-0005-0000-0000-00007B100000}"/>
    <cellStyle name="Millares 2 3 2 2 5" xfId="4050" xr:uid="{00000000-0005-0000-0000-00007C100000}"/>
    <cellStyle name="Millares 2 3 2 2 5 2" xfId="4051" xr:uid="{00000000-0005-0000-0000-00007D100000}"/>
    <cellStyle name="Millares 2 3 2 2 5 2 2" xfId="7662" xr:uid="{00000000-0005-0000-0000-00007E100000}"/>
    <cellStyle name="Millares 2 3 2 2 5 2 2 2" xfId="14452" xr:uid="{00000000-0005-0000-0000-00007F100000}"/>
    <cellStyle name="Millares 2 3 2 2 5 2 2 2 2" xfId="28020" xr:uid="{00000000-0005-0000-0000-000080100000}"/>
    <cellStyle name="Millares 2 3 2 2 5 2 2 2 2 2" xfId="55153" xr:uid="{00000000-0005-0000-0000-000081100000}"/>
    <cellStyle name="Millares 2 3 2 2 5 2 2 2 3" xfId="41591" xr:uid="{00000000-0005-0000-0000-000082100000}"/>
    <cellStyle name="Millares 2 3 2 2 5 2 2 3" xfId="21239" xr:uid="{00000000-0005-0000-0000-000083100000}"/>
    <cellStyle name="Millares 2 3 2 2 5 2 2 3 2" xfId="48372" xr:uid="{00000000-0005-0000-0000-000084100000}"/>
    <cellStyle name="Millares 2 3 2 2 5 2 2 4" xfId="34810" xr:uid="{00000000-0005-0000-0000-000085100000}"/>
    <cellStyle name="Millares 2 3 2 2 5 2 3" xfId="11063" xr:uid="{00000000-0005-0000-0000-000086100000}"/>
    <cellStyle name="Millares 2 3 2 2 5 2 3 2" xfId="24631" xr:uid="{00000000-0005-0000-0000-000087100000}"/>
    <cellStyle name="Millares 2 3 2 2 5 2 3 2 2" xfId="51764" xr:uid="{00000000-0005-0000-0000-000088100000}"/>
    <cellStyle name="Millares 2 3 2 2 5 2 3 3" xfId="38202" xr:uid="{00000000-0005-0000-0000-000089100000}"/>
    <cellStyle name="Millares 2 3 2 2 5 2 4" xfId="17850" xr:uid="{00000000-0005-0000-0000-00008A100000}"/>
    <cellStyle name="Millares 2 3 2 2 5 2 4 2" xfId="44983" xr:uid="{00000000-0005-0000-0000-00008B100000}"/>
    <cellStyle name="Millares 2 3 2 2 5 2 5" xfId="31421" xr:uid="{00000000-0005-0000-0000-00008C100000}"/>
    <cellStyle name="Millares 2 3 2 2 5 3" xfId="4052" xr:uid="{00000000-0005-0000-0000-00008D100000}"/>
    <cellStyle name="Millares 2 3 2 2 5 3 2" xfId="7663" xr:uid="{00000000-0005-0000-0000-00008E100000}"/>
    <cellStyle name="Millares 2 3 2 2 5 3 2 2" xfId="14453" xr:uid="{00000000-0005-0000-0000-00008F100000}"/>
    <cellStyle name="Millares 2 3 2 2 5 3 2 2 2" xfId="28021" xr:uid="{00000000-0005-0000-0000-000090100000}"/>
    <cellStyle name="Millares 2 3 2 2 5 3 2 2 2 2" xfId="55154" xr:uid="{00000000-0005-0000-0000-000091100000}"/>
    <cellStyle name="Millares 2 3 2 2 5 3 2 2 3" xfId="41592" xr:uid="{00000000-0005-0000-0000-000092100000}"/>
    <cellStyle name="Millares 2 3 2 2 5 3 2 3" xfId="21240" xr:uid="{00000000-0005-0000-0000-000093100000}"/>
    <cellStyle name="Millares 2 3 2 2 5 3 2 3 2" xfId="48373" xr:uid="{00000000-0005-0000-0000-000094100000}"/>
    <cellStyle name="Millares 2 3 2 2 5 3 2 4" xfId="34811" xr:uid="{00000000-0005-0000-0000-000095100000}"/>
    <cellStyle name="Millares 2 3 2 2 5 3 3" xfId="11064" xr:uid="{00000000-0005-0000-0000-000096100000}"/>
    <cellStyle name="Millares 2 3 2 2 5 3 3 2" xfId="24632" xr:uid="{00000000-0005-0000-0000-000097100000}"/>
    <cellStyle name="Millares 2 3 2 2 5 3 3 2 2" xfId="51765" xr:uid="{00000000-0005-0000-0000-000098100000}"/>
    <cellStyle name="Millares 2 3 2 2 5 3 3 3" xfId="38203" xr:uid="{00000000-0005-0000-0000-000099100000}"/>
    <cellStyle name="Millares 2 3 2 2 5 3 4" xfId="17851" xr:uid="{00000000-0005-0000-0000-00009A100000}"/>
    <cellStyle name="Millares 2 3 2 2 5 3 4 2" xfId="44984" xr:uid="{00000000-0005-0000-0000-00009B100000}"/>
    <cellStyle name="Millares 2 3 2 2 5 3 5" xfId="31422" xr:uid="{00000000-0005-0000-0000-00009C100000}"/>
    <cellStyle name="Millares 2 3 2 2 5 4" xfId="7661" xr:uid="{00000000-0005-0000-0000-00009D100000}"/>
    <cellStyle name="Millares 2 3 2 2 5 4 2" xfId="14451" xr:uid="{00000000-0005-0000-0000-00009E100000}"/>
    <cellStyle name="Millares 2 3 2 2 5 4 2 2" xfId="28019" xr:uid="{00000000-0005-0000-0000-00009F100000}"/>
    <cellStyle name="Millares 2 3 2 2 5 4 2 2 2" xfId="55152" xr:uid="{00000000-0005-0000-0000-0000A0100000}"/>
    <cellStyle name="Millares 2 3 2 2 5 4 2 3" xfId="41590" xr:uid="{00000000-0005-0000-0000-0000A1100000}"/>
    <cellStyle name="Millares 2 3 2 2 5 4 3" xfId="21238" xr:uid="{00000000-0005-0000-0000-0000A2100000}"/>
    <cellStyle name="Millares 2 3 2 2 5 4 3 2" xfId="48371" xr:uid="{00000000-0005-0000-0000-0000A3100000}"/>
    <cellStyle name="Millares 2 3 2 2 5 4 4" xfId="34809" xr:uid="{00000000-0005-0000-0000-0000A4100000}"/>
    <cellStyle name="Millares 2 3 2 2 5 5" xfId="11062" xr:uid="{00000000-0005-0000-0000-0000A5100000}"/>
    <cellStyle name="Millares 2 3 2 2 5 5 2" xfId="24630" xr:uid="{00000000-0005-0000-0000-0000A6100000}"/>
    <cellStyle name="Millares 2 3 2 2 5 5 2 2" xfId="51763" xr:uid="{00000000-0005-0000-0000-0000A7100000}"/>
    <cellStyle name="Millares 2 3 2 2 5 5 3" xfId="38201" xr:uid="{00000000-0005-0000-0000-0000A8100000}"/>
    <cellStyle name="Millares 2 3 2 2 5 6" xfId="17849" xr:uid="{00000000-0005-0000-0000-0000A9100000}"/>
    <cellStyle name="Millares 2 3 2 2 5 6 2" xfId="44982" xr:uid="{00000000-0005-0000-0000-0000AA100000}"/>
    <cellStyle name="Millares 2 3 2 2 5 7" xfId="31420" xr:uid="{00000000-0005-0000-0000-0000AB100000}"/>
    <cellStyle name="Millares 2 3 2 2 6" xfId="4053" xr:uid="{00000000-0005-0000-0000-0000AC100000}"/>
    <cellStyle name="Millares 2 3 2 2 6 2" xfId="4054" xr:uid="{00000000-0005-0000-0000-0000AD100000}"/>
    <cellStyle name="Millares 2 3 2 2 6 2 2" xfId="7665" xr:uid="{00000000-0005-0000-0000-0000AE100000}"/>
    <cellStyle name="Millares 2 3 2 2 6 2 2 2" xfId="14455" xr:uid="{00000000-0005-0000-0000-0000AF100000}"/>
    <cellStyle name="Millares 2 3 2 2 6 2 2 2 2" xfId="28023" xr:uid="{00000000-0005-0000-0000-0000B0100000}"/>
    <cellStyle name="Millares 2 3 2 2 6 2 2 2 2 2" xfId="55156" xr:uid="{00000000-0005-0000-0000-0000B1100000}"/>
    <cellStyle name="Millares 2 3 2 2 6 2 2 2 3" xfId="41594" xr:uid="{00000000-0005-0000-0000-0000B2100000}"/>
    <cellStyle name="Millares 2 3 2 2 6 2 2 3" xfId="21242" xr:uid="{00000000-0005-0000-0000-0000B3100000}"/>
    <cellStyle name="Millares 2 3 2 2 6 2 2 3 2" xfId="48375" xr:uid="{00000000-0005-0000-0000-0000B4100000}"/>
    <cellStyle name="Millares 2 3 2 2 6 2 2 4" xfId="34813" xr:uid="{00000000-0005-0000-0000-0000B5100000}"/>
    <cellStyle name="Millares 2 3 2 2 6 2 3" xfId="11066" xr:uid="{00000000-0005-0000-0000-0000B6100000}"/>
    <cellStyle name="Millares 2 3 2 2 6 2 3 2" xfId="24634" xr:uid="{00000000-0005-0000-0000-0000B7100000}"/>
    <cellStyle name="Millares 2 3 2 2 6 2 3 2 2" xfId="51767" xr:uid="{00000000-0005-0000-0000-0000B8100000}"/>
    <cellStyle name="Millares 2 3 2 2 6 2 3 3" xfId="38205" xr:uid="{00000000-0005-0000-0000-0000B9100000}"/>
    <cellStyle name="Millares 2 3 2 2 6 2 4" xfId="17853" xr:uid="{00000000-0005-0000-0000-0000BA100000}"/>
    <cellStyle name="Millares 2 3 2 2 6 2 4 2" xfId="44986" xr:uid="{00000000-0005-0000-0000-0000BB100000}"/>
    <cellStyle name="Millares 2 3 2 2 6 2 5" xfId="31424" xr:uid="{00000000-0005-0000-0000-0000BC100000}"/>
    <cellStyle name="Millares 2 3 2 2 6 3" xfId="4055" xr:uid="{00000000-0005-0000-0000-0000BD100000}"/>
    <cellStyle name="Millares 2 3 2 2 6 3 2" xfId="7666" xr:uid="{00000000-0005-0000-0000-0000BE100000}"/>
    <cellStyle name="Millares 2 3 2 2 6 3 2 2" xfId="14456" xr:uid="{00000000-0005-0000-0000-0000BF100000}"/>
    <cellStyle name="Millares 2 3 2 2 6 3 2 2 2" xfId="28024" xr:uid="{00000000-0005-0000-0000-0000C0100000}"/>
    <cellStyle name="Millares 2 3 2 2 6 3 2 2 2 2" xfId="55157" xr:uid="{00000000-0005-0000-0000-0000C1100000}"/>
    <cellStyle name="Millares 2 3 2 2 6 3 2 2 3" xfId="41595" xr:uid="{00000000-0005-0000-0000-0000C2100000}"/>
    <cellStyle name="Millares 2 3 2 2 6 3 2 3" xfId="21243" xr:uid="{00000000-0005-0000-0000-0000C3100000}"/>
    <cellStyle name="Millares 2 3 2 2 6 3 2 3 2" xfId="48376" xr:uid="{00000000-0005-0000-0000-0000C4100000}"/>
    <cellStyle name="Millares 2 3 2 2 6 3 2 4" xfId="34814" xr:uid="{00000000-0005-0000-0000-0000C5100000}"/>
    <cellStyle name="Millares 2 3 2 2 6 3 3" xfId="11067" xr:uid="{00000000-0005-0000-0000-0000C6100000}"/>
    <cellStyle name="Millares 2 3 2 2 6 3 3 2" xfId="24635" xr:uid="{00000000-0005-0000-0000-0000C7100000}"/>
    <cellStyle name="Millares 2 3 2 2 6 3 3 2 2" xfId="51768" xr:uid="{00000000-0005-0000-0000-0000C8100000}"/>
    <cellStyle name="Millares 2 3 2 2 6 3 3 3" xfId="38206" xr:uid="{00000000-0005-0000-0000-0000C9100000}"/>
    <cellStyle name="Millares 2 3 2 2 6 3 4" xfId="17854" xr:uid="{00000000-0005-0000-0000-0000CA100000}"/>
    <cellStyle name="Millares 2 3 2 2 6 3 4 2" xfId="44987" xr:uid="{00000000-0005-0000-0000-0000CB100000}"/>
    <cellStyle name="Millares 2 3 2 2 6 3 5" xfId="31425" xr:uid="{00000000-0005-0000-0000-0000CC100000}"/>
    <cellStyle name="Millares 2 3 2 2 6 4" xfId="7664" xr:uid="{00000000-0005-0000-0000-0000CD100000}"/>
    <cellStyle name="Millares 2 3 2 2 6 4 2" xfId="14454" xr:uid="{00000000-0005-0000-0000-0000CE100000}"/>
    <cellStyle name="Millares 2 3 2 2 6 4 2 2" xfId="28022" xr:uid="{00000000-0005-0000-0000-0000CF100000}"/>
    <cellStyle name="Millares 2 3 2 2 6 4 2 2 2" xfId="55155" xr:uid="{00000000-0005-0000-0000-0000D0100000}"/>
    <cellStyle name="Millares 2 3 2 2 6 4 2 3" xfId="41593" xr:uid="{00000000-0005-0000-0000-0000D1100000}"/>
    <cellStyle name="Millares 2 3 2 2 6 4 3" xfId="21241" xr:uid="{00000000-0005-0000-0000-0000D2100000}"/>
    <cellStyle name="Millares 2 3 2 2 6 4 3 2" xfId="48374" xr:uid="{00000000-0005-0000-0000-0000D3100000}"/>
    <cellStyle name="Millares 2 3 2 2 6 4 4" xfId="34812" xr:uid="{00000000-0005-0000-0000-0000D4100000}"/>
    <cellStyle name="Millares 2 3 2 2 6 5" xfId="11065" xr:uid="{00000000-0005-0000-0000-0000D5100000}"/>
    <cellStyle name="Millares 2 3 2 2 6 5 2" xfId="24633" xr:uid="{00000000-0005-0000-0000-0000D6100000}"/>
    <cellStyle name="Millares 2 3 2 2 6 5 2 2" xfId="51766" xr:uid="{00000000-0005-0000-0000-0000D7100000}"/>
    <cellStyle name="Millares 2 3 2 2 6 5 3" xfId="38204" xr:uid="{00000000-0005-0000-0000-0000D8100000}"/>
    <cellStyle name="Millares 2 3 2 2 6 6" xfId="17852" xr:uid="{00000000-0005-0000-0000-0000D9100000}"/>
    <cellStyle name="Millares 2 3 2 2 6 6 2" xfId="44985" xr:uid="{00000000-0005-0000-0000-0000DA100000}"/>
    <cellStyle name="Millares 2 3 2 2 6 7" xfId="31423" xr:uid="{00000000-0005-0000-0000-0000DB100000}"/>
    <cellStyle name="Millares 2 3 2 2 7" xfId="4056" xr:uid="{00000000-0005-0000-0000-0000DC100000}"/>
    <cellStyle name="Millares 2 3 2 2 7 2" xfId="7667" xr:uid="{00000000-0005-0000-0000-0000DD100000}"/>
    <cellStyle name="Millares 2 3 2 2 7 2 2" xfId="14457" xr:uid="{00000000-0005-0000-0000-0000DE100000}"/>
    <cellStyle name="Millares 2 3 2 2 7 2 2 2" xfId="28025" xr:uid="{00000000-0005-0000-0000-0000DF100000}"/>
    <cellStyle name="Millares 2 3 2 2 7 2 2 2 2" xfId="55158" xr:uid="{00000000-0005-0000-0000-0000E0100000}"/>
    <cellStyle name="Millares 2 3 2 2 7 2 2 3" xfId="41596" xr:uid="{00000000-0005-0000-0000-0000E1100000}"/>
    <cellStyle name="Millares 2 3 2 2 7 2 3" xfId="21244" xr:uid="{00000000-0005-0000-0000-0000E2100000}"/>
    <cellStyle name="Millares 2 3 2 2 7 2 3 2" xfId="48377" xr:uid="{00000000-0005-0000-0000-0000E3100000}"/>
    <cellStyle name="Millares 2 3 2 2 7 2 4" xfId="34815" xr:uid="{00000000-0005-0000-0000-0000E4100000}"/>
    <cellStyle name="Millares 2 3 2 2 7 3" xfId="11068" xr:uid="{00000000-0005-0000-0000-0000E5100000}"/>
    <cellStyle name="Millares 2 3 2 2 7 3 2" xfId="24636" xr:uid="{00000000-0005-0000-0000-0000E6100000}"/>
    <cellStyle name="Millares 2 3 2 2 7 3 2 2" xfId="51769" xr:uid="{00000000-0005-0000-0000-0000E7100000}"/>
    <cellStyle name="Millares 2 3 2 2 7 3 3" xfId="38207" xr:uid="{00000000-0005-0000-0000-0000E8100000}"/>
    <cellStyle name="Millares 2 3 2 2 7 4" xfId="17855" xr:uid="{00000000-0005-0000-0000-0000E9100000}"/>
    <cellStyle name="Millares 2 3 2 2 7 4 2" xfId="44988" xr:uid="{00000000-0005-0000-0000-0000EA100000}"/>
    <cellStyle name="Millares 2 3 2 2 7 5" xfId="31426" xr:uid="{00000000-0005-0000-0000-0000EB100000}"/>
    <cellStyle name="Millares 2 3 2 2 8" xfId="4057" xr:uid="{00000000-0005-0000-0000-0000EC100000}"/>
    <cellStyle name="Millares 2 3 2 2 8 2" xfId="7668" xr:uid="{00000000-0005-0000-0000-0000ED100000}"/>
    <cellStyle name="Millares 2 3 2 2 8 2 2" xfId="14458" xr:uid="{00000000-0005-0000-0000-0000EE100000}"/>
    <cellStyle name="Millares 2 3 2 2 8 2 2 2" xfId="28026" xr:uid="{00000000-0005-0000-0000-0000EF100000}"/>
    <cellStyle name="Millares 2 3 2 2 8 2 2 2 2" xfId="55159" xr:uid="{00000000-0005-0000-0000-0000F0100000}"/>
    <cellStyle name="Millares 2 3 2 2 8 2 2 3" xfId="41597" xr:uid="{00000000-0005-0000-0000-0000F1100000}"/>
    <cellStyle name="Millares 2 3 2 2 8 2 3" xfId="21245" xr:uid="{00000000-0005-0000-0000-0000F2100000}"/>
    <cellStyle name="Millares 2 3 2 2 8 2 3 2" xfId="48378" xr:uid="{00000000-0005-0000-0000-0000F3100000}"/>
    <cellStyle name="Millares 2 3 2 2 8 2 4" xfId="34816" xr:uid="{00000000-0005-0000-0000-0000F4100000}"/>
    <cellStyle name="Millares 2 3 2 2 8 3" xfId="11069" xr:uid="{00000000-0005-0000-0000-0000F5100000}"/>
    <cellStyle name="Millares 2 3 2 2 8 3 2" xfId="24637" xr:uid="{00000000-0005-0000-0000-0000F6100000}"/>
    <cellStyle name="Millares 2 3 2 2 8 3 2 2" xfId="51770" xr:uid="{00000000-0005-0000-0000-0000F7100000}"/>
    <cellStyle name="Millares 2 3 2 2 8 3 3" xfId="38208" xr:uid="{00000000-0005-0000-0000-0000F8100000}"/>
    <cellStyle name="Millares 2 3 2 2 8 4" xfId="17856" xr:uid="{00000000-0005-0000-0000-0000F9100000}"/>
    <cellStyle name="Millares 2 3 2 2 8 4 2" xfId="44989" xr:uid="{00000000-0005-0000-0000-0000FA100000}"/>
    <cellStyle name="Millares 2 3 2 2 8 5" xfId="31427" xr:uid="{00000000-0005-0000-0000-0000FB100000}"/>
    <cellStyle name="Millares 2 3 2 2 9" xfId="7630" xr:uid="{00000000-0005-0000-0000-0000FC100000}"/>
    <cellStyle name="Millares 2 3 2 2 9 2" xfId="14420" xr:uid="{00000000-0005-0000-0000-0000FD100000}"/>
    <cellStyle name="Millares 2 3 2 2 9 2 2" xfId="27988" xr:uid="{00000000-0005-0000-0000-0000FE100000}"/>
    <cellStyle name="Millares 2 3 2 2 9 2 2 2" xfId="55121" xr:uid="{00000000-0005-0000-0000-0000FF100000}"/>
    <cellStyle name="Millares 2 3 2 2 9 2 3" xfId="41559" xr:uid="{00000000-0005-0000-0000-000000110000}"/>
    <cellStyle name="Millares 2 3 2 2 9 3" xfId="21207" xr:uid="{00000000-0005-0000-0000-000001110000}"/>
    <cellStyle name="Millares 2 3 2 2 9 3 2" xfId="48340" xr:uid="{00000000-0005-0000-0000-000002110000}"/>
    <cellStyle name="Millares 2 3 2 2 9 4" xfId="34778" xr:uid="{00000000-0005-0000-0000-000003110000}"/>
    <cellStyle name="Millares 2 3 2 3" xfId="4058" xr:uid="{00000000-0005-0000-0000-000004110000}"/>
    <cellStyle name="Millares 2 3 2 3 10" xfId="31428" xr:uid="{00000000-0005-0000-0000-000005110000}"/>
    <cellStyle name="Millares 2 3 2 3 2" xfId="4059" xr:uid="{00000000-0005-0000-0000-000006110000}"/>
    <cellStyle name="Millares 2 3 2 3 2 2" xfId="4060" xr:uid="{00000000-0005-0000-0000-000007110000}"/>
    <cellStyle name="Millares 2 3 2 3 2 2 2" xfId="4061" xr:uid="{00000000-0005-0000-0000-000008110000}"/>
    <cellStyle name="Millares 2 3 2 3 2 2 2 2" xfId="7672" xr:uid="{00000000-0005-0000-0000-000009110000}"/>
    <cellStyle name="Millares 2 3 2 3 2 2 2 2 2" xfId="14462" xr:uid="{00000000-0005-0000-0000-00000A110000}"/>
    <cellStyle name="Millares 2 3 2 3 2 2 2 2 2 2" xfId="28030" xr:uid="{00000000-0005-0000-0000-00000B110000}"/>
    <cellStyle name="Millares 2 3 2 3 2 2 2 2 2 2 2" xfId="55163" xr:uid="{00000000-0005-0000-0000-00000C110000}"/>
    <cellStyle name="Millares 2 3 2 3 2 2 2 2 2 3" xfId="41601" xr:uid="{00000000-0005-0000-0000-00000D110000}"/>
    <cellStyle name="Millares 2 3 2 3 2 2 2 2 3" xfId="21249" xr:uid="{00000000-0005-0000-0000-00000E110000}"/>
    <cellStyle name="Millares 2 3 2 3 2 2 2 2 3 2" xfId="48382" xr:uid="{00000000-0005-0000-0000-00000F110000}"/>
    <cellStyle name="Millares 2 3 2 3 2 2 2 2 4" xfId="34820" xr:uid="{00000000-0005-0000-0000-000010110000}"/>
    <cellStyle name="Millares 2 3 2 3 2 2 2 3" xfId="11073" xr:uid="{00000000-0005-0000-0000-000011110000}"/>
    <cellStyle name="Millares 2 3 2 3 2 2 2 3 2" xfId="24641" xr:uid="{00000000-0005-0000-0000-000012110000}"/>
    <cellStyle name="Millares 2 3 2 3 2 2 2 3 2 2" xfId="51774" xr:uid="{00000000-0005-0000-0000-000013110000}"/>
    <cellStyle name="Millares 2 3 2 3 2 2 2 3 3" xfId="38212" xr:uid="{00000000-0005-0000-0000-000014110000}"/>
    <cellStyle name="Millares 2 3 2 3 2 2 2 4" xfId="17860" xr:uid="{00000000-0005-0000-0000-000015110000}"/>
    <cellStyle name="Millares 2 3 2 3 2 2 2 4 2" xfId="44993" xr:uid="{00000000-0005-0000-0000-000016110000}"/>
    <cellStyle name="Millares 2 3 2 3 2 2 2 5" xfId="31431" xr:uid="{00000000-0005-0000-0000-000017110000}"/>
    <cellStyle name="Millares 2 3 2 3 2 2 3" xfId="4062" xr:uid="{00000000-0005-0000-0000-000018110000}"/>
    <cellStyle name="Millares 2 3 2 3 2 2 3 2" xfId="7673" xr:uid="{00000000-0005-0000-0000-000019110000}"/>
    <cellStyle name="Millares 2 3 2 3 2 2 3 2 2" xfId="14463" xr:uid="{00000000-0005-0000-0000-00001A110000}"/>
    <cellStyle name="Millares 2 3 2 3 2 2 3 2 2 2" xfId="28031" xr:uid="{00000000-0005-0000-0000-00001B110000}"/>
    <cellStyle name="Millares 2 3 2 3 2 2 3 2 2 2 2" xfId="55164" xr:uid="{00000000-0005-0000-0000-00001C110000}"/>
    <cellStyle name="Millares 2 3 2 3 2 2 3 2 2 3" xfId="41602" xr:uid="{00000000-0005-0000-0000-00001D110000}"/>
    <cellStyle name="Millares 2 3 2 3 2 2 3 2 3" xfId="21250" xr:uid="{00000000-0005-0000-0000-00001E110000}"/>
    <cellStyle name="Millares 2 3 2 3 2 2 3 2 3 2" xfId="48383" xr:uid="{00000000-0005-0000-0000-00001F110000}"/>
    <cellStyle name="Millares 2 3 2 3 2 2 3 2 4" xfId="34821" xr:uid="{00000000-0005-0000-0000-000020110000}"/>
    <cellStyle name="Millares 2 3 2 3 2 2 3 3" xfId="11074" xr:uid="{00000000-0005-0000-0000-000021110000}"/>
    <cellStyle name="Millares 2 3 2 3 2 2 3 3 2" xfId="24642" xr:uid="{00000000-0005-0000-0000-000022110000}"/>
    <cellStyle name="Millares 2 3 2 3 2 2 3 3 2 2" xfId="51775" xr:uid="{00000000-0005-0000-0000-000023110000}"/>
    <cellStyle name="Millares 2 3 2 3 2 2 3 3 3" xfId="38213" xr:uid="{00000000-0005-0000-0000-000024110000}"/>
    <cellStyle name="Millares 2 3 2 3 2 2 3 4" xfId="17861" xr:uid="{00000000-0005-0000-0000-000025110000}"/>
    <cellStyle name="Millares 2 3 2 3 2 2 3 4 2" xfId="44994" xr:uid="{00000000-0005-0000-0000-000026110000}"/>
    <cellStyle name="Millares 2 3 2 3 2 2 3 5" xfId="31432" xr:uid="{00000000-0005-0000-0000-000027110000}"/>
    <cellStyle name="Millares 2 3 2 3 2 2 4" xfId="7671" xr:uid="{00000000-0005-0000-0000-000028110000}"/>
    <cellStyle name="Millares 2 3 2 3 2 2 4 2" xfId="14461" xr:uid="{00000000-0005-0000-0000-000029110000}"/>
    <cellStyle name="Millares 2 3 2 3 2 2 4 2 2" xfId="28029" xr:uid="{00000000-0005-0000-0000-00002A110000}"/>
    <cellStyle name="Millares 2 3 2 3 2 2 4 2 2 2" xfId="55162" xr:uid="{00000000-0005-0000-0000-00002B110000}"/>
    <cellStyle name="Millares 2 3 2 3 2 2 4 2 3" xfId="41600" xr:uid="{00000000-0005-0000-0000-00002C110000}"/>
    <cellStyle name="Millares 2 3 2 3 2 2 4 3" xfId="21248" xr:uid="{00000000-0005-0000-0000-00002D110000}"/>
    <cellStyle name="Millares 2 3 2 3 2 2 4 3 2" xfId="48381" xr:uid="{00000000-0005-0000-0000-00002E110000}"/>
    <cellStyle name="Millares 2 3 2 3 2 2 4 4" xfId="34819" xr:uid="{00000000-0005-0000-0000-00002F110000}"/>
    <cellStyle name="Millares 2 3 2 3 2 2 5" xfId="11072" xr:uid="{00000000-0005-0000-0000-000030110000}"/>
    <cellStyle name="Millares 2 3 2 3 2 2 5 2" xfId="24640" xr:uid="{00000000-0005-0000-0000-000031110000}"/>
    <cellStyle name="Millares 2 3 2 3 2 2 5 2 2" xfId="51773" xr:uid="{00000000-0005-0000-0000-000032110000}"/>
    <cellStyle name="Millares 2 3 2 3 2 2 5 3" xfId="38211" xr:uid="{00000000-0005-0000-0000-000033110000}"/>
    <cellStyle name="Millares 2 3 2 3 2 2 6" xfId="17859" xr:uid="{00000000-0005-0000-0000-000034110000}"/>
    <cellStyle name="Millares 2 3 2 3 2 2 6 2" xfId="44992" xr:uid="{00000000-0005-0000-0000-000035110000}"/>
    <cellStyle name="Millares 2 3 2 3 2 2 7" xfId="31430" xr:uid="{00000000-0005-0000-0000-000036110000}"/>
    <cellStyle name="Millares 2 3 2 3 2 3" xfId="4063" xr:uid="{00000000-0005-0000-0000-000037110000}"/>
    <cellStyle name="Millares 2 3 2 3 2 3 2" xfId="4064" xr:uid="{00000000-0005-0000-0000-000038110000}"/>
    <cellStyle name="Millares 2 3 2 3 2 3 2 2" xfId="7675" xr:uid="{00000000-0005-0000-0000-000039110000}"/>
    <cellStyle name="Millares 2 3 2 3 2 3 2 2 2" xfId="14465" xr:uid="{00000000-0005-0000-0000-00003A110000}"/>
    <cellStyle name="Millares 2 3 2 3 2 3 2 2 2 2" xfId="28033" xr:uid="{00000000-0005-0000-0000-00003B110000}"/>
    <cellStyle name="Millares 2 3 2 3 2 3 2 2 2 2 2" xfId="55166" xr:uid="{00000000-0005-0000-0000-00003C110000}"/>
    <cellStyle name="Millares 2 3 2 3 2 3 2 2 2 3" xfId="41604" xr:uid="{00000000-0005-0000-0000-00003D110000}"/>
    <cellStyle name="Millares 2 3 2 3 2 3 2 2 3" xfId="21252" xr:uid="{00000000-0005-0000-0000-00003E110000}"/>
    <cellStyle name="Millares 2 3 2 3 2 3 2 2 3 2" xfId="48385" xr:uid="{00000000-0005-0000-0000-00003F110000}"/>
    <cellStyle name="Millares 2 3 2 3 2 3 2 2 4" xfId="34823" xr:uid="{00000000-0005-0000-0000-000040110000}"/>
    <cellStyle name="Millares 2 3 2 3 2 3 2 3" xfId="11076" xr:uid="{00000000-0005-0000-0000-000041110000}"/>
    <cellStyle name="Millares 2 3 2 3 2 3 2 3 2" xfId="24644" xr:uid="{00000000-0005-0000-0000-000042110000}"/>
    <cellStyle name="Millares 2 3 2 3 2 3 2 3 2 2" xfId="51777" xr:uid="{00000000-0005-0000-0000-000043110000}"/>
    <cellStyle name="Millares 2 3 2 3 2 3 2 3 3" xfId="38215" xr:uid="{00000000-0005-0000-0000-000044110000}"/>
    <cellStyle name="Millares 2 3 2 3 2 3 2 4" xfId="17863" xr:uid="{00000000-0005-0000-0000-000045110000}"/>
    <cellStyle name="Millares 2 3 2 3 2 3 2 4 2" xfId="44996" xr:uid="{00000000-0005-0000-0000-000046110000}"/>
    <cellStyle name="Millares 2 3 2 3 2 3 2 5" xfId="31434" xr:uid="{00000000-0005-0000-0000-000047110000}"/>
    <cellStyle name="Millares 2 3 2 3 2 3 3" xfId="7674" xr:uid="{00000000-0005-0000-0000-000048110000}"/>
    <cellStyle name="Millares 2 3 2 3 2 3 3 2" xfId="14464" xr:uid="{00000000-0005-0000-0000-000049110000}"/>
    <cellStyle name="Millares 2 3 2 3 2 3 3 2 2" xfId="28032" xr:uid="{00000000-0005-0000-0000-00004A110000}"/>
    <cellStyle name="Millares 2 3 2 3 2 3 3 2 2 2" xfId="55165" xr:uid="{00000000-0005-0000-0000-00004B110000}"/>
    <cellStyle name="Millares 2 3 2 3 2 3 3 2 3" xfId="41603" xr:uid="{00000000-0005-0000-0000-00004C110000}"/>
    <cellStyle name="Millares 2 3 2 3 2 3 3 3" xfId="21251" xr:uid="{00000000-0005-0000-0000-00004D110000}"/>
    <cellStyle name="Millares 2 3 2 3 2 3 3 3 2" xfId="48384" xr:uid="{00000000-0005-0000-0000-00004E110000}"/>
    <cellStyle name="Millares 2 3 2 3 2 3 3 4" xfId="34822" xr:uid="{00000000-0005-0000-0000-00004F110000}"/>
    <cellStyle name="Millares 2 3 2 3 2 3 4" xfId="11075" xr:uid="{00000000-0005-0000-0000-000050110000}"/>
    <cellStyle name="Millares 2 3 2 3 2 3 4 2" xfId="24643" xr:uid="{00000000-0005-0000-0000-000051110000}"/>
    <cellStyle name="Millares 2 3 2 3 2 3 4 2 2" xfId="51776" xr:uid="{00000000-0005-0000-0000-000052110000}"/>
    <cellStyle name="Millares 2 3 2 3 2 3 4 3" xfId="38214" xr:uid="{00000000-0005-0000-0000-000053110000}"/>
    <cellStyle name="Millares 2 3 2 3 2 3 5" xfId="17862" xr:uid="{00000000-0005-0000-0000-000054110000}"/>
    <cellStyle name="Millares 2 3 2 3 2 3 5 2" xfId="44995" xr:uid="{00000000-0005-0000-0000-000055110000}"/>
    <cellStyle name="Millares 2 3 2 3 2 3 6" xfId="31433" xr:uid="{00000000-0005-0000-0000-000056110000}"/>
    <cellStyle name="Millares 2 3 2 3 2 4" xfId="4065" xr:uid="{00000000-0005-0000-0000-000057110000}"/>
    <cellStyle name="Millares 2 3 2 3 2 4 2" xfId="7676" xr:uid="{00000000-0005-0000-0000-000058110000}"/>
    <cellStyle name="Millares 2 3 2 3 2 4 2 2" xfId="14466" xr:uid="{00000000-0005-0000-0000-000059110000}"/>
    <cellStyle name="Millares 2 3 2 3 2 4 2 2 2" xfId="28034" xr:uid="{00000000-0005-0000-0000-00005A110000}"/>
    <cellStyle name="Millares 2 3 2 3 2 4 2 2 2 2" xfId="55167" xr:uid="{00000000-0005-0000-0000-00005B110000}"/>
    <cellStyle name="Millares 2 3 2 3 2 4 2 2 3" xfId="41605" xr:uid="{00000000-0005-0000-0000-00005C110000}"/>
    <cellStyle name="Millares 2 3 2 3 2 4 2 3" xfId="21253" xr:uid="{00000000-0005-0000-0000-00005D110000}"/>
    <cellStyle name="Millares 2 3 2 3 2 4 2 3 2" xfId="48386" xr:uid="{00000000-0005-0000-0000-00005E110000}"/>
    <cellStyle name="Millares 2 3 2 3 2 4 2 4" xfId="34824" xr:uid="{00000000-0005-0000-0000-00005F110000}"/>
    <cellStyle name="Millares 2 3 2 3 2 4 3" xfId="11077" xr:uid="{00000000-0005-0000-0000-000060110000}"/>
    <cellStyle name="Millares 2 3 2 3 2 4 3 2" xfId="24645" xr:uid="{00000000-0005-0000-0000-000061110000}"/>
    <cellStyle name="Millares 2 3 2 3 2 4 3 2 2" xfId="51778" xr:uid="{00000000-0005-0000-0000-000062110000}"/>
    <cellStyle name="Millares 2 3 2 3 2 4 3 3" xfId="38216" xr:uid="{00000000-0005-0000-0000-000063110000}"/>
    <cellStyle name="Millares 2 3 2 3 2 4 4" xfId="17864" xr:uid="{00000000-0005-0000-0000-000064110000}"/>
    <cellStyle name="Millares 2 3 2 3 2 4 4 2" xfId="44997" xr:uid="{00000000-0005-0000-0000-000065110000}"/>
    <cellStyle name="Millares 2 3 2 3 2 4 5" xfId="31435" xr:uid="{00000000-0005-0000-0000-000066110000}"/>
    <cellStyle name="Millares 2 3 2 3 2 5" xfId="4066" xr:uid="{00000000-0005-0000-0000-000067110000}"/>
    <cellStyle name="Millares 2 3 2 3 2 5 2" xfId="7677" xr:uid="{00000000-0005-0000-0000-000068110000}"/>
    <cellStyle name="Millares 2 3 2 3 2 5 2 2" xfId="14467" xr:uid="{00000000-0005-0000-0000-000069110000}"/>
    <cellStyle name="Millares 2 3 2 3 2 5 2 2 2" xfId="28035" xr:uid="{00000000-0005-0000-0000-00006A110000}"/>
    <cellStyle name="Millares 2 3 2 3 2 5 2 2 2 2" xfId="55168" xr:uid="{00000000-0005-0000-0000-00006B110000}"/>
    <cellStyle name="Millares 2 3 2 3 2 5 2 2 3" xfId="41606" xr:uid="{00000000-0005-0000-0000-00006C110000}"/>
    <cellStyle name="Millares 2 3 2 3 2 5 2 3" xfId="21254" xr:uid="{00000000-0005-0000-0000-00006D110000}"/>
    <cellStyle name="Millares 2 3 2 3 2 5 2 3 2" xfId="48387" xr:uid="{00000000-0005-0000-0000-00006E110000}"/>
    <cellStyle name="Millares 2 3 2 3 2 5 2 4" xfId="34825" xr:uid="{00000000-0005-0000-0000-00006F110000}"/>
    <cellStyle name="Millares 2 3 2 3 2 5 3" xfId="11078" xr:uid="{00000000-0005-0000-0000-000070110000}"/>
    <cellStyle name="Millares 2 3 2 3 2 5 3 2" xfId="24646" xr:uid="{00000000-0005-0000-0000-000071110000}"/>
    <cellStyle name="Millares 2 3 2 3 2 5 3 2 2" xfId="51779" xr:uid="{00000000-0005-0000-0000-000072110000}"/>
    <cellStyle name="Millares 2 3 2 3 2 5 3 3" xfId="38217" xr:uid="{00000000-0005-0000-0000-000073110000}"/>
    <cellStyle name="Millares 2 3 2 3 2 5 4" xfId="17865" xr:uid="{00000000-0005-0000-0000-000074110000}"/>
    <cellStyle name="Millares 2 3 2 3 2 5 4 2" xfId="44998" xr:uid="{00000000-0005-0000-0000-000075110000}"/>
    <cellStyle name="Millares 2 3 2 3 2 5 5" xfId="31436" xr:uid="{00000000-0005-0000-0000-000076110000}"/>
    <cellStyle name="Millares 2 3 2 3 2 6" xfId="7670" xr:uid="{00000000-0005-0000-0000-000077110000}"/>
    <cellStyle name="Millares 2 3 2 3 2 6 2" xfId="14460" xr:uid="{00000000-0005-0000-0000-000078110000}"/>
    <cellStyle name="Millares 2 3 2 3 2 6 2 2" xfId="28028" xr:uid="{00000000-0005-0000-0000-000079110000}"/>
    <cellStyle name="Millares 2 3 2 3 2 6 2 2 2" xfId="55161" xr:uid="{00000000-0005-0000-0000-00007A110000}"/>
    <cellStyle name="Millares 2 3 2 3 2 6 2 3" xfId="41599" xr:uid="{00000000-0005-0000-0000-00007B110000}"/>
    <cellStyle name="Millares 2 3 2 3 2 6 3" xfId="21247" xr:uid="{00000000-0005-0000-0000-00007C110000}"/>
    <cellStyle name="Millares 2 3 2 3 2 6 3 2" xfId="48380" xr:uid="{00000000-0005-0000-0000-00007D110000}"/>
    <cellStyle name="Millares 2 3 2 3 2 6 4" xfId="34818" xr:uid="{00000000-0005-0000-0000-00007E110000}"/>
    <cellStyle name="Millares 2 3 2 3 2 7" xfId="11071" xr:uid="{00000000-0005-0000-0000-00007F110000}"/>
    <cellStyle name="Millares 2 3 2 3 2 7 2" xfId="24639" xr:uid="{00000000-0005-0000-0000-000080110000}"/>
    <cellStyle name="Millares 2 3 2 3 2 7 2 2" xfId="51772" xr:uid="{00000000-0005-0000-0000-000081110000}"/>
    <cellStyle name="Millares 2 3 2 3 2 7 3" xfId="38210" xr:uid="{00000000-0005-0000-0000-000082110000}"/>
    <cellStyle name="Millares 2 3 2 3 2 8" xfId="17858" xr:uid="{00000000-0005-0000-0000-000083110000}"/>
    <cellStyle name="Millares 2 3 2 3 2 8 2" xfId="44991" xr:uid="{00000000-0005-0000-0000-000084110000}"/>
    <cellStyle name="Millares 2 3 2 3 2 9" xfId="31429" xr:uid="{00000000-0005-0000-0000-000085110000}"/>
    <cellStyle name="Millares 2 3 2 3 3" xfId="4067" xr:uid="{00000000-0005-0000-0000-000086110000}"/>
    <cellStyle name="Millares 2 3 2 3 3 2" xfId="4068" xr:uid="{00000000-0005-0000-0000-000087110000}"/>
    <cellStyle name="Millares 2 3 2 3 3 2 2" xfId="7679" xr:uid="{00000000-0005-0000-0000-000088110000}"/>
    <cellStyle name="Millares 2 3 2 3 3 2 2 2" xfId="14469" xr:uid="{00000000-0005-0000-0000-000089110000}"/>
    <cellStyle name="Millares 2 3 2 3 3 2 2 2 2" xfId="28037" xr:uid="{00000000-0005-0000-0000-00008A110000}"/>
    <cellStyle name="Millares 2 3 2 3 3 2 2 2 2 2" xfId="55170" xr:uid="{00000000-0005-0000-0000-00008B110000}"/>
    <cellStyle name="Millares 2 3 2 3 3 2 2 2 3" xfId="41608" xr:uid="{00000000-0005-0000-0000-00008C110000}"/>
    <cellStyle name="Millares 2 3 2 3 3 2 2 3" xfId="21256" xr:uid="{00000000-0005-0000-0000-00008D110000}"/>
    <cellStyle name="Millares 2 3 2 3 3 2 2 3 2" xfId="48389" xr:uid="{00000000-0005-0000-0000-00008E110000}"/>
    <cellStyle name="Millares 2 3 2 3 3 2 2 4" xfId="34827" xr:uid="{00000000-0005-0000-0000-00008F110000}"/>
    <cellStyle name="Millares 2 3 2 3 3 2 3" xfId="11080" xr:uid="{00000000-0005-0000-0000-000090110000}"/>
    <cellStyle name="Millares 2 3 2 3 3 2 3 2" xfId="24648" xr:uid="{00000000-0005-0000-0000-000091110000}"/>
    <cellStyle name="Millares 2 3 2 3 3 2 3 2 2" xfId="51781" xr:uid="{00000000-0005-0000-0000-000092110000}"/>
    <cellStyle name="Millares 2 3 2 3 3 2 3 3" xfId="38219" xr:uid="{00000000-0005-0000-0000-000093110000}"/>
    <cellStyle name="Millares 2 3 2 3 3 2 4" xfId="17867" xr:uid="{00000000-0005-0000-0000-000094110000}"/>
    <cellStyle name="Millares 2 3 2 3 3 2 4 2" xfId="45000" xr:uid="{00000000-0005-0000-0000-000095110000}"/>
    <cellStyle name="Millares 2 3 2 3 3 2 5" xfId="31438" xr:uid="{00000000-0005-0000-0000-000096110000}"/>
    <cellStyle name="Millares 2 3 2 3 3 3" xfId="4069" xr:uid="{00000000-0005-0000-0000-000097110000}"/>
    <cellStyle name="Millares 2 3 2 3 3 3 2" xfId="7680" xr:uid="{00000000-0005-0000-0000-000098110000}"/>
    <cellStyle name="Millares 2 3 2 3 3 3 2 2" xfId="14470" xr:uid="{00000000-0005-0000-0000-000099110000}"/>
    <cellStyle name="Millares 2 3 2 3 3 3 2 2 2" xfId="28038" xr:uid="{00000000-0005-0000-0000-00009A110000}"/>
    <cellStyle name="Millares 2 3 2 3 3 3 2 2 2 2" xfId="55171" xr:uid="{00000000-0005-0000-0000-00009B110000}"/>
    <cellStyle name="Millares 2 3 2 3 3 3 2 2 3" xfId="41609" xr:uid="{00000000-0005-0000-0000-00009C110000}"/>
    <cellStyle name="Millares 2 3 2 3 3 3 2 3" xfId="21257" xr:uid="{00000000-0005-0000-0000-00009D110000}"/>
    <cellStyle name="Millares 2 3 2 3 3 3 2 3 2" xfId="48390" xr:uid="{00000000-0005-0000-0000-00009E110000}"/>
    <cellStyle name="Millares 2 3 2 3 3 3 2 4" xfId="34828" xr:uid="{00000000-0005-0000-0000-00009F110000}"/>
    <cellStyle name="Millares 2 3 2 3 3 3 3" xfId="11081" xr:uid="{00000000-0005-0000-0000-0000A0110000}"/>
    <cellStyle name="Millares 2 3 2 3 3 3 3 2" xfId="24649" xr:uid="{00000000-0005-0000-0000-0000A1110000}"/>
    <cellStyle name="Millares 2 3 2 3 3 3 3 2 2" xfId="51782" xr:uid="{00000000-0005-0000-0000-0000A2110000}"/>
    <cellStyle name="Millares 2 3 2 3 3 3 3 3" xfId="38220" xr:uid="{00000000-0005-0000-0000-0000A3110000}"/>
    <cellStyle name="Millares 2 3 2 3 3 3 4" xfId="17868" xr:uid="{00000000-0005-0000-0000-0000A4110000}"/>
    <cellStyle name="Millares 2 3 2 3 3 3 4 2" xfId="45001" xr:uid="{00000000-0005-0000-0000-0000A5110000}"/>
    <cellStyle name="Millares 2 3 2 3 3 3 5" xfId="31439" xr:uid="{00000000-0005-0000-0000-0000A6110000}"/>
    <cellStyle name="Millares 2 3 2 3 3 4" xfId="7678" xr:uid="{00000000-0005-0000-0000-0000A7110000}"/>
    <cellStyle name="Millares 2 3 2 3 3 4 2" xfId="14468" xr:uid="{00000000-0005-0000-0000-0000A8110000}"/>
    <cellStyle name="Millares 2 3 2 3 3 4 2 2" xfId="28036" xr:uid="{00000000-0005-0000-0000-0000A9110000}"/>
    <cellStyle name="Millares 2 3 2 3 3 4 2 2 2" xfId="55169" xr:uid="{00000000-0005-0000-0000-0000AA110000}"/>
    <cellStyle name="Millares 2 3 2 3 3 4 2 3" xfId="41607" xr:uid="{00000000-0005-0000-0000-0000AB110000}"/>
    <cellStyle name="Millares 2 3 2 3 3 4 3" xfId="21255" xr:uid="{00000000-0005-0000-0000-0000AC110000}"/>
    <cellStyle name="Millares 2 3 2 3 3 4 3 2" xfId="48388" xr:uid="{00000000-0005-0000-0000-0000AD110000}"/>
    <cellStyle name="Millares 2 3 2 3 3 4 4" xfId="34826" xr:uid="{00000000-0005-0000-0000-0000AE110000}"/>
    <cellStyle name="Millares 2 3 2 3 3 5" xfId="11079" xr:uid="{00000000-0005-0000-0000-0000AF110000}"/>
    <cellStyle name="Millares 2 3 2 3 3 5 2" xfId="24647" xr:uid="{00000000-0005-0000-0000-0000B0110000}"/>
    <cellStyle name="Millares 2 3 2 3 3 5 2 2" xfId="51780" xr:uid="{00000000-0005-0000-0000-0000B1110000}"/>
    <cellStyle name="Millares 2 3 2 3 3 5 3" xfId="38218" xr:uid="{00000000-0005-0000-0000-0000B2110000}"/>
    <cellStyle name="Millares 2 3 2 3 3 6" xfId="17866" xr:uid="{00000000-0005-0000-0000-0000B3110000}"/>
    <cellStyle name="Millares 2 3 2 3 3 6 2" xfId="44999" xr:uid="{00000000-0005-0000-0000-0000B4110000}"/>
    <cellStyle name="Millares 2 3 2 3 3 7" xfId="31437" xr:uid="{00000000-0005-0000-0000-0000B5110000}"/>
    <cellStyle name="Millares 2 3 2 3 4" xfId="4070" xr:uid="{00000000-0005-0000-0000-0000B6110000}"/>
    <cellStyle name="Millares 2 3 2 3 4 2" xfId="4071" xr:uid="{00000000-0005-0000-0000-0000B7110000}"/>
    <cellStyle name="Millares 2 3 2 3 4 2 2" xfId="7682" xr:uid="{00000000-0005-0000-0000-0000B8110000}"/>
    <cellStyle name="Millares 2 3 2 3 4 2 2 2" xfId="14472" xr:uid="{00000000-0005-0000-0000-0000B9110000}"/>
    <cellStyle name="Millares 2 3 2 3 4 2 2 2 2" xfId="28040" xr:uid="{00000000-0005-0000-0000-0000BA110000}"/>
    <cellStyle name="Millares 2 3 2 3 4 2 2 2 2 2" xfId="55173" xr:uid="{00000000-0005-0000-0000-0000BB110000}"/>
    <cellStyle name="Millares 2 3 2 3 4 2 2 2 3" xfId="41611" xr:uid="{00000000-0005-0000-0000-0000BC110000}"/>
    <cellStyle name="Millares 2 3 2 3 4 2 2 3" xfId="21259" xr:uid="{00000000-0005-0000-0000-0000BD110000}"/>
    <cellStyle name="Millares 2 3 2 3 4 2 2 3 2" xfId="48392" xr:uid="{00000000-0005-0000-0000-0000BE110000}"/>
    <cellStyle name="Millares 2 3 2 3 4 2 2 4" xfId="34830" xr:uid="{00000000-0005-0000-0000-0000BF110000}"/>
    <cellStyle name="Millares 2 3 2 3 4 2 3" xfId="11083" xr:uid="{00000000-0005-0000-0000-0000C0110000}"/>
    <cellStyle name="Millares 2 3 2 3 4 2 3 2" xfId="24651" xr:uid="{00000000-0005-0000-0000-0000C1110000}"/>
    <cellStyle name="Millares 2 3 2 3 4 2 3 2 2" xfId="51784" xr:uid="{00000000-0005-0000-0000-0000C2110000}"/>
    <cellStyle name="Millares 2 3 2 3 4 2 3 3" xfId="38222" xr:uid="{00000000-0005-0000-0000-0000C3110000}"/>
    <cellStyle name="Millares 2 3 2 3 4 2 4" xfId="17870" xr:uid="{00000000-0005-0000-0000-0000C4110000}"/>
    <cellStyle name="Millares 2 3 2 3 4 2 4 2" xfId="45003" xr:uid="{00000000-0005-0000-0000-0000C5110000}"/>
    <cellStyle name="Millares 2 3 2 3 4 2 5" xfId="31441" xr:uid="{00000000-0005-0000-0000-0000C6110000}"/>
    <cellStyle name="Millares 2 3 2 3 4 3" xfId="7681" xr:uid="{00000000-0005-0000-0000-0000C7110000}"/>
    <cellStyle name="Millares 2 3 2 3 4 3 2" xfId="14471" xr:uid="{00000000-0005-0000-0000-0000C8110000}"/>
    <cellStyle name="Millares 2 3 2 3 4 3 2 2" xfId="28039" xr:uid="{00000000-0005-0000-0000-0000C9110000}"/>
    <cellStyle name="Millares 2 3 2 3 4 3 2 2 2" xfId="55172" xr:uid="{00000000-0005-0000-0000-0000CA110000}"/>
    <cellStyle name="Millares 2 3 2 3 4 3 2 3" xfId="41610" xr:uid="{00000000-0005-0000-0000-0000CB110000}"/>
    <cellStyle name="Millares 2 3 2 3 4 3 3" xfId="21258" xr:uid="{00000000-0005-0000-0000-0000CC110000}"/>
    <cellStyle name="Millares 2 3 2 3 4 3 3 2" xfId="48391" xr:uid="{00000000-0005-0000-0000-0000CD110000}"/>
    <cellStyle name="Millares 2 3 2 3 4 3 4" xfId="34829" xr:uid="{00000000-0005-0000-0000-0000CE110000}"/>
    <cellStyle name="Millares 2 3 2 3 4 4" xfId="11082" xr:uid="{00000000-0005-0000-0000-0000CF110000}"/>
    <cellStyle name="Millares 2 3 2 3 4 4 2" xfId="24650" xr:uid="{00000000-0005-0000-0000-0000D0110000}"/>
    <cellStyle name="Millares 2 3 2 3 4 4 2 2" xfId="51783" xr:uid="{00000000-0005-0000-0000-0000D1110000}"/>
    <cellStyle name="Millares 2 3 2 3 4 4 3" xfId="38221" xr:uid="{00000000-0005-0000-0000-0000D2110000}"/>
    <cellStyle name="Millares 2 3 2 3 4 5" xfId="17869" xr:uid="{00000000-0005-0000-0000-0000D3110000}"/>
    <cellStyle name="Millares 2 3 2 3 4 5 2" xfId="45002" xr:uid="{00000000-0005-0000-0000-0000D4110000}"/>
    <cellStyle name="Millares 2 3 2 3 4 6" xfId="31440" xr:uid="{00000000-0005-0000-0000-0000D5110000}"/>
    <cellStyle name="Millares 2 3 2 3 5" xfId="4072" xr:uid="{00000000-0005-0000-0000-0000D6110000}"/>
    <cellStyle name="Millares 2 3 2 3 5 2" xfId="7683" xr:uid="{00000000-0005-0000-0000-0000D7110000}"/>
    <cellStyle name="Millares 2 3 2 3 5 2 2" xfId="14473" xr:uid="{00000000-0005-0000-0000-0000D8110000}"/>
    <cellStyle name="Millares 2 3 2 3 5 2 2 2" xfId="28041" xr:uid="{00000000-0005-0000-0000-0000D9110000}"/>
    <cellStyle name="Millares 2 3 2 3 5 2 2 2 2" xfId="55174" xr:uid="{00000000-0005-0000-0000-0000DA110000}"/>
    <cellStyle name="Millares 2 3 2 3 5 2 2 3" xfId="41612" xr:uid="{00000000-0005-0000-0000-0000DB110000}"/>
    <cellStyle name="Millares 2 3 2 3 5 2 3" xfId="21260" xr:uid="{00000000-0005-0000-0000-0000DC110000}"/>
    <cellStyle name="Millares 2 3 2 3 5 2 3 2" xfId="48393" xr:uid="{00000000-0005-0000-0000-0000DD110000}"/>
    <cellStyle name="Millares 2 3 2 3 5 2 4" xfId="34831" xr:uid="{00000000-0005-0000-0000-0000DE110000}"/>
    <cellStyle name="Millares 2 3 2 3 5 3" xfId="11084" xr:uid="{00000000-0005-0000-0000-0000DF110000}"/>
    <cellStyle name="Millares 2 3 2 3 5 3 2" xfId="24652" xr:uid="{00000000-0005-0000-0000-0000E0110000}"/>
    <cellStyle name="Millares 2 3 2 3 5 3 2 2" xfId="51785" xr:uid="{00000000-0005-0000-0000-0000E1110000}"/>
    <cellStyle name="Millares 2 3 2 3 5 3 3" xfId="38223" xr:uid="{00000000-0005-0000-0000-0000E2110000}"/>
    <cellStyle name="Millares 2 3 2 3 5 4" xfId="17871" xr:uid="{00000000-0005-0000-0000-0000E3110000}"/>
    <cellStyle name="Millares 2 3 2 3 5 4 2" xfId="45004" xr:uid="{00000000-0005-0000-0000-0000E4110000}"/>
    <cellStyle name="Millares 2 3 2 3 5 5" xfId="31442" xr:uid="{00000000-0005-0000-0000-0000E5110000}"/>
    <cellStyle name="Millares 2 3 2 3 6" xfId="4073" xr:uid="{00000000-0005-0000-0000-0000E6110000}"/>
    <cellStyle name="Millares 2 3 2 3 6 2" xfId="7684" xr:uid="{00000000-0005-0000-0000-0000E7110000}"/>
    <cellStyle name="Millares 2 3 2 3 6 2 2" xfId="14474" xr:uid="{00000000-0005-0000-0000-0000E8110000}"/>
    <cellStyle name="Millares 2 3 2 3 6 2 2 2" xfId="28042" xr:uid="{00000000-0005-0000-0000-0000E9110000}"/>
    <cellStyle name="Millares 2 3 2 3 6 2 2 2 2" xfId="55175" xr:uid="{00000000-0005-0000-0000-0000EA110000}"/>
    <cellStyle name="Millares 2 3 2 3 6 2 2 3" xfId="41613" xr:uid="{00000000-0005-0000-0000-0000EB110000}"/>
    <cellStyle name="Millares 2 3 2 3 6 2 3" xfId="21261" xr:uid="{00000000-0005-0000-0000-0000EC110000}"/>
    <cellStyle name="Millares 2 3 2 3 6 2 3 2" xfId="48394" xr:uid="{00000000-0005-0000-0000-0000ED110000}"/>
    <cellStyle name="Millares 2 3 2 3 6 2 4" xfId="34832" xr:uid="{00000000-0005-0000-0000-0000EE110000}"/>
    <cellStyle name="Millares 2 3 2 3 6 3" xfId="11085" xr:uid="{00000000-0005-0000-0000-0000EF110000}"/>
    <cellStyle name="Millares 2 3 2 3 6 3 2" xfId="24653" xr:uid="{00000000-0005-0000-0000-0000F0110000}"/>
    <cellStyle name="Millares 2 3 2 3 6 3 2 2" xfId="51786" xr:uid="{00000000-0005-0000-0000-0000F1110000}"/>
    <cellStyle name="Millares 2 3 2 3 6 3 3" xfId="38224" xr:uid="{00000000-0005-0000-0000-0000F2110000}"/>
    <cellStyle name="Millares 2 3 2 3 6 4" xfId="17872" xr:uid="{00000000-0005-0000-0000-0000F3110000}"/>
    <cellStyle name="Millares 2 3 2 3 6 4 2" xfId="45005" xr:uid="{00000000-0005-0000-0000-0000F4110000}"/>
    <cellStyle name="Millares 2 3 2 3 6 5" xfId="31443" xr:uid="{00000000-0005-0000-0000-0000F5110000}"/>
    <cellStyle name="Millares 2 3 2 3 7" xfId="7669" xr:uid="{00000000-0005-0000-0000-0000F6110000}"/>
    <cellStyle name="Millares 2 3 2 3 7 2" xfId="14459" xr:uid="{00000000-0005-0000-0000-0000F7110000}"/>
    <cellStyle name="Millares 2 3 2 3 7 2 2" xfId="28027" xr:uid="{00000000-0005-0000-0000-0000F8110000}"/>
    <cellStyle name="Millares 2 3 2 3 7 2 2 2" xfId="55160" xr:uid="{00000000-0005-0000-0000-0000F9110000}"/>
    <cellStyle name="Millares 2 3 2 3 7 2 3" xfId="41598" xr:uid="{00000000-0005-0000-0000-0000FA110000}"/>
    <cellStyle name="Millares 2 3 2 3 7 3" xfId="21246" xr:uid="{00000000-0005-0000-0000-0000FB110000}"/>
    <cellStyle name="Millares 2 3 2 3 7 3 2" xfId="48379" xr:uid="{00000000-0005-0000-0000-0000FC110000}"/>
    <cellStyle name="Millares 2 3 2 3 7 4" xfId="34817" xr:uid="{00000000-0005-0000-0000-0000FD110000}"/>
    <cellStyle name="Millares 2 3 2 3 8" xfId="11070" xr:uid="{00000000-0005-0000-0000-0000FE110000}"/>
    <cellStyle name="Millares 2 3 2 3 8 2" xfId="24638" xr:uid="{00000000-0005-0000-0000-0000FF110000}"/>
    <cellStyle name="Millares 2 3 2 3 8 2 2" xfId="51771" xr:uid="{00000000-0005-0000-0000-000000120000}"/>
    <cellStyle name="Millares 2 3 2 3 8 3" xfId="38209" xr:uid="{00000000-0005-0000-0000-000001120000}"/>
    <cellStyle name="Millares 2 3 2 3 9" xfId="17857" xr:uid="{00000000-0005-0000-0000-000002120000}"/>
    <cellStyle name="Millares 2 3 2 3 9 2" xfId="44990" xr:uid="{00000000-0005-0000-0000-000003120000}"/>
    <cellStyle name="Millares 2 3 2 4" xfId="4074" xr:uid="{00000000-0005-0000-0000-000004120000}"/>
    <cellStyle name="Millares 2 3 2 4 2" xfId="4075" xr:uid="{00000000-0005-0000-0000-000005120000}"/>
    <cellStyle name="Millares 2 3 2 4 2 2" xfId="4076" xr:uid="{00000000-0005-0000-0000-000006120000}"/>
    <cellStyle name="Millares 2 3 2 4 2 2 2" xfId="7687" xr:uid="{00000000-0005-0000-0000-000007120000}"/>
    <cellStyle name="Millares 2 3 2 4 2 2 2 2" xfId="14477" xr:uid="{00000000-0005-0000-0000-000008120000}"/>
    <cellStyle name="Millares 2 3 2 4 2 2 2 2 2" xfId="28045" xr:uid="{00000000-0005-0000-0000-000009120000}"/>
    <cellStyle name="Millares 2 3 2 4 2 2 2 2 2 2" xfId="55178" xr:uid="{00000000-0005-0000-0000-00000A120000}"/>
    <cellStyle name="Millares 2 3 2 4 2 2 2 2 3" xfId="41616" xr:uid="{00000000-0005-0000-0000-00000B120000}"/>
    <cellStyle name="Millares 2 3 2 4 2 2 2 3" xfId="21264" xr:uid="{00000000-0005-0000-0000-00000C120000}"/>
    <cellStyle name="Millares 2 3 2 4 2 2 2 3 2" xfId="48397" xr:uid="{00000000-0005-0000-0000-00000D120000}"/>
    <cellStyle name="Millares 2 3 2 4 2 2 2 4" xfId="34835" xr:uid="{00000000-0005-0000-0000-00000E120000}"/>
    <cellStyle name="Millares 2 3 2 4 2 2 3" xfId="11088" xr:uid="{00000000-0005-0000-0000-00000F120000}"/>
    <cellStyle name="Millares 2 3 2 4 2 2 3 2" xfId="24656" xr:uid="{00000000-0005-0000-0000-000010120000}"/>
    <cellStyle name="Millares 2 3 2 4 2 2 3 2 2" xfId="51789" xr:uid="{00000000-0005-0000-0000-000011120000}"/>
    <cellStyle name="Millares 2 3 2 4 2 2 3 3" xfId="38227" xr:uid="{00000000-0005-0000-0000-000012120000}"/>
    <cellStyle name="Millares 2 3 2 4 2 2 4" xfId="17875" xr:uid="{00000000-0005-0000-0000-000013120000}"/>
    <cellStyle name="Millares 2 3 2 4 2 2 4 2" xfId="45008" xr:uid="{00000000-0005-0000-0000-000014120000}"/>
    <cellStyle name="Millares 2 3 2 4 2 2 5" xfId="31446" xr:uid="{00000000-0005-0000-0000-000015120000}"/>
    <cellStyle name="Millares 2 3 2 4 2 3" xfId="4077" xr:uid="{00000000-0005-0000-0000-000016120000}"/>
    <cellStyle name="Millares 2 3 2 4 2 3 2" xfId="7688" xr:uid="{00000000-0005-0000-0000-000017120000}"/>
    <cellStyle name="Millares 2 3 2 4 2 3 2 2" xfId="14478" xr:uid="{00000000-0005-0000-0000-000018120000}"/>
    <cellStyle name="Millares 2 3 2 4 2 3 2 2 2" xfId="28046" xr:uid="{00000000-0005-0000-0000-000019120000}"/>
    <cellStyle name="Millares 2 3 2 4 2 3 2 2 2 2" xfId="55179" xr:uid="{00000000-0005-0000-0000-00001A120000}"/>
    <cellStyle name="Millares 2 3 2 4 2 3 2 2 3" xfId="41617" xr:uid="{00000000-0005-0000-0000-00001B120000}"/>
    <cellStyle name="Millares 2 3 2 4 2 3 2 3" xfId="21265" xr:uid="{00000000-0005-0000-0000-00001C120000}"/>
    <cellStyle name="Millares 2 3 2 4 2 3 2 3 2" xfId="48398" xr:uid="{00000000-0005-0000-0000-00001D120000}"/>
    <cellStyle name="Millares 2 3 2 4 2 3 2 4" xfId="34836" xr:uid="{00000000-0005-0000-0000-00001E120000}"/>
    <cellStyle name="Millares 2 3 2 4 2 3 3" xfId="11089" xr:uid="{00000000-0005-0000-0000-00001F120000}"/>
    <cellStyle name="Millares 2 3 2 4 2 3 3 2" xfId="24657" xr:uid="{00000000-0005-0000-0000-000020120000}"/>
    <cellStyle name="Millares 2 3 2 4 2 3 3 2 2" xfId="51790" xr:uid="{00000000-0005-0000-0000-000021120000}"/>
    <cellStyle name="Millares 2 3 2 4 2 3 3 3" xfId="38228" xr:uid="{00000000-0005-0000-0000-000022120000}"/>
    <cellStyle name="Millares 2 3 2 4 2 3 4" xfId="17876" xr:uid="{00000000-0005-0000-0000-000023120000}"/>
    <cellStyle name="Millares 2 3 2 4 2 3 4 2" xfId="45009" xr:uid="{00000000-0005-0000-0000-000024120000}"/>
    <cellStyle name="Millares 2 3 2 4 2 3 5" xfId="31447" xr:uid="{00000000-0005-0000-0000-000025120000}"/>
    <cellStyle name="Millares 2 3 2 4 2 4" xfId="7686" xr:uid="{00000000-0005-0000-0000-000026120000}"/>
    <cellStyle name="Millares 2 3 2 4 2 4 2" xfId="14476" xr:uid="{00000000-0005-0000-0000-000027120000}"/>
    <cellStyle name="Millares 2 3 2 4 2 4 2 2" xfId="28044" xr:uid="{00000000-0005-0000-0000-000028120000}"/>
    <cellStyle name="Millares 2 3 2 4 2 4 2 2 2" xfId="55177" xr:uid="{00000000-0005-0000-0000-000029120000}"/>
    <cellStyle name="Millares 2 3 2 4 2 4 2 3" xfId="41615" xr:uid="{00000000-0005-0000-0000-00002A120000}"/>
    <cellStyle name="Millares 2 3 2 4 2 4 3" xfId="21263" xr:uid="{00000000-0005-0000-0000-00002B120000}"/>
    <cellStyle name="Millares 2 3 2 4 2 4 3 2" xfId="48396" xr:uid="{00000000-0005-0000-0000-00002C120000}"/>
    <cellStyle name="Millares 2 3 2 4 2 4 4" xfId="34834" xr:uid="{00000000-0005-0000-0000-00002D120000}"/>
    <cellStyle name="Millares 2 3 2 4 2 5" xfId="11087" xr:uid="{00000000-0005-0000-0000-00002E120000}"/>
    <cellStyle name="Millares 2 3 2 4 2 5 2" xfId="24655" xr:uid="{00000000-0005-0000-0000-00002F120000}"/>
    <cellStyle name="Millares 2 3 2 4 2 5 2 2" xfId="51788" xr:uid="{00000000-0005-0000-0000-000030120000}"/>
    <cellStyle name="Millares 2 3 2 4 2 5 3" xfId="38226" xr:uid="{00000000-0005-0000-0000-000031120000}"/>
    <cellStyle name="Millares 2 3 2 4 2 6" xfId="17874" xr:uid="{00000000-0005-0000-0000-000032120000}"/>
    <cellStyle name="Millares 2 3 2 4 2 6 2" xfId="45007" xr:uid="{00000000-0005-0000-0000-000033120000}"/>
    <cellStyle name="Millares 2 3 2 4 2 7" xfId="31445" xr:uid="{00000000-0005-0000-0000-000034120000}"/>
    <cellStyle name="Millares 2 3 2 4 3" xfId="4078" xr:uid="{00000000-0005-0000-0000-000035120000}"/>
    <cellStyle name="Millares 2 3 2 4 3 2" xfId="4079" xr:uid="{00000000-0005-0000-0000-000036120000}"/>
    <cellStyle name="Millares 2 3 2 4 3 2 2" xfId="7690" xr:uid="{00000000-0005-0000-0000-000037120000}"/>
    <cellStyle name="Millares 2 3 2 4 3 2 2 2" xfId="14480" xr:uid="{00000000-0005-0000-0000-000038120000}"/>
    <cellStyle name="Millares 2 3 2 4 3 2 2 2 2" xfId="28048" xr:uid="{00000000-0005-0000-0000-000039120000}"/>
    <cellStyle name="Millares 2 3 2 4 3 2 2 2 2 2" xfId="55181" xr:uid="{00000000-0005-0000-0000-00003A120000}"/>
    <cellStyle name="Millares 2 3 2 4 3 2 2 2 3" xfId="41619" xr:uid="{00000000-0005-0000-0000-00003B120000}"/>
    <cellStyle name="Millares 2 3 2 4 3 2 2 3" xfId="21267" xr:uid="{00000000-0005-0000-0000-00003C120000}"/>
    <cellStyle name="Millares 2 3 2 4 3 2 2 3 2" xfId="48400" xr:uid="{00000000-0005-0000-0000-00003D120000}"/>
    <cellStyle name="Millares 2 3 2 4 3 2 2 4" xfId="34838" xr:uid="{00000000-0005-0000-0000-00003E120000}"/>
    <cellStyle name="Millares 2 3 2 4 3 2 3" xfId="11091" xr:uid="{00000000-0005-0000-0000-00003F120000}"/>
    <cellStyle name="Millares 2 3 2 4 3 2 3 2" xfId="24659" xr:uid="{00000000-0005-0000-0000-000040120000}"/>
    <cellStyle name="Millares 2 3 2 4 3 2 3 2 2" xfId="51792" xr:uid="{00000000-0005-0000-0000-000041120000}"/>
    <cellStyle name="Millares 2 3 2 4 3 2 3 3" xfId="38230" xr:uid="{00000000-0005-0000-0000-000042120000}"/>
    <cellStyle name="Millares 2 3 2 4 3 2 4" xfId="17878" xr:uid="{00000000-0005-0000-0000-000043120000}"/>
    <cellStyle name="Millares 2 3 2 4 3 2 4 2" xfId="45011" xr:uid="{00000000-0005-0000-0000-000044120000}"/>
    <cellStyle name="Millares 2 3 2 4 3 2 5" xfId="31449" xr:uid="{00000000-0005-0000-0000-000045120000}"/>
    <cellStyle name="Millares 2 3 2 4 3 3" xfId="7689" xr:uid="{00000000-0005-0000-0000-000046120000}"/>
    <cellStyle name="Millares 2 3 2 4 3 3 2" xfId="14479" xr:uid="{00000000-0005-0000-0000-000047120000}"/>
    <cellStyle name="Millares 2 3 2 4 3 3 2 2" xfId="28047" xr:uid="{00000000-0005-0000-0000-000048120000}"/>
    <cellStyle name="Millares 2 3 2 4 3 3 2 2 2" xfId="55180" xr:uid="{00000000-0005-0000-0000-000049120000}"/>
    <cellStyle name="Millares 2 3 2 4 3 3 2 3" xfId="41618" xr:uid="{00000000-0005-0000-0000-00004A120000}"/>
    <cellStyle name="Millares 2 3 2 4 3 3 3" xfId="21266" xr:uid="{00000000-0005-0000-0000-00004B120000}"/>
    <cellStyle name="Millares 2 3 2 4 3 3 3 2" xfId="48399" xr:uid="{00000000-0005-0000-0000-00004C120000}"/>
    <cellStyle name="Millares 2 3 2 4 3 3 4" xfId="34837" xr:uid="{00000000-0005-0000-0000-00004D120000}"/>
    <cellStyle name="Millares 2 3 2 4 3 4" xfId="11090" xr:uid="{00000000-0005-0000-0000-00004E120000}"/>
    <cellStyle name="Millares 2 3 2 4 3 4 2" xfId="24658" xr:uid="{00000000-0005-0000-0000-00004F120000}"/>
    <cellStyle name="Millares 2 3 2 4 3 4 2 2" xfId="51791" xr:uid="{00000000-0005-0000-0000-000050120000}"/>
    <cellStyle name="Millares 2 3 2 4 3 4 3" xfId="38229" xr:uid="{00000000-0005-0000-0000-000051120000}"/>
    <cellStyle name="Millares 2 3 2 4 3 5" xfId="17877" xr:uid="{00000000-0005-0000-0000-000052120000}"/>
    <cellStyle name="Millares 2 3 2 4 3 5 2" xfId="45010" xr:uid="{00000000-0005-0000-0000-000053120000}"/>
    <cellStyle name="Millares 2 3 2 4 3 6" xfId="31448" xr:uid="{00000000-0005-0000-0000-000054120000}"/>
    <cellStyle name="Millares 2 3 2 4 4" xfId="4080" xr:uid="{00000000-0005-0000-0000-000055120000}"/>
    <cellStyle name="Millares 2 3 2 4 4 2" xfId="7691" xr:uid="{00000000-0005-0000-0000-000056120000}"/>
    <cellStyle name="Millares 2 3 2 4 4 2 2" xfId="14481" xr:uid="{00000000-0005-0000-0000-000057120000}"/>
    <cellStyle name="Millares 2 3 2 4 4 2 2 2" xfId="28049" xr:uid="{00000000-0005-0000-0000-000058120000}"/>
    <cellStyle name="Millares 2 3 2 4 4 2 2 2 2" xfId="55182" xr:uid="{00000000-0005-0000-0000-000059120000}"/>
    <cellStyle name="Millares 2 3 2 4 4 2 2 3" xfId="41620" xr:uid="{00000000-0005-0000-0000-00005A120000}"/>
    <cellStyle name="Millares 2 3 2 4 4 2 3" xfId="21268" xr:uid="{00000000-0005-0000-0000-00005B120000}"/>
    <cellStyle name="Millares 2 3 2 4 4 2 3 2" xfId="48401" xr:uid="{00000000-0005-0000-0000-00005C120000}"/>
    <cellStyle name="Millares 2 3 2 4 4 2 4" xfId="34839" xr:uid="{00000000-0005-0000-0000-00005D120000}"/>
    <cellStyle name="Millares 2 3 2 4 4 3" xfId="11092" xr:uid="{00000000-0005-0000-0000-00005E120000}"/>
    <cellStyle name="Millares 2 3 2 4 4 3 2" xfId="24660" xr:uid="{00000000-0005-0000-0000-00005F120000}"/>
    <cellStyle name="Millares 2 3 2 4 4 3 2 2" xfId="51793" xr:uid="{00000000-0005-0000-0000-000060120000}"/>
    <cellStyle name="Millares 2 3 2 4 4 3 3" xfId="38231" xr:uid="{00000000-0005-0000-0000-000061120000}"/>
    <cellStyle name="Millares 2 3 2 4 4 4" xfId="17879" xr:uid="{00000000-0005-0000-0000-000062120000}"/>
    <cellStyle name="Millares 2 3 2 4 4 4 2" xfId="45012" xr:uid="{00000000-0005-0000-0000-000063120000}"/>
    <cellStyle name="Millares 2 3 2 4 4 5" xfId="31450" xr:uid="{00000000-0005-0000-0000-000064120000}"/>
    <cellStyle name="Millares 2 3 2 4 5" xfId="4081" xr:uid="{00000000-0005-0000-0000-000065120000}"/>
    <cellStyle name="Millares 2 3 2 4 5 2" xfId="7692" xr:uid="{00000000-0005-0000-0000-000066120000}"/>
    <cellStyle name="Millares 2 3 2 4 5 2 2" xfId="14482" xr:uid="{00000000-0005-0000-0000-000067120000}"/>
    <cellStyle name="Millares 2 3 2 4 5 2 2 2" xfId="28050" xr:uid="{00000000-0005-0000-0000-000068120000}"/>
    <cellStyle name="Millares 2 3 2 4 5 2 2 2 2" xfId="55183" xr:uid="{00000000-0005-0000-0000-000069120000}"/>
    <cellStyle name="Millares 2 3 2 4 5 2 2 3" xfId="41621" xr:uid="{00000000-0005-0000-0000-00006A120000}"/>
    <cellStyle name="Millares 2 3 2 4 5 2 3" xfId="21269" xr:uid="{00000000-0005-0000-0000-00006B120000}"/>
    <cellStyle name="Millares 2 3 2 4 5 2 3 2" xfId="48402" xr:uid="{00000000-0005-0000-0000-00006C120000}"/>
    <cellStyle name="Millares 2 3 2 4 5 2 4" xfId="34840" xr:uid="{00000000-0005-0000-0000-00006D120000}"/>
    <cellStyle name="Millares 2 3 2 4 5 3" xfId="11093" xr:uid="{00000000-0005-0000-0000-00006E120000}"/>
    <cellStyle name="Millares 2 3 2 4 5 3 2" xfId="24661" xr:uid="{00000000-0005-0000-0000-00006F120000}"/>
    <cellStyle name="Millares 2 3 2 4 5 3 2 2" xfId="51794" xr:uid="{00000000-0005-0000-0000-000070120000}"/>
    <cellStyle name="Millares 2 3 2 4 5 3 3" xfId="38232" xr:uid="{00000000-0005-0000-0000-000071120000}"/>
    <cellStyle name="Millares 2 3 2 4 5 4" xfId="17880" xr:uid="{00000000-0005-0000-0000-000072120000}"/>
    <cellStyle name="Millares 2 3 2 4 5 4 2" xfId="45013" xr:uid="{00000000-0005-0000-0000-000073120000}"/>
    <cellStyle name="Millares 2 3 2 4 5 5" xfId="31451" xr:uid="{00000000-0005-0000-0000-000074120000}"/>
    <cellStyle name="Millares 2 3 2 4 6" xfId="7685" xr:uid="{00000000-0005-0000-0000-000075120000}"/>
    <cellStyle name="Millares 2 3 2 4 6 2" xfId="14475" xr:uid="{00000000-0005-0000-0000-000076120000}"/>
    <cellStyle name="Millares 2 3 2 4 6 2 2" xfId="28043" xr:uid="{00000000-0005-0000-0000-000077120000}"/>
    <cellStyle name="Millares 2 3 2 4 6 2 2 2" xfId="55176" xr:uid="{00000000-0005-0000-0000-000078120000}"/>
    <cellStyle name="Millares 2 3 2 4 6 2 3" xfId="41614" xr:uid="{00000000-0005-0000-0000-000079120000}"/>
    <cellStyle name="Millares 2 3 2 4 6 3" xfId="21262" xr:uid="{00000000-0005-0000-0000-00007A120000}"/>
    <cellStyle name="Millares 2 3 2 4 6 3 2" xfId="48395" xr:uid="{00000000-0005-0000-0000-00007B120000}"/>
    <cellStyle name="Millares 2 3 2 4 6 4" xfId="34833" xr:uid="{00000000-0005-0000-0000-00007C120000}"/>
    <cellStyle name="Millares 2 3 2 4 7" xfId="11086" xr:uid="{00000000-0005-0000-0000-00007D120000}"/>
    <cellStyle name="Millares 2 3 2 4 7 2" xfId="24654" xr:uid="{00000000-0005-0000-0000-00007E120000}"/>
    <cellStyle name="Millares 2 3 2 4 7 2 2" xfId="51787" xr:uid="{00000000-0005-0000-0000-00007F120000}"/>
    <cellStyle name="Millares 2 3 2 4 7 3" xfId="38225" xr:uid="{00000000-0005-0000-0000-000080120000}"/>
    <cellStyle name="Millares 2 3 2 4 8" xfId="17873" xr:uid="{00000000-0005-0000-0000-000081120000}"/>
    <cellStyle name="Millares 2 3 2 4 8 2" xfId="45006" xr:uid="{00000000-0005-0000-0000-000082120000}"/>
    <cellStyle name="Millares 2 3 2 4 9" xfId="31444" xr:uid="{00000000-0005-0000-0000-000083120000}"/>
    <cellStyle name="Millares 2 3 2 5" xfId="4082" xr:uid="{00000000-0005-0000-0000-000084120000}"/>
    <cellStyle name="Millares 2 3 2 5 2" xfId="4083" xr:uid="{00000000-0005-0000-0000-000085120000}"/>
    <cellStyle name="Millares 2 3 2 5 2 2" xfId="4084" xr:uid="{00000000-0005-0000-0000-000086120000}"/>
    <cellStyle name="Millares 2 3 2 5 2 2 2" xfId="7695" xr:uid="{00000000-0005-0000-0000-000087120000}"/>
    <cellStyle name="Millares 2 3 2 5 2 2 2 2" xfId="14485" xr:uid="{00000000-0005-0000-0000-000088120000}"/>
    <cellStyle name="Millares 2 3 2 5 2 2 2 2 2" xfId="28053" xr:uid="{00000000-0005-0000-0000-000089120000}"/>
    <cellStyle name="Millares 2 3 2 5 2 2 2 2 2 2" xfId="55186" xr:uid="{00000000-0005-0000-0000-00008A120000}"/>
    <cellStyle name="Millares 2 3 2 5 2 2 2 2 3" xfId="41624" xr:uid="{00000000-0005-0000-0000-00008B120000}"/>
    <cellStyle name="Millares 2 3 2 5 2 2 2 3" xfId="21272" xr:uid="{00000000-0005-0000-0000-00008C120000}"/>
    <cellStyle name="Millares 2 3 2 5 2 2 2 3 2" xfId="48405" xr:uid="{00000000-0005-0000-0000-00008D120000}"/>
    <cellStyle name="Millares 2 3 2 5 2 2 2 4" xfId="34843" xr:uid="{00000000-0005-0000-0000-00008E120000}"/>
    <cellStyle name="Millares 2 3 2 5 2 2 3" xfId="11096" xr:uid="{00000000-0005-0000-0000-00008F120000}"/>
    <cellStyle name="Millares 2 3 2 5 2 2 3 2" xfId="24664" xr:uid="{00000000-0005-0000-0000-000090120000}"/>
    <cellStyle name="Millares 2 3 2 5 2 2 3 2 2" xfId="51797" xr:uid="{00000000-0005-0000-0000-000091120000}"/>
    <cellStyle name="Millares 2 3 2 5 2 2 3 3" xfId="38235" xr:uid="{00000000-0005-0000-0000-000092120000}"/>
    <cellStyle name="Millares 2 3 2 5 2 2 4" xfId="17883" xr:uid="{00000000-0005-0000-0000-000093120000}"/>
    <cellStyle name="Millares 2 3 2 5 2 2 4 2" xfId="45016" xr:uid="{00000000-0005-0000-0000-000094120000}"/>
    <cellStyle name="Millares 2 3 2 5 2 2 5" xfId="31454" xr:uid="{00000000-0005-0000-0000-000095120000}"/>
    <cellStyle name="Millares 2 3 2 5 2 3" xfId="4085" xr:uid="{00000000-0005-0000-0000-000096120000}"/>
    <cellStyle name="Millares 2 3 2 5 2 3 2" xfId="7696" xr:uid="{00000000-0005-0000-0000-000097120000}"/>
    <cellStyle name="Millares 2 3 2 5 2 3 2 2" xfId="14486" xr:uid="{00000000-0005-0000-0000-000098120000}"/>
    <cellStyle name="Millares 2 3 2 5 2 3 2 2 2" xfId="28054" xr:uid="{00000000-0005-0000-0000-000099120000}"/>
    <cellStyle name="Millares 2 3 2 5 2 3 2 2 2 2" xfId="55187" xr:uid="{00000000-0005-0000-0000-00009A120000}"/>
    <cellStyle name="Millares 2 3 2 5 2 3 2 2 3" xfId="41625" xr:uid="{00000000-0005-0000-0000-00009B120000}"/>
    <cellStyle name="Millares 2 3 2 5 2 3 2 3" xfId="21273" xr:uid="{00000000-0005-0000-0000-00009C120000}"/>
    <cellStyle name="Millares 2 3 2 5 2 3 2 3 2" xfId="48406" xr:uid="{00000000-0005-0000-0000-00009D120000}"/>
    <cellStyle name="Millares 2 3 2 5 2 3 2 4" xfId="34844" xr:uid="{00000000-0005-0000-0000-00009E120000}"/>
    <cellStyle name="Millares 2 3 2 5 2 3 3" xfId="11097" xr:uid="{00000000-0005-0000-0000-00009F120000}"/>
    <cellStyle name="Millares 2 3 2 5 2 3 3 2" xfId="24665" xr:uid="{00000000-0005-0000-0000-0000A0120000}"/>
    <cellStyle name="Millares 2 3 2 5 2 3 3 2 2" xfId="51798" xr:uid="{00000000-0005-0000-0000-0000A1120000}"/>
    <cellStyle name="Millares 2 3 2 5 2 3 3 3" xfId="38236" xr:uid="{00000000-0005-0000-0000-0000A2120000}"/>
    <cellStyle name="Millares 2 3 2 5 2 3 4" xfId="17884" xr:uid="{00000000-0005-0000-0000-0000A3120000}"/>
    <cellStyle name="Millares 2 3 2 5 2 3 4 2" xfId="45017" xr:uid="{00000000-0005-0000-0000-0000A4120000}"/>
    <cellStyle name="Millares 2 3 2 5 2 3 5" xfId="31455" xr:uid="{00000000-0005-0000-0000-0000A5120000}"/>
    <cellStyle name="Millares 2 3 2 5 2 4" xfId="7694" xr:uid="{00000000-0005-0000-0000-0000A6120000}"/>
    <cellStyle name="Millares 2 3 2 5 2 4 2" xfId="14484" xr:uid="{00000000-0005-0000-0000-0000A7120000}"/>
    <cellStyle name="Millares 2 3 2 5 2 4 2 2" xfId="28052" xr:uid="{00000000-0005-0000-0000-0000A8120000}"/>
    <cellStyle name="Millares 2 3 2 5 2 4 2 2 2" xfId="55185" xr:uid="{00000000-0005-0000-0000-0000A9120000}"/>
    <cellStyle name="Millares 2 3 2 5 2 4 2 3" xfId="41623" xr:uid="{00000000-0005-0000-0000-0000AA120000}"/>
    <cellStyle name="Millares 2 3 2 5 2 4 3" xfId="21271" xr:uid="{00000000-0005-0000-0000-0000AB120000}"/>
    <cellStyle name="Millares 2 3 2 5 2 4 3 2" xfId="48404" xr:uid="{00000000-0005-0000-0000-0000AC120000}"/>
    <cellStyle name="Millares 2 3 2 5 2 4 4" xfId="34842" xr:uid="{00000000-0005-0000-0000-0000AD120000}"/>
    <cellStyle name="Millares 2 3 2 5 2 5" xfId="11095" xr:uid="{00000000-0005-0000-0000-0000AE120000}"/>
    <cellStyle name="Millares 2 3 2 5 2 5 2" xfId="24663" xr:uid="{00000000-0005-0000-0000-0000AF120000}"/>
    <cellStyle name="Millares 2 3 2 5 2 5 2 2" xfId="51796" xr:uid="{00000000-0005-0000-0000-0000B0120000}"/>
    <cellStyle name="Millares 2 3 2 5 2 5 3" xfId="38234" xr:uid="{00000000-0005-0000-0000-0000B1120000}"/>
    <cellStyle name="Millares 2 3 2 5 2 6" xfId="17882" xr:uid="{00000000-0005-0000-0000-0000B2120000}"/>
    <cellStyle name="Millares 2 3 2 5 2 6 2" xfId="45015" xr:uid="{00000000-0005-0000-0000-0000B3120000}"/>
    <cellStyle name="Millares 2 3 2 5 2 7" xfId="31453" xr:uid="{00000000-0005-0000-0000-0000B4120000}"/>
    <cellStyle name="Millares 2 3 2 5 3" xfId="4086" xr:uid="{00000000-0005-0000-0000-0000B5120000}"/>
    <cellStyle name="Millares 2 3 2 5 3 2" xfId="7697" xr:uid="{00000000-0005-0000-0000-0000B6120000}"/>
    <cellStyle name="Millares 2 3 2 5 3 2 2" xfId="14487" xr:uid="{00000000-0005-0000-0000-0000B7120000}"/>
    <cellStyle name="Millares 2 3 2 5 3 2 2 2" xfId="28055" xr:uid="{00000000-0005-0000-0000-0000B8120000}"/>
    <cellStyle name="Millares 2 3 2 5 3 2 2 2 2" xfId="55188" xr:uid="{00000000-0005-0000-0000-0000B9120000}"/>
    <cellStyle name="Millares 2 3 2 5 3 2 2 3" xfId="41626" xr:uid="{00000000-0005-0000-0000-0000BA120000}"/>
    <cellStyle name="Millares 2 3 2 5 3 2 3" xfId="21274" xr:uid="{00000000-0005-0000-0000-0000BB120000}"/>
    <cellStyle name="Millares 2 3 2 5 3 2 3 2" xfId="48407" xr:uid="{00000000-0005-0000-0000-0000BC120000}"/>
    <cellStyle name="Millares 2 3 2 5 3 2 4" xfId="34845" xr:uid="{00000000-0005-0000-0000-0000BD120000}"/>
    <cellStyle name="Millares 2 3 2 5 3 3" xfId="11098" xr:uid="{00000000-0005-0000-0000-0000BE120000}"/>
    <cellStyle name="Millares 2 3 2 5 3 3 2" xfId="24666" xr:uid="{00000000-0005-0000-0000-0000BF120000}"/>
    <cellStyle name="Millares 2 3 2 5 3 3 2 2" xfId="51799" xr:uid="{00000000-0005-0000-0000-0000C0120000}"/>
    <cellStyle name="Millares 2 3 2 5 3 3 3" xfId="38237" xr:uid="{00000000-0005-0000-0000-0000C1120000}"/>
    <cellStyle name="Millares 2 3 2 5 3 4" xfId="17885" xr:uid="{00000000-0005-0000-0000-0000C2120000}"/>
    <cellStyle name="Millares 2 3 2 5 3 4 2" xfId="45018" xr:uid="{00000000-0005-0000-0000-0000C3120000}"/>
    <cellStyle name="Millares 2 3 2 5 3 5" xfId="31456" xr:uid="{00000000-0005-0000-0000-0000C4120000}"/>
    <cellStyle name="Millares 2 3 2 5 4" xfId="4087" xr:uid="{00000000-0005-0000-0000-0000C5120000}"/>
    <cellStyle name="Millares 2 3 2 5 4 2" xfId="7698" xr:uid="{00000000-0005-0000-0000-0000C6120000}"/>
    <cellStyle name="Millares 2 3 2 5 4 2 2" xfId="14488" xr:uid="{00000000-0005-0000-0000-0000C7120000}"/>
    <cellStyle name="Millares 2 3 2 5 4 2 2 2" xfId="28056" xr:uid="{00000000-0005-0000-0000-0000C8120000}"/>
    <cellStyle name="Millares 2 3 2 5 4 2 2 2 2" xfId="55189" xr:uid="{00000000-0005-0000-0000-0000C9120000}"/>
    <cellStyle name="Millares 2 3 2 5 4 2 2 3" xfId="41627" xr:uid="{00000000-0005-0000-0000-0000CA120000}"/>
    <cellStyle name="Millares 2 3 2 5 4 2 3" xfId="21275" xr:uid="{00000000-0005-0000-0000-0000CB120000}"/>
    <cellStyle name="Millares 2 3 2 5 4 2 3 2" xfId="48408" xr:uid="{00000000-0005-0000-0000-0000CC120000}"/>
    <cellStyle name="Millares 2 3 2 5 4 2 4" xfId="34846" xr:uid="{00000000-0005-0000-0000-0000CD120000}"/>
    <cellStyle name="Millares 2 3 2 5 4 3" xfId="11099" xr:uid="{00000000-0005-0000-0000-0000CE120000}"/>
    <cellStyle name="Millares 2 3 2 5 4 3 2" xfId="24667" xr:uid="{00000000-0005-0000-0000-0000CF120000}"/>
    <cellStyle name="Millares 2 3 2 5 4 3 2 2" xfId="51800" xr:uid="{00000000-0005-0000-0000-0000D0120000}"/>
    <cellStyle name="Millares 2 3 2 5 4 3 3" xfId="38238" xr:uid="{00000000-0005-0000-0000-0000D1120000}"/>
    <cellStyle name="Millares 2 3 2 5 4 4" xfId="17886" xr:uid="{00000000-0005-0000-0000-0000D2120000}"/>
    <cellStyle name="Millares 2 3 2 5 4 4 2" xfId="45019" xr:uid="{00000000-0005-0000-0000-0000D3120000}"/>
    <cellStyle name="Millares 2 3 2 5 4 5" xfId="31457" xr:uid="{00000000-0005-0000-0000-0000D4120000}"/>
    <cellStyle name="Millares 2 3 2 5 5" xfId="7693" xr:uid="{00000000-0005-0000-0000-0000D5120000}"/>
    <cellStyle name="Millares 2 3 2 5 5 2" xfId="14483" xr:uid="{00000000-0005-0000-0000-0000D6120000}"/>
    <cellStyle name="Millares 2 3 2 5 5 2 2" xfId="28051" xr:uid="{00000000-0005-0000-0000-0000D7120000}"/>
    <cellStyle name="Millares 2 3 2 5 5 2 2 2" xfId="55184" xr:uid="{00000000-0005-0000-0000-0000D8120000}"/>
    <cellStyle name="Millares 2 3 2 5 5 2 3" xfId="41622" xr:uid="{00000000-0005-0000-0000-0000D9120000}"/>
    <cellStyle name="Millares 2 3 2 5 5 3" xfId="21270" xr:uid="{00000000-0005-0000-0000-0000DA120000}"/>
    <cellStyle name="Millares 2 3 2 5 5 3 2" xfId="48403" xr:uid="{00000000-0005-0000-0000-0000DB120000}"/>
    <cellStyle name="Millares 2 3 2 5 5 4" xfId="34841" xr:uid="{00000000-0005-0000-0000-0000DC120000}"/>
    <cellStyle name="Millares 2 3 2 5 6" xfId="11094" xr:uid="{00000000-0005-0000-0000-0000DD120000}"/>
    <cellStyle name="Millares 2 3 2 5 6 2" xfId="24662" xr:uid="{00000000-0005-0000-0000-0000DE120000}"/>
    <cellStyle name="Millares 2 3 2 5 6 2 2" xfId="51795" xr:uid="{00000000-0005-0000-0000-0000DF120000}"/>
    <cellStyle name="Millares 2 3 2 5 6 3" xfId="38233" xr:uid="{00000000-0005-0000-0000-0000E0120000}"/>
    <cellStyle name="Millares 2 3 2 5 7" xfId="17881" xr:uid="{00000000-0005-0000-0000-0000E1120000}"/>
    <cellStyle name="Millares 2 3 2 5 7 2" xfId="45014" xr:uid="{00000000-0005-0000-0000-0000E2120000}"/>
    <cellStyle name="Millares 2 3 2 5 8" xfId="31452" xr:uid="{00000000-0005-0000-0000-0000E3120000}"/>
    <cellStyle name="Millares 2 3 2 6" xfId="4088" xr:uid="{00000000-0005-0000-0000-0000E4120000}"/>
    <cellStyle name="Millares 2 3 2 6 2" xfId="4089" xr:uid="{00000000-0005-0000-0000-0000E5120000}"/>
    <cellStyle name="Millares 2 3 2 6 2 2" xfId="4090" xr:uid="{00000000-0005-0000-0000-0000E6120000}"/>
    <cellStyle name="Millares 2 3 2 6 2 2 2" xfId="7701" xr:uid="{00000000-0005-0000-0000-0000E7120000}"/>
    <cellStyle name="Millares 2 3 2 6 2 2 2 2" xfId="14491" xr:uid="{00000000-0005-0000-0000-0000E8120000}"/>
    <cellStyle name="Millares 2 3 2 6 2 2 2 2 2" xfId="28059" xr:uid="{00000000-0005-0000-0000-0000E9120000}"/>
    <cellStyle name="Millares 2 3 2 6 2 2 2 2 2 2" xfId="55192" xr:uid="{00000000-0005-0000-0000-0000EA120000}"/>
    <cellStyle name="Millares 2 3 2 6 2 2 2 2 3" xfId="41630" xr:uid="{00000000-0005-0000-0000-0000EB120000}"/>
    <cellStyle name="Millares 2 3 2 6 2 2 2 3" xfId="21278" xr:uid="{00000000-0005-0000-0000-0000EC120000}"/>
    <cellStyle name="Millares 2 3 2 6 2 2 2 3 2" xfId="48411" xr:uid="{00000000-0005-0000-0000-0000ED120000}"/>
    <cellStyle name="Millares 2 3 2 6 2 2 2 4" xfId="34849" xr:uid="{00000000-0005-0000-0000-0000EE120000}"/>
    <cellStyle name="Millares 2 3 2 6 2 2 3" xfId="11102" xr:uid="{00000000-0005-0000-0000-0000EF120000}"/>
    <cellStyle name="Millares 2 3 2 6 2 2 3 2" xfId="24670" xr:uid="{00000000-0005-0000-0000-0000F0120000}"/>
    <cellStyle name="Millares 2 3 2 6 2 2 3 2 2" xfId="51803" xr:uid="{00000000-0005-0000-0000-0000F1120000}"/>
    <cellStyle name="Millares 2 3 2 6 2 2 3 3" xfId="38241" xr:uid="{00000000-0005-0000-0000-0000F2120000}"/>
    <cellStyle name="Millares 2 3 2 6 2 2 4" xfId="17889" xr:uid="{00000000-0005-0000-0000-0000F3120000}"/>
    <cellStyle name="Millares 2 3 2 6 2 2 4 2" xfId="45022" xr:uid="{00000000-0005-0000-0000-0000F4120000}"/>
    <cellStyle name="Millares 2 3 2 6 2 2 5" xfId="31460" xr:uid="{00000000-0005-0000-0000-0000F5120000}"/>
    <cellStyle name="Millares 2 3 2 6 2 3" xfId="4091" xr:uid="{00000000-0005-0000-0000-0000F6120000}"/>
    <cellStyle name="Millares 2 3 2 6 2 3 2" xfId="7702" xr:uid="{00000000-0005-0000-0000-0000F7120000}"/>
    <cellStyle name="Millares 2 3 2 6 2 3 2 2" xfId="14492" xr:uid="{00000000-0005-0000-0000-0000F8120000}"/>
    <cellStyle name="Millares 2 3 2 6 2 3 2 2 2" xfId="28060" xr:uid="{00000000-0005-0000-0000-0000F9120000}"/>
    <cellStyle name="Millares 2 3 2 6 2 3 2 2 2 2" xfId="55193" xr:uid="{00000000-0005-0000-0000-0000FA120000}"/>
    <cellStyle name="Millares 2 3 2 6 2 3 2 2 3" xfId="41631" xr:uid="{00000000-0005-0000-0000-0000FB120000}"/>
    <cellStyle name="Millares 2 3 2 6 2 3 2 3" xfId="21279" xr:uid="{00000000-0005-0000-0000-0000FC120000}"/>
    <cellStyle name="Millares 2 3 2 6 2 3 2 3 2" xfId="48412" xr:uid="{00000000-0005-0000-0000-0000FD120000}"/>
    <cellStyle name="Millares 2 3 2 6 2 3 2 4" xfId="34850" xr:uid="{00000000-0005-0000-0000-0000FE120000}"/>
    <cellStyle name="Millares 2 3 2 6 2 3 3" xfId="11103" xr:uid="{00000000-0005-0000-0000-0000FF120000}"/>
    <cellStyle name="Millares 2 3 2 6 2 3 3 2" xfId="24671" xr:uid="{00000000-0005-0000-0000-000000130000}"/>
    <cellStyle name="Millares 2 3 2 6 2 3 3 2 2" xfId="51804" xr:uid="{00000000-0005-0000-0000-000001130000}"/>
    <cellStyle name="Millares 2 3 2 6 2 3 3 3" xfId="38242" xr:uid="{00000000-0005-0000-0000-000002130000}"/>
    <cellStyle name="Millares 2 3 2 6 2 3 4" xfId="17890" xr:uid="{00000000-0005-0000-0000-000003130000}"/>
    <cellStyle name="Millares 2 3 2 6 2 3 4 2" xfId="45023" xr:uid="{00000000-0005-0000-0000-000004130000}"/>
    <cellStyle name="Millares 2 3 2 6 2 3 5" xfId="31461" xr:uid="{00000000-0005-0000-0000-000005130000}"/>
    <cellStyle name="Millares 2 3 2 6 2 4" xfId="7700" xr:uid="{00000000-0005-0000-0000-000006130000}"/>
    <cellStyle name="Millares 2 3 2 6 2 4 2" xfId="14490" xr:uid="{00000000-0005-0000-0000-000007130000}"/>
    <cellStyle name="Millares 2 3 2 6 2 4 2 2" xfId="28058" xr:uid="{00000000-0005-0000-0000-000008130000}"/>
    <cellStyle name="Millares 2 3 2 6 2 4 2 2 2" xfId="55191" xr:uid="{00000000-0005-0000-0000-000009130000}"/>
    <cellStyle name="Millares 2 3 2 6 2 4 2 3" xfId="41629" xr:uid="{00000000-0005-0000-0000-00000A130000}"/>
    <cellStyle name="Millares 2 3 2 6 2 4 3" xfId="21277" xr:uid="{00000000-0005-0000-0000-00000B130000}"/>
    <cellStyle name="Millares 2 3 2 6 2 4 3 2" xfId="48410" xr:uid="{00000000-0005-0000-0000-00000C130000}"/>
    <cellStyle name="Millares 2 3 2 6 2 4 4" xfId="34848" xr:uid="{00000000-0005-0000-0000-00000D130000}"/>
    <cellStyle name="Millares 2 3 2 6 2 5" xfId="11101" xr:uid="{00000000-0005-0000-0000-00000E130000}"/>
    <cellStyle name="Millares 2 3 2 6 2 5 2" xfId="24669" xr:uid="{00000000-0005-0000-0000-00000F130000}"/>
    <cellStyle name="Millares 2 3 2 6 2 5 2 2" xfId="51802" xr:uid="{00000000-0005-0000-0000-000010130000}"/>
    <cellStyle name="Millares 2 3 2 6 2 5 3" xfId="38240" xr:uid="{00000000-0005-0000-0000-000011130000}"/>
    <cellStyle name="Millares 2 3 2 6 2 6" xfId="17888" xr:uid="{00000000-0005-0000-0000-000012130000}"/>
    <cellStyle name="Millares 2 3 2 6 2 6 2" xfId="45021" xr:uid="{00000000-0005-0000-0000-000013130000}"/>
    <cellStyle name="Millares 2 3 2 6 2 7" xfId="31459" xr:uid="{00000000-0005-0000-0000-000014130000}"/>
    <cellStyle name="Millares 2 3 2 6 3" xfId="4092" xr:uid="{00000000-0005-0000-0000-000015130000}"/>
    <cellStyle name="Millares 2 3 2 6 3 2" xfId="7703" xr:uid="{00000000-0005-0000-0000-000016130000}"/>
    <cellStyle name="Millares 2 3 2 6 3 2 2" xfId="14493" xr:uid="{00000000-0005-0000-0000-000017130000}"/>
    <cellStyle name="Millares 2 3 2 6 3 2 2 2" xfId="28061" xr:uid="{00000000-0005-0000-0000-000018130000}"/>
    <cellStyle name="Millares 2 3 2 6 3 2 2 2 2" xfId="55194" xr:uid="{00000000-0005-0000-0000-000019130000}"/>
    <cellStyle name="Millares 2 3 2 6 3 2 2 3" xfId="41632" xr:uid="{00000000-0005-0000-0000-00001A130000}"/>
    <cellStyle name="Millares 2 3 2 6 3 2 3" xfId="21280" xr:uid="{00000000-0005-0000-0000-00001B130000}"/>
    <cellStyle name="Millares 2 3 2 6 3 2 3 2" xfId="48413" xr:uid="{00000000-0005-0000-0000-00001C130000}"/>
    <cellStyle name="Millares 2 3 2 6 3 2 4" xfId="34851" xr:uid="{00000000-0005-0000-0000-00001D130000}"/>
    <cellStyle name="Millares 2 3 2 6 3 3" xfId="11104" xr:uid="{00000000-0005-0000-0000-00001E130000}"/>
    <cellStyle name="Millares 2 3 2 6 3 3 2" xfId="24672" xr:uid="{00000000-0005-0000-0000-00001F130000}"/>
    <cellStyle name="Millares 2 3 2 6 3 3 2 2" xfId="51805" xr:uid="{00000000-0005-0000-0000-000020130000}"/>
    <cellStyle name="Millares 2 3 2 6 3 3 3" xfId="38243" xr:uid="{00000000-0005-0000-0000-000021130000}"/>
    <cellStyle name="Millares 2 3 2 6 3 4" xfId="17891" xr:uid="{00000000-0005-0000-0000-000022130000}"/>
    <cellStyle name="Millares 2 3 2 6 3 4 2" xfId="45024" xr:uid="{00000000-0005-0000-0000-000023130000}"/>
    <cellStyle name="Millares 2 3 2 6 3 5" xfId="31462" xr:uid="{00000000-0005-0000-0000-000024130000}"/>
    <cellStyle name="Millares 2 3 2 6 4" xfId="4093" xr:uid="{00000000-0005-0000-0000-000025130000}"/>
    <cellStyle name="Millares 2 3 2 6 4 2" xfId="7704" xr:uid="{00000000-0005-0000-0000-000026130000}"/>
    <cellStyle name="Millares 2 3 2 6 4 2 2" xfId="14494" xr:uid="{00000000-0005-0000-0000-000027130000}"/>
    <cellStyle name="Millares 2 3 2 6 4 2 2 2" xfId="28062" xr:uid="{00000000-0005-0000-0000-000028130000}"/>
    <cellStyle name="Millares 2 3 2 6 4 2 2 2 2" xfId="55195" xr:uid="{00000000-0005-0000-0000-000029130000}"/>
    <cellStyle name="Millares 2 3 2 6 4 2 2 3" xfId="41633" xr:uid="{00000000-0005-0000-0000-00002A130000}"/>
    <cellStyle name="Millares 2 3 2 6 4 2 3" xfId="21281" xr:uid="{00000000-0005-0000-0000-00002B130000}"/>
    <cellStyle name="Millares 2 3 2 6 4 2 3 2" xfId="48414" xr:uid="{00000000-0005-0000-0000-00002C130000}"/>
    <cellStyle name="Millares 2 3 2 6 4 2 4" xfId="34852" xr:uid="{00000000-0005-0000-0000-00002D130000}"/>
    <cellStyle name="Millares 2 3 2 6 4 3" xfId="11105" xr:uid="{00000000-0005-0000-0000-00002E130000}"/>
    <cellStyle name="Millares 2 3 2 6 4 3 2" xfId="24673" xr:uid="{00000000-0005-0000-0000-00002F130000}"/>
    <cellStyle name="Millares 2 3 2 6 4 3 2 2" xfId="51806" xr:uid="{00000000-0005-0000-0000-000030130000}"/>
    <cellStyle name="Millares 2 3 2 6 4 3 3" xfId="38244" xr:uid="{00000000-0005-0000-0000-000031130000}"/>
    <cellStyle name="Millares 2 3 2 6 4 4" xfId="17892" xr:uid="{00000000-0005-0000-0000-000032130000}"/>
    <cellStyle name="Millares 2 3 2 6 4 4 2" xfId="45025" xr:uid="{00000000-0005-0000-0000-000033130000}"/>
    <cellStyle name="Millares 2 3 2 6 4 5" xfId="31463" xr:uid="{00000000-0005-0000-0000-000034130000}"/>
    <cellStyle name="Millares 2 3 2 6 5" xfId="7699" xr:uid="{00000000-0005-0000-0000-000035130000}"/>
    <cellStyle name="Millares 2 3 2 6 5 2" xfId="14489" xr:uid="{00000000-0005-0000-0000-000036130000}"/>
    <cellStyle name="Millares 2 3 2 6 5 2 2" xfId="28057" xr:uid="{00000000-0005-0000-0000-000037130000}"/>
    <cellStyle name="Millares 2 3 2 6 5 2 2 2" xfId="55190" xr:uid="{00000000-0005-0000-0000-000038130000}"/>
    <cellStyle name="Millares 2 3 2 6 5 2 3" xfId="41628" xr:uid="{00000000-0005-0000-0000-000039130000}"/>
    <cellStyle name="Millares 2 3 2 6 5 3" xfId="21276" xr:uid="{00000000-0005-0000-0000-00003A130000}"/>
    <cellStyle name="Millares 2 3 2 6 5 3 2" xfId="48409" xr:uid="{00000000-0005-0000-0000-00003B130000}"/>
    <cellStyle name="Millares 2 3 2 6 5 4" xfId="34847" xr:uid="{00000000-0005-0000-0000-00003C130000}"/>
    <cellStyle name="Millares 2 3 2 6 6" xfId="11100" xr:uid="{00000000-0005-0000-0000-00003D130000}"/>
    <cellStyle name="Millares 2 3 2 6 6 2" xfId="24668" xr:uid="{00000000-0005-0000-0000-00003E130000}"/>
    <cellStyle name="Millares 2 3 2 6 6 2 2" xfId="51801" xr:uid="{00000000-0005-0000-0000-00003F130000}"/>
    <cellStyle name="Millares 2 3 2 6 6 3" xfId="38239" xr:uid="{00000000-0005-0000-0000-000040130000}"/>
    <cellStyle name="Millares 2 3 2 6 7" xfId="17887" xr:uid="{00000000-0005-0000-0000-000041130000}"/>
    <cellStyle name="Millares 2 3 2 6 7 2" xfId="45020" xr:uid="{00000000-0005-0000-0000-000042130000}"/>
    <cellStyle name="Millares 2 3 2 6 8" xfId="31458" xr:uid="{00000000-0005-0000-0000-000043130000}"/>
    <cellStyle name="Millares 2 3 2 7" xfId="4094" xr:uid="{00000000-0005-0000-0000-000044130000}"/>
    <cellStyle name="Millares 2 3 2 7 2" xfId="4095" xr:uid="{00000000-0005-0000-0000-000045130000}"/>
    <cellStyle name="Millares 2 3 2 7 2 2" xfId="7706" xr:uid="{00000000-0005-0000-0000-000046130000}"/>
    <cellStyle name="Millares 2 3 2 7 2 2 2" xfId="14496" xr:uid="{00000000-0005-0000-0000-000047130000}"/>
    <cellStyle name="Millares 2 3 2 7 2 2 2 2" xfId="28064" xr:uid="{00000000-0005-0000-0000-000048130000}"/>
    <cellStyle name="Millares 2 3 2 7 2 2 2 2 2" xfId="55197" xr:uid="{00000000-0005-0000-0000-000049130000}"/>
    <cellStyle name="Millares 2 3 2 7 2 2 2 3" xfId="41635" xr:uid="{00000000-0005-0000-0000-00004A130000}"/>
    <cellStyle name="Millares 2 3 2 7 2 2 3" xfId="21283" xr:uid="{00000000-0005-0000-0000-00004B130000}"/>
    <cellStyle name="Millares 2 3 2 7 2 2 3 2" xfId="48416" xr:uid="{00000000-0005-0000-0000-00004C130000}"/>
    <cellStyle name="Millares 2 3 2 7 2 2 4" xfId="34854" xr:uid="{00000000-0005-0000-0000-00004D130000}"/>
    <cellStyle name="Millares 2 3 2 7 2 3" xfId="11107" xr:uid="{00000000-0005-0000-0000-00004E130000}"/>
    <cellStyle name="Millares 2 3 2 7 2 3 2" xfId="24675" xr:uid="{00000000-0005-0000-0000-00004F130000}"/>
    <cellStyle name="Millares 2 3 2 7 2 3 2 2" xfId="51808" xr:uid="{00000000-0005-0000-0000-000050130000}"/>
    <cellStyle name="Millares 2 3 2 7 2 3 3" xfId="38246" xr:uid="{00000000-0005-0000-0000-000051130000}"/>
    <cellStyle name="Millares 2 3 2 7 2 4" xfId="17894" xr:uid="{00000000-0005-0000-0000-000052130000}"/>
    <cellStyle name="Millares 2 3 2 7 2 4 2" xfId="45027" xr:uid="{00000000-0005-0000-0000-000053130000}"/>
    <cellStyle name="Millares 2 3 2 7 2 5" xfId="31465" xr:uid="{00000000-0005-0000-0000-000054130000}"/>
    <cellStyle name="Millares 2 3 2 7 3" xfId="4096" xr:uid="{00000000-0005-0000-0000-000055130000}"/>
    <cellStyle name="Millares 2 3 2 7 3 2" xfId="7707" xr:uid="{00000000-0005-0000-0000-000056130000}"/>
    <cellStyle name="Millares 2 3 2 7 3 2 2" xfId="14497" xr:uid="{00000000-0005-0000-0000-000057130000}"/>
    <cellStyle name="Millares 2 3 2 7 3 2 2 2" xfId="28065" xr:uid="{00000000-0005-0000-0000-000058130000}"/>
    <cellStyle name="Millares 2 3 2 7 3 2 2 2 2" xfId="55198" xr:uid="{00000000-0005-0000-0000-000059130000}"/>
    <cellStyle name="Millares 2 3 2 7 3 2 2 3" xfId="41636" xr:uid="{00000000-0005-0000-0000-00005A130000}"/>
    <cellStyle name="Millares 2 3 2 7 3 2 3" xfId="21284" xr:uid="{00000000-0005-0000-0000-00005B130000}"/>
    <cellStyle name="Millares 2 3 2 7 3 2 3 2" xfId="48417" xr:uid="{00000000-0005-0000-0000-00005C130000}"/>
    <cellStyle name="Millares 2 3 2 7 3 2 4" xfId="34855" xr:uid="{00000000-0005-0000-0000-00005D130000}"/>
    <cellStyle name="Millares 2 3 2 7 3 3" xfId="11108" xr:uid="{00000000-0005-0000-0000-00005E130000}"/>
    <cellStyle name="Millares 2 3 2 7 3 3 2" xfId="24676" xr:uid="{00000000-0005-0000-0000-00005F130000}"/>
    <cellStyle name="Millares 2 3 2 7 3 3 2 2" xfId="51809" xr:uid="{00000000-0005-0000-0000-000060130000}"/>
    <cellStyle name="Millares 2 3 2 7 3 3 3" xfId="38247" xr:uid="{00000000-0005-0000-0000-000061130000}"/>
    <cellStyle name="Millares 2 3 2 7 3 4" xfId="17895" xr:uid="{00000000-0005-0000-0000-000062130000}"/>
    <cellStyle name="Millares 2 3 2 7 3 4 2" xfId="45028" xr:uid="{00000000-0005-0000-0000-000063130000}"/>
    <cellStyle name="Millares 2 3 2 7 3 5" xfId="31466" xr:uid="{00000000-0005-0000-0000-000064130000}"/>
    <cellStyle name="Millares 2 3 2 7 4" xfId="7705" xr:uid="{00000000-0005-0000-0000-000065130000}"/>
    <cellStyle name="Millares 2 3 2 7 4 2" xfId="14495" xr:uid="{00000000-0005-0000-0000-000066130000}"/>
    <cellStyle name="Millares 2 3 2 7 4 2 2" xfId="28063" xr:uid="{00000000-0005-0000-0000-000067130000}"/>
    <cellStyle name="Millares 2 3 2 7 4 2 2 2" xfId="55196" xr:uid="{00000000-0005-0000-0000-000068130000}"/>
    <cellStyle name="Millares 2 3 2 7 4 2 3" xfId="41634" xr:uid="{00000000-0005-0000-0000-000069130000}"/>
    <cellStyle name="Millares 2 3 2 7 4 3" xfId="21282" xr:uid="{00000000-0005-0000-0000-00006A130000}"/>
    <cellStyle name="Millares 2 3 2 7 4 3 2" xfId="48415" xr:uid="{00000000-0005-0000-0000-00006B130000}"/>
    <cellStyle name="Millares 2 3 2 7 4 4" xfId="34853" xr:uid="{00000000-0005-0000-0000-00006C130000}"/>
    <cellStyle name="Millares 2 3 2 7 5" xfId="11106" xr:uid="{00000000-0005-0000-0000-00006D130000}"/>
    <cellStyle name="Millares 2 3 2 7 5 2" xfId="24674" xr:uid="{00000000-0005-0000-0000-00006E130000}"/>
    <cellStyle name="Millares 2 3 2 7 5 2 2" xfId="51807" xr:uid="{00000000-0005-0000-0000-00006F130000}"/>
    <cellStyle name="Millares 2 3 2 7 5 3" xfId="38245" xr:uid="{00000000-0005-0000-0000-000070130000}"/>
    <cellStyle name="Millares 2 3 2 7 6" xfId="17893" xr:uid="{00000000-0005-0000-0000-000071130000}"/>
    <cellStyle name="Millares 2 3 2 7 6 2" xfId="45026" xr:uid="{00000000-0005-0000-0000-000072130000}"/>
    <cellStyle name="Millares 2 3 2 7 7" xfId="31464" xr:uid="{00000000-0005-0000-0000-000073130000}"/>
    <cellStyle name="Millares 2 3 2 8" xfId="4097" xr:uid="{00000000-0005-0000-0000-000074130000}"/>
    <cellStyle name="Millares 2 3 2 8 2" xfId="4098" xr:uid="{00000000-0005-0000-0000-000075130000}"/>
    <cellStyle name="Millares 2 3 2 8 2 2" xfId="7709" xr:uid="{00000000-0005-0000-0000-000076130000}"/>
    <cellStyle name="Millares 2 3 2 8 2 2 2" xfId="14499" xr:uid="{00000000-0005-0000-0000-000077130000}"/>
    <cellStyle name="Millares 2 3 2 8 2 2 2 2" xfId="28067" xr:uid="{00000000-0005-0000-0000-000078130000}"/>
    <cellStyle name="Millares 2 3 2 8 2 2 2 2 2" xfId="55200" xr:uid="{00000000-0005-0000-0000-000079130000}"/>
    <cellStyle name="Millares 2 3 2 8 2 2 2 3" xfId="41638" xr:uid="{00000000-0005-0000-0000-00007A130000}"/>
    <cellStyle name="Millares 2 3 2 8 2 2 3" xfId="21286" xr:uid="{00000000-0005-0000-0000-00007B130000}"/>
    <cellStyle name="Millares 2 3 2 8 2 2 3 2" xfId="48419" xr:uid="{00000000-0005-0000-0000-00007C130000}"/>
    <cellStyle name="Millares 2 3 2 8 2 2 4" xfId="34857" xr:uid="{00000000-0005-0000-0000-00007D130000}"/>
    <cellStyle name="Millares 2 3 2 8 2 3" xfId="11110" xr:uid="{00000000-0005-0000-0000-00007E130000}"/>
    <cellStyle name="Millares 2 3 2 8 2 3 2" xfId="24678" xr:uid="{00000000-0005-0000-0000-00007F130000}"/>
    <cellStyle name="Millares 2 3 2 8 2 3 2 2" xfId="51811" xr:uid="{00000000-0005-0000-0000-000080130000}"/>
    <cellStyle name="Millares 2 3 2 8 2 3 3" xfId="38249" xr:uid="{00000000-0005-0000-0000-000081130000}"/>
    <cellStyle name="Millares 2 3 2 8 2 4" xfId="17897" xr:uid="{00000000-0005-0000-0000-000082130000}"/>
    <cellStyle name="Millares 2 3 2 8 2 4 2" xfId="45030" xr:uid="{00000000-0005-0000-0000-000083130000}"/>
    <cellStyle name="Millares 2 3 2 8 2 5" xfId="31468" xr:uid="{00000000-0005-0000-0000-000084130000}"/>
    <cellStyle name="Millares 2 3 2 8 3" xfId="4099" xr:uid="{00000000-0005-0000-0000-000085130000}"/>
    <cellStyle name="Millares 2 3 2 8 3 2" xfId="7710" xr:uid="{00000000-0005-0000-0000-000086130000}"/>
    <cellStyle name="Millares 2 3 2 8 3 2 2" xfId="14500" xr:uid="{00000000-0005-0000-0000-000087130000}"/>
    <cellStyle name="Millares 2 3 2 8 3 2 2 2" xfId="28068" xr:uid="{00000000-0005-0000-0000-000088130000}"/>
    <cellStyle name="Millares 2 3 2 8 3 2 2 2 2" xfId="55201" xr:uid="{00000000-0005-0000-0000-000089130000}"/>
    <cellStyle name="Millares 2 3 2 8 3 2 2 3" xfId="41639" xr:uid="{00000000-0005-0000-0000-00008A130000}"/>
    <cellStyle name="Millares 2 3 2 8 3 2 3" xfId="21287" xr:uid="{00000000-0005-0000-0000-00008B130000}"/>
    <cellStyle name="Millares 2 3 2 8 3 2 3 2" xfId="48420" xr:uid="{00000000-0005-0000-0000-00008C130000}"/>
    <cellStyle name="Millares 2 3 2 8 3 2 4" xfId="34858" xr:uid="{00000000-0005-0000-0000-00008D130000}"/>
    <cellStyle name="Millares 2 3 2 8 3 3" xfId="11111" xr:uid="{00000000-0005-0000-0000-00008E130000}"/>
    <cellStyle name="Millares 2 3 2 8 3 3 2" xfId="24679" xr:uid="{00000000-0005-0000-0000-00008F130000}"/>
    <cellStyle name="Millares 2 3 2 8 3 3 2 2" xfId="51812" xr:uid="{00000000-0005-0000-0000-000090130000}"/>
    <cellStyle name="Millares 2 3 2 8 3 3 3" xfId="38250" xr:uid="{00000000-0005-0000-0000-000091130000}"/>
    <cellStyle name="Millares 2 3 2 8 3 4" xfId="17898" xr:uid="{00000000-0005-0000-0000-000092130000}"/>
    <cellStyle name="Millares 2 3 2 8 3 4 2" xfId="45031" xr:uid="{00000000-0005-0000-0000-000093130000}"/>
    <cellStyle name="Millares 2 3 2 8 3 5" xfId="31469" xr:uid="{00000000-0005-0000-0000-000094130000}"/>
    <cellStyle name="Millares 2 3 2 8 4" xfId="7708" xr:uid="{00000000-0005-0000-0000-000095130000}"/>
    <cellStyle name="Millares 2 3 2 8 4 2" xfId="14498" xr:uid="{00000000-0005-0000-0000-000096130000}"/>
    <cellStyle name="Millares 2 3 2 8 4 2 2" xfId="28066" xr:uid="{00000000-0005-0000-0000-000097130000}"/>
    <cellStyle name="Millares 2 3 2 8 4 2 2 2" xfId="55199" xr:uid="{00000000-0005-0000-0000-000098130000}"/>
    <cellStyle name="Millares 2 3 2 8 4 2 3" xfId="41637" xr:uid="{00000000-0005-0000-0000-000099130000}"/>
    <cellStyle name="Millares 2 3 2 8 4 3" xfId="21285" xr:uid="{00000000-0005-0000-0000-00009A130000}"/>
    <cellStyle name="Millares 2 3 2 8 4 3 2" xfId="48418" xr:uid="{00000000-0005-0000-0000-00009B130000}"/>
    <cellStyle name="Millares 2 3 2 8 4 4" xfId="34856" xr:uid="{00000000-0005-0000-0000-00009C130000}"/>
    <cellStyle name="Millares 2 3 2 8 5" xfId="11109" xr:uid="{00000000-0005-0000-0000-00009D130000}"/>
    <cellStyle name="Millares 2 3 2 8 5 2" xfId="24677" xr:uid="{00000000-0005-0000-0000-00009E130000}"/>
    <cellStyle name="Millares 2 3 2 8 5 2 2" xfId="51810" xr:uid="{00000000-0005-0000-0000-00009F130000}"/>
    <cellStyle name="Millares 2 3 2 8 5 3" xfId="38248" xr:uid="{00000000-0005-0000-0000-0000A0130000}"/>
    <cellStyle name="Millares 2 3 2 8 6" xfId="17896" xr:uid="{00000000-0005-0000-0000-0000A1130000}"/>
    <cellStyle name="Millares 2 3 2 8 6 2" xfId="45029" xr:uid="{00000000-0005-0000-0000-0000A2130000}"/>
    <cellStyle name="Millares 2 3 2 8 7" xfId="31467" xr:uid="{00000000-0005-0000-0000-0000A3130000}"/>
    <cellStyle name="Millares 2 3 2 9" xfId="4100" xr:uid="{00000000-0005-0000-0000-0000A4130000}"/>
    <cellStyle name="Millares 2 3 2 9 2" xfId="7711" xr:uid="{00000000-0005-0000-0000-0000A5130000}"/>
    <cellStyle name="Millares 2 3 2 9 2 2" xfId="14501" xr:uid="{00000000-0005-0000-0000-0000A6130000}"/>
    <cellStyle name="Millares 2 3 2 9 2 2 2" xfId="28069" xr:uid="{00000000-0005-0000-0000-0000A7130000}"/>
    <cellStyle name="Millares 2 3 2 9 2 2 2 2" xfId="55202" xr:uid="{00000000-0005-0000-0000-0000A8130000}"/>
    <cellStyle name="Millares 2 3 2 9 2 2 3" xfId="41640" xr:uid="{00000000-0005-0000-0000-0000A9130000}"/>
    <cellStyle name="Millares 2 3 2 9 2 3" xfId="21288" xr:uid="{00000000-0005-0000-0000-0000AA130000}"/>
    <cellStyle name="Millares 2 3 2 9 2 3 2" xfId="48421" xr:uid="{00000000-0005-0000-0000-0000AB130000}"/>
    <cellStyle name="Millares 2 3 2 9 2 4" xfId="34859" xr:uid="{00000000-0005-0000-0000-0000AC130000}"/>
    <cellStyle name="Millares 2 3 2 9 3" xfId="11112" xr:uid="{00000000-0005-0000-0000-0000AD130000}"/>
    <cellStyle name="Millares 2 3 2 9 3 2" xfId="24680" xr:uid="{00000000-0005-0000-0000-0000AE130000}"/>
    <cellStyle name="Millares 2 3 2 9 3 2 2" xfId="51813" xr:uid="{00000000-0005-0000-0000-0000AF130000}"/>
    <cellStyle name="Millares 2 3 2 9 3 3" xfId="38251" xr:uid="{00000000-0005-0000-0000-0000B0130000}"/>
    <cellStyle name="Millares 2 3 2 9 4" xfId="17899" xr:uid="{00000000-0005-0000-0000-0000B1130000}"/>
    <cellStyle name="Millares 2 3 2 9 4 2" xfId="45032" xr:uid="{00000000-0005-0000-0000-0000B2130000}"/>
    <cellStyle name="Millares 2 3 2 9 5" xfId="31470" xr:uid="{00000000-0005-0000-0000-0000B3130000}"/>
    <cellStyle name="Millares 2 3 3" xfId="4101" xr:uid="{00000000-0005-0000-0000-0000B4130000}"/>
    <cellStyle name="Millares 2 3 4" xfId="4102" xr:uid="{00000000-0005-0000-0000-0000B5130000}"/>
    <cellStyle name="Millares 2 3 4 2" xfId="4103" xr:uid="{00000000-0005-0000-0000-0000B6130000}"/>
    <cellStyle name="Millares 2 3 4 2 2" xfId="7713" xr:uid="{00000000-0005-0000-0000-0000B7130000}"/>
    <cellStyle name="Millares 2 3 4 2 2 2" xfId="14503" xr:uid="{00000000-0005-0000-0000-0000B8130000}"/>
    <cellStyle name="Millares 2 3 4 2 2 2 2" xfId="28071" xr:uid="{00000000-0005-0000-0000-0000B9130000}"/>
    <cellStyle name="Millares 2 3 4 2 2 2 2 2" xfId="55204" xr:uid="{00000000-0005-0000-0000-0000BA130000}"/>
    <cellStyle name="Millares 2 3 4 2 2 2 3" xfId="41642" xr:uid="{00000000-0005-0000-0000-0000BB130000}"/>
    <cellStyle name="Millares 2 3 4 2 2 3" xfId="21290" xr:uid="{00000000-0005-0000-0000-0000BC130000}"/>
    <cellStyle name="Millares 2 3 4 2 2 3 2" xfId="48423" xr:uid="{00000000-0005-0000-0000-0000BD130000}"/>
    <cellStyle name="Millares 2 3 4 2 2 4" xfId="34861" xr:uid="{00000000-0005-0000-0000-0000BE130000}"/>
    <cellStyle name="Millares 2 3 4 2 3" xfId="11114" xr:uid="{00000000-0005-0000-0000-0000BF130000}"/>
    <cellStyle name="Millares 2 3 4 2 3 2" xfId="24682" xr:uid="{00000000-0005-0000-0000-0000C0130000}"/>
    <cellStyle name="Millares 2 3 4 2 3 2 2" xfId="51815" xr:uid="{00000000-0005-0000-0000-0000C1130000}"/>
    <cellStyle name="Millares 2 3 4 2 3 3" xfId="38253" xr:uid="{00000000-0005-0000-0000-0000C2130000}"/>
    <cellStyle name="Millares 2 3 4 2 4" xfId="17901" xr:uid="{00000000-0005-0000-0000-0000C3130000}"/>
    <cellStyle name="Millares 2 3 4 2 4 2" xfId="45034" xr:uid="{00000000-0005-0000-0000-0000C4130000}"/>
    <cellStyle name="Millares 2 3 4 2 5" xfId="31472" xr:uid="{00000000-0005-0000-0000-0000C5130000}"/>
    <cellStyle name="Millares 2 3 4 3" xfId="4104" xr:uid="{00000000-0005-0000-0000-0000C6130000}"/>
    <cellStyle name="Millares 2 3 4 3 2" xfId="7714" xr:uid="{00000000-0005-0000-0000-0000C7130000}"/>
    <cellStyle name="Millares 2 3 4 3 2 2" xfId="14504" xr:uid="{00000000-0005-0000-0000-0000C8130000}"/>
    <cellStyle name="Millares 2 3 4 3 2 2 2" xfId="28072" xr:uid="{00000000-0005-0000-0000-0000C9130000}"/>
    <cellStyle name="Millares 2 3 4 3 2 2 2 2" xfId="55205" xr:uid="{00000000-0005-0000-0000-0000CA130000}"/>
    <cellStyle name="Millares 2 3 4 3 2 2 3" xfId="41643" xr:uid="{00000000-0005-0000-0000-0000CB130000}"/>
    <cellStyle name="Millares 2 3 4 3 2 3" xfId="21291" xr:uid="{00000000-0005-0000-0000-0000CC130000}"/>
    <cellStyle name="Millares 2 3 4 3 2 3 2" xfId="48424" xr:uid="{00000000-0005-0000-0000-0000CD130000}"/>
    <cellStyle name="Millares 2 3 4 3 2 4" xfId="34862" xr:uid="{00000000-0005-0000-0000-0000CE130000}"/>
    <cellStyle name="Millares 2 3 4 3 3" xfId="11115" xr:uid="{00000000-0005-0000-0000-0000CF130000}"/>
    <cellStyle name="Millares 2 3 4 3 3 2" xfId="24683" xr:uid="{00000000-0005-0000-0000-0000D0130000}"/>
    <cellStyle name="Millares 2 3 4 3 3 2 2" xfId="51816" xr:uid="{00000000-0005-0000-0000-0000D1130000}"/>
    <cellStyle name="Millares 2 3 4 3 3 3" xfId="38254" xr:uid="{00000000-0005-0000-0000-0000D2130000}"/>
    <cellStyle name="Millares 2 3 4 3 4" xfId="17902" xr:uid="{00000000-0005-0000-0000-0000D3130000}"/>
    <cellStyle name="Millares 2 3 4 3 4 2" xfId="45035" xr:uid="{00000000-0005-0000-0000-0000D4130000}"/>
    <cellStyle name="Millares 2 3 4 3 5" xfId="31473" xr:uid="{00000000-0005-0000-0000-0000D5130000}"/>
    <cellStyle name="Millares 2 3 4 4" xfId="7712" xr:uid="{00000000-0005-0000-0000-0000D6130000}"/>
    <cellStyle name="Millares 2 3 4 4 2" xfId="14502" xr:uid="{00000000-0005-0000-0000-0000D7130000}"/>
    <cellStyle name="Millares 2 3 4 4 2 2" xfId="28070" xr:uid="{00000000-0005-0000-0000-0000D8130000}"/>
    <cellStyle name="Millares 2 3 4 4 2 2 2" xfId="55203" xr:uid="{00000000-0005-0000-0000-0000D9130000}"/>
    <cellStyle name="Millares 2 3 4 4 2 3" xfId="41641" xr:uid="{00000000-0005-0000-0000-0000DA130000}"/>
    <cellStyle name="Millares 2 3 4 4 3" xfId="21289" xr:uid="{00000000-0005-0000-0000-0000DB130000}"/>
    <cellStyle name="Millares 2 3 4 4 3 2" xfId="48422" xr:uid="{00000000-0005-0000-0000-0000DC130000}"/>
    <cellStyle name="Millares 2 3 4 4 4" xfId="34860" xr:uid="{00000000-0005-0000-0000-0000DD130000}"/>
    <cellStyle name="Millares 2 3 4 5" xfId="11113" xr:uid="{00000000-0005-0000-0000-0000DE130000}"/>
    <cellStyle name="Millares 2 3 4 5 2" xfId="24681" xr:uid="{00000000-0005-0000-0000-0000DF130000}"/>
    <cellStyle name="Millares 2 3 4 5 2 2" xfId="51814" xr:uid="{00000000-0005-0000-0000-0000E0130000}"/>
    <cellStyle name="Millares 2 3 4 5 3" xfId="38252" xr:uid="{00000000-0005-0000-0000-0000E1130000}"/>
    <cellStyle name="Millares 2 3 4 6" xfId="17900" xr:uid="{00000000-0005-0000-0000-0000E2130000}"/>
    <cellStyle name="Millares 2 3 4 6 2" xfId="45033" xr:uid="{00000000-0005-0000-0000-0000E3130000}"/>
    <cellStyle name="Millares 2 3 4 7" xfId="31471" xr:uid="{00000000-0005-0000-0000-0000E4130000}"/>
    <cellStyle name="Millares 2 3 5" xfId="4105" xr:uid="{00000000-0005-0000-0000-0000E5130000}"/>
    <cellStyle name="Millares 2 3 5 2" xfId="7715" xr:uid="{00000000-0005-0000-0000-0000E6130000}"/>
    <cellStyle name="Millares 2 3 5 2 2" xfId="14505" xr:uid="{00000000-0005-0000-0000-0000E7130000}"/>
    <cellStyle name="Millares 2 3 5 2 2 2" xfId="28073" xr:uid="{00000000-0005-0000-0000-0000E8130000}"/>
    <cellStyle name="Millares 2 3 5 2 2 2 2" xfId="55206" xr:uid="{00000000-0005-0000-0000-0000E9130000}"/>
    <cellStyle name="Millares 2 3 5 2 2 3" xfId="41644" xr:uid="{00000000-0005-0000-0000-0000EA130000}"/>
    <cellStyle name="Millares 2 3 5 2 3" xfId="21292" xr:uid="{00000000-0005-0000-0000-0000EB130000}"/>
    <cellStyle name="Millares 2 3 5 2 3 2" xfId="48425" xr:uid="{00000000-0005-0000-0000-0000EC130000}"/>
    <cellStyle name="Millares 2 3 5 2 4" xfId="34863" xr:uid="{00000000-0005-0000-0000-0000ED130000}"/>
    <cellStyle name="Millares 2 3 5 3" xfId="11116" xr:uid="{00000000-0005-0000-0000-0000EE130000}"/>
    <cellStyle name="Millares 2 3 5 3 2" xfId="24684" xr:uid="{00000000-0005-0000-0000-0000EF130000}"/>
    <cellStyle name="Millares 2 3 5 3 2 2" xfId="51817" xr:uid="{00000000-0005-0000-0000-0000F0130000}"/>
    <cellStyle name="Millares 2 3 5 3 3" xfId="38255" xr:uid="{00000000-0005-0000-0000-0000F1130000}"/>
    <cellStyle name="Millares 2 3 5 4" xfId="17903" xr:uid="{00000000-0005-0000-0000-0000F2130000}"/>
    <cellStyle name="Millares 2 3 5 4 2" xfId="45036" xr:uid="{00000000-0005-0000-0000-0000F3130000}"/>
    <cellStyle name="Millares 2 3 5 5" xfId="31474" xr:uid="{00000000-0005-0000-0000-0000F4130000}"/>
    <cellStyle name="Millares 2 3 6" xfId="58580" xr:uid="{E00595D9-E975-479D-A73E-775A37595AF1}"/>
    <cellStyle name="Millares 2 30" xfId="2392" xr:uid="{00000000-0005-0000-0000-0000F5130000}"/>
    <cellStyle name="Millares 2 31" xfId="2393" xr:uid="{00000000-0005-0000-0000-0000F6130000}"/>
    <cellStyle name="Millares 2 32" xfId="2394" xr:uid="{00000000-0005-0000-0000-0000F7130000}"/>
    <cellStyle name="Millares 2 33" xfId="2395" xr:uid="{00000000-0005-0000-0000-0000F8130000}"/>
    <cellStyle name="Millares 2 34" xfId="2396" xr:uid="{00000000-0005-0000-0000-0000F9130000}"/>
    <cellStyle name="Millares 2 35" xfId="2397" xr:uid="{00000000-0005-0000-0000-0000FA130000}"/>
    <cellStyle name="Millares 2 36" xfId="2398" xr:uid="{00000000-0005-0000-0000-0000FB130000}"/>
    <cellStyle name="Millares 2 37" xfId="2399" xr:uid="{00000000-0005-0000-0000-0000FC130000}"/>
    <cellStyle name="Millares 2 38" xfId="2400" xr:uid="{00000000-0005-0000-0000-0000FD130000}"/>
    <cellStyle name="Millares 2 39" xfId="2401" xr:uid="{00000000-0005-0000-0000-0000FE130000}"/>
    <cellStyle name="Millares 2 4" xfId="188" xr:uid="{00000000-0005-0000-0000-0000FF130000}"/>
    <cellStyle name="Millares 2 40" xfId="2402" xr:uid="{00000000-0005-0000-0000-000000140000}"/>
    <cellStyle name="Millares 2 41" xfId="2403" xr:uid="{00000000-0005-0000-0000-000001140000}"/>
    <cellStyle name="Millares 2 42" xfId="2404" xr:uid="{00000000-0005-0000-0000-000002140000}"/>
    <cellStyle name="Millares 2 43" xfId="2405" xr:uid="{00000000-0005-0000-0000-000003140000}"/>
    <cellStyle name="Millares 2 44" xfId="2406" xr:uid="{00000000-0005-0000-0000-000004140000}"/>
    <cellStyle name="Millares 2 45" xfId="2407" xr:uid="{00000000-0005-0000-0000-000005140000}"/>
    <cellStyle name="Millares 2 46" xfId="2408" xr:uid="{00000000-0005-0000-0000-000006140000}"/>
    <cellStyle name="Millares 2 47" xfId="2409" xr:uid="{00000000-0005-0000-0000-000007140000}"/>
    <cellStyle name="Millares 2 48" xfId="2410" xr:uid="{00000000-0005-0000-0000-000008140000}"/>
    <cellStyle name="Millares 2 49" xfId="2411" xr:uid="{00000000-0005-0000-0000-000009140000}"/>
    <cellStyle name="Millares 2 5" xfId="189" xr:uid="{00000000-0005-0000-0000-00000A140000}"/>
    <cellStyle name="Millares 2 5 10" xfId="4106" xr:uid="{00000000-0005-0000-0000-00000B140000}"/>
    <cellStyle name="Millares 2 5 10 2" xfId="7716" xr:uid="{00000000-0005-0000-0000-00000C140000}"/>
    <cellStyle name="Millares 2 5 10 2 2" xfId="14506" xr:uid="{00000000-0005-0000-0000-00000D140000}"/>
    <cellStyle name="Millares 2 5 10 2 2 2" xfId="28074" xr:uid="{00000000-0005-0000-0000-00000E140000}"/>
    <cellStyle name="Millares 2 5 10 2 2 2 2" xfId="55207" xr:uid="{00000000-0005-0000-0000-00000F140000}"/>
    <cellStyle name="Millares 2 5 10 2 2 3" xfId="41645" xr:uid="{00000000-0005-0000-0000-000010140000}"/>
    <cellStyle name="Millares 2 5 10 2 3" xfId="21293" xr:uid="{00000000-0005-0000-0000-000011140000}"/>
    <cellStyle name="Millares 2 5 10 2 3 2" xfId="48426" xr:uid="{00000000-0005-0000-0000-000012140000}"/>
    <cellStyle name="Millares 2 5 10 2 4" xfId="34864" xr:uid="{00000000-0005-0000-0000-000013140000}"/>
    <cellStyle name="Millares 2 5 10 3" xfId="11117" xr:uid="{00000000-0005-0000-0000-000014140000}"/>
    <cellStyle name="Millares 2 5 10 3 2" xfId="24685" xr:uid="{00000000-0005-0000-0000-000015140000}"/>
    <cellStyle name="Millares 2 5 10 3 2 2" xfId="51818" xr:uid="{00000000-0005-0000-0000-000016140000}"/>
    <cellStyle name="Millares 2 5 10 3 3" xfId="38256" xr:uid="{00000000-0005-0000-0000-000017140000}"/>
    <cellStyle name="Millares 2 5 10 4" xfId="17904" xr:uid="{00000000-0005-0000-0000-000018140000}"/>
    <cellStyle name="Millares 2 5 10 4 2" xfId="45037" xr:uid="{00000000-0005-0000-0000-000019140000}"/>
    <cellStyle name="Millares 2 5 10 5" xfId="31475" xr:uid="{00000000-0005-0000-0000-00001A140000}"/>
    <cellStyle name="Millares 2 5 11" xfId="4107" xr:uid="{00000000-0005-0000-0000-00001B140000}"/>
    <cellStyle name="Millares 2 5 11 2" xfId="7717" xr:uid="{00000000-0005-0000-0000-00001C140000}"/>
    <cellStyle name="Millares 2 5 11 2 2" xfId="14507" xr:uid="{00000000-0005-0000-0000-00001D140000}"/>
    <cellStyle name="Millares 2 5 11 2 2 2" xfId="28075" xr:uid="{00000000-0005-0000-0000-00001E140000}"/>
    <cellStyle name="Millares 2 5 11 2 2 2 2" xfId="55208" xr:uid="{00000000-0005-0000-0000-00001F140000}"/>
    <cellStyle name="Millares 2 5 11 2 2 3" xfId="41646" xr:uid="{00000000-0005-0000-0000-000020140000}"/>
    <cellStyle name="Millares 2 5 11 2 3" xfId="21294" xr:uid="{00000000-0005-0000-0000-000021140000}"/>
    <cellStyle name="Millares 2 5 11 2 3 2" xfId="48427" xr:uid="{00000000-0005-0000-0000-000022140000}"/>
    <cellStyle name="Millares 2 5 11 2 4" xfId="34865" xr:uid="{00000000-0005-0000-0000-000023140000}"/>
    <cellStyle name="Millares 2 5 11 3" xfId="11118" xr:uid="{00000000-0005-0000-0000-000024140000}"/>
    <cellStyle name="Millares 2 5 11 3 2" xfId="24686" xr:uid="{00000000-0005-0000-0000-000025140000}"/>
    <cellStyle name="Millares 2 5 11 3 2 2" xfId="51819" xr:uid="{00000000-0005-0000-0000-000026140000}"/>
    <cellStyle name="Millares 2 5 11 3 3" xfId="38257" xr:uid="{00000000-0005-0000-0000-000027140000}"/>
    <cellStyle name="Millares 2 5 11 4" xfId="17905" xr:uid="{00000000-0005-0000-0000-000028140000}"/>
    <cellStyle name="Millares 2 5 11 4 2" xfId="45038" xr:uid="{00000000-0005-0000-0000-000029140000}"/>
    <cellStyle name="Millares 2 5 11 5" xfId="31476" xr:uid="{00000000-0005-0000-0000-00002A140000}"/>
    <cellStyle name="Millares 2 5 2" xfId="4108" xr:uid="{00000000-0005-0000-0000-00002B140000}"/>
    <cellStyle name="Millares 2 5 2 10" xfId="7718" xr:uid="{00000000-0005-0000-0000-00002C140000}"/>
    <cellStyle name="Millares 2 5 2 10 2" xfId="14508" xr:uid="{00000000-0005-0000-0000-00002D140000}"/>
    <cellStyle name="Millares 2 5 2 10 2 2" xfId="28076" xr:uid="{00000000-0005-0000-0000-00002E140000}"/>
    <cellStyle name="Millares 2 5 2 10 2 2 2" xfId="55209" xr:uid="{00000000-0005-0000-0000-00002F140000}"/>
    <cellStyle name="Millares 2 5 2 10 2 3" xfId="41647" xr:uid="{00000000-0005-0000-0000-000030140000}"/>
    <cellStyle name="Millares 2 5 2 10 3" xfId="21295" xr:uid="{00000000-0005-0000-0000-000031140000}"/>
    <cellStyle name="Millares 2 5 2 10 3 2" xfId="48428" xr:uid="{00000000-0005-0000-0000-000032140000}"/>
    <cellStyle name="Millares 2 5 2 10 4" xfId="34866" xr:uid="{00000000-0005-0000-0000-000033140000}"/>
    <cellStyle name="Millares 2 5 2 11" xfId="11119" xr:uid="{00000000-0005-0000-0000-000034140000}"/>
    <cellStyle name="Millares 2 5 2 11 2" xfId="24687" xr:uid="{00000000-0005-0000-0000-000035140000}"/>
    <cellStyle name="Millares 2 5 2 11 2 2" xfId="51820" xr:uid="{00000000-0005-0000-0000-000036140000}"/>
    <cellStyle name="Millares 2 5 2 11 3" xfId="38258" xr:uid="{00000000-0005-0000-0000-000037140000}"/>
    <cellStyle name="Millares 2 5 2 12" xfId="17906" xr:uid="{00000000-0005-0000-0000-000038140000}"/>
    <cellStyle name="Millares 2 5 2 12 2" xfId="45039" xr:uid="{00000000-0005-0000-0000-000039140000}"/>
    <cellStyle name="Millares 2 5 2 13" xfId="31477" xr:uid="{00000000-0005-0000-0000-00003A140000}"/>
    <cellStyle name="Millares 2 5 2 2" xfId="4109" xr:uid="{00000000-0005-0000-0000-00003B140000}"/>
    <cellStyle name="Millares 2 5 2 2 10" xfId="31478" xr:uid="{00000000-0005-0000-0000-00003C140000}"/>
    <cellStyle name="Millares 2 5 2 2 2" xfId="4110" xr:uid="{00000000-0005-0000-0000-00003D140000}"/>
    <cellStyle name="Millares 2 5 2 2 2 2" xfId="4111" xr:uid="{00000000-0005-0000-0000-00003E140000}"/>
    <cellStyle name="Millares 2 5 2 2 2 2 2" xfId="4112" xr:uid="{00000000-0005-0000-0000-00003F140000}"/>
    <cellStyle name="Millares 2 5 2 2 2 2 2 2" xfId="7722" xr:uid="{00000000-0005-0000-0000-000040140000}"/>
    <cellStyle name="Millares 2 5 2 2 2 2 2 2 2" xfId="14512" xr:uid="{00000000-0005-0000-0000-000041140000}"/>
    <cellStyle name="Millares 2 5 2 2 2 2 2 2 2 2" xfId="28080" xr:uid="{00000000-0005-0000-0000-000042140000}"/>
    <cellStyle name="Millares 2 5 2 2 2 2 2 2 2 2 2" xfId="55213" xr:uid="{00000000-0005-0000-0000-000043140000}"/>
    <cellStyle name="Millares 2 5 2 2 2 2 2 2 2 3" xfId="41651" xr:uid="{00000000-0005-0000-0000-000044140000}"/>
    <cellStyle name="Millares 2 5 2 2 2 2 2 2 3" xfId="21299" xr:uid="{00000000-0005-0000-0000-000045140000}"/>
    <cellStyle name="Millares 2 5 2 2 2 2 2 2 3 2" xfId="48432" xr:uid="{00000000-0005-0000-0000-000046140000}"/>
    <cellStyle name="Millares 2 5 2 2 2 2 2 2 4" xfId="34870" xr:uid="{00000000-0005-0000-0000-000047140000}"/>
    <cellStyle name="Millares 2 5 2 2 2 2 2 3" xfId="11123" xr:uid="{00000000-0005-0000-0000-000048140000}"/>
    <cellStyle name="Millares 2 5 2 2 2 2 2 3 2" xfId="24691" xr:uid="{00000000-0005-0000-0000-000049140000}"/>
    <cellStyle name="Millares 2 5 2 2 2 2 2 3 2 2" xfId="51824" xr:uid="{00000000-0005-0000-0000-00004A140000}"/>
    <cellStyle name="Millares 2 5 2 2 2 2 2 3 3" xfId="38262" xr:uid="{00000000-0005-0000-0000-00004B140000}"/>
    <cellStyle name="Millares 2 5 2 2 2 2 2 4" xfId="17910" xr:uid="{00000000-0005-0000-0000-00004C140000}"/>
    <cellStyle name="Millares 2 5 2 2 2 2 2 4 2" xfId="45043" xr:uid="{00000000-0005-0000-0000-00004D140000}"/>
    <cellStyle name="Millares 2 5 2 2 2 2 2 5" xfId="31481" xr:uid="{00000000-0005-0000-0000-00004E140000}"/>
    <cellStyle name="Millares 2 5 2 2 2 2 3" xfId="4113" xr:uid="{00000000-0005-0000-0000-00004F140000}"/>
    <cellStyle name="Millares 2 5 2 2 2 2 3 2" xfId="7723" xr:uid="{00000000-0005-0000-0000-000050140000}"/>
    <cellStyle name="Millares 2 5 2 2 2 2 3 2 2" xfId="14513" xr:uid="{00000000-0005-0000-0000-000051140000}"/>
    <cellStyle name="Millares 2 5 2 2 2 2 3 2 2 2" xfId="28081" xr:uid="{00000000-0005-0000-0000-000052140000}"/>
    <cellStyle name="Millares 2 5 2 2 2 2 3 2 2 2 2" xfId="55214" xr:uid="{00000000-0005-0000-0000-000053140000}"/>
    <cellStyle name="Millares 2 5 2 2 2 2 3 2 2 3" xfId="41652" xr:uid="{00000000-0005-0000-0000-000054140000}"/>
    <cellStyle name="Millares 2 5 2 2 2 2 3 2 3" xfId="21300" xr:uid="{00000000-0005-0000-0000-000055140000}"/>
    <cellStyle name="Millares 2 5 2 2 2 2 3 2 3 2" xfId="48433" xr:uid="{00000000-0005-0000-0000-000056140000}"/>
    <cellStyle name="Millares 2 5 2 2 2 2 3 2 4" xfId="34871" xr:uid="{00000000-0005-0000-0000-000057140000}"/>
    <cellStyle name="Millares 2 5 2 2 2 2 3 3" xfId="11124" xr:uid="{00000000-0005-0000-0000-000058140000}"/>
    <cellStyle name="Millares 2 5 2 2 2 2 3 3 2" xfId="24692" xr:uid="{00000000-0005-0000-0000-000059140000}"/>
    <cellStyle name="Millares 2 5 2 2 2 2 3 3 2 2" xfId="51825" xr:uid="{00000000-0005-0000-0000-00005A140000}"/>
    <cellStyle name="Millares 2 5 2 2 2 2 3 3 3" xfId="38263" xr:uid="{00000000-0005-0000-0000-00005B140000}"/>
    <cellStyle name="Millares 2 5 2 2 2 2 3 4" xfId="17911" xr:uid="{00000000-0005-0000-0000-00005C140000}"/>
    <cellStyle name="Millares 2 5 2 2 2 2 3 4 2" xfId="45044" xr:uid="{00000000-0005-0000-0000-00005D140000}"/>
    <cellStyle name="Millares 2 5 2 2 2 2 3 5" xfId="31482" xr:uid="{00000000-0005-0000-0000-00005E140000}"/>
    <cellStyle name="Millares 2 5 2 2 2 2 4" xfId="7721" xr:uid="{00000000-0005-0000-0000-00005F140000}"/>
    <cellStyle name="Millares 2 5 2 2 2 2 4 2" xfId="14511" xr:uid="{00000000-0005-0000-0000-000060140000}"/>
    <cellStyle name="Millares 2 5 2 2 2 2 4 2 2" xfId="28079" xr:uid="{00000000-0005-0000-0000-000061140000}"/>
    <cellStyle name="Millares 2 5 2 2 2 2 4 2 2 2" xfId="55212" xr:uid="{00000000-0005-0000-0000-000062140000}"/>
    <cellStyle name="Millares 2 5 2 2 2 2 4 2 3" xfId="41650" xr:uid="{00000000-0005-0000-0000-000063140000}"/>
    <cellStyle name="Millares 2 5 2 2 2 2 4 3" xfId="21298" xr:uid="{00000000-0005-0000-0000-000064140000}"/>
    <cellStyle name="Millares 2 5 2 2 2 2 4 3 2" xfId="48431" xr:uid="{00000000-0005-0000-0000-000065140000}"/>
    <cellStyle name="Millares 2 5 2 2 2 2 4 4" xfId="34869" xr:uid="{00000000-0005-0000-0000-000066140000}"/>
    <cellStyle name="Millares 2 5 2 2 2 2 5" xfId="11122" xr:uid="{00000000-0005-0000-0000-000067140000}"/>
    <cellStyle name="Millares 2 5 2 2 2 2 5 2" xfId="24690" xr:uid="{00000000-0005-0000-0000-000068140000}"/>
    <cellStyle name="Millares 2 5 2 2 2 2 5 2 2" xfId="51823" xr:uid="{00000000-0005-0000-0000-000069140000}"/>
    <cellStyle name="Millares 2 5 2 2 2 2 5 3" xfId="38261" xr:uid="{00000000-0005-0000-0000-00006A140000}"/>
    <cellStyle name="Millares 2 5 2 2 2 2 6" xfId="17909" xr:uid="{00000000-0005-0000-0000-00006B140000}"/>
    <cellStyle name="Millares 2 5 2 2 2 2 6 2" xfId="45042" xr:uid="{00000000-0005-0000-0000-00006C140000}"/>
    <cellStyle name="Millares 2 5 2 2 2 2 7" xfId="31480" xr:uid="{00000000-0005-0000-0000-00006D140000}"/>
    <cellStyle name="Millares 2 5 2 2 2 3" xfId="4114" xr:uid="{00000000-0005-0000-0000-00006E140000}"/>
    <cellStyle name="Millares 2 5 2 2 2 3 2" xfId="4115" xr:uid="{00000000-0005-0000-0000-00006F140000}"/>
    <cellStyle name="Millares 2 5 2 2 2 3 2 2" xfId="7725" xr:uid="{00000000-0005-0000-0000-000070140000}"/>
    <cellStyle name="Millares 2 5 2 2 2 3 2 2 2" xfId="14515" xr:uid="{00000000-0005-0000-0000-000071140000}"/>
    <cellStyle name="Millares 2 5 2 2 2 3 2 2 2 2" xfId="28083" xr:uid="{00000000-0005-0000-0000-000072140000}"/>
    <cellStyle name="Millares 2 5 2 2 2 3 2 2 2 2 2" xfId="55216" xr:uid="{00000000-0005-0000-0000-000073140000}"/>
    <cellStyle name="Millares 2 5 2 2 2 3 2 2 2 3" xfId="41654" xr:uid="{00000000-0005-0000-0000-000074140000}"/>
    <cellStyle name="Millares 2 5 2 2 2 3 2 2 3" xfId="21302" xr:uid="{00000000-0005-0000-0000-000075140000}"/>
    <cellStyle name="Millares 2 5 2 2 2 3 2 2 3 2" xfId="48435" xr:uid="{00000000-0005-0000-0000-000076140000}"/>
    <cellStyle name="Millares 2 5 2 2 2 3 2 2 4" xfId="34873" xr:uid="{00000000-0005-0000-0000-000077140000}"/>
    <cellStyle name="Millares 2 5 2 2 2 3 2 3" xfId="11126" xr:uid="{00000000-0005-0000-0000-000078140000}"/>
    <cellStyle name="Millares 2 5 2 2 2 3 2 3 2" xfId="24694" xr:uid="{00000000-0005-0000-0000-000079140000}"/>
    <cellStyle name="Millares 2 5 2 2 2 3 2 3 2 2" xfId="51827" xr:uid="{00000000-0005-0000-0000-00007A140000}"/>
    <cellStyle name="Millares 2 5 2 2 2 3 2 3 3" xfId="38265" xr:uid="{00000000-0005-0000-0000-00007B140000}"/>
    <cellStyle name="Millares 2 5 2 2 2 3 2 4" xfId="17913" xr:uid="{00000000-0005-0000-0000-00007C140000}"/>
    <cellStyle name="Millares 2 5 2 2 2 3 2 4 2" xfId="45046" xr:uid="{00000000-0005-0000-0000-00007D140000}"/>
    <cellStyle name="Millares 2 5 2 2 2 3 2 5" xfId="31484" xr:uid="{00000000-0005-0000-0000-00007E140000}"/>
    <cellStyle name="Millares 2 5 2 2 2 3 3" xfId="7724" xr:uid="{00000000-0005-0000-0000-00007F140000}"/>
    <cellStyle name="Millares 2 5 2 2 2 3 3 2" xfId="14514" xr:uid="{00000000-0005-0000-0000-000080140000}"/>
    <cellStyle name="Millares 2 5 2 2 2 3 3 2 2" xfId="28082" xr:uid="{00000000-0005-0000-0000-000081140000}"/>
    <cellStyle name="Millares 2 5 2 2 2 3 3 2 2 2" xfId="55215" xr:uid="{00000000-0005-0000-0000-000082140000}"/>
    <cellStyle name="Millares 2 5 2 2 2 3 3 2 3" xfId="41653" xr:uid="{00000000-0005-0000-0000-000083140000}"/>
    <cellStyle name="Millares 2 5 2 2 2 3 3 3" xfId="21301" xr:uid="{00000000-0005-0000-0000-000084140000}"/>
    <cellStyle name="Millares 2 5 2 2 2 3 3 3 2" xfId="48434" xr:uid="{00000000-0005-0000-0000-000085140000}"/>
    <cellStyle name="Millares 2 5 2 2 2 3 3 4" xfId="34872" xr:uid="{00000000-0005-0000-0000-000086140000}"/>
    <cellStyle name="Millares 2 5 2 2 2 3 4" xfId="11125" xr:uid="{00000000-0005-0000-0000-000087140000}"/>
    <cellStyle name="Millares 2 5 2 2 2 3 4 2" xfId="24693" xr:uid="{00000000-0005-0000-0000-000088140000}"/>
    <cellStyle name="Millares 2 5 2 2 2 3 4 2 2" xfId="51826" xr:uid="{00000000-0005-0000-0000-000089140000}"/>
    <cellStyle name="Millares 2 5 2 2 2 3 4 3" xfId="38264" xr:uid="{00000000-0005-0000-0000-00008A140000}"/>
    <cellStyle name="Millares 2 5 2 2 2 3 5" xfId="17912" xr:uid="{00000000-0005-0000-0000-00008B140000}"/>
    <cellStyle name="Millares 2 5 2 2 2 3 5 2" xfId="45045" xr:uid="{00000000-0005-0000-0000-00008C140000}"/>
    <cellStyle name="Millares 2 5 2 2 2 3 6" xfId="31483" xr:uid="{00000000-0005-0000-0000-00008D140000}"/>
    <cellStyle name="Millares 2 5 2 2 2 4" xfId="4116" xr:uid="{00000000-0005-0000-0000-00008E140000}"/>
    <cellStyle name="Millares 2 5 2 2 2 4 2" xfId="7726" xr:uid="{00000000-0005-0000-0000-00008F140000}"/>
    <cellStyle name="Millares 2 5 2 2 2 4 2 2" xfId="14516" xr:uid="{00000000-0005-0000-0000-000090140000}"/>
    <cellStyle name="Millares 2 5 2 2 2 4 2 2 2" xfId="28084" xr:uid="{00000000-0005-0000-0000-000091140000}"/>
    <cellStyle name="Millares 2 5 2 2 2 4 2 2 2 2" xfId="55217" xr:uid="{00000000-0005-0000-0000-000092140000}"/>
    <cellStyle name="Millares 2 5 2 2 2 4 2 2 3" xfId="41655" xr:uid="{00000000-0005-0000-0000-000093140000}"/>
    <cellStyle name="Millares 2 5 2 2 2 4 2 3" xfId="21303" xr:uid="{00000000-0005-0000-0000-000094140000}"/>
    <cellStyle name="Millares 2 5 2 2 2 4 2 3 2" xfId="48436" xr:uid="{00000000-0005-0000-0000-000095140000}"/>
    <cellStyle name="Millares 2 5 2 2 2 4 2 4" xfId="34874" xr:uid="{00000000-0005-0000-0000-000096140000}"/>
    <cellStyle name="Millares 2 5 2 2 2 4 3" xfId="11127" xr:uid="{00000000-0005-0000-0000-000097140000}"/>
    <cellStyle name="Millares 2 5 2 2 2 4 3 2" xfId="24695" xr:uid="{00000000-0005-0000-0000-000098140000}"/>
    <cellStyle name="Millares 2 5 2 2 2 4 3 2 2" xfId="51828" xr:uid="{00000000-0005-0000-0000-000099140000}"/>
    <cellStyle name="Millares 2 5 2 2 2 4 3 3" xfId="38266" xr:uid="{00000000-0005-0000-0000-00009A140000}"/>
    <cellStyle name="Millares 2 5 2 2 2 4 4" xfId="17914" xr:uid="{00000000-0005-0000-0000-00009B140000}"/>
    <cellStyle name="Millares 2 5 2 2 2 4 4 2" xfId="45047" xr:uid="{00000000-0005-0000-0000-00009C140000}"/>
    <cellStyle name="Millares 2 5 2 2 2 4 5" xfId="31485" xr:uid="{00000000-0005-0000-0000-00009D140000}"/>
    <cellStyle name="Millares 2 5 2 2 2 5" xfId="4117" xr:uid="{00000000-0005-0000-0000-00009E140000}"/>
    <cellStyle name="Millares 2 5 2 2 2 5 2" xfId="7727" xr:uid="{00000000-0005-0000-0000-00009F140000}"/>
    <cellStyle name="Millares 2 5 2 2 2 5 2 2" xfId="14517" xr:uid="{00000000-0005-0000-0000-0000A0140000}"/>
    <cellStyle name="Millares 2 5 2 2 2 5 2 2 2" xfId="28085" xr:uid="{00000000-0005-0000-0000-0000A1140000}"/>
    <cellStyle name="Millares 2 5 2 2 2 5 2 2 2 2" xfId="55218" xr:uid="{00000000-0005-0000-0000-0000A2140000}"/>
    <cellStyle name="Millares 2 5 2 2 2 5 2 2 3" xfId="41656" xr:uid="{00000000-0005-0000-0000-0000A3140000}"/>
    <cellStyle name="Millares 2 5 2 2 2 5 2 3" xfId="21304" xr:uid="{00000000-0005-0000-0000-0000A4140000}"/>
    <cellStyle name="Millares 2 5 2 2 2 5 2 3 2" xfId="48437" xr:uid="{00000000-0005-0000-0000-0000A5140000}"/>
    <cellStyle name="Millares 2 5 2 2 2 5 2 4" xfId="34875" xr:uid="{00000000-0005-0000-0000-0000A6140000}"/>
    <cellStyle name="Millares 2 5 2 2 2 5 3" xfId="11128" xr:uid="{00000000-0005-0000-0000-0000A7140000}"/>
    <cellStyle name="Millares 2 5 2 2 2 5 3 2" xfId="24696" xr:uid="{00000000-0005-0000-0000-0000A8140000}"/>
    <cellStyle name="Millares 2 5 2 2 2 5 3 2 2" xfId="51829" xr:uid="{00000000-0005-0000-0000-0000A9140000}"/>
    <cellStyle name="Millares 2 5 2 2 2 5 3 3" xfId="38267" xr:uid="{00000000-0005-0000-0000-0000AA140000}"/>
    <cellStyle name="Millares 2 5 2 2 2 5 4" xfId="17915" xr:uid="{00000000-0005-0000-0000-0000AB140000}"/>
    <cellStyle name="Millares 2 5 2 2 2 5 4 2" xfId="45048" xr:uid="{00000000-0005-0000-0000-0000AC140000}"/>
    <cellStyle name="Millares 2 5 2 2 2 5 5" xfId="31486" xr:uid="{00000000-0005-0000-0000-0000AD140000}"/>
    <cellStyle name="Millares 2 5 2 2 2 6" xfId="7720" xr:uid="{00000000-0005-0000-0000-0000AE140000}"/>
    <cellStyle name="Millares 2 5 2 2 2 6 2" xfId="14510" xr:uid="{00000000-0005-0000-0000-0000AF140000}"/>
    <cellStyle name="Millares 2 5 2 2 2 6 2 2" xfId="28078" xr:uid="{00000000-0005-0000-0000-0000B0140000}"/>
    <cellStyle name="Millares 2 5 2 2 2 6 2 2 2" xfId="55211" xr:uid="{00000000-0005-0000-0000-0000B1140000}"/>
    <cellStyle name="Millares 2 5 2 2 2 6 2 3" xfId="41649" xr:uid="{00000000-0005-0000-0000-0000B2140000}"/>
    <cellStyle name="Millares 2 5 2 2 2 6 3" xfId="21297" xr:uid="{00000000-0005-0000-0000-0000B3140000}"/>
    <cellStyle name="Millares 2 5 2 2 2 6 3 2" xfId="48430" xr:uid="{00000000-0005-0000-0000-0000B4140000}"/>
    <cellStyle name="Millares 2 5 2 2 2 6 4" xfId="34868" xr:uid="{00000000-0005-0000-0000-0000B5140000}"/>
    <cellStyle name="Millares 2 5 2 2 2 7" xfId="11121" xr:uid="{00000000-0005-0000-0000-0000B6140000}"/>
    <cellStyle name="Millares 2 5 2 2 2 7 2" xfId="24689" xr:uid="{00000000-0005-0000-0000-0000B7140000}"/>
    <cellStyle name="Millares 2 5 2 2 2 7 2 2" xfId="51822" xr:uid="{00000000-0005-0000-0000-0000B8140000}"/>
    <cellStyle name="Millares 2 5 2 2 2 7 3" xfId="38260" xr:uid="{00000000-0005-0000-0000-0000B9140000}"/>
    <cellStyle name="Millares 2 5 2 2 2 8" xfId="17908" xr:uid="{00000000-0005-0000-0000-0000BA140000}"/>
    <cellStyle name="Millares 2 5 2 2 2 8 2" xfId="45041" xr:uid="{00000000-0005-0000-0000-0000BB140000}"/>
    <cellStyle name="Millares 2 5 2 2 2 9" xfId="31479" xr:uid="{00000000-0005-0000-0000-0000BC140000}"/>
    <cellStyle name="Millares 2 5 2 2 3" xfId="4118" xr:uid="{00000000-0005-0000-0000-0000BD140000}"/>
    <cellStyle name="Millares 2 5 2 2 3 2" xfId="4119" xr:uid="{00000000-0005-0000-0000-0000BE140000}"/>
    <cellStyle name="Millares 2 5 2 2 3 2 2" xfId="7729" xr:uid="{00000000-0005-0000-0000-0000BF140000}"/>
    <cellStyle name="Millares 2 5 2 2 3 2 2 2" xfId="14519" xr:uid="{00000000-0005-0000-0000-0000C0140000}"/>
    <cellStyle name="Millares 2 5 2 2 3 2 2 2 2" xfId="28087" xr:uid="{00000000-0005-0000-0000-0000C1140000}"/>
    <cellStyle name="Millares 2 5 2 2 3 2 2 2 2 2" xfId="55220" xr:uid="{00000000-0005-0000-0000-0000C2140000}"/>
    <cellStyle name="Millares 2 5 2 2 3 2 2 2 3" xfId="41658" xr:uid="{00000000-0005-0000-0000-0000C3140000}"/>
    <cellStyle name="Millares 2 5 2 2 3 2 2 3" xfId="21306" xr:uid="{00000000-0005-0000-0000-0000C4140000}"/>
    <cellStyle name="Millares 2 5 2 2 3 2 2 3 2" xfId="48439" xr:uid="{00000000-0005-0000-0000-0000C5140000}"/>
    <cellStyle name="Millares 2 5 2 2 3 2 2 4" xfId="34877" xr:uid="{00000000-0005-0000-0000-0000C6140000}"/>
    <cellStyle name="Millares 2 5 2 2 3 2 3" xfId="11130" xr:uid="{00000000-0005-0000-0000-0000C7140000}"/>
    <cellStyle name="Millares 2 5 2 2 3 2 3 2" xfId="24698" xr:uid="{00000000-0005-0000-0000-0000C8140000}"/>
    <cellStyle name="Millares 2 5 2 2 3 2 3 2 2" xfId="51831" xr:uid="{00000000-0005-0000-0000-0000C9140000}"/>
    <cellStyle name="Millares 2 5 2 2 3 2 3 3" xfId="38269" xr:uid="{00000000-0005-0000-0000-0000CA140000}"/>
    <cellStyle name="Millares 2 5 2 2 3 2 4" xfId="17917" xr:uid="{00000000-0005-0000-0000-0000CB140000}"/>
    <cellStyle name="Millares 2 5 2 2 3 2 4 2" xfId="45050" xr:uid="{00000000-0005-0000-0000-0000CC140000}"/>
    <cellStyle name="Millares 2 5 2 2 3 2 5" xfId="31488" xr:uid="{00000000-0005-0000-0000-0000CD140000}"/>
    <cellStyle name="Millares 2 5 2 2 3 3" xfId="4120" xr:uid="{00000000-0005-0000-0000-0000CE140000}"/>
    <cellStyle name="Millares 2 5 2 2 3 3 2" xfId="7730" xr:uid="{00000000-0005-0000-0000-0000CF140000}"/>
    <cellStyle name="Millares 2 5 2 2 3 3 2 2" xfId="14520" xr:uid="{00000000-0005-0000-0000-0000D0140000}"/>
    <cellStyle name="Millares 2 5 2 2 3 3 2 2 2" xfId="28088" xr:uid="{00000000-0005-0000-0000-0000D1140000}"/>
    <cellStyle name="Millares 2 5 2 2 3 3 2 2 2 2" xfId="55221" xr:uid="{00000000-0005-0000-0000-0000D2140000}"/>
    <cellStyle name="Millares 2 5 2 2 3 3 2 2 3" xfId="41659" xr:uid="{00000000-0005-0000-0000-0000D3140000}"/>
    <cellStyle name="Millares 2 5 2 2 3 3 2 3" xfId="21307" xr:uid="{00000000-0005-0000-0000-0000D4140000}"/>
    <cellStyle name="Millares 2 5 2 2 3 3 2 3 2" xfId="48440" xr:uid="{00000000-0005-0000-0000-0000D5140000}"/>
    <cellStyle name="Millares 2 5 2 2 3 3 2 4" xfId="34878" xr:uid="{00000000-0005-0000-0000-0000D6140000}"/>
    <cellStyle name="Millares 2 5 2 2 3 3 3" xfId="11131" xr:uid="{00000000-0005-0000-0000-0000D7140000}"/>
    <cellStyle name="Millares 2 5 2 2 3 3 3 2" xfId="24699" xr:uid="{00000000-0005-0000-0000-0000D8140000}"/>
    <cellStyle name="Millares 2 5 2 2 3 3 3 2 2" xfId="51832" xr:uid="{00000000-0005-0000-0000-0000D9140000}"/>
    <cellStyle name="Millares 2 5 2 2 3 3 3 3" xfId="38270" xr:uid="{00000000-0005-0000-0000-0000DA140000}"/>
    <cellStyle name="Millares 2 5 2 2 3 3 4" xfId="17918" xr:uid="{00000000-0005-0000-0000-0000DB140000}"/>
    <cellStyle name="Millares 2 5 2 2 3 3 4 2" xfId="45051" xr:uid="{00000000-0005-0000-0000-0000DC140000}"/>
    <cellStyle name="Millares 2 5 2 2 3 3 5" xfId="31489" xr:uid="{00000000-0005-0000-0000-0000DD140000}"/>
    <cellStyle name="Millares 2 5 2 2 3 4" xfId="7728" xr:uid="{00000000-0005-0000-0000-0000DE140000}"/>
    <cellStyle name="Millares 2 5 2 2 3 4 2" xfId="14518" xr:uid="{00000000-0005-0000-0000-0000DF140000}"/>
    <cellStyle name="Millares 2 5 2 2 3 4 2 2" xfId="28086" xr:uid="{00000000-0005-0000-0000-0000E0140000}"/>
    <cellStyle name="Millares 2 5 2 2 3 4 2 2 2" xfId="55219" xr:uid="{00000000-0005-0000-0000-0000E1140000}"/>
    <cellStyle name="Millares 2 5 2 2 3 4 2 3" xfId="41657" xr:uid="{00000000-0005-0000-0000-0000E2140000}"/>
    <cellStyle name="Millares 2 5 2 2 3 4 3" xfId="21305" xr:uid="{00000000-0005-0000-0000-0000E3140000}"/>
    <cellStyle name="Millares 2 5 2 2 3 4 3 2" xfId="48438" xr:uid="{00000000-0005-0000-0000-0000E4140000}"/>
    <cellStyle name="Millares 2 5 2 2 3 4 4" xfId="34876" xr:uid="{00000000-0005-0000-0000-0000E5140000}"/>
    <cellStyle name="Millares 2 5 2 2 3 5" xfId="11129" xr:uid="{00000000-0005-0000-0000-0000E6140000}"/>
    <cellStyle name="Millares 2 5 2 2 3 5 2" xfId="24697" xr:uid="{00000000-0005-0000-0000-0000E7140000}"/>
    <cellStyle name="Millares 2 5 2 2 3 5 2 2" xfId="51830" xr:uid="{00000000-0005-0000-0000-0000E8140000}"/>
    <cellStyle name="Millares 2 5 2 2 3 5 3" xfId="38268" xr:uid="{00000000-0005-0000-0000-0000E9140000}"/>
    <cellStyle name="Millares 2 5 2 2 3 6" xfId="17916" xr:uid="{00000000-0005-0000-0000-0000EA140000}"/>
    <cellStyle name="Millares 2 5 2 2 3 6 2" xfId="45049" xr:uid="{00000000-0005-0000-0000-0000EB140000}"/>
    <cellStyle name="Millares 2 5 2 2 3 7" xfId="31487" xr:uid="{00000000-0005-0000-0000-0000EC140000}"/>
    <cellStyle name="Millares 2 5 2 2 4" xfId="4121" xr:uid="{00000000-0005-0000-0000-0000ED140000}"/>
    <cellStyle name="Millares 2 5 2 2 4 2" xfId="4122" xr:uid="{00000000-0005-0000-0000-0000EE140000}"/>
    <cellStyle name="Millares 2 5 2 2 4 2 2" xfId="7732" xr:uid="{00000000-0005-0000-0000-0000EF140000}"/>
    <cellStyle name="Millares 2 5 2 2 4 2 2 2" xfId="14522" xr:uid="{00000000-0005-0000-0000-0000F0140000}"/>
    <cellStyle name="Millares 2 5 2 2 4 2 2 2 2" xfId="28090" xr:uid="{00000000-0005-0000-0000-0000F1140000}"/>
    <cellStyle name="Millares 2 5 2 2 4 2 2 2 2 2" xfId="55223" xr:uid="{00000000-0005-0000-0000-0000F2140000}"/>
    <cellStyle name="Millares 2 5 2 2 4 2 2 2 3" xfId="41661" xr:uid="{00000000-0005-0000-0000-0000F3140000}"/>
    <cellStyle name="Millares 2 5 2 2 4 2 2 3" xfId="21309" xr:uid="{00000000-0005-0000-0000-0000F4140000}"/>
    <cellStyle name="Millares 2 5 2 2 4 2 2 3 2" xfId="48442" xr:uid="{00000000-0005-0000-0000-0000F5140000}"/>
    <cellStyle name="Millares 2 5 2 2 4 2 2 4" xfId="34880" xr:uid="{00000000-0005-0000-0000-0000F6140000}"/>
    <cellStyle name="Millares 2 5 2 2 4 2 3" xfId="11133" xr:uid="{00000000-0005-0000-0000-0000F7140000}"/>
    <cellStyle name="Millares 2 5 2 2 4 2 3 2" xfId="24701" xr:uid="{00000000-0005-0000-0000-0000F8140000}"/>
    <cellStyle name="Millares 2 5 2 2 4 2 3 2 2" xfId="51834" xr:uid="{00000000-0005-0000-0000-0000F9140000}"/>
    <cellStyle name="Millares 2 5 2 2 4 2 3 3" xfId="38272" xr:uid="{00000000-0005-0000-0000-0000FA140000}"/>
    <cellStyle name="Millares 2 5 2 2 4 2 4" xfId="17920" xr:uid="{00000000-0005-0000-0000-0000FB140000}"/>
    <cellStyle name="Millares 2 5 2 2 4 2 4 2" xfId="45053" xr:uid="{00000000-0005-0000-0000-0000FC140000}"/>
    <cellStyle name="Millares 2 5 2 2 4 2 5" xfId="31491" xr:uid="{00000000-0005-0000-0000-0000FD140000}"/>
    <cellStyle name="Millares 2 5 2 2 4 3" xfId="7731" xr:uid="{00000000-0005-0000-0000-0000FE140000}"/>
    <cellStyle name="Millares 2 5 2 2 4 3 2" xfId="14521" xr:uid="{00000000-0005-0000-0000-0000FF140000}"/>
    <cellStyle name="Millares 2 5 2 2 4 3 2 2" xfId="28089" xr:uid="{00000000-0005-0000-0000-000000150000}"/>
    <cellStyle name="Millares 2 5 2 2 4 3 2 2 2" xfId="55222" xr:uid="{00000000-0005-0000-0000-000001150000}"/>
    <cellStyle name="Millares 2 5 2 2 4 3 2 3" xfId="41660" xr:uid="{00000000-0005-0000-0000-000002150000}"/>
    <cellStyle name="Millares 2 5 2 2 4 3 3" xfId="21308" xr:uid="{00000000-0005-0000-0000-000003150000}"/>
    <cellStyle name="Millares 2 5 2 2 4 3 3 2" xfId="48441" xr:uid="{00000000-0005-0000-0000-000004150000}"/>
    <cellStyle name="Millares 2 5 2 2 4 3 4" xfId="34879" xr:uid="{00000000-0005-0000-0000-000005150000}"/>
    <cellStyle name="Millares 2 5 2 2 4 4" xfId="11132" xr:uid="{00000000-0005-0000-0000-000006150000}"/>
    <cellStyle name="Millares 2 5 2 2 4 4 2" xfId="24700" xr:uid="{00000000-0005-0000-0000-000007150000}"/>
    <cellStyle name="Millares 2 5 2 2 4 4 2 2" xfId="51833" xr:uid="{00000000-0005-0000-0000-000008150000}"/>
    <cellStyle name="Millares 2 5 2 2 4 4 3" xfId="38271" xr:uid="{00000000-0005-0000-0000-000009150000}"/>
    <cellStyle name="Millares 2 5 2 2 4 5" xfId="17919" xr:uid="{00000000-0005-0000-0000-00000A150000}"/>
    <cellStyle name="Millares 2 5 2 2 4 5 2" xfId="45052" xr:uid="{00000000-0005-0000-0000-00000B150000}"/>
    <cellStyle name="Millares 2 5 2 2 4 6" xfId="31490" xr:uid="{00000000-0005-0000-0000-00000C150000}"/>
    <cellStyle name="Millares 2 5 2 2 5" xfId="4123" xr:uid="{00000000-0005-0000-0000-00000D150000}"/>
    <cellStyle name="Millares 2 5 2 2 5 2" xfId="7733" xr:uid="{00000000-0005-0000-0000-00000E150000}"/>
    <cellStyle name="Millares 2 5 2 2 5 2 2" xfId="14523" xr:uid="{00000000-0005-0000-0000-00000F150000}"/>
    <cellStyle name="Millares 2 5 2 2 5 2 2 2" xfId="28091" xr:uid="{00000000-0005-0000-0000-000010150000}"/>
    <cellStyle name="Millares 2 5 2 2 5 2 2 2 2" xfId="55224" xr:uid="{00000000-0005-0000-0000-000011150000}"/>
    <cellStyle name="Millares 2 5 2 2 5 2 2 3" xfId="41662" xr:uid="{00000000-0005-0000-0000-000012150000}"/>
    <cellStyle name="Millares 2 5 2 2 5 2 3" xfId="21310" xr:uid="{00000000-0005-0000-0000-000013150000}"/>
    <cellStyle name="Millares 2 5 2 2 5 2 3 2" xfId="48443" xr:uid="{00000000-0005-0000-0000-000014150000}"/>
    <cellStyle name="Millares 2 5 2 2 5 2 4" xfId="34881" xr:uid="{00000000-0005-0000-0000-000015150000}"/>
    <cellStyle name="Millares 2 5 2 2 5 3" xfId="11134" xr:uid="{00000000-0005-0000-0000-000016150000}"/>
    <cellStyle name="Millares 2 5 2 2 5 3 2" xfId="24702" xr:uid="{00000000-0005-0000-0000-000017150000}"/>
    <cellStyle name="Millares 2 5 2 2 5 3 2 2" xfId="51835" xr:uid="{00000000-0005-0000-0000-000018150000}"/>
    <cellStyle name="Millares 2 5 2 2 5 3 3" xfId="38273" xr:uid="{00000000-0005-0000-0000-000019150000}"/>
    <cellStyle name="Millares 2 5 2 2 5 4" xfId="17921" xr:uid="{00000000-0005-0000-0000-00001A150000}"/>
    <cellStyle name="Millares 2 5 2 2 5 4 2" xfId="45054" xr:uid="{00000000-0005-0000-0000-00001B150000}"/>
    <cellStyle name="Millares 2 5 2 2 5 5" xfId="31492" xr:uid="{00000000-0005-0000-0000-00001C150000}"/>
    <cellStyle name="Millares 2 5 2 2 6" xfId="4124" xr:uid="{00000000-0005-0000-0000-00001D150000}"/>
    <cellStyle name="Millares 2 5 2 2 6 2" xfId="7734" xr:uid="{00000000-0005-0000-0000-00001E150000}"/>
    <cellStyle name="Millares 2 5 2 2 6 2 2" xfId="14524" xr:uid="{00000000-0005-0000-0000-00001F150000}"/>
    <cellStyle name="Millares 2 5 2 2 6 2 2 2" xfId="28092" xr:uid="{00000000-0005-0000-0000-000020150000}"/>
    <cellStyle name="Millares 2 5 2 2 6 2 2 2 2" xfId="55225" xr:uid="{00000000-0005-0000-0000-000021150000}"/>
    <cellStyle name="Millares 2 5 2 2 6 2 2 3" xfId="41663" xr:uid="{00000000-0005-0000-0000-000022150000}"/>
    <cellStyle name="Millares 2 5 2 2 6 2 3" xfId="21311" xr:uid="{00000000-0005-0000-0000-000023150000}"/>
    <cellStyle name="Millares 2 5 2 2 6 2 3 2" xfId="48444" xr:uid="{00000000-0005-0000-0000-000024150000}"/>
    <cellStyle name="Millares 2 5 2 2 6 2 4" xfId="34882" xr:uid="{00000000-0005-0000-0000-000025150000}"/>
    <cellStyle name="Millares 2 5 2 2 6 3" xfId="11135" xr:uid="{00000000-0005-0000-0000-000026150000}"/>
    <cellStyle name="Millares 2 5 2 2 6 3 2" xfId="24703" xr:uid="{00000000-0005-0000-0000-000027150000}"/>
    <cellStyle name="Millares 2 5 2 2 6 3 2 2" xfId="51836" xr:uid="{00000000-0005-0000-0000-000028150000}"/>
    <cellStyle name="Millares 2 5 2 2 6 3 3" xfId="38274" xr:uid="{00000000-0005-0000-0000-000029150000}"/>
    <cellStyle name="Millares 2 5 2 2 6 4" xfId="17922" xr:uid="{00000000-0005-0000-0000-00002A150000}"/>
    <cellStyle name="Millares 2 5 2 2 6 4 2" xfId="45055" xr:uid="{00000000-0005-0000-0000-00002B150000}"/>
    <cellStyle name="Millares 2 5 2 2 6 5" xfId="31493" xr:uid="{00000000-0005-0000-0000-00002C150000}"/>
    <cellStyle name="Millares 2 5 2 2 7" xfId="7719" xr:uid="{00000000-0005-0000-0000-00002D150000}"/>
    <cellStyle name="Millares 2 5 2 2 7 2" xfId="14509" xr:uid="{00000000-0005-0000-0000-00002E150000}"/>
    <cellStyle name="Millares 2 5 2 2 7 2 2" xfId="28077" xr:uid="{00000000-0005-0000-0000-00002F150000}"/>
    <cellStyle name="Millares 2 5 2 2 7 2 2 2" xfId="55210" xr:uid="{00000000-0005-0000-0000-000030150000}"/>
    <cellStyle name="Millares 2 5 2 2 7 2 3" xfId="41648" xr:uid="{00000000-0005-0000-0000-000031150000}"/>
    <cellStyle name="Millares 2 5 2 2 7 3" xfId="21296" xr:uid="{00000000-0005-0000-0000-000032150000}"/>
    <cellStyle name="Millares 2 5 2 2 7 3 2" xfId="48429" xr:uid="{00000000-0005-0000-0000-000033150000}"/>
    <cellStyle name="Millares 2 5 2 2 7 4" xfId="34867" xr:uid="{00000000-0005-0000-0000-000034150000}"/>
    <cellStyle name="Millares 2 5 2 2 8" xfId="11120" xr:uid="{00000000-0005-0000-0000-000035150000}"/>
    <cellStyle name="Millares 2 5 2 2 8 2" xfId="24688" xr:uid="{00000000-0005-0000-0000-000036150000}"/>
    <cellStyle name="Millares 2 5 2 2 8 2 2" xfId="51821" xr:uid="{00000000-0005-0000-0000-000037150000}"/>
    <cellStyle name="Millares 2 5 2 2 8 3" xfId="38259" xr:uid="{00000000-0005-0000-0000-000038150000}"/>
    <cellStyle name="Millares 2 5 2 2 9" xfId="17907" xr:uid="{00000000-0005-0000-0000-000039150000}"/>
    <cellStyle name="Millares 2 5 2 2 9 2" xfId="45040" xr:uid="{00000000-0005-0000-0000-00003A150000}"/>
    <cellStyle name="Millares 2 5 2 3" xfId="4125" xr:uid="{00000000-0005-0000-0000-00003B150000}"/>
    <cellStyle name="Millares 2 5 2 3 2" xfId="4126" xr:uid="{00000000-0005-0000-0000-00003C150000}"/>
    <cellStyle name="Millares 2 5 2 3 2 2" xfId="4127" xr:uid="{00000000-0005-0000-0000-00003D150000}"/>
    <cellStyle name="Millares 2 5 2 3 2 2 2" xfId="7737" xr:uid="{00000000-0005-0000-0000-00003E150000}"/>
    <cellStyle name="Millares 2 5 2 3 2 2 2 2" xfId="14527" xr:uid="{00000000-0005-0000-0000-00003F150000}"/>
    <cellStyle name="Millares 2 5 2 3 2 2 2 2 2" xfId="28095" xr:uid="{00000000-0005-0000-0000-000040150000}"/>
    <cellStyle name="Millares 2 5 2 3 2 2 2 2 2 2" xfId="55228" xr:uid="{00000000-0005-0000-0000-000041150000}"/>
    <cellStyle name="Millares 2 5 2 3 2 2 2 2 3" xfId="41666" xr:uid="{00000000-0005-0000-0000-000042150000}"/>
    <cellStyle name="Millares 2 5 2 3 2 2 2 3" xfId="21314" xr:uid="{00000000-0005-0000-0000-000043150000}"/>
    <cellStyle name="Millares 2 5 2 3 2 2 2 3 2" xfId="48447" xr:uid="{00000000-0005-0000-0000-000044150000}"/>
    <cellStyle name="Millares 2 5 2 3 2 2 2 4" xfId="34885" xr:uid="{00000000-0005-0000-0000-000045150000}"/>
    <cellStyle name="Millares 2 5 2 3 2 2 3" xfId="11138" xr:uid="{00000000-0005-0000-0000-000046150000}"/>
    <cellStyle name="Millares 2 5 2 3 2 2 3 2" xfId="24706" xr:uid="{00000000-0005-0000-0000-000047150000}"/>
    <cellStyle name="Millares 2 5 2 3 2 2 3 2 2" xfId="51839" xr:uid="{00000000-0005-0000-0000-000048150000}"/>
    <cellStyle name="Millares 2 5 2 3 2 2 3 3" xfId="38277" xr:uid="{00000000-0005-0000-0000-000049150000}"/>
    <cellStyle name="Millares 2 5 2 3 2 2 4" xfId="17925" xr:uid="{00000000-0005-0000-0000-00004A150000}"/>
    <cellStyle name="Millares 2 5 2 3 2 2 4 2" xfId="45058" xr:uid="{00000000-0005-0000-0000-00004B150000}"/>
    <cellStyle name="Millares 2 5 2 3 2 2 5" xfId="31496" xr:uid="{00000000-0005-0000-0000-00004C150000}"/>
    <cellStyle name="Millares 2 5 2 3 2 3" xfId="4128" xr:uid="{00000000-0005-0000-0000-00004D150000}"/>
    <cellStyle name="Millares 2 5 2 3 2 3 2" xfId="7738" xr:uid="{00000000-0005-0000-0000-00004E150000}"/>
    <cellStyle name="Millares 2 5 2 3 2 3 2 2" xfId="14528" xr:uid="{00000000-0005-0000-0000-00004F150000}"/>
    <cellStyle name="Millares 2 5 2 3 2 3 2 2 2" xfId="28096" xr:uid="{00000000-0005-0000-0000-000050150000}"/>
    <cellStyle name="Millares 2 5 2 3 2 3 2 2 2 2" xfId="55229" xr:uid="{00000000-0005-0000-0000-000051150000}"/>
    <cellStyle name="Millares 2 5 2 3 2 3 2 2 3" xfId="41667" xr:uid="{00000000-0005-0000-0000-000052150000}"/>
    <cellStyle name="Millares 2 5 2 3 2 3 2 3" xfId="21315" xr:uid="{00000000-0005-0000-0000-000053150000}"/>
    <cellStyle name="Millares 2 5 2 3 2 3 2 3 2" xfId="48448" xr:uid="{00000000-0005-0000-0000-000054150000}"/>
    <cellStyle name="Millares 2 5 2 3 2 3 2 4" xfId="34886" xr:uid="{00000000-0005-0000-0000-000055150000}"/>
    <cellStyle name="Millares 2 5 2 3 2 3 3" xfId="11139" xr:uid="{00000000-0005-0000-0000-000056150000}"/>
    <cellStyle name="Millares 2 5 2 3 2 3 3 2" xfId="24707" xr:uid="{00000000-0005-0000-0000-000057150000}"/>
    <cellStyle name="Millares 2 5 2 3 2 3 3 2 2" xfId="51840" xr:uid="{00000000-0005-0000-0000-000058150000}"/>
    <cellStyle name="Millares 2 5 2 3 2 3 3 3" xfId="38278" xr:uid="{00000000-0005-0000-0000-000059150000}"/>
    <cellStyle name="Millares 2 5 2 3 2 3 4" xfId="17926" xr:uid="{00000000-0005-0000-0000-00005A150000}"/>
    <cellStyle name="Millares 2 5 2 3 2 3 4 2" xfId="45059" xr:uid="{00000000-0005-0000-0000-00005B150000}"/>
    <cellStyle name="Millares 2 5 2 3 2 3 5" xfId="31497" xr:uid="{00000000-0005-0000-0000-00005C150000}"/>
    <cellStyle name="Millares 2 5 2 3 2 4" xfId="7736" xr:uid="{00000000-0005-0000-0000-00005D150000}"/>
    <cellStyle name="Millares 2 5 2 3 2 4 2" xfId="14526" xr:uid="{00000000-0005-0000-0000-00005E150000}"/>
    <cellStyle name="Millares 2 5 2 3 2 4 2 2" xfId="28094" xr:uid="{00000000-0005-0000-0000-00005F150000}"/>
    <cellStyle name="Millares 2 5 2 3 2 4 2 2 2" xfId="55227" xr:uid="{00000000-0005-0000-0000-000060150000}"/>
    <cellStyle name="Millares 2 5 2 3 2 4 2 3" xfId="41665" xr:uid="{00000000-0005-0000-0000-000061150000}"/>
    <cellStyle name="Millares 2 5 2 3 2 4 3" xfId="21313" xr:uid="{00000000-0005-0000-0000-000062150000}"/>
    <cellStyle name="Millares 2 5 2 3 2 4 3 2" xfId="48446" xr:uid="{00000000-0005-0000-0000-000063150000}"/>
    <cellStyle name="Millares 2 5 2 3 2 4 4" xfId="34884" xr:uid="{00000000-0005-0000-0000-000064150000}"/>
    <cellStyle name="Millares 2 5 2 3 2 5" xfId="11137" xr:uid="{00000000-0005-0000-0000-000065150000}"/>
    <cellStyle name="Millares 2 5 2 3 2 5 2" xfId="24705" xr:uid="{00000000-0005-0000-0000-000066150000}"/>
    <cellStyle name="Millares 2 5 2 3 2 5 2 2" xfId="51838" xr:uid="{00000000-0005-0000-0000-000067150000}"/>
    <cellStyle name="Millares 2 5 2 3 2 5 3" xfId="38276" xr:uid="{00000000-0005-0000-0000-000068150000}"/>
    <cellStyle name="Millares 2 5 2 3 2 6" xfId="17924" xr:uid="{00000000-0005-0000-0000-000069150000}"/>
    <cellStyle name="Millares 2 5 2 3 2 6 2" xfId="45057" xr:uid="{00000000-0005-0000-0000-00006A150000}"/>
    <cellStyle name="Millares 2 5 2 3 2 7" xfId="31495" xr:uid="{00000000-0005-0000-0000-00006B150000}"/>
    <cellStyle name="Millares 2 5 2 3 3" xfId="4129" xr:uid="{00000000-0005-0000-0000-00006C150000}"/>
    <cellStyle name="Millares 2 5 2 3 3 2" xfId="4130" xr:uid="{00000000-0005-0000-0000-00006D150000}"/>
    <cellStyle name="Millares 2 5 2 3 3 2 2" xfId="7740" xr:uid="{00000000-0005-0000-0000-00006E150000}"/>
    <cellStyle name="Millares 2 5 2 3 3 2 2 2" xfId="14530" xr:uid="{00000000-0005-0000-0000-00006F150000}"/>
    <cellStyle name="Millares 2 5 2 3 3 2 2 2 2" xfId="28098" xr:uid="{00000000-0005-0000-0000-000070150000}"/>
    <cellStyle name="Millares 2 5 2 3 3 2 2 2 2 2" xfId="55231" xr:uid="{00000000-0005-0000-0000-000071150000}"/>
    <cellStyle name="Millares 2 5 2 3 3 2 2 2 3" xfId="41669" xr:uid="{00000000-0005-0000-0000-000072150000}"/>
    <cellStyle name="Millares 2 5 2 3 3 2 2 3" xfId="21317" xr:uid="{00000000-0005-0000-0000-000073150000}"/>
    <cellStyle name="Millares 2 5 2 3 3 2 2 3 2" xfId="48450" xr:uid="{00000000-0005-0000-0000-000074150000}"/>
    <cellStyle name="Millares 2 5 2 3 3 2 2 4" xfId="34888" xr:uid="{00000000-0005-0000-0000-000075150000}"/>
    <cellStyle name="Millares 2 5 2 3 3 2 3" xfId="11141" xr:uid="{00000000-0005-0000-0000-000076150000}"/>
    <cellStyle name="Millares 2 5 2 3 3 2 3 2" xfId="24709" xr:uid="{00000000-0005-0000-0000-000077150000}"/>
    <cellStyle name="Millares 2 5 2 3 3 2 3 2 2" xfId="51842" xr:uid="{00000000-0005-0000-0000-000078150000}"/>
    <cellStyle name="Millares 2 5 2 3 3 2 3 3" xfId="38280" xr:uid="{00000000-0005-0000-0000-000079150000}"/>
    <cellStyle name="Millares 2 5 2 3 3 2 4" xfId="17928" xr:uid="{00000000-0005-0000-0000-00007A150000}"/>
    <cellStyle name="Millares 2 5 2 3 3 2 4 2" xfId="45061" xr:uid="{00000000-0005-0000-0000-00007B150000}"/>
    <cellStyle name="Millares 2 5 2 3 3 2 5" xfId="31499" xr:uid="{00000000-0005-0000-0000-00007C150000}"/>
    <cellStyle name="Millares 2 5 2 3 3 3" xfId="7739" xr:uid="{00000000-0005-0000-0000-00007D150000}"/>
    <cellStyle name="Millares 2 5 2 3 3 3 2" xfId="14529" xr:uid="{00000000-0005-0000-0000-00007E150000}"/>
    <cellStyle name="Millares 2 5 2 3 3 3 2 2" xfId="28097" xr:uid="{00000000-0005-0000-0000-00007F150000}"/>
    <cellStyle name="Millares 2 5 2 3 3 3 2 2 2" xfId="55230" xr:uid="{00000000-0005-0000-0000-000080150000}"/>
    <cellStyle name="Millares 2 5 2 3 3 3 2 3" xfId="41668" xr:uid="{00000000-0005-0000-0000-000081150000}"/>
    <cellStyle name="Millares 2 5 2 3 3 3 3" xfId="21316" xr:uid="{00000000-0005-0000-0000-000082150000}"/>
    <cellStyle name="Millares 2 5 2 3 3 3 3 2" xfId="48449" xr:uid="{00000000-0005-0000-0000-000083150000}"/>
    <cellStyle name="Millares 2 5 2 3 3 3 4" xfId="34887" xr:uid="{00000000-0005-0000-0000-000084150000}"/>
    <cellStyle name="Millares 2 5 2 3 3 4" xfId="11140" xr:uid="{00000000-0005-0000-0000-000085150000}"/>
    <cellStyle name="Millares 2 5 2 3 3 4 2" xfId="24708" xr:uid="{00000000-0005-0000-0000-000086150000}"/>
    <cellStyle name="Millares 2 5 2 3 3 4 2 2" xfId="51841" xr:uid="{00000000-0005-0000-0000-000087150000}"/>
    <cellStyle name="Millares 2 5 2 3 3 4 3" xfId="38279" xr:uid="{00000000-0005-0000-0000-000088150000}"/>
    <cellStyle name="Millares 2 5 2 3 3 5" xfId="17927" xr:uid="{00000000-0005-0000-0000-000089150000}"/>
    <cellStyle name="Millares 2 5 2 3 3 5 2" xfId="45060" xr:uid="{00000000-0005-0000-0000-00008A150000}"/>
    <cellStyle name="Millares 2 5 2 3 3 6" xfId="31498" xr:uid="{00000000-0005-0000-0000-00008B150000}"/>
    <cellStyle name="Millares 2 5 2 3 4" xfId="4131" xr:uid="{00000000-0005-0000-0000-00008C150000}"/>
    <cellStyle name="Millares 2 5 2 3 4 2" xfId="7741" xr:uid="{00000000-0005-0000-0000-00008D150000}"/>
    <cellStyle name="Millares 2 5 2 3 4 2 2" xfId="14531" xr:uid="{00000000-0005-0000-0000-00008E150000}"/>
    <cellStyle name="Millares 2 5 2 3 4 2 2 2" xfId="28099" xr:uid="{00000000-0005-0000-0000-00008F150000}"/>
    <cellStyle name="Millares 2 5 2 3 4 2 2 2 2" xfId="55232" xr:uid="{00000000-0005-0000-0000-000090150000}"/>
    <cellStyle name="Millares 2 5 2 3 4 2 2 3" xfId="41670" xr:uid="{00000000-0005-0000-0000-000091150000}"/>
    <cellStyle name="Millares 2 5 2 3 4 2 3" xfId="21318" xr:uid="{00000000-0005-0000-0000-000092150000}"/>
    <cellStyle name="Millares 2 5 2 3 4 2 3 2" xfId="48451" xr:uid="{00000000-0005-0000-0000-000093150000}"/>
    <cellStyle name="Millares 2 5 2 3 4 2 4" xfId="34889" xr:uid="{00000000-0005-0000-0000-000094150000}"/>
    <cellStyle name="Millares 2 5 2 3 4 3" xfId="11142" xr:uid="{00000000-0005-0000-0000-000095150000}"/>
    <cellStyle name="Millares 2 5 2 3 4 3 2" xfId="24710" xr:uid="{00000000-0005-0000-0000-000096150000}"/>
    <cellStyle name="Millares 2 5 2 3 4 3 2 2" xfId="51843" xr:uid="{00000000-0005-0000-0000-000097150000}"/>
    <cellStyle name="Millares 2 5 2 3 4 3 3" xfId="38281" xr:uid="{00000000-0005-0000-0000-000098150000}"/>
    <cellStyle name="Millares 2 5 2 3 4 4" xfId="17929" xr:uid="{00000000-0005-0000-0000-000099150000}"/>
    <cellStyle name="Millares 2 5 2 3 4 4 2" xfId="45062" xr:uid="{00000000-0005-0000-0000-00009A150000}"/>
    <cellStyle name="Millares 2 5 2 3 4 5" xfId="31500" xr:uid="{00000000-0005-0000-0000-00009B150000}"/>
    <cellStyle name="Millares 2 5 2 3 5" xfId="4132" xr:uid="{00000000-0005-0000-0000-00009C150000}"/>
    <cellStyle name="Millares 2 5 2 3 5 2" xfId="7742" xr:uid="{00000000-0005-0000-0000-00009D150000}"/>
    <cellStyle name="Millares 2 5 2 3 5 2 2" xfId="14532" xr:uid="{00000000-0005-0000-0000-00009E150000}"/>
    <cellStyle name="Millares 2 5 2 3 5 2 2 2" xfId="28100" xr:uid="{00000000-0005-0000-0000-00009F150000}"/>
    <cellStyle name="Millares 2 5 2 3 5 2 2 2 2" xfId="55233" xr:uid="{00000000-0005-0000-0000-0000A0150000}"/>
    <cellStyle name="Millares 2 5 2 3 5 2 2 3" xfId="41671" xr:uid="{00000000-0005-0000-0000-0000A1150000}"/>
    <cellStyle name="Millares 2 5 2 3 5 2 3" xfId="21319" xr:uid="{00000000-0005-0000-0000-0000A2150000}"/>
    <cellStyle name="Millares 2 5 2 3 5 2 3 2" xfId="48452" xr:uid="{00000000-0005-0000-0000-0000A3150000}"/>
    <cellStyle name="Millares 2 5 2 3 5 2 4" xfId="34890" xr:uid="{00000000-0005-0000-0000-0000A4150000}"/>
    <cellStyle name="Millares 2 5 2 3 5 3" xfId="11143" xr:uid="{00000000-0005-0000-0000-0000A5150000}"/>
    <cellStyle name="Millares 2 5 2 3 5 3 2" xfId="24711" xr:uid="{00000000-0005-0000-0000-0000A6150000}"/>
    <cellStyle name="Millares 2 5 2 3 5 3 2 2" xfId="51844" xr:uid="{00000000-0005-0000-0000-0000A7150000}"/>
    <cellStyle name="Millares 2 5 2 3 5 3 3" xfId="38282" xr:uid="{00000000-0005-0000-0000-0000A8150000}"/>
    <cellStyle name="Millares 2 5 2 3 5 4" xfId="17930" xr:uid="{00000000-0005-0000-0000-0000A9150000}"/>
    <cellStyle name="Millares 2 5 2 3 5 4 2" xfId="45063" xr:uid="{00000000-0005-0000-0000-0000AA150000}"/>
    <cellStyle name="Millares 2 5 2 3 5 5" xfId="31501" xr:uid="{00000000-0005-0000-0000-0000AB150000}"/>
    <cellStyle name="Millares 2 5 2 3 6" xfId="7735" xr:uid="{00000000-0005-0000-0000-0000AC150000}"/>
    <cellStyle name="Millares 2 5 2 3 6 2" xfId="14525" xr:uid="{00000000-0005-0000-0000-0000AD150000}"/>
    <cellStyle name="Millares 2 5 2 3 6 2 2" xfId="28093" xr:uid="{00000000-0005-0000-0000-0000AE150000}"/>
    <cellStyle name="Millares 2 5 2 3 6 2 2 2" xfId="55226" xr:uid="{00000000-0005-0000-0000-0000AF150000}"/>
    <cellStyle name="Millares 2 5 2 3 6 2 3" xfId="41664" xr:uid="{00000000-0005-0000-0000-0000B0150000}"/>
    <cellStyle name="Millares 2 5 2 3 6 3" xfId="21312" xr:uid="{00000000-0005-0000-0000-0000B1150000}"/>
    <cellStyle name="Millares 2 5 2 3 6 3 2" xfId="48445" xr:uid="{00000000-0005-0000-0000-0000B2150000}"/>
    <cellStyle name="Millares 2 5 2 3 6 4" xfId="34883" xr:uid="{00000000-0005-0000-0000-0000B3150000}"/>
    <cellStyle name="Millares 2 5 2 3 7" xfId="11136" xr:uid="{00000000-0005-0000-0000-0000B4150000}"/>
    <cellStyle name="Millares 2 5 2 3 7 2" xfId="24704" xr:uid="{00000000-0005-0000-0000-0000B5150000}"/>
    <cellStyle name="Millares 2 5 2 3 7 2 2" xfId="51837" xr:uid="{00000000-0005-0000-0000-0000B6150000}"/>
    <cellStyle name="Millares 2 5 2 3 7 3" xfId="38275" xr:uid="{00000000-0005-0000-0000-0000B7150000}"/>
    <cellStyle name="Millares 2 5 2 3 8" xfId="17923" xr:uid="{00000000-0005-0000-0000-0000B8150000}"/>
    <cellStyle name="Millares 2 5 2 3 8 2" xfId="45056" xr:uid="{00000000-0005-0000-0000-0000B9150000}"/>
    <cellStyle name="Millares 2 5 2 3 9" xfId="31494" xr:uid="{00000000-0005-0000-0000-0000BA150000}"/>
    <cellStyle name="Millares 2 5 2 4" xfId="4133" xr:uid="{00000000-0005-0000-0000-0000BB150000}"/>
    <cellStyle name="Millares 2 5 2 4 2" xfId="4134" xr:uid="{00000000-0005-0000-0000-0000BC150000}"/>
    <cellStyle name="Millares 2 5 2 4 2 2" xfId="4135" xr:uid="{00000000-0005-0000-0000-0000BD150000}"/>
    <cellStyle name="Millares 2 5 2 4 2 2 2" xfId="7745" xr:uid="{00000000-0005-0000-0000-0000BE150000}"/>
    <cellStyle name="Millares 2 5 2 4 2 2 2 2" xfId="14535" xr:uid="{00000000-0005-0000-0000-0000BF150000}"/>
    <cellStyle name="Millares 2 5 2 4 2 2 2 2 2" xfId="28103" xr:uid="{00000000-0005-0000-0000-0000C0150000}"/>
    <cellStyle name="Millares 2 5 2 4 2 2 2 2 2 2" xfId="55236" xr:uid="{00000000-0005-0000-0000-0000C1150000}"/>
    <cellStyle name="Millares 2 5 2 4 2 2 2 2 3" xfId="41674" xr:uid="{00000000-0005-0000-0000-0000C2150000}"/>
    <cellStyle name="Millares 2 5 2 4 2 2 2 3" xfId="21322" xr:uid="{00000000-0005-0000-0000-0000C3150000}"/>
    <cellStyle name="Millares 2 5 2 4 2 2 2 3 2" xfId="48455" xr:uid="{00000000-0005-0000-0000-0000C4150000}"/>
    <cellStyle name="Millares 2 5 2 4 2 2 2 4" xfId="34893" xr:uid="{00000000-0005-0000-0000-0000C5150000}"/>
    <cellStyle name="Millares 2 5 2 4 2 2 3" xfId="11146" xr:uid="{00000000-0005-0000-0000-0000C6150000}"/>
    <cellStyle name="Millares 2 5 2 4 2 2 3 2" xfId="24714" xr:uid="{00000000-0005-0000-0000-0000C7150000}"/>
    <cellStyle name="Millares 2 5 2 4 2 2 3 2 2" xfId="51847" xr:uid="{00000000-0005-0000-0000-0000C8150000}"/>
    <cellStyle name="Millares 2 5 2 4 2 2 3 3" xfId="38285" xr:uid="{00000000-0005-0000-0000-0000C9150000}"/>
    <cellStyle name="Millares 2 5 2 4 2 2 4" xfId="17933" xr:uid="{00000000-0005-0000-0000-0000CA150000}"/>
    <cellStyle name="Millares 2 5 2 4 2 2 4 2" xfId="45066" xr:uid="{00000000-0005-0000-0000-0000CB150000}"/>
    <cellStyle name="Millares 2 5 2 4 2 2 5" xfId="31504" xr:uid="{00000000-0005-0000-0000-0000CC150000}"/>
    <cellStyle name="Millares 2 5 2 4 2 3" xfId="4136" xr:uid="{00000000-0005-0000-0000-0000CD150000}"/>
    <cellStyle name="Millares 2 5 2 4 2 3 2" xfId="7746" xr:uid="{00000000-0005-0000-0000-0000CE150000}"/>
    <cellStyle name="Millares 2 5 2 4 2 3 2 2" xfId="14536" xr:uid="{00000000-0005-0000-0000-0000CF150000}"/>
    <cellStyle name="Millares 2 5 2 4 2 3 2 2 2" xfId="28104" xr:uid="{00000000-0005-0000-0000-0000D0150000}"/>
    <cellStyle name="Millares 2 5 2 4 2 3 2 2 2 2" xfId="55237" xr:uid="{00000000-0005-0000-0000-0000D1150000}"/>
    <cellStyle name="Millares 2 5 2 4 2 3 2 2 3" xfId="41675" xr:uid="{00000000-0005-0000-0000-0000D2150000}"/>
    <cellStyle name="Millares 2 5 2 4 2 3 2 3" xfId="21323" xr:uid="{00000000-0005-0000-0000-0000D3150000}"/>
    <cellStyle name="Millares 2 5 2 4 2 3 2 3 2" xfId="48456" xr:uid="{00000000-0005-0000-0000-0000D4150000}"/>
    <cellStyle name="Millares 2 5 2 4 2 3 2 4" xfId="34894" xr:uid="{00000000-0005-0000-0000-0000D5150000}"/>
    <cellStyle name="Millares 2 5 2 4 2 3 3" xfId="11147" xr:uid="{00000000-0005-0000-0000-0000D6150000}"/>
    <cellStyle name="Millares 2 5 2 4 2 3 3 2" xfId="24715" xr:uid="{00000000-0005-0000-0000-0000D7150000}"/>
    <cellStyle name="Millares 2 5 2 4 2 3 3 2 2" xfId="51848" xr:uid="{00000000-0005-0000-0000-0000D8150000}"/>
    <cellStyle name="Millares 2 5 2 4 2 3 3 3" xfId="38286" xr:uid="{00000000-0005-0000-0000-0000D9150000}"/>
    <cellStyle name="Millares 2 5 2 4 2 3 4" xfId="17934" xr:uid="{00000000-0005-0000-0000-0000DA150000}"/>
    <cellStyle name="Millares 2 5 2 4 2 3 4 2" xfId="45067" xr:uid="{00000000-0005-0000-0000-0000DB150000}"/>
    <cellStyle name="Millares 2 5 2 4 2 3 5" xfId="31505" xr:uid="{00000000-0005-0000-0000-0000DC150000}"/>
    <cellStyle name="Millares 2 5 2 4 2 4" xfId="7744" xr:uid="{00000000-0005-0000-0000-0000DD150000}"/>
    <cellStyle name="Millares 2 5 2 4 2 4 2" xfId="14534" xr:uid="{00000000-0005-0000-0000-0000DE150000}"/>
    <cellStyle name="Millares 2 5 2 4 2 4 2 2" xfId="28102" xr:uid="{00000000-0005-0000-0000-0000DF150000}"/>
    <cellStyle name="Millares 2 5 2 4 2 4 2 2 2" xfId="55235" xr:uid="{00000000-0005-0000-0000-0000E0150000}"/>
    <cellStyle name="Millares 2 5 2 4 2 4 2 3" xfId="41673" xr:uid="{00000000-0005-0000-0000-0000E1150000}"/>
    <cellStyle name="Millares 2 5 2 4 2 4 3" xfId="21321" xr:uid="{00000000-0005-0000-0000-0000E2150000}"/>
    <cellStyle name="Millares 2 5 2 4 2 4 3 2" xfId="48454" xr:uid="{00000000-0005-0000-0000-0000E3150000}"/>
    <cellStyle name="Millares 2 5 2 4 2 4 4" xfId="34892" xr:uid="{00000000-0005-0000-0000-0000E4150000}"/>
    <cellStyle name="Millares 2 5 2 4 2 5" xfId="11145" xr:uid="{00000000-0005-0000-0000-0000E5150000}"/>
    <cellStyle name="Millares 2 5 2 4 2 5 2" xfId="24713" xr:uid="{00000000-0005-0000-0000-0000E6150000}"/>
    <cellStyle name="Millares 2 5 2 4 2 5 2 2" xfId="51846" xr:uid="{00000000-0005-0000-0000-0000E7150000}"/>
    <cellStyle name="Millares 2 5 2 4 2 5 3" xfId="38284" xr:uid="{00000000-0005-0000-0000-0000E8150000}"/>
    <cellStyle name="Millares 2 5 2 4 2 6" xfId="17932" xr:uid="{00000000-0005-0000-0000-0000E9150000}"/>
    <cellStyle name="Millares 2 5 2 4 2 6 2" xfId="45065" xr:uid="{00000000-0005-0000-0000-0000EA150000}"/>
    <cellStyle name="Millares 2 5 2 4 2 7" xfId="31503" xr:uid="{00000000-0005-0000-0000-0000EB150000}"/>
    <cellStyle name="Millares 2 5 2 4 3" xfId="4137" xr:uid="{00000000-0005-0000-0000-0000EC150000}"/>
    <cellStyle name="Millares 2 5 2 4 3 2" xfId="7747" xr:uid="{00000000-0005-0000-0000-0000ED150000}"/>
    <cellStyle name="Millares 2 5 2 4 3 2 2" xfId="14537" xr:uid="{00000000-0005-0000-0000-0000EE150000}"/>
    <cellStyle name="Millares 2 5 2 4 3 2 2 2" xfId="28105" xr:uid="{00000000-0005-0000-0000-0000EF150000}"/>
    <cellStyle name="Millares 2 5 2 4 3 2 2 2 2" xfId="55238" xr:uid="{00000000-0005-0000-0000-0000F0150000}"/>
    <cellStyle name="Millares 2 5 2 4 3 2 2 3" xfId="41676" xr:uid="{00000000-0005-0000-0000-0000F1150000}"/>
    <cellStyle name="Millares 2 5 2 4 3 2 3" xfId="21324" xr:uid="{00000000-0005-0000-0000-0000F2150000}"/>
    <cellStyle name="Millares 2 5 2 4 3 2 3 2" xfId="48457" xr:uid="{00000000-0005-0000-0000-0000F3150000}"/>
    <cellStyle name="Millares 2 5 2 4 3 2 4" xfId="34895" xr:uid="{00000000-0005-0000-0000-0000F4150000}"/>
    <cellStyle name="Millares 2 5 2 4 3 3" xfId="11148" xr:uid="{00000000-0005-0000-0000-0000F5150000}"/>
    <cellStyle name="Millares 2 5 2 4 3 3 2" xfId="24716" xr:uid="{00000000-0005-0000-0000-0000F6150000}"/>
    <cellStyle name="Millares 2 5 2 4 3 3 2 2" xfId="51849" xr:uid="{00000000-0005-0000-0000-0000F7150000}"/>
    <cellStyle name="Millares 2 5 2 4 3 3 3" xfId="38287" xr:uid="{00000000-0005-0000-0000-0000F8150000}"/>
    <cellStyle name="Millares 2 5 2 4 3 4" xfId="17935" xr:uid="{00000000-0005-0000-0000-0000F9150000}"/>
    <cellStyle name="Millares 2 5 2 4 3 4 2" xfId="45068" xr:uid="{00000000-0005-0000-0000-0000FA150000}"/>
    <cellStyle name="Millares 2 5 2 4 3 5" xfId="31506" xr:uid="{00000000-0005-0000-0000-0000FB150000}"/>
    <cellStyle name="Millares 2 5 2 4 4" xfId="4138" xr:uid="{00000000-0005-0000-0000-0000FC150000}"/>
    <cellStyle name="Millares 2 5 2 4 4 2" xfId="7748" xr:uid="{00000000-0005-0000-0000-0000FD150000}"/>
    <cellStyle name="Millares 2 5 2 4 4 2 2" xfId="14538" xr:uid="{00000000-0005-0000-0000-0000FE150000}"/>
    <cellStyle name="Millares 2 5 2 4 4 2 2 2" xfId="28106" xr:uid="{00000000-0005-0000-0000-0000FF150000}"/>
    <cellStyle name="Millares 2 5 2 4 4 2 2 2 2" xfId="55239" xr:uid="{00000000-0005-0000-0000-000000160000}"/>
    <cellStyle name="Millares 2 5 2 4 4 2 2 3" xfId="41677" xr:uid="{00000000-0005-0000-0000-000001160000}"/>
    <cellStyle name="Millares 2 5 2 4 4 2 3" xfId="21325" xr:uid="{00000000-0005-0000-0000-000002160000}"/>
    <cellStyle name="Millares 2 5 2 4 4 2 3 2" xfId="48458" xr:uid="{00000000-0005-0000-0000-000003160000}"/>
    <cellStyle name="Millares 2 5 2 4 4 2 4" xfId="34896" xr:uid="{00000000-0005-0000-0000-000004160000}"/>
    <cellStyle name="Millares 2 5 2 4 4 3" xfId="11149" xr:uid="{00000000-0005-0000-0000-000005160000}"/>
    <cellStyle name="Millares 2 5 2 4 4 3 2" xfId="24717" xr:uid="{00000000-0005-0000-0000-000006160000}"/>
    <cellStyle name="Millares 2 5 2 4 4 3 2 2" xfId="51850" xr:uid="{00000000-0005-0000-0000-000007160000}"/>
    <cellStyle name="Millares 2 5 2 4 4 3 3" xfId="38288" xr:uid="{00000000-0005-0000-0000-000008160000}"/>
    <cellStyle name="Millares 2 5 2 4 4 4" xfId="17936" xr:uid="{00000000-0005-0000-0000-000009160000}"/>
    <cellStyle name="Millares 2 5 2 4 4 4 2" xfId="45069" xr:uid="{00000000-0005-0000-0000-00000A160000}"/>
    <cellStyle name="Millares 2 5 2 4 4 5" xfId="31507" xr:uid="{00000000-0005-0000-0000-00000B160000}"/>
    <cellStyle name="Millares 2 5 2 4 5" xfId="7743" xr:uid="{00000000-0005-0000-0000-00000C160000}"/>
    <cellStyle name="Millares 2 5 2 4 5 2" xfId="14533" xr:uid="{00000000-0005-0000-0000-00000D160000}"/>
    <cellStyle name="Millares 2 5 2 4 5 2 2" xfId="28101" xr:uid="{00000000-0005-0000-0000-00000E160000}"/>
    <cellStyle name="Millares 2 5 2 4 5 2 2 2" xfId="55234" xr:uid="{00000000-0005-0000-0000-00000F160000}"/>
    <cellStyle name="Millares 2 5 2 4 5 2 3" xfId="41672" xr:uid="{00000000-0005-0000-0000-000010160000}"/>
    <cellStyle name="Millares 2 5 2 4 5 3" xfId="21320" xr:uid="{00000000-0005-0000-0000-000011160000}"/>
    <cellStyle name="Millares 2 5 2 4 5 3 2" xfId="48453" xr:uid="{00000000-0005-0000-0000-000012160000}"/>
    <cellStyle name="Millares 2 5 2 4 5 4" xfId="34891" xr:uid="{00000000-0005-0000-0000-000013160000}"/>
    <cellStyle name="Millares 2 5 2 4 6" xfId="11144" xr:uid="{00000000-0005-0000-0000-000014160000}"/>
    <cellStyle name="Millares 2 5 2 4 6 2" xfId="24712" xr:uid="{00000000-0005-0000-0000-000015160000}"/>
    <cellStyle name="Millares 2 5 2 4 6 2 2" xfId="51845" xr:uid="{00000000-0005-0000-0000-000016160000}"/>
    <cellStyle name="Millares 2 5 2 4 6 3" xfId="38283" xr:uid="{00000000-0005-0000-0000-000017160000}"/>
    <cellStyle name="Millares 2 5 2 4 7" xfId="17931" xr:uid="{00000000-0005-0000-0000-000018160000}"/>
    <cellStyle name="Millares 2 5 2 4 7 2" xfId="45064" xr:uid="{00000000-0005-0000-0000-000019160000}"/>
    <cellStyle name="Millares 2 5 2 4 8" xfId="31502" xr:uid="{00000000-0005-0000-0000-00001A160000}"/>
    <cellStyle name="Millares 2 5 2 5" xfId="4139" xr:uid="{00000000-0005-0000-0000-00001B160000}"/>
    <cellStyle name="Millares 2 5 2 5 2" xfId="4140" xr:uid="{00000000-0005-0000-0000-00001C160000}"/>
    <cellStyle name="Millares 2 5 2 5 2 2" xfId="4141" xr:uid="{00000000-0005-0000-0000-00001D160000}"/>
    <cellStyle name="Millares 2 5 2 5 2 2 2" xfId="7751" xr:uid="{00000000-0005-0000-0000-00001E160000}"/>
    <cellStyle name="Millares 2 5 2 5 2 2 2 2" xfId="14541" xr:uid="{00000000-0005-0000-0000-00001F160000}"/>
    <cellStyle name="Millares 2 5 2 5 2 2 2 2 2" xfId="28109" xr:uid="{00000000-0005-0000-0000-000020160000}"/>
    <cellStyle name="Millares 2 5 2 5 2 2 2 2 2 2" xfId="55242" xr:uid="{00000000-0005-0000-0000-000021160000}"/>
    <cellStyle name="Millares 2 5 2 5 2 2 2 2 3" xfId="41680" xr:uid="{00000000-0005-0000-0000-000022160000}"/>
    <cellStyle name="Millares 2 5 2 5 2 2 2 3" xfId="21328" xr:uid="{00000000-0005-0000-0000-000023160000}"/>
    <cellStyle name="Millares 2 5 2 5 2 2 2 3 2" xfId="48461" xr:uid="{00000000-0005-0000-0000-000024160000}"/>
    <cellStyle name="Millares 2 5 2 5 2 2 2 4" xfId="34899" xr:uid="{00000000-0005-0000-0000-000025160000}"/>
    <cellStyle name="Millares 2 5 2 5 2 2 3" xfId="11152" xr:uid="{00000000-0005-0000-0000-000026160000}"/>
    <cellStyle name="Millares 2 5 2 5 2 2 3 2" xfId="24720" xr:uid="{00000000-0005-0000-0000-000027160000}"/>
    <cellStyle name="Millares 2 5 2 5 2 2 3 2 2" xfId="51853" xr:uid="{00000000-0005-0000-0000-000028160000}"/>
    <cellStyle name="Millares 2 5 2 5 2 2 3 3" xfId="38291" xr:uid="{00000000-0005-0000-0000-000029160000}"/>
    <cellStyle name="Millares 2 5 2 5 2 2 4" xfId="17939" xr:uid="{00000000-0005-0000-0000-00002A160000}"/>
    <cellStyle name="Millares 2 5 2 5 2 2 4 2" xfId="45072" xr:uid="{00000000-0005-0000-0000-00002B160000}"/>
    <cellStyle name="Millares 2 5 2 5 2 2 5" xfId="31510" xr:uid="{00000000-0005-0000-0000-00002C160000}"/>
    <cellStyle name="Millares 2 5 2 5 2 3" xfId="4142" xr:uid="{00000000-0005-0000-0000-00002D160000}"/>
    <cellStyle name="Millares 2 5 2 5 2 3 2" xfId="7752" xr:uid="{00000000-0005-0000-0000-00002E160000}"/>
    <cellStyle name="Millares 2 5 2 5 2 3 2 2" xfId="14542" xr:uid="{00000000-0005-0000-0000-00002F160000}"/>
    <cellStyle name="Millares 2 5 2 5 2 3 2 2 2" xfId="28110" xr:uid="{00000000-0005-0000-0000-000030160000}"/>
    <cellStyle name="Millares 2 5 2 5 2 3 2 2 2 2" xfId="55243" xr:uid="{00000000-0005-0000-0000-000031160000}"/>
    <cellStyle name="Millares 2 5 2 5 2 3 2 2 3" xfId="41681" xr:uid="{00000000-0005-0000-0000-000032160000}"/>
    <cellStyle name="Millares 2 5 2 5 2 3 2 3" xfId="21329" xr:uid="{00000000-0005-0000-0000-000033160000}"/>
    <cellStyle name="Millares 2 5 2 5 2 3 2 3 2" xfId="48462" xr:uid="{00000000-0005-0000-0000-000034160000}"/>
    <cellStyle name="Millares 2 5 2 5 2 3 2 4" xfId="34900" xr:uid="{00000000-0005-0000-0000-000035160000}"/>
    <cellStyle name="Millares 2 5 2 5 2 3 3" xfId="11153" xr:uid="{00000000-0005-0000-0000-000036160000}"/>
    <cellStyle name="Millares 2 5 2 5 2 3 3 2" xfId="24721" xr:uid="{00000000-0005-0000-0000-000037160000}"/>
    <cellStyle name="Millares 2 5 2 5 2 3 3 2 2" xfId="51854" xr:uid="{00000000-0005-0000-0000-000038160000}"/>
    <cellStyle name="Millares 2 5 2 5 2 3 3 3" xfId="38292" xr:uid="{00000000-0005-0000-0000-000039160000}"/>
    <cellStyle name="Millares 2 5 2 5 2 3 4" xfId="17940" xr:uid="{00000000-0005-0000-0000-00003A160000}"/>
    <cellStyle name="Millares 2 5 2 5 2 3 4 2" xfId="45073" xr:uid="{00000000-0005-0000-0000-00003B160000}"/>
    <cellStyle name="Millares 2 5 2 5 2 3 5" xfId="31511" xr:uid="{00000000-0005-0000-0000-00003C160000}"/>
    <cellStyle name="Millares 2 5 2 5 2 4" xfId="7750" xr:uid="{00000000-0005-0000-0000-00003D160000}"/>
    <cellStyle name="Millares 2 5 2 5 2 4 2" xfId="14540" xr:uid="{00000000-0005-0000-0000-00003E160000}"/>
    <cellStyle name="Millares 2 5 2 5 2 4 2 2" xfId="28108" xr:uid="{00000000-0005-0000-0000-00003F160000}"/>
    <cellStyle name="Millares 2 5 2 5 2 4 2 2 2" xfId="55241" xr:uid="{00000000-0005-0000-0000-000040160000}"/>
    <cellStyle name="Millares 2 5 2 5 2 4 2 3" xfId="41679" xr:uid="{00000000-0005-0000-0000-000041160000}"/>
    <cellStyle name="Millares 2 5 2 5 2 4 3" xfId="21327" xr:uid="{00000000-0005-0000-0000-000042160000}"/>
    <cellStyle name="Millares 2 5 2 5 2 4 3 2" xfId="48460" xr:uid="{00000000-0005-0000-0000-000043160000}"/>
    <cellStyle name="Millares 2 5 2 5 2 4 4" xfId="34898" xr:uid="{00000000-0005-0000-0000-000044160000}"/>
    <cellStyle name="Millares 2 5 2 5 2 5" xfId="11151" xr:uid="{00000000-0005-0000-0000-000045160000}"/>
    <cellStyle name="Millares 2 5 2 5 2 5 2" xfId="24719" xr:uid="{00000000-0005-0000-0000-000046160000}"/>
    <cellStyle name="Millares 2 5 2 5 2 5 2 2" xfId="51852" xr:uid="{00000000-0005-0000-0000-000047160000}"/>
    <cellStyle name="Millares 2 5 2 5 2 5 3" xfId="38290" xr:uid="{00000000-0005-0000-0000-000048160000}"/>
    <cellStyle name="Millares 2 5 2 5 2 6" xfId="17938" xr:uid="{00000000-0005-0000-0000-000049160000}"/>
    <cellStyle name="Millares 2 5 2 5 2 6 2" xfId="45071" xr:uid="{00000000-0005-0000-0000-00004A160000}"/>
    <cellStyle name="Millares 2 5 2 5 2 7" xfId="31509" xr:uid="{00000000-0005-0000-0000-00004B160000}"/>
    <cellStyle name="Millares 2 5 2 5 3" xfId="4143" xr:uid="{00000000-0005-0000-0000-00004C160000}"/>
    <cellStyle name="Millares 2 5 2 5 3 2" xfId="7753" xr:uid="{00000000-0005-0000-0000-00004D160000}"/>
    <cellStyle name="Millares 2 5 2 5 3 2 2" xfId="14543" xr:uid="{00000000-0005-0000-0000-00004E160000}"/>
    <cellStyle name="Millares 2 5 2 5 3 2 2 2" xfId="28111" xr:uid="{00000000-0005-0000-0000-00004F160000}"/>
    <cellStyle name="Millares 2 5 2 5 3 2 2 2 2" xfId="55244" xr:uid="{00000000-0005-0000-0000-000050160000}"/>
    <cellStyle name="Millares 2 5 2 5 3 2 2 3" xfId="41682" xr:uid="{00000000-0005-0000-0000-000051160000}"/>
    <cellStyle name="Millares 2 5 2 5 3 2 3" xfId="21330" xr:uid="{00000000-0005-0000-0000-000052160000}"/>
    <cellStyle name="Millares 2 5 2 5 3 2 3 2" xfId="48463" xr:uid="{00000000-0005-0000-0000-000053160000}"/>
    <cellStyle name="Millares 2 5 2 5 3 2 4" xfId="34901" xr:uid="{00000000-0005-0000-0000-000054160000}"/>
    <cellStyle name="Millares 2 5 2 5 3 3" xfId="11154" xr:uid="{00000000-0005-0000-0000-000055160000}"/>
    <cellStyle name="Millares 2 5 2 5 3 3 2" xfId="24722" xr:uid="{00000000-0005-0000-0000-000056160000}"/>
    <cellStyle name="Millares 2 5 2 5 3 3 2 2" xfId="51855" xr:uid="{00000000-0005-0000-0000-000057160000}"/>
    <cellStyle name="Millares 2 5 2 5 3 3 3" xfId="38293" xr:uid="{00000000-0005-0000-0000-000058160000}"/>
    <cellStyle name="Millares 2 5 2 5 3 4" xfId="17941" xr:uid="{00000000-0005-0000-0000-000059160000}"/>
    <cellStyle name="Millares 2 5 2 5 3 4 2" xfId="45074" xr:uid="{00000000-0005-0000-0000-00005A160000}"/>
    <cellStyle name="Millares 2 5 2 5 3 5" xfId="31512" xr:uid="{00000000-0005-0000-0000-00005B160000}"/>
    <cellStyle name="Millares 2 5 2 5 4" xfId="4144" xr:uid="{00000000-0005-0000-0000-00005C160000}"/>
    <cellStyle name="Millares 2 5 2 5 4 2" xfId="7754" xr:uid="{00000000-0005-0000-0000-00005D160000}"/>
    <cellStyle name="Millares 2 5 2 5 4 2 2" xfId="14544" xr:uid="{00000000-0005-0000-0000-00005E160000}"/>
    <cellStyle name="Millares 2 5 2 5 4 2 2 2" xfId="28112" xr:uid="{00000000-0005-0000-0000-00005F160000}"/>
    <cellStyle name="Millares 2 5 2 5 4 2 2 2 2" xfId="55245" xr:uid="{00000000-0005-0000-0000-000060160000}"/>
    <cellStyle name="Millares 2 5 2 5 4 2 2 3" xfId="41683" xr:uid="{00000000-0005-0000-0000-000061160000}"/>
    <cellStyle name="Millares 2 5 2 5 4 2 3" xfId="21331" xr:uid="{00000000-0005-0000-0000-000062160000}"/>
    <cellStyle name="Millares 2 5 2 5 4 2 3 2" xfId="48464" xr:uid="{00000000-0005-0000-0000-000063160000}"/>
    <cellStyle name="Millares 2 5 2 5 4 2 4" xfId="34902" xr:uid="{00000000-0005-0000-0000-000064160000}"/>
    <cellStyle name="Millares 2 5 2 5 4 3" xfId="11155" xr:uid="{00000000-0005-0000-0000-000065160000}"/>
    <cellStyle name="Millares 2 5 2 5 4 3 2" xfId="24723" xr:uid="{00000000-0005-0000-0000-000066160000}"/>
    <cellStyle name="Millares 2 5 2 5 4 3 2 2" xfId="51856" xr:uid="{00000000-0005-0000-0000-000067160000}"/>
    <cellStyle name="Millares 2 5 2 5 4 3 3" xfId="38294" xr:uid="{00000000-0005-0000-0000-000068160000}"/>
    <cellStyle name="Millares 2 5 2 5 4 4" xfId="17942" xr:uid="{00000000-0005-0000-0000-000069160000}"/>
    <cellStyle name="Millares 2 5 2 5 4 4 2" xfId="45075" xr:uid="{00000000-0005-0000-0000-00006A160000}"/>
    <cellStyle name="Millares 2 5 2 5 4 5" xfId="31513" xr:uid="{00000000-0005-0000-0000-00006B160000}"/>
    <cellStyle name="Millares 2 5 2 5 5" xfId="7749" xr:uid="{00000000-0005-0000-0000-00006C160000}"/>
    <cellStyle name="Millares 2 5 2 5 5 2" xfId="14539" xr:uid="{00000000-0005-0000-0000-00006D160000}"/>
    <cellStyle name="Millares 2 5 2 5 5 2 2" xfId="28107" xr:uid="{00000000-0005-0000-0000-00006E160000}"/>
    <cellStyle name="Millares 2 5 2 5 5 2 2 2" xfId="55240" xr:uid="{00000000-0005-0000-0000-00006F160000}"/>
    <cellStyle name="Millares 2 5 2 5 5 2 3" xfId="41678" xr:uid="{00000000-0005-0000-0000-000070160000}"/>
    <cellStyle name="Millares 2 5 2 5 5 3" xfId="21326" xr:uid="{00000000-0005-0000-0000-000071160000}"/>
    <cellStyle name="Millares 2 5 2 5 5 3 2" xfId="48459" xr:uid="{00000000-0005-0000-0000-000072160000}"/>
    <cellStyle name="Millares 2 5 2 5 5 4" xfId="34897" xr:uid="{00000000-0005-0000-0000-000073160000}"/>
    <cellStyle name="Millares 2 5 2 5 6" xfId="11150" xr:uid="{00000000-0005-0000-0000-000074160000}"/>
    <cellStyle name="Millares 2 5 2 5 6 2" xfId="24718" xr:uid="{00000000-0005-0000-0000-000075160000}"/>
    <cellStyle name="Millares 2 5 2 5 6 2 2" xfId="51851" xr:uid="{00000000-0005-0000-0000-000076160000}"/>
    <cellStyle name="Millares 2 5 2 5 6 3" xfId="38289" xr:uid="{00000000-0005-0000-0000-000077160000}"/>
    <cellStyle name="Millares 2 5 2 5 7" xfId="17937" xr:uid="{00000000-0005-0000-0000-000078160000}"/>
    <cellStyle name="Millares 2 5 2 5 7 2" xfId="45070" xr:uid="{00000000-0005-0000-0000-000079160000}"/>
    <cellStyle name="Millares 2 5 2 5 8" xfId="31508" xr:uid="{00000000-0005-0000-0000-00007A160000}"/>
    <cellStyle name="Millares 2 5 2 6" xfId="4145" xr:uid="{00000000-0005-0000-0000-00007B160000}"/>
    <cellStyle name="Millares 2 5 2 6 2" xfId="4146" xr:uid="{00000000-0005-0000-0000-00007C160000}"/>
    <cellStyle name="Millares 2 5 2 6 2 2" xfId="7756" xr:uid="{00000000-0005-0000-0000-00007D160000}"/>
    <cellStyle name="Millares 2 5 2 6 2 2 2" xfId="14546" xr:uid="{00000000-0005-0000-0000-00007E160000}"/>
    <cellStyle name="Millares 2 5 2 6 2 2 2 2" xfId="28114" xr:uid="{00000000-0005-0000-0000-00007F160000}"/>
    <cellStyle name="Millares 2 5 2 6 2 2 2 2 2" xfId="55247" xr:uid="{00000000-0005-0000-0000-000080160000}"/>
    <cellStyle name="Millares 2 5 2 6 2 2 2 3" xfId="41685" xr:uid="{00000000-0005-0000-0000-000081160000}"/>
    <cellStyle name="Millares 2 5 2 6 2 2 3" xfId="21333" xr:uid="{00000000-0005-0000-0000-000082160000}"/>
    <cellStyle name="Millares 2 5 2 6 2 2 3 2" xfId="48466" xr:uid="{00000000-0005-0000-0000-000083160000}"/>
    <cellStyle name="Millares 2 5 2 6 2 2 4" xfId="34904" xr:uid="{00000000-0005-0000-0000-000084160000}"/>
    <cellStyle name="Millares 2 5 2 6 2 3" xfId="11157" xr:uid="{00000000-0005-0000-0000-000085160000}"/>
    <cellStyle name="Millares 2 5 2 6 2 3 2" xfId="24725" xr:uid="{00000000-0005-0000-0000-000086160000}"/>
    <cellStyle name="Millares 2 5 2 6 2 3 2 2" xfId="51858" xr:uid="{00000000-0005-0000-0000-000087160000}"/>
    <cellStyle name="Millares 2 5 2 6 2 3 3" xfId="38296" xr:uid="{00000000-0005-0000-0000-000088160000}"/>
    <cellStyle name="Millares 2 5 2 6 2 4" xfId="17944" xr:uid="{00000000-0005-0000-0000-000089160000}"/>
    <cellStyle name="Millares 2 5 2 6 2 4 2" xfId="45077" xr:uid="{00000000-0005-0000-0000-00008A160000}"/>
    <cellStyle name="Millares 2 5 2 6 2 5" xfId="31515" xr:uid="{00000000-0005-0000-0000-00008B160000}"/>
    <cellStyle name="Millares 2 5 2 6 3" xfId="4147" xr:uid="{00000000-0005-0000-0000-00008C160000}"/>
    <cellStyle name="Millares 2 5 2 6 3 2" xfId="7757" xr:uid="{00000000-0005-0000-0000-00008D160000}"/>
    <cellStyle name="Millares 2 5 2 6 3 2 2" xfId="14547" xr:uid="{00000000-0005-0000-0000-00008E160000}"/>
    <cellStyle name="Millares 2 5 2 6 3 2 2 2" xfId="28115" xr:uid="{00000000-0005-0000-0000-00008F160000}"/>
    <cellStyle name="Millares 2 5 2 6 3 2 2 2 2" xfId="55248" xr:uid="{00000000-0005-0000-0000-000090160000}"/>
    <cellStyle name="Millares 2 5 2 6 3 2 2 3" xfId="41686" xr:uid="{00000000-0005-0000-0000-000091160000}"/>
    <cellStyle name="Millares 2 5 2 6 3 2 3" xfId="21334" xr:uid="{00000000-0005-0000-0000-000092160000}"/>
    <cellStyle name="Millares 2 5 2 6 3 2 3 2" xfId="48467" xr:uid="{00000000-0005-0000-0000-000093160000}"/>
    <cellStyle name="Millares 2 5 2 6 3 2 4" xfId="34905" xr:uid="{00000000-0005-0000-0000-000094160000}"/>
    <cellStyle name="Millares 2 5 2 6 3 3" xfId="11158" xr:uid="{00000000-0005-0000-0000-000095160000}"/>
    <cellStyle name="Millares 2 5 2 6 3 3 2" xfId="24726" xr:uid="{00000000-0005-0000-0000-000096160000}"/>
    <cellStyle name="Millares 2 5 2 6 3 3 2 2" xfId="51859" xr:uid="{00000000-0005-0000-0000-000097160000}"/>
    <cellStyle name="Millares 2 5 2 6 3 3 3" xfId="38297" xr:uid="{00000000-0005-0000-0000-000098160000}"/>
    <cellStyle name="Millares 2 5 2 6 3 4" xfId="17945" xr:uid="{00000000-0005-0000-0000-000099160000}"/>
    <cellStyle name="Millares 2 5 2 6 3 4 2" xfId="45078" xr:uid="{00000000-0005-0000-0000-00009A160000}"/>
    <cellStyle name="Millares 2 5 2 6 3 5" xfId="31516" xr:uid="{00000000-0005-0000-0000-00009B160000}"/>
    <cellStyle name="Millares 2 5 2 6 4" xfId="7755" xr:uid="{00000000-0005-0000-0000-00009C160000}"/>
    <cellStyle name="Millares 2 5 2 6 4 2" xfId="14545" xr:uid="{00000000-0005-0000-0000-00009D160000}"/>
    <cellStyle name="Millares 2 5 2 6 4 2 2" xfId="28113" xr:uid="{00000000-0005-0000-0000-00009E160000}"/>
    <cellStyle name="Millares 2 5 2 6 4 2 2 2" xfId="55246" xr:uid="{00000000-0005-0000-0000-00009F160000}"/>
    <cellStyle name="Millares 2 5 2 6 4 2 3" xfId="41684" xr:uid="{00000000-0005-0000-0000-0000A0160000}"/>
    <cellStyle name="Millares 2 5 2 6 4 3" xfId="21332" xr:uid="{00000000-0005-0000-0000-0000A1160000}"/>
    <cellStyle name="Millares 2 5 2 6 4 3 2" xfId="48465" xr:uid="{00000000-0005-0000-0000-0000A2160000}"/>
    <cellStyle name="Millares 2 5 2 6 4 4" xfId="34903" xr:uid="{00000000-0005-0000-0000-0000A3160000}"/>
    <cellStyle name="Millares 2 5 2 6 5" xfId="11156" xr:uid="{00000000-0005-0000-0000-0000A4160000}"/>
    <cellStyle name="Millares 2 5 2 6 5 2" xfId="24724" xr:uid="{00000000-0005-0000-0000-0000A5160000}"/>
    <cellStyle name="Millares 2 5 2 6 5 2 2" xfId="51857" xr:uid="{00000000-0005-0000-0000-0000A6160000}"/>
    <cellStyle name="Millares 2 5 2 6 5 3" xfId="38295" xr:uid="{00000000-0005-0000-0000-0000A7160000}"/>
    <cellStyle name="Millares 2 5 2 6 6" xfId="17943" xr:uid="{00000000-0005-0000-0000-0000A8160000}"/>
    <cellStyle name="Millares 2 5 2 6 6 2" xfId="45076" xr:uid="{00000000-0005-0000-0000-0000A9160000}"/>
    <cellStyle name="Millares 2 5 2 6 7" xfId="31514" xr:uid="{00000000-0005-0000-0000-0000AA160000}"/>
    <cellStyle name="Millares 2 5 2 7" xfId="4148" xr:uid="{00000000-0005-0000-0000-0000AB160000}"/>
    <cellStyle name="Millares 2 5 2 7 2" xfId="4149" xr:uid="{00000000-0005-0000-0000-0000AC160000}"/>
    <cellStyle name="Millares 2 5 2 7 2 2" xfId="7759" xr:uid="{00000000-0005-0000-0000-0000AD160000}"/>
    <cellStyle name="Millares 2 5 2 7 2 2 2" xfId="14549" xr:uid="{00000000-0005-0000-0000-0000AE160000}"/>
    <cellStyle name="Millares 2 5 2 7 2 2 2 2" xfId="28117" xr:uid="{00000000-0005-0000-0000-0000AF160000}"/>
    <cellStyle name="Millares 2 5 2 7 2 2 2 2 2" xfId="55250" xr:uid="{00000000-0005-0000-0000-0000B0160000}"/>
    <cellStyle name="Millares 2 5 2 7 2 2 2 3" xfId="41688" xr:uid="{00000000-0005-0000-0000-0000B1160000}"/>
    <cellStyle name="Millares 2 5 2 7 2 2 3" xfId="21336" xr:uid="{00000000-0005-0000-0000-0000B2160000}"/>
    <cellStyle name="Millares 2 5 2 7 2 2 3 2" xfId="48469" xr:uid="{00000000-0005-0000-0000-0000B3160000}"/>
    <cellStyle name="Millares 2 5 2 7 2 2 4" xfId="34907" xr:uid="{00000000-0005-0000-0000-0000B4160000}"/>
    <cellStyle name="Millares 2 5 2 7 2 3" xfId="11160" xr:uid="{00000000-0005-0000-0000-0000B5160000}"/>
    <cellStyle name="Millares 2 5 2 7 2 3 2" xfId="24728" xr:uid="{00000000-0005-0000-0000-0000B6160000}"/>
    <cellStyle name="Millares 2 5 2 7 2 3 2 2" xfId="51861" xr:uid="{00000000-0005-0000-0000-0000B7160000}"/>
    <cellStyle name="Millares 2 5 2 7 2 3 3" xfId="38299" xr:uid="{00000000-0005-0000-0000-0000B8160000}"/>
    <cellStyle name="Millares 2 5 2 7 2 4" xfId="17947" xr:uid="{00000000-0005-0000-0000-0000B9160000}"/>
    <cellStyle name="Millares 2 5 2 7 2 4 2" xfId="45080" xr:uid="{00000000-0005-0000-0000-0000BA160000}"/>
    <cellStyle name="Millares 2 5 2 7 2 5" xfId="31518" xr:uid="{00000000-0005-0000-0000-0000BB160000}"/>
    <cellStyle name="Millares 2 5 2 7 3" xfId="4150" xr:uid="{00000000-0005-0000-0000-0000BC160000}"/>
    <cellStyle name="Millares 2 5 2 7 3 2" xfId="7760" xr:uid="{00000000-0005-0000-0000-0000BD160000}"/>
    <cellStyle name="Millares 2 5 2 7 3 2 2" xfId="14550" xr:uid="{00000000-0005-0000-0000-0000BE160000}"/>
    <cellStyle name="Millares 2 5 2 7 3 2 2 2" xfId="28118" xr:uid="{00000000-0005-0000-0000-0000BF160000}"/>
    <cellStyle name="Millares 2 5 2 7 3 2 2 2 2" xfId="55251" xr:uid="{00000000-0005-0000-0000-0000C0160000}"/>
    <cellStyle name="Millares 2 5 2 7 3 2 2 3" xfId="41689" xr:uid="{00000000-0005-0000-0000-0000C1160000}"/>
    <cellStyle name="Millares 2 5 2 7 3 2 3" xfId="21337" xr:uid="{00000000-0005-0000-0000-0000C2160000}"/>
    <cellStyle name="Millares 2 5 2 7 3 2 3 2" xfId="48470" xr:uid="{00000000-0005-0000-0000-0000C3160000}"/>
    <cellStyle name="Millares 2 5 2 7 3 2 4" xfId="34908" xr:uid="{00000000-0005-0000-0000-0000C4160000}"/>
    <cellStyle name="Millares 2 5 2 7 3 3" xfId="11161" xr:uid="{00000000-0005-0000-0000-0000C5160000}"/>
    <cellStyle name="Millares 2 5 2 7 3 3 2" xfId="24729" xr:uid="{00000000-0005-0000-0000-0000C6160000}"/>
    <cellStyle name="Millares 2 5 2 7 3 3 2 2" xfId="51862" xr:uid="{00000000-0005-0000-0000-0000C7160000}"/>
    <cellStyle name="Millares 2 5 2 7 3 3 3" xfId="38300" xr:uid="{00000000-0005-0000-0000-0000C8160000}"/>
    <cellStyle name="Millares 2 5 2 7 3 4" xfId="17948" xr:uid="{00000000-0005-0000-0000-0000C9160000}"/>
    <cellStyle name="Millares 2 5 2 7 3 4 2" xfId="45081" xr:uid="{00000000-0005-0000-0000-0000CA160000}"/>
    <cellStyle name="Millares 2 5 2 7 3 5" xfId="31519" xr:uid="{00000000-0005-0000-0000-0000CB160000}"/>
    <cellStyle name="Millares 2 5 2 7 4" xfId="7758" xr:uid="{00000000-0005-0000-0000-0000CC160000}"/>
    <cellStyle name="Millares 2 5 2 7 4 2" xfId="14548" xr:uid="{00000000-0005-0000-0000-0000CD160000}"/>
    <cellStyle name="Millares 2 5 2 7 4 2 2" xfId="28116" xr:uid="{00000000-0005-0000-0000-0000CE160000}"/>
    <cellStyle name="Millares 2 5 2 7 4 2 2 2" xfId="55249" xr:uid="{00000000-0005-0000-0000-0000CF160000}"/>
    <cellStyle name="Millares 2 5 2 7 4 2 3" xfId="41687" xr:uid="{00000000-0005-0000-0000-0000D0160000}"/>
    <cellStyle name="Millares 2 5 2 7 4 3" xfId="21335" xr:uid="{00000000-0005-0000-0000-0000D1160000}"/>
    <cellStyle name="Millares 2 5 2 7 4 3 2" xfId="48468" xr:uid="{00000000-0005-0000-0000-0000D2160000}"/>
    <cellStyle name="Millares 2 5 2 7 4 4" xfId="34906" xr:uid="{00000000-0005-0000-0000-0000D3160000}"/>
    <cellStyle name="Millares 2 5 2 7 5" xfId="11159" xr:uid="{00000000-0005-0000-0000-0000D4160000}"/>
    <cellStyle name="Millares 2 5 2 7 5 2" xfId="24727" xr:uid="{00000000-0005-0000-0000-0000D5160000}"/>
    <cellStyle name="Millares 2 5 2 7 5 2 2" xfId="51860" xr:uid="{00000000-0005-0000-0000-0000D6160000}"/>
    <cellStyle name="Millares 2 5 2 7 5 3" xfId="38298" xr:uid="{00000000-0005-0000-0000-0000D7160000}"/>
    <cellStyle name="Millares 2 5 2 7 6" xfId="17946" xr:uid="{00000000-0005-0000-0000-0000D8160000}"/>
    <cellStyle name="Millares 2 5 2 7 6 2" xfId="45079" xr:uid="{00000000-0005-0000-0000-0000D9160000}"/>
    <cellStyle name="Millares 2 5 2 7 7" xfId="31517" xr:uid="{00000000-0005-0000-0000-0000DA160000}"/>
    <cellStyle name="Millares 2 5 2 8" xfId="4151" xr:uid="{00000000-0005-0000-0000-0000DB160000}"/>
    <cellStyle name="Millares 2 5 2 8 2" xfId="7761" xr:uid="{00000000-0005-0000-0000-0000DC160000}"/>
    <cellStyle name="Millares 2 5 2 8 2 2" xfId="14551" xr:uid="{00000000-0005-0000-0000-0000DD160000}"/>
    <cellStyle name="Millares 2 5 2 8 2 2 2" xfId="28119" xr:uid="{00000000-0005-0000-0000-0000DE160000}"/>
    <cellStyle name="Millares 2 5 2 8 2 2 2 2" xfId="55252" xr:uid="{00000000-0005-0000-0000-0000DF160000}"/>
    <cellStyle name="Millares 2 5 2 8 2 2 3" xfId="41690" xr:uid="{00000000-0005-0000-0000-0000E0160000}"/>
    <cellStyle name="Millares 2 5 2 8 2 3" xfId="21338" xr:uid="{00000000-0005-0000-0000-0000E1160000}"/>
    <cellStyle name="Millares 2 5 2 8 2 3 2" xfId="48471" xr:uid="{00000000-0005-0000-0000-0000E2160000}"/>
    <cellStyle name="Millares 2 5 2 8 2 4" xfId="34909" xr:uid="{00000000-0005-0000-0000-0000E3160000}"/>
    <cellStyle name="Millares 2 5 2 8 3" xfId="11162" xr:uid="{00000000-0005-0000-0000-0000E4160000}"/>
    <cellStyle name="Millares 2 5 2 8 3 2" xfId="24730" xr:uid="{00000000-0005-0000-0000-0000E5160000}"/>
    <cellStyle name="Millares 2 5 2 8 3 2 2" xfId="51863" xr:uid="{00000000-0005-0000-0000-0000E6160000}"/>
    <cellStyle name="Millares 2 5 2 8 3 3" xfId="38301" xr:uid="{00000000-0005-0000-0000-0000E7160000}"/>
    <cellStyle name="Millares 2 5 2 8 4" xfId="17949" xr:uid="{00000000-0005-0000-0000-0000E8160000}"/>
    <cellStyle name="Millares 2 5 2 8 4 2" xfId="45082" xr:uid="{00000000-0005-0000-0000-0000E9160000}"/>
    <cellStyle name="Millares 2 5 2 8 5" xfId="31520" xr:uid="{00000000-0005-0000-0000-0000EA160000}"/>
    <cellStyle name="Millares 2 5 2 9" xfId="4152" xr:uid="{00000000-0005-0000-0000-0000EB160000}"/>
    <cellStyle name="Millares 2 5 2 9 2" xfId="7762" xr:uid="{00000000-0005-0000-0000-0000EC160000}"/>
    <cellStyle name="Millares 2 5 2 9 2 2" xfId="14552" xr:uid="{00000000-0005-0000-0000-0000ED160000}"/>
    <cellStyle name="Millares 2 5 2 9 2 2 2" xfId="28120" xr:uid="{00000000-0005-0000-0000-0000EE160000}"/>
    <cellStyle name="Millares 2 5 2 9 2 2 2 2" xfId="55253" xr:uid="{00000000-0005-0000-0000-0000EF160000}"/>
    <cellStyle name="Millares 2 5 2 9 2 2 3" xfId="41691" xr:uid="{00000000-0005-0000-0000-0000F0160000}"/>
    <cellStyle name="Millares 2 5 2 9 2 3" xfId="21339" xr:uid="{00000000-0005-0000-0000-0000F1160000}"/>
    <cellStyle name="Millares 2 5 2 9 2 3 2" xfId="48472" xr:uid="{00000000-0005-0000-0000-0000F2160000}"/>
    <cellStyle name="Millares 2 5 2 9 2 4" xfId="34910" xr:uid="{00000000-0005-0000-0000-0000F3160000}"/>
    <cellStyle name="Millares 2 5 2 9 3" xfId="11163" xr:uid="{00000000-0005-0000-0000-0000F4160000}"/>
    <cellStyle name="Millares 2 5 2 9 3 2" xfId="24731" xr:uid="{00000000-0005-0000-0000-0000F5160000}"/>
    <cellStyle name="Millares 2 5 2 9 3 2 2" xfId="51864" xr:uid="{00000000-0005-0000-0000-0000F6160000}"/>
    <cellStyle name="Millares 2 5 2 9 3 3" xfId="38302" xr:uid="{00000000-0005-0000-0000-0000F7160000}"/>
    <cellStyle name="Millares 2 5 2 9 4" xfId="17950" xr:uid="{00000000-0005-0000-0000-0000F8160000}"/>
    <cellStyle name="Millares 2 5 2 9 4 2" xfId="45083" xr:uid="{00000000-0005-0000-0000-0000F9160000}"/>
    <cellStyle name="Millares 2 5 2 9 5" xfId="31521" xr:uid="{00000000-0005-0000-0000-0000FA160000}"/>
    <cellStyle name="Millares 2 5 3" xfId="4153" xr:uid="{00000000-0005-0000-0000-0000FB160000}"/>
    <cellStyle name="Millares 2 5 3 10" xfId="7763" xr:uid="{00000000-0005-0000-0000-0000FC160000}"/>
    <cellStyle name="Millares 2 5 3 10 2" xfId="14553" xr:uid="{00000000-0005-0000-0000-0000FD160000}"/>
    <cellStyle name="Millares 2 5 3 10 2 2" xfId="28121" xr:uid="{00000000-0005-0000-0000-0000FE160000}"/>
    <cellStyle name="Millares 2 5 3 10 2 2 2" xfId="55254" xr:uid="{00000000-0005-0000-0000-0000FF160000}"/>
    <cellStyle name="Millares 2 5 3 10 2 3" xfId="41692" xr:uid="{00000000-0005-0000-0000-000000170000}"/>
    <cellStyle name="Millares 2 5 3 10 3" xfId="21340" xr:uid="{00000000-0005-0000-0000-000001170000}"/>
    <cellStyle name="Millares 2 5 3 10 3 2" xfId="48473" xr:uid="{00000000-0005-0000-0000-000002170000}"/>
    <cellStyle name="Millares 2 5 3 10 4" xfId="34911" xr:uid="{00000000-0005-0000-0000-000003170000}"/>
    <cellStyle name="Millares 2 5 3 11" xfId="11164" xr:uid="{00000000-0005-0000-0000-000004170000}"/>
    <cellStyle name="Millares 2 5 3 11 2" xfId="24732" xr:uid="{00000000-0005-0000-0000-000005170000}"/>
    <cellStyle name="Millares 2 5 3 11 2 2" xfId="51865" xr:uid="{00000000-0005-0000-0000-000006170000}"/>
    <cellStyle name="Millares 2 5 3 11 3" xfId="38303" xr:uid="{00000000-0005-0000-0000-000007170000}"/>
    <cellStyle name="Millares 2 5 3 12" xfId="17951" xr:uid="{00000000-0005-0000-0000-000008170000}"/>
    <cellStyle name="Millares 2 5 3 12 2" xfId="45084" xr:uid="{00000000-0005-0000-0000-000009170000}"/>
    <cellStyle name="Millares 2 5 3 13" xfId="31522" xr:uid="{00000000-0005-0000-0000-00000A170000}"/>
    <cellStyle name="Millares 2 5 3 2" xfId="4154" xr:uid="{00000000-0005-0000-0000-00000B170000}"/>
    <cellStyle name="Millares 2 5 3 2 10" xfId="31523" xr:uid="{00000000-0005-0000-0000-00000C170000}"/>
    <cellStyle name="Millares 2 5 3 2 2" xfId="4155" xr:uid="{00000000-0005-0000-0000-00000D170000}"/>
    <cellStyle name="Millares 2 5 3 2 2 2" xfId="4156" xr:uid="{00000000-0005-0000-0000-00000E170000}"/>
    <cellStyle name="Millares 2 5 3 2 2 2 2" xfId="4157" xr:uid="{00000000-0005-0000-0000-00000F170000}"/>
    <cellStyle name="Millares 2 5 3 2 2 2 2 2" xfId="7767" xr:uid="{00000000-0005-0000-0000-000010170000}"/>
    <cellStyle name="Millares 2 5 3 2 2 2 2 2 2" xfId="14557" xr:uid="{00000000-0005-0000-0000-000011170000}"/>
    <cellStyle name="Millares 2 5 3 2 2 2 2 2 2 2" xfId="28125" xr:uid="{00000000-0005-0000-0000-000012170000}"/>
    <cellStyle name="Millares 2 5 3 2 2 2 2 2 2 2 2" xfId="55258" xr:uid="{00000000-0005-0000-0000-000013170000}"/>
    <cellStyle name="Millares 2 5 3 2 2 2 2 2 2 3" xfId="41696" xr:uid="{00000000-0005-0000-0000-000014170000}"/>
    <cellStyle name="Millares 2 5 3 2 2 2 2 2 3" xfId="21344" xr:uid="{00000000-0005-0000-0000-000015170000}"/>
    <cellStyle name="Millares 2 5 3 2 2 2 2 2 3 2" xfId="48477" xr:uid="{00000000-0005-0000-0000-000016170000}"/>
    <cellStyle name="Millares 2 5 3 2 2 2 2 2 4" xfId="34915" xr:uid="{00000000-0005-0000-0000-000017170000}"/>
    <cellStyle name="Millares 2 5 3 2 2 2 2 3" xfId="11168" xr:uid="{00000000-0005-0000-0000-000018170000}"/>
    <cellStyle name="Millares 2 5 3 2 2 2 2 3 2" xfId="24736" xr:uid="{00000000-0005-0000-0000-000019170000}"/>
    <cellStyle name="Millares 2 5 3 2 2 2 2 3 2 2" xfId="51869" xr:uid="{00000000-0005-0000-0000-00001A170000}"/>
    <cellStyle name="Millares 2 5 3 2 2 2 2 3 3" xfId="38307" xr:uid="{00000000-0005-0000-0000-00001B170000}"/>
    <cellStyle name="Millares 2 5 3 2 2 2 2 4" xfId="17955" xr:uid="{00000000-0005-0000-0000-00001C170000}"/>
    <cellStyle name="Millares 2 5 3 2 2 2 2 4 2" xfId="45088" xr:uid="{00000000-0005-0000-0000-00001D170000}"/>
    <cellStyle name="Millares 2 5 3 2 2 2 2 5" xfId="31526" xr:uid="{00000000-0005-0000-0000-00001E170000}"/>
    <cellStyle name="Millares 2 5 3 2 2 2 3" xfId="4158" xr:uid="{00000000-0005-0000-0000-00001F170000}"/>
    <cellStyle name="Millares 2 5 3 2 2 2 3 2" xfId="7768" xr:uid="{00000000-0005-0000-0000-000020170000}"/>
    <cellStyle name="Millares 2 5 3 2 2 2 3 2 2" xfId="14558" xr:uid="{00000000-0005-0000-0000-000021170000}"/>
    <cellStyle name="Millares 2 5 3 2 2 2 3 2 2 2" xfId="28126" xr:uid="{00000000-0005-0000-0000-000022170000}"/>
    <cellStyle name="Millares 2 5 3 2 2 2 3 2 2 2 2" xfId="55259" xr:uid="{00000000-0005-0000-0000-000023170000}"/>
    <cellStyle name="Millares 2 5 3 2 2 2 3 2 2 3" xfId="41697" xr:uid="{00000000-0005-0000-0000-000024170000}"/>
    <cellStyle name="Millares 2 5 3 2 2 2 3 2 3" xfId="21345" xr:uid="{00000000-0005-0000-0000-000025170000}"/>
    <cellStyle name="Millares 2 5 3 2 2 2 3 2 3 2" xfId="48478" xr:uid="{00000000-0005-0000-0000-000026170000}"/>
    <cellStyle name="Millares 2 5 3 2 2 2 3 2 4" xfId="34916" xr:uid="{00000000-0005-0000-0000-000027170000}"/>
    <cellStyle name="Millares 2 5 3 2 2 2 3 3" xfId="11169" xr:uid="{00000000-0005-0000-0000-000028170000}"/>
    <cellStyle name="Millares 2 5 3 2 2 2 3 3 2" xfId="24737" xr:uid="{00000000-0005-0000-0000-000029170000}"/>
    <cellStyle name="Millares 2 5 3 2 2 2 3 3 2 2" xfId="51870" xr:uid="{00000000-0005-0000-0000-00002A170000}"/>
    <cellStyle name="Millares 2 5 3 2 2 2 3 3 3" xfId="38308" xr:uid="{00000000-0005-0000-0000-00002B170000}"/>
    <cellStyle name="Millares 2 5 3 2 2 2 3 4" xfId="17956" xr:uid="{00000000-0005-0000-0000-00002C170000}"/>
    <cellStyle name="Millares 2 5 3 2 2 2 3 4 2" xfId="45089" xr:uid="{00000000-0005-0000-0000-00002D170000}"/>
    <cellStyle name="Millares 2 5 3 2 2 2 3 5" xfId="31527" xr:uid="{00000000-0005-0000-0000-00002E170000}"/>
    <cellStyle name="Millares 2 5 3 2 2 2 4" xfId="7766" xr:uid="{00000000-0005-0000-0000-00002F170000}"/>
    <cellStyle name="Millares 2 5 3 2 2 2 4 2" xfId="14556" xr:uid="{00000000-0005-0000-0000-000030170000}"/>
    <cellStyle name="Millares 2 5 3 2 2 2 4 2 2" xfId="28124" xr:uid="{00000000-0005-0000-0000-000031170000}"/>
    <cellStyle name="Millares 2 5 3 2 2 2 4 2 2 2" xfId="55257" xr:uid="{00000000-0005-0000-0000-000032170000}"/>
    <cellStyle name="Millares 2 5 3 2 2 2 4 2 3" xfId="41695" xr:uid="{00000000-0005-0000-0000-000033170000}"/>
    <cellStyle name="Millares 2 5 3 2 2 2 4 3" xfId="21343" xr:uid="{00000000-0005-0000-0000-000034170000}"/>
    <cellStyle name="Millares 2 5 3 2 2 2 4 3 2" xfId="48476" xr:uid="{00000000-0005-0000-0000-000035170000}"/>
    <cellStyle name="Millares 2 5 3 2 2 2 4 4" xfId="34914" xr:uid="{00000000-0005-0000-0000-000036170000}"/>
    <cellStyle name="Millares 2 5 3 2 2 2 5" xfId="11167" xr:uid="{00000000-0005-0000-0000-000037170000}"/>
    <cellStyle name="Millares 2 5 3 2 2 2 5 2" xfId="24735" xr:uid="{00000000-0005-0000-0000-000038170000}"/>
    <cellStyle name="Millares 2 5 3 2 2 2 5 2 2" xfId="51868" xr:uid="{00000000-0005-0000-0000-000039170000}"/>
    <cellStyle name="Millares 2 5 3 2 2 2 5 3" xfId="38306" xr:uid="{00000000-0005-0000-0000-00003A170000}"/>
    <cellStyle name="Millares 2 5 3 2 2 2 6" xfId="17954" xr:uid="{00000000-0005-0000-0000-00003B170000}"/>
    <cellStyle name="Millares 2 5 3 2 2 2 6 2" xfId="45087" xr:uid="{00000000-0005-0000-0000-00003C170000}"/>
    <cellStyle name="Millares 2 5 3 2 2 2 7" xfId="31525" xr:uid="{00000000-0005-0000-0000-00003D170000}"/>
    <cellStyle name="Millares 2 5 3 2 2 3" xfId="4159" xr:uid="{00000000-0005-0000-0000-00003E170000}"/>
    <cellStyle name="Millares 2 5 3 2 2 3 2" xfId="4160" xr:uid="{00000000-0005-0000-0000-00003F170000}"/>
    <cellStyle name="Millares 2 5 3 2 2 3 2 2" xfId="7770" xr:uid="{00000000-0005-0000-0000-000040170000}"/>
    <cellStyle name="Millares 2 5 3 2 2 3 2 2 2" xfId="14560" xr:uid="{00000000-0005-0000-0000-000041170000}"/>
    <cellStyle name="Millares 2 5 3 2 2 3 2 2 2 2" xfId="28128" xr:uid="{00000000-0005-0000-0000-000042170000}"/>
    <cellStyle name="Millares 2 5 3 2 2 3 2 2 2 2 2" xfId="55261" xr:uid="{00000000-0005-0000-0000-000043170000}"/>
    <cellStyle name="Millares 2 5 3 2 2 3 2 2 2 3" xfId="41699" xr:uid="{00000000-0005-0000-0000-000044170000}"/>
    <cellStyle name="Millares 2 5 3 2 2 3 2 2 3" xfId="21347" xr:uid="{00000000-0005-0000-0000-000045170000}"/>
    <cellStyle name="Millares 2 5 3 2 2 3 2 2 3 2" xfId="48480" xr:uid="{00000000-0005-0000-0000-000046170000}"/>
    <cellStyle name="Millares 2 5 3 2 2 3 2 2 4" xfId="34918" xr:uid="{00000000-0005-0000-0000-000047170000}"/>
    <cellStyle name="Millares 2 5 3 2 2 3 2 3" xfId="11171" xr:uid="{00000000-0005-0000-0000-000048170000}"/>
    <cellStyle name="Millares 2 5 3 2 2 3 2 3 2" xfId="24739" xr:uid="{00000000-0005-0000-0000-000049170000}"/>
    <cellStyle name="Millares 2 5 3 2 2 3 2 3 2 2" xfId="51872" xr:uid="{00000000-0005-0000-0000-00004A170000}"/>
    <cellStyle name="Millares 2 5 3 2 2 3 2 3 3" xfId="38310" xr:uid="{00000000-0005-0000-0000-00004B170000}"/>
    <cellStyle name="Millares 2 5 3 2 2 3 2 4" xfId="17958" xr:uid="{00000000-0005-0000-0000-00004C170000}"/>
    <cellStyle name="Millares 2 5 3 2 2 3 2 4 2" xfId="45091" xr:uid="{00000000-0005-0000-0000-00004D170000}"/>
    <cellStyle name="Millares 2 5 3 2 2 3 2 5" xfId="31529" xr:uid="{00000000-0005-0000-0000-00004E170000}"/>
    <cellStyle name="Millares 2 5 3 2 2 3 3" xfId="7769" xr:uid="{00000000-0005-0000-0000-00004F170000}"/>
    <cellStyle name="Millares 2 5 3 2 2 3 3 2" xfId="14559" xr:uid="{00000000-0005-0000-0000-000050170000}"/>
    <cellStyle name="Millares 2 5 3 2 2 3 3 2 2" xfId="28127" xr:uid="{00000000-0005-0000-0000-000051170000}"/>
    <cellStyle name="Millares 2 5 3 2 2 3 3 2 2 2" xfId="55260" xr:uid="{00000000-0005-0000-0000-000052170000}"/>
    <cellStyle name="Millares 2 5 3 2 2 3 3 2 3" xfId="41698" xr:uid="{00000000-0005-0000-0000-000053170000}"/>
    <cellStyle name="Millares 2 5 3 2 2 3 3 3" xfId="21346" xr:uid="{00000000-0005-0000-0000-000054170000}"/>
    <cellStyle name="Millares 2 5 3 2 2 3 3 3 2" xfId="48479" xr:uid="{00000000-0005-0000-0000-000055170000}"/>
    <cellStyle name="Millares 2 5 3 2 2 3 3 4" xfId="34917" xr:uid="{00000000-0005-0000-0000-000056170000}"/>
    <cellStyle name="Millares 2 5 3 2 2 3 4" xfId="11170" xr:uid="{00000000-0005-0000-0000-000057170000}"/>
    <cellStyle name="Millares 2 5 3 2 2 3 4 2" xfId="24738" xr:uid="{00000000-0005-0000-0000-000058170000}"/>
    <cellStyle name="Millares 2 5 3 2 2 3 4 2 2" xfId="51871" xr:uid="{00000000-0005-0000-0000-000059170000}"/>
    <cellStyle name="Millares 2 5 3 2 2 3 4 3" xfId="38309" xr:uid="{00000000-0005-0000-0000-00005A170000}"/>
    <cellStyle name="Millares 2 5 3 2 2 3 5" xfId="17957" xr:uid="{00000000-0005-0000-0000-00005B170000}"/>
    <cellStyle name="Millares 2 5 3 2 2 3 5 2" xfId="45090" xr:uid="{00000000-0005-0000-0000-00005C170000}"/>
    <cellStyle name="Millares 2 5 3 2 2 3 6" xfId="31528" xr:uid="{00000000-0005-0000-0000-00005D170000}"/>
    <cellStyle name="Millares 2 5 3 2 2 4" xfId="4161" xr:uid="{00000000-0005-0000-0000-00005E170000}"/>
    <cellStyle name="Millares 2 5 3 2 2 4 2" xfId="7771" xr:uid="{00000000-0005-0000-0000-00005F170000}"/>
    <cellStyle name="Millares 2 5 3 2 2 4 2 2" xfId="14561" xr:uid="{00000000-0005-0000-0000-000060170000}"/>
    <cellStyle name="Millares 2 5 3 2 2 4 2 2 2" xfId="28129" xr:uid="{00000000-0005-0000-0000-000061170000}"/>
    <cellStyle name="Millares 2 5 3 2 2 4 2 2 2 2" xfId="55262" xr:uid="{00000000-0005-0000-0000-000062170000}"/>
    <cellStyle name="Millares 2 5 3 2 2 4 2 2 3" xfId="41700" xr:uid="{00000000-0005-0000-0000-000063170000}"/>
    <cellStyle name="Millares 2 5 3 2 2 4 2 3" xfId="21348" xr:uid="{00000000-0005-0000-0000-000064170000}"/>
    <cellStyle name="Millares 2 5 3 2 2 4 2 3 2" xfId="48481" xr:uid="{00000000-0005-0000-0000-000065170000}"/>
    <cellStyle name="Millares 2 5 3 2 2 4 2 4" xfId="34919" xr:uid="{00000000-0005-0000-0000-000066170000}"/>
    <cellStyle name="Millares 2 5 3 2 2 4 3" xfId="11172" xr:uid="{00000000-0005-0000-0000-000067170000}"/>
    <cellStyle name="Millares 2 5 3 2 2 4 3 2" xfId="24740" xr:uid="{00000000-0005-0000-0000-000068170000}"/>
    <cellStyle name="Millares 2 5 3 2 2 4 3 2 2" xfId="51873" xr:uid="{00000000-0005-0000-0000-000069170000}"/>
    <cellStyle name="Millares 2 5 3 2 2 4 3 3" xfId="38311" xr:uid="{00000000-0005-0000-0000-00006A170000}"/>
    <cellStyle name="Millares 2 5 3 2 2 4 4" xfId="17959" xr:uid="{00000000-0005-0000-0000-00006B170000}"/>
    <cellStyle name="Millares 2 5 3 2 2 4 4 2" xfId="45092" xr:uid="{00000000-0005-0000-0000-00006C170000}"/>
    <cellStyle name="Millares 2 5 3 2 2 4 5" xfId="31530" xr:uid="{00000000-0005-0000-0000-00006D170000}"/>
    <cellStyle name="Millares 2 5 3 2 2 5" xfId="4162" xr:uid="{00000000-0005-0000-0000-00006E170000}"/>
    <cellStyle name="Millares 2 5 3 2 2 5 2" xfId="7772" xr:uid="{00000000-0005-0000-0000-00006F170000}"/>
    <cellStyle name="Millares 2 5 3 2 2 5 2 2" xfId="14562" xr:uid="{00000000-0005-0000-0000-000070170000}"/>
    <cellStyle name="Millares 2 5 3 2 2 5 2 2 2" xfId="28130" xr:uid="{00000000-0005-0000-0000-000071170000}"/>
    <cellStyle name="Millares 2 5 3 2 2 5 2 2 2 2" xfId="55263" xr:uid="{00000000-0005-0000-0000-000072170000}"/>
    <cellStyle name="Millares 2 5 3 2 2 5 2 2 3" xfId="41701" xr:uid="{00000000-0005-0000-0000-000073170000}"/>
    <cellStyle name="Millares 2 5 3 2 2 5 2 3" xfId="21349" xr:uid="{00000000-0005-0000-0000-000074170000}"/>
    <cellStyle name="Millares 2 5 3 2 2 5 2 3 2" xfId="48482" xr:uid="{00000000-0005-0000-0000-000075170000}"/>
    <cellStyle name="Millares 2 5 3 2 2 5 2 4" xfId="34920" xr:uid="{00000000-0005-0000-0000-000076170000}"/>
    <cellStyle name="Millares 2 5 3 2 2 5 3" xfId="11173" xr:uid="{00000000-0005-0000-0000-000077170000}"/>
    <cellStyle name="Millares 2 5 3 2 2 5 3 2" xfId="24741" xr:uid="{00000000-0005-0000-0000-000078170000}"/>
    <cellStyle name="Millares 2 5 3 2 2 5 3 2 2" xfId="51874" xr:uid="{00000000-0005-0000-0000-000079170000}"/>
    <cellStyle name="Millares 2 5 3 2 2 5 3 3" xfId="38312" xr:uid="{00000000-0005-0000-0000-00007A170000}"/>
    <cellStyle name="Millares 2 5 3 2 2 5 4" xfId="17960" xr:uid="{00000000-0005-0000-0000-00007B170000}"/>
    <cellStyle name="Millares 2 5 3 2 2 5 4 2" xfId="45093" xr:uid="{00000000-0005-0000-0000-00007C170000}"/>
    <cellStyle name="Millares 2 5 3 2 2 5 5" xfId="31531" xr:uid="{00000000-0005-0000-0000-00007D170000}"/>
    <cellStyle name="Millares 2 5 3 2 2 6" xfId="7765" xr:uid="{00000000-0005-0000-0000-00007E170000}"/>
    <cellStyle name="Millares 2 5 3 2 2 6 2" xfId="14555" xr:uid="{00000000-0005-0000-0000-00007F170000}"/>
    <cellStyle name="Millares 2 5 3 2 2 6 2 2" xfId="28123" xr:uid="{00000000-0005-0000-0000-000080170000}"/>
    <cellStyle name="Millares 2 5 3 2 2 6 2 2 2" xfId="55256" xr:uid="{00000000-0005-0000-0000-000081170000}"/>
    <cellStyle name="Millares 2 5 3 2 2 6 2 3" xfId="41694" xr:uid="{00000000-0005-0000-0000-000082170000}"/>
    <cellStyle name="Millares 2 5 3 2 2 6 3" xfId="21342" xr:uid="{00000000-0005-0000-0000-000083170000}"/>
    <cellStyle name="Millares 2 5 3 2 2 6 3 2" xfId="48475" xr:uid="{00000000-0005-0000-0000-000084170000}"/>
    <cellStyle name="Millares 2 5 3 2 2 6 4" xfId="34913" xr:uid="{00000000-0005-0000-0000-000085170000}"/>
    <cellStyle name="Millares 2 5 3 2 2 7" xfId="11166" xr:uid="{00000000-0005-0000-0000-000086170000}"/>
    <cellStyle name="Millares 2 5 3 2 2 7 2" xfId="24734" xr:uid="{00000000-0005-0000-0000-000087170000}"/>
    <cellStyle name="Millares 2 5 3 2 2 7 2 2" xfId="51867" xr:uid="{00000000-0005-0000-0000-000088170000}"/>
    <cellStyle name="Millares 2 5 3 2 2 7 3" xfId="38305" xr:uid="{00000000-0005-0000-0000-000089170000}"/>
    <cellStyle name="Millares 2 5 3 2 2 8" xfId="17953" xr:uid="{00000000-0005-0000-0000-00008A170000}"/>
    <cellStyle name="Millares 2 5 3 2 2 8 2" xfId="45086" xr:uid="{00000000-0005-0000-0000-00008B170000}"/>
    <cellStyle name="Millares 2 5 3 2 2 9" xfId="31524" xr:uid="{00000000-0005-0000-0000-00008C170000}"/>
    <cellStyle name="Millares 2 5 3 2 3" xfId="4163" xr:uid="{00000000-0005-0000-0000-00008D170000}"/>
    <cellStyle name="Millares 2 5 3 2 3 2" xfId="4164" xr:uid="{00000000-0005-0000-0000-00008E170000}"/>
    <cellStyle name="Millares 2 5 3 2 3 2 2" xfId="7774" xr:uid="{00000000-0005-0000-0000-00008F170000}"/>
    <cellStyle name="Millares 2 5 3 2 3 2 2 2" xfId="14564" xr:uid="{00000000-0005-0000-0000-000090170000}"/>
    <cellStyle name="Millares 2 5 3 2 3 2 2 2 2" xfId="28132" xr:uid="{00000000-0005-0000-0000-000091170000}"/>
    <cellStyle name="Millares 2 5 3 2 3 2 2 2 2 2" xfId="55265" xr:uid="{00000000-0005-0000-0000-000092170000}"/>
    <cellStyle name="Millares 2 5 3 2 3 2 2 2 3" xfId="41703" xr:uid="{00000000-0005-0000-0000-000093170000}"/>
    <cellStyle name="Millares 2 5 3 2 3 2 2 3" xfId="21351" xr:uid="{00000000-0005-0000-0000-000094170000}"/>
    <cellStyle name="Millares 2 5 3 2 3 2 2 3 2" xfId="48484" xr:uid="{00000000-0005-0000-0000-000095170000}"/>
    <cellStyle name="Millares 2 5 3 2 3 2 2 4" xfId="34922" xr:uid="{00000000-0005-0000-0000-000096170000}"/>
    <cellStyle name="Millares 2 5 3 2 3 2 3" xfId="11175" xr:uid="{00000000-0005-0000-0000-000097170000}"/>
    <cellStyle name="Millares 2 5 3 2 3 2 3 2" xfId="24743" xr:uid="{00000000-0005-0000-0000-000098170000}"/>
    <cellStyle name="Millares 2 5 3 2 3 2 3 2 2" xfId="51876" xr:uid="{00000000-0005-0000-0000-000099170000}"/>
    <cellStyle name="Millares 2 5 3 2 3 2 3 3" xfId="38314" xr:uid="{00000000-0005-0000-0000-00009A170000}"/>
    <cellStyle name="Millares 2 5 3 2 3 2 4" xfId="17962" xr:uid="{00000000-0005-0000-0000-00009B170000}"/>
    <cellStyle name="Millares 2 5 3 2 3 2 4 2" xfId="45095" xr:uid="{00000000-0005-0000-0000-00009C170000}"/>
    <cellStyle name="Millares 2 5 3 2 3 2 5" xfId="31533" xr:uid="{00000000-0005-0000-0000-00009D170000}"/>
    <cellStyle name="Millares 2 5 3 2 3 3" xfId="4165" xr:uid="{00000000-0005-0000-0000-00009E170000}"/>
    <cellStyle name="Millares 2 5 3 2 3 3 2" xfId="7775" xr:uid="{00000000-0005-0000-0000-00009F170000}"/>
    <cellStyle name="Millares 2 5 3 2 3 3 2 2" xfId="14565" xr:uid="{00000000-0005-0000-0000-0000A0170000}"/>
    <cellStyle name="Millares 2 5 3 2 3 3 2 2 2" xfId="28133" xr:uid="{00000000-0005-0000-0000-0000A1170000}"/>
    <cellStyle name="Millares 2 5 3 2 3 3 2 2 2 2" xfId="55266" xr:uid="{00000000-0005-0000-0000-0000A2170000}"/>
    <cellStyle name="Millares 2 5 3 2 3 3 2 2 3" xfId="41704" xr:uid="{00000000-0005-0000-0000-0000A3170000}"/>
    <cellStyle name="Millares 2 5 3 2 3 3 2 3" xfId="21352" xr:uid="{00000000-0005-0000-0000-0000A4170000}"/>
    <cellStyle name="Millares 2 5 3 2 3 3 2 3 2" xfId="48485" xr:uid="{00000000-0005-0000-0000-0000A5170000}"/>
    <cellStyle name="Millares 2 5 3 2 3 3 2 4" xfId="34923" xr:uid="{00000000-0005-0000-0000-0000A6170000}"/>
    <cellStyle name="Millares 2 5 3 2 3 3 3" xfId="11176" xr:uid="{00000000-0005-0000-0000-0000A7170000}"/>
    <cellStyle name="Millares 2 5 3 2 3 3 3 2" xfId="24744" xr:uid="{00000000-0005-0000-0000-0000A8170000}"/>
    <cellStyle name="Millares 2 5 3 2 3 3 3 2 2" xfId="51877" xr:uid="{00000000-0005-0000-0000-0000A9170000}"/>
    <cellStyle name="Millares 2 5 3 2 3 3 3 3" xfId="38315" xr:uid="{00000000-0005-0000-0000-0000AA170000}"/>
    <cellStyle name="Millares 2 5 3 2 3 3 4" xfId="17963" xr:uid="{00000000-0005-0000-0000-0000AB170000}"/>
    <cellStyle name="Millares 2 5 3 2 3 3 4 2" xfId="45096" xr:uid="{00000000-0005-0000-0000-0000AC170000}"/>
    <cellStyle name="Millares 2 5 3 2 3 3 5" xfId="31534" xr:uid="{00000000-0005-0000-0000-0000AD170000}"/>
    <cellStyle name="Millares 2 5 3 2 3 4" xfId="7773" xr:uid="{00000000-0005-0000-0000-0000AE170000}"/>
    <cellStyle name="Millares 2 5 3 2 3 4 2" xfId="14563" xr:uid="{00000000-0005-0000-0000-0000AF170000}"/>
    <cellStyle name="Millares 2 5 3 2 3 4 2 2" xfId="28131" xr:uid="{00000000-0005-0000-0000-0000B0170000}"/>
    <cellStyle name="Millares 2 5 3 2 3 4 2 2 2" xfId="55264" xr:uid="{00000000-0005-0000-0000-0000B1170000}"/>
    <cellStyle name="Millares 2 5 3 2 3 4 2 3" xfId="41702" xr:uid="{00000000-0005-0000-0000-0000B2170000}"/>
    <cellStyle name="Millares 2 5 3 2 3 4 3" xfId="21350" xr:uid="{00000000-0005-0000-0000-0000B3170000}"/>
    <cellStyle name="Millares 2 5 3 2 3 4 3 2" xfId="48483" xr:uid="{00000000-0005-0000-0000-0000B4170000}"/>
    <cellStyle name="Millares 2 5 3 2 3 4 4" xfId="34921" xr:uid="{00000000-0005-0000-0000-0000B5170000}"/>
    <cellStyle name="Millares 2 5 3 2 3 5" xfId="11174" xr:uid="{00000000-0005-0000-0000-0000B6170000}"/>
    <cellStyle name="Millares 2 5 3 2 3 5 2" xfId="24742" xr:uid="{00000000-0005-0000-0000-0000B7170000}"/>
    <cellStyle name="Millares 2 5 3 2 3 5 2 2" xfId="51875" xr:uid="{00000000-0005-0000-0000-0000B8170000}"/>
    <cellStyle name="Millares 2 5 3 2 3 5 3" xfId="38313" xr:uid="{00000000-0005-0000-0000-0000B9170000}"/>
    <cellStyle name="Millares 2 5 3 2 3 6" xfId="17961" xr:uid="{00000000-0005-0000-0000-0000BA170000}"/>
    <cellStyle name="Millares 2 5 3 2 3 6 2" xfId="45094" xr:uid="{00000000-0005-0000-0000-0000BB170000}"/>
    <cellStyle name="Millares 2 5 3 2 3 7" xfId="31532" xr:uid="{00000000-0005-0000-0000-0000BC170000}"/>
    <cellStyle name="Millares 2 5 3 2 4" xfId="4166" xr:uid="{00000000-0005-0000-0000-0000BD170000}"/>
    <cellStyle name="Millares 2 5 3 2 4 2" xfId="4167" xr:uid="{00000000-0005-0000-0000-0000BE170000}"/>
    <cellStyle name="Millares 2 5 3 2 4 2 2" xfId="7777" xr:uid="{00000000-0005-0000-0000-0000BF170000}"/>
    <cellStyle name="Millares 2 5 3 2 4 2 2 2" xfId="14567" xr:uid="{00000000-0005-0000-0000-0000C0170000}"/>
    <cellStyle name="Millares 2 5 3 2 4 2 2 2 2" xfId="28135" xr:uid="{00000000-0005-0000-0000-0000C1170000}"/>
    <cellStyle name="Millares 2 5 3 2 4 2 2 2 2 2" xfId="55268" xr:uid="{00000000-0005-0000-0000-0000C2170000}"/>
    <cellStyle name="Millares 2 5 3 2 4 2 2 2 3" xfId="41706" xr:uid="{00000000-0005-0000-0000-0000C3170000}"/>
    <cellStyle name="Millares 2 5 3 2 4 2 2 3" xfId="21354" xr:uid="{00000000-0005-0000-0000-0000C4170000}"/>
    <cellStyle name="Millares 2 5 3 2 4 2 2 3 2" xfId="48487" xr:uid="{00000000-0005-0000-0000-0000C5170000}"/>
    <cellStyle name="Millares 2 5 3 2 4 2 2 4" xfId="34925" xr:uid="{00000000-0005-0000-0000-0000C6170000}"/>
    <cellStyle name="Millares 2 5 3 2 4 2 3" xfId="11178" xr:uid="{00000000-0005-0000-0000-0000C7170000}"/>
    <cellStyle name="Millares 2 5 3 2 4 2 3 2" xfId="24746" xr:uid="{00000000-0005-0000-0000-0000C8170000}"/>
    <cellStyle name="Millares 2 5 3 2 4 2 3 2 2" xfId="51879" xr:uid="{00000000-0005-0000-0000-0000C9170000}"/>
    <cellStyle name="Millares 2 5 3 2 4 2 3 3" xfId="38317" xr:uid="{00000000-0005-0000-0000-0000CA170000}"/>
    <cellStyle name="Millares 2 5 3 2 4 2 4" xfId="17965" xr:uid="{00000000-0005-0000-0000-0000CB170000}"/>
    <cellStyle name="Millares 2 5 3 2 4 2 4 2" xfId="45098" xr:uid="{00000000-0005-0000-0000-0000CC170000}"/>
    <cellStyle name="Millares 2 5 3 2 4 2 5" xfId="31536" xr:uid="{00000000-0005-0000-0000-0000CD170000}"/>
    <cellStyle name="Millares 2 5 3 2 4 3" xfId="7776" xr:uid="{00000000-0005-0000-0000-0000CE170000}"/>
    <cellStyle name="Millares 2 5 3 2 4 3 2" xfId="14566" xr:uid="{00000000-0005-0000-0000-0000CF170000}"/>
    <cellStyle name="Millares 2 5 3 2 4 3 2 2" xfId="28134" xr:uid="{00000000-0005-0000-0000-0000D0170000}"/>
    <cellStyle name="Millares 2 5 3 2 4 3 2 2 2" xfId="55267" xr:uid="{00000000-0005-0000-0000-0000D1170000}"/>
    <cellStyle name="Millares 2 5 3 2 4 3 2 3" xfId="41705" xr:uid="{00000000-0005-0000-0000-0000D2170000}"/>
    <cellStyle name="Millares 2 5 3 2 4 3 3" xfId="21353" xr:uid="{00000000-0005-0000-0000-0000D3170000}"/>
    <cellStyle name="Millares 2 5 3 2 4 3 3 2" xfId="48486" xr:uid="{00000000-0005-0000-0000-0000D4170000}"/>
    <cellStyle name="Millares 2 5 3 2 4 3 4" xfId="34924" xr:uid="{00000000-0005-0000-0000-0000D5170000}"/>
    <cellStyle name="Millares 2 5 3 2 4 4" xfId="11177" xr:uid="{00000000-0005-0000-0000-0000D6170000}"/>
    <cellStyle name="Millares 2 5 3 2 4 4 2" xfId="24745" xr:uid="{00000000-0005-0000-0000-0000D7170000}"/>
    <cellStyle name="Millares 2 5 3 2 4 4 2 2" xfId="51878" xr:uid="{00000000-0005-0000-0000-0000D8170000}"/>
    <cellStyle name="Millares 2 5 3 2 4 4 3" xfId="38316" xr:uid="{00000000-0005-0000-0000-0000D9170000}"/>
    <cellStyle name="Millares 2 5 3 2 4 5" xfId="17964" xr:uid="{00000000-0005-0000-0000-0000DA170000}"/>
    <cellStyle name="Millares 2 5 3 2 4 5 2" xfId="45097" xr:uid="{00000000-0005-0000-0000-0000DB170000}"/>
    <cellStyle name="Millares 2 5 3 2 4 6" xfId="31535" xr:uid="{00000000-0005-0000-0000-0000DC170000}"/>
    <cellStyle name="Millares 2 5 3 2 5" xfId="4168" xr:uid="{00000000-0005-0000-0000-0000DD170000}"/>
    <cellStyle name="Millares 2 5 3 2 5 2" xfId="7778" xr:uid="{00000000-0005-0000-0000-0000DE170000}"/>
    <cellStyle name="Millares 2 5 3 2 5 2 2" xfId="14568" xr:uid="{00000000-0005-0000-0000-0000DF170000}"/>
    <cellStyle name="Millares 2 5 3 2 5 2 2 2" xfId="28136" xr:uid="{00000000-0005-0000-0000-0000E0170000}"/>
    <cellStyle name="Millares 2 5 3 2 5 2 2 2 2" xfId="55269" xr:uid="{00000000-0005-0000-0000-0000E1170000}"/>
    <cellStyle name="Millares 2 5 3 2 5 2 2 3" xfId="41707" xr:uid="{00000000-0005-0000-0000-0000E2170000}"/>
    <cellStyle name="Millares 2 5 3 2 5 2 3" xfId="21355" xr:uid="{00000000-0005-0000-0000-0000E3170000}"/>
    <cellStyle name="Millares 2 5 3 2 5 2 3 2" xfId="48488" xr:uid="{00000000-0005-0000-0000-0000E4170000}"/>
    <cellStyle name="Millares 2 5 3 2 5 2 4" xfId="34926" xr:uid="{00000000-0005-0000-0000-0000E5170000}"/>
    <cellStyle name="Millares 2 5 3 2 5 3" xfId="11179" xr:uid="{00000000-0005-0000-0000-0000E6170000}"/>
    <cellStyle name="Millares 2 5 3 2 5 3 2" xfId="24747" xr:uid="{00000000-0005-0000-0000-0000E7170000}"/>
    <cellStyle name="Millares 2 5 3 2 5 3 2 2" xfId="51880" xr:uid="{00000000-0005-0000-0000-0000E8170000}"/>
    <cellStyle name="Millares 2 5 3 2 5 3 3" xfId="38318" xr:uid="{00000000-0005-0000-0000-0000E9170000}"/>
    <cellStyle name="Millares 2 5 3 2 5 4" xfId="17966" xr:uid="{00000000-0005-0000-0000-0000EA170000}"/>
    <cellStyle name="Millares 2 5 3 2 5 4 2" xfId="45099" xr:uid="{00000000-0005-0000-0000-0000EB170000}"/>
    <cellStyle name="Millares 2 5 3 2 5 5" xfId="31537" xr:uid="{00000000-0005-0000-0000-0000EC170000}"/>
    <cellStyle name="Millares 2 5 3 2 6" xfId="4169" xr:uid="{00000000-0005-0000-0000-0000ED170000}"/>
    <cellStyle name="Millares 2 5 3 2 6 2" xfId="7779" xr:uid="{00000000-0005-0000-0000-0000EE170000}"/>
    <cellStyle name="Millares 2 5 3 2 6 2 2" xfId="14569" xr:uid="{00000000-0005-0000-0000-0000EF170000}"/>
    <cellStyle name="Millares 2 5 3 2 6 2 2 2" xfId="28137" xr:uid="{00000000-0005-0000-0000-0000F0170000}"/>
    <cellStyle name="Millares 2 5 3 2 6 2 2 2 2" xfId="55270" xr:uid="{00000000-0005-0000-0000-0000F1170000}"/>
    <cellStyle name="Millares 2 5 3 2 6 2 2 3" xfId="41708" xr:uid="{00000000-0005-0000-0000-0000F2170000}"/>
    <cellStyle name="Millares 2 5 3 2 6 2 3" xfId="21356" xr:uid="{00000000-0005-0000-0000-0000F3170000}"/>
    <cellStyle name="Millares 2 5 3 2 6 2 3 2" xfId="48489" xr:uid="{00000000-0005-0000-0000-0000F4170000}"/>
    <cellStyle name="Millares 2 5 3 2 6 2 4" xfId="34927" xr:uid="{00000000-0005-0000-0000-0000F5170000}"/>
    <cellStyle name="Millares 2 5 3 2 6 3" xfId="11180" xr:uid="{00000000-0005-0000-0000-0000F6170000}"/>
    <cellStyle name="Millares 2 5 3 2 6 3 2" xfId="24748" xr:uid="{00000000-0005-0000-0000-0000F7170000}"/>
    <cellStyle name="Millares 2 5 3 2 6 3 2 2" xfId="51881" xr:uid="{00000000-0005-0000-0000-0000F8170000}"/>
    <cellStyle name="Millares 2 5 3 2 6 3 3" xfId="38319" xr:uid="{00000000-0005-0000-0000-0000F9170000}"/>
    <cellStyle name="Millares 2 5 3 2 6 4" xfId="17967" xr:uid="{00000000-0005-0000-0000-0000FA170000}"/>
    <cellStyle name="Millares 2 5 3 2 6 4 2" xfId="45100" xr:uid="{00000000-0005-0000-0000-0000FB170000}"/>
    <cellStyle name="Millares 2 5 3 2 6 5" xfId="31538" xr:uid="{00000000-0005-0000-0000-0000FC170000}"/>
    <cellStyle name="Millares 2 5 3 2 7" xfId="7764" xr:uid="{00000000-0005-0000-0000-0000FD170000}"/>
    <cellStyle name="Millares 2 5 3 2 7 2" xfId="14554" xr:uid="{00000000-0005-0000-0000-0000FE170000}"/>
    <cellStyle name="Millares 2 5 3 2 7 2 2" xfId="28122" xr:uid="{00000000-0005-0000-0000-0000FF170000}"/>
    <cellStyle name="Millares 2 5 3 2 7 2 2 2" xfId="55255" xr:uid="{00000000-0005-0000-0000-000000180000}"/>
    <cellStyle name="Millares 2 5 3 2 7 2 3" xfId="41693" xr:uid="{00000000-0005-0000-0000-000001180000}"/>
    <cellStyle name="Millares 2 5 3 2 7 3" xfId="21341" xr:uid="{00000000-0005-0000-0000-000002180000}"/>
    <cellStyle name="Millares 2 5 3 2 7 3 2" xfId="48474" xr:uid="{00000000-0005-0000-0000-000003180000}"/>
    <cellStyle name="Millares 2 5 3 2 7 4" xfId="34912" xr:uid="{00000000-0005-0000-0000-000004180000}"/>
    <cellStyle name="Millares 2 5 3 2 8" xfId="11165" xr:uid="{00000000-0005-0000-0000-000005180000}"/>
    <cellStyle name="Millares 2 5 3 2 8 2" xfId="24733" xr:uid="{00000000-0005-0000-0000-000006180000}"/>
    <cellStyle name="Millares 2 5 3 2 8 2 2" xfId="51866" xr:uid="{00000000-0005-0000-0000-000007180000}"/>
    <cellStyle name="Millares 2 5 3 2 8 3" xfId="38304" xr:uid="{00000000-0005-0000-0000-000008180000}"/>
    <cellStyle name="Millares 2 5 3 2 9" xfId="17952" xr:uid="{00000000-0005-0000-0000-000009180000}"/>
    <cellStyle name="Millares 2 5 3 2 9 2" xfId="45085" xr:uid="{00000000-0005-0000-0000-00000A180000}"/>
    <cellStyle name="Millares 2 5 3 3" xfId="4170" xr:uid="{00000000-0005-0000-0000-00000B180000}"/>
    <cellStyle name="Millares 2 5 3 3 2" xfId="4171" xr:uid="{00000000-0005-0000-0000-00000C180000}"/>
    <cellStyle name="Millares 2 5 3 3 2 2" xfId="4172" xr:uid="{00000000-0005-0000-0000-00000D180000}"/>
    <cellStyle name="Millares 2 5 3 3 2 2 2" xfId="7782" xr:uid="{00000000-0005-0000-0000-00000E180000}"/>
    <cellStyle name="Millares 2 5 3 3 2 2 2 2" xfId="14572" xr:uid="{00000000-0005-0000-0000-00000F180000}"/>
    <cellStyle name="Millares 2 5 3 3 2 2 2 2 2" xfId="28140" xr:uid="{00000000-0005-0000-0000-000010180000}"/>
    <cellStyle name="Millares 2 5 3 3 2 2 2 2 2 2" xfId="55273" xr:uid="{00000000-0005-0000-0000-000011180000}"/>
    <cellStyle name="Millares 2 5 3 3 2 2 2 2 3" xfId="41711" xr:uid="{00000000-0005-0000-0000-000012180000}"/>
    <cellStyle name="Millares 2 5 3 3 2 2 2 3" xfId="21359" xr:uid="{00000000-0005-0000-0000-000013180000}"/>
    <cellStyle name="Millares 2 5 3 3 2 2 2 3 2" xfId="48492" xr:uid="{00000000-0005-0000-0000-000014180000}"/>
    <cellStyle name="Millares 2 5 3 3 2 2 2 4" xfId="34930" xr:uid="{00000000-0005-0000-0000-000015180000}"/>
    <cellStyle name="Millares 2 5 3 3 2 2 3" xfId="11183" xr:uid="{00000000-0005-0000-0000-000016180000}"/>
    <cellStyle name="Millares 2 5 3 3 2 2 3 2" xfId="24751" xr:uid="{00000000-0005-0000-0000-000017180000}"/>
    <cellStyle name="Millares 2 5 3 3 2 2 3 2 2" xfId="51884" xr:uid="{00000000-0005-0000-0000-000018180000}"/>
    <cellStyle name="Millares 2 5 3 3 2 2 3 3" xfId="38322" xr:uid="{00000000-0005-0000-0000-000019180000}"/>
    <cellStyle name="Millares 2 5 3 3 2 2 4" xfId="17970" xr:uid="{00000000-0005-0000-0000-00001A180000}"/>
    <cellStyle name="Millares 2 5 3 3 2 2 4 2" xfId="45103" xr:uid="{00000000-0005-0000-0000-00001B180000}"/>
    <cellStyle name="Millares 2 5 3 3 2 2 5" xfId="31541" xr:uid="{00000000-0005-0000-0000-00001C180000}"/>
    <cellStyle name="Millares 2 5 3 3 2 3" xfId="4173" xr:uid="{00000000-0005-0000-0000-00001D180000}"/>
    <cellStyle name="Millares 2 5 3 3 2 3 2" xfId="7783" xr:uid="{00000000-0005-0000-0000-00001E180000}"/>
    <cellStyle name="Millares 2 5 3 3 2 3 2 2" xfId="14573" xr:uid="{00000000-0005-0000-0000-00001F180000}"/>
    <cellStyle name="Millares 2 5 3 3 2 3 2 2 2" xfId="28141" xr:uid="{00000000-0005-0000-0000-000020180000}"/>
    <cellStyle name="Millares 2 5 3 3 2 3 2 2 2 2" xfId="55274" xr:uid="{00000000-0005-0000-0000-000021180000}"/>
    <cellStyle name="Millares 2 5 3 3 2 3 2 2 3" xfId="41712" xr:uid="{00000000-0005-0000-0000-000022180000}"/>
    <cellStyle name="Millares 2 5 3 3 2 3 2 3" xfId="21360" xr:uid="{00000000-0005-0000-0000-000023180000}"/>
    <cellStyle name="Millares 2 5 3 3 2 3 2 3 2" xfId="48493" xr:uid="{00000000-0005-0000-0000-000024180000}"/>
    <cellStyle name="Millares 2 5 3 3 2 3 2 4" xfId="34931" xr:uid="{00000000-0005-0000-0000-000025180000}"/>
    <cellStyle name="Millares 2 5 3 3 2 3 3" xfId="11184" xr:uid="{00000000-0005-0000-0000-000026180000}"/>
    <cellStyle name="Millares 2 5 3 3 2 3 3 2" xfId="24752" xr:uid="{00000000-0005-0000-0000-000027180000}"/>
    <cellStyle name="Millares 2 5 3 3 2 3 3 2 2" xfId="51885" xr:uid="{00000000-0005-0000-0000-000028180000}"/>
    <cellStyle name="Millares 2 5 3 3 2 3 3 3" xfId="38323" xr:uid="{00000000-0005-0000-0000-000029180000}"/>
    <cellStyle name="Millares 2 5 3 3 2 3 4" xfId="17971" xr:uid="{00000000-0005-0000-0000-00002A180000}"/>
    <cellStyle name="Millares 2 5 3 3 2 3 4 2" xfId="45104" xr:uid="{00000000-0005-0000-0000-00002B180000}"/>
    <cellStyle name="Millares 2 5 3 3 2 3 5" xfId="31542" xr:uid="{00000000-0005-0000-0000-00002C180000}"/>
    <cellStyle name="Millares 2 5 3 3 2 4" xfId="7781" xr:uid="{00000000-0005-0000-0000-00002D180000}"/>
    <cellStyle name="Millares 2 5 3 3 2 4 2" xfId="14571" xr:uid="{00000000-0005-0000-0000-00002E180000}"/>
    <cellStyle name="Millares 2 5 3 3 2 4 2 2" xfId="28139" xr:uid="{00000000-0005-0000-0000-00002F180000}"/>
    <cellStyle name="Millares 2 5 3 3 2 4 2 2 2" xfId="55272" xr:uid="{00000000-0005-0000-0000-000030180000}"/>
    <cellStyle name="Millares 2 5 3 3 2 4 2 3" xfId="41710" xr:uid="{00000000-0005-0000-0000-000031180000}"/>
    <cellStyle name="Millares 2 5 3 3 2 4 3" xfId="21358" xr:uid="{00000000-0005-0000-0000-000032180000}"/>
    <cellStyle name="Millares 2 5 3 3 2 4 3 2" xfId="48491" xr:uid="{00000000-0005-0000-0000-000033180000}"/>
    <cellStyle name="Millares 2 5 3 3 2 4 4" xfId="34929" xr:uid="{00000000-0005-0000-0000-000034180000}"/>
    <cellStyle name="Millares 2 5 3 3 2 5" xfId="11182" xr:uid="{00000000-0005-0000-0000-000035180000}"/>
    <cellStyle name="Millares 2 5 3 3 2 5 2" xfId="24750" xr:uid="{00000000-0005-0000-0000-000036180000}"/>
    <cellStyle name="Millares 2 5 3 3 2 5 2 2" xfId="51883" xr:uid="{00000000-0005-0000-0000-000037180000}"/>
    <cellStyle name="Millares 2 5 3 3 2 5 3" xfId="38321" xr:uid="{00000000-0005-0000-0000-000038180000}"/>
    <cellStyle name="Millares 2 5 3 3 2 6" xfId="17969" xr:uid="{00000000-0005-0000-0000-000039180000}"/>
    <cellStyle name="Millares 2 5 3 3 2 6 2" xfId="45102" xr:uid="{00000000-0005-0000-0000-00003A180000}"/>
    <cellStyle name="Millares 2 5 3 3 2 7" xfId="31540" xr:uid="{00000000-0005-0000-0000-00003B180000}"/>
    <cellStyle name="Millares 2 5 3 3 3" xfId="4174" xr:uid="{00000000-0005-0000-0000-00003C180000}"/>
    <cellStyle name="Millares 2 5 3 3 3 2" xfId="4175" xr:uid="{00000000-0005-0000-0000-00003D180000}"/>
    <cellStyle name="Millares 2 5 3 3 3 2 2" xfId="7785" xr:uid="{00000000-0005-0000-0000-00003E180000}"/>
    <cellStyle name="Millares 2 5 3 3 3 2 2 2" xfId="14575" xr:uid="{00000000-0005-0000-0000-00003F180000}"/>
    <cellStyle name="Millares 2 5 3 3 3 2 2 2 2" xfId="28143" xr:uid="{00000000-0005-0000-0000-000040180000}"/>
    <cellStyle name="Millares 2 5 3 3 3 2 2 2 2 2" xfId="55276" xr:uid="{00000000-0005-0000-0000-000041180000}"/>
    <cellStyle name="Millares 2 5 3 3 3 2 2 2 3" xfId="41714" xr:uid="{00000000-0005-0000-0000-000042180000}"/>
    <cellStyle name="Millares 2 5 3 3 3 2 2 3" xfId="21362" xr:uid="{00000000-0005-0000-0000-000043180000}"/>
    <cellStyle name="Millares 2 5 3 3 3 2 2 3 2" xfId="48495" xr:uid="{00000000-0005-0000-0000-000044180000}"/>
    <cellStyle name="Millares 2 5 3 3 3 2 2 4" xfId="34933" xr:uid="{00000000-0005-0000-0000-000045180000}"/>
    <cellStyle name="Millares 2 5 3 3 3 2 3" xfId="11186" xr:uid="{00000000-0005-0000-0000-000046180000}"/>
    <cellStyle name="Millares 2 5 3 3 3 2 3 2" xfId="24754" xr:uid="{00000000-0005-0000-0000-000047180000}"/>
    <cellStyle name="Millares 2 5 3 3 3 2 3 2 2" xfId="51887" xr:uid="{00000000-0005-0000-0000-000048180000}"/>
    <cellStyle name="Millares 2 5 3 3 3 2 3 3" xfId="38325" xr:uid="{00000000-0005-0000-0000-000049180000}"/>
    <cellStyle name="Millares 2 5 3 3 3 2 4" xfId="17973" xr:uid="{00000000-0005-0000-0000-00004A180000}"/>
    <cellStyle name="Millares 2 5 3 3 3 2 4 2" xfId="45106" xr:uid="{00000000-0005-0000-0000-00004B180000}"/>
    <cellStyle name="Millares 2 5 3 3 3 2 5" xfId="31544" xr:uid="{00000000-0005-0000-0000-00004C180000}"/>
    <cellStyle name="Millares 2 5 3 3 3 3" xfId="7784" xr:uid="{00000000-0005-0000-0000-00004D180000}"/>
    <cellStyle name="Millares 2 5 3 3 3 3 2" xfId="14574" xr:uid="{00000000-0005-0000-0000-00004E180000}"/>
    <cellStyle name="Millares 2 5 3 3 3 3 2 2" xfId="28142" xr:uid="{00000000-0005-0000-0000-00004F180000}"/>
    <cellStyle name="Millares 2 5 3 3 3 3 2 2 2" xfId="55275" xr:uid="{00000000-0005-0000-0000-000050180000}"/>
    <cellStyle name="Millares 2 5 3 3 3 3 2 3" xfId="41713" xr:uid="{00000000-0005-0000-0000-000051180000}"/>
    <cellStyle name="Millares 2 5 3 3 3 3 3" xfId="21361" xr:uid="{00000000-0005-0000-0000-000052180000}"/>
    <cellStyle name="Millares 2 5 3 3 3 3 3 2" xfId="48494" xr:uid="{00000000-0005-0000-0000-000053180000}"/>
    <cellStyle name="Millares 2 5 3 3 3 3 4" xfId="34932" xr:uid="{00000000-0005-0000-0000-000054180000}"/>
    <cellStyle name="Millares 2 5 3 3 3 4" xfId="11185" xr:uid="{00000000-0005-0000-0000-000055180000}"/>
    <cellStyle name="Millares 2 5 3 3 3 4 2" xfId="24753" xr:uid="{00000000-0005-0000-0000-000056180000}"/>
    <cellStyle name="Millares 2 5 3 3 3 4 2 2" xfId="51886" xr:uid="{00000000-0005-0000-0000-000057180000}"/>
    <cellStyle name="Millares 2 5 3 3 3 4 3" xfId="38324" xr:uid="{00000000-0005-0000-0000-000058180000}"/>
    <cellStyle name="Millares 2 5 3 3 3 5" xfId="17972" xr:uid="{00000000-0005-0000-0000-000059180000}"/>
    <cellStyle name="Millares 2 5 3 3 3 5 2" xfId="45105" xr:uid="{00000000-0005-0000-0000-00005A180000}"/>
    <cellStyle name="Millares 2 5 3 3 3 6" xfId="31543" xr:uid="{00000000-0005-0000-0000-00005B180000}"/>
    <cellStyle name="Millares 2 5 3 3 4" xfId="4176" xr:uid="{00000000-0005-0000-0000-00005C180000}"/>
    <cellStyle name="Millares 2 5 3 3 4 2" xfId="7786" xr:uid="{00000000-0005-0000-0000-00005D180000}"/>
    <cellStyle name="Millares 2 5 3 3 4 2 2" xfId="14576" xr:uid="{00000000-0005-0000-0000-00005E180000}"/>
    <cellStyle name="Millares 2 5 3 3 4 2 2 2" xfId="28144" xr:uid="{00000000-0005-0000-0000-00005F180000}"/>
    <cellStyle name="Millares 2 5 3 3 4 2 2 2 2" xfId="55277" xr:uid="{00000000-0005-0000-0000-000060180000}"/>
    <cellStyle name="Millares 2 5 3 3 4 2 2 3" xfId="41715" xr:uid="{00000000-0005-0000-0000-000061180000}"/>
    <cellStyle name="Millares 2 5 3 3 4 2 3" xfId="21363" xr:uid="{00000000-0005-0000-0000-000062180000}"/>
    <cellStyle name="Millares 2 5 3 3 4 2 3 2" xfId="48496" xr:uid="{00000000-0005-0000-0000-000063180000}"/>
    <cellStyle name="Millares 2 5 3 3 4 2 4" xfId="34934" xr:uid="{00000000-0005-0000-0000-000064180000}"/>
    <cellStyle name="Millares 2 5 3 3 4 3" xfId="11187" xr:uid="{00000000-0005-0000-0000-000065180000}"/>
    <cellStyle name="Millares 2 5 3 3 4 3 2" xfId="24755" xr:uid="{00000000-0005-0000-0000-000066180000}"/>
    <cellStyle name="Millares 2 5 3 3 4 3 2 2" xfId="51888" xr:uid="{00000000-0005-0000-0000-000067180000}"/>
    <cellStyle name="Millares 2 5 3 3 4 3 3" xfId="38326" xr:uid="{00000000-0005-0000-0000-000068180000}"/>
    <cellStyle name="Millares 2 5 3 3 4 4" xfId="17974" xr:uid="{00000000-0005-0000-0000-000069180000}"/>
    <cellStyle name="Millares 2 5 3 3 4 4 2" xfId="45107" xr:uid="{00000000-0005-0000-0000-00006A180000}"/>
    <cellStyle name="Millares 2 5 3 3 4 5" xfId="31545" xr:uid="{00000000-0005-0000-0000-00006B180000}"/>
    <cellStyle name="Millares 2 5 3 3 5" xfId="4177" xr:uid="{00000000-0005-0000-0000-00006C180000}"/>
    <cellStyle name="Millares 2 5 3 3 5 2" xfId="7787" xr:uid="{00000000-0005-0000-0000-00006D180000}"/>
    <cellStyle name="Millares 2 5 3 3 5 2 2" xfId="14577" xr:uid="{00000000-0005-0000-0000-00006E180000}"/>
    <cellStyle name="Millares 2 5 3 3 5 2 2 2" xfId="28145" xr:uid="{00000000-0005-0000-0000-00006F180000}"/>
    <cellStyle name="Millares 2 5 3 3 5 2 2 2 2" xfId="55278" xr:uid="{00000000-0005-0000-0000-000070180000}"/>
    <cellStyle name="Millares 2 5 3 3 5 2 2 3" xfId="41716" xr:uid="{00000000-0005-0000-0000-000071180000}"/>
    <cellStyle name="Millares 2 5 3 3 5 2 3" xfId="21364" xr:uid="{00000000-0005-0000-0000-000072180000}"/>
    <cellStyle name="Millares 2 5 3 3 5 2 3 2" xfId="48497" xr:uid="{00000000-0005-0000-0000-000073180000}"/>
    <cellStyle name="Millares 2 5 3 3 5 2 4" xfId="34935" xr:uid="{00000000-0005-0000-0000-000074180000}"/>
    <cellStyle name="Millares 2 5 3 3 5 3" xfId="11188" xr:uid="{00000000-0005-0000-0000-000075180000}"/>
    <cellStyle name="Millares 2 5 3 3 5 3 2" xfId="24756" xr:uid="{00000000-0005-0000-0000-000076180000}"/>
    <cellStyle name="Millares 2 5 3 3 5 3 2 2" xfId="51889" xr:uid="{00000000-0005-0000-0000-000077180000}"/>
    <cellStyle name="Millares 2 5 3 3 5 3 3" xfId="38327" xr:uid="{00000000-0005-0000-0000-000078180000}"/>
    <cellStyle name="Millares 2 5 3 3 5 4" xfId="17975" xr:uid="{00000000-0005-0000-0000-000079180000}"/>
    <cellStyle name="Millares 2 5 3 3 5 4 2" xfId="45108" xr:uid="{00000000-0005-0000-0000-00007A180000}"/>
    <cellStyle name="Millares 2 5 3 3 5 5" xfId="31546" xr:uid="{00000000-0005-0000-0000-00007B180000}"/>
    <cellStyle name="Millares 2 5 3 3 6" xfId="7780" xr:uid="{00000000-0005-0000-0000-00007C180000}"/>
    <cellStyle name="Millares 2 5 3 3 6 2" xfId="14570" xr:uid="{00000000-0005-0000-0000-00007D180000}"/>
    <cellStyle name="Millares 2 5 3 3 6 2 2" xfId="28138" xr:uid="{00000000-0005-0000-0000-00007E180000}"/>
    <cellStyle name="Millares 2 5 3 3 6 2 2 2" xfId="55271" xr:uid="{00000000-0005-0000-0000-00007F180000}"/>
    <cellStyle name="Millares 2 5 3 3 6 2 3" xfId="41709" xr:uid="{00000000-0005-0000-0000-000080180000}"/>
    <cellStyle name="Millares 2 5 3 3 6 3" xfId="21357" xr:uid="{00000000-0005-0000-0000-000081180000}"/>
    <cellStyle name="Millares 2 5 3 3 6 3 2" xfId="48490" xr:uid="{00000000-0005-0000-0000-000082180000}"/>
    <cellStyle name="Millares 2 5 3 3 6 4" xfId="34928" xr:uid="{00000000-0005-0000-0000-000083180000}"/>
    <cellStyle name="Millares 2 5 3 3 7" xfId="11181" xr:uid="{00000000-0005-0000-0000-000084180000}"/>
    <cellStyle name="Millares 2 5 3 3 7 2" xfId="24749" xr:uid="{00000000-0005-0000-0000-000085180000}"/>
    <cellStyle name="Millares 2 5 3 3 7 2 2" xfId="51882" xr:uid="{00000000-0005-0000-0000-000086180000}"/>
    <cellStyle name="Millares 2 5 3 3 7 3" xfId="38320" xr:uid="{00000000-0005-0000-0000-000087180000}"/>
    <cellStyle name="Millares 2 5 3 3 8" xfId="17968" xr:uid="{00000000-0005-0000-0000-000088180000}"/>
    <cellStyle name="Millares 2 5 3 3 8 2" xfId="45101" xr:uid="{00000000-0005-0000-0000-000089180000}"/>
    <cellStyle name="Millares 2 5 3 3 9" xfId="31539" xr:uid="{00000000-0005-0000-0000-00008A180000}"/>
    <cellStyle name="Millares 2 5 3 4" xfId="4178" xr:uid="{00000000-0005-0000-0000-00008B180000}"/>
    <cellStyle name="Millares 2 5 3 4 2" xfId="4179" xr:uid="{00000000-0005-0000-0000-00008C180000}"/>
    <cellStyle name="Millares 2 5 3 4 2 2" xfId="4180" xr:uid="{00000000-0005-0000-0000-00008D180000}"/>
    <cellStyle name="Millares 2 5 3 4 2 2 2" xfId="7790" xr:uid="{00000000-0005-0000-0000-00008E180000}"/>
    <cellStyle name="Millares 2 5 3 4 2 2 2 2" xfId="14580" xr:uid="{00000000-0005-0000-0000-00008F180000}"/>
    <cellStyle name="Millares 2 5 3 4 2 2 2 2 2" xfId="28148" xr:uid="{00000000-0005-0000-0000-000090180000}"/>
    <cellStyle name="Millares 2 5 3 4 2 2 2 2 2 2" xfId="55281" xr:uid="{00000000-0005-0000-0000-000091180000}"/>
    <cellStyle name="Millares 2 5 3 4 2 2 2 2 3" xfId="41719" xr:uid="{00000000-0005-0000-0000-000092180000}"/>
    <cellStyle name="Millares 2 5 3 4 2 2 2 3" xfId="21367" xr:uid="{00000000-0005-0000-0000-000093180000}"/>
    <cellStyle name="Millares 2 5 3 4 2 2 2 3 2" xfId="48500" xr:uid="{00000000-0005-0000-0000-000094180000}"/>
    <cellStyle name="Millares 2 5 3 4 2 2 2 4" xfId="34938" xr:uid="{00000000-0005-0000-0000-000095180000}"/>
    <cellStyle name="Millares 2 5 3 4 2 2 3" xfId="11191" xr:uid="{00000000-0005-0000-0000-000096180000}"/>
    <cellStyle name="Millares 2 5 3 4 2 2 3 2" xfId="24759" xr:uid="{00000000-0005-0000-0000-000097180000}"/>
    <cellStyle name="Millares 2 5 3 4 2 2 3 2 2" xfId="51892" xr:uid="{00000000-0005-0000-0000-000098180000}"/>
    <cellStyle name="Millares 2 5 3 4 2 2 3 3" xfId="38330" xr:uid="{00000000-0005-0000-0000-000099180000}"/>
    <cellStyle name="Millares 2 5 3 4 2 2 4" xfId="17978" xr:uid="{00000000-0005-0000-0000-00009A180000}"/>
    <cellStyle name="Millares 2 5 3 4 2 2 4 2" xfId="45111" xr:uid="{00000000-0005-0000-0000-00009B180000}"/>
    <cellStyle name="Millares 2 5 3 4 2 2 5" xfId="31549" xr:uid="{00000000-0005-0000-0000-00009C180000}"/>
    <cellStyle name="Millares 2 5 3 4 2 3" xfId="4181" xr:uid="{00000000-0005-0000-0000-00009D180000}"/>
    <cellStyle name="Millares 2 5 3 4 2 3 2" xfId="7791" xr:uid="{00000000-0005-0000-0000-00009E180000}"/>
    <cellStyle name="Millares 2 5 3 4 2 3 2 2" xfId="14581" xr:uid="{00000000-0005-0000-0000-00009F180000}"/>
    <cellStyle name="Millares 2 5 3 4 2 3 2 2 2" xfId="28149" xr:uid="{00000000-0005-0000-0000-0000A0180000}"/>
    <cellStyle name="Millares 2 5 3 4 2 3 2 2 2 2" xfId="55282" xr:uid="{00000000-0005-0000-0000-0000A1180000}"/>
    <cellStyle name="Millares 2 5 3 4 2 3 2 2 3" xfId="41720" xr:uid="{00000000-0005-0000-0000-0000A2180000}"/>
    <cellStyle name="Millares 2 5 3 4 2 3 2 3" xfId="21368" xr:uid="{00000000-0005-0000-0000-0000A3180000}"/>
    <cellStyle name="Millares 2 5 3 4 2 3 2 3 2" xfId="48501" xr:uid="{00000000-0005-0000-0000-0000A4180000}"/>
    <cellStyle name="Millares 2 5 3 4 2 3 2 4" xfId="34939" xr:uid="{00000000-0005-0000-0000-0000A5180000}"/>
    <cellStyle name="Millares 2 5 3 4 2 3 3" xfId="11192" xr:uid="{00000000-0005-0000-0000-0000A6180000}"/>
    <cellStyle name="Millares 2 5 3 4 2 3 3 2" xfId="24760" xr:uid="{00000000-0005-0000-0000-0000A7180000}"/>
    <cellStyle name="Millares 2 5 3 4 2 3 3 2 2" xfId="51893" xr:uid="{00000000-0005-0000-0000-0000A8180000}"/>
    <cellStyle name="Millares 2 5 3 4 2 3 3 3" xfId="38331" xr:uid="{00000000-0005-0000-0000-0000A9180000}"/>
    <cellStyle name="Millares 2 5 3 4 2 3 4" xfId="17979" xr:uid="{00000000-0005-0000-0000-0000AA180000}"/>
    <cellStyle name="Millares 2 5 3 4 2 3 4 2" xfId="45112" xr:uid="{00000000-0005-0000-0000-0000AB180000}"/>
    <cellStyle name="Millares 2 5 3 4 2 3 5" xfId="31550" xr:uid="{00000000-0005-0000-0000-0000AC180000}"/>
    <cellStyle name="Millares 2 5 3 4 2 4" xfId="7789" xr:uid="{00000000-0005-0000-0000-0000AD180000}"/>
    <cellStyle name="Millares 2 5 3 4 2 4 2" xfId="14579" xr:uid="{00000000-0005-0000-0000-0000AE180000}"/>
    <cellStyle name="Millares 2 5 3 4 2 4 2 2" xfId="28147" xr:uid="{00000000-0005-0000-0000-0000AF180000}"/>
    <cellStyle name="Millares 2 5 3 4 2 4 2 2 2" xfId="55280" xr:uid="{00000000-0005-0000-0000-0000B0180000}"/>
    <cellStyle name="Millares 2 5 3 4 2 4 2 3" xfId="41718" xr:uid="{00000000-0005-0000-0000-0000B1180000}"/>
    <cellStyle name="Millares 2 5 3 4 2 4 3" xfId="21366" xr:uid="{00000000-0005-0000-0000-0000B2180000}"/>
    <cellStyle name="Millares 2 5 3 4 2 4 3 2" xfId="48499" xr:uid="{00000000-0005-0000-0000-0000B3180000}"/>
    <cellStyle name="Millares 2 5 3 4 2 4 4" xfId="34937" xr:uid="{00000000-0005-0000-0000-0000B4180000}"/>
    <cellStyle name="Millares 2 5 3 4 2 5" xfId="11190" xr:uid="{00000000-0005-0000-0000-0000B5180000}"/>
    <cellStyle name="Millares 2 5 3 4 2 5 2" xfId="24758" xr:uid="{00000000-0005-0000-0000-0000B6180000}"/>
    <cellStyle name="Millares 2 5 3 4 2 5 2 2" xfId="51891" xr:uid="{00000000-0005-0000-0000-0000B7180000}"/>
    <cellStyle name="Millares 2 5 3 4 2 5 3" xfId="38329" xr:uid="{00000000-0005-0000-0000-0000B8180000}"/>
    <cellStyle name="Millares 2 5 3 4 2 6" xfId="17977" xr:uid="{00000000-0005-0000-0000-0000B9180000}"/>
    <cellStyle name="Millares 2 5 3 4 2 6 2" xfId="45110" xr:uid="{00000000-0005-0000-0000-0000BA180000}"/>
    <cellStyle name="Millares 2 5 3 4 2 7" xfId="31548" xr:uid="{00000000-0005-0000-0000-0000BB180000}"/>
    <cellStyle name="Millares 2 5 3 4 3" xfId="4182" xr:uid="{00000000-0005-0000-0000-0000BC180000}"/>
    <cellStyle name="Millares 2 5 3 4 3 2" xfId="7792" xr:uid="{00000000-0005-0000-0000-0000BD180000}"/>
    <cellStyle name="Millares 2 5 3 4 3 2 2" xfId="14582" xr:uid="{00000000-0005-0000-0000-0000BE180000}"/>
    <cellStyle name="Millares 2 5 3 4 3 2 2 2" xfId="28150" xr:uid="{00000000-0005-0000-0000-0000BF180000}"/>
    <cellStyle name="Millares 2 5 3 4 3 2 2 2 2" xfId="55283" xr:uid="{00000000-0005-0000-0000-0000C0180000}"/>
    <cellStyle name="Millares 2 5 3 4 3 2 2 3" xfId="41721" xr:uid="{00000000-0005-0000-0000-0000C1180000}"/>
    <cellStyle name="Millares 2 5 3 4 3 2 3" xfId="21369" xr:uid="{00000000-0005-0000-0000-0000C2180000}"/>
    <cellStyle name="Millares 2 5 3 4 3 2 3 2" xfId="48502" xr:uid="{00000000-0005-0000-0000-0000C3180000}"/>
    <cellStyle name="Millares 2 5 3 4 3 2 4" xfId="34940" xr:uid="{00000000-0005-0000-0000-0000C4180000}"/>
    <cellStyle name="Millares 2 5 3 4 3 3" xfId="11193" xr:uid="{00000000-0005-0000-0000-0000C5180000}"/>
    <cellStyle name="Millares 2 5 3 4 3 3 2" xfId="24761" xr:uid="{00000000-0005-0000-0000-0000C6180000}"/>
    <cellStyle name="Millares 2 5 3 4 3 3 2 2" xfId="51894" xr:uid="{00000000-0005-0000-0000-0000C7180000}"/>
    <cellStyle name="Millares 2 5 3 4 3 3 3" xfId="38332" xr:uid="{00000000-0005-0000-0000-0000C8180000}"/>
    <cellStyle name="Millares 2 5 3 4 3 4" xfId="17980" xr:uid="{00000000-0005-0000-0000-0000C9180000}"/>
    <cellStyle name="Millares 2 5 3 4 3 4 2" xfId="45113" xr:uid="{00000000-0005-0000-0000-0000CA180000}"/>
    <cellStyle name="Millares 2 5 3 4 3 5" xfId="31551" xr:uid="{00000000-0005-0000-0000-0000CB180000}"/>
    <cellStyle name="Millares 2 5 3 4 4" xfId="4183" xr:uid="{00000000-0005-0000-0000-0000CC180000}"/>
    <cellStyle name="Millares 2 5 3 4 4 2" xfId="7793" xr:uid="{00000000-0005-0000-0000-0000CD180000}"/>
    <cellStyle name="Millares 2 5 3 4 4 2 2" xfId="14583" xr:uid="{00000000-0005-0000-0000-0000CE180000}"/>
    <cellStyle name="Millares 2 5 3 4 4 2 2 2" xfId="28151" xr:uid="{00000000-0005-0000-0000-0000CF180000}"/>
    <cellStyle name="Millares 2 5 3 4 4 2 2 2 2" xfId="55284" xr:uid="{00000000-0005-0000-0000-0000D0180000}"/>
    <cellStyle name="Millares 2 5 3 4 4 2 2 3" xfId="41722" xr:uid="{00000000-0005-0000-0000-0000D1180000}"/>
    <cellStyle name="Millares 2 5 3 4 4 2 3" xfId="21370" xr:uid="{00000000-0005-0000-0000-0000D2180000}"/>
    <cellStyle name="Millares 2 5 3 4 4 2 3 2" xfId="48503" xr:uid="{00000000-0005-0000-0000-0000D3180000}"/>
    <cellStyle name="Millares 2 5 3 4 4 2 4" xfId="34941" xr:uid="{00000000-0005-0000-0000-0000D4180000}"/>
    <cellStyle name="Millares 2 5 3 4 4 3" xfId="11194" xr:uid="{00000000-0005-0000-0000-0000D5180000}"/>
    <cellStyle name="Millares 2 5 3 4 4 3 2" xfId="24762" xr:uid="{00000000-0005-0000-0000-0000D6180000}"/>
    <cellStyle name="Millares 2 5 3 4 4 3 2 2" xfId="51895" xr:uid="{00000000-0005-0000-0000-0000D7180000}"/>
    <cellStyle name="Millares 2 5 3 4 4 3 3" xfId="38333" xr:uid="{00000000-0005-0000-0000-0000D8180000}"/>
    <cellStyle name="Millares 2 5 3 4 4 4" xfId="17981" xr:uid="{00000000-0005-0000-0000-0000D9180000}"/>
    <cellStyle name="Millares 2 5 3 4 4 4 2" xfId="45114" xr:uid="{00000000-0005-0000-0000-0000DA180000}"/>
    <cellStyle name="Millares 2 5 3 4 4 5" xfId="31552" xr:uid="{00000000-0005-0000-0000-0000DB180000}"/>
    <cellStyle name="Millares 2 5 3 4 5" xfId="7788" xr:uid="{00000000-0005-0000-0000-0000DC180000}"/>
    <cellStyle name="Millares 2 5 3 4 5 2" xfId="14578" xr:uid="{00000000-0005-0000-0000-0000DD180000}"/>
    <cellStyle name="Millares 2 5 3 4 5 2 2" xfId="28146" xr:uid="{00000000-0005-0000-0000-0000DE180000}"/>
    <cellStyle name="Millares 2 5 3 4 5 2 2 2" xfId="55279" xr:uid="{00000000-0005-0000-0000-0000DF180000}"/>
    <cellStyle name="Millares 2 5 3 4 5 2 3" xfId="41717" xr:uid="{00000000-0005-0000-0000-0000E0180000}"/>
    <cellStyle name="Millares 2 5 3 4 5 3" xfId="21365" xr:uid="{00000000-0005-0000-0000-0000E1180000}"/>
    <cellStyle name="Millares 2 5 3 4 5 3 2" xfId="48498" xr:uid="{00000000-0005-0000-0000-0000E2180000}"/>
    <cellStyle name="Millares 2 5 3 4 5 4" xfId="34936" xr:uid="{00000000-0005-0000-0000-0000E3180000}"/>
    <cellStyle name="Millares 2 5 3 4 6" xfId="11189" xr:uid="{00000000-0005-0000-0000-0000E4180000}"/>
    <cellStyle name="Millares 2 5 3 4 6 2" xfId="24757" xr:uid="{00000000-0005-0000-0000-0000E5180000}"/>
    <cellStyle name="Millares 2 5 3 4 6 2 2" xfId="51890" xr:uid="{00000000-0005-0000-0000-0000E6180000}"/>
    <cellStyle name="Millares 2 5 3 4 6 3" xfId="38328" xr:uid="{00000000-0005-0000-0000-0000E7180000}"/>
    <cellStyle name="Millares 2 5 3 4 7" xfId="17976" xr:uid="{00000000-0005-0000-0000-0000E8180000}"/>
    <cellStyle name="Millares 2 5 3 4 7 2" xfId="45109" xr:uid="{00000000-0005-0000-0000-0000E9180000}"/>
    <cellStyle name="Millares 2 5 3 4 8" xfId="31547" xr:uid="{00000000-0005-0000-0000-0000EA180000}"/>
    <cellStyle name="Millares 2 5 3 5" xfId="4184" xr:uid="{00000000-0005-0000-0000-0000EB180000}"/>
    <cellStyle name="Millares 2 5 3 5 2" xfId="4185" xr:uid="{00000000-0005-0000-0000-0000EC180000}"/>
    <cellStyle name="Millares 2 5 3 5 2 2" xfId="4186" xr:uid="{00000000-0005-0000-0000-0000ED180000}"/>
    <cellStyle name="Millares 2 5 3 5 2 2 2" xfId="7796" xr:uid="{00000000-0005-0000-0000-0000EE180000}"/>
    <cellStyle name="Millares 2 5 3 5 2 2 2 2" xfId="14586" xr:uid="{00000000-0005-0000-0000-0000EF180000}"/>
    <cellStyle name="Millares 2 5 3 5 2 2 2 2 2" xfId="28154" xr:uid="{00000000-0005-0000-0000-0000F0180000}"/>
    <cellStyle name="Millares 2 5 3 5 2 2 2 2 2 2" xfId="55287" xr:uid="{00000000-0005-0000-0000-0000F1180000}"/>
    <cellStyle name="Millares 2 5 3 5 2 2 2 2 3" xfId="41725" xr:uid="{00000000-0005-0000-0000-0000F2180000}"/>
    <cellStyle name="Millares 2 5 3 5 2 2 2 3" xfId="21373" xr:uid="{00000000-0005-0000-0000-0000F3180000}"/>
    <cellStyle name="Millares 2 5 3 5 2 2 2 3 2" xfId="48506" xr:uid="{00000000-0005-0000-0000-0000F4180000}"/>
    <cellStyle name="Millares 2 5 3 5 2 2 2 4" xfId="34944" xr:uid="{00000000-0005-0000-0000-0000F5180000}"/>
    <cellStyle name="Millares 2 5 3 5 2 2 3" xfId="11197" xr:uid="{00000000-0005-0000-0000-0000F6180000}"/>
    <cellStyle name="Millares 2 5 3 5 2 2 3 2" xfId="24765" xr:uid="{00000000-0005-0000-0000-0000F7180000}"/>
    <cellStyle name="Millares 2 5 3 5 2 2 3 2 2" xfId="51898" xr:uid="{00000000-0005-0000-0000-0000F8180000}"/>
    <cellStyle name="Millares 2 5 3 5 2 2 3 3" xfId="38336" xr:uid="{00000000-0005-0000-0000-0000F9180000}"/>
    <cellStyle name="Millares 2 5 3 5 2 2 4" xfId="17984" xr:uid="{00000000-0005-0000-0000-0000FA180000}"/>
    <cellStyle name="Millares 2 5 3 5 2 2 4 2" xfId="45117" xr:uid="{00000000-0005-0000-0000-0000FB180000}"/>
    <cellStyle name="Millares 2 5 3 5 2 2 5" xfId="31555" xr:uid="{00000000-0005-0000-0000-0000FC180000}"/>
    <cellStyle name="Millares 2 5 3 5 2 3" xfId="4187" xr:uid="{00000000-0005-0000-0000-0000FD180000}"/>
    <cellStyle name="Millares 2 5 3 5 2 3 2" xfId="7797" xr:uid="{00000000-0005-0000-0000-0000FE180000}"/>
    <cellStyle name="Millares 2 5 3 5 2 3 2 2" xfId="14587" xr:uid="{00000000-0005-0000-0000-0000FF180000}"/>
    <cellStyle name="Millares 2 5 3 5 2 3 2 2 2" xfId="28155" xr:uid="{00000000-0005-0000-0000-000000190000}"/>
    <cellStyle name="Millares 2 5 3 5 2 3 2 2 2 2" xfId="55288" xr:uid="{00000000-0005-0000-0000-000001190000}"/>
    <cellStyle name="Millares 2 5 3 5 2 3 2 2 3" xfId="41726" xr:uid="{00000000-0005-0000-0000-000002190000}"/>
    <cellStyle name="Millares 2 5 3 5 2 3 2 3" xfId="21374" xr:uid="{00000000-0005-0000-0000-000003190000}"/>
    <cellStyle name="Millares 2 5 3 5 2 3 2 3 2" xfId="48507" xr:uid="{00000000-0005-0000-0000-000004190000}"/>
    <cellStyle name="Millares 2 5 3 5 2 3 2 4" xfId="34945" xr:uid="{00000000-0005-0000-0000-000005190000}"/>
    <cellStyle name="Millares 2 5 3 5 2 3 3" xfId="11198" xr:uid="{00000000-0005-0000-0000-000006190000}"/>
    <cellStyle name="Millares 2 5 3 5 2 3 3 2" xfId="24766" xr:uid="{00000000-0005-0000-0000-000007190000}"/>
    <cellStyle name="Millares 2 5 3 5 2 3 3 2 2" xfId="51899" xr:uid="{00000000-0005-0000-0000-000008190000}"/>
    <cellStyle name="Millares 2 5 3 5 2 3 3 3" xfId="38337" xr:uid="{00000000-0005-0000-0000-000009190000}"/>
    <cellStyle name="Millares 2 5 3 5 2 3 4" xfId="17985" xr:uid="{00000000-0005-0000-0000-00000A190000}"/>
    <cellStyle name="Millares 2 5 3 5 2 3 4 2" xfId="45118" xr:uid="{00000000-0005-0000-0000-00000B190000}"/>
    <cellStyle name="Millares 2 5 3 5 2 3 5" xfId="31556" xr:uid="{00000000-0005-0000-0000-00000C190000}"/>
    <cellStyle name="Millares 2 5 3 5 2 4" xfId="7795" xr:uid="{00000000-0005-0000-0000-00000D190000}"/>
    <cellStyle name="Millares 2 5 3 5 2 4 2" xfId="14585" xr:uid="{00000000-0005-0000-0000-00000E190000}"/>
    <cellStyle name="Millares 2 5 3 5 2 4 2 2" xfId="28153" xr:uid="{00000000-0005-0000-0000-00000F190000}"/>
    <cellStyle name="Millares 2 5 3 5 2 4 2 2 2" xfId="55286" xr:uid="{00000000-0005-0000-0000-000010190000}"/>
    <cellStyle name="Millares 2 5 3 5 2 4 2 3" xfId="41724" xr:uid="{00000000-0005-0000-0000-000011190000}"/>
    <cellStyle name="Millares 2 5 3 5 2 4 3" xfId="21372" xr:uid="{00000000-0005-0000-0000-000012190000}"/>
    <cellStyle name="Millares 2 5 3 5 2 4 3 2" xfId="48505" xr:uid="{00000000-0005-0000-0000-000013190000}"/>
    <cellStyle name="Millares 2 5 3 5 2 4 4" xfId="34943" xr:uid="{00000000-0005-0000-0000-000014190000}"/>
    <cellStyle name="Millares 2 5 3 5 2 5" xfId="11196" xr:uid="{00000000-0005-0000-0000-000015190000}"/>
    <cellStyle name="Millares 2 5 3 5 2 5 2" xfId="24764" xr:uid="{00000000-0005-0000-0000-000016190000}"/>
    <cellStyle name="Millares 2 5 3 5 2 5 2 2" xfId="51897" xr:uid="{00000000-0005-0000-0000-000017190000}"/>
    <cellStyle name="Millares 2 5 3 5 2 5 3" xfId="38335" xr:uid="{00000000-0005-0000-0000-000018190000}"/>
    <cellStyle name="Millares 2 5 3 5 2 6" xfId="17983" xr:uid="{00000000-0005-0000-0000-000019190000}"/>
    <cellStyle name="Millares 2 5 3 5 2 6 2" xfId="45116" xr:uid="{00000000-0005-0000-0000-00001A190000}"/>
    <cellStyle name="Millares 2 5 3 5 2 7" xfId="31554" xr:uid="{00000000-0005-0000-0000-00001B190000}"/>
    <cellStyle name="Millares 2 5 3 5 3" xfId="4188" xr:uid="{00000000-0005-0000-0000-00001C190000}"/>
    <cellStyle name="Millares 2 5 3 5 3 2" xfId="7798" xr:uid="{00000000-0005-0000-0000-00001D190000}"/>
    <cellStyle name="Millares 2 5 3 5 3 2 2" xfId="14588" xr:uid="{00000000-0005-0000-0000-00001E190000}"/>
    <cellStyle name="Millares 2 5 3 5 3 2 2 2" xfId="28156" xr:uid="{00000000-0005-0000-0000-00001F190000}"/>
    <cellStyle name="Millares 2 5 3 5 3 2 2 2 2" xfId="55289" xr:uid="{00000000-0005-0000-0000-000020190000}"/>
    <cellStyle name="Millares 2 5 3 5 3 2 2 3" xfId="41727" xr:uid="{00000000-0005-0000-0000-000021190000}"/>
    <cellStyle name="Millares 2 5 3 5 3 2 3" xfId="21375" xr:uid="{00000000-0005-0000-0000-000022190000}"/>
    <cellStyle name="Millares 2 5 3 5 3 2 3 2" xfId="48508" xr:uid="{00000000-0005-0000-0000-000023190000}"/>
    <cellStyle name="Millares 2 5 3 5 3 2 4" xfId="34946" xr:uid="{00000000-0005-0000-0000-000024190000}"/>
    <cellStyle name="Millares 2 5 3 5 3 3" xfId="11199" xr:uid="{00000000-0005-0000-0000-000025190000}"/>
    <cellStyle name="Millares 2 5 3 5 3 3 2" xfId="24767" xr:uid="{00000000-0005-0000-0000-000026190000}"/>
    <cellStyle name="Millares 2 5 3 5 3 3 2 2" xfId="51900" xr:uid="{00000000-0005-0000-0000-000027190000}"/>
    <cellStyle name="Millares 2 5 3 5 3 3 3" xfId="38338" xr:uid="{00000000-0005-0000-0000-000028190000}"/>
    <cellStyle name="Millares 2 5 3 5 3 4" xfId="17986" xr:uid="{00000000-0005-0000-0000-000029190000}"/>
    <cellStyle name="Millares 2 5 3 5 3 4 2" xfId="45119" xr:uid="{00000000-0005-0000-0000-00002A190000}"/>
    <cellStyle name="Millares 2 5 3 5 3 5" xfId="31557" xr:uid="{00000000-0005-0000-0000-00002B190000}"/>
    <cellStyle name="Millares 2 5 3 5 4" xfId="4189" xr:uid="{00000000-0005-0000-0000-00002C190000}"/>
    <cellStyle name="Millares 2 5 3 5 4 2" xfId="7799" xr:uid="{00000000-0005-0000-0000-00002D190000}"/>
    <cellStyle name="Millares 2 5 3 5 4 2 2" xfId="14589" xr:uid="{00000000-0005-0000-0000-00002E190000}"/>
    <cellStyle name="Millares 2 5 3 5 4 2 2 2" xfId="28157" xr:uid="{00000000-0005-0000-0000-00002F190000}"/>
    <cellStyle name="Millares 2 5 3 5 4 2 2 2 2" xfId="55290" xr:uid="{00000000-0005-0000-0000-000030190000}"/>
    <cellStyle name="Millares 2 5 3 5 4 2 2 3" xfId="41728" xr:uid="{00000000-0005-0000-0000-000031190000}"/>
    <cellStyle name="Millares 2 5 3 5 4 2 3" xfId="21376" xr:uid="{00000000-0005-0000-0000-000032190000}"/>
    <cellStyle name="Millares 2 5 3 5 4 2 3 2" xfId="48509" xr:uid="{00000000-0005-0000-0000-000033190000}"/>
    <cellStyle name="Millares 2 5 3 5 4 2 4" xfId="34947" xr:uid="{00000000-0005-0000-0000-000034190000}"/>
    <cellStyle name="Millares 2 5 3 5 4 3" xfId="11200" xr:uid="{00000000-0005-0000-0000-000035190000}"/>
    <cellStyle name="Millares 2 5 3 5 4 3 2" xfId="24768" xr:uid="{00000000-0005-0000-0000-000036190000}"/>
    <cellStyle name="Millares 2 5 3 5 4 3 2 2" xfId="51901" xr:uid="{00000000-0005-0000-0000-000037190000}"/>
    <cellStyle name="Millares 2 5 3 5 4 3 3" xfId="38339" xr:uid="{00000000-0005-0000-0000-000038190000}"/>
    <cellStyle name="Millares 2 5 3 5 4 4" xfId="17987" xr:uid="{00000000-0005-0000-0000-000039190000}"/>
    <cellStyle name="Millares 2 5 3 5 4 4 2" xfId="45120" xr:uid="{00000000-0005-0000-0000-00003A190000}"/>
    <cellStyle name="Millares 2 5 3 5 4 5" xfId="31558" xr:uid="{00000000-0005-0000-0000-00003B190000}"/>
    <cellStyle name="Millares 2 5 3 5 5" xfId="7794" xr:uid="{00000000-0005-0000-0000-00003C190000}"/>
    <cellStyle name="Millares 2 5 3 5 5 2" xfId="14584" xr:uid="{00000000-0005-0000-0000-00003D190000}"/>
    <cellStyle name="Millares 2 5 3 5 5 2 2" xfId="28152" xr:uid="{00000000-0005-0000-0000-00003E190000}"/>
    <cellStyle name="Millares 2 5 3 5 5 2 2 2" xfId="55285" xr:uid="{00000000-0005-0000-0000-00003F190000}"/>
    <cellStyle name="Millares 2 5 3 5 5 2 3" xfId="41723" xr:uid="{00000000-0005-0000-0000-000040190000}"/>
    <cellStyle name="Millares 2 5 3 5 5 3" xfId="21371" xr:uid="{00000000-0005-0000-0000-000041190000}"/>
    <cellStyle name="Millares 2 5 3 5 5 3 2" xfId="48504" xr:uid="{00000000-0005-0000-0000-000042190000}"/>
    <cellStyle name="Millares 2 5 3 5 5 4" xfId="34942" xr:uid="{00000000-0005-0000-0000-000043190000}"/>
    <cellStyle name="Millares 2 5 3 5 6" xfId="11195" xr:uid="{00000000-0005-0000-0000-000044190000}"/>
    <cellStyle name="Millares 2 5 3 5 6 2" xfId="24763" xr:uid="{00000000-0005-0000-0000-000045190000}"/>
    <cellStyle name="Millares 2 5 3 5 6 2 2" xfId="51896" xr:uid="{00000000-0005-0000-0000-000046190000}"/>
    <cellStyle name="Millares 2 5 3 5 6 3" xfId="38334" xr:uid="{00000000-0005-0000-0000-000047190000}"/>
    <cellStyle name="Millares 2 5 3 5 7" xfId="17982" xr:uid="{00000000-0005-0000-0000-000048190000}"/>
    <cellStyle name="Millares 2 5 3 5 7 2" xfId="45115" xr:uid="{00000000-0005-0000-0000-000049190000}"/>
    <cellStyle name="Millares 2 5 3 5 8" xfId="31553" xr:uid="{00000000-0005-0000-0000-00004A190000}"/>
    <cellStyle name="Millares 2 5 3 6" xfId="4190" xr:uid="{00000000-0005-0000-0000-00004B190000}"/>
    <cellStyle name="Millares 2 5 3 6 2" xfId="4191" xr:uid="{00000000-0005-0000-0000-00004C190000}"/>
    <cellStyle name="Millares 2 5 3 6 2 2" xfId="7801" xr:uid="{00000000-0005-0000-0000-00004D190000}"/>
    <cellStyle name="Millares 2 5 3 6 2 2 2" xfId="14591" xr:uid="{00000000-0005-0000-0000-00004E190000}"/>
    <cellStyle name="Millares 2 5 3 6 2 2 2 2" xfId="28159" xr:uid="{00000000-0005-0000-0000-00004F190000}"/>
    <cellStyle name="Millares 2 5 3 6 2 2 2 2 2" xfId="55292" xr:uid="{00000000-0005-0000-0000-000050190000}"/>
    <cellStyle name="Millares 2 5 3 6 2 2 2 3" xfId="41730" xr:uid="{00000000-0005-0000-0000-000051190000}"/>
    <cellStyle name="Millares 2 5 3 6 2 2 3" xfId="21378" xr:uid="{00000000-0005-0000-0000-000052190000}"/>
    <cellStyle name="Millares 2 5 3 6 2 2 3 2" xfId="48511" xr:uid="{00000000-0005-0000-0000-000053190000}"/>
    <cellStyle name="Millares 2 5 3 6 2 2 4" xfId="34949" xr:uid="{00000000-0005-0000-0000-000054190000}"/>
    <cellStyle name="Millares 2 5 3 6 2 3" xfId="11202" xr:uid="{00000000-0005-0000-0000-000055190000}"/>
    <cellStyle name="Millares 2 5 3 6 2 3 2" xfId="24770" xr:uid="{00000000-0005-0000-0000-000056190000}"/>
    <cellStyle name="Millares 2 5 3 6 2 3 2 2" xfId="51903" xr:uid="{00000000-0005-0000-0000-000057190000}"/>
    <cellStyle name="Millares 2 5 3 6 2 3 3" xfId="38341" xr:uid="{00000000-0005-0000-0000-000058190000}"/>
    <cellStyle name="Millares 2 5 3 6 2 4" xfId="17989" xr:uid="{00000000-0005-0000-0000-000059190000}"/>
    <cellStyle name="Millares 2 5 3 6 2 4 2" xfId="45122" xr:uid="{00000000-0005-0000-0000-00005A190000}"/>
    <cellStyle name="Millares 2 5 3 6 2 5" xfId="31560" xr:uid="{00000000-0005-0000-0000-00005B190000}"/>
    <cellStyle name="Millares 2 5 3 6 3" xfId="4192" xr:uid="{00000000-0005-0000-0000-00005C190000}"/>
    <cellStyle name="Millares 2 5 3 6 3 2" xfId="7802" xr:uid="{00000000-0005-0000-0000-00005D190000}"/>
    <cellStyle name="Millares 2 5 3 6 3 2 2" xfId="14592" xr:uid="{00000000-0005-0000-0000-00005E190000}"/>
    <cellStyle name="Millares 2 5 3 6 3 2 2 2" xfId="28160" xr:uid="{00000000-0005-0000-0000-00005F190000}"/>
    <cellStyle name="Millares 2 5 3 6 3 2 2 2 2" xfId="55293" xr:uid="{00000000-0005-0000-0000-000060190000}"/>
    <cellStyle name="Millares 2 5 3 6 3 2 2 3" xfId="41731" xr:uid="{00000000-0005-0000-0000-000061190000}"/>
    <cellStyle name="Millares 2 5 3 6 3 2 3" xfId="21379" xr:uid="{00000000-0005-0000-0000-000062190000}"/>
    <cellStyle name="Millares 2 5 3 6 3 2 3 2" xfId="48512" xr:uid="{00000000-0005-0000-0000-000063190000}"/>
    <cellStyle name="Millares 2 5 3 6 3 2 4" xfId="34950" xr:uid="{00000000-0005-0000-0000-000064190000}"/>
    <cellStyle name="Millares 2 5 3 6 3 3" xfId="11203" xr:uid="{00000000-0005-0000-0000-000065190000}"/>
    <cellStyle name="Millares 2 5 3 6 3 3 2" xfId="24771" xr:uid="{00000000-0005-0000-0000-000066190000}"/>
    <cellStyle name="Millares 2 5 3 6 3 3 2 2" xfId="51904" xr:uid="{00000000-0005-0000-0000-000067190000}"/>
    <cellStyle name="Millares 2 5 3 6 3 3 3" xfId="38342" xr:uid="{00000000-0005-0000-0000-000068190000}"/>
    <cellStyle name="Millares 2 5 3 6 3 4" xfId="17990" xr:uid="{00000000-0005-0000-0000-000069190000}"/>
    <cellStyle name="Millares 2 5 3 6 3 4 2" xfId="45123" xr:uid="{00000000-0005-0000-0000-00006A190000}"/>
    <cellStyle name="Millares 2 5 3 6 3 5" xfId="31561" xr:uid="{00000000-0005-0000-0000-00006B190000}"/>
    <cellStyle name="Millares 2 5 3 6 4" xfId="7800" xr:uid="{00000000-0005-0000-0000-00006C190000}"/>
    <cellStyle name="Millares 2 5 3 6 4 2" xfId="14590" xr:uid="{00000000-0005-0000-0000-00006D190000}"/>
    <cellStyle name="Millares 2 5 3 6 4 2 2" xfId="28158" xr:uid="{00000000-0005-0000-0000-00006E190000}"/>
    <cellStyle name="Millares 2 5 3 6 4 2 2 2" xfId="55291" xr:uid="{00000000-0005-0000-0000-00006F190000}"/>
    <cellStyle name="Millares 2 5 3 6 4 2 3" xfId="41729" xr:uid="{00000000-0005-0000-0000-000070190000}"/>
    <cellStyle name="Millares 2 5 3 6 4 3" xfId="21377" xr:uid="{00000000-0005-0000-0000-000071190000}"/>
    <cellStyle name="Millares 2 5 3 6 4 3 2" xfId="48510" xr:uid="{00000000-0005-0000-0000-000072190000}"/>
    <cellStyle name="Millares 2 5 3 6 4 4" xfId="34948" xr:uid="{00000000-0005-0000-0000-000073190000}"/>
    <cellStyle name="Millares 2 5 3 6 5" xfId="11201" xr:uid="{00000000-0005-0000-0000-000074190000}"/>
    <cellStyle name="Millares 2 5 3 6 5 2" xfId="24769" xr:uid="{00000000-0005-0000-0000-000075190000}"/>
    <cellStyle name="Millares 2 5 3 6 5 2 2" xfId="51902" xr:uid="{00000000-0005-0000-0000-000076190000}"/>
    <cellStyle name="Millares 2 5 3 6 5 3" xfId="38340" xr:uid="{00000000-0005-0000-0000-000077190000}"/>
    <cellStyle name="Millares 2 5 3 6 6" xfId="17988" xr:uid="{00000000-0005-0000-0000-000078190000}"/>
    <cellStyle name="Millares 2 5 3 6 6 2" xfId="45121" xr:uid="{00000000-0005-0000-0000-000079190000}"/>
    <cellStyle name="Millares 2 5 3 6 7" xfId="31559" xr:uid="{00000000-0005-0000-0000-00007A190000}"/>
    <cellStyle name="Millares 2 5 3 7" xfId="4193" xr:uid="{00000000-0005-0000-0000-00007B190000}"/>
    <cellStyle name="Millares 2 5 3 7 2" xfId="4194" xr:uid="{00000000-0005-0000-0000-00007C190000}"/>
    <cellStyle name="Millares 2 5 3 7 2 2" xfId="7804" xr:uid="{00000000-0005-0000-0000-00007D190000}"/>
    <cellStyle name="Millares 2 5 3 7 2 2 2" xfId="14594" xr:uid="{00000000-0005-0000-0000-00007E190000}"/>
    <cellStyle name="Millares 2 5 3 7 2 2 2 2" xfId="28162" xr:uid="{00000000-0005-0000-0000-00007F190000}"/>
    <cellStyle name="Millares 2 5 3 7 2 2 2 2 2" xfId="55295" xr:uid="{00000000-0005-0000-0000-000080190000}"/>
    <cellStyle name="Millares 2 5 3 7 2 2 2 3" xfId="41733" xr:uid="{00000000-0005-0000-0000-000081190000}"/>
    <cellStyle name="Millares 2 5 3 7 2 2 3" xfId="21381" xr:uid="{00000000-0005-0000-0000-000082190000}"/>
    <cellStyle name="Millares 2 5 3 7 2 2 3 2" xfId="48514" xr:uid="{00000000-0005-0000-0000-000083190000}"/>
    <cellStyle name="Millares 2 5 3 7 2 2 4" xfId="34952" xr:uid="{00000000-0005-0000-0000-000084190000}"/>
    <cellStyle name="Millares 2 5 3 7 2 3" xfId="11205" xr:uid="{00000000-0005-0000-0000-000085190000}"/>
    <cellStyle name="Millares 2 5 3 7 2 3 2" xfId="24773" xr:uid="{00000000-0005-0000-0000-000086190000}"/>
    <cellStyle name="Millares 2 5 3 7 2 3 2 2" xfId="51906" xr:uid="{00000000-0005-0000-0000-000087190000}"/>
    <cellStyle name="Millares 2 5 3 7 2 3 3" xfId="38344" xr:uid="{00000000-0005-0000-0000-000088190000}"/>
    <cellStyle name="Millares 2 5 3 7 2 4" xfId="17992" xr:uid="{00000000-0005-0000-0000-000089190000}"/>
    <cellStyle name="Millares 2 5 3 7 2 4 2" xfId="45125" xr:uid="{00000000-0005-0000-0000-00008A190000}"/>
    <cellStyle name="Millares 2 5 3 7 2 5" xfId="31563" xr:uid="{00000000-0005-0000-0000-00008B190000}"/>
    <cellStyle name="Millares 2 5 3 7 3" xfId="7803" xr:uid="{00000000-0005-0000-0000-00008C190000}"/>
    <cellStyle name="Millares 2 5 3 7 3 2" xfId="14593" xr:uid="{00000000-0005-0000-0000-00008D190000}"/>
    <cellStyle name="Millares 2 5 3 7 3 2 2" xfId="28161" xr:uid="{00000000-0005-0000-0000-00008E190000}"/>
    <cellStyle name="Millares 2 5 3 7 3 2 2 2" xfId="55294" xr:uid="{00000000-0005-0000-0000-00008F190000}"/>
    <cellStyle name="Millares 2 5 3 7 3 2 3" xfId="41732" xr:uid="{00000000-0005-0000-0000-000090190000}"/>
    <cellStyle name="Millares 2 5 3 7 3 3" xfId="21380" xr:uid="{00000000-0005-0000-0000-000091190000}"/>
    <cellStyle name="Millares 2 5 3 7 3 3 2" xfId="48513" xr:uid="{00000000-0005-0000-0000-000092190000}"/>
    <cellStyle name="Millares 2 5 3 7 3 4" xfId="34951" xr:uid="{00000000-0005-0000-0000-000093190000}"/>
    <cellStyle name="Millares 2 5 3 7 4" xfId="11204" xr:uid="{00000000-0005-0000-0000-000094190000}"/>
    <cellStyle name="Millares 2 5 3 7 4 2" xfId="24772" xr:uid="{00000000-0005-0000-0000-000095190000}"/>
    <cellStyle name="Millares 2 5 3 7 4 2 2" xfId="51905" xr:uid="{00000000-0005-0000-0000-000096190000}"/>
    <cellStyle name="Millares 2 5 3 7 4 3" xfId="38343" xr:uid="{00000000-0005-0000-0000-000097190000}"/>
    <cellStyle name="Millares 2 5 3 7 5" xfId="17991" xr:uid="{00000000-0005-0000-0000-000098190000}"/>
    <cellStyle name="Millares 2 5 3 7 5 2" xfId="45124" xr:uid="{00000000-0005-0000-0000-000099190000}"/>
    <cellStyle name="Millares 2 5 3 7 6" xfId="31562" xr:uid="{00000000-0005-0000-0000-00009A190000}"/>
    <cellStyle name="Millares 2 5 3 8" xfId="4195" xr:uid="{00000000-0005-0000-0000-00009B190000}"/>
    <cellStyle name="Millares 2 5 3 8 2" xfId="7805" xr:uid="{00000000-0005-0000-0000-00009C190000}"/>
    <cellStyle name="Millares 2 5 3 8 2 2" xfId="14595" xr:uid="{00000000-0005-0000-0000-00009D190000}"/>
    <cellStyle name="Millares 2 5 3 8 2 2 2" xfId="28163" xr:uid="{00000000-0005-0000-0000-00009E190000}"/>
    <cellStyle name="Millares 2 5 3 8 2 2 2 2" xfId="55296" xr:uid="{00000000-0005-0000-0000-00009F190000}"/>
    <cellStyle name="Millares 2 5 3 8 2 2 3" xfId="41734" xr:uid="{00000000-0005-0000-0000-0000A0190000}"/>
    <cellStyle name="Millares 2 5 3 8 2 3" xfId="21382" xr:uid="{00000000-0005-0000-0000-0000A1190000}"/>
    <cellStyle name="Millares 2 5 3 8 2 3 2" xfId="48515" xr:uid="{00000000-0005-0000-0000-0000A2190000}"/>
    <cellStyle name="Millares 2 5 3 8 2 4" xfId="34953" xr:uid="{00000000-0005-0000-0000-0000A3190000}"/>
    <cellStyle name="Millares 2 5 3 8 3" xfId="11206" xr:uid="{00000000-0005-0000-0000-0000A4190000}"/>
    <cellStyle name="Millares 2 5 3 8 3 2" xfId="24774" xr:uid="{00000000-0005-0000-0000-0000A5190000}"/>
    <cellStyle name="Millares 2 5 3 8 3 2 2" xfId="51907" xr:uid="{00000000-0005-0000-0000-0000A6190000}"/>
    <cellStyle name="Millares 2 5 3 8 3 3" xfId="38345" xr:uid="{00000000-0005-0000-0000-0000A7190000}"/>
    <cellStyle name="Millares 2 5 3 8 4" xfId="17993" xr:uid="{00000000-0005-0000-0000-0000A8190000}"/>
    <cellStyle name="Millares 2 5 3 8 4 2" xfId="45126" xr:uid="{00000000-0005-0000-0000-0000A9190000}"/>
    <cellStyle name="Millares 2 5 3 8 5" xfId="31564" xr:uid="{00000000-0005-0000-0000-0000AA190000}"/>
    <cellStyle name="Millares 2 5 3 9" xfId="4196" xr:uid="{00000000-0005-0000-0000-0000AB190000}"/>
    <cellStyle name="Millares 2 5 3 9 2" xfId="7806" xr:uid="{00000000-0005-0000-0000-0000AC190000}"/>
    <cellStyle name="Millares 2 5 3 9 2 2" xfId="14596" xr:uid="{00000000-0005-0000-0000-0000AD190000}"/>
    <cellStyle name="Millares 2 5 3 9 2 2 2" xfId="28164" xr:uid="{00000000-0005-0000-0000-0000AE190000}"/>
    <cellStyle name="Millares 2 5 3 9 2 2 2 2" xfId="55297" xr:uid="{00000000-0005-0000-0000-0000AF190000}"/>
    <cellStyle name="Millares 2 5 3 9 2 2 3" xfId="41735" xr:uid="{00000000-0005-0000-0000-0000B0190000}"/>
    <cellStyle name="Millares 2 5 3 9 2 3" xfId="21383" xr:uid="{00000000-0005-0000-0000-0000B1190000}"/>
    <cellStyle name="Millares 2 5 3 9 2 3 2" xfId="48516" xr:uid="{00000000-0005-0000-0000-0000B2190000}"/>
    <cellStyle name="Millares 2 5 3 9 2 4" xfId="34954" xr:uid="{00000000-0005-0000-0000-0000B3190000}"/>
    <cellStyle name="Millares 2 5 3 9 3" xfId="11207" xr:uid="{00000000-0005-0000-0000-0000B4190000}"/>
    <cellStyle name="Millares 2 5 3 9 3 2" xfId="24775" xr:uid="{00000000-0005-0000-0000-0000B5190000}"/>
    <cellStyle name="Millares 2 5 3 9 3 2 2" xfId="51908" xr:uid="{00000000-0005-0000-0000-0000B6190000}"/>
    <cellStyle name="Millares 2 5 3 9 3 3" xfId="38346" xr:uid="{00000000-0005-0000-0000-0000B7190000}"/>
    <cellStyle name="Millares 2 5 3 9 4" xfId="17994" xr:uid="{00000000-0005-0000-0000-0000B8190000}"/>
    <cellStyle name="Millares 2 5 3 9 4 2" xfId="45127" xr:uid="{00000000-0005-0000-0000-0000B9190000}"/>
    <cellStyle name="Millares 2 5 3 9 5" xfId="31565" xr:uid="{00000000-0005-0000-0000-0000BA190000}"/>
    <cellStyle name="Millares 2 5 4" xfId="4197" xr:uid="{00000000-0005-0000-0000-0000BB190000}"/>
    <cellStyle name="Millares 2 5 4 10" xfId="31566" xr:uid="{00000000-0005-0000-0000-0000BC190000}"/>
    <cellStyle name="Millares 2 5 4 2" xfId="4198" xr:uid="{00000000-0005-0000-0000-0000BD190000}"/>
    <cellStyle name="Millares 2 5 4 2 2" xfId="4199" xr:uid="{00000000-0005-0000-0000-0000BE190000}"/>
    <cellStyle name="Millares 2 5 4 2 2 2" xfId="4200" xr:uid="{00000000-0005-0000-0000-0000BF190000}"/>
    <cellStyle name="Millares 2 5 4 2 2 2 2" xfId="7810" xr:uid="{00000000-0005-0000-0000-0000C0190000}"/>
    <cellStyle name="Millares 2 5 4 2 2 2 2 2" xfId="14600" xr:uid="{00000000-0005-0000-0000-0000C1190000}"/>
    <cellStyle name="Millares 2 5 4 2 2 2 2 2 2" xfId="28168" xr:uid="{00000000-0005-0000-0000-0000C2190000}"/>
    <cellStyle name="Millares 2 5 4 2 2 2 2 2 2 2" xfId="55301" xr:uid="{00000000-0005-0000-0000-0000C3190000}"/>
    <cellStyle name="Millares 2 5 4 2 2 2 2 2 3" xfId="41739" xr:uid="{00000000-0005-0000-0000-0000C4190000}"/>
    <cellStyle name="Millares 2 5 4 2 2 2 2 3" xfId="21387" xr:uid="{00000000-0005-0000-0000-0000C5190000}"/>
    <cellStyle name="Millares 2 5 4 2 2 2 2 3 2" xfId="48520" xr:uid="{00000000-0005-0000-0000-0000C6190000}"/>
    <cellStyle name="Millares 2 5 4 2 2 2 2 4" xfId="34958" xr:uid="{00000000-0005-0000-0000-0000C7190000}"/>
    <cellStyle name="Millares 2 5 4 2 2 2 3" xfId="11211" xr:uid="{00000000-0005-0000-0000-0000C8190000}"/>
    <cellStyle name="Millares 2 5 4 2 2 2 3 2" xfId="24779" xr:uid="{00000000-0005-0000-0000-0000C9190000}"/>
    <cellStyle name="Millares 2 5 4 2 2 2 3 2 2" xfId="51912" xr:uid="{00000000-0005-0000-0000-0000CA190000}"/>
    <cellStyle name="Millares 2 5 4 2 2 2 3 3" xfId="38350" xr:uid="{00000000-0005-0000-0000-0000CB190000}"/>
    <cellStyle name="Millares 2 5 4 2 2 2 4" xfId="17998" xr:uid="{00000000-0005-0000-0000-0000CC190000}"/>
    <cellStyle name="Millares 2 5 4 2 2 2 4 2" xfId="45131" xr:uid="{00000000-0005-0000-0000-0000CD190000}"/>
    <cellStyle name="Millares 2 5 4 2 2 2 5" xfId="31569" xr:uid="{00000000-0005-0000-0000-0000CE190000}"/>
    <cellStyle name="Millares 2 5 4 2 2 3" xfId="4201" xr:uid="{00000000-0005-0000-0000-0000CF190000}"/>
    <cellStyle name="Millares 2 5 4 2 2 3 2" xfId="7811" xr:uid="{00000000-0005-0000-0000-0000D0190000}"/>
    <cellStyle name="Millares 2 5 4 2 2 3 2 2" xfId="14601" xr:uid="{00000000-0005-0000-0000-0000D1190000}"/>
    <cellStyle name="Millares 2 5 4 2 2 3 2 2 2" xfId="28169" xr:uid="{00000000-0005-0000-0000-0000D2190000}"/>
    <cellStyle name="Millares 2 5 4 2 2 3 2 2 2 2" xfId="55302" xr:uid="{00000000-0005-0000-0000-0000D3190000}"/>
    <cellStyle name="Millares 2 5 4 2 2 3 2 2 3" xfId="41740" xr:uid="{00000000-0005-0000-0000-0000D4190000}"/>
    <cellStyle name="Millares 2 5 4 2 2 3 2 3" xfId="21388" xr:uid="{00000000-0005-0000-0000-0000D5190000}"/>
    <cellStyle name="Millares 2 5 4 2 2 3 2 3 2" xfId="48521" xr:uid="{00000000-0005-0000-0000-0000D6190000}"/>
    <cellStyle name="Millares 2 5 4 2 2 3 2 4" xfId="34959" xr:uid="{00000000-0005-0000-0000-0000D7190000}"/>
    <cellStyle name="Millares 2 5 4 2 2 3 3" xfId="11212" xr:uid="{00000000-0005-0000-0000-0000D8190000}"/>
    <cellStyle name="Millares 2 5 4 2 2 3 3 2" xfId="24780" xr:uid="{00000000-0005-0000-0000-0000D9190000}"/>
    <cellStyle name="Millares 2 5 4 2 2 3 3 2 2" xfId="51913" xr:uid="{00000000-0005-0000-0000-0000DA190000}"/>
    <cellStyle name="Millares 2 5 4 2 2 3 3 3" xfId="38351" xr:uid="{00000000-0005-0000-0000-0000DB190000}"/>
    <cellStyle name="Millares 2 5 4 2 2 3 4" xfId="17999" xr:uid="{00000000-0005-0000-0000-0000DC190000}"/>
    <cellStyle name="Millares 2 5 4 2 2 3 4 2" xfId="45132" xr:uid="{00000000-0005-0000-0000-0000DD190000}"/>
    <cellStyle name="Millares 2 5 4 2 2 3 5" xfId="31570" xr:uid="{00000000-0005-0000-0000-0000DE190000}"/>
    <cellStyle name="Millares 2 5 4 2 2 4" xfId="7809" xr:uid="{00000000-0005-0000-0000-0000DF190000}"/>
    <cellStyle name="Millares 2 5 4 2 2 4 2" xfId="14599" xr:uid="{00000000-0005-0000-0000-0000E0190000}"/>
    <cellStyle name="Millares 2 5 4 2 2 4 2 2" xfId="28167" xr:uid="{00000000-0005-0000-0000-0000E1190000}"/>
    <cellStyle name="Millares 2 5 4 2 2 4 2 2 2" xfId="55300" xr:uid="{00000000-0005-0000-0000-0000E2190000}"/>
    <cellStyle name="Millares 2 5 4 2 2 4 2 3" xfId="41738" xr:uid="{00000000-0005-0000-0000-0000E3190000}"/>
    <cellStyle name="Millares 2 5 4 2 2 4 3" xfId="21386" xr:uid="{00000000-0005-0000-0000-0000E4190000}"/>
    <cellStyle name="Millares 2 5 4 2 2 4 3 2" xfId="48519" xr:uid="{00000000-0005-0000-0000-0000E5190000}"/>
    <cellStyle name="Millares 2 5 4 2 2 4 4" xfId="34957" xr:uid="{00000000-0005-0000-0000-0000E6190000}"/>
    <cellStyle name="Millares 2 5 4 2 2 5" xfId="11210" xr:uid="{00000000-0005-0000-0000-0000E7190000}"/>
    <cellStyle name="Millares 2 5 4 2 2 5 2" xfId="24778" xr:uid="{00000000-0005-0000-0000-0000E8190000}"/>
    <cellStyle name="Millares 2 5 4 2 2 5 2 2" xfId="51911" xr:uid="{00000000-0005-0000-0000-0000E9190000}"/>
    <cellStyle name="Millares 2 5 4 2 2 5 3" xfId="38349" xr:uid="{00000000-0005-0000-0000-0000EA190000}"/>
    <cellStyle name="Millares 2 5 4 2 2 6" xfId="17997" xr:uid="{00000000-0005-0000-0000-0000EB190000}"/>
    <cellStyle name="Millares 2 5 4 2 2 6 2" xfId="45130" xr:uid="{00000000-0005-0000-0000-0000EC190000}"/>
    <cellStyle name="Millares 2 5 4 2 2 7" xfId="31568" xr:uid="{00000000-0005-0000-0000-0000ED190000}"/>
    <cellStyle name="Millares 2 5 4 2 3" xfId="4202" xr:uid="{00000000-0005-0000-0000-0000EE190000}"/>
    <cellStyle name="Millares 2 5 4 2 3 2" xfId="4203" xr:uid="{00000000-0005-0000-0000-0000EF190000}"/>
    <cellStyle name="Millares 2 5 4 2 3 2 2" xfId="7813" xr:uid="{00000000-0005-0000-0000-0000F0190000}"/>
    <cellStyle name="Millares 2 5 4 2 3 2 2 2" xfId="14603" xr:uid="{00000000-0005-0000-0000-0000F1190000}"/>
    <cellStyle name="Millares 2 5 4 2 3 2 2 2 2" xfId="28171" xr:uid="{00000000-0005-0000-0000-0000F2190000}"/>
    <cellStyle name="Millares 2 5 4 2 3 2 2 2 2 2" xfId="55304" xr:uid="{00000000-0005-0000-0000-0000F3190000}"/>
    <cellStyle name="Millares 2 5 4 2 3 2 2 2 3" xfId="41742" xr:uid="{00000000-0005-0000-0000-0000F4190000}"/>
    <cellStyle name="Millares 2 5 4 2 3 2 2 3" xfId="21390" xr:uid="{00000000-0005-0000-0000-0000F5190000}"/>
    <cellStyle name="Millares 2 5 4 2 3 2 2 3 2" xfId="48523" xr:uid="{00000000-0005-0000-0000-0000F6190000}"/>
    <cellStyle name="Millares 2 5 4 2 3 2 2 4" xfId="34961" xr:uid="{00000000-0005-0000-0000-0000F7190000}"/>
    <cellStyle name="Millares 2 5 4 2 3 2 3" xfId="11214" xr:uid="{00000000-0005-0000-0000-0000F8190000}"/>
    <cellStyle name="Millares 2 5 4 2 3 2 3 2" xfId="24782" xr:uid="{00000000-0005-0000-0000-0000F9190000}"/>
    <cellStyle name="Millares 2 5 4 2 3 2 3 2 2" xfId="51915" xr:uid="{00000000-0005-0000-0000-0000FA190000}"/>
    <cellStyle name="Millares 2 5 4 2 3 2 3 3" xfId="38353" xr:uid="{00000000-0005-0000-0000-0000FB190000}"/>
    <cellStyle name="Millares 2 5 4 2 3 2 4" xfId="18001" xr:uid="{00000000-0005-0000-0000-0000FC190000}"/>
    <cellStyle name="Millares 2 5 4 2 3 2 4 2" xfId="45134" xr:uid="{00000000-0005-0000-0000-0000FD190000}"/>
    <cellStyle name="Millares 2 5 4 2 3 2 5" xfId="31572" xr:uid="{00000000-0005-0000-0000-0000FE190000}"/>
    <cellStyle name="Millares 2 5 4 2 3 3" xfId="7812" xr:uid="{00000000-0005-0000-0000-0000FF190000}"/>
    <cellStyle name="Millares 2 5 4 2 3 3 2" xfId="14602" xr:uid="{00000000-0005-0000-0000-0000001A0000}"/>
    <cellStyle name="Millares 2 5 4 2 3 3 2 2" xfId="28170" xr:uid="{00000000-0005-0000-0000-0000011A0000}"/>
    <cellStyle name="Millares 2 5 4 2 3 3 2 2 2" xfId="55303" xr:uid="{00000000-0005-0000-0000-0000021A0000}"/>
    <cellStyle name="Millares 2 5 4 2 3 3 2 3" xfId="41741" xr:uid="{00000000-0005-0000-0000-0000031A0000}"/>
    <cellStyle name="Millares 2 5 4 2 3 3 3" xfId="21389" xr:uid="{00000000-0005-0000-0000-0000041A0000}"/>
    <cellStyle name="Millares 2 5 4 2 3 3 3 2" xfId="48522" xr:uid="{00000000-0005-0000-0000-0000051A0000}"/>
    <cellStyle name="Millares 2 5 4 2 3 3 4" xfId="34960" xr:uid="{00000000-0005-0000-0000-0000061A0000}"/>
    <cellStyle name="Millares 2 5 4 2 3 4" xfId="11213" xr:uid="{00000000-0005-0000-0000-0000071A0000}"/>
    <cellStyle name="Millares 2 5 4 2 3 4 2" xfId="24781" xr:uid="{00000000-0005-0000-0000-0000081A0000}"/>
    <cellStyle name="Millares 2 5 4 2 3 4 2 2" xfId="51914" xr:uid="{00000000-0005-0000-0000-0000091A0000}"/>
    <cellStyle name="Millares 2 5 4 2 3 4 3" xfId="38352" xr:uid="{00000000-0005-0000-0000-00000A1A0000}"/>
    <cellStyle name="Millares 2 5 4 2 3 5" xfId="18000" xr:uid="{00000000-0005-0000-0000-00000B1A0000}"/>
    <cellStyle name="Millares 2 5 4 2 3 5 2" xfId="45133" xr:uid="{00000000-0005-0000-0000-00000C1A0000}"/>
    <cellStyle name="Millares 2 5 4 2 3 6" xfId="31571" xr:uid="{00000000-0005-0000-0000-00000D1A0000}"/>
    <cellStyle name="Millares 2 5 4 2 4" xfId="4204" xr:uid="{00000000-0005-0000-0000-00000E1A0000}"/>
    <cellStyle name="Millares 2 5 4 2 4 2" xfId="7814" xr:uid="{00000000-0005-0000-0000-00000F1A0000}"/>
    <cellStyle name="Millares 2 5 4 2 4 2 2" xfId="14604" xr:uid="{00000000-0005-0000-0000-0000101A0000}"/>
    <cellStyle name="Millares 2 5 4 2 4 2 2 2" xfId="28172" xr:uid="{00000000-0005-0000-0000-0000111A0000}"/>
    <cellStyle name="Millares 2 5 4 2 4 2 2 2 2" xfId="55305" xr:uid="{00000000-0005-0000-0000-0000121A0000}"/>
    <cellStyle name="Millares 2 5 4 2 4 2 2 3" xfId="41743" xr:uid="{00000000-0005-0000-0000-0000131A0000}"/>
    <cellStyle name="Millares 2 5 4 2 4 2 3" xfId="21391" xr:uid="{00000000-0005-0000-0000-0000141A0000}"/>
    <cellStyle name="Millares 2 5 4 2 4 2 3 2" xfId="48524" xr:uid="{00000000-0005-0000-0000-0000151A0000}"/>
    <cellStyle name="Millares 2 5 4 2 4 2 4" xfId="34962" xr:uid="{00000000-0005-0000-0000-0000161A0000}"/>
    <cellStyle name="Millares 2 5 4 2 4 3" xfId="11215" xr:uid="{00000000-0005-0000-0000-0000171A0000}"/>
    <cellStyle name="Millares 2 5 4 2 4 3 2" xfId="24783" xr:uid="{00000000-0005-0000-0000-0000181A0000}"/>
    <cellStyle name="Millares 2 5 4 2 4 3 2 2" xfId="51916" xr:uid="{00000000-0005-0000-0000-0000191A0000}"/>
    <cellStyle name="Millares 2 5 4 2 4 3 3" xfId="38354" xr:uid="{00000000-0005-0000-0000-00001A1A0000}"/>
    <cellStyle name="Millares 2 5 4 2 4 4" xfId="18002" xr:uid="{00000000-0005-0000-0000-00001B1A0000}"/>
    <cellStyle name="Millares 2 5 4 2 4 4 2" xfId="45135" xr:uid="{00000000-0005-0000-0000-00001C1A0000}"/>
    <cellStyle name="Millares 2 5 4 2 4 5" xfId="31573" xr:uid="{00000000-0005-0000-0000-00001D1A0000}"/>
    <cellStyle name="Millares 2 5 4 2 5" xfId="4205" xr:uid="{00000000-0005-0000-0000-00001E1A0000}"/>
    <cellStyle name="Millares 2 5 4 2 5 2" xfId="7815" xr:uid="{00000000-0005-0000-0000-00001F1A0000}"/>
    <cellStyle name="Millares 2 5 4 2 5 2 2" xfId="14605" xr:uid="{00000000-0005-0000-0000-0000201A0000}"/>
    <cellStyle name="Millares 2 5 4 2 5 2 2 2" xfId="28173" xr:uid="{00000000-0005-0000-0000-0000211A0000}"/>
    <cellStyle name="Millares 2 5 4 2 5 2 2 2 2" xfId="55306" xr:uid="{00000000-0005-0000-0000-0000221A0000}"/>
    <cellStyle name="Millares 2 5 4 2 5 2 2 3" xfId="41744" xr:uid="{00000000-0005-0000-0000-0000231A0000}"/>
    <cellStyle name="Millares 2 5 4 2 5 2 3" xfId="21392" xr:uid="{00000000-0005-0000-0000-0000241A0000}"/>
    <cellStyle name="Millares 2 5 4 2 5 2 3 2" xfId="48525" xr:uid="{00000000-0005-0000-0000-0000251A0000}"/>
    <cellStyle name="Millares 2 5 4 2 5 2 4" xfId="34963" xr:uid="{00000000-0005-0000-0000-0000261A0000}"/>
    <cellStyle name="Millares 2 5 4 2 5 3" xfId="11216" xr:uid="{00000000-0005-0000-0000-0000271A0000}"/>
    <cellStyle name="Millares 2 5 4 2 5 3 2" xfId="24784" xr:uid="{00000000-0005-0000-0000-0000281A0000}"/>
    <cellStyle name="Millares 2 5 4 2 5 3 2 2" xfId="51917" xr:uid="{00000000-0005-0000-0000-0000291A0000}"/>
    <cellStyle name="Millares 2 5 4 2 5 3 3" xfId="38355" xr:uid="{00000000-0005-0000-0000-00002A1A0000}"/>
    <cellStyle name="Millares 2 5 4 2 5 4" xfId="18003" xr:uid="{00000000-0005-0000-0000-00002B1A0000}"/>
    <cellStyle name="Millares 2 5 4 2 5 4 2" xfId="45136" xr:uid="{00000000-0005-0000-0000-00002C1A0000}"/>
    <cellStyle name="Millares 2 5 4 2 5 5" xfId="31574" xr:uid="{00000000-0005-0000-0000-00002D1A0000}"/>
    <cellStyle name="Millares 2 5 4 2 6" xfId="7808" xr:uid="{00000000-0005-0000-0000-00002E1A0000}"/>
    <cellStyle name="Millares 2 5 4 2 6 2" xfId="14598" xr:uid="{00000000-0005-0000-0000-00002F1A0000}"/>
    <cellStyle name="Millares 2 5 4 2 6 2 2" xfId="28166" xr:uid="{00000000-0005-0000-0000-0000301A0000}"/>
    <cellStyle name="Millares 2 5 4 2 6 2 2 2" xfId="55299" xr:uid="{00000000-0005-0000-0000-0000311A0000}"/>
    <cellStyle name="Millares 2 5 4 2 6 2 3" xfId="41737" xr:uid="{00000000-0005-0000-0000-0000321A0000}"/>
    <cellStyle name="Millares 2 5 4 2 6 3" xfId="21385" xr:uid="{00000000-0005-0000-0000-0000331A0000}"/>
    <cellStyle name="Millares 2 5 4 2 6 3 2" xfId="48518" xr:uid="{00000000-0005-0000-0000-0000341A0000}"/>
    <cellStyle name="Millares 2 5 4 2 6 4" xfId="34956" xr:uid="{00000000-0005-0000-0000-0000351A0000}"/>
    <cellStyle name="Millares 2 5 4 2 7" xfId="11209" xr:uid="{00000000-0005-0000-0000-0000361A0000}"/>
    <cellStyle name="Millares 2 5 4 2 7 2" xfId="24777" xr:uid="{00000000-0005-0000-0000-0000371A0000}"/>
    <cellStyle name="Millares 2 5 4 2 7 2 2" xfId="51910" xr:uid="{00000000-0005-0000-0000-0000381A0000}"/>
    <cellStyle name="Millares 2 5 4 2 7 3" xfId="38348" xr:uid="{00000000-0005-0000-0000-0000391A0000}"/>
    <cellStyle name="Millares 2 5 4 2 8" xfId="17996" xr:uid="{00000000-0005-0000-0000-00003A1A0000}"/>
    <cellStyle name="Millares 2 5 4 2 8 2" xfId="45129" xr:uid="{00000000-0005-0000-0000-00003B1A0000}"/>
    <cellStyle name="Millares 2 5 4 2 9" xfId="31567" xr:uid="{00000000-0005-0000-0000-00003C1A0000}"/>
    <cellStyle name="Millares 2 5 4 3" xfId="4206" xr:uid="{00000000-0005-0000-0000-00003D1A0000}"/>
    <cellStyle name="Millares 2 5 4 3 2" xfId="4207" xr:uid="{00000000-0005-0000-0000-00003E1A0000}"/>
    <cellStyle name="Millares 2 5 4 3 2 2" xfId="7817" xr:uid="{00000000-0005-0000-0000-00003F1A0000}"/>
    <cellStyle name="Millares 2 5 4 3 2 2 2" xfId="14607" xr:uid="{00000000-0005-0000-0000-0000401A0000}"/>
    <cellStyle name="Millares 2 5 4 3 2 2 2 2" xfId="28175" xr:uid="{00000000-0005-0000-0000-0000411A0000}"/>
    <cellStyle name="Millares 2 5 4 3 2 2 2 2 2" xfId="55308" xr:uid="{00000000-0005-0000-0000-0000421A0000}"/>
    <cellStyle name="Millares 2 5 4 3 2 2 2 3" xfId="41746" xr:uid="{00000000-0005-0000-0000-0000431A0000}"/>
    <cellStyle name="Millares 2 5 4 3 2 2 3" xfId="21394" xr:uid="{00000000-0005-0000-0000-0000441A0000}"/>
    <cellStyle name="Millares 2 5 4 3 2 2 3 2" xfId="48527" xr:uid="{00000000-0005-0000-0000-0000451A0000}"/>
    <cellStyle name="Millares 2 5 4 3 2 2 4" xfId="34965" xr:uid="{00000000-0005-0000-0000-0000461A0000}"/>
    <cellStyle name="Millares 2 5 4 3 2 3" xfId="11218" xr:uid="{00000000-0005-0000-0000-0000471A0000}"/>
    <cellStyle name="Millares 2 5 4 3 2 3 2" xfId="24786" xr:uid="{00000000-0005-0000-0000-0000481A0000}"/>
    <cellStyle name="Millares 2 5 4 3 2 3 2 2" xfId="51919" xr:uid="{00000000-0005-0000-0000-0000491A0000}"/>
    <cellStyle name="Millares 2 5 4 3 2 3 3" xfId="38357" xr:uid="{00000000-0005-0000-0000-00004A1A0000}"/>
    <cellStyle name="Millares 2 5 4 3 2 4" xfId="18005" xr:uid="{00000000-0005-0000-0000-00004B1A0000}"/>
    <cellStyle name="Millares 2 5 4 3 2 4 2" xfId="45138" xr:uid="{00000000-0005-0000-0000-00004C1A0000}"/>
    <cellStyle name="Millares 2 5 4 3 2 5" xfId="31576" xr:uid="{00000000-0005-0000-0000-00004D1A0000}"/>
    <cellStyle name="Millares 2 5 4 3 3" xfId="4208" xr:uid="{00000000-0005-0000-0000-00004E1A0000}"/>
    <cellStyle name="Millares 2 5 4 3 3 2" xfId="7818" xr:uid="{00000000-0005-0000-0000-00004F1A0000}"/>
    <cellStyle name="Millares 2 5 4 3 3 2 2" xfId="14608" xr:uid="{00000000-0005-0000-0000-0000501A0000}"/>
    <cellStyle name="Millares 2 5 4 3 3 2 2 2" xfId="28176" xr:uid="{00000000-0005-0000-0000-0000511A0000}"/>
    <cellStyle name="Millares 2 5 4 3 3 2 2 2 2" xfId="55309" xr:uid="{00000000-0005-0000-0000-0000521A0000}"/>
    <cellStyle name="Millares 2 5 4 3 3 2 2 3" xfId="41747" xr:uid="{00000000-0005-0000-0000-0000531A0000}"/>
    <cellStyle name="Millares 2 5 4 3 3 2 3" xfId="21395" xr:uid="{00000000-0005-0000-0000-0000541A0000}"/>
    <cellStyle name="Millares 2 5 4 3 3 2 3 2" xfId="48528" xr:uid="{00000000-0005-0000-0000-0000551A0000}"/>
    <cellStyle name="Millares 2 5 4 3 3 2 4" xfId="34966" xr:uid="{00000000-0005-0000-0000-0000561A0000}"/>
    <cellStyle name="Millares 2 5 4 3 3 3" xfId="11219" xr:uid="{00000000-0005-0000-0000-0000571A0000}"/>
    <cellStyle name="Millares 2 5 4 3 3 3 2" xfId="24787" xr:uid="{00000000-0005-0000-0000-0000581A0000}"/>
    <cellStyle name="Millares 2 5 4 3 3 3 2 2" xfId="51920" xr:uid="{00000000-0005-0000-0000-0000591A0000}"/>
    <cellStyle name="Millares 2 5 4 3 3 3 3" xfId="38358" xr:uid="{00000000-0005-0000-0000-00005A1A0000}"/>
    <cellStyle name="Millares 2 5 4 3 3 4" xfId="18006" xr:uid="{00000000-0005-0000-0000-00005B1A0000}"/>
    <cellStyle name="Millares 2 5 4 3 3 4 2" xfId="45139" xr:uid="{00000000-0005-0000-0000-00005C1A0000}"/>
    <cellStyle name="Millares 2 5 4 3 3 5" xfId="31577" xr:uid="{00000000-0005-0000-0000-00005D1A0000}"/>
    <cellStyle name="Millares 2 5 4 3 4" xfId="7816" xr:uid="{00000000-0005-0000-0000-00005E1A0000}"/>
    <cellStyle name="Millares 2 5 4 3 4 2" xfId="14606" xr:uid="{00000000-0005-0000-0000-00005F1A0000}"/>
    <cellStyle name="Millares 2 5 4 3 4 2 2" xfId="28174" xr:uid="{00000000-0005-0000-0000-0000601A0000}"/>
    <cellStyle name="Millares 2 5 4 3 4 2 2 2" xfId="55307" xr:uid="{00000000-0005-0000-0000-0000611A0000}"/>
    <cellStyle name="Millares 2 5 4 3 4 2 3" xfId="41745" xr:uid="{00000000-0005-0000-0000-0000621A0000}"/>
    <cellStyle name="Millares 2 5 4 3 4 3" xfId="21393" xr:uid="{00000000-0005-0000-0000-0000631A0000}"/>
    <cellStyle name="Millares 2 5 4 3 4 3 2" xfId="48526" xr:uid="{00000000-0005-0000-0000-0000641A0000}"/>
    <cellStyle name="Millares 2 5 4 3 4 4" xfId="34964" xr:uid="{00000000-0005-0000-0000-0000651A0000}"/>
    <cellStyle name="Millares 2 5 4 3 5" xfId="11217" xr:uid="{00000000-0005-0000-0000-0000661A0000}"/>
    <cellStyle name="Millares 2 5 4 3 5 2" xfId="24785" xr:uid="{00000000-0005-0000-0000-0000671A0000}"/>
    <cellStyle name="Millares 2 5 4 3 5 2 2" xfId="51918" xr:uid="{00000000-0005-0000-0000-0000681A0000}"/>
    <cellStyle name="Millares 2 5 4 3 5 3" xfId="38356" xr:uid="{00000000-0005-0000-0000-0000691A0000}"/>
    <cellStyle name="Millares 2 5 4 3 6" xfId="18004" xr:uid="{00000000-0005-0000-0000-00006A1A0000}"/>
    <cellStyle name="Millares 2 5 4 3 6 2" xfId="45137" xr:uid="{00000000-0005-0000-0000-00006B1A0000}"/>
    <cellStyle name="Millares 2 5 4 3 7" xfId="31575" xr:uid="{00000000-0005-0000-0000-00006C1A0000}"/>
    <cellStyle name="Millares 2 5 4 4" xfId="4209" xr:uid="{00000000-0005-0000-0000-00006D1A0000}"/>
    <cellStyle name="Millares 2 5 4 4 2" xfId="4210" xr:uid="{00000000-0005-0000-0000-00006E1A0000}"/>
    <cellStyle name="Millares 2 5 4 4 2 2" xfId="7820" xr:uid="{00000000-0005-0000-0000-00006F1A0000}"/>
    <cellStyle name="Millares 2 5 4 4 2 2 2" xfId="14610" xr:uid="{00000000-0005-0000-0000-0000701A0000}"/>
    <cellStyle name="Millares 2 5 4 4 2 2 2 2" xfId="28178" xr:uid="{00000000-0005-0000-0000-0000711A0000}"/>
    <cellStyle name="Millares 2 5 4 4 2 2 2 2 2" xfId="55311" xr:uid="{00000000-0005-0000-0000-0000721A0000}"/>
    <cellStyle name="Millares 2 5 4 4 2 2 2 3" xfId="41749" xr:uid="{00000000-0005-0000-0000-0000731A0000}"/>
    <cellStyle name="Millares 2 5 4 4 2 2 3" xfId="21397" xr:uid="{00000000-0005-0000-0000-0000741A0000}"/>
    <cellStyle name="Millares 2 5 4 4 2 2 3 2" xfId="48530" xr:uid="{00000000-0005-0000-0000-0000751A0000}"/>
    <cellStyle name="Millares 2 5 4 4 2 2 4" xfId="34968" xr:uid="{00000000-0005-0000-0000-0000761A0000}"/>
    <cellStyle name="Millares 2 5 4 4 2 3" xfId="11221" xr:uid="{00000000-0005-0000-0000-0000771A0000}"/>
    <cellStyle name="Millares 2 5 4 4 2 3 2" xfId="24789" xr:uid="{00000000-0005-0000-0000-0000781A0000}"/>
    <cellStyle name="Millares 2 5 4 4 2 3 2 2" xfId="51922" xr:uid="{00000000-0005-0000-0000-0000791A0000}"/>
    <cellStyle name="Millares 2 5 4 4 2 3 3" xfId="38360" xr:uid="{00000000-0005-0000-0000-00007A1A0000}"/>
    <cellStyle name="Millares 2 5 4 4 2 4" xfId="18008" xr:uid="{00000000-0005-0000-0000-00007B1A0000}"/>
    <cellStyle name="Millares 2 5 4 4 2 4 2" xfId="45141" xr:uid="{00000000-0005-0000-0000-00007C1A0000}"/>
    <cellStyle name="Millares 2 5 4 4 2 5" xfId="31579" xr:uid="{00000000-0005-0000-0000-00007D1A0000}"/>
    <cellStyle name="Millares 2 5 4 4 3" xfId="7819" xr:uid="{00000000-0005-0000-0000-00007E1A0000}"/>
    <cellStyle name="Millares 2 5 4 4 3 2" xfId="14609" xr:uid="{00000000-0005-0000-0000-00007F1A0000}"/>
    <cellStyle name="Millares 2 5 4 4 3 2 2" xfId="28177" xr:uid="{00000000-0005-0000-0000-0000801A0000}"/>
    <cellStyle name="Millares 2 5 4 4 3 2 2 2" xfId="55310" xr:uid="{00000000-0005-0000-0000-0000811A0000}"/>
    <cellStyle name="Millares 2 5 4 4 3 2 3" xfId="41748" xr:uid="{00000000-0005-0000-0000-0000821A0000}"/>
    <cellStyle name="Millares 2 5 4 4 3 3" xfId="21396" xr:uid="{00000000-0005-0000-0000-0000831A0000}"/>
    <cellStyle name="Millares 2 5 4 4 3 3 2" xfId="48529" xr:uid="{00000000-0005-0000-0000-0000841A0000}"/>
    <cellStyle name="Millares 2 5 4 4 3 4" xfId="34967" xr:uid="{00000000-0005-0000-0000-0000851A0000}"/>
    <cellStyle name="Millares 2 5 4 4 4" xfId="11220" xr:uid="{00000000-0005-0000-0000-0000861A0000}"/>
    <cellStyle name="Millares 2 5 4 4 4 2" xfId="24788" xr:uid="{00000000-0005-0000-0000-0000871A0000}"/>
    <cellStyle name="Millares 2 5 4 4 4 2 2" xfId="51921" xr:uid="{00000000-0005-0000-0000-0000881A0000}"/>
    <cellStyle name="Millares 2 5 4 4 4 3" xfId="38359" xr:uid="{00000000-0005-0000-0000-0000891A0000}"/>
    <cellStyle name="Millares 2 5 4 4 5" xfId="18007" xr:uid="{00000000-0005-0000-0000-00008A1A0000}"/>
    <cellStyle name="Millares 2 5 4 4 5 2" xfId="45140" xr:uid="{00000000-0005-0000-0000-00008B1A0000}"/>
    <cellStyle name="Millares 2 5 4 4 6" xfId="31578" xr:uid="{00000000-0005-0000-0000-00008C1A0000}"/>
    <cellStyle name="Millares 2 5 4 5" xfId="4211" xr:uid="{00000000-0005-0000-0000-00008D1A0000}"/>
    <cellStyle name="Millares 2 5 4 5 2" xfId="7821" xr:uid="{00000000-0005-0000-0000-00008E1A0000}"/>
    <cellStyle name="Millares 2 5 4 5 2 2" xfId="14611" xr:uid="{00000000-0005-0000-0000-00008F1A0000}"/>
    <cellStyle name="Millares 2 5 4 5 2 2 2" xfId="28179" xr:uid="{00000000-0005-0000-0000-0000901A0000}"/>
    <cellStyle name="Millares 2 5 4 5 2 2 2 2" xfId="55312" xr:uid="{00000000-0005-0000-0000-0000911A0000}"/>
    <cellStyle name="Millares 2 5 4 5 2 2 3" xfId="41750" xr:uid="{00000000-0005-0000-0000-0000921A0000}"/>
    <cellStyle name="Millares 2 5 4 5 2 3" xfId="21398" xr:uid="{00000000-0005-0000-0000-0000931A0000}"/>
    <cellStyle name="Millares 2 5 4 5 2 3 2" xfId="48531" xr:uid="{00000000-0005-0000-0000-0000941A0000}"/>
    <cellStyle name="Millares 2 5 4 5 2 4" xfId="34969" xr:uid="{00000000-0005-0000-0000-0000951A0000}"/>
    <cellStyle name="Millares 2 5 4 5 3" xfId="11222" xr:uid="{00000000-0005-0000-0000-0000961A0000}"/>
    <cellStyle name="Millares 2 5 4 5 3 2" xfId="24790" xr:uid="{00000000-0005-0000-0000-0000971A0000}"/>
    <cellStyle name="Millares 2 5 4 5 3 2 2" xfId="51923" xr:uid="{00000000-0005-0000-0000-0000981A0000}"/>
    <cellStyle name="Millares 2 5 4 5 3 3" xfId="38361" xr:uid="{00000000-0005-0000-0000-0000991A0000}"/>
    <cellStyle name="Millares 2 5 4 5 4" xfId="18009" xr:uid="{00000000-0005-0000-0000-00009A1A0000}"/>
    <cellStyle name="Millares 2 5 4 5 4 2" xfId="45142" xr:uid="{00000000-0005-0000-0000-00009B1A0000}"/>
    <cellStyle name="Millares 2 5 4 5 5" xfId="31580" xr:uid="{00000000-0005-0000-0000-00009C1A0000}"/>
    <cellStyle name="Millares 2 5 4 6" xfId="4212" xr:uid="{00000000-0005-0000-0000-00009D1A0000}"/>
    <cellStyle name="Millares 2 5 4 6 2" xfId="7822" xr:uid="{00000000-0005-0000-0000-00009E1A0000}"/>
    <cellStyle name="Millares 2 5 4 6 2 2" xfId="14612" xr:uid="{00000000-0005-0000-0000-00009F1A0000}"/>
    <cellStyle name="Millares 2 5 4 6 2 2 2" xfId="28180" xr:uid="{00000000-0005-0000-0000-0000A01A0000}"/>
    <cellStyle name="Millares 2 5 4 6 2 2 2 2" xfId="55313" xr:uid="{00000000-0005-0000-0000-0000A11A0000}"/>
    <cellStyle name="Millares 2 5 4 6 2 2 3" xfId="41751" xr:uid="{00000000-0005-0000-0000-0000A21A0000}"/>
    <cellStyle name="Millares 2 5 4 6 2 3" xfId="21399" xr:uid="{00000000-0005-0000-0000-0000A31A0000}"/>
    <cellStyle name="Millares 2 5 4 6 2 3 2" xfId="48532" xr:uid="{00000000-0005-0000-0000-0000A41A0000}"/>
    <cellStyle name="Millares 2 5 4 6 2 4" xfId="34970" xr:uid="{00000000-0005-0000-0000-0000A51A0000}"/>
    <cellStyle name="Millares 2 5 4 6 3" xfId="11223" xr:uid="{00000000-0005-0000-0000-0000A61A0000}"/>
    <cellStyle name="Millares 2 5 4 6 3 2" xfId="24791" xr:uid="{00000000-0005-0000-0000-0000A71A0000}"/>
    <cellStyle name="Millares 2 5 4 6 3 2 2" xfId="51924" xr:uid="{00000000-0005-0000-0000-0000A81A0000}"/>
    <cellStyle name="Millares 2 5 4 6 3 3" xfId="38362" xr:uid="{00000000-0005-0000-0000-0000A91A0000}"/>
    <cellStyle name="Millares 2 5 4 6 4" xfId="18010" xr:uid="{00000000-0005-0000-0000-0000AA1A0000}"/>
    <cellStyle name="Millares 2 5 4 6 4 2" xfId="45143" xr:uid="{00000000-0005-0000-0000-0000AB1A0000}"/>
    <cellStyle name="Millares 2 5 4 6 5" xfId="31581" xr:uid="{00000000-0005-0000-0000-0000AC1A0000}"/>
    <cellStyle name="Millares 2 5 4 7" xfId="7807" xr:uid="{00000000-0005-0000-0000-0000AD1A0000}"/>
    <cellStyle name="Millares 2 5 4 7 2" xfId="14597" xr:uid="{00000000-0005-0000-0000-0000AE1A0000}"/>
    <cellStyle name="Millares 2 5 4 7 2 2" xfId="28165" xr:uid="{00000000-0005-0000-0000-0000AF1A0000}"/>
    <cellStyle name="Millares 2 5 4 7 2 2 2" xfId="55298" xr:uid="{00000000-0005-0000-0000-0000B01A0000}"/>
    <cellStyle name="Millares 2 5 4 7 2 3" xfId="41736" xr:uid="{00000000-0005-0000-0000-0000B11A0000}"/>
    <cellStyle name="Millares 2 5 4 7 3" xfId="21384" xr:uid="{00000000-0005-0000-0000-0000B21A0000}"/>
    <cellStyle name="Millares 2 5 4 7 3 2" xfId="48517" xr:uid="{00000000-0005-0000-0000-0000B31A0000}"/>
    <cellStyle name="Millares 2 5 4 7 4" xfId="34955" xr:uid="{00000000-0005-0000-0000-0000B41A0000}"/>
    <cellStyle name="Millares 2 5 4 8" xfId="11208" xr:uid="{00000000-0005-0000-0000-0000B51A0000}"/>
    <cellStyle name="Millares 2 5 4 8 2" xfId="24776" xr:uid="{00000000-0005-0000-0000-0000B61A0000}"/>
    <cellStyle name="Millares 2 5 4 8 2 2" xfId="51909" xr:uid="{00000000-0005-0000-0000-0000B71A0000}"/>
    <cellStyle name="Millares 2 5 4 8 3" xfId="38347" xr:uid="{00000000-0005-0000-0000-0000B81A0000}"/>
    <cellStyle name="Millares 2 5 4 9" xfId="17995" xr:uid="{00000000-0005-0000-0000-0000B91A0000}"/>
    <cellStyle name="Millares 2 5 4 9 2" xfId="45128" xr:uid="{00000000-0005-0000-0000-0000BA1A0000}"/>
    <cellStyle name="Millares 2 5 5" xfId="4213" xr:uid="{00000000-0005-0000-0000-0000BB1A0000}"/>
    <cellStyle name="Millares 2 5 5 2" xfId="4214" xr:uid="{00000000-0005-0000-0000-0000BC1A0000}"/>
    <cellStyle name="Millares 2 5 5 2 2" xfId="4215" xr:uid="{00000000-0005-0000-0000-0000BD1A0000}"/>
    <cellStyle name="Millares 2 5 5 2 2 2" xfId="7825" xr:uid="{00000000-0005-0000-0000-0000BE1A0000}"/>
    <cellStyle name="Millares 2 5 5 2 2 2 2" xfId="14615" xr:uid="{00000000-0005-0000-0000-0000BF1A0000}"/>
    <cellStyle name="Millares 2 5 5 2 2 2 2 2" xfId="28183" xr:uid="{00000000-0005-0000-0000-0000C01A0000}"/>
    <cellStyle name="Millares 2 5 5 2 2 2 2 2 2" xfId="55316" xr:uid="{00000000-0005-0000-0000-0000C11A0000}"/>
    <cellStyle name="Millares 2 5 5 2 2 2 2 3" xfId="41754" xr:uid="{00000000-0005-0000-0000-0000C21A0000}"/>
    <cellStyle name="Millares 2 5 5 2 2 2 3" xfId="21402" xr:uid="{00000000-0005-0000-0000-0000C31A0000}"/>
    <cellStyle name="Millares 2 5 5 2 2 2 3 2" xfId="48535" xr:uid="{00000000-0005-0000-0000-0000C41A0000}"/>
    <cellStyle name="Millares 2 5 5 2 2 2 4" xfId="34973" xr:uid="{00000000-0005-0000-0000-0000C51A0000}"/>
    <cellStyle name="Millares 2 5 5 2 2 3" xfId="11226" xr:uid="{00000000-0005-0000-0000-0000C61A0000}"/>
    <cellStyle name="Millares 2 5 5 2 2 3 2" xfId="24794" xr:uid="{00000000-0005-0000-0000-0000C71A0000}"/>
    <cellStyle name="Millares 2 5 5 2 2 3 2 2" xfId="51927" xr:uid="{00000000-0005-0000-0000-0000C81A0000}"/>
    <cellStyle name="Millares 2 5 5 2 2 3 3" xfId="38365" xr:uid="{00000000-0005-0000-0000-0000C91A0000}"/>
    <cellStyle name="Millares 2 5 5 2 2 4" xfId="18013" xr:uid="{00000000-0005-0000-0000-0000CA1A0000}"/>
    <cellStyle name="Millares 2 5 5 2 2 4 2" xfId="45146" xr:uid="{00000000-0005-0000-0000-0000CB1A0000}"/>
    <cellStyle name="Millares 2 5 5 2 2 5" xfId="31584" xr:uid="{00000000-0005-0000-0000-0000CC1A0000}"/>
    <cellStyle name="Millares 2 5 5 2 3" xfId="4216" xr:uid="{00000000-0005-0000-0000-0000CD1A0000}"/>
    <cellStyle name="Millares 2 5 5 2 3 2" xfId="7826" xr:uid="{00000000-0005-0000-0000-0000CE1A0000}"/>
    <cellStyle name="Millares 2 5 5 2 3 2 2" xfId="14616" xr:uid="{00000000-0005-0000-0000-0000CF1A0000}"/>
    <cellStyle name="Millares 2 5 5 2 3 2 2 2" xfId="28184" xr:uid="{00000000-0005-0000-0000-0000D01A0000}"/>
    <cellStyle name="Millares 2 5 5 2 3 2 2 2 2" xfId="55317" xr:uid="{00000000-0005-0000-0000-0000D11A0000}"/>
    <cellStyle name="Millares 2 5 5 2 3 2 2 3" xfId="41755" xr:uid="{00000000-0005-0000-0000-0000D21A0000}"/>
    <cellStyle name="Millares 2 5 5 2 3 2 3" xfId="21403" xr:uid="{00000000-0005-0000-0000-0000D31A0000}"/>
    <cellStyle name="Millares 2 5 5 2 3 2 3 2" xfId="48536" xr:uid="{00000000-0005-0000-0000-0000D41A0000}"/>
    <cellStyle name="Millares 2 5 5 2 3 2 4" xfId="34974" xr:uid="{00000000-0005-0000-0000-0000D51A0000}"/>
    <cellStyle name="Millares 2 5 5 2 3 3" xfId="11227" xr:uid="{00000000-0005-0000-0000-0000D61A0000}"/>
    <cellStyle name="Millares 2 5 5 2 3 3 2" xfId="24795" xr:uid="{00000000-0005-0000-0000-0000D71A0000}"/>
    <cellStyle name="Millares 2 5 5 2 3 3 2 2" xfId="51928" xr:uid="{00000000-0005-0000-0000-0000D81A0000}"/>
    <cellStyle name="Millares 2 5 5 2 3 3 3" xfId="38366" xr:uid="{00000000-0005-0000-0000-0000D91A0000}"/>
    <cellStyle name="Millares 2 5 5 2 3 4" xfId="18014" xr:uid="{00000000-0005-0000-0000-0000DA1A0000}"/>
    <cellStyle name="Millares 2 5 5 2 3 4 2" xfId="45147" xr:uid="{00000000-0005-0000-0000-0000DB1A0000}"/>
    <cellStyle name="Millares 2 5 5 2 3 5" xfId="31585" xr:uid="{00000000-0005-0000-0000-0000DC1A0000}"/>
    <cellStyle name="Millares 2 5 5 2 4" xfId="7824" xr:uid="{00000000-0005-0000-0000-0000DD1A0000}"/>
    <cellStyle name="Millares 2 5 5 2 4 2" xfId="14614" xr:uid="{00000000-0005-0000-0000-0000DE1A0000}"/>
    <cellStyle name="Millares 2 5 5 2 4 2 2" xfId="28182" xr:uid="{00000000-0005-0000-0000-0000DF1A0000}"/>
    <cellStyle name="Millares 2 5 5 2 4 2 2 2" xfId="55315" xr:uid="{00000000-0005-0000-0000-0000E01A0000}"/>
    <cellStyle name="Millares 2 5 5 2 4 2 3" xfId="41753" xr:uid="{00000000-0005-0000-0000-0000E11A0000}"/>
    <cellStyle name="Millares 2 5 5 2 4 3" xfId="21401" xr:uid="{00000000-0005-0000-0000-0000E21A0000}"/>
    <cellStyle name="Millares 2 5 5 2 4 3 2" xfId="48534" xr:uid="{00000000-0005-0000-0000-0000E31A0000}"/>
    <cellStyle name="Millares 2 5 5 2 4 4" xfId="34972" xr:uid="{00000000-0005-0000-0000-0000E41A0000}"/>
    <cellStyle name="Millares 2 5 5 2 5" xfId="11225" xr:uid="{00000000-0005-0000-0000-0000E51A0000}"/>
    <cellStyle name="Millares 2 5 5 2 5 2" xfId="24793" xr:uid="{00000000-0005-0000-0000-0000E61A0000}"/>
    <cellStyle name="Millares 2 5 5 2 5 2 2" xfId="51926" xr:uid="{00000000-0005-0000-0000-0000E71A0000}"/>
    <cellStyle name="Millares 2 5 5 2 5 3" xfId="38364" xr:uid="{00000000-0005-0000-0000-0000E81A0000}"/>
    <cellStyle name="Millares 2 5 5 2 6" xfId="18012" xr:uid="{00000000-0005-0000-0000-0000E91A0000}"/>
    <cellStyle name="Millares 2 5 5 2 6 2" xfId="45145" xr:uid="{00000000-0005-0000-0000-0000EA1A0000}"/>
    <cellStyle name="Millares 2 5 5 2 7" xfId="31583" xr:uid="{00000000-0005-0000-0000-0000EB1A0000}"/>
    <cellStyle name="Millares 2 5 5 3" xfId="4217" xr:uid="{00000000-0005-0000-0000-0000EC1A0000}"/>
    <cellStyle name="Millares 2 5 5 3 2" xfId="4218" xr:uid="{00000000-0005-0000-0000-0000ED1A0000}"/>
    <cellStyle name="Millares 2 5 5 3 2 2" xfId="7828" xr:uid="{00000000-0005-0000-0000-0000EE1A0000}"/>
    <cellStyle name="Millares 2 5 5 3 2 2 2" xfId="14618" xr:uid="{00000000-0005-0000-0000-0000EF1A0000}"/>
    <cellStyle name="Millares 2 5 5 3 2 2 2 2" xfId="28186" xr:uid="{00000000-0005-0000-0000-0000F01A0000}"/>
    <cellStyle name="Millares 2 5 5 3 2 2 2 2 2" xfId="55319" xr:uid="{00000000-0005-0000-0000-0000F11A0000}"/>
    <cellStyle name="Millares 2 5 5 3 2 2 2 3" xfId="41757" xr:uid="{00000000-0005-0000-0000-0000F21A0000}"/>
    <cellStyle name="Millares 2 5 5 3 2 2 3" xfId="21405" xr:uid="{00000000-0005-0000-0000-0000F31A0000}"/>
    <cellStyle name="Millares 2 5 5 3 2 2 3 2" xfId="48538" xr:uid="{00000000-0005-0000-0000-0000F41A0000}"/>
    <cellStyle name="Millares 2 5 5 3 2 2 4" xfId="34976" xr:uid="{00000000-0005-0000-0000-0000F51A0000}"/>
    <cellStyle name="Millares 2 5 5 3 2 3" xfId="11229" xr:uid="{00000000-0005-0000-0000-0000F61A0000}"/>
    <cellStyle name="Millares 2 5 5 3 2 3 2" xfId="24797" xr:uid="{00000000-0005-0000-0000-0000F71A0000}"/>
    <cellStyle name="Millares 2 5 5 3 2 3 2 2" xfId="51930" xr:uid="{00000000-0005-0000-0000-0000F81A0000}"/>
    <cellStyle name="Millares 2 5 5 3 2 3 3" xfId="38368" xr:uid="{00000000-0005-0000-0000-0000F91A0000}"/>
    <cellStyle name="Millares 2 5 5 3 2 4" xfId="18016" xr:uid="{00000000-0005-0000-0000-0000FA1A0000}"/>
    <cellStyle name="Millares 2 5 5 3 2 4 2" xfId="45149" xr:uid="{00000000-0005-0000-0000-0000FB1A0000}"/>
    <cellStyle name="Millares 2 5 5 3 2 5" xfId="31587" xr:uid="{00000000-0005-0000-0000-0000FC1A0000}"/>
    <cellStyle name="Millares 2 5 5 3 3" xfId="7827" xr:uid="{00000000-0005-0000-0000-0000FD1A0000}"/>
    <cellStyle name="Millares 2 5 5 3 3 2" xfId="14617" xr:uid="{00000000-0005-0000-0000-0000FE1A0000}"/>
    <cellStyle name="Millares 2 5 5 3 3 2 2" xfId="28185" xr:uid="{00000000-0005-0000-0000-0000FF1A0000}"/>
    <cellStyle name="Millares 2 5 5 3 3 2 2 2" xfId="55318" xr:uid="{00000000-0005-0000-0000-0000001B0000}"/>
    <cellStyle name="Millares 2 5 5 3 3 2 3" xfId="41756" xr:uid="{00000000-0005-0000-0000-0000011B0000}"/>
    <cellStyle name="Millares 2 5 5 3 3 3" xfId="21404" xr:uid="{00000000-0005-0000-0000-0000021B0000}"/>
    <cellStyle name="Millares 2 5 5 3 3 3 2" xfId="48537" xr:uid="{00000000-0005-0000-0000-0000031B0000}"/>
    <cellStyle name="Millares 2 5 5 3 3 4" xfId="34975" xr:uid="{00000000-0005-0000-0000-0000041B0000}"/>
    <cellStyle name="Millares 2 5 5 3 4" xfId="11228" xr:uid="{00000000-0005-0000-0000-0000051B0000}"/>
    <cellStyle name="Millares 2 5 5 3 4 2" xfId="24796" xr:uid="{00000000-0005-0000-0000-0000061B0000}"/>
    <cellStyle name="Millares 2 5 5 3 4 2 2" xfId="51929" xr:uid="{00000000-0005-0000-0000-0000071B0000}"/>
    <cellStyle name="Millares 2 5 5 3 4 3" xfId="38367" xr:uid="{00000000-0005-0000-0000-0000081B0000}"/>
    <cellStyle name="Millares 2 5 5 3 5" xfId="18015" xr:uid="{00000000-0005-0000-0000-0000091B0000}"/>
    <cellStyle name="Millares 2 5 5 3 5 2" xfId="45148" xr:uid="{00000000-0005-0000-0000-00000A1B0000}"/>
    <cellStyle name="Millares 2 5 5 3 6" xfId="31586" xr:uid="{00000000-0005-0000-0000-00000B1B0000}"/>
    <cellStyle name="Millares 2 5 5 4" xfId="4219" xr:uid="{00000000-0005-0000-0000-00000C1B0000}"/>
    <cellStyle name="Millares 2 5 5 4 2" xfId="7829" xr:uid="{00000000-0005-0000-0000-00000D1B0000}"/>
    <cellStyle name="Millares 2 5 5 4 2 2" xfId="14619" xr:uid="{00000000-0005-0000-0000-00000E1B0000}"/>
    <cellStyle name="Millares 2 5 5 4 2 2 2" xfId="28187" xr:uid="{00000000-0005-0000-0000-00000F1B0000}"/>
    <cellStyle name="Millares 2 5 5 4 2 2 2 2" xfId="55320" xr:uid="{00000000-0005-0000-0000-0000101B0000}"/>
    <cellStyle name="Millares 2 5 5 4 2 2 3" xfId="41758" xr:uid="{00000000-0005-0000-0000-0000111B0000}"/>
    <cellStyle name="Millares 2 5 5 4 2 3" xfId="21406" xr:uid="{00000000-0005-0000-0000-0000121B0000}"/>
    <cellStyle name="Millares 2 5 5 4 2 3 2" xfId="48539" xr:uid="{00000000-0005-0000-0000-0000131B0000}"/>
    <cellStyle name="Millares 2 5 5 4 2 4" xfId="34977" xr:uid="{00000000-0005-0000-0000-0000141B0000}"/>
    <cellStyle name="Millares 2 5 5 4 3" xfId="11230" xr:uid="{00000000-0005-0000-0000-0000151B0000}"/>
    <cellStyle name="Millares 2 5 5 4 3 2" xfId="24798" xr:uid="{00000000-0005-0000-0000-0000161B0000}"/>
    <cellStyle name="Millares 2 5 5 4 3 2 2" xfId="51931" xr:uid="{00000000-0005-0000-0000-0000171B0000}"/>
    <cellStyle name="Millares 2 5 5 4 3 3" xfId="38369" xr:uid="{00000000-0005-0000-0000-0000181B0000}"/>
    <cellStyle name="Millares 2 5 5 4 4" xfId="18017" xr:uid="{00000000-0005-0000-0000-0000191B0000}"/>
    <cellStyle name="Millares 2 5 5 4 4 2" xfId="45150" xr:uid="{00000000-0005-0000-0000-00001A1B0000}"/>
    <cellStyle name="Millares 2 5 5 4 5" xfId="31588" xr:uid="{00000000-0005-0000-0000-00001B1B0000}"/>
    <cellStyle name="Millares 2 5 5 5" xfId="4220" xr:uid="{00000000-0005-0000-0000-00001C1B0000}"/>
    <cellStyle name="Millares 2 5 5 5 2" xfId="7830" xr:uid="{00000000-0005-0000-0000-00001D1B0000}"/>
    <cellStyle name="Millares 2 5 5 5 2 2" xfId="14620" xr:uid="{00000000-0005-0000-0000-00001E1B0000}"/>
    <cellStyle name="Millares 2 5 5 5 2 2 2" xfId="28188" xr:uid="{00000000-0005-0000-0000-00001F1B0000}"/>
    <cellStyle name="Millares 2 5 5 5 2 2 2 2" xfId="55321" xr:uid="{00000000-0005-0000-0000-0000201B0000}"/>
    <cellStyle name="Millares 2 5 5 5 2 2 3" xfId="41759" xr:uid="{00000000-0005-0000-0000-0000211B0000}"/>
    <cellStyle name="Millares 2 5 5 5 2 3" xfId="21407" xr:uid="{00000000-0005-0000-0000-0000221B0000}"/>
    <cellStyle name="Millares 2 5 5 5 2 3 2" xfId="48540" xr:uid="{00000000-0005-0000-0000-0000231B0000}"/>
    <cellStyle name="Millares 2 5 5 5 2 4" xfId="34978" xr:uid="{00000000-0005-0000-0000-0000241B0000}"/>
    <cellStyle name="Millares 2 5 5 5 3" xfId="11231" xr:uid="{00000000-0005-0000-0000-0000251B0000}"/>
    <cellStyle name="Millares 2 5 5 5 3 2" xfId="24799" xr:uid="{00000000-0005-0000-0000-0000261B0000}"/>
    <cellStyle name="Millares 2 5 5 5 3 2 2" xfId="51932" xr:uid="{00000000-0005-0000-0000-0000271B0000}"/>
    <cellStyle name="Millares 2 5 5 5 3 3" xfId="38370" xr:uid="{00000000-0005-0000-0000-0000281B0000}"/>
    <cellStyle name="Millares 2 5 5 5 4" xfId="18018" xr:uid="{00000000-0005-0000-0000-0000291B0000}"/>
    <cellStyle name="Millares 2 5 5 5 4 2" xfId="45151" xr:uid="{00000000-0005-0000-0000-00002A1B0000}"/>
    <cellStyle name="Millares 2 5 5 5 5" xfId="31589" xr:uid="{00000000-0005-0000-0000-00002B1B0000}"/>
    <cellStyle name="Millares 2 5 5 6" xfId="7823" xr:uid="{00000000-0005-0000-0000-00002C1B0000}"/>
    <cellStyle name="Millares 2 5 5 6 2" xfId="14613" xr:uid="{00000000-0005-0000-0000-00002D1B0000}"/>
    <cellStyle name="Millares 2 5 5 6 2 2" xfId="28181" xr:uid="{00000000-0005-0000-0000-00002E1B0000}"/>
    <cellStyle name="Millares 2 5 5 6 2 2 2" xfId="55314" xr:uid="{00000000-0005-0000-0000-00002F1B0000}"/>
    <cellStyle name="Millares 2 5 5 6 2 3" xfId="41752" xr:uid="{00000000-0005-0000-0000-0000301B0000}"/>
    <cellStyle name="Millares 2 5 5 6 3" xfId="21400" xr:uid="{00000000-0005-0000-0000-0000311B0000}"/>
    <cellStyle name="Millares 2 5 5 6 3 2" xfId="48533" xr:uid="{00000000-0005-0000-0000-0000321B0000}"/>
    <cellStyle name="Millares 2 5 5 6 4" xfId="34971" xr:uid="{00000000-0005-0000-0000-0000331B0000}"/>
    <cellStyle name="Millares 2 5 5 7" xfId="11224" xr:uid="{00000000-0005-0000-0000-0000341B0000}"/>
    <cellStyle name="Millares 2 5 5 7 2" xfId="24792" xr:uid="{00000000-0005-0000-0000-0000351B0000}"/>
    <cellStyle name="Millares 2 5 5 7 2 2" xfId="51925" xr:uid="{00000000-0005-0000-0000-0000361B0000}"/>
    <cellStyle name="Millares 2 5 5 7 3" xfId="38363" xr:uid="{00000000-0005-0000-0000-0000371B0000}"/>
    <cellStyle name="Millares 2 5 5 8" xfId="18011" xr:uid="{00000000-0005-0000-0000-0000381B0000}"/>
    <cellStyle name="Millares 2 5 5 8 2" xfId="45144" xr:uid="{00000000-0005-0000-0000-0000391B0000}"/>
    <cellStyle name="Millares 2 5 5 9" xfId="31582" xr:uid="{00000000-0005-0000-0000-00003A1B0000}"/>
    <cellStyle name="Millares 2 5 6" xfId="4221" xr:uid="{00000000-0005-0000-0000-00003B1B0000}"/>
    <cellStyle name="Millares 2 5 6 2" xfId="4222" xr:uid="{00000000-0005-0000-0000-00003C1B0000}"/>
    <cellStyle name="Millares 2 5 6 2 2" xfId="4223" xr:uid="{00000000-0005-0000-0000-00003D1B0000}"/>
    <cellStyle name="Millares 2 5 6 2 2 2" xfId="7833" xr:uid="{00000000-0005-0000-0000-00003E1B0000}"/>
    <cellStyle name="Millares 2 5 6 2 2 2 2" xfId="14623" xr:uid="{00000000-0005-0000-0000-00003F1B0000}"/>
    <cellStyle name="Millares 2 5 6 2 2 2 2 2" xfId="28191" xr:uid="{00000000-0005-0000-0000-0000401B0000}"/>
    <cellStyle name="Millares 2 5 6 2 2 2 2 2 2" xfId="55324" xr:uid="{00000000-0005-0000-0000-0000411B0000}"/>
    <cellStyle name="Millares 2 5 6 2 2 2 2 3" xfId="41762" xr:uid="{00000000-0005-0000-0000-0000421B0000}"/>
    <cellStyle name="Millares 2 5 6 2 2 2 3" xfId="21410" xr:uid="{00000000-0005-0000-0000-0000431B0000}"/>
    <cellStyle name="Millares 2 5 6 2 2 2 3 2" xfId="48543" xr:uid="{00000000-0005-0000-0000-0000441B0000}"/>
    <cellStyle name="Millares 2 5 6 2 2 2 4" xfId="34981" xr:uid="{00000000-0005-0000-0000-0000451B0000}"/>
    <cellStyle name="Millares 2 5 6 2 2 3" xfId="11234" xr:uid="{00000000-0005-0000-0000-0000461B0000}"/>
    <cellStyle name="Millares 2 5 6 2 2 3 2" xfId="24802" xr:uid="{00000000-0005-0000-0000-0000471B0000}"/>
    <cellStyle name="Millares 2 5 6 2 2 3 2 2" xfId="51935" xr:uid="{00000000-0005-0000-0000-0000481B0000}"/>
    <cellStyle name="Millares 2 5 6 2 2 3 3" xfId="38373" xr:uid="{00000000-0005-0000-0000-0000491B0000}"/>
    <cellStyle name="Millares 2 5 6 2 2 4" xfId="18021" xr:uid="{00000000-0005-0000-0000-00004A1B0000}"/>
    <cellStyle name="Millares 2 5 6 2 2 4 2" xfId="45154" xr:uid="{00000000-0005-0000-0000-00004B1B0000}"/>
    <cellStyle name="Millares 2 5 6 2 2 5" xfId="31592" xr:uid="{00000000-0005-0000-0000-00004C1B0000}"/>
    <cellStyle name="Millares 2 5 6 2 3" xfId="4224" xr:uid="{00000000-0005-0000-0000-00004D1B0000}"/>
    <cellStyle name="Millares 2 5 6 2 3 2" xfId="7834" xr:uid="{00000000-0005-0000-0000-00004E1B0000}"/>
    <cellStyle name="Millares 2 5 6 2 3 2 2" xfId="14624" xr:uid="{00000000-0005-0000-0000-00004F1B0000}"/>
    <cellStyle name="Millares 2 5 6 2 3 2 2 2" xfId="28192" xr:uid="{00000000-0005-0000-0000-0000501B0000}"/>
    <cellStyle name="Millares 2 5 6 2 3 2 2 2 2" xfId="55325" xr:uid="{00000000-0005-0000-0000-0000511B0000}"/>
    <cellStyle name="Millares 2 5 6 2 3 2 2 3" xfId="41763" xr:uid="{00000000-0005-0000-0000-0000521B0000}"/>
    <cellStyle name="Millares 2 5 6 2 3 2 3" xfId="21411" xr:uid="{00000000-0005-0000-0000-0000531B0000}"/>
    <cellStyle name="Millares 2 5 6 2 3 2 3 2" xfId="48544" xr:uid="{00000000-0005-0000-0000-0000541B0000}"/>
    <cellStyle name="Millares 2 5 6 2 3 2 4" xfId="34982" xr:uid="{00000000-0005-0000-0000-0000551B0000}"/>
    <cellStyle name="Millares 2 5 6 2 3 3" xfId="11235" xr:uid="{00000000-0005-0000-0000-0000561B0000}"/>
    <cellStyle name="Millares 2 5 6 2 3 3 2" xfId="24803" xr:uid="{00000000-0005-0000-0000-0000571B0000}"/>
    <cellStyle name="Millares 2 5 6 2 3 3 2 2" xfId="51936" xr:uid="{00000000-0005-0000-0000-0000581B0000}"/>
    <cellStyle name="Millares 2 5 6 2 3 3 3" xfId="38374" xr:uid="{00000000-0005-0000-0000-0000591B0000}"/>
    <cellStyle name="Millares 2 5 6 2 3 4" xfId="18022" xr:uid="{00000000-0005-0000-0000-00005A1B0000}"/>
    <cellStyle name="Millares 2 5 6 2 3 4 2" xfId="45155" xr:uid="{00000000-0005-0000-0000-00005B1B0000}"/>
    <cellStyle name="Millares 2 5 6 2 3 5" xfId="31593" xr:uid="{00000000-0005-0000-0000-00005C1B0000}"/>
    <cellStyle name="Millares 2 5 6 2 4" xfId="7832" xr:uid="{00000000-0005-0000-0000-00005D1B0000}"/>
    <cellStyle name="Millares 2 5 6 2 4 2" xfId="14622" xr:uid="{00000000-0005-0000-0000-00005E1B0000}"/>
    <cellStyle name="Millares 2 5 6 2 4 2 2" xfId="28190" xr:uid="{00000000-0005-0000-0000-00005F1B0000}"/>
    <cellStyle name="Millares 2 5 6 2 4 2 2 2" xfId="55323" xr:uid="{00000000-0005-0000-0000-0000601B0000}"/>
    <cellStyle name="Millares 2 5 6 2 4 2 3" xfId="41761" xr:uid="{00000000-0005-0000-0000-0000611B0000}"/>
    <cellStyle name="Millares 2 5 6 2 4 3" xfId="21409" xr:uid="{00000000-0005-0000-0000-0000621B0000}"/>
    <cellStyle name="Millares 2 5 6 2 4 3 2" xfId="48542" xr:uid="{00000000-0005-0000-0000-0000631B0000}"/>
    <cellStyle name="Millares 2 5 6 2 4 4" xfId="34980" xr:uid="{00000000-0005-0000-0000-0000641B0000}"/>
    <cellStyle name="Millares 2 5 6 2 5" xfId="11233" xr:uid="{00000000-0005-0000-0000-0000651B0000}"/>
    <cellStyle name="Millares 2 5 6 2 5 2" xfId="24801" xr:uid="{00000000-0005-0000-0000-0000661B0000}"/>
    <cellStyle name="Millares 2 5 6 2 5 2 2" xfId="51934" xr:uid="{00000000-0005-0000-0000-0000671B0000}"/>
    <cellStyle name="Millares 2 5 6 2 5 3" xfId="38372" xr:uid="{00000000-0005-0000-0000-0000681B0000}"/>
    <cellStyle name="Millares 2 5 6 2 6" xfId="18020" xr:uid="{00000000-0005-0000-0000-0000691B0000}"/>
    <cellStyle name="Millares 2 5 6 2 6 2" xfId="45153" xr:uid="{00000000-0005-0000-0000-00006A1B0000}"/>
    <cellStyle name="Millares 2 5 6 2 7" xfId="31591" xr:uid="{00000000-0005-0000-0000-00006B1B0000}"/>
    <cellStyle name="Millares 2 5 6 3" xfId="4225" xr:uid="{00000000-0005-0000-0000-00006C1B0000}"/>
    <cellStyle name="Millares 2 5 6 3 2" xfId="7835" xr:uid="{00000000-0005-0000-0000-00006D1B0000}"/>
    <cellStyle name="Millares 2 5 6 3 2 2" xfId="14625" xr:uid="{00000000-0005-0000-0000-00006E1B0000}"/>
    <cellStyle name="Millares 2 5 6 3 2 2 2" xfId="28193" xr:uid="{00000000-0005-0000-0000-00006F1B0000}"/>
    <cellStyle name="Millares 2 5 6 3 2 2 2 2" xfId="55326" xr:uid="{00000000-0005-0000-0000-0000701B0000}"/>
    <cellStyle name="Millares 2 5 6 3 2 2 3" xfId="41764" xr:uid="{00000000-0005-0000-0000-0000711B0000}"/>
    <cellStyle name="Millares 2 5 6 3 2 3" xfId="21412" xr:uid="{00000000-0005-0000-0000-0000721B0000}"/>
    <cellStyle name="Millares 2 5 6 3 2 3 2" xfId="48545" xr:uid="{00000000-0005-0000-0000-0000731B0000}"/>
    <cellStyle name="Millares 2 5 6 3 2 4" xfId="34983" xr:uid="{00000000-0005-0000-0000-0000741B0000}"/>
    <cellStyle name="Millares 2 5 6 3 3" xfId="11236" xr:uid="{00000000-0005-0000-0000-0000751B0000}"/>
    <cellStyle name="Millares 2 5 6 3 3 2" xfId="24804" xr:uid="{00000000-0005-0000-0000-0000761B0000}"/>
    <cellStyle name="Millares 2 5 6 3 3 2 2" xfId="51937" xr:uid="{00000000-0005-0000-0000-0000771B0000}"/>
    <cellStyle name="Millares 2 5 6 3 3 3" xfId="38375" xr:uid="{00000000-0005-0000-0000-0000781B0000}"/>
    <cellStyle name="Millares 2 5 6 3 4" xfId="18023" xr:uid="{00000000-0005-0000-0000-0000791B0000}"/>
    <cellStyle name="Millares 2 5 6 3 4 2" xfId="45156" xr:uid="{00000000-0005-0000-0000-00007A1B0000}"/>
    <cellStyle name="Millares 2 5 6 3 5" xfId="31594" xr:uid="{00000000-0005-0000-0000-00007B1B0000}"/>
    <cellStyle name="Millares 2 5 6 4" xfId="4226" xr:uid="{00000000-0005-0000-0000-00007C1B0000}"/>
    <cellStyle name="Millares 2 5 6 4 2" xfId="7836" xr:uid="{00000000-0005-0000-0000-00007D1B0000}"/>
    <cellStyle name="Millares 2 5 6 4 2 2" xfId="14626" xr:uid="{00000000-0005-0000-0000-00007E1B0000}"/>
    <cellStyle name="Millares 2 5 6 4 2 2 2" xfId="28194" xr:uid="{00000000-0005-0000-0000-00007F1B0000}"/>
    <cellStyle name="Millares 2 5 6 4 2 2 2 2" xfId="55327" xr:uid="{00000000-0005-0000-0000-0000801B0000}"/>
    <cellStyle name="Millares 2 5 6 4 2 2 3" xfId="41765" xr:uid="{00000000-0005-0000-0000-0000811B0000}"/>
    <cellStyle name="Millares 2 5 6 4 2 3" xfId="21413" xr:uid="{00000000-0005-0000-0000-0000821B0000}"/>
    <cellStyle name="Millares 2 5 6 4 2 3 2" xfId="48546" xr:uid="{00000000-0005-0000-0000-0000831B0000}"/>
    <cellStyle name="Millares 2 5 6 4 2 4" xfId="34984" xr:uid="{00000000-0005-0000-0000-0000841B0000}"/>
    <cellStyle name="Millares 2 5 6 4 3" xfId="11237" xr:uid="{00000000-0005-0000-0000-0000851B0000}"/>
    <cellStyle name="Millares 2 5 6 4 3 2" xfId="24805" xr:uid="{00000000-0005-0000-0000-0000861B0000}"/>
    <cellStyle name="Millares 2 5 6 4 3 2 2" xfId="51938" xr:uid="{00000000-0005-0000-0000-0000871B0000}"/>
    <cellStyle name="Millares 2 5 6 4 3 3" xfId="38376" xr:uid="{00000000-0005-0000-0000-0000881B0000}"/>
    <cellStyle name="Millares 2 5 6 4 4" xfId="18024" xr:uid="{00000000-0005-0000-0000-0000891B0000}"/>
    <cellStyle name="Millares 2 5 6 4 4 2" xfId="45157" xr:uid="{00000000-0005-0000-0000-00008A1B0000}"/>
    <cellStyle name="Millares 2 5 6 4 5" xfId="31595" xr:uid="{00000000-0005-0000-0000-00008B1B0000}"/>
    <cellStyle name="Millares 2 5 6 5" xfId="7831" xr:uid="{00000000-0005-0000-0000-00008C1B0000}"/>
    <cellStyle name="Millares 2 5 6 5 2" xfId="14621" xr:uid="{00000000-0005-0000-0000-00008D1B0000}"/>
    <cellStyle name="Millares 2 5 6 5 2 2" xfId="28189" xr:uid="{00000000-0005-0000-0000-00008E1B0000}"/>
    <cellStyle name="Millares 2 5 6 5 2 2 2" xfId="55322" xr:uid="{00000000-0005-0000-0000-00008F1B0000}"/>
    <cellStyle name="Millares 2 5 6 5 2 3" xfId="41760" xr:uid="{00000000-0005-0000-0000-0000901B0000}"/>
    <cellStyle name="Millares 2 5 6 5 3" xfId="21408" xr:uid="{00000000-0005-0000-0000-0000911B0000}"/>
    <cellStyle name="Millares 2 5 6 5 3 2" xfId="48541" xr:uid="{00000000-0005-0000-0000-0000921B0000}"/>
    <cellStyle name="Millares 2 5 6 5 4" xfId="34979" xr:uid="{00000000-0005-0000-0000-0000931B0000}"/>
    <cellStyle name="Millares 2 5 6 6" xfId="11232" xr:uid="{00000000-0005-0000-0000-0000941B0000}"/>
    <cellStyle name="Millares 2 5 6 6 2" xfId="24800" xr:uid="{00000000-0005-0000-0000-0000951B0000}"/>
    <cellStyle name="Millares 2 5 6 6 2 2" xfId="51933" xr:uid="{00000000-0005-0000-0000-0000961B0000}"/>
    <cellStyle name="Millares 2 5 6 6 3" xfId="38371" xr:uid="{00000000-0005-0000-0000-0000971B0000}"/>
    <cellStyle name="Millares 2 5 6 7" xfId="18019" xr:uid="{00000000-0005-0000-0000-0000981B0000}"/>
    <cellStyle name="Millares 2 5 6 7 2" xfId="45152" xr:uid="{00000000-0005-0000-0000-0000991B0000}"/>
    <cellStyle name="Millares 2 5 6 8" xfId="31590" xr:uid="{00000000-0005-0000-0000-00009A1B0000}"/>
    <cellStyle name="Millares 2 5 7" xfId="4227" xr:uid="{00000000-0005-0000-0000-00009B1B0000}"/>
    <cellStyle name="Millares 2 5 7 2" xfId="4228" xr:uid="{00000000-0005-0000-0000-00009C1B0000}"/>
    <cellStyle name="Millares 2 5 7 2 2" xfId="4229" xr:uid="{00000000-0005-0000-0000-00009D1B0000}"/>
    <cellStyle name="Millares 2 5 7 2 2 2" xfId="7839" xr:uid="{00000000-0005-0000-0000-00009E1B0000}"/>
    <cellStyle name="Millares 2 5 7 2 2 2 2" xfId="14629" xr:uid="{00000000-0005-0000-0000-00009F1B0000}"/>
    <cellStyle name="Millares 2 5 7 2 2 2 2 2" xfId="28197" xr:uid="{00000000-0005-0000-0000-0000A01B0000}"/>
    <cellStyle name="Millares 2 5 7 2 2 2 2 2 2" xfId="55330" xr:uid="{00000000-0005-0000-0000-0000A11B0000}"/>
    <cellStyle name="Millares 2 5 7 2 2 2 2 3" xfId="41768" xr:uid="{00000000-0005-0000-0000-0000A21B0000}"/>
    <cellStyle name="Millares 2 5 7 2 2 2 3" xfId="21416" xr:uid="{00000000-0005-0000-0000-0000A31B0000}"/>
    <cellStyle name="Millares 2 5 7 2 2 2 3 2" xfId="48549" xr:uid="{00000000-0005-0000-0000-0000A41B0000}"/>
    <cellStyle name="Millares 2 5 7 2 2 2 4" xfId="34987" xr:uid="{00000000-0005-0000-0000-0000A51B0000}"/>
    <cellStyle name="Millares 2 5 7 2 2 3" xfId="11240" xr:uid="{00000000-0005-0000-0000-0000A61B0000}"/>
    <cellStyle name="Millares 2 5 7 2 2 3 2" xfId="24808" xr:uid="{00000000-0005-0000-0000-0000A71B0000}"/>
    <cellStyle name="Millares 2 5 7 2 2 3 2 2" xfId="51941" xr:uid="{00000000-0005-0000-0000-0000A81B0000}"/>
    <cellStyle name="Millares 2 5 7 2 2 3 3" xfId="38379" xr:uid="{00000000-0005-0000-0000-0000A91B0000}"/>
    <cellStyle name="Millares 2 5 7 2 2 4" xfId="18027" xr:uid="{00000000-0005-0000-0000-0000AA1B0000}"/>
    <cellStyle name="Millares 2 5 7 2 2 4 2" xfId="45160" xr:uid="{00000000-0005-0000-0000-0000AB1B0000}"/>
    <cellStyle name="Millares 2 5 7 2 2 5" xfId="31598" xr:uid="{00000000-0005-0000-0000-0000AC1B0000}"/>
    <cellStyle name="Millares 2 5 7 2 3" xfId="4230" xr:uid="{00000000-0005-0000-0000-0000AD1B0000}"/>
    <cellStyle name="Millares 2 5 7 2 3 2" xfId="7840" xr:uid="{00000000-0005-0000-0000-0000AE1B0000}"/>
    <cellStyle name="Millares 2 5 7 2 3 2 2" xfId="14630" xr:uid="{00000000-0005-0000-0000-0000AF1B0000}"/>
    <cellStyle name="Millares 2 5 7 2 3 2 2 2" xfId="28198" xr:uid="{00000000-0005-0000-0000-0000B01B0000}"/>
    <cellStyle name="Millares 2 5 7 2 3 2 2 2 2" xfId="55331" xr:uid="{00000000-0005-0000-0000-0000B11B0000}"/>
    <cellStyle name="Millares 2 5 7 2 3 2 2 3" xfId="41769" xr:uid="{00000000-0005-0000-0000-0000B21B0000}"/>
    <cellStyle name="Millares 2 5 7 2 3 2 3" xfId="21417" xr:uid="{00000000-0005-0000-0000-0000B31B0000}"/>
    <cellStyle name="Millares 2 5 7 2 3 2 3 2" xfId="48550" xr:uid="{00000000-0005-0000-0000-0000B41B0000}"/>
    <cellStyle name="Millares 2 5 7 2 3 2 4" xfId="34988" xr:uid="{00000000-0005-0000-0000-0000B51B0000}"/>
    <cellStyle name="Millares 2 5 7 2 3 3" xfId="11241" xr:uid="{00000000-0005-0000-0000-0000B61B0000}"/>
    <cellStyle name="Millares 2 5 7 2 3 3 2" xfId="24809" xr:uid="{00000000-0005-0000-0000-0000B71B0000}"/>
    <cellStyle name="Millares 2 5 7 2 3 3 2 2" xfId="51942" xr:uid="{00000000-0005-0000-0000-0000B81B0000}"/>
    <cellStyle name="Millares 2 5 7 2 3 3 3" xfId="38380" xr:uid="{00000000-0005-0000-0000-0000B91B0000}"/>
    <cellStyle name="Millares 2 5 7 2 3 4" xfId="18028" xr:uid="{00000000-0005-0000-0000-0000BA1B0000}"/>
    <cellStyle name="Millares 2 5 7 2 3 4 2" xfId="45161" xr:uid="{00000000-0005-0000-0000-0000BB1B0000}"/>
    <cellStyle name="Millares 2 5 7 2 3 5" xfId="31599" xr:uid="{00000000-0005-0000-0000-0000BC1B0000}"/>
    <cellStyle name="Millares 2 5 7 2 4" xfId="7838" xr:uid="{00000000-0005-0000-0000-0000BD1B0000}"/>
    <cellStyle name="Millares 2 5 7 2 4 2" xfId="14628" xr:uid="{00000000-0005-0000-0000-0000BE1B0000}"/>
    <cellStyle name="Millares 2 5 7 2 4 2 2" xfId="28196" xr:uid="{00000000-0005-0000-0000-0000BF1B0000}"/>
    <cellStyle name="Millares 2 5 7 2 4 2 2 2" xfId="55329" xr:uid="{00000000-0005-0000-0000-0000C01B0000}"/>
    <cellStyle name="Millares 2 5 7 2 4 2 3" xfId="41767" xr:uid="{00000000-0005-0000-0000-0000C11B0000}"/>
    <cellStyle name="Millares 2 5 7 2 4 3" xfId="21415" xr:uid="{00000000-0005-0000-0000-0000C21B0000}"/>
    <cellStyle name="Millares 2 5 7 2 4 3 2" xfId="48548" xr:uid="{00000000-0005-0000-0000-0000C31B0000}"/>
    <cellStyle name="Millares 2 5 7 2 4 4" xfId="34986" xr:uid="{00000000-0005-0000-0000-0000C41B0000}"/>
    <cellStyle name="Millares 2 5 7 2 5" xfId="11239" xr:uid="{00000000-0005-0000-0000-0000C51B0000}"/>
    <cellStyle name="Millares 2 5 7 2 5 2" xfId="24807" xr:uid="{00000000-0005-0000-0000-0000C61B0000}"/>
    <cellStyle name="Millares 2 5 7 2 5 2 2" xfId="51940" xr:uid="{00000000-0005-0000-0000-0000C71B0000}"/>
    <cellStyle name="Millares 2 5 7 2 5 3" xfId="38378" xr:uid="{00000000-0005-0000-0000-0000C81B0000}"/>
    <cellStyle name="Millares 2 5 7 2 6" xfId="18026" xr:uid="{00000000-0005-0000-0000-0000C91B0000}"/>
    <cellStyle name="Millares 2 5 7 2 6 2" xfId="45159" xr:uid="{00000000-0005-0000-0000-0000CA1B0000}"/>
    <cellStyle name="Millares 2 5 7 2 7" xfId="31597" xr:uid="{00000000-0005-0000-0000-0000CB1B0000}"/>
    <cellStyle name="Millares 2 5 7 3" xfId="4231" xr:uid="{00000000-0005-0000-0000-0000CC1B0000}"/>
    <cellStyle name="Millares 2 5 7 3 2" xfId="7841" xr:uid="{00000000-0005-0000-0000-0000CD1B0000}"/>
    <cellStyle name="Millares 2 5 7 3 2 2" xfId="14631" xr:uid="{00000000-0005-0000-0000-0000CE1B0000}"/>
    <cellStyle name="Millares 2 5 7 3 2 2 2" xfId="28199" xr:uid="{00000000-0005-0000-0000-0000CF1B0000}"/>
    <cellStyle name="Millares 2 5 7 3 2 2 2 2" xfId="55332" xr:uid="{00000000-0005-0000-0000-0000D01B0000}"/>
    <cellStyle name="Millares 2 5 7 3 2 2 3" xfId="41770" xr:uid="{00000000-0005-0000-0000-0000D11B0000}"/>
    <cellStyle name="Millares 2 5 7 3 2 3" xfId="21418" xr:uid="{00000000-0005-0000-0000-0000D21B0000}"/>
    <cellStyle name="Millares 2 5 7 3 2 3 2" xfId="48551" xr:uid="{00000000-0005-0000-0000-0000D31B0000}"/>
    <cellStyle name="Millares 2 5 7 3 2 4" xfId="34989" xr:uid="{00000000-0005-0000-0000-0000D41B0000}"/>
    <cellStyle name="Millares 2 5 7 3 3" xfId="11242" xr:uid="{00000000-0005-0000-0000-0000D51B0000}"/>
    <cellStyle name="Millares 2 5 7 3 3 2" xfId="24810" xr:uid="{00000000-0005-0000-0000-0000D61B0000}"/>
    <cellStyle name="Millares 2 5 7 3 3 2 2" xfId="51943" xr:uid="{00000000-0005-0000-0000-0000D71B0000}"/>
    <cellStyle name="Millares 2 5 7 3 3 3" xfId="38381" xr:uid="{00000000-0005-0000-0000-0000D81B0000}"/>
    <cellStyle name="Millares 2 5 7 3 4" xfId="18029" xr:uid="{00000000-0005-0000-0000-0000D91B0000}"/>
    <cellStyle name="Millares 2 5 7 3 4 2" xfId="45162" xr:uid="{00000000-0005-0000-0000-0000DA1B0000}"/>
    <cellStyle name="Millares 2 5 7 3 5" xfId="31600" xr:uid="{00000000-0005-0000-0000-0000DB1B0000}"/>
    <cellStyle name="Millares 2 5 7 4" xfId="4232" xr:uid="{00000000-0005-0000-0000-0000DC1B0000}"/>
    <cellStyle name="Millares 2 5 7 4 2" xfId="7842" xr:uid="{00000000-0005-0000-0000-0000DD1B0000}"/>
    <cellStyle name="Millares 2 5 7 4 2 2" xfId="14632" xr:uid="{00000000-0005-0000-0000-0000DE1B0000}"/>
    <cellStyle name="Millares 2 5 7 4 2 2 2" xfId="28200" xr:uid="{00000000-0005-0000-0000-0000DF1B0000}"/>
    <cellStyle name="Millares 2 5 7 4 2 2 2 2" xfId="55333" xr:uid="{00000000-0005-0000-0000-0000E01B0000}"/>
    <cellStyle name="Millares 2 5 7 4 2 2 3" xfId="41771" xr:uid="{00000000-0005-0000-0000-0000E11B0000}"/>
    <cellStyle name="Millares 2 5 7 4 2 3" xfId="21419" xr:uid="{00000000-0005-0000-0000-0000E21B0000}"/>
    <cellStyle name="Millares 2 5 7 4 2 3 2" xfId="48552" xr:uid="{00000000-0005-0000-0000-0000E31B0000}"/>
    <cellStyle name="Millares 2 5 7 4 2 4" xfId="34990" xr:uid="{00000000-0005-0000-0000-0000E41B0000}"/>
    <cellStyle name="Millares 2 5 7 4 3" xfId="11243" xr:uid="{00000000-0005-0000-0000-0000E51B0000}"/>
    <cellStyle name="Millares 2 5 7 4 3 2" xfId="24811" xr:uid="{00000000-0005-0000-0000-0000E61B0000}"/>
    <cellStyle name="Millares 2 5 7 4 3 2 2" xfId="51944" xr:uid="{00000000-0005-0000-0000-0000E71B0000}"/>
    <cellStyle name="Millares 2 5 7 4 3 3" xfId="38382" xr:uid="{00000000-0005-0000-0000-0000E81B0000}"/>
    <cellStyle name="Millares 2 5 7 4 4" xfId="18030" xr:uid="{00000000-0005-0000-0000-0000E91B0000}"/>
    <cellStyle name="Millares 2 5 7 4 4 2" xfId="45163" xr:uid="{00000000-0005-0000-0000-0000EA1B0000}"/>
    <cellStyle name="Millares 2 5 7 4 5" xfId="31601" xr:uid="{00000000-0005-0000-0000-0000EB1B0000}"/>
    <cellStyle name="Millares 2 5 7 5" xfId="7837" xr:uid="{00000000-0005-0000-0000-0000EC1B0000}"/>
    <cellStyle name="Millares 2 5 7 5 2" xfId="14627" xr:uid="{00000000-0005-0000-0000-0000ED1B0000}"/>
    <cellStyle name="Millares 2 5 7 5 2 2" xfId="28195" xr:uid="{00000000-0005-0000-0000-0000EE1B0000}"/>
    <cellStyle name="Millares 2 5 7 5 2 2 2" xfId="55328" xr:uid="{00000000-0005-0000-0000-0000EF1B0000}"/>
    <cellStyle name="Millares 2 5 7 5 2 3" xfId="41766" xr:uid="{00000000-0005-0000-0000-0000F01B0000}"/>
    <cellStyle name="Millares 2 5 7 5 3" xfId="21414" xr:uid="{00000000-0005-0000-0000-0000F11B0000}"/>
    <cellStyle name="Millares 2 5 7 5 3 2" xfId="48547" xr:uid="{00000000-0005-0000-0000-0000F21B0000}"/>
    <cellStyle name="Millares 2 5 7 5 4" xfId="34985" xr:uid="{00000000-0005-0000-0000-0000F31B0000}"/>
    <cellStyle name="Millares 2 5 7 6" xfId="11238" xr:uid="{00000000-0005-0000-0000-0000F41B0000}"/>
    <cellStyle name="Millares 2 5 7 6 2" xfId="24806" xr:uid="{00000000-0005-0000-0000-0000F51B0000}"/>
    <cellStyle name="Millares 2 5 7 6 2 2" xfId="51939" xr:uid="{00000000-0005-0000-0000-0000F61B0000}"/>
    <cellStyle name="Millares 2 5 7 6 3" xfId="38377" xr:uid="{00000000-0005-0000-0000-0000F71B0000}"/>
    <cellStyle name="Millares 2 5 7 7" xfId="18025" xr:uid="{00000000-0005-0000-0000-0000F81B0000}"/>
    <cellStyle name="Millares 2 5 7 7 2" xfId="45158" xr:uid="{00000000-0005-0000-0000-0000F91B0000}"/>
    <cellStyle name="Millares 2 5 7 8" xfId="31596" xr:uid="{00000000-0005-0000-0000-0000FA1B0000}"/>
    <cellStyle name="Millares 2 5 8" xfId="4233" xr:uid="{00000000-0005-0000-0000-0000FB1B0000}"/>
    <cellStyle name="Millares 2 5 8 2" xfId="4234" xr:uid="{00000000-0005-0000-0000-0000FC1B0000}"/>
    <cellStyle name="Millares 2 5 8 2 2" xfId="7844" xr:uid="{00000000-0005-0000-0000-0000FD1B0000}"/>
    <cellStyle name="Millares 2 5 8 2 2 2" xfId="14634" xr:uid="{00000000-0005-0000-0000-0000FE1B0000}"/>
    <cellStyle name="Millares 2 5 8 2 2 2 2" xfId="28202" xr:uid="{00000000-0005-0000-0000-0000FF1B0000}"/>
    <cellStyle name="Millares 2 5 8 2 2 2 2 2" xfId="55335" xr:uid="{00000000-0005-0000-0000-0000001C0000}"/>
    <cellStyle name="Millares 2 5 8 2 2 2 3" xfId="41773" xr:uid="{00000000-0005-0000-0000-0000011C0000}"/>
    <cellStyle name="Millares 2 5 8 2 2 3" xfId="21421" xr:uid="{00000000-0005-0000-0000-0000021C0000}"/>
    <cellStyle name="Millares 2 5 8 2 2 3 2" xfId="48554" xr:uid="{00000000-0005-0000-0000-0000031C0000}"/>
    <cellStyle name="Millares 2 5 8 2 2 4" xfId="34992" xr:uid="{00000000-0005-0000-0000-0000041C0000}"/>
    <cellStyle name="Millares 2 5 8 2 3" xfId="11245" xr:uid="{00000000-0005-0000-0000-0000051C0000}"/>
    <cellStyle name="Millares 2 5 8 2 3 2" xfId="24813" xr:uid="{00000000-0005-0000-0000-0000061C0000}"/>
    <cellStyle name="Millares 2 5 8 2 3 2 2" xfId="51946" xr:uid="{00000000-0005-0000-0000-0000071C0000}"/>
    <cellStyle name="Millares 2 5 8 2 3 3" xfId="38384" xr:uid="{00000000-0005-0000-0000-0000081C0000}"/>
    <cellStyle name="Millares 2 5 8 2 4" xfId="18032" xr:uid="{00000000-0005-0000-0000-0000091C0000}"/>
    <cellStyle name="Millares 2 5 8 2 4 2" xfId="45165" xr:uid="{00000000-0005-0000-0000-00000A1C0000}"/>
    <cellStyle name="Millares 2 5 8 2 5" xfId="31603" xr:uid="{00000000-0005-0000-0000-00000B1C0000}"/>
    <cellStyle name="Millares 2 5 8 3" xfId="4235" xr:uid="{00000000-0005-0000-0000-00000C1C0000}"/>
    <cellStyle name="Millares 2 5 8 3 2" xfId="7845" xr:uid="{00000000-0005-0000-0000-00000D1C0000}"/>
    <cellStyle name="Millares 2 5 8 3 2 2" xfId="14635" xr:uid="{00000000-0005-0000-0000-00000E1C0000}"/>
    <cellStyle name="Millares 2 5 8 3 2 2 2" xfId="28203" xr:uid="{00000000-0005-0000-0000-00000F1C0000}"/>
    <cellStyle name="Millares 2 5 8 3 2 2 2 2" xfId="55336" xr:uid="{00000000-0005-0000-0000-0000101C0000}"/>
    <cellStyle name="Millares 2 5 8 3 2 2 3" xfId="41774" xr:uid="{00000000-0005-0000-0000-0000111C0000}"/>
    <cellStyle name="Millares 2 5 8 3 2 3" xfId="21422" xr:uid="{00000000-0005-0000-0000-0000121C0000}"/>
    <cellStyle name="Millares 2 5 8 3 2 3 2" xfId="48555" xr:uid="{00000000-0005-0000-0000-0000131C0000}"/>
    <cellStyle name="Millares 2 5 8 3 2 4" xfId="34993" xr:uid="{00000000-0005-0000-0000-0000141C0000}"/>
    <cellStyle name="Millares 2 5 8 3 3" xfId="11246" xr:uid="{00000000-0005-0000-0000-0000151C0000}"/>
    <cellStyle name="Millares 2 5 8 3 3 2" xfId="24814" xr:uid="{00000000-0005-0000-0000-0000161C0000}"/>
    <cellStyle name="Millares 2 5 8 3 3 2 2" xfId="51947" xr:uid="{00000000-0005-0000-0000-0000171C0000}"/>
    <cellStyle name="Millares 2 5 8 3 3 3" xfId="38385" xr:uid="{00000000-0005-0000-0000-0000181C0000}"/>
    <cellStyle name="Millares 2 5 8 3 4" xfId="18033" xr:uid="{00000000-0005-0000-0000-0000191C0000}"/>
    <cellStyle name="Millares 2 5 8 3 4 2" xfId="45166" xr:uid="{00000000-0005-0000-0000-00001A1C0000}"/>
    <cellStyle name="Millares 2 5 8 3 5" xfId="31604" xr:uid="{00000000-0005-0000-0000-00001B1C0000}"/>
    <cellStyle name="Millares 2 5 8 4" xfId="7843" xr:uid="{00000000-0005-0000-0000-00001C1C0000}"/>
    <cellStyle name="Millares 2 5 8 4 2" xfId="14633" xr:uid="{00000000-0005-0000-0000-00001D1C0000}"/>
    <cellStyle name="Millares 2 5 8 4 2 2" xfId="28201" xr:uid="{00000000-0005-0000-0000-00001E1C0000}"/>
    <cellStyle name="Millares 2 5 8 4 2 2 2" xfId="55334" xr:uid="{00000000-0005-0000-0000-00001F1C0000}"/>
    <cellStyle name="Millares 2 5 8 4 2 3" xfId="41772" xr:uid="{00000000-0005-0000-0000-0000201C0000}"/>
    <cellStyle name="Millares 2 5 8 4 3" xfId="21420" xr:uid="{00000000-0005-0000-0000-0000211C0000}"/>
    <cellStyle name="Millares 2 5 8 4 3 2" xfId="48553" xr:uid="{00000000-0005-0000-0000-0000221C0000}"/>
    <cellStyle name="Millares 2 5 8 4 4" xfId="34991" xr:uid="{00000000-0005-0000-0000-0000231C0000}"/>
    <cellStyle name="Millares 2 5 8 5" xfId="11244" xr:uid="{00000000-0005-0000-0000-0000241C0000}"/>
    <cellStyle name="Millares 2 5 8 5 2" xfId="24812" xr:uid="{00000000-0005-0000-0000-0000251C0000}"/>
    <cellStyle name="Millares 2 5 8 5 2 2" xfId="51945" xr:uid="{00000000-0005-0000-0000-0000261C0000}"/>
    <cellStyle name="Millares 2 5 8 5 3" xfId="38383" xr:uid="{00000000-0005-0000-0000-0000271C0000}"/>
    <cellStyle name="Millares 2 5 8 6" xfId="18031" xr:uid="{00000000-0005-0000-0000-0000281C0000}"/>
    <cellStyle name="Millares 2 5 8 6 2" xfId="45164" xr:uid="{00000000-0005-0000-0000-0000291C0000}"/>
    <cellStyle name="Millares 2 5 8 7" xfId="31602" xr:uid="{00000000-0005-0000-0000-00002A1C0000}"/>
    <cellStyle name="Millares 2 5 9" xfId="4236" xr:uid="{00000000-0005-0000-0000-00002B1C0000}"/>
    <cellStyle name="Millares 2 5 9 2" xfId="4237" xr:uid="{00000000-0005-0000-0000-00002C1C0000}"/>
    <cellStyle name="Millares 2 5 9 2 2" xfId="7847" xr:uid="{00000000-0005-0000-0000-00002D1C0000}"/>
    <cellStyle name="Millares 2 5 9 2 2 2" xfId="14637" xr:uid="{00000000-0005-0000-0000-00002E1C0000}"/>
    <cellStyle name="Millares 2 5 9 2 2 2 2" xfId="28205" xr:uid="{00000000-0005-0000-0000-00002F1C0000}"/>
    <cellStyle name="Millares 2 5 9 2 2 2 2 2" xfId="55338" xr:uid="{00000000-0005-0000-0000-0000301C0000}"/>
    <cellStyle name="Millares 2 5 9 2 2 2 3" xfId="41776" xr:uid="{00000000-0005-0000-0000-0000311C0000}"/>
    <cellStyle name="Millares 2 5 9 2 2 3" xfId="21424" xr:uid="{00000000-0005-0000-0000-0000321C0000}"/>
    <cellStyle name="Millares 2 5 9 2 2 3 2" xfId="48557" xr:uid="{00000000-0005-0000-0000-0000331C0000}"/>
    <cellStyle name="Millares 2 5 9 2 2 4" xfId="34995" xr:uid="{00000000-0005-0000-0000-0000341C0000}"/>
    <cellStyle name="Millares 2 5 9 2 3" xfId="11248" xr:uid="{00000000-0005-0000-0000-0000351C0000}"/>
    <cellStyle name="Millares 2 5 9 2 3 2" xfId="24816" xr:uid="{00000000-0005-0000-0000-0000361C0000}"/>
    <cellStyle name="Millares 2 5 9 2 3 2 2" xfId="51949" xr:uid="{00000000-0005-0000-0000-0000371C0000}"/>
    <cellStyle name="Millares 2 5 9 2 3 3" xfId="38387" xr:uid="{00000000-0005-0000-0000-0000381C0000}"/>
    <cellStyle name="Millares 2 5 9 2 4" xfId="18035" xr:uid="{00000000-0005-0000-0000-0000391C0000}"/>
    <cellStyle name="Millares 2 5 9 2 4 2" xfId="45168" xr:uid="{00000000-0005-0000-0000-00003A1C0000}"/>
    <cellStyle name="Millares 2 5 9 2 5" xfId="31606" xr:uid="{00000000-0005-0000-0000-00003B1C0000}"/>
    <cellStyle name="Millares 2 5 9 3" xfId="4238" xr:uid="{00000000-0005-0000-0000-00003C1C0000}"/>
    <cellStyle name="Millares 2 5 9 3 2" xfId="7848" xr:uid="{00000000-0005-0000-0000-00003D1C0000}"/>
    <cellStyle name="Millares 2 5 9 3 2 2" xfId="14638" xr:uid="{00000000-0005-0000-0000-00003E1C0000}"/>
    <cellStyle name="Millares 2 5 9 3 2 2 2" xfId="28206" xr:uid="{00000000-0005-0000-0000-00003F1C0000}"/>
    <cellStyle name="Millares 2 5 9 3 2 2 2 2" xfId="55339" xr:uid="{00000000-0005-0000-0000-0000401C0000}"/>
    <cellStyle name="Millares 2 5 9 3 2 2 3" xfId="41777" xr:uid="{00000000-0005-0000-0000-0000411C0000}"/>
    <cellStyle name="Millares 2 5 9 3 2 3" xfId="21425" xr:uid="{00000000-0005-0000-0000-0000421C0000}"/>
    <cellStyle name="Millares 2 5 9 3 2 3 2" xfId="48558" xr:uid="{00000000-0005-0000-0000-0000431C0000}"/>
    <cellStyle name="Millares 2 5 9 3 2 4" xfId="34996" xr:uid="{00000000-0005-0000-0000-0000441C0000}"/>
    <cellStyle name="Millares 2 5 9 3 3" xfId="11249" xr:uid="{00000000-0005-0000-0000-0000451C0000}"/>
    <cellStyle name="Millares 2 5 9 3 3 2" xfId="24817" xr:uid="{00000000-0005-0000-0000-0000461C0000}"/>
    <cellStyle name="Millares 2 5 9 3 3 2 2" xfId="51950" xr:uid="{00000000-0005-0000-0000-0000471C0000}"/>
    <cellStyle name="Millares 2 5 9 3 3 3" xfId="38388" xr:uid="{00000000-0005-0000-0000-0000481C0000}"/>
    <cellStyle name="Millares 2 5 9 3 4" xfId="18036" xr:uid="{00000000-0005-0000-0000-0000491C0000}"/>
    <cellStyle name="Millares 2 5 9 3 4 2" xfId="45169" xr:uid="{00000000-0005-0000-0000-00004A1C0000}"/>
    <cellStyle name="Millares 2 5 9 3 5" xfId="31607" xr:uid="{00000000-0005-0000-0000-00004B1C0000}"/>
    <cellStyle name="Millares 2 5 9 4" xfId="7846" xr:uid="{00000000-0005-0000-0000-00004C1C0000}"/>
    <cellStyle name="Millares 2 5 9 4 2" xfId="14636" xr:uid="{00000000-0005-0000-0000-00004D1C0000}"/>
    <cellStyle name="Millares 2 5 9 4 2 2" xfId="28204" xr:uid="{00000000-0005-0000-0000-00004E1C0000}"/>
    <cellStyle name="Millares 2 5 9 4 2 2 2" xfId="55337" xr:uid="{00000000-0005-0000-0000-00004F1C0000}"/>
    <cellStyle name="Millares 2 5 9 4 2 3" xfId="41775" xr:uid="{00000000-0005-0000-0000-0000501C0000}"/>
    <cellStyle name="Millares 2 5 9 4 3" xfId="21423" xr:uid="{00000000-0005-0000-0000-0000511C0000}"/>
    <cellStyle name="Millares 2 5 9 4 3 2" xfId="48556" xr:uid="{00000000-0005-0000-0000-0000521C0000}"/>
    <cellStyle name="Millares 2 5 9 4 4" xfId="34994" xr:uid="{00000000-0005-0000-0000-0000531C0000}"/>
    <cellStyle name="Millares 2 5 9 5" xfId="11247" xr:uid="{00000000-0005-0000-0000-0000541C0000}"/>
    <cellStyle name="Millares 2 5 9 5 2" xfId="24815" xr:uid="{00000000-0005-0000-0000-0000551C0000}"/>
    <cellStyle name="Millares 2 5 9 5 2 2" xfId="51948" xr:uid="{00000000-0005-0000-0000-0000561C0000}"/>
    <cellStyle name="Millares 2 5 9 5 3" xfId="38386" xr:uid="{00000000-0005-0000-0000-0000571C0000}"/>
    <cellStyle name="Millares 2 5 9 6" xfId="18034" xr:uid="{00000000-0005-0000-0000-0000581C0000}"/>
    <cellStyle name="Millares 2 5 9 6 2" xfId="45167" xr:uid="{00000000-0005-0000-0000-0000591C0000}"/>
    <cellStyle name="Millares 2 5 9 7" xfId="31605" xr:uid="{00000000-0005-0000-0000-00005A1C0000}"/>
    <cellStyle name="Millares 2 50" xfId="2412" xr:uid="{00000000-0005-0000-0000-00005B1C0000}"/>
    <cellStyle name="Millares 2 51" xfId="2413" xr:uid="{00000000-0005-0000-0000-00005C1C0000}"/>
    <cellStyle name="Millares 2 52" xfId="2414" xr:uid="{00000000-0005-0000-0000-00005D1C0000}"/>
    <cellStyle name="Millares 2 53" xfId="2415" xr:uid="{00000000-0005-0000-0000-00005E1C0000}"/>
    <cellStyle name="Millares 2 54" xfId="2416" xr:uid="{00000000-0005-0000-0000-00005F1C0000}"/>
    <cellStyle name="Millares 2 55" xfId="2417" xr:uid="{00000000-0005-0000-0000-0000601C0000}"/>
    <cellStyle name="Millares 2 56" xfId="2418" xr:uid="{00000000-0005-0000-0000-0000611C0000}"/>
    <cellStyle name="Millares 2 57" xfId="10" xr:uid="{00000000-0005-0000-0000-0000621C0000}"/>
    <cellStyle name="Millares 2 57 2" xfId="2419" xr:uid="{00000000-0005-0000-0000-0000631C0000}"/>
    <cellStyle name="Millares 2 58" xfId="2420" xr:uid="{00000000-0005-0000-0000-0000641C0000}"/>
    <cellStyle name="Millares 2 59" xfId="2421" xr:uid="{00000000-0005-0000-0000-0000651C0000}"/>
    <cellStyle name="Millares 2 6" xfId="2422" xr:uid="{00000000-0005-0000-0000-0000661C0000}"/>
    <cellStyle name="Millares 2 6 10" xfId="4239" xr:uid="{00000000-0005-0000-0000-0000671C0000}"/>
    <cellStyle name="Millares 2 6 10 2" xfId="7849" xr:uid="{00000000-0005-0000-0000-0000681C0000}"/>
    <cellStyle name="Millares 2 6 10 2 2" xfId="14639" xr:uid="{00000000-0005-0000-0000-0000691C0000}"/>
    <cellStyle name="Millares 2 6 10 2 2 2" xfId="28207" xr:uid="{00000000-0005-0000-0000-00006A1C0000}"/>
    <cellStyle name="Millares 2 6 10 2 2 2 2" xfId="55340" xr:uid="{00000000-0005-0000-0000-00006B1C0000}"/>
    <cellStyle name="Millares 2 6 10 2 2 3" xfId="41778" xr:uid="{00000000-0005-0000-0000-00006C1C0000}"/>
    <cellStyle name="Millares 2 6 10 2 3" xfId="21426" xr:uid="{00000000-0005-0000-0000-00006D1C0000}"/>
    <cellStyle name="Millares 2 6 10 2 3 2" xfId="48559" xr:uid="{00000000-0005-0000-0000-00006E1C0000}"/>
    <cellStyle name="Millares 2 6 10 2 4" xfId="34997" xr:uid="{00000000-0005-0000-0000-00006F1C0000}"/>
    <cellStyle name="Millares 2 6 10 3" xfId="11250" xr:uid="{00000000-0005-0000-0000-0000701C0000}"/>
    <cellStyle name="Millares 2 6 10 3 2" xfId="24818" xr:uid="{00000000-0005-0000-0000-0000711C0000}"/>
    <cellStyle name="Millares 2 6 10 3 2 2" xfId="51951" xr:uid="{00000000-0005-0000-0000-0000721C0000}"/>
    <cellStyle name="Millares 2 6 10 3 3" xfId="38389" xr:uid="{00000000-0005-0000-0000-0000731C0000}"/>
    <cellStyle name="Millares 2 6 10 4" xfId="18037" xr:uid="{00000000-0005-0000-0000-0000741C0000}"/>
    <cellStyle name="Millares 2 6 10 4 2" xfId="45170" xr:uid="{00000000-0005-0000-0000-0000751C0000}"/>
    <cellStyle name="Millares 2 6 10 5" xfId="31608" xr:uid="{00000000-0005-0000-0000-0000761C0000}"/>
    <cellStyle name="Millares 2 6 11" xfId="4240" xr:uid="{00000000-0005-0000-0000-0000771C0000}"/>
    <cellStyle name="Millares 2 6 11 2" xfId="7850" xr:uid="{00000000-0005-0000-0000-0000781C0000}"/>
    <cellStyle name="Millares 2 6 11 2 2" xfId="14640" xr:uid="{00000000-0005-0000-0000-0000791C0000}"/>
    <cellStyle name="Millares 2 6 11 2 2 2" xfId="28208" xr:uid="{00000000-0005-0000-0000-00007A1C0000}"/>
    <cellStyle name="Millares 2 6 11 2 2 2 2" xfId="55341" xr:uid="{00000000-0005-0000-0000-00007B1C0000}"/>
    <cellStyle name="Millares 2 6 11 2 2 3" xfId="41779" xr:uid="{00000000-0005-0000-0000-00007C1C0000}"/>
    <cellStyle name="Millares 2 6 11 2 3" xfId="21427" xr:uid="{00000000-0005-0000-0000-00007D1C0000}"/>
    <cellStyle name="Millares 2 6 11 2 3 2" xfId="48560" xr:uid="{00000000-0005-0000-0000-00007E1C0000}"/>
    <cellStyle name="Millares 2 6 11 2 4" xfId="34998" xr:uid="{00000000-0005-0000-0000-00007F1C0000}"/>
    <cellStyle name="Millares 2 6 11 3" xfId="11251" xr:uid="{00000000-0005-0000-0000-0000801C0000}"/>
    <cellStyle name="Millares 2 6 11 3 2" xfId="24819" xr:uid="{00000000-0005-0000-0000-0000811C0000}"/>
    <cellStyle name="Millares 2 6 11 3 2 2" xfId="51952" xr:uid="{00000000-0005-0000-0000-0000821C0000}"/>
    <cellStyle name="Millares 2 6 11 3 3" xfId="38390" xr:uid="{00000000-0005-0000-0000-0000831C0000}"/>
    <cellStyle name="Millares 2 6 11 4" xfId="18038" xr:uid="{00000000-0005-0000-0000-0000841C0000}"/>
    <cellStyle name="Millares 2 6 11 4 2" xfId="45171" xr:uid="{00000000-0005-0000-0000-0000851C0000}"/>
    <cellStyle name="Millares 2 6 11 5" xfId="31609" xr:uid="{00000000-0005-0000-0000-0000861C0000}"/>
    <cellStyle name="Millares 2 6 2" xfId="4241" xr:uid="{00000000-0005-0000-0000-0000871C0000}"/>
    <cellStyle name="Millares 2 6 2 10" xfId="7851" xr:uid="{00000000-0005-0000-0000-0000881C0000}"/>
    <cellStyle name="Millares 2 6 2 10 2" xfId="14641" xr:uid="{00000000-0005-0000-0000-0000891C0000}"/>
    <cellStyle name="Millares 2 6 2 10 2 2" xfId="28209" xr:uid="{00000000-0005-0000-0000-00008A1C0000}"/>
    <cellStyle name="Millares 2 6 2 10 2 2 2" xfId="55342" xr:uid="{00000000-0005-0000-0000-00008B1C0000}"/>
    <cellStyle name="Millares 2 6 2 10 2 3" xfId="41780" xr:uid="{00000000-0005-0000-0000-00008C1C0000}"/>
    <cellStyle name="Millares 2 6 2 10 3" xfId="21428" xr:uid="{00000000-0005-0000-0000-00008D1C0000}"/>
    <cellStyle name="Millares 2 6 2 10 3 2" xfId="48561" xr:uid="{00000000-0005-0000-0000-00008E1C0000}"/>
    <cellStyle name="Millares 2 6 2 10 4" xfId="34999" xr:uid="{00000000-0005-0000-0000-00008F1C0000}"/>
    <cellStyle name="Millares 2 6 2 11" xfId="11252" xr:uid="{00000000-0005-0000-0000-0000901C0000}"/>
    <cellStyle name="Millares 2 6 2 11 2" xfId="24820" xr:uid="{00000000-0005-0000-0000-0000911C0000}"/>
    <cellStyle name="Millares 2 6 2 11 2 2" xfId="51953" xr:uid="{00000000-0005-0000-0000-0000921C0000}"/>
    <cellStyle name="Millares 2 6 2 11 3" xfId="38391" xr:uid="{00000000-0005-0000-0000-0000931C0000}"/>
    <cellStyle name="Millares 2 6 2 12" xfId="18039" xr:uid="{00000000-0005-0000-0000-0000941C0000}"/>
    <cellStyle name="Millares 2 6 2 12 2" xfId="45172" xr:uid="{00000000-0005-0000-0000-0000951C0000}"/>
    <cellStyle name="Millares 2 6 2 13" xfId="31610" xr:uid="{00000000-0005-0000-0000-0000961C0000}"/>
    <cellStyle name="Millares 2 6 2 2" xfId="4242" xr:uid="{00000000-0005-0000-0000-0000971C0000}"/>
    <cellStyle name="Millares 2 6 2 2 10" xfId="31611" xr:uid="{00000000-0005-0000-0000-0000981C0000}"/>
    <cellStyle name="Millares 2 6 2 2 2" xfId="4243" xr:uid="{00000000-0005-0000-0000-0000991C0000}"/>
    <cellStyle name="Millares 2 6 2 2 2 2" xfId="4244" xr:uid="{00000000-0005-0000-0000-00009A1C0000}"/>
    <cellStyle name="Millares 2 6 2 2 2 2 2" xfId="4245" xr:uid="{00000000-0005-0000-0000-00009B1C0000}"/>
    <cellStyle name="Millares 2 6 2 2 2 2 2 2" xfId="7855" xr:uid="{00000000-0005-0000-0000-00009C1C0000}"/>
    <cellStyle name="Millares 2 6 2 2 2 2 2 2 2" xfId="14645" xr:uid="{00000000-0005-0000-0000-00009D1C0000}"/>
    <cellStyle name="Millares 2 6 2 2 2 2 2 2 2 2" xfId="28213" xr:uid="{00000000-0005-0000-0000-00009E1C0000}"/>
    <cellStyle name="Millares 2 6 2 2 2 2 2 2 2 2 2" xfId="55346" xr:uid="{00000000-0005-0000-0000-00009F1C0000}"/>
    <cellStyle name="Millares 2 6 2 2 2 2 2 2 2 3" xfId="41784" xr:uid="{00000000-0005-0000-0000-0000A01C0000}"/>
    <cellStyle name="Millares 2 6 2 2 2 2 2 2 3" xfId="21432" xr:uid="{00000000-0005-0000-0000-0000A11C0000}"/>
    <cellStyle name="Millares 2 6 2 2 2 2 2 2 3 2" xfId="48565" xr:uid="{00000000-0005-0000-0000-0000A21C0000}"/>
    <cellStyle name="Millares 2 6 2 2 2 2 2 2 4" xfId="35003" xr:uid="{00000000-0005-0000-0000-0000A31C0000}"/>
    <cellStyle name="Millares 2 6 2 2 2 2 2 3" xfId="11256" xr:uid="{00000000-0005-0000-0000-0000A41C0000}"/>
    <cellStyle name="Millares 2 6 2 2 2 2 2 3 2" xfId="24824" xr:uid="{00000000-0005-0000-0000-0000A51C0000}"/>
    <cellStyle name="Millares 2 6 2 2 2 2 2 3 2 2" xfId="51957" xr:uid="{00000000-0005-0000-0000-0000A61C0000}"/>
    <cellStyle name="Millares 2 6 2 2 2 2 2 3 3" xfId="38395" xr:uid="{00000000-0005-0000-0000-0000A71C0000}"/>
    <cellStyle name="Millares 2 6 2 2 2 2 2 4" xfId="18043" xr:uid="{00000000-0005-0000-0000-0000A81C0000}"/>
    <cellStyle name="Millares 2 6 2 2 2 2 2 4 2" xfId="45176" xr:uid="{00000000-0005-0000-0000-0000A91C0000}"/>
    <cellStyle name="Millares 2 6 2 2 2 2 2 5" xfId="31614" xr:uid="{00000000-0005-0000-0000-0000AA1C0000}"/>
    <cellStyle name="Millares 2 6 2 2 2 2 3" xfId="4246" xr:uid="{00000000-0005-0000-0000-0000AB1C0000}"/>
    <cellStyle name="Millares 2 6 2 2 2 2 3 2" xfId="7856" xr:uid="{00000000-0005-0000-0000-0000AC1C0000}"/>
    <cellStyle name="Millares 2 6 2 2 2 2 3 2 2" xfId="14646" xr:uid="{00000000-0005-0000-0000-0000AD1C0000}"/>
    <cellStyle name="Millares 2 6 2 2 2 2 3 2 2 2" xfId="28214" xr:uid="{00000000-0005-0000-0000-0000AE1C0000}"/>
    <cellStyle name="Millares 2 6 2 2 2 2 3 2 2 2 2" xfId="55347" xr:uid="{00000000-0005-0000-0000-0000AF1C0000}"/>
    <cellStyle name="Millares 2 6 2 2 2 2 3 2 2 3" xfId="41785" xr:uid="{00000000-0005-0000-0000-0000B01C0000}"/>
    <cellStyle name="Millares 2 6 2 2 2 2 3 2 3" xfId="21433" xr:uid="{00000000-0005-0000-0000-0000B11C0000}"/>
    <cellStyle name="Millares 2 6 2 2 2 2 3 2 3 2" xfId="48566" xr:uid="{00000000-0005-0000-0000-0000B21C0000}"/>
    <cellStyle name="Millares 2 6 2 2 2 2 3 2 4" xfId="35004" xr:uid="{00000000-0005-0000-0000-0000B31C0000}"/>
    <cellStyle name="Millares 2 6 2 2 2 2 3 3" xfId="11257" xr:uid="{00000000-0005-0000-0000-0000B41C0000}"/>
    <cellStyle name="Millares 2 6 2 2 2 2 3 3 2" xfId="24825" xr:uid="{00000000-0005-0000-0000-0000B51C0000}"/>
    <cellStyle name="Millares 2 6 2 2 2 2 3 3 2 2" xfId="51958" xr:uid="{00000000-0005-0000-0000-0000B61C0000}"/>
    <cellStyle name="Millares 2 6 2 2 2 2 3 3 3" xfId="38396" xr:uid="{00000000-0005-0000-0000-0000B71C0000}"/>
    <cellStyle name="Millares 2 6 2 2 2 2 3 4" xfId="18044" xr:uid="{00000000-0005-0000-0000-0000B81C0000}"/>
    <cellStyle name="Millares 2 6 2 2 2 2 3 4 2" xfId="45177" xr:uid="{00000000-0005-0000-0000-0000B91C0000}"/>
    <cellStyle name="Millares 2 6 2 2 2 2 3 5" xfId="31615" xr:uid="{00000000-0005-0000-0000-0000BA1C0000}"/>
    <cellStyle name="Millares 2 6 2 2 2 2 4" xfId="7854" xr:uid="{00000000-0005-0000-0000-0000BB1C0000}"/>
    <cellStyle name="Millares 2 6 2 2 2 2 4 2" xfId="14644" xr:uid="{00000000-0005-0000-0000-0000BC1C0000}"/>
    <cellStyle name="Millares 2 6 2 2 2 2 4 2 2" xfId="28212" xr:uid="{00000000-0005-0000-0000-0000BD1C0000}"/>
    <cellStyle name="Millares 2 6 2 2 2 2 4 2 2 2" xfId="55345" xr:uid="{00000000-0005-0000-0000-0000BE1C0000}"/>
    <cellStyle name="Millares 2 6 2 2 2 2 4 2 3" xfId="41783" xr:uid="{00000000-0005-0000-0000-0000BF1C0000}"/>
    <cellStyle name="Millares 2 6 2 2 2 2 4 3" xfId="21431" xr:uid="{00000000-0005-0000-0000-0000C01C0000}"/>
    <cellStyle name="Millares 2 6 2 2 2 2 4 3 2" xfId="48564" xr:uid="{00000000-0005-0000-0000-0000C11C0000}"/>
    <cellStyle name="Millares 2 6 2 2 2 2 4 4" xfId="35002" xr:uid="{00000000-0005-0000-0000-0000C21C0000}"/>
    <cellStyle name="Millares 2 6 2 2 2 2 5" xfId="11255" xr:uid="{00000000-0005-0000-0000-0000C31C0000}"/>
    <cellStyle name="Millares 2 6 2 2 2 2 5 2" xfId="24823" xr:uid="{00000000-0005-0000-0000-0000C41C0000}"/>
    <cellStyle name="Millares 2 6 2 2 2 2 5 2 2" xfId="51956" xr:uid="{00000000-0005-0000-0000-0000C51C0000}"/>
    <cellStyle name="Millares 2 6 2 2 2 2 5 3" xfId="38394" xr:uid="{00000000-0005-0000-0000-0000C61C0000}"/>
    <cellStyle name="Millares 2 6 2 2 2 2 6" xfId="18042" xr:uid="{00000000-0005-0000-0000-0000C71C0000}"/>
    <cellStyle name="Millares 2 6 2 2 2 2 6 2" xfId="45175" xr:uid="{00000000-0005-0000-0000-0000C81C0000}"/>
    <cellStyle name="Millares 2 6 2 2 2 2 7" xfId="31613" xr:uid="{00000000-0005-0000-0000-0000C91C0000}"/>
    <cellStyle name="Millares 2 6 2 2 2 3" xfId="4247" xr:uid="{00000000-0005-0000-0000-0000CA1C0000}"/>
    <cellStyle name="Millares 2 6 2 2 2 3 2" xfId="4248" xr:uid="{00000000-0005-0000-0000-0000CB1C0000}"/>
    <cellStyle name="Millares 2 6 2 2 2 3 2 2" xfId="7858" xr:uid="{00000000-0005-0000-0000-0000CC1C0000}"/>
    <cellStyle name="Millares 2 6 2 2 2 3 2 2 2" xfId="14648" xr:uid="{00000000-0005-0000-0000-0000CD1C0000}"/>
    <cellStyle name="Millares 2 6 2 2 2 3 2 2 2 2" xfId="28216" xr:uid="{00000000-0005-0000-0000-0000CE1C0000}"/>
    <cellStyle name="Millares 2 6 2 2 2 3 2 2 2 2 2" xfId="55349" xr:uid="{00000000-0005-0000-0000-0000CF1C0000}"/>
    <cellStyle name="Millares 2 6 2 2 2 3 2 2 2 3" xfId="41787" xr:uid="{00000000-0005-0000-0000-0000D01C0000}"/>
    <cellStyle name="Millares 2 6 2 2 2 3 2 2 3" xfId="21435" xr:uid="{00000000-0005-0000-0000-0000D11C0000}"/>
    <cellStyle name="Millares 2 6 2 2 2 3 2 2 3 2" xfId="48568" xr:uid="{00000000-0005-0000-0000-0000D21C0000}"/>
    <cellStyle name="Millares 2 6 2 2 2 3 2 2 4" xfId="35006" xr:uid="{00000000-0005-0000-0000-0000D31C0000}"/>
    <cellStyle name="Millares 2 6 2 2 2 3 2 3" xfId="11259" xr:uid="{00000000-0005-0000-0000-0000D41C0000}"/>
    <cellStyle name="Millares 2 6 2 2 2 3 2 3 2" xfId="24827" xr:uid="{00000000-0005-0000-0000-0000D51C0000}"/>
    <cellStyle name="Millares 2 6 2 2 2 3 2 3 2 2" xfId="51960" xr:uid="{00000000-0005-0000-0000-0000D61C0000}"/>
    <cellStyle name="Millares 2 6 2 2 2 3 2 3 3" xfId="38398" xr:uid="{00000000-0005-0000-0000-0000D71C0000}"/>
    <cellStyle name="Millares 2 6 2 2 2 3 2 4" xfId="18046" xr:uid="{00000000-0005-0000-0000-0000D81C0000}"/>
    <cellStyle name="Millares 2 6 2 2 2 3 2 4 2" xfId="45179" xr:uid="{00000000-0005-0000-0000-0000D91C0000}"/>
    <cellStyle name="Millares 2 6 2 2 2 3 2 5" xfId="31617" xr:uid="{00000000-0005-0000-0000-0000DA1C0000}"/>
    <cellStyle name="Millares 2 6 2 2 2 3 3" xfId="7857" xr:uid="{00000000-0005-0000-0000-0000DB1C0000}"/>
    <cellStyle name="Millares 2 6 2 2 2 3 3 2" xfId="14647" xr:uid="{00000000-0005-0000-0000-0000DC1C0000}"/>
    <cellStyle name="Millares 2 6 2 2 2 3 3 2 2" xfId="28215" xr:uid="{00000000-0005-0000-0000-0000DD1C0000}"/>
    <cellStyle name="Millares 2 6 2 2 2 3 3 2 2 2" xfId="55348" xr:uid="{00000000-0005-0000-0000-0000DE1C0000}"/>
    <cellStyle name="Millares 2 6 2 2 2 3 3 2 3" xfId="41786" xr:uid="{00000000-0005-0000-0000-0000DF1C0000}"/>
    <cellStyle name="Millares 2 6 2 2 2 3 3 3" xfId="21434" xr:uid="{00000000-0005-0000-0000-0000E01C0000}"/>
    <cellStyle name="Millares 2 6 2 2 2 3 3 3 2" xfId="48567" xr:uid="{00000000-0005-0000-0000-0000E11C0000}"/>
    <cellStyle name="Millares 2 6 2 2 2 3 3 4" xfId="35005" xr:uid="{00000000-0005-0000-0000-0000E21C0000}"/>
    <cellStyle name="Millares 2 6 2 2 2 3 4" xfId="11258" xr:uid="{00000000-0005-0000-0000-0000E31C0000}"/>
    <cellStyle name="Millares 2 6 2 2 2 3 4 2" xfId="24826" xr:uid="{00000000-0005-0000-0000-0000E41C0000}"/>
    <cellStyle name="Millares 2 6 2 2 2 3 4 2 2" xfId="51959" xr:uid="{00000000-0005-0000-0000-0000E51C0000}"/>
    <cellStyle name="Millares 2 6 2 2 2 3 4 3" xfId="38397" xr:uid="{00000000-0005-0000-0000-0000E61C0000}"/>
    <cellStyle name="Millares 2 6 2 2 2 3 5" xfId="18045" xr:uid="{00000000-0005-0000-0000-0000E71C0000}"/>
    <cellStyle name="Millares 2 6 2 2 2 3 5 2" xfId="45178" xr:uid="{00000000-0005-0000-0000-0000E81C0000}"/>
    <cellStyle name="Millares 2 6 2 2 2 3 6" xfId="31616" xr:uid="{00000000-0005-0000-0000-0000E91C0000}"/>
    <cellStyle name="Millares 2 6 2 2 2 4" xfId="4249" xr:uid="{00000000-0005-0000-0000-0000EA1C0000}"/>
    <cellStyle name="Millares 2 6 2 2 2 4 2" xfId="7859" xr:uid="{00000000-0005-0000-0000-0000EB1C0000}"/>
    <cellStyle name="Millares 2 6 2 2 2 4 2 2" xfId="14649" xr:uid="{00000000-0005-0000-0000-0000EC1C0000}"/>
    <cellStyle name="Millares 2 6 2 2 2 4 2 2 2" xfId="28217" xr:uid="{00000000-0005-0000-0000-0000ED1C0000}"/>
    <cellStyle name="Millares 2 6 2 2 2 4 2 2 2 2" xfId="55350" xr:uid="{00000000-0005-0000-0000-0000EE1C0000}"/>
    <cellStyle name="Millares 2 6 2 2 2 4 2 2 3" xfId="41788" xr:uid="{00000000-0005-0000-0000-0000EF1C0000}"/>
    <cellStyle name="Millares 2 6 2 2 2 4 2 3" xfId="21436" xr:uid="{00000000-0005-0000-0000-0000F01C0000}"/>
    <cellStyle name="Millares 2 6 2 2 2 4 2 3 2" xfId="48569" xr:uid="{00000000-0005-0000-0000-0000F11C0000}"/>
    <cellStyle name="Millares 2 6 2 2 2 4 2 4" xfId="35007" xr:uid="{00000000-0005-0000-0000-0000F21C0000}"/>
    <cellStyle name="Millares 2 6 2 2 2 4 3" xfId="11260" xr:uid="{00000000-0005-0000-0000-0000F31C0000}"/>
    <cellStyle name="Millares 2 6 2 2 2 4 3 2" xfId="24828" xr:uid="{00000000-0005-0000-0000-0000F41C0000}"/>
    <cellStyle name="Millares 2 6 2 2 2 4 3 2 2" xfId="51961" xr:uid="{00000000-0005-0000-0000-0000F51C0000}"/>
    <cellStyle name="Millares 2 6 2 2 2 4 3 3" xfId="38399" xr:uid="{00000000-0005-0000-0000-0000F61C0000}"/>
    <cellStyle name="Millares 2 6 2 2 2 4 4" xfId="18047" xr:uid="{00000000-0005-0000-0000-0000F71C0000}"/>
    <cellStyle name="Millares 2 6 2 2 2 4 4 2" xfId="45180" xr:uid="{00000000-0005-0000-0000-0000F81C0000}"/>
    <cellStyle name="Millares 2 6 2 2 2 4 5" xfId="31618" xr:uid="{00000000-0005-0000-0000-0000F91C0000}"/>
    <cellStyle name="Millares 2 6 2 2 2 5" xfId="4250" xr:uid="{00000000-0005-0000-0000-0000FA1C0000}"/>
    <cellStyle name="Millares 2 6 2 2 2 5 2" xfId="7860" xr:uid="{00000000-0005-0000-0000-0000FB1C0000}"/>
    <cellStyle name="Millares 2 6 2 2 2 5 2 2" xfId="14650" xr:uid="{00000000-0005-0000-0000-0000FC1C0000}"/>
    <cellStyle name="Millares 2 6 2 2 2 5 2 2 2" xfId="28218" xr:uid="{00000000-0005-0000-0000-0000FD1C0000}"/>
    <cellStyle name="Millares 2 6 2 2 2 5 2 2 2 2" xfId="55351" xr:uid="{00000000-0005-0000-0000-0000FE1C0000}"/>
    <cellStyle name="Millares 2 6 2 2 2 5 2 2 3" xfId="41789" xr:uid="{00000000-0005-0000-0000-0000FF1C0000}"/>
    <cellStyle name="Millares 2 6 2 2 2 5 2 3" xfId="21437" xr:uid="{00000000-0005-0000-0000-0000001D0000}"/>
    <cellStyle name="Millares 2 6 2 2 2 5 2 3 2" xfId="48570" xr:uid="{00000000-0005-0000-0000-0000011D0000}"/>
    <cellStyle name="Millares 2 6 2 2 2 5 2 4" xfId="35008" xr:uid="{00000000-0005-0000-0000-0000021D0000}"/>
    <cellStyle name="Millares 2 6 2 2 2 5 3" xfId="11261" xr:uid="{00000000-0005-0000-0000-0000031D0000}"/>
    <cellStyle name="Millares 2 6 2 2 2 5 3 2" xfId="24829" xr:uid="{00000000-0005-0000-0000-0000041D0000}"/>
    <cellStyle name="Millares 2 6 2 2 2 5 3 2 2" xfId="51962" xr:uid="{00000000-0005-0000-0000-0000051D0000}"/>
    <cellStyle name="Millares 2 6 2 2 2 5 3 3" xfId="38400" xr:uid="{00000000-0005-0000-0000-0000061D0000}"/>
    <cellStyle name="Millares 2 6 2 2 2 5 4" xfId="18048" xr:uid="{00000000-0005-0000-0000-0000071D0000}"/>
    <cellStyle name="Millares 2 6 2 2 2 5 4 2" xfId="45181" xr:uid="{00000000-0005-0000-0000-0000081D0000}"/>
    <cellStyle name="Millares 2 6 2 2 2 5 5" xfId="31619" xr:uid="{00000000-0005-0000-0000-0000091D0000}"/>
    <cellStyle name="Millares 2 6 2 2 2 6" xfId="7853" xr:uid="{00000000-0005-0000-0000-00000A1D0000}"/>
    <cellStyle name="Millares 2 6 2 2 2 6 2" xfId="14643" xr:uid="{00000000-0005-0000-0000-00000B1D0000}"/>
    <cellStyle name="Millares 2 6 2 2 2 6 2 2" xfId="28211" xr:uid="{00000000-0005-0000-0000-00000C1D0000}"/>
    <cellStyle name="Millares 2 6 2 2 2 6 2 2 2" xfId="55344" xr:uid="{00000000-0005-0000-0000-00000D1D0000}"/>
    <cellStyle name="Millares 2 6 2 2 2 6 2 3" xfId="41782" xr:uid="{00000000-0005-0000-0000-00000E1D0000}"/>
    <cellStyle name="Millares 2 6 2 2 2 6 3" xfId="21430" xr:uid="{00000000-0005-0000-0000-00000F1D0000}"/>
    <cellStyle name="Millares 2 6 2 2 2 6 3 2" xfId="48563" xr:uid="{00000000-0005-0000-0000-0000101D0000}"/>
    <cellStyle name="Millares 2 6 2 2 2 6 4" xfId="35001" xr:uid="{00000000-0005-0000-0000-0000111D0000}"/>
    <cellStyle name="Millares 2 6 2 2 2 7" xfId="11254" xr:uid="{00000000-0005-0000-0000-0000121D0000}"/>
    <cellStyle name="Millares 2 6 2 2 2 7 2" xfId="24822" xr:uid="{00000000-0005-0000-0000-0000131D0000}"/>
    <cellStyle name="Millares 2 6 2 2 2 7 2 2" xfId="51955" xr:uid="{00000000-0005-0000-0000-0000141D0000}"/>
    <cellStyle name="Millares 2 6 2 2 2 7 3" xfId="38393" xr:uid="{00000000-0005-0000-0000-0000151D0000}"/>
    <cellStyle name="Millares 2 6 2 2 2 8" xfId="18041" xr:uid="{00000000-0005-0000-0000-0000161D0000}"/>
    <cellStyle name="Millares 2 6 2 2 2 8 2" xfId="45174" xr:uid="{00000000-0005-0000-0000-0000171D0000}"/>
    <cellStyle name="Millares 2 6 2 2 2 9" xfId="31612" xr:uid="{00000000-0005-0000-0000-0000181D0000}"/>
    <cellStyle name="Millares 2 6 2 2 3" xfId="4251" xr:uid="{00000000-0005-0000-0000-0000191D0000}"/>
    <cellStyle name="Millares 2 6 2 2 3 2" xfId="4252" xr:uid="{00000000-0005-0000-0000-00001A1D0000}"/>
    <cellStyle name="Millares 2 6 2 2 3 2 2" xfId="7862" xr:uid="{00000000-0005-0000-0000-00001B1D0000}"/>
    <cellStyle name="Millares 2 6 2 2 3 2 2 2" xfId="14652" xr:uid="{00000000-0005-0000-0000-00001C1D0000}"/>
    <cellStyle name="Millares 2 6 2 2 3 2 2 2 2" xfId="28220" xr:uid="{00000000-0005-0000-0000-00001D1D0000}"/>
    <cellStyle name="Millares 2 6 2 2 3 2 2 2 2 2" xfId="55353" xr:uid="{00000000-0005-0000-0000-00001E1D0000}"/>
    <cellStyle name="Millares 2 6 2 2 3 2 2 2 3" xfId="41791" xr:uid="{00000000-0005-0000-0000-00001F1D0000}"/>
    <cellStyle name="Millares 2 6 2 2 3 2 2 3" xfId="21439" xr:uid="{00000000-0005-0000-0000-0000201D0000}"/>
    <cellStyle name="Millares 2 6 2 2 3 2 2 3 2" xfId="48572" xr:uid="{00000000-0005-0000-0000-0000211D0000}"/>
    <cellStyle name="Millares 2 6 2 2 3 2 2 4" xfId="35010" xr:uid="{00000000-0005-0000-0000-0000221D0000}"/>
    <cellStyle name="Millares 2 6 2 2 3 2 3" xfId="11263" xr:uid="{00000000-0005-0000-0000-0000231D0000}"/>
    <cellStyle name="Millares 2 6 2 2 3 2 3 2" xfId="24831" xr:uid="{00000000-0005-0000-0000-0000241D0000}"/>
    <cellStyle name="Millares 2 6 2 2 3 2 3 2 2" xfId="51964" xr:uid="{00000000-0005-0000-0000-0000251D0000}"/>
    <cellStyle name="Millares 2 6 2 2 3 2 3 3" xfId="38402" xr:uid="{00000000-0005-0000-0000-0000261D0000}"/>
    <cellStyle name="Millares 2 6 2 2 3 2 4" xfId="18050" xr:uid="{00000000-0005-0000-0000-0000271D0000}"/>
    <cellStyle name="Millares 2 6 2 2 3 2 4 2" xfId="45183" xr:uid="{00000000-0005-0000-0000-0000281D0000}"/>
    <cellStyle name="Millares 2 6 2 2 3 2 5" xfId="31621" xr:uid="{00000000-0005-0000-0000-0000291D0000}"/>
    <cellStyle name="Millares 2 6 2 2 3 3" xfId="4253" xr:uid="{00000000-0005-0000-0000-00002A1D0000}"/>
    <cellStyle name="Millares 2 6 2 2 3 3 2" xfId="7863" xr:uid="{00000000-0005-0000-0000-00002B1D0000}"/>
    <cellStyle name="Millares 2 6 2 2 3 3 2 2" xfId="14653" xr:uid="{00000000-0005-0000-0000-00002C1D0000}"/>
    <cellStyle name="Millares 2 6 2 2 3 3 2 2 2" xfId="28221" xr:uid="{00000000-0005-0000-0000-00002D1D0000}"/>
    <cellStyle name="Millares 2 6 2 2 3 3 2 2 2 2" xfId="55354" xr:uid="{00000000-0005-0000-0000-00002E1D0000}"/>
    <cellStyle name="Millares 2 6 2 2 3 3 2 2 3" xfId="41792" xr:uid="{00000000-0005-0000-0000-00002F1D0000}"/>
    <cellStyle name="Millares 2 6 2 2 3 3 2 3" xfId="21440" xr:uid="{00000000-0005-0000-0000-0000301D0000}"/>
    <cellStyle name="Millares 2 6 2 2 3 3 2 3 2" xfId="48573" xr:uid="{00000000-0005-0000-0000-0000311D0000}"/>
    <cellStyle name="Millares 2 6 2 2 3 3 2 4" xfId="35011" xr:uid="{00000000-0005-0000-0000-0000321D0000}"/>
    <cellStyle name="Millares 2 6 2 2 3 3 3" xfId="11264" xr:uid="{00000000-0005-0000-0000-0000331D0000}"/>
    <cellStyle name="Millares 2 6 2 2 3 3 3 2" xfId="24832" xr:uid="{00000000-0005-0000-0000-0000341D0000}"/>
    <cellStyle name="Millares 2 6 2 2 3 3 3 2 2" xfId="51965" xr:uid="{00000000-0005-0000-0000-0000351D0000}"/>
    <cellStyle name="Millares 2 6 2 2 3 3 3 3" xfId="38403" xr:uid="{00000000-0005-0000-0000-0000361D0000}"/>
    <cellStyle name="Millares 2 6 2 2 3 3 4" xfId="18051" xr:uid="{00000000-0005-0000-0000-0000371D0000}"/>
    <cellStyle name="Millares 2 6 2 2 3 3 4 2" xfId="45184" xr:uid="{00000000-0005-0000-0000-0000381D0000}"/>
    <cellStyle name="Millares 2 6 2 2 3 3 5" xfId="31622" xr:uid="{00000000-0005-0000-0000-0000391D0000}"/>
    <cellStyle name="Millares 2 6 2 2 3 4" xfId="7861" xr:uid="{00000000-0005-0000-0000-00003A1D0000}"/>
    <cellStyle name="Millares 2 6 2 2 3 4 2" xfId="14651" xr:uid="{00000000-0005-0000-0000-00003B1D0000}"/>
    <cellStyle name="Millares 2 6 2 2 3 4 2 2" xfId="28219" xr:uid="{00000000-0005-0000-0000-00003C1D0000}"/>
    <cellStyle name="Millares 2 6 2 2 3 4 2 2 2" xfId="55352" xr:uid="{00000000-0005-0000-0000-00003D1D0000}"/>
    <cellStyle name="Millares 2 6 2 2 3 4 2 3" xfId="41790" xr:uid="{00000000-0005-0000-0000-00003E1D0000}"/>
    <cellStyle name="Millares 2 6 2 2 3 4 3" xfId="21438" xr:uid="{00000000-0005-0000-0000-00003F1D0000}"/>
    <cellStyle name="Millares 2 6 2 2 3 4 3 2" xfId="48571" xr:uid="{00000000-0005-0000-0000-0000401D0000}"/>
    <cellStyle name="Millares 2 6 2 2 3 4 4" xfId="35009" xr:uid="{00000000-0005-0000-0000-0000411D0000}"/>
    <cellStyle name="Millares 2 6 2 2 3 5" xfId="11262" xr:uid="{00000000-0005-0000-0000-0000421D0000}"/>
    <cellStyle name="Millares 2 6 2 2 3 5 2" xfId="24830" xr:uid="{00000000-0005-0000-0000-0000431D0000}"/>
    <cellStyle name="Millares 2 6 2 2 3 5 2 2" xfId="51963" xr:uid="{00000000-0005-0000-0000-0000441D0000}"/>
    <cellStyle name="Millares 2 6 2 2 3 5 3" xfId="38401" xr:uid="{00000000-0005-0000-0000-0000451D0000}"/>
    <cellStyle name="Millares 2 6 2 2 3 6" xfId="18049" xr:uid="{00000000-0005-0000-0000-0000461D0000}"/>
    <cellStyle name="Millares 2 6 2 2 3 6 2" xfId="45182" xr:uid="{00000000-0005-0000-0000-0000471D0000}"/>
    <cellStyle name="Millares 2 6 2 2 3 7" xfId="31620" xr:uid="{00000000-0005-0000-0000-0000481D0000}"/>
    <cellStyle name="Millares 2 6 2 2 4" xfId="4254" xr:uid="{00000000-0005-0000-0000-0000491D0000}"/>
    <cellStyle name="Millares 2 6 2 2 4 2" xfId="4255" xr:uid="{00000000-0005-0000-0000-00004A1D0000}"/>
    <cellStyle name="Millares 2 6 2 2 4 2 2" xfId="7865" xr:uid="{00000000-0005-0000-0000-00004B1D0000}"/>
    <cellStyle name="Millares 2 6 2 2 4 2 2 2" xfId="14655" xr:uid="{00000000-0005-0000-0000-00004C1D0000}"/>
    <cellStyle name="Millares 2 6 2 2 4 2 2 2 2" xfId="28223" xr:uid="{00000000-0005-0000-0000-00004D1D0000}"/>
    <cellStyle name="Millares 2 6 2 2 4 2 2 2 2 2" xfId="55356" xr:uid="{00000000-0005-0000-0000-00004E1D0000}"/>
    <cellStyle name="Millares 2 6 2 2 4 2 2 2 3" xfId="41794" xr:uid="{00000000-0005-0000-0000-00004F1D0000}"/>
    <cellStyle name="Millares 2 6 2 2 4 2 2 3" xfId="21442" xr:uid="{00000000-0005-0000-0000-0000501D0000}"/>
    <cellStyle name="Millares 2 6 2 2 4 2 2 3 2" xfId="48575" xr:uid="{00000000-0005-0000-0000-0000511D0000}"/>
    <cellStyle name="Millares 2 6 2 2 4 2 2 4" xfId="35013" xr:uid="{00000000-0005-0000-0000-0000521D0000}"/>
    <cellStyle name="Millares 2 6 2 2 4 2 3" xfId="11266" xr:uid="{00000000-0005-0000-0000-0000531D0000}"/>
    <cellStyle name="Millares 2 6 2 2 4 2 3 2" xfId="24834" xr:uid="{00000000-0005-0000-0000-0000541D0000}"/>
    <cellStyle name="Millares 2 6 2 2 4 2 3 2 2" xfId="51967" xr:uid="{00000000-0005-0000-0000-0000551D0000}"/>
    <cellStyle name="Millares 2 6 2 2 4 2 3 3" xfId="38405" xr:uid="{00000000-0005-0000-0000-0000561D0000}"/>
    <cellStyle name="Millares 2 6 2 2 4 2 4" xfId="18053" xr:uid="{00000000-0005-0000-0000-0000571D0000}"/>
    <cellStyle name="Millares 2 6 2 2 4 2 4 2" xfId="45186" xr:uid="{00000000-0005-0000-0000-0000581D0000}"/>
    <cellStyle name="Millares 2 6 2 2 4 2 5" xfId="31624" xr:uid="{00000000-0005-0000-0000-0000591D0000}"/>
    <cellStyle name="Millares 2 6 2 2 4 3" xfId="7864" xr:uid="{00000000-0005-0000-0000-00005A1D0000}"/>
    <cellStyle name="Millares 2 6 2 2 4 3 2" xfId="14654" xr:uid="{00000000-0005-0000-0000-00005B1D0000}"/>
    <cellStyle name="Millares 2 6 2 2 4 3 2 2" xfId="28222" xr:uid="{00000000-0005-0000-0000-00005C1D0000}"/>
    <cellStyle name="Millares 2 6 2 2 4 3 2 2 2" xfId="55355" xr:uid="{00000000-0005-0000-0000-00005D1D0000}"/>
    <cellStyle name="Millares 2 6 2 2 4 3 2 3" xfId="41793" xr:uid="{00000000-0005-0000-0000-00005E1D0000}"/>
    <cellStyle name="Millares 2 6 2 2 4 3 3" xfId="21441" xr:uid="{00000000-0005-0000-0000-00005F1D0000}"/>
    <cellStyle name="Millares 2 6 2 2 4 3 3 2" xfId="48574" xr:uid="{00000000-0005-0000-0000-0000601D0000}"/>
    <cellStyle name="Millares 2 6 2 2 4 3 4" xfId="35012" xr:uid="{00000000-0005-0000-0000-0000611D0000}"/>
    <cellStyle name="Millares 2 6 2 2 4 4" xfId="11265" xr:uid="{00000000-0005-0000-0000-0000621D0000}"/>
    <cellStyle name="Millares 2 6 2 2 4 4 2" xfId="24833" xr:uid="{00000000-0005-0000-0000-0000631D0000}"/>
    <cellStyle name="Millares 2 6 2 2 4 4 2 2" xfId="51966" xr:uid="{00000000-0005-0000-0000-0000641D0000}"/>
    <cellStyle name="Millares 2 6 2 2 4 4 3" xfId="38404" xr:uid="{00000000-0005-0000-0000-0000651D0000}"/>
    <cellStyle name="Millares 2 6 2 2 4 5" xfId="18052" xr:uid="{00000000-0005-0000-0000-0000661D0000}"/>
    <cellStyle name="Millares 2 6 2 2 4 5 2" xfId="45185" xr:uid="{00000000-0005-0000-0000-0000671D0000}"/>
    <cellStyle name="Millares 2 6 2 2 4 6" xfId="31623" xr:uid="{00000000-0005-0000-0000-0000681D0000}"/>
    <cellStyle name="Millares 2 6 2 2 5" xfId="4256" xr:uid="{00000000-0005-0000-0000-0000691D0000}"/>
    <cellStyle name="Millares 2 6 2 2 5 2" xfId="7866" xr:uid="{00000000-0005-0000-0000-00006A1D0000}"/>
    <cellStyle name="Millares 2 6 2 2 5 2 2" xfId="14656" xr:uid="{00000000-0005-0000-0000-00006B1D0000}"/>
    <cellStyle name="Millares 2 6 2 2 5 2 2 2" xfId="28224" xr:uid="{00000000-0005-0000-0000-00006C1D0000}"/>
    <cellStyle name="Millares 2 6 2 2 5 2 2 2 2" xfId="55357" xr:uid="{00000000-0005-0000-0000-00006D1D0000}"/>
    <cellStyle name="Millares 2 6 2 2 5 2 2 3" xfId="41795" xr:uid="{00000000-0005-0000-0000-00006E1D0000}"/>
    <cellStyle name="Millares 2 6 2 2 5 2 3" xfId="21443" xr:uid="{00000000-0005-0000-0000-00006F1D0000}"/>
    <cellStyle name="Millares 2 6 2 2 5 2 3 2" xfId="48576" xr:uid="{00000000-0005-0000-0000-0000701D0000}"/>
    <cellStyle name="Millares 2 6 2 2 5 2 4" xfId="35014" xr:uid="{00000000-0005-0000-0000-0000711D0000}"/>
    <cellStyle name="Millares 2 6 2 2 5 3" xfId="11267" xr:uid="{00000000-0005-0000-0000-0000721D0000}"/>
    <cellStyle name="Millares 2 6 2 2 5 3 2" xfId="24835" xr:uid="{00000000-0005-0000-0000-0000731D0000}"/>
    <cellStyle name="Millares 2 6 2 2 5 3 2 2" xfId="51968" xr:uid="{00000000-0005-0000-0000-0000741D0000}"/>
    <cellStyle name="Millares 2 6 2 2 5 3 3" xfId="38406" xr:uid="{00000000-0005-0000-0000-0000751D0000}"/>
    <cellStyle name="Millares 2 6 2 2 5 4" xfId="18054" xr:uid="{00000000-0005-0000-0000-0000761D0000}"/>
    <cellStyle name="Millares 2 6 2 2 5 4 2" xfId="45187" xr:uid="{00000000-0005-0000-0000-0000771D0000}"/>
    <cellStyle name="Millares 2 6 2 2 5 5" xfId="31625" xr:uid="{00000000-0005-0000-0000-0000781D0000}"/>
    <cellStyle name="Millares 2 6 2 2 6" xfId="4257" xr:uid="{00000000-0005-0000-0000-0000791D0000}"/>
    <cellStyle name="Millares 2 6 2 2 6 2" xfId="7867" xr:uid="{00000000-0005-0000-0000-00007A1D0000}"/>
    <cellStyle name="Millares 2 6 2 2 6 2 2" xfId="14657" xr:uid="{00000000-0005-0000-0000-00007B1D0000}"/>
    <cellStyle name="Millares 2 6 2 2 6 2 2 2" xfId="28225" xr:uid="{00000000-0005-0000-0000-00007C1D0000}"/>
    <cellStyle name="Millares 2 6 2 2 6 2 2 2 2" xfId="55358" xr:uid="{00000000-0005-0000-0000-00007D1D0000}"/>
    <cellStyle name="Millares 2 6 2 2 6 2 2 3" xfId="41796" xr:uid="{00000000-0005-0000-0000-00007E1D0000}"/>
    <cellStyle name="Millares 2 6 2 2 6 2 3" xfId="21444" xr:uid="{00000000-0005-0000-0000-00007F1D0000}"/>
    <cellStyle name="Millares 2 6 2 2 6 2 3 2" xfId="48577" xr:uid="{00000000-0005-0000-0000-0000801D0000}"/>
    <cellStyle name="Millares 2 6 2 2 6 2 4" xfId="35015" xr:uid="{00000000-0005-0000-0000-0000811D0000}"/>
    <cellStyle name="Millares 2 6 2 2 6 3" xfId="11268" xr:uid="{00000000-0005-0000-0000-0000821D0000}"/>
    <cellStyle name="Millares 2 6 2 2 6 3 2" xfId="24836" xr:uid="{00000000-0005-0000-0000-0000831D0000}"/>
    <cellStyle name="Millares 2 6 2 2 6 3 2 2" xfId="51969" xr:uid="{00000000-0005-0000-0000-0000841D0000}"/>
    <cellStyle name="Millares 2 6 2 2 6 3 3" xfId="38407" xr:uid="{00000000-0005-0000-0000-0000851D0000}"/>
    <cellStyle name="Millares 2 6 2 2 6 4" xfId="18055" xr:uid="{00000000-0005-0000-0000-0000861D0000}"/>
    <cellStyle name="Millares 2 6 2 2 6 4 2" xfId="45188" xr:uid="{00000000-0005-0000-0000-0000871D0000}"/>
    <cellStyle name="Millares 2 6 2 2 6 5" xfId="31626" xr:uid="{00000000-0005-0000-0000-0000881D0000}"/>
    <cellStyle name="Millares 2 6 2 2 7" xfId="7852" xr:uid="{00000000-0005-0000-0000-0000891D0000}"/>
    <cellStyle name="Millares 2 6 2 2 7 2" xfId="14642" xr:uid="{00000000-0005-0000-0000-00008A1D0000}"/>
    <cellStyle name="Millares 2 6 2 2 7 2 2" xfId="28210" xr:uid="{00000000-0005-0000-0000-00008B1D0000}"/>
    <cellStyle name="Millares 2 6 2 2 7 2 2 2" xfId="55343" xr:uid="{00000000-0005-0000-0000-00008C1D0000}"/>
    <cellStyle name="Millares 2 6 2 2 7 2 3" xfId="41781" xr:uid="{00000000-0005-0000-0000-00008D1D0000}"/>
    <cellStyle name="Millares 2 6 2 2 7 3" xfId="21429" xr:uid="{00000000-0005-0000-0000-00008E1D0000}"/>
    <cellStyle name="Millares 2 6 2 2 7 3 2" xfId="48562" xr:uid="{00000000-0005-0000-0000-00008F1D0000}"/>
    <cellStyle name="Millares 2 6 2 2 7 4" xfId="35000" xr:uid="{00000000-0005-0000-0000-0000901D0000}"/>
    <cellStyle name="Millares 2 6 2 2 8" xfId="11253" xr:uid="{00000000-0005-0000-0000-0000911D0000}"/>
    <cellStyle name="Millares 2 6 2 2 8 2" xfId="24821" xr:uid="{00000000-0005-0000-0000-0000921D0000}"/>
    <cellStyle name="Millares 2 6 2 2 8 2 2" xfId="51954" xr:uid="{00000000-0005-0000-0000-0000931D0000}"/>
    <cellStyle name="Millares 2 6 2 2 8 3" xfId="38392" xr:uid="{00000000-0005-0000-0000-0000941D0000}"/>
    <cellStyle name="Millares 2 6 2 2 9" xfId="18040" xr:uid="{00000000-0005-0000-0000-0000951D0000}"/>
    <cellStyle name="Millares 2 6 2 2 9 2" xfId="45173" xr:uid="{00000000-0005-0000-0000-0000961D0000}"/>
    <cellStyle name="Millares 2 6 2 3" xfId="4258" xr:uid="{00000000-0005-0000-0000-0000971D0000}"/>
    <cellStyle name="Millares 2 6 2 3 2" xfId="4259" xr:uid="{00000000-0005-0000-0000-0000981D0000}"/>
    <cellStyle name="Millares 2 6 2 3 2 2" xfId="4260" xr:uid="{00000000-0005-0000-0000-0000991D0000}"/>
    <cellStyle name="Millares 2 6 2 3 2 2 2" xfId="7870" xr:uid="{00000000-0005-0000-0000-00009A1D0000}"/>
    <cellStyle name="Millares 2 6 2 3 2 2 2 2" xfId="14660" xr:uid="{00000000-0005-0000-0000-00009B1D0000}"/>
    <cellStyle name="Millares 2 6 2 3 2 2 2 2 2" xfId="28228" xr:uid="{00000000-0005-0000-0000-00009C1D0000}"/>
    <cellStyle name="Millares 2 6 2 3 2 2 2 2 2 2" xfId="55361" xr:uid="{00000000-0005-0000-0000-00009D1D0000}"/>
    <cellStyle name="Millares 2 6 2 3 2 2 2 2 3" xfId="41799" xr:uid="{00000000-0005-0000-0000-00009E1D0000}"/>
    <cellStyle name="Millares 2 6 2 3 2 2 2 3" xfId="21447" xr:uid="{00000000-0005-0000-0000-00009F1D0000}"/>
    <cellStyle name="Millares 2 6 2 3 2 2 2 3 2" xfId="48580" xr:uid="{00000000-0005-0000-0000-0000A01D0000}"/>
    <cellStyle name="Millares 2 6 2 3 2 2 2 4" xfId="35018" xr:uid="{00000000-0005-0000-0000-0000A11D0000}"/>
    <cellStyle name="Millares 2 6 2 3 2 2 3" xfId="11271" xr:uid="{00000000-0005-0000-0000-0000A21D0000}"/>
    <cellStyle name="Millares 2 6 2 3 2 2 3 2" xfId="24839" xr:uid="{00000000-0005-0000-0000-0000A31D0000}"/>
    <cellStyle name="Millares 2 6 2 3 2 2 3 2 2" xfId="51972" xr:uid="{00000000-0005-0000-0000-0000A41D0000}"/>
    <cellStyle name="Millares 2 6 2 3 2 2 3 3" xfId="38410" xr:uid="{00000000-0005-0000-0000-0000A51D0000}"/>
    <cellStyle name="Millares 2 6 2 3 2 2 4" xfId="18058" xr:uid="{00000000-0005-0000-0000-0000A61D0000}"/>
    <cellStyle name="Millares 2 6 2 3 2 2 4 2" xfId="45191" xr:uid="{00000000-0005-0000-0000-0000A71D0000}"/>
    <cellStyle name="Millares 2 6 2 3 2 2 5" xfId="31629" xr:uid="{00000000-0005-0000-0000-0000A81D0000}"/>
    <cellStyle name="Millares 2 6 2 3 2 3" xfId="4261" xr:uid="{00000000-0005-0000-0000-0000A91D0000}"/>
    <cellStyle name="Millares 2 6 2 3 2 3 2" xfId="7871" xr:uid="{00000000-0005-0000-0000-0000AA1D0000}"/>
    <cellStyle name="Millares 2 6 2 3 2 3 2 2" xfId="14661" xr:uid="{00000000-0005-0000-0000-0000AB1D0000}"/>
    <cellStyle name="Millares 2 6 2 3 2 3 2 2 2" xfId="28229" xr:uid="{00000000-0005-0000-0000-0000AC1D0000}"/>
    <cellStyle name="Millares 2 6 2 3 2 3 2 2 2 2" xfId="55362" xr:uid="{00000000-0005-0000-0000-0000AD1D0000}"/>
    <cellStyle name="Millares 2 6 2 3 2 3 2 2 3" xfId="41800" xr:uid="{00000000-0005-0000-0000-0000AE1D0000}"/>
    <cellStyle name="Millares 2 6 2 3 2 3 2 3" xfId="21448" xr:uid="{00000000-0005-0000-0000-0000AF1D0000}"/>
    <cellStyle name="Millares 2 6 2 3 2 3 2 3 2" xfId="48581" xr:uid="{00000000-0005-0000-0000-0000B01D0000}"/>
    <cellStyle name="Millares 2 6 2 3 2 3 2 4" xfId="35019" xr:uid="{00000000-0005-0000-0000-0000B11D0000}"/>
    <cellStyle name="Millares 2 6 2 3 2 3 3" xfId="11272" xr:uid="{00000000-0005-0000-0000-0000B21D0000}"/>
    <cellStyle name="Millares 2 6 2 3 2 3 3 2" xfId="24840" xr:uid="{00000000-0005-0000-0000-0000B31D0000}"/>
    <cellStyle name="Millares 2 6 2 3 2 3 3 2 2" xfId="51973" xr:uid="{00000000-0005-0000-0000-0000B41D0000}"/>
    <cellStyle name="Millares 2 6 2 3 2 3 3 3" xfId="38411" xr:uid="{00000000-0005-0000-0000-0000B51D0000}"/>
    <cellStyle name="Millares 2 6 2 3 2 3 4" xfId="18059" xr:uid="{00000000-0005-0000-0000-0000B61D0000}"/>
    <cellStyle name="Millares 2 6 2 3 2 3 4 2" xfId="45192" xr:uid="{00000000-0005-0000-0000-0000B71D0000}"/>
    <cellStyle name="Millares 2 6 2 3 2 3 5" xfId="31630" xr:uid="{00000000-0005-0000-0000-0000B81D0000}"/>
    <cellStyle name="Millares 2 6 2 3 2 4" xfId="7869" xr:uid="{00000000-0005-0000-0000-0000B91D0000}"/>
    <cellStyle name="Millares 2 6 2 3 2 4 2" xfId="14659" xr:uid="{00000000-0005-0000-0000-0000BA1D0000}"/>
    <cellStyle name="Millares 2 6 2 3 2 4 2 2" xfId="28227" xr:uid="{00000000-0005-0000-0000-0000BB1D0000}"/>
    <cellStyle name="Millares 2 6 2 3 2 4 2 2 2" xfId="55360" xr:uid="{00000000-0005-0000-0000-0000BC1D0000}"/>
    <cellStyle name="Millares 2 6 2 3 2 4 2 3" xfId="41798" xr:uid="{00000000-0005-0000-0000-0000BD1D0000}"/>
    <cellStyle name="Millares 2 6 2 3 2 4 3" xfId="21446" xr:uid="{00000000-0005-0000-0000-0000BE1D0000}"/>
    <cellStyle name="Millares 2 6 2 3 2 4 3 2" xfId="48579" xr:uid="{00000000-0005-0000-0000-0000BF1D0000}"/>
    <cellStyle name="Millares 2 6 2 3 2 4 4" xfId="35017" xr:uid="{00000000-0005-0000-0000-0000C01D0000}"/>
    <cellStyle name="Millares 2 6 2 3 2 5" xfId="11270" xr:uid="{00000000-0005-0000-0000-0000C11D0000}"/>
    <cellStyle name="Millares 2 6 2 3 2 5 2" xfId="24838" xr:uid="{00000000-0005-0000-0000-0000C21D0000}"/>
    <cellStyle name="Millares 2 6 2 3 2 5 2 2" xfId="51971" xr:uid="{00000000-0005-0000-0000-0000C31D0000}"/>
    <cellStyle name="Millares 2 6 2 3 2 5 3" xfId="38409" xr:uid="{00000000-0005-0000-0000-0000C41D0000}"/>
    <cellStyle name="Millares 2 6 2 3 2 6" xfId="18057" xr:uid="{00000000-0005-0000-0000-0000C51D0000}"/>
    <cellStyle name="Millares 2 6 2 3 2 6 2" xfId="45190" xr:uid="{00000000-0005-0000-0000-0000C61D0000}"/>
    <cellStyle name="Millares 2 6 2 3 2 7" xfId="31628" xr:uid="{00000000-0005-0000-0000-0000C71D0000}"/>
    <cellStyle name="Millares 2 6 2 3 3" xfId="4262" xr:uid="{00000000-0005-0000-0000-0000C81D0000}"/>
    <cellStyle name="Millares 2 6 2 3 3 2" xfId="4263" xr:uid="{00000000-0005-0000-0000-0000C91D0000}"/>
    <cellStyle name="Millares 2 6 2 3 3 2 2" xfId="7873" xr:uid="{00000000-0005-0000-0000-0000CA1D0000}"/>
    <cellStyle name="Millares 2 6 2 3 3 2 2 2" xfId="14663" xr:uid="{00000000-0005-0000-0000-0000CB1D0000}"/>
    <cellStyle name="Millares 2 6 2 3 3 2 2 2 2" xfId="28231" xr:uid="{00000000-0005-0000-0000-0000CC1D0000}"/>
    <cellStyle name="Millares 2 6 2 3 3 2 2 2 2 2" xfId="55364" xr:uid="{00000000-0005-0000-0000-0000CD1D0000}"/>
    <cellStyle name="Millares 2 6 2 3 3 2 2 2 3" xfId="41802" xr:uid="{00000000-0005-0000-0000-0000CE1D0000}"/>
    <cellStyle name="Millares 2 6 2 3 3 2 2 3" xfId="21450" xr:uid="{00000000-0005-0000-0000-0000CF1D0000}"/>
    <cellStyle name="Millares 2 6 2 3 3 2 2 3 2" xfId="48583" xr:uid="{00000000-0005-0000-0000-0000D01D0000}"/>
    <cellStyle name="Millares 2 6 2 3 3 2 2 4" xfId="35021" xr:uid="{00000000-0005-0000-0000-0000D11D0000}"/>
    <cellStyle name="Millares 2 6 2 3 3 2 3" xfId="11274" xr:uid="{00000000-0005-0000-0000-0000D21D0000}"/>
    <cellStyle name="Millares 2 6 2 3 3 2 3 2" xfId="24842" xr:uid="{00000000-0005-0000-0000-0000D31D0000}"/>
    <cellStyle name="Millares 2 6 2 3 3 2 3 2 2" xfId="51975" xr:uid="{00000000-0005-0000-0000-0000D41D0000}"/>
    <cellStyle name="Millares 2 6 2 3 3 2 3 3" xfId="38413" xr:uid="{00000000-0005-0000-0000-0000D51D0000}"/>
    <cellStyle name="Millares 2 6 2 3 3 2 4" xfId="18061" xr:uid="{00000000-0005-0000-0000-0000D61D0000}"/>
    <cellStyle name="Millares 2 6 2 3 3 2 4 2" xfId="45194" xr:uid="{00000000-0005-0000-0000-0000D71D0000}"/>
    <cellStyle name="Millares 2 6 2 3 3 2 5" xfId="31632" xr:uid="{00000000-0005-0000-0000-0000D81D0000}"/>
    <cellStyle name="Millares 2 6 2 3 3 3" xfId="7872" xr:uid="{00000000-0005-0000-0000-0000D91D0000}"/>
    <cellStyle name="Millares 2 6 2 3 3 3 2" xfId="14662" xr:uid="{00000000-0005-0000-0000-0000DA1D0000}"/>
    <cellStyle name="Millares 2 6 2 3 3 3 2 2" xfId="28230" xr:uid="{00000000-0005-0000-0000-0000DB1D0000}"/>
    <cellStyle name="Millares 2 6 2 3 3 3 2 2 2" xfId="55363" xr:uid="{00000000-0005-0000-0000-0000DC1D0000}"/>
    <cellStyle name="Millares 2 6 2 3 3 3 2 3" xfId="41801" xr:uid="{00000000-0005-0000-0000-0000DD1D0000}"/>
    <cellStyle name="Millares 2 6 2 3 3 3 3" xfId="21449" xr:uid="{00000000-0005-0000-0000-0000DE1D0000}"/>
    <cellStyle name="Millares 2 6 2 3 3 3 3 2" xfId="48582" xr:uid="{00000000-0005-0000-0000-0000DF1D0000}"/>
    <cellStyle name="Millares 2 6 2 3 3 3 4" xfId="35020" xr:uid="{00000000-0005-0000-0000-0000E01D0000}"/>
    <cellStyle name="Millares 2 6 2 3 3 4" xfId="11273" xr:uid="{00000000-0005-0000-0000-0000E11D0000}"/>
    <cellStyle name="Millares 2 6 2 3 3 4 2" xfId="24841" xr:uid="{00000000-0005-0000-0000-0000E21D0000}"/>
    <cellStyle name="Millares 2 6 2 3 3 4 2 2" xfId="51974" xr:uid="{00000000-0005-0000-0000-0000E31D0000}"/>
    <cellStyle name="Millares 2 6 2 3 3 4 3" xfId="38412" xr:uid="{00000000-0005-0000-0000-0000E41D0000}"/>
    <cellStyle name="Millares 2 6 2 3 3 5" xfId="18060" xr:uid="{00000000-0005-0000-0000-0000E51D0000}"/>
    <cellStyle name="Millares 2 6 2 3 3 5 2" xfId="45193" xr:uid="{00000000-0005-0000-0000-0000E61D0000}"/>
    <cellStyle name="Millares 2 6 2 3 3 6" xfId="31631" xr:uid="{00000000-0005-0000-0000-0000E71D0000}"/>
    <cellStyle name="Millares 2 6 2 3 4" xfId="4264" xr:uid="{00000000-0005-0000-0000-0000E81D0000}"/>
    <cellStyle name="Millares 2 6 2 3 4 2" xfId="7874" xr:uid="{00000000-0005-0000-0000-0000E91D0000}"/>
    <cellStyle name="Millares 2 6 2 3 4 2 2" xfId="14664" xr:uid="{00000000-0005-0000-0000-0000EA1D0000}"/>
    <cellStyle name="Millares 2 6 2 3 4 2 2 2" xfId="28232" xr:uid="{00000000-0005-0000-0000-0000EB1D0000}"/>
    <cellStyle name="Millares 2 6 2 3 4 2 2 2 2" xfId="55365" xr:uid="{00000000-0005-0000-0000-0000EC1D0000}"/>
    <cellStyle name="Millares 2 6 2 3 4 2 2 3" xfId="41803" xr:uid="{00000000-0005-0000-0000-0000ED1D0000}"/>
    <cellStyle name="Millares 2 6 2 3 4 2 3" xfId="21451" xr:uid="{00000000-0005-0000-0000-0000EE1D0000}"/>
    <cellStyle name="Millares 2 6 2 3 4 2 3 2" xfId="48584" xr:uid="{00000000-0005-0000-0000-0000EF1D0000}"/>
    <cellStyle name="Millares 2 6 2 3 4 2 4" xfId="35022" xr:uid="{00000000-0005-0000-0000-0000F01D0000}"/>
    <cellStyle name="Millares 2 6 2 3 4 3" xfId="11275" xr:uid="{00000000-0005-0000-0000-0000F11D0000}"/>
    <cellStyle name="Millares 2 6 2 3 4 3 2" xfId="24843" xr:uid="{00000000-0005-0000-0000-0000F21D0000}"/>
    <cellStyle name="Millares 2 6 2 3 4 3 2 2" xfId="51976" xr:uid="{00000000-0005-0000-0000-0000F31D0000}"/>
    <cellStyle name="Millares 2 6 2 3 4 3 3" xfId="38414" xr:uid="{00000000-0005-0000-0000-0000F41D0000}"/>
    <cellStyle name="Millares 2 6 2 3 4 4" xfId="18062" xr:uid="{00000000-0005-0000-0000-0000F51D0000}"/>
    <cellStyle name="Millares 2 6 2 3 4 4 2" xfId="45195" xr:uid="{00000000-0005-0000-0000-0000F61D0000}"/>
    <cellStyle name="Millares 2 6 2 3 4 5" xfId="31633" xr:uid="{00000000-0005-0000-0000-0000F71D0000}"/>
    <cellStyle name="Millares 2 6 2 3 5" xfId="4265" xr:uid="{00000000-0005-0000-0000-0000F81D0000}"/>
    <cellStyle name="Millares 2 6 2 3 5 2" xfId="7875" xr:uid="{00000000-0005-0000-0000-0000F91D0000}"/>
    <cellStyle name="Millares 2 6 2 3 5 2 2" xfId="14665" xr:uid="{00000000-0005-0000-0000-0000FA1D0000}"/>
    <cellStyle name="Millares 2 6 2 3 5 2 2 2" xfId="28233" xr:uid="{00000000-0005-0000-0000-0000FB1D0000}"/>
    <cellStyle name="Millares 2 6 2 3 5 2 2 2 2" xfId="55366" xr:uid="{00000000-0005-0000-0000-0000FC1D0000}"/>
    <cellStyle name="Millares 2 6 2 3 5 2 2 3" xfId="41804" xr:uid="{00000000-0005-0000-0000-0000FD1D0000}"/>
    <cellStyle name="Millares 2 6 2 3 5 2 3" xfId="21452" xr:uid="{00000000-0005-0000-0000-0000FE1D0000}"/>
    <cellStyle name="Millares 2 6 2 3 5 2 3 2" xfId="48585" xr:uid="{00000000-0005-0000-0000-0000FF1D0000}"/>
    <cellStyle name="Millares 2 6 2 3 5 2 4" xfId="35023" xr:uid="{00000000-0005-0000-0000-0000001E0000}"/>
    <cellStyle name="Millares 2 6 2 3 5 3" xfId="11276" xr:uid="{00000000-0005-0000-0000-0000011E0000}"/>
    <cellStyle name="Millares 2 6 2 3 5 3 2" xfId="24844" xr:uid="{00000000-0005-0000-0000-0000021E0000}"/>
    <cellStyle name="Millares 2 6 2 3 5 3 2 2" xfId="51977" xr:uid="{00000000-0005-0000-0000-0000031E0000}"/>
    <cellStyle name="Millares 2 6 2 3 5 3 3" xfId="38415" xr:uid="{00000000-0005-0000-0000-0000041E0000}"/>
    <cellStyle name="Millares 2 6 2 3 5 4" xfId="18063" xr:uid="{00000000-0005-0000-0000-0000051E0000}"/>
    <cellStyle name="Millares 2 6 2 3 5 4 2" xfId="45196" xr:uid="{00000000-0005-0000-0000-0000061E0000}"/>
    <cellStyle name="Millares 2 6 2 3 5 5" xfId="31634" xr:uid="{00000000-0005-0000-0000-0000071E0000}"/>
    <cellStyle name="Millares 2 6 2 3 6" xfId="7868" xr:uid="{00000000-0005-0000-0000-0000081E0000}"/>
    <cellStyle name="Millares 2 6 2 3 6 2" xfId="14658" xr:uid="{00000000-0005-0000-0000-0000091E0000}"/>
    <cellStyle name="Millares 2 6 2 3 6 2 2" xfId="28226" xr:uid="{00000000-0005-0000-0000-00000A1E0000}"/>
    <cellStyle name="Millares 2 6 2 3 6 2 2 2" xfId="55359" xr:uid="{00000000-0005-0000-0000-00000B1E0000}"/>
    <cellStyle name="Millares 2 6 2 3 6 2 3" xfId="41797" xr:uid="{00000000-0005-0000-0000-00000C1E0000}"/>
    <cellStyle name="Millares 2 6 2 3 6 3" xfId="21445" xr:uid="{00000000-0005-0000-0000-00000D1E0000}"/>
    <cellStyle name="Millares 2 6 2 3 6 3 2" xfId="48578" xr:uid="{00000000-0005-0000-0000-00000E1E0000}"/>
    <cellStyle name="Millares 2 6 2 3 6 4" xfId="35016" xr:uid="{00000000-0005-0000-0000-00000F1E0000}"/>
    <cellStyle name="Millares 2 6 2 3 7" xfId="11269" xr:uid="{00000000-0005-0000-0000-0000101E0000}"/>
    <cellStyle name="Millares 2 6 2 3 7 2" xfId="24837" xr:uid="{00000000-0005-0000-0000-0000111E0000}"/>
    <cellStyle name="Millares 2 6 2 3 7 2 2" xfId="51970" xr:uid="{00000000-0005-0000-0000-0000121E0000}"/>
    <cellStyle name="Millares 2 6 2 3 7 3" xfId="38408" xr:uid="{00000000-0005-0000-0000-0000131E0000}"/>
    <cellStyle name="Millares 2 6 2 3 8" xfId="18056" xr:uid="{00000000-0005-0000-0000-0000141E0000}"/>
    <cellStyle name="Millares 2 6 2 3 8 2" xfId="45189" xr:uid="{00000000-0005-0000-0000-0000151E0000}"/>
    <cellStyle name="Millares 2 6 2 3 9" xfId="31627" xr:uid="{00000000-0005-0000-0000-0000161E0000}"/>
    <cellStyle name="Millares 2 6 2 4" xfId="4266" xr:uid="{00000000-0005-0000-0000-0000171E0000}"/>
    <cellStyle name="Millares 2 6 2 4 2" xfId="4267" xr:uid="{00000000-0005-0000-0000-0000181E0000}"/>
    <cellStyle name="Millares 2 6 2 4 2 2" xfId="4268" xr:uid="{00000000-0005-0000-0000-0000191E0000}"/>
    <cellStyle name="Millares 2 6 2 4 2 2 2" xfId="7878" xr:uid="{00000000-0005-0000-0000-00001A1E0000}"/>
    <cellStyle name="Millares 2 6 2 4 2 2 2 2" xfId="14668" xr:uid="{00000000-0005-0000-0000-00001B1E0000}"/>
    <cellStyle name="Millares 2 6 2 4 2 2 2 2 2" xfId="28236" xr:uid="{00000000-0005-0000-0000-00001C1E0000}"/>
    <cellStyle name="Millares 2 6 2 4 2 2 2 2 2 2" xfId="55369" xr:uid="{00000000-0005-0000-0000-00001D1E0000}"/>
    <cellStyle name="Millares 2 6 2 4 2 2 2 2 3" xfId="41807" xr:uid="{00000000-0005-0000-0000-00001E1E0000}"/>
    <cellStyle name="Millares 2 6 2 4 2 2 2 3" xfId="21455" xr:uid="{00000000-0005-0000-0000-00001F1E0000}"/>
    <cellStyle name="Millares 2 6 2 4 2 2 2 3 2" xfId="48588" xr:uid="{00000000-0005-0000-0000-0000201E0000}"/>
    <cellStyle name="Millares 2 6 2 4 2 2 2 4" xfId="35026" xr:uid="{00000000-0005-0000-0000-0000211E0000}"/>
    <cellStyle name="Millares 2 6 2 4 2 2 3" xfId="11279" xr:uid="{00000000-0005-0000-0000-0000221E0000}"/>
    <cellStyle name="Millares 2 6 2 4 2 2 3 2" xfId="24847" xr:uid="{00000000-0005-0000-0000-0000231E0000}"/>
    <cellStyle name="Millares 2 6 2 4 2 2 3 2 2" xfId="51980" xr:uid="{00000000-0005-0000-0000-0000241E0000}"/>
    <cellStyle name="Millares 2 6 2 4 2 2 3 3" xfId="38418" xr:uid="{00000000-0005-0000-0000-0000251E0000}"/>
    <cellStyle name="Millares 2 6 2 4 2 2 4" xfId="18066" xr:uid="{00000000-0005-0000-0000-0000261E0000}"/>
    <cellStyle name="Millares 2 6 2 4 2 2 4 2" xfId="45199" xr:uid="{00000000-0005-0000-0000-0000271E0000}"/>
    <cellStyle name="Millares 2 6 2 4 2 2 5" xfId="31637" xr:uid="{00000000-0005-0000-0000-0000281E0000}"/>
    <cellStyle name="Millares 2 6 2 4 2 3" xfId="4269" xr:uid="{00000000-0005-0000-0000-0000291E0000}"/>
    <cellStyle name="Millares 2 6 2 4 2 3 2" xfId="7879" xr:uid="{00000000-0005-0000-0000-00002A1E0000}"/>
    <cellStyle name="Millares 2 6 2 4 2 3 2 2" xfId="14669" xr:uid="{00000000-0005-0000-0000-00002B1E0000}"/>
    <cellStyle name="Millares 2 6 2 4 2 3 2 2 2" xfId="28237" xr:uid="{00000000-0005-0000-0000-00002C1E0000}"/>
    <cellStyle name="Millares 2 6 2 4 2 3 2 2 2 2" xfId="55370" xr:uid="{00000000-0005-0000-0000-00002D1E0000}"/>
    <cellStyle name="Millares 2 6 2 4 2 3 2 2 3" xfId="41808" xr:uid="{00000000-0005-0000-0000-00002E1E0000}"/>
    <cellStyle name="Millares 2 6 2 4 2 3 2 3" xfId="21456" xr:uid="{00000000-0005-0000-0000-00002F1E0000}"/>
    <cellStyle name="Millares 2 6 2 4 2 3 2 3 2" xfId="48589" xr:uid="{00000000-0005-0000-0000-0000301E0000}"/>
    <cellStyle name="Millares 2 6 2 4 2 3 2 4" xfId="35027" xr:uid="{00000000-0005-0000-0000-0000311E0000}"/>
    <cellStyle name="Millares 2 6 2 4 2 3 3" xfId="11280" xr:uid="{00000000-0005-0000-0000-0000321E0000}"/>
    <cellStyle name="Millares 2 6 2 4 2 3 3 2" xfId="24848" xr:uid="{00000000-0005-0000-0000-0000331E0000}"/>
    <cellStyle name="Millares 2 6 2 4 2 3 3 2 2" xfId="51981" xr:uid="{00000000-0005-0000-0000-0000341E0000}"/>
    <cellStyle name="Millares 2 6 2 4 2 3 3 3" xfId="38419" xr:uid="{00000000-0005-0000-0000-0000351E0000}"/>
    <cellStyle name="Millares 2 6 2 4 2 3 4" xfId="18067" xr:uid="{00000000-0005-0000-0000-0000361E0000}"/>
    <cellStyle name="Millares 2 6 2 4 2 3 4 2" xfId="45200" xr:uid="{00000000-0005-0000-0000-0000371E0000}"/>
    <cellStyle name="Millares 2 6 2 4 2 3 5" xfId="31638" xr:uid="{00000000-0005-0000-0000-0000381E0000}"/>
    <cellStyle name="Millares 2 6 2 4 2 4" xfId="7877" xr:uid="{00000000-0005-0000-0000-0000391E0000}"/>
    <cellStyle name="Millares 2 6 2 4 2 4 2" xfId="14667" xr:uid="{00000000-0005-0000-0000-00003A1E0000}"/>
    <cellStyle name="Millares 2 6 2 4 2 4 2 2" xfId="28235" xr:uid="{00000000-0005-0000-0000-00003B1E0000}"/>
    <cellStyle name="Millares 2 6 2 4 2 4 2 2 2" xfId="55368" xr:uid="{00000000-0005-0000-0000-00003C1E0000}"/>
    <cellStyle name="Millares 2 6 2 4 2 4 2 3" xfId="41806" xr:uid="{00000000-0005-0000-0000-00003D1E0000}"/>
    <cellStyle name="Millares 2 6 2 4 2 4 3" xfId="21454" xr:uid="{00000000-0005-0000-0000-00003E1E0000}"/>
    <cellStyle name="Millares 2 6 2 4 2 4 3 2" xfId="48587" xr:uid="{00000000-0005-0000-0000-00003F1E0000}"/>
    <cellStyle name="Millares 2 6 2 4 2 4 4" xfId="35025" xr:uid="{00000000-0005-0000-0000-0000401E0000}"/>
    <cellStyle name="Millares 2 6 2 4 2 5" xfId="11278" xr:uid="{00000000-0005-0000-0000-0000411E0000}"/>
    <cellStyle name="Millares 2 6 2 4 2 5 2" xfId="24846" xr:uid="{00000000-0005-0000-0000-0000421E0000}"/>
    <cellStyle name="Millares 2 6 2 4 2 5 2 2" xfId="51979" xr:uid="{00000000-0005-0000-0000-0000431E0000}"/>
    <cellStyle name="Millares 2 6 2 4 2 5 3" xfId="38417" xr:uid="{00000000-0005-0000-0000-0000441E0000}"/>
    <cellStyle name="Millares 2 6 2 4 2 6" xfId="18065" xr:uid="{00000000-0005-0000-0000-0000451E0000}"/>
    <cellStyle name="Millares 2 6 2 4 2 6 2" xfId="45198" xr:uid="{00000000-0005-0000-0000-0000461E0000}"/>
    <cellStyle name="Millares 2 6 2 4 2 7" xfId="31636" xr:uid="{00000000-0005-0000-0000-0000471E0000}"/>
    <cellStyle name="Millares 2 6 2 4 3" xfId="4270" xr:uid="{00000000-0005-0000-0000-0000481E0000}"/>
    <cellStyle name="Millares 2 6 2 4 3 2" xfId="7880" xr:uid="{00000000-0005-0000-0000-0000491E0000}"/>
    <cellStyle name="Millares 2 6 2 4 3 2 2" xfId="14670" xr:uid="{00000000-0005-0000-0000-00004A1E0000}"/>
    <cellStyle name="Millares 2 6 2 4 3 2 2 2" xfId="28238" xr:uid="{00000000-0005-0000-0000-00004B1E0000}"/>
    <cellStyle name="Millares 2 6 2 4 3 2 2 2 2" xfId="55371" xr:uid="{00000000-0005-0000-0000-00004C1E0000}"/>
    <cellStyle name="Millares 2 6 2 4 3 2 2 3" xfId="41809" xr:uid="{00000000-0005-0000-0000-00004D1E0000}"/>
    <cellStyle name="Millares 2 6 2 4 3 2 3" xfId="21457" xr:uid="{00000000-0005-0000-0000-00004E1E0000}"/>
    <cellStyle name="Millares 2 6 2 4 3 2 3 2" xfId="48590" xr:uid="{00000000-0005-0000-0000-00004F1E0000}"/>
    <cellStyle name="Millares 2 6 2 4 3 2 4" xfId="35028" xr:uid="{00000000-0005-0000-0000-0000501E0000}"/>
    <cellStyle name="Millares 2 6 2 4 3 3" xfId="11281" xr:uid="{00000000-0005-0000-0000-0000511E0000}"/>
    <cellStyle name="Millares 2 6 2 4 3 3 2" xfId="24849" xr:uid="{00000000-0005-0000-0000-0000521E0000}"/>
    <cellStyle name="Millares 2 6 2 4 3 3 2 2" xfId="51982" xr:uid="{00000000-0005-0000-0000-0000531E0000}"/>
    <cellStyle name="Millares 2 6 2 4 3 3 3" xfId="38420" xr:uid="{00000000-0005-0000-0000-0000541E0000}"/>
    <cellStyle name="Millares 2 6 2 4 3 4" xfId="18068" xr:uid="{00000000-0005-0000-0000-0000551E0000}"/>
    <cellStyle name="Millares 2 6 2 4 3 4 2" xfId="45201" xr:uid="{00000000-0005-0000-0000-0000561E0000}"/>
    <cellStyle name="Millares 2 6 2 4 3 5" xfId="31639" xr:uid="{00000000-0005-0000-0000-0000571E0000}"/>
    <cellStyle name="Millares 2 6 2 4 4" xfId="4271" xr:uid="{00000000-0005-0000-0000-0000581E0000}"/>
    <cellStyle name="Millares 2 6 2 4 4 2" xfId="7881" xr:uid="{00000000-0005-0000-0000-0000591E0000}"/>
    <cellStyle name="Millares 2 6 2 4 4 2 2" xfId="14671" xr:uid="{00000000-0005-0000-0000-00005A1E0000}"/>
    <cellStyle name="Millares 2 6 2 4 4 2 2 2" xfId="28239" xr:uid="{00000000-0005-0000-0000-00005B1E0000}"/>
    <cellStyle name="Millares 2 6 2 4 4 2 2 2 2" xfId="55372" xr:uid="{00000000-0005-0000-0000-00005C1E0000}"/>
    <cellStyle name="Millares 2 6 2 4 4 2 2 3" xfId="41810" xr:uid="{00000000-0005-0000-0000-00005D1E0000}"/>
    <cellStyle name="Millares 2 6 2 4 4 2 3" xfId="21458" xr:uid="{00000000-0005-0000-0000-00005E1E0000}"/>
    <cellStyle name="Millares 2 6 2 4 4 2 3 2" xfId="48591" xr:uid="{00000000-0005-0000-0000-00005F1E0000}"/>
    <cellStyle name="Millares 2 6 2 4 4 2 4" xfId="35029" xr:uid="{00000000-0005-0000-0000-0000601E0000}"/>
    <cellStyle name="Millares 2 6 2 4 4 3" xfId="11282" xr:uid="{00000000-0005-0000-0000-0000611E0000}"/>
    <cellStyle name="Millares 2 6 2 4 4 3 2" xfId="24850" xr:uid="{00000000-0005-0000-0000-0000621E0000}"/>
    <cellStyle name="Millares 2 6 2 4 4 3 2 2" xfId="51983" xr:uid="{00000000-0005-0000-0000-0000631E0000}"/>
    <cellStyle name="Millares 2 6 2 4 4 3 3" xfId="38421" xr:uid="{00000000-0005-0000-0000-0000641E0000}"/>
    <cellStyle name="Millares 2 6 2 4 4 4" xfId="18069" xr:uid="{00000000-0005-0000-0000-0000651E0000}"/>
    <cellStyle name="Millares 2 6 2 4 4 4 2" xfId="45202" xr:uid="{00000000-0005-0000-0000-0000661E0000}"/>
    <cellStyle name="Millares 2 6 2 4 4 5" xfId="31640" xr:uid="{00000000-0005-0000-0000-0000671E0000}"/>
    <cellStyle name="Millares 2 6 2 4 5" xfId="7876" xr:uid="{00000000-0005-0000-0000-0000681E0000}"/>
    <cellStyle name="Millares 2 6 2 4 5 2" xfId="14666" xr:uid="{00000000-0005-0000-0000-0000691E0000}"/>
    <cellStyle name="Millares 2 6 2 4 5 2 2" xfId="28234" xr:uid="{00000000-0005-0000-0000-00006A1E0000}"/>
    <cellStyle name="Millares 2 6 2 4 5 2 2 2" xfId="55367" xr:uid="{00000000-0005-0000-0000-00006B1E0000}"/>
    <cellStyle name="Millares 2 6 2 4 5 2 3" xfId="41805" xr:uid="{00000000-0005-0000-0000-00006C1E0000}"/>
    <cellStyle name="Millares 2 6 2 4 5 3" xfId="21453" xr:uid="{00000000-0005-0000-0000-00006D1E0000}"/>
    <cellStyle name="Millares 2 6 2 4 5 3 2" xfId="48586" xr:uid="{00000000-0005-0000-0000-00006E1E0000}"/>
    <cellStyle name="Millares 2 6 2 4 5 4" xfId="35024" xr:uid="{00000000-0005-0000-0000-00006F1E0000}"/>
    <cellStyle name="Millares 2 6 2 4 6" xfId="11277" xr:uid="{00000000-0005-0000-0000-0000701E0000}"/>
    <cellStyle name="Millares 2 6 2 4 6 2" xfId="24845" xr:uid="{00000000-0005-0000-0000-0000711E0000}"/>
    <cellStyle name="Millares 2 6 2 4 6 2 2" xfId="51978" xr:uid="{00000000-0005-0000-0000-0000721E0000}"/>
    <cellStyle name="Millares 2 6 2 4 6 3" xfId="38416" xr:uid="{00000000-0005-0000-0000-0000731E0000}"/>
    <cellStyle name="Millares 2 6 2 4 7" xfId="18064" xr:uid="{00000000-0005-0000-0000-0000741E0000}"/>
    <cellStyle name="Millares 2 6 2 4 7 2" xfId="45197" xr:uid="{00000000-0005-0000-0000-0000751E0000}"/>
    <cellStyle name="Millares 2 6 2 4 8" xfId="31635" xr:uid="{00000000-0005-0000-0000-0000761E0000}"/>
    <cellStyle name="Millares 2 6 2 5" xfId="4272" xr:uid="{00000000-0005-0000-0000-0000771E0000}"/>
    <cellStyle name="Millares 2 6 2 5 2" xfId="4273" xr:uid="{00000000-0005-0000-0000-0000781E0000}"/>
    <cellStyle name="Millares 2 6 2 5 2 2" xfId="4274" xr:uid="{00000000-0005-0000-0000-0000791E0000}"/>
    <cellStyle name="Millares 2 6 2 5 2 2 2" xfId="7884" xr:uid="{00000000-0005-0000-0000-00007A1E0000}"/>
    <cellStyle name="Millares 2 6 2 5 2 2 2 2" xfId="14674" xr:uid="{00000000-0005-0000-0000-00007B1E0000}"/>
    <cellStyle name="Millares 2 6 2 5 2 2 2 2 2" xfId="28242" xr:uid="{00000000-0005-0000-0000-00007C1E0000}"/>
    <cellStyle name="Millares 2 6 2 5 2 2 2 2 2 2" xfId="55375" xr:uid="{00000000-0005-0000-0000-00007D1E0000}"/>
    <cellStyle name="Millares 2 6 2 5 2 2 2 2 3" xfId="41813" xr:uid="{00000000-0005-0000-0000-00007E1E0000}"/>
    <cellStyle name="Millares 2 6 2 5 2 2 2 3" xfId="21461" xr:uid="{00000000-0005-0000-0000-00007F1E0000}"/>
    <cellStyle name="Millares 2 6 2 5 2 2 2 3 2" xfId="48594" xr:uid="{00000000-0005-0000-0000-0000801E0000}"/>
    <cellStyle name="Millares 2 6 2 5 2 2 2 4" xfId="35032" xr:uid="{00000000-0005-0000-0000-0000811E0000}"/>
    <cellStyle name="Millares 2 6 2 5 2 2 3" xfId="11285" xr:uid="{00000000-0005-0000-0000-0000821E0000}"/>
    <cellStyle name="Millares 2 6 2 5 2 2 3 2" xfId="24853" xr:uid="{00000000-0005-0000-0000-0000831E0000}"/>
    <cellStyle name="Millares 2 6 2 5 2 2 3 2 2" xfId="51986" xr:uid="{00000000-0005-0000-0000-0000841E0000}"/>
    <cellStyle name="Millares 2 6 2 5 2 2 3 3" xfId="38424" xr:uid="{00000000-0005-0000-0000-0000851E0000}"/>
    <cellStyle name="Millares 2 6 2 5 2 2 4" xfId="18072" xr:uid="{00000000-0005-0000-0000-0000861E0000}"/>
    <cellStyle name="Millares 2 6 2 5 2 2 4 2" xfId="45205" xr:uid="{00000000-0005-0000-0000-0000871E0000}"/>
    <cellStyle name="Millares 2 6 2 5 2 2 5" xfId="31643" xr:uid="{00000000-0005-0000-0000-0000881E0000}"/>
    <cellStyle name="Millares 2 6 2 5 2 3" xfId="4275" xr:uid="{00000000-0005-0000-0000-0000891E0000}"/>
    <cellStyle name="Millares 2 6 2 5 2 3 2" xfId="7885" xr:uid="{00000000-0005-0000-0000-00008A1E0000}"/>
    <cellStyle name="Millares 2 6 2 5 2 3 2 2" xfId="14675" xr:uid="{00000000-0005-0000-0000-00008B1E0000}"/>
    <cellStyle name="Millares 2 6 2 5 2 3 2 2 2" xfId="28243" xr:uid="{00000000-0005-0000-0000-00008C1E0000}"/>
    <cellStyle name="Millares 2 6 2 5 2 3 2 2 2 2" xfId="55376" xr:uid="{00000000-0005-0000-0000-00008D1E0000}"/>
    <cellStyle name="Millares 2 6 2 5 2 3 2 2 3" xfId="41814" xr:uid="{00000000-0005-0000-0000-00008E1E0000}"/>
    <cellStyle name="Millares 2 6 2 5 2 3 2 3" xfId="21462" xr:uid="{00000000-0005-0000-0000-00008F1E0000}"/>
    <cellStyle name="Millares 2 6 2 5 2 3 2 3 2" xfId="48595" xr:uid="{00000000-0005-0000-0000-0000901E0000}"/>
    <cellStyle name="Millares 2 6 2 5 2 3 2 4" xfId="35033" xr:uid="{00000000-0005-0000-0000-0000911E0000}"/>
    <cellStyle name="Millares 2 6 2 5 2 3 3" xfId="11286" xr:uid="{00000000-0005-0000-0000-0000921E0000}"/>
    <cellStyle name="Millares 2 6 2 5 2 3 3 2" xfId="24854" xr:uid="{00000000-0005-0000-0000-0000931E0000}"/>
    <cellStyle name="Millares 2 6 2 5 2 3 3 2 2" xfId="51987" xr:uid="{00000000-0005-0000-0000-0000941E0000}"/>
    <cellStyle name="Millares 2 6 2 5 2 3 3 3" xfId="38425" xr:uid="{00000000-0005-0000-0000-0000951E0000}"/>
    <cellStyle name="Millares 2 6 2 5 2 3 4" xfId="18073" xr:uid="{00000000-0005-0000-0000-0000961E0000}"/>
    <cellStyle name="Millares 2 6 2 5 2 3 4 2" xfId="45206" xr:uid="{00000000-0005-0000-0000-0000971E0000}"/>
    <cellStyle name="Millares 2 6 2 5 2 3 5" xfId="31644" xr:uid="{00000000-0005-0000-0000-0000981E0000}"/>
    <cellStyle name="Millares 2 6 2 5 2 4" xfId="7883" xr:uid="{00000000-0005-0000-0000-0000991E0000}"/>
    <cellStyle name="Millares 2 6 2 5 2 4 2" xfId="14673" xr:uid="{00000000-0005-0000-0000-00009A1E0000}"/>
    <cellStyle name="Millares 2 6 2 5 2 4 2 2" xfId="28241" xr:uid="{00000000-0005-0000-0000-00009B1E0000}"/>
    <cellStyle name="Millares 2 6 2 5 2 4 2 2 2" xfId="55374" xr:uid="{00000000-0005-0000-0000-00009C1E0000}"/>
    <cellStyle name="Millares 2 6 2 5 2 4 2 3" xfId="41812" xr:uid="{00000000-0005-0000-0000-00009D1E0000}"/>
    <cellStyle name="Millares 2 6 2 5 2 4 3" xfId="21460" xr:uid="{00000000-0005-0000-0000-00009E1E0000}"/>
    <cellStyle name="Millares 2 6 2 5 2 4 3 2" xfId="48593" xr:uid="{00000000-0005-0000-0000-00009F1E0000}"/>
    <cellStyle name="Millares 2 6 2 5 2 4 4" xfId="35031" xr:uid="{00000000-0005-0000-0000-0000A01E0000}"/>
    <cellStyle name="Millares 2 6 2 5 2 5" xfId="11284" xr:uid="{00000000-0005-0000-0000-0000A11E0000}"/>
    <cellStyle name="Millares 2 6 2 5 2 5 2" xfId="24852" xr:uid="{00000000-0005-0000-0000-0000A21E0000}"/>
    <cellStyle name="Millares 2 6 2 5 2 5 2 2" xfId="51985" xr:uid="{00000000-0005-0000-0000-0000A31E0000}"/>
    <cellStyle name="Millares 2 6 2 5 2 5 3" xfId="38423" xr:uid="{00000000-0005-0000-0000-0000A41E0000}"/>
    <cellStyle name="Millares 2 6 2 5 2 6" xfId="18071" xr:uid="{00000000-0005-0000-0000-0000A51E0000}"/>
    <cellStyle name="Millares 2 6 2 5 2 6 2" xfId="45204" xr:uid="{00000000-0005-0000-0000-0000A61E0000}"/>
    <cellStyle name="Millares 2 6 2 5 2 7" xfId="31642" xr:uid="{00000000-0005-0000-0000-0000A71E0000}"/>
    <cellStyle name="Millares 2 6 2 5 3" xfId="4276" xr:uid="{00000000-0005-0000-0000-0000A81E0000}"/>
    <cellStyle name="Millares 2 6 2 5 3 2" xfId="7886" xr:uid="{00000000-0005-0000-0000-0000A91E0000}"/>
    <cellStyle name="Millares 2 6 2 5 3 2 2" xfId="14676" xr:uid="{00000000-0005-0000-0000-0000AA1E0000}"/>
    <cellStyle name="Millares 2 6 2 5 3 2 2 2" xfId="28244" xr:uid="{00000000-0005-0000-0000-0000AB1E0000}"/>
    <cellStyle name="Millares 2 6 2 5 3 2 2 2 2" xfId="55377" xr:uid="{00000000-0005-0000-0000-0000AC1E0000}"/>
    <cellStyle name="Millares 2 6 2 5 3 2 2 3" xfId="41815" xr:uid="{00000000-0005-0000-0000-0000AD1E0000}"/>
    <cellStyle name="Millares 2 6 2 5 3 2 3" xfId="21463" xr:uid="{00000000-0005-0000-0000-0000AE1E0000}"/>
    <cellStyle name="Millares 2 6 2 5 3 2 3 2" xfId="48596" xr:uid="{00000000-0005-0000-0000-0000AF1E0000}"/>
    <cellStyle name="Millares 2 6 2 5 3 2 4" xfId="35034" xr:uid="{00000000-0005-0000-0000-0000B01E0000}"/>
    <cellStyle name="Millares 2 6 2 5 3 3" xfId="11287" xr:uid="{00000000-0005-0000-0000-0000B11E0000}"/>
    <cellStyle name="Millares 2 6 2 5 3 3 2" xfId="24855" xr:uid="{00000000-0005-0000-0000-0000B21E0000}"/>
    <cellStyle name="Millares 2 6 2 5 3 3 2 2" xfId="51988" xr:uid="{00000000-0005-0000-0000-0000B31E0000}"/>
    <cellStyle name="Millares 2 6 2 5 3 3 3" xfId="38426" xr:uid="{00000000-0005-0000-0000-0000B41E0000}"/>
    <cellStyle name="Millares 2 6 2 5 3 4" xfId="18074" xr:uid="{00000000-0005-0000-0000-0000B51E0000}"/>
    <cellStyle name="Millares 2 6 2 5 3 4 2" xfId="45207" xr:uid="{00000000-0005-0000-0000-0000B61E0000}"/>
    <cellStyle name="Millares 2 6 2 5 3 5" xfId="31645" xr:uid="{00000000-0005-0000-0000-0000B71E0000}"/>
    <cellStyle name="Millares 2 6 2 5 4" xfId="4277" xr:uid="{00000000-0005-0000-0000-0000B81E0000}"/>
    <cellStyle name="Millares 2 6 2 5 4 2" xfId="7887" xr:uid="{00000000-0005-0000-0000-0000B91E0000}"/>
    <cellStyle name="Millares 2 6 2 5 4 2 2" xfId="14677" xr:uid="{00000000-0005-0000-0000-0000BA1E0000}"/>
    <cellStyle name="Millares 2 6 2 5 4 2 2 2" xfId="28245" xr:uid="{00000000-0005-0000-0000-0000BB1E0000}"/>
    <cellStyle name="Millares 2 6 2 5 4 2 2 2 2" xfId="55378" xr:uid="{00000000-0005-0000-0000-0000BC1E0000}"/>
    <cellStyle name="Millares 2 6 2 5 4 2 2 3" xfId="41816" xr:uid="{00000000-0005-0000-0000-0000BD1E0000}"/>
    <cellStyle name="Millares 2 6 2 5 4 2 3" xfId="21464" xr:uid="{00000000-0005-0000-0000-0000BE1E0000}"/>
    <cellStyle name="Millares 2 6 2 5 4 2 3 2" xfId="48597" xr:uid="{00000000-0005-0000-0000-0000BF1E0000}"/>
    <cellStyle name="Millares 2 6 2 5 4 2 4" xfId="35035" xr:uid="{00000000-0005-0000-0000-0000C01E0000}"/>
    <cellStyle name="Millares 2 6 2 5 4 3" xfId="11288" xr:uid="{00000000-0005-0000-0000-0000C11E0000}"/>
    <cellStyle name="Millares 2 6 2 5 4 3 2" xfId="24856" xr:uid="{00000000-0005-0000-0000-0000C21E0000}"/>
    <cellStyle name="Millares 2 6 2 5 4 3 2 2" xfId="51989" xr:uid="{00000000-0005-0000-0000-0000C31E0000}"/>
    <cellStyle name="Millares 2 6 2 5 4 3 3" xfId="38427" xr:uid="{00000000-0005-0000-0000-0000C41E0000}"/>
    <cellStyle name="Millares 2 6 2 5 4 4" xfId="18075" xr:uid="{00000000-0005-0000-0000-0000C51E0000}"/>
    <cellStyle name="Millares 2 6 2 5 4 4 2" xfId="45208" xr:uid="{00000000-0005-0000-0000-0000C61E0000}"/>
    <cellStyle name="Millares 2 6 2 5 4 5" xfId="31646" xr:uid="{00000000-0005-0000-0000-0000C71E0000}"/>
    <cellStyle name="Millares 2 6 2 5 5" xfId="7882" xr:uid="{00000000-0005-0000-0000-0000C81E0000}"/>
    <cellStyle name="Millares 2 6 2 5 5 2" xfId="14672" xr:uid="{00000000-0005-0000-0000-0000C91E0000}"/>
    <cellStyle name="Millares 2 6 2 5 5 2 2" xfId="28240" xr:uid="{00000000-0005-0000-0000-0000CA1E0000}"/>
    <cellStyle name="Millares 2 6 2 5 5 2 2 2" xfId="55373" xr:uid="{00000000-0005-0000-0000-0000CB1E0000}"/>
    <cellStyle name="Millares 2 6 2 5 5 2 3" xfId="41811" xr:uid="{00000000-0005-0000-0000-0000CC1E0000}"/>
    <cellStyle name="Millares 2 6 2 5 5 3" xfId="21459" xr:uid="{00000000-0005-0000-0000-0000CD1E0000}"/>
    <cellStyle name="Millares 2 6 2 5 5 3 2" xfId="48592" xr:uid="{00000000-0005-0000-0000-0000CE1E0000}"/>
    <cellStyle name="Millares 2 6 2 5 5 4" xfId="35030" xr:uid="{00000000-0005-0000-0000-0000CF1E0000}"/>
    <cellStyle name="Millares 2 6 2 5 6" xfId="11283" xr:uid="{00000000-0005-0000-0000-0000D01E0000}"/>
    <cellStyle name="Millares 2 6 2 5 6 2" xfId="24851" xr:uid="{00000000-0005-0000-0000-0000D11E0000}"/>
    <cellStyle name="Millares 2 6 2 5 6 2 2" xfId="51984" xr:uid="{00000000-0005-0000-0000-0000D21E0000}"/>
    <cellStyle name="Millares 2 6 2 5 6 3" xfId="38422" xr:uid="{00000000-0005-0000-0000-0000D31E0000}"/>
    <cellStyle name="Millares 2 6 2 5 7" xfId="18070" xr:uid="{00000000-0005-0000-0000-0000D41E0000}"/>
    <cellStyle name="Millares 2 6 2 5 7 2" xfId="45203" xr:uid="{00000000-0005-0000-0000-0000D51E0000}"/>
    <cellStyle name="Millares 2 6 2 5 8" xfId="31641" xr:uid="{00000000-0005-0000-0000-0000D61E0000}"/>
    <cellStyle name="Millares 2 6 2 6" xfId="4278" xr:uid="{00000000-0005-0000-0000-0000D71E0000}"/>
    <cellStyle name="Millares 2 6 2 6 2" xfId="4279" xr:uid="{00000000-0005-0000-0000-0000D81E0000}"/>
    <cellStyle name="Millares 2 6 2 6 2 2" xfId="7889" xr:uid="{00000000-0005-0000-0000-0000D91E0000}"/>
    <cellStyle name="Millares 2 6 2 6 2 2 2" xfId="14679" xr:uid="{00000000-0005-0000-0000-0000DA1E0000}"/>
    <cellStyle name="Millares 2 6 2 6 2 2 2 2" xfId="28247" xr:uid="{00000000-0005-0000-0000-0000DB1E0000}"/>
    <cellStyle name="Millares 2 6 2 6 2 2 2 2 2" xfId="55380" xr:uid="{00000000-0005-0000-0000-0000DC1E0000}"/>
    <cellStyle name="Millares 2 6 2 6 2 2 2 3" xfId="41818" xr:uid="{00000000-0005-0000-0000-0000DD1E0000}"/>
    <cellStyle name="Millares 2 6 2 6 2 2 3" xfId="21466" xr:uid="{00000000-0005-0000-0000-0000DE1E0000}"/>
    <cellStyle name="Millares 2 6 2 6 2 2 3 2" xfId="48599" xr:uid="{00000000-0005-0000-0000-0000DF1E0000}"/>
    <cellStyle name="Millares 2 6 2 6 2 2 4" xfId="35037" xr:uid="{00000000-0005-0000-0000-0000E01E0000}"/>
    <cellStyle name="Millares 2 6 2 6 2 3" xfId="11290" xr:uid="{00000000-0005-0000-0000-0000E11E0000}"/>
    <cellStyle name="Millares 2 6 2 6 2 3 2" xfId="24858" xr:uid="{00000000-0005-0000-0000-0000E21E0000}"/>
    <cellStyle name="Millares 2 6 2 6 2 3 2 2" xfId="51991" xr:uid="{00000000-0005-0000-0000-0000E31E0000}"/>
    <cellStyle name="Millares 2 6 2 6 2 3 3" xfId="38429" xr:uid="{00000000-0005-0000-0000-0000E41E0000}"/>
    <cellStyle name="Millares 2 6 2 6 2 4" xfId="18077" xr:uid="{00000000-0005-0000-0000-0000E51E0000}"/>
    <cellStyle name="Millares 2 6 2 6 2 4 2" xfId="45210" xr:uid="{00000000-0005-0000-0000-0000E61E0000}"/>
    <cellStyle name="Millares 2 6 2 6 2 5" xfId="31648" xr:uid="{00000000-0005-0000-0000-0000E71E0000}"/>
    <cellStyle name="Millares 2 6 2 6 3" xfId="4280" xr:uid="{00000000-0005-0000-0000-0000E81E0000}"/>
    <cellStyle name="Millares 2 6 2 6 3 2" xfId="7890" xr:uid="{00000000-0005-0000-0000-0000E91E0000}"/>
    <cellStyle name="Millares 2 6 2 6 3 2 2" xfId="14680" xr:uid="{00000000-0005-0000-0000-0000EA1E0000}"/>
    <cellStyle name="Millares 2 6 2 6 3 2 2 2" xfId="28248" xr:uid="{00000000-0005-0000-0000-0000EB1E0000}"/>
    <cellStyle name="Millares 2 6 2 6 3 2 2 2 2" xfId="55381" xr:uid="{00000000-0005-0000-0000-0000EC1E0000}"/>
    <cellStyle name="Millares 2 6 2 6 3 2 2 3" xfId="41819" xr:uid="{00000000-0005-0000-0000-0000ED1E0000}"/>
    <cellStyle name="Millares 2 6 2 6 3 2 3" xfId="21467" xr:uid="{00000000-0005-0000-0000-0000EE1E0000}"/>
    <cellStyle name="Millares 2 6 2 6 3 2 3 2" xfId="48600" xr:uid="{00000000-0005-0000-0000-0000EF1E0000}"/>
    <cellStyle name="Millares 2 6 2 6 3 2 4" xfId="35038" xr:uid="{00000000-0005-0000-0000-0000F01E0000}"/>
    <cellStyle name="Millares 2 6 2 6 3 3" xfId="11291" xr:uid="{00000000-0005-0000-0000-0000F11E0000}"/>
    <cellStyle name="Millares 2 6 2 6 3 3 2" xfId="24859" xr:uid="{00000000-0005-0000-0000-0000F21E0000}"/>
    <cellStyle name="Millares 2 6 2 6 3 3 2 2" xfId="51992" xr:uid="{00000000-0005-0000-0000-0000F31E0000}"/>
    <cellStyle name="Millares 2 6 2 6 3 3 3" xfId="38430" xr:uid="{00000000-0005-0000-0000-0000F41E0000}"/>
    <cellStyle name="Millares 2 6 2 6 3 4" xfId="18078" xr:uid="{00000000-0005-0000-0000-0000F51E0000}"/>
    <cellStyle name="Millares 2 6 2 6 3 4 2" xfId="45211" xr:uid="{00000000-0005-0000-0000-0000F61E0000}"/>
    <cellStyle name="Millares 2 6 2 6 3 5" xfId="31649" xr:uid="{00000000-0005-0000-0000-0000F71E0000}"/>
    <cellStyle name="Millares 2 6 2 6 4" xfId="7888" xr:uid="{00000000-0005-0000-0000-0000F81E0000}"/>
    <cellStyle name="Millares 2 6 2 6 4 2" xfId="14678" xr:uid="{00000000-0005-0000-0000-0000F91E0000}"/>
    <cellStyle name="Millares 2 6 2 6 4 2 2" xfId="28246" xr:uid="{00000000-0005-0000-0000-0000FA1E0000}"/>
    <cellStyle name="Millares 2 6 2 6 4 2 2 2" xfId="55379" xr:uid="{00000000-0005-0000-0000-0000FB1E0000}"/>
    <cellStyle name="Millares 2 6 2 6 4 2 3" xfId="41817" xr:uid="{00000000-0005-0000-0000-0000FC1E0000}"/>
    <cellStyle name="Millares 2 6 2 6 4 3" xfId="21465" xr:uid="{00000000-0005-0000-0000-0000FD1E0000}"/>
    <cellStyle name="Millares 2 6 2 6 4 3 2" xfId="48598" xr:uid="{00000000-0005-0000-0000-0000FE1E0000}"/>
    <cellStyle name="Millares 2 6 2 6 4 4" xfId="35036" xr:uid="{00000000-0005-0000-0000-0000FF1E0000}"/>
    <cellStyle name="Millares 2 6 2 6 5" xfId="11289" xr:uid="{00000000-0005-0000-0000-0000001F0000}"/>
    <cellStyle name="Millares 2 6 2 6 5 2" xfId="24857" xr:uid="{00000000-0005-0000-0000-0000011F0000}"/>
    <cellStyle name="Millares 2 6 2 6 5 2 2" xfId="51990" xr:uid="{00000000-0005-0000-0000-0000021F0000}"/>
    <cellStyle name="Millares 2 6 2 6 5 3" xfId="38428" xr:uid="{00000000-0005-0000-0000-0000031F0000}"/>
    <cellStyle name="Millares 2 6 2 6 6" xfId="18076" xr:uid="{00000000-0005-0000-0000-0000041F0000}"/>
    <cellStyle name="Millares 2 6 2 6 6 2" xfId="45209" xr:uid="{00000000-0005-0000-0000-0000051F0000}"/>
    <cellStyle name="Millares 2 6 2 6 7" xfId="31647" xr:uid="{00000000-0005-0000-0000-0000061F0000}"/>
    <cellStyle name="Millares 2 6 2 7" xfId="4281" xr:uid="{00000000-0005-0000-0000-0000071F0000}"/>
    <cellStyle name="Millares 2 6 2 7 2" xfId="4282" xr:uid="{00000000-0005-0000-0000-0000081F0000}"/>
    <cellStyle name="Millares 2 6 2 7 2 2" xfId="7892" xr:uid="{00000000-0005-0000-0000-0000091F0000}"/>
    <cellStyle name="Millares 2 6 2 7 2 2 2" xfId="14682" xr:uid="{00000000-0005-0000-0000-00000A1F0000}"/>
    <cellStyle name="Millares 2 6 2 7 2 2 2 2" xfId="28250" xr:uid="{00000000-0005-0000-0000-00000B1F0000}"/>
    <cellStyle name="Millares 2 6 2 7 2 2 2 2 2" xfId="55383" xr:uid="{00000000-0005-0000-0000-00000C1F0000}"/>
    <cellStyle name="Millares 2 6 2 7 2 2 2 3" xfId="41821" xr:uid="{00000000-0005-0000-0000-00000D1F0000}"/>
    <cellStyle name="Millares 2 6 2 7 2 2 3" xfId="21469" xr:uid="{00000000-0005-0000-0000-00000E1F0000}"/>
    <cellStyle name="Millares 2 6 2 7 2 2 3 2" xfId="48602" xr:uid="{00000000-0005-0000-0000-00000F1F0000}"/>
    <cellStyle name="Millares 2 6 2 7 2 2 4" xfId="35040" xr:uid="{00000000-0005-0000-0000-0000101F0000}"/>
    <cellStyle name="Millares 2 6 2 7 2 3" xfId="11293" xr:uid="{00000000-0005-0000-0000-0000111F0000}"/>
    <cellStyle name="Millares 2 6 2 7 2 3 2" xfId="24861" xr:uid="{00000000-0005-0000-0000-0000121F0000}"/>
    <cellStyle name="Millares 2 6 2 7 2 3 2 2" xfId="51994" xr:uid="{00000000-0005-0000-0000-0000131F0000}"/>
    <cellStyle name="Millares 2 6 2 7 2 3 3" xfId="38432" xr:uid="{00000000-0005-0000-0000-0000141F0000}"/>
    <cellStyle name="Millares 2 6 2 7 2 4" xfId="18080" xr:uid="{00000000-0005-0000-0000-0000151F0000}"/>
    <cellStyle name="Millares 2 6 2 7 2 4 2" xfId="45213" xr:uid="{00000000-0005-0000-0000-0000161F0000}"/>
    <cellStyle name="Millares 2 6 2 7 2 5" xfId="31651" xr:uid="{00000000-0005-0000-0000-0000171F0000}"/>
    <cellStyle name="Millares 2 6 2 7 3" xfId="4283" xr:uid="{00000000-0005-0000-0000-0000181F0000}"/>
    <cellStyle name="Millares 2 6 2 7 3 2" xfId="7893" xr:uid="{00000000-0005-0000-0000-0000191F0000}"/>
    <cellStyle name="Millares 2 6 2 7 3 2 2" xfId="14683" xr:uid="{00000000-0005-0000-0000-00001A1F0000}"/>
    <cellStyle name="Millares 2 6 2 7 3 2 2 2" xfId="28251" xr:uid="{00000000-0005-0000-0000-00001B1F0000}"/>
    <cellStyle name="Millares 2 6 2 7 3 2 2 2 2" xfId="55384" xr:uid="{00000000-0005-0000-0000-00001C1F0000}"/>
    <cellStyle name="Millares 2 6 2 7 3 2 2 3" xfId="41822" xr:uid="{00000000-0005-0000-0000-00001D1F0000}"/>
    <cellStyle name="Millares 2 6 2 7 3 2 3" xfId="21470" xr:uid="{00000000-0005-0000-0000-00001E1F0000}"/>
    <cellStyle name="Millares 2 6 2 7 3 2 3 2" xfId="48603" xr:uid="{00000000-0005-0000-0000-00001F1F0000}"/>
    <cellStyle name="Millares 2 6 2 7 3 2 4" xfId="35041" xr:uid="{00000000-0005-0000-0000-0000201F0000}"/>
    <cellStyle name="Millares 2 6 2 7 3 3" xfId="11294" xr:uid="{00000000-0005-0000-0000-0000211F0000}"/>
    <cellStyle name="Millares 2 6 2 7 3 3 2" xfId="24862" xr:uid="{00000000-0005-0000-0000-0000221F0000}"/>
    <cellStyle name="Millares 2 6 2 7 3 3 2 2" xfId="51995" xr:uid="{00000000-0005-0000-0000-0000231F0000}"/>
    <cellStyle name="Millares 2 6 2 7 3 3 3" xfId="38433" xr:uid="{00000000-0005-0000-0000-0000241F0000}"/>
    <cellStyle name="Millares 2 6 2 7 3 4" xfId="18081" xr:uid="{00000000-0005-0000-0000-0000251F0000}"/>
    <cellStyle name="Millares 2 6 2 7 3 4 2" xfId="45214" xr:uid="{00000000-0005-0000-0000-0000261F0000}"/>
    <cellStyle name="Millares 2 6 2 7 3 5" xfId="31652" xr:uid="{00000000-0005-0000-0000-0000271F0000}"/>
    <cellStyle name="Millares 2 6 2 7 4" xfId="7891" xr:uid="{00000000-0005-0000-0000-0000281F0000}"/>
    <cellStyle name="Millares 2 6 2 7 4 2" xfId="14681" xr:uid="{00000000-0005-0000-0000-0000291F0000}"/>
    <cellStyle name="Millares 2 6 2 7 4 2 2" xfId="28249" xr:uid="{00000000-0005-0000-0000-00002A1F0000}"/>
    <cellStyle name="Millares 2 6 2 7 4 2 2 2" xfId="55382" xr:uid="{00000000-0005-0000-0000-00002B1F0000}"/>
    <cellStyle name="Millares 2 6 2 7 4 2 3" xfId="41820" xr:uid="{00000000-0005-0000-0000-00002C1F0000}"/>
    <cellStyle name="Millares 2 6 2 7 4 3" xfId="21468" xr:uid="{00000000-0005-0000-0000-00002D1F0000}"/>
    <cellStyle name="Millares 2 6 2 7 4 3 2" xfId="48601" xr:uid="{00000000-0005-0000-0000-00002E1F0000}"/>
    <cellStyle name="Millares 2 6 2 7 4 4" xfId="35039" xr:uid="{00000000-0005-0000-0000-00002F1F0000}"/>
    <cellStyle name="Millares 2 6 2 7 5" xfId="11292" xr:uid="{00000000-0005-0000-0000-0000301F0000}"/>
    <cellStyle name="Millares 2 6 2 7 5 2" xfId="24860" xr:uid="{00000000-0005-0000-0000-0000311F0000}"/>
    <cellStyle name="Millares 2 6 2 7 5 2 2" xfId="51993" xr:uid="{00000000-0005-0000-0000-0000321F0000}"/>
    <cellStyle name="Millares 2 6 2 7 5 3" xfId="38431" xr:uid="{00000000-0005-0000-0000-0000331F0000}"/>
    <cellStyle name="Millares 2 6 2 7 6" xfId="18079" xr:uid="{00000000-0005-0000-0000-0000341F0000}"/>
    <cellStyle name="Millares 2 6 2 7 6 2" xfId="45212" xr:uid="{00000000-0005-0000-0000-0000351F0000}"/>
    <cellStyle name="Millares 2 6 2 7 7" xfId="31650" xr:uid="{00000000-0005-0000-0000-0000361F0000}"/>
    <cellStyle name="Millares 2 6 2 8" xfId="4284" xr:uid="{00000000-0005-0000-0000-0000371F0000}"/>
    <cellStyle name="Millares 2 6 2 8 2" xfId="7894" xr:uid="{00000000-0005-0000-0000-0000381F0000}"/>
    <cellStyle name="Millares 2 6 2 8 2 2" xfId="14684" xr:uid="{00000000-0005-0000-0000-0000391F0000}"/>
    <cellStyle name="Millares 2 6 2 8 2 2 2" xfId="28252" xr:uid="{00000000-0005-0000-0000-00003A1F0000}"/>
    <cellStyle name="Millares 2 6 2 8 2 2 2 2" xfId="55385" xr:uid="{00000000-0005-0000-0000-00003B1F0000}"/>
    <cellStyle name="Millares 2 6 2 8 2 2 3" xfId="41823" xr:uid="{00000000-0005-0000-0000-00003C1F0000}"/>
    <cellStyle name="Millares 2 6 2 8 2 3" xfId="21471" xr:uid="{00000000-0005-0000-0000-00003D1F0000}"/>
    <cellStyle name="Millares 2 6 2 8 2 3 2" xfId="48604" xr:uid="{00000000-0005-0000-0000-00003E1F0000}"/>
    <cellStyle name="Millares 2 6 2 8 2 4" xfId="35042" xr:uid="{00000000-0005-0000-0000-00003F1F0000}"/>
    <cellStyle name="Millares 2 6 2 8 3" xfId="11295" xr:uid="{00000000-0005-0000-0000-0000401F0000}"/>
    <cellStyle name="Millares 2 6 2 8 3 2" xfId="24863" xr:uid="{00000000-0005-0000-0000-0000411F0000}"/>
    <cellStyle name="Millares 2 6 2 8 3 2 2" xfId="51996" xr:uid="{00000000-0005-0000-0000-0000421F0000}"/>
    <cellStyle name="Millares 2 6 2 8 3 3" xfId="38434" xr:uid="{00000000-0005-0000-0000-0000431F0000}"/>
    <cellStyle name="Millares 2 6 2 8 4" xfId="18082" xr:uid="{00000000-0005-0000-0000-0000441F0000}"/>
    <cellStyle name="Millares 2 6 2 8 4 2" xfId="45215" xr:uid="{00000000-0005-0000-0000-0000451F0000}"/>
    <cellStyle name="Millares 2 6 2 8 5" xfId="31653" xr:uid="{00000000-0005-0000-0000-0000461F0000}"/>
    <cellStyle name="Millares 2 6 2 9" xfId="4285" xr:uid="{00000000-0005-0000-0000-0000471F0000}"/>
    <cellStyle name="Millares 2 6 2 9 2" xfId="7895" xr:uid="{00000000-0005-0000-0000-0000481F0000}"/>
    <cellStyle name="Millares 2 6 2 9 2 2" xfId="14685" xr:uid="{00000000-0005-0000-0000-0000491F0000}"/>
    <cellStyle name="Millares 2 6 2 9 2 2 2" xfId="28253" xr:uid="{00000000-0005-0000-0000-00004A1F0000}"/>
    <cellStyle name="Millares 2 6 2 9 2 2 2 2" xfId="55386" xr:uid="{00000000-0005-0000-0000-00004B1F0000}"/>
    <cellStyle name="Millares 2 6 2 9 2 2 3" xfId="41824" xr:uid="{00000000-0005-0000-0000-00004C1F0000}"/>
    <cellStyle name="Millares 2 6 2 9 2 3" xfId="21472" xr:uid="{00000000-0005-0000-0000-00004D1F0000}"/>
    <cellStyle name="Millares 2 6 2 9 2 3 2" xfId="48605" xr:uid="{00000000-0005-0000-0000-00004E1F0000}"/>
    <cellStyle name="Millares 2 6 2 9 2 4" xfId="35043" xr:uid="{00000000-0005-0000-0000-00004F1F0000}"/>
    <cellStyle name="Millares 2 6 2 9 3" xfId="11296" xr:uid="{00000000-0005-0000-0000-0000501F0000}"/>
    <cellStyle name="Millares 2 6 2 9 3 2" xfId="24864" xr:uid="{00000000-0005-0000-0000-0000511F0000}"/>
    <cellStyle name="Millares 2 6 2 9 3 2 2" xfId="51997" xr:uid="{00000000-0005-0000-0000-0000521F0000}"/>
    <cellStyle name="Millares 2 6 2 9 3 3" xfId="38435" xr:uid="{00000000-0005-0000-0000-0000531F0000}"/>
    <cellStyle name="Millares 2 6 2 9 4" xfId="18083" xr:uid="{00000000-0005-0000-0000-0000541F0000}"/>
    <cellStyle name="Millares 2 6 2 9 4 2" xfId="45216" xr:uid="{00000000-0005-0000-0000-0000551F0000}"/>
    <cellStyle name="Millares 2 6 2 9 5" xfId="31654" xr:uid="{00000000-0005-0000-0000-0000561F0000}"/>
    <cellStyle name="Millares 2 6 3" xfId="4286" xr:uid="{00000000-0005-0000-0000-0000571F0000}"/>
    <cellStyle name="Millares 2 6 3 10" xfId="11297" xr:uid="{00000000-0005-0000-0000-0000581F0000}"/>
    <cellStyle name="Millares 2 6 3 10 2" xfId="24865" xr:uid="{00000000-0005-0000-0000-0000591F0000}"/>
    <cellStyle name="Millares 2 6 3 10 2 2" xfId="51998" xr:uid="{00000000-0005-0000-0000-00005A1F0000}"/>
    <cellStyle name="Millares 2 6 3 10 3" xfId="38436" xr:uid="{00000000-0005-0000-0000-00005B1F0000}"/>
    <cellStyle name="Millares 2 6 3 11" xfId="18084" xr:uid="{00000000-0005-0000-0000-00005C1F0000}"/>
    <cellStyle name="Millares 2 6 3 11 2" xfId="45217" xr:uid="{00000000-0005-0000-0000-00005D1F0000}"/>
    <cellStyle name="Millares 2 6 3 12" xfId="31655" xr:uid="{00000000-0005-0000-0000-00005E1F0000}"/>
    <cellStyle name="Millares 2 6 3 2" xfId="4287" xr:uid="{00000000-0005-0000-0000-00005F1F0000}"/>
    <cellStyle name="Millares 2 6 3 2 10" xfId="31656" xr:uid="{00000000-0005-0000-0000-0000601F0000}"/>
    <cellStyle name="Millares 2 6 3 2 2" xfId="4288" xr:uid="{00000000-0005-0000-0000-0000611F0000}"/>
    <cellStyle name="Millares 2 6 3 2 2 2" xfId="4289" xr:uid="{00000000-0005-0000-0000-0000621F0000}"/>
    <cellStyle name="Millares 2 6 3 2 2 2 2" xfId="4290" xr:uid="{00000000-0005-0000-0000-0000631F0000}"/>
    <cellStyle name="Millares 2 6 3 2 2 2 2 2" xfId="7900" xr:uid="{00000000-0005-0000-0000-0000641F0000}"/>
    <cellStyle name="Millares 2 6 3 2 2 2 2 2 2" xfId="14690" xr:uid="{00000000-0005-0000-0000-0000651F0000}"/>
    <cellStyle name="Millares 2 6 3 2 2 2 2 2 2 2" xfId="28258" xr:uid="{00000000-0005-0000-0000-0000661F0000}"/>
    <cellStyle name="Millares 2 6 3 2 2 2 2 2 2 2 2" xfId="55391" xr:uid="{00000000-0005-0000-0000-0000671F0000}"/>
    <cellStyle name="Millares 2 6 3 2 2 2 2 2 2 3" xfId="41829" xr:uid="{00000000-0005-0000-0000-0000681F0000}"/>
    <cellStyle name="Millares 2 6 3 2 2 2 2 2 3" xfId="21477" xr:uid="{00000000-0005-0000-0000-0000691F0000}"/>
    <cellStyle name="Millares 2 6 3 2 2 2 2 2 3 2" xfId="48610" xr:uid="{00000000-0005-0000-0000-00006A1F0000}"/>
    <cellStyle name="Millares 2 6 3 2 2 2 2 2 4" xfId="35048" xr:uid="{00000000-0005-0000-0000-00006B1F0000}"/>
    <cellStyle name="Millares 2 6 3 2 2 2 2 3" xfId="11301" xr:uid="{00000000-0005-0000-0000-00006C1F0000}"/>
    <cellStyle name="Millares 2 6 3 2 2 2 2 3 2" xfId="24869" xr:uid="{00000000-0005-0000-0000-00006D1F0000}"/>
    <cellStyle name="Millares 2 6 3 2 2 2 2 3 2 2" xfId="52002" xr:uid="{00000000-0005-0000-0000-00006E1F0000}"/>
    <cellStyle name="Millares 2 6 3 2 2 2 2 3 3" xfId="38440" xr:uid="{00000000-0005-0000-0000-00006F1F0000}"/>
    <cellStyle name="Millares 2 6 3 2 2 2 2 4" xfId="18088" xr:uid="{00000000-0005-0000-0000-0000701F0000}"/>
    <cellStyle name="Millares 2 6 3 2 2 2 2 4 2" xfId="45221" xr:uid="{00000000-0005-0000-0000-0000711F0000}"/>
    <cellStyle name="Millares 2 6 3 2 2 2 2 5" xfId="31659" xr:uid="{00000000-0005-0000-0000-0000721F0000}"/>
    <cellStyle name="Millares 2 6 3 2 2 2 3" xfId="4291" xr:uid="{00000000-0005-0000-0000-0000731F0000}"/>
    <cellStyle name="Millares 2 6 3 2 2 2 3 2" xfId="7901" xr:uid="{00000000-0005-0000-0000-0000741F0000}"/>
    <cellStyle name="Millares 2 6 3 2 2 2 3 2 2" xfId="14691" xr:uid="{00000000-0005-0000-0000-0000751F0000}"/>
    <cellStyle name="Millares 2 6 3 2 2 2 3 2 2 2" xfId="28259" xr:uid="{00000000-0005-0000-0000-0000761F0000}"/>
    <cellStyle name="Millares 2 6 3 2 2 2 3 2 2 2 2" xfId="55392" xr:uid="{00000000-0005-0000-0000-0000771F0000}"/>
    <cellStyle name="Millares 2 6 3 2 2 2 3 2 2 3" xfId="41830" xr:uid="{00000000-0005-0000-0000-0000781F0000}"/>
    <cellStyle name="Millares 2 6 3 2 2 2 3 2 3" xfId="21478" xr:uid="{00000000-0005-0000-0000-0000791F0000}"/>
    <cellStyle name="Millares 2 6 3 2 2 2 3 2 3 2" xfId="48611" xr:uid="{00000000-0005-0000-0000-00007A1F0000}"/>
    <cellStyle name="Millares 2 6 3 2 2 2 3 2 4" xfId="35049" xr:uid="{00000000-0005-0000-0000-00007B1F0000}"/>
    <cellStyle name="Millares 2 6 3 2 2 2 3 3" xfId="11302" xr:uid="{00000000-0005-0000-0000-00007C1F0000}"/>
    <cellStyle name="Millares 2 6 3 2 2 2 3 3 2" xfId="24870" xr:uid="{00000000-0005-0000-0000-00007D1F0000}"/>
    <cellStyle name="Millares 2 6 3 2 2 2 3 3 2 2" xfId="52003" xr:uid="{00000000-0005-0000-0000-00007E1F0000}"/>
    <cellStyle name="Millares 2 6 3 2 2 2 3 3 3" xfId="38441" xr:uid="{00000000-0005-0000-0000-00007F1F0000}"/>
    <cellStyle name="Millares 2 6 3 2 2 2 3 4" xfId="18089" xr:uid="{00000000-0005-0000-0000-0000801F0000}"/>
    <cellStyle name="Millares 2 6 3 2 2 2 3 4 2" xfId="45222" xr:uid="{00000000-0005-0000-0000-0000811F0000}"/>
    <cellStyle name="Millares 2 6 3 2 2 2 3 5" xfId="31660" xr:uid="{00000000-0005-0000-0000-0000821F0000}"/>
    <cellStyle name="Millares 2 6 3 2 2 2 4" xfId="7899" xr:uid="{00000000-0005-0000-0000-0000831F0000}"/>
    <cellStyle name="Millares 2 6 3 2 2 2 4 2" xfId="14689" xr:uid="{00000000-0005-0000-0000-0000841F0000}"/>
    <cellStyle name="Millares 2 6 3 2 2 2 4 2 2" xfId="28257" xr:uid="{00000000-0005-0000-0000-0000851F0000}"/>
    <cellStyle name="Millares 2 6 3 2 2 2 4 2 2 2" xfId="55390" xr:uid="{00000000-0005-0000-0000-0000861F0000}"/>
    <cellStyle name="Millares 2 6 3 2 2 2 4 2 3" xfId="41828" xr:uid="{00000000-0005-0000-0000-0000871F0000}"/>
    <cellStyle name="Millares 2 6 3 2 2 2 4 3" xfId="21476" xr:uid="{00000000-0005-0000-0000-0000881F0000}"/>
    <cellStyle name="Millares 2 6 3 2 2 2 4 3 2" xfId="48609" xr:uid="{00000000-0005-0000-0000-0000891F0000}"/>
    <cellStyle name="Millares 2 6 3 2 2 2 4 4" xfId="35047" xr:uid="{00000000-0005-0000-0000-00008A1F0000}"/>
    <cellStyle name="Millares 2 6 3 2 2 2 5" xfId="11300" xr:uid="{00000000-0005-0000-0000-00008B1F0000}"/>
    <cellStyle name="Millares 2 6 3 2 2 2 5 2" xfId="24868" xr:uid="{00000000-0005-0000-0000-00008C1F0000}"/>
    <cellStyle name="Millares 2 6 3 2 2 2 5 2 2" xfId="52001" xr:uid="{00000000-0005-0000-0000-00008D1F0000}"/>
    <cellStyle name="Millares 2 6 3 2 2 2 5 3" xfId="38439" xr:uid="{00000000-0005-0000-0000-00008E1F0000}"/>
    <cellStyle name="Millares 2 6 3 2 2 2 6" xfId="18087" xr:uid="{00000000-0005-0000-0000-00008F1F0000}"/>
    <cellStyle name="Millares 2 6 3 2 2 2 6 2" xfId="45220" xr:uid="{00000000-0005-0000-0000-0000901F0000}"/>
    <cellStyle name="Millares 2 6 3 2 2 2 7" xfId="31658" xr:uid="{00000000-0005-0000-0000-0000911F0000}"/>
    <cellStyle name="Millares 2 6 3 2 2 3" xfId="4292" xr:uid="{00000000-0005-0000-0000-0000921F0000}"/>
    <cellStyle name="Millares 2 6 3 2 2 3 2" xfId="4293" xr:uid="{00000000-0005-0000-0000-0000931F0000}"/>
    <cellStyle name="Millares 2 6 3 2 2 3 2 2" xfId="7903" xr:uid="{00000000-0005-0000-0000-0000941F0000}"/>
    <cellStyle name="Millares 2 6 3 2 2 3 2 2 2" xfId="14693" xr:uid="{00000000-0005-0000-0000-0000951F0000}"/>
    <cellStyle name="Millares 2 6 3 2 2 3 2 2 2 2" xfId="28261" xr:uid="{00000000-0005-0000-0000-0000961F0000}"/>
    <cellStyle name="Millares 2 6 3 2 2 3 2 2 2 2 2" xfId="55394" xr:uid="{00000000-0005-0000-0000-0000971F0000}"/>
    <cellStyle name="Millares 2 6 3 2 2 3 2 2 2 3" xfId="41832" xr:uid="{00000000-0005-0000-0000-0000981F0000}"/>
    <cellStyle name="Millares 2 6 3 2 2 3 2 2 3" xfId="21480" xr:uid="{00000000-0005-0000-0000-0000991F0000}"/>
    <cellStyle name="Millares 2 6 3 2 2 3 2 2 3 2" xfId="48613" xr:uid="{00000000-0005-0000-0000-00009A1F0000}"/>
    <cellStyle name="Millares 2 6 3 2 2 3 2 2 4" xfId="35051" xr:uid="{00000000-0005-0000-0000-00009B1F0000}"/>
    <cellStyle name="Millares 2 6 3 2 2 3 2 3" xfId="11304" xr:uid="{00000000-0005-0000-0000-00009C1F0000}"/>
    <cellStyle name="Millares 2 6 3 2 2 3 2 3 2" xfId="24872" xr:uid="{00000000-0005-0000-0000-00009D1F0000}"/>
    <cellStyle name="Millares 2 6 3 2 2 3 2 3 2 2" xfId="52005" xr:uid="{00000000-0005-0000-0000-00009E1F0000}"/>
    <cellStyle name="Millares 2 6 3 2 2 3 2 3 3" xfId="38443" xr:uid="{00000000-0005-0000-0000-00009F1F0000}"/>
    <cellStyle name="Millares 2 6 3 2 2 3 2 4" xfId="18091" xr:uid="{00000000-0005-0000-0000-0000A01F0000}"/>
    <cellStyle name="Millares 2 6 3 2 2 3 2 4 2" xfId="45224" xr:uid="{00000000-0005-0000-0000-0000A11F0000}"/>
    <cellStyle name="Millares 2 6 3 2 2 3 2 5" xfId="31662" xr:uid="{00000000-0005-0000-0000-0000A21F0000}"/>
    <cellStyle name="Millares 2 6 3 2 2 3 3" xfId="7902" xr:uid="{00000000-0005-0000-0000-0000A31F0000}"/>
    <cellStyle name="Millares 2 6 3 2 2 3 3 2" xfId="14692" xr:uid="{00000000-0005-0000-0000-0000A41F0000}"/>
    <cellStyle name="Millares 2 6 3 2 2 3 3 2 2" xfId="28260" xr:uid="{00000000-0005-0000-0000-0000A51F0000}"/>
    <cellStyle name="Millares 2 6 3 2 2 3 3 2 2 2" xfId="55393" xr:uid="{00000000-0005-0000-0000-0000A61F0000}"/>
    <cellStyle name="Millares 2 6 3 2 2 3 3 2 3" xfId="41831" xr:uid="{00000000-0005-0000-0000-0000A71F0000}"/>
    <cellStyle name="Millares 2 6 3 2 2 3 3 3" xfId="21479" xr:uid="{00000000-0005-0000-0000-0000A81F0000}"/>
    <cellStyle name="Millares 2 6 3 2 2 3 3 3 2" xfId="48612" xr:uid="{00000000-0005-0000-0000-0000A91F0000}"/>
    <cellStyle name="Millares 2 6 3 2 2 3 3 4" xfId="35050" xr:uid="{00000000-0005-0000-0000-0000AA1F0000}"/>
    <cellStyle name="Millares 2 6 3 2 2 3 4" xfId="11303" xr:uid="{00000000-0005-0000-0000-0000AB1F0000}"/>
    <cellStyle name="Millares 2 6 3 2 2 3 4 2" xfId="24871" xr:uid="{00000000-0005-0000-0000-0000AC1F0000}"/>
    <cellStyle name="Millares 2 6 3 2 2 3 4 2 2" xfId="52004" xr:uid="{00000000-0005-0000-0000-0000AD1F0000}"/>
    <cellStyle name="Millares 2 6 3 2 2 3 4 3" xfId="38442" xr:uid="{00000000-0005-0000-0000-0000AE1F0000}"/>
    <cellStyle name="Millares 2 6 3 2 2 3 5" xfId="18090" xr:uid="{00000000-0005-0000-0000-0000AF1F0000}"/>
    <cellStyle name="Millares 2 6 3 2 2 3 5 2" xfId="45223" xr:uid="{00000000-0005-0000-0000-0000B01F0000}"/>
    <cellStyle name="Millares 2 6 3 2 2 3 6" xfId="31661" xr:uid="{00000000-0005-0000-0000-0000B11F0000}"/>
    <cellStyle name="Millares 2 6 3 2 2 4" xfId="4294" xr:uid="{00000000-0005-0000-0000-0000B21F0000}"/>
    <cellStyle name="Millares 2 6 3 2 2 4 2" xfId="7904" xr:uid="{00000000-0005-0000-0000-0000B31F0000}"/>
    <cellStyle name="Millares 2 6 3 2 2 4 2 2" xfId="14694" xr:uid="{00000000-0005-0000-0000-0000B41F0000}"/>
    <cellStyle name="Millares 2 6 3 2 2 4 2 2 2" xfId="28262" xr:uid="{00000000-0005-0000-0000-0000B51F0000}"/>
    <cellStyle name="Millares 2 6 3 2 2 4 2 2 2 2" xfId="55395" xr:uid="{00000000-0005-0000-0000-0000B61F0000}"/>
    <cellStyle name="Millares 2 6 3 2 2 4 2 2 3" xfId="41833" xr:uid="{00000000-0005-0000-0000-0000B71F0000}"/>
    <cellStyle name="Millares 2 6 3 2 2 4 2 3" xfId="21481" xr:uid="{00000000-0005-0000-0000-0000B81F0000}"/>
    <cellStyle name="Millares 2 6 3 2 2 4 2 3 2" xfId="48614" xr:uid="{00000000-0005-0000-0000-0000B91F0000}"/>
    <cellStyle name="Millares 2 6 3 2 2 4 2 4" xfId="35052" xr:uid="{00000000-0005-0000-0000-0000BA1F0000}"/>
    <cellStyle name="Millares 2 6 3 2 2 4 3" xfId="11305" xr:uid="{00000000-0005-0000-0000-0000BB1F0000}"/>
    <cellStyle name="Millares 2 6 3 2 2 4 3 2" xfId="24873" xr:uid="{00000000-0005-0000-0000-0000BC1F0000}"/>
    <cellStyle name="Millares 2 6 3 2 2 4 3 2 2" xfId="52006" xr:uid="{00000000-0005-0000-0000-0000BD1F0000}"/>
    <cellStyle name="Millares 2 6 3 2 2 4 3 3" xfId="38444" xr:uid="{00000000-0005-0000-0000-0000BE1F0000}"/>
    <cellStyle name="Millares 2 6 3 2 2 4 4" xfId="18092" xr:uid="{00000000-0005-0000-0000-0000BF1F0000}"/>
    <cellStyle name="Millares 2 6 3 2 2 4 4 2" xfId="45225" xr:uid="{00000000-0005-0000-0000-0000C01F0000}"/>
    <cellStyle name="Millares 2 6 3 2 2 4 5" xfId="31663" xr:uid="{00000000-0005-0000-0000-0000C11F0000}"/>
    <cellStyle name="Millares 2 6 3 2 2 5" xfId="4295" xr:uid="{00000000-0005-0000-0000-0000C21F0000}"/>
    <cellStyle name="Millares 2 6 3 2 2 5 2" xfId="7905" xr:uid="{00000000-0005-0000-0000-0000C31F0000}"/>
    <cellStyle name="Millares 2 6 3 2 2 5 2 2" xfId="14695" xr:uid="{00000000-0005-0000-0000-0000C41F0000}"/>
    <cellStyle name="Millares 2 6 3 2 2 5 2 2 2" xfId="28263" xr:uid="{00000000-0005-0000-0000-0000C51F0000}"/>
    <cellStyle name="Millares 2 6 3 2 2 5 2 2 2 2" xfId="55396" xr:uid="{00000000-0005-0000-0000-0000C61F0000}"/>
    <cellStyle name="Millares 2 6 3 2 2 5 2 2 3" xfId="41834" xr:uid="{00000000-0005-0000-0000-0000C71F0000}"/>
    <cellStyle name="Millares 2 6 3 2 2 5 2 3" xfId="21482" xr:uid="{00000000-0005-0000-0000-0000C81F0000}"/>
    <cellStyle name="Millares 2 6 3 2 2 5 2 3 2" xfId="48615" xr:uid="{00000000-0005-0000-0000-0000C91F0000}"/>
    <cellStyle name="Millares 2 6 3 2 2 5 2 4" xfId="35053" xr:uid="{00000000-0005-0000-0000-0000CA1F0000}"/>
    <cellStyle name="Millares 2 6 3 2 2 5 3" xfId="11306" xr:uid="{00000000-0005-0000-0000-0000CB1F0000}"/>
    <cellStyle name="Millares 2 6 3 2 2 5 3 2" xfId="24874" xr:uid="{00000000-0005-0000-0000-0000CC1F0000}"/>
    <cellStyle name="Millares 2 6 3 2 2 5 3 2 2" xfId="52007" xr:uid="{00000000-0005-0000-0000-0000CD1F0000}"/>
    <cellStyle name="Millares 2 6 3 2 2 5 3 3" xfId="38445" xr:uid="{00000000-0005-0000-0000-0000CE1F0000}"/>
    <cellStyle name="Millares 2 6 3 2 2 5 4" xfId="18093" xr:uid="{00000000-0005-0000-0000-0000CF1F0000}"/>
    <cellStyle name="Millares 2 6 3 2 2 5 4 2" xfId="45226" xr:uid="{00000000-0005-0000-0000-0000D01F0000}"/>
    <cellStyle name="Millares 2 6 3 2 2 5 5" xfId="31664" xr:uid="{00000000-0005-0000-0000-0000D11F0000}"/>
    <cellStyle name="Millares 2 6 3 2 2 6" xfId="7898" xr:uid="{00000000-0005-0000-0000-0000D21F0000}"/>
    <cellStyle name="Millares 2 6 3 2 2 6 2" xfId="14688" xr:uid="{00000000-0005-0000-0000-0000D31F0000}"/>
    <cellStyle name="Millares 2 6 3 2 2 6 2 2" xfId="28256" xr:uid="{00000000-0005-0000-0000-0000D41F0000}"/>
    <cellStyle name="Millares 2 6 3 2 2 6 2 2 2" xfId="55389" xr:uid="{00000000-0005-0000-0000-0000D51F0000}"/>
    <cellStyle name="Millares 2 6 3 2 2 6 2 3" xfId="41827" xr:uid="{00000000-0005-0000-0000-0000D61F0000}"/>
    <cellStyle name="Millares 2 6 3 2 2 6 3" xfId="21475" xr:uid="{00000000-0005-0000-0000-0000D71F0000}"/>
    <cellStyle name="Millares 2 6 3 2 2 6 3 2" xfId="48608" xr:uid="{00000000-0005-0000-0000-0000D81F0000}"/>
    <cellStyle name="Millares 2 6 3 2 2 6 4" xfId="35046" xr:uid="{00000000-0005-0000-0000-0000D91F0000}"/>
    <cellStyle name="Millares 2 6 3 2 2 7" xfId="11299" xr:uid="{00000000-0005-0000-0000-0000DA1F0000}"/>
    <cellStyle name="Millares 2 6 3 2 2 7 2" xfId="24867" xr:uid="{00000000-0005-0000-0000-0000DB1F0000}"/>
    <cellStyle name="Millares 2 6 3 2 2 7 2 2" xfId="52000" xr:uid="{00000000-0005-0000-0000-0000DC1F0000}"/>
    <cellStyle name="Millares 2 6 3 2 2 7 3" xfId="38438" xr:uid="{00000000-0005-0000-0000-0000DD1F0000}"/>
    <cellStyle name="Millares 2 6 3 2 2 8" xfId="18086" xr:uid="{00000000-0005-0000-0000-0000DE1F0000}"/>
    <cellStyle name="Millares 2 6 3 2 2 8 2" xfId="45219" xr:uid="{00000000-0005-0000-0000-0000DF1F0000}"/>
    <cellStyle name="Millares 2 6 3 2 2 9" xfId="31657" xr:uid="{00000000-0005-0000-0000-0000E01F0000}"/>
    <cellStyle name="Millares 2 6 3 2 3" xfId="4296" xr:uid="{00000000-0005-0000-0000-0000E11F0000}"/>
    <cellStyle name="Millares 2 6 3 2 3 2" xfId="4297" xr:uid="{00000000-0005-0000-0000-0000E21F0000}"/>
    <cellStyle name="Millares 2 6 3 2 3 2 2" xfId="7907" xr:uid="{00000000-0005-0000-0000-0000E31F0000}"/>
    <cellStyle name="Millares 2 6 3 2 3 2 2 2" xfId="14697" xr:uid="{00000000-0005-0000-0000-0000E41F0000}"/>
    <cellStyle name="Millares 2 6 3 2 3 2 2 2 2" xfId="28265" xr:uid="{00000000-0005-0000-0000-0000E51F0000}"/>
    <cellStyle name="Millares 2 6 3 2 3 2 2 2 2 2" xfId="55398" xr:uid="{00000000-0005-0000-0000-0000E61F0000}"/>
    <cellStyle name="Millares 2 6 3 2 3 2 2 2 3" xfId="41836" xr:uid="{00000000-0005-0000-0000-0000E71F0000}"/>
    <cellStyle name="Millares 2 6 3 2 3 2 2 3" xfId="21484" xr:uid="{00000000-0005-0000-0000-0000E81F0000}"/>
    <cellStyle name="Millares 2 6 3 2 3 2 2 3 2" xfId="48617" xr:uid="{00000000-0005-0000-0000-0000E91F0000}"/>
    <cellStyle name="Millares 2 6 3 2 3 2 2 4" xfId="35055" xr:uid="{00000000-0005-0000-0000-0000EA1F0000}"/>
    <cellStyle name="Millares 2 6 3 2 3 2 3" xfId="11308" xr:uid="{00000000-0005-0000-0000-0000EB1F0000}"/>
    <cellStyle name="Millares 2 6 3 2 3 2 3 2" xfId="24876" xr:uid="{00000000-0005-0000-0000-0000EC1F0000}"/>
    <cellStyle name="Millares 2 6 3 2 3 2 3 2 2" xfId="52009" xr:uid="{00000000-0005-0000-0000-0000ED1F0000}"/>
    <cellStyle name="Millares 2 6 3 2 3 2 3 3" xfId="38447" xr:uid="{00000000-0005-0000-0000-0000EE1F0000}"/>
    <cellStyle name="Millares 2 6 3 2 3 2 4" xfId="18095" xr:uid="{00000000-0005-0000-0000-0000EF1F0000}"/>
    <cellStyle name="Millares 2 6 3 2 3 2 4 2" xfId="45228" xr:uid="{00000000-0005-0000-0000-0000F01F0000}"/>
    <cellStyle name="Millares 2 6 3 2 3 2 5" xfId="31666" xr:uid="{00000000-0005-0000-0000-0000F11F0000}"/>
    <cellStyle name="Millares 2 6 3 2 3 3" xfId="4298" xr:uid="{00000000-0005-0000-0000-0000F21F0000}"/>
    <cellStyle name="Millares 2 6 3 2 3 3 2" xfId="7908" xr:uid="{00000000-0005-0000-0000-0000F31F0000}"/>
    <cellStyle name="Millares 2 6 3 2 3 3 2 2" xfId="14698" xr:uid="{00000000-0005-0000-0000-0000F41F0000}"/>
    <cellStyle name="Millares 2 6 3 2 3 3 2 2 2" xfId="28266" xr:uid="{00000000-0005-0000-0000-0000F51F0000}"/>
    <cellStyle name="Millares 2 6 3 2 3 3 2 2 2 2" xfId="55399" xr:uid="{00000000-0005-0000-0000-0000F61F0000}"/>
    <cellStyle name="Millares 2 6 3 2 3 3 2 2 3" xfId="41837" xr:uid="{00000000-0005-0000-0000-0000F71F0000}"/>
    <cellStyle name="Millares 2 6 3 2 3 3 2 3" xfId="21485" xr:uid="{00000000-0005-0000-0000-0000F81F0000}"/>
    <cellStyle name="Millares 2 6 3 2 3 3 2 3 2" xfId="48618" xr:uid="{00000000-0005-0000-0000-0000F91F0000}"/>
    <cellStyle name="Millares 2 6 3 2 3 3 2 4" xfId="35056" xr:uid="{00000000-0005-0000-0000-0000FA1F0000}"/>
    <cellStyle name="Millares 2 6 3 2 3 3 3" xfId="11309" xr:uid="{00000000-0005-0000-0000-0000FB1F0000}"/>
    <cellStyle name="Millares 2 6 3 2 3 3 3 2" xfId="24877" xr:uid="{00000000-0005-0000-0000-0000FC1F0000}"/>
    <cellStyle name="Millares 2 6 3 2 3 3 3 2 2" xfId="52010" xr:uid="{00000000-0005-0000-0000-0000FD1F0000}"/>
    <cellStyle name="Millares 2 6 3 2 3 3 3 3" xfId="38448" xr:uid="{00000000-0005-0000-0000-0000FE1F0000}"/>
    <cellStyle name="Millares 2 6 3 2 3 3 4" xfId="18096" xr:uid="{00000000-0005-0000-0000-0000FF1F0000}"/>
    <cellStyle name="Millares 2 6 3 2 3 3 4 2" xfId="45229" xr:uid="{00000000-0005-0000-0000-000000200000}"/>
    <cellStyle name="Millares 2 6 3 2 3 3 5" xfId="31667" xr:uid="{00000000-0005-0000-0000-000001200000}"/>
    <cellStyle name="Millares 2 6 3 2 3 4" xfId="7906" xr:uid="{00000000-0005-0000-0000-000002200000}"/>
    <cellStyle name="Millares 2 6 3 2 3 4 2" xfId="14696" xr:uid="{00000000-0005-0000-0000-000003200000}"/>
    <cellStyle name="Millares 2 6 3 2 3 4 2 2" xfId="28264" xr:uid="{00000000-0005-0000-0000-000004200000}"/>
    <cellStyle name="Millares 2 6 3 2 3 4 2 2 2" xfId="55397" xr:uid="{00000000-0005-0000-0000-000005200000}"/>
    <cellStyle name="Millares 2 6 3 2 3 4 2 3" xfId="41835" xr:uid="{00000000-0005-0000-0000-000006200000}"/>
    <cellStyle name="Millares 2 6 3 2 3 4 3" xfId="21483" xr:uid="{00000000-0005-0000-0000-000007200000}"/>
    <cellStyle name="Millares 2 6 3 2 3 4 3 2" xfId="48616" xr:uid="{00000000-0005-0000-0000-000008200000}"/>
    <cellStyle name="Millares 2 6 3 2 3 4 4" xfId="35054" xr:uid="{00000000-0005-0000-0000-000009200000}"/>
    <cellStyle name="Millares 2 6 3 2 3 5" xfId="11307" xr:uid="{00000000-0005-0000-0000-00000A200000}"/>
    <cellStyle name="Millares 2 6 3 2 3 5 2" xfId="24875" xr:uid="{00000000-0005-0000-0000-00000B200000}"/>
    <cellStyle name="Millares 2 6 3 2 3 5 2 2" xfId="52008" xr:uid="{00000000-0005-0000-0000-00000C200000}"/>
    <cellStyle name="Millares 2 6 3 2 3 5 3" xfId="38446" xr:uid="{00000000-0005-0000-0000-00000D200000}"/>
    <cellStyle name="Millares 2 6 3 2 3 6" xfId="18094" xr:uid="{00000000-0005-0000-0000-00000E200000}"/>
    <cellStyle name="Millares 2 6 3 2 3 6 2" xfId="45227" xr:uid="{00000000-0005-0000-0000-00000F200000}"/>
    <cellStyle name="Millares 2 6 3 2 3 7" xfId="31665" xr:uid="{00000000-0005-0000-0000-000010200000}"/>
    <cellStyle name="Millares 2 6 3 2 4" xfId="4299" xr:uid="{00000000-0005-0000-0000-000011200000}"/>
    <cellStyle name="Millares 2 6 3 2 4 2" xfId="4300" xr:uid="{00000000-0005-0000-0000-000012200000}"/>
    <cellStyle name="Millares 2 6 3 2 4 2 2" xfId="7910" xr:uid="{00000000-0005-0000-0000-000013200000}"/>
    <cellStyle name="Millares 2 6 3 2 4 2 2 2" xfId="14700" xr:uid="{00000000-0005-0000-0000-000014200000}"/>
    <cellStyle name="Millares 2 6 3 2 4 2 2 2 2" xfId="28268" xr:uid="{00000000-0005-0000-0000-000015200000}"/>
    <cellStyle name="Millares 2 6 3 2 4 2 2 2 2 2" xfId="55401" xr:uid="{00000000-0005-0000-0000-000016200000}"/>
    <cellStyle name="Millares 2 6 3 2 4 2 2 2 3" xfId="41839" xr:uid="{00000000-0005-0000-0000-000017200000}"/>
    <cellStyle name="Millares 2 6 3 2 4 2 2 3" xfId="21487" xr:uid="{00000000-0005-0000-0000-000018200000}"/>
    <cellStyle name="Millares 2 6 3 2 4 2 2 3 2" xfId="48620" xr:uid="{00000000-0005-0000-0000-000019200000}"/>
    <cellStyle name="Millares 2 6 3 2 4 2 2 4" xfId="35058" xr:uid="{00000000-0005-0000-0000-00001A200000}"/>
    <cellStyle name="Millares 2 6 3 2 4 2 3" xfId="11311" xr:uid="{00000000-0005-0000-0000-00001B200000}"/>
    <cellStyle name="Millares 2 6 3 2 4 2 3 2" xfId="24879" xr:uid="{00000000-0005-0000-0000-00001C200000}"/>
    <cellStyle name="Millares 2 6 3 2 4 2 3 2 2" xfId="52012" xr:uid="{00000000-0005-0000-0000-00001D200000}"/>
    <cellStyle name="Millares 2 6 3 2 4 2 3 3" xfId="38450" xr:uid="{00000000-0005-0000-0000-00001E200000}"/>
    <cellStyle name="Millares 2 6 3 2 4 2 4" xfId="18098" xr:uid="{00000000-0005-0000-0000-00001F200000}"/>
    <cellStyle name="Millares 2 6 3 2 4 2 4 2" xfId="45231" xr:uid="{00000000-0005-0000-0000-000020200000}"/>
    <cellStyle name="Millares 2 6 3 2 4 2 5" xfId="31669" xr:uid="{00000000-0005-0000-0000-000021200000}"/>
    <cellStyle name="Millares 2 6 3 2 4 3" xfId="7909" xr:uid="{00000000-0005-0000-0000-000022200000}"/>
    <cellStyle name="Millares 2 6 3 2 4 3 2" xfId="14699" xr:uid="{00000000-0005-0000-0000-000023200000}"/>
    <cellStyle name="Millares 2 6 3 2 4 3 2 2" xfId="28267" xr:uid="{00000000-0005-0000-0000-000024200000}"/>
    <cellStyle name="Millares 2 6 3 2 4 3 2 2 2" xfId="55400" xr:uid="{00000000-0005-0000-0000-000025200000}"/>
    <cellStyle name="Millares 2 6 3 2 4 3 2 3" xfId="41838" xr:uid="{00000000-0005-0000-0000-000026200000}"/>
    <cellStyle name="Millares 2 6 3 2 4 3 3" xfId="21486" xr:uid="{00000000-0005-0000-0000-000027200000}"/>
    <cellStyle name="Millares 2 6 3 2 4 3 3 2" xfId="48619" xr:uid="{00000000-0005-0000-0000-000028200000}"/>
    <cellStyle name="Millares 2 6 3 2 4 3 4" xfId="35057" xr:uid="{00000000-0005-0000-0000-000029200000}"/>
    <cellStyle name="Millares 2 6 3 2 4 4" xfId="11310" xr:uid="{00000000-0005-0000-0000-00002A200000}"/>
    <cellStyle name="Millares 2 6 3 2 4 4 2" xfId="24878" xr:uid="{00000000-0005-0000-0000-00002B200000}"/>
    <cellStyle name="Millares 2 6 3 2 4 4 2 2" xfId="52011" xr:uid="{00000000-0005-0000-0000-00002C200000}"/>
    <cellStyle name="Millares 2 6 3 2 4 4 3" xfId="38449" xr:uid="{00000000-0005-0000-0000-00002D200000}"/>
    <cellStyle name="Millares 2 6 3 2 4 5" xfId="18097" xr:uid="{00000000-0005-0000-0000-00002E200000}"/>
    <cellStyle name="Millares 2 6 3 2 4 5 2" xfId="45230" xr:uid="{00000000-0005-0000-0000-00002F200000}"/>
    <cellStyle name="Millares 2 6 3 2 4 6" xfId="31668" xr:uid="{00000000-0005-0000-0000-000030200000}"/>
    <cellStyle name="Millares 2 6 3 2 5" xfId="4301" xr:uid="{00000000-0005-0000-0000-000031200000}"/>
    <cellStyle name="Millares 2 6 3 2 5 2" xfId="7911" xr:uid="{00000000-0005-0000-0000-000032200000}"/>
    <cellStyle name="Millares 2 6 3 2 5 2 2" xfId="14701" xr:uid="{00000000-0005-0000-0000-000033200000}"/>
    <cellStyle name="Millares 2 6 3 2 5 2 2 2" xfId="28269" xr:uid="{00000000-0005-0000-0000-000034200000}"/>
    <cellStyle name="Millares 2 6 3 2 5 2 2 2 2" xfId="55402" xr:uid="{00000000-0005-0000-0000-000035200000}"/>
    <cellStyle name="Millares 2 6 3 2 5 2 2 3" xfId="41840" xr:uid="{00000000-0005-0000-0000-000036200000}"/>
    <cellStyle name="Millares 2 6 3 2 5 2 3" xfId="21488" xr:uid="{00000000-0005-0000-0000-000037200000}"/>
    <cellStyle name="Millares 2 6 3 2 5 2 3 2" xfId="48621" xr:uid="{00000000-0005-0000-0000-000038200000}"/>
    <cellStyle name="Millares 2 6 3 2 5 2 4" xfId="35059" xr:uid="{00000000-0005-0000-0000-000039200000}"/>
    <cellStyle name="Millares 2 6 3 2 5 3" xfId="11312" xr:uid="{00000000-0005-0000-0000-00003A200000}"/>
    <cellStyle name="Millares 2 6 3 2 5 3 2" xfId="24880" xr:uid="{00000000-0005-0000-0000-00003B200000}"/>
    <cellStyle name="Millares 2 6 3 2 5 3 2 2" xfId="52013" xr:uid="{00000000-0005-0000-0000-00003C200000}"/>
    <cellStyle name="Millares 2 6 3 2 5 3 3" xfId="38451" xr:uid="{00000000-0005-0000-0000-00003D200000}"/>
    <cellStyle name="Millares 2 6 3 2 5 4" xfId="18099" xr:uid="{00000000-0005-0000-0000-00003E200000}"/>
    <cellStyle name="Millares 2 6 3 2 5 4 2" xfId="45232" xr:uid="{00000000-0005-0000-0000-00003F200000}"/>
    <cellStyle name="Millares 2 6 3 2 5 5" xfId="31670" xr:uid="{00000000-0005-0000-0000-000040200000}"/>
    <cellStyle name="Millares 2 6 3 2 6" xfId="4302" xr:uid="{00000000-0005-0000-0000-000041200000}"/>
    <cellStyle name="Millares 2 6 3 2 6 2" xfId="7912" xr:uid="{00000000-0005-0000-0000-000042200000}"/>
    <cellStyle name="Millares 2 6 3 2 6 2 2" xfId="14702" xr:uid="{00000000-0005-0000-0000-000043200000}"/>
    <cellStyle name="Millares 2 6 3 2 6 2 2 2" xfId="28270" xr:uid="{00000000-0005-0000-0000-000044200000}"/>
    <cellStyle name="Millares 2 6 3 2 6 2 2 2 2" xfId="55403" xr:uid="{00000000-0005-0000-0000-000045200000}"/>
    <cellStyle name="Millares 2 6 3 2 6 2 2 3" xfId="41841" xr:uid="{00000000-0005-0000-0000-000046200000}"/>
    <cellStyle name="Millares 2 6 3 2 6 2 3" xfId="21489" xr:uid="{00000000-0005-0000-0000-000047200000}"/>
    <cellStyle name="Millares 2 6 3 2 6 2 3 2" xfId="48622" xr:uid="{00000000-0005-0000-0000-000048200000}"/>
    <cellStyle name="Millares 2 6 3 2 6 2 4" xfId="35060" xr:uid="{00000000-0005-0000-0000-000049200000}"/>
    <cellStyle name="Millares 2 6 3 2 6 3" xfId="11313" xr:uid="{00000000-0005-0000-0000-00004A200000}"/>
    <cellStyle name="Millares 2 6 3 2 6 3 2" xfId="24881" xr:uid="{00000000-0005-0000-0000-00004B200000}"/>
    <cellStyle name="Millares 2 6 3 2 6 3 2 2" xfId="52014" xr:uid="{00000000-0005-0000-0000-00004C200000}"/>
    <cellStyle name="Millares 2 6 3 2 6 3 3" xfId="38452" xr:uid="{00000000-0005-0000-0000-00004D200000}"/>
    <cellStyle name="Millares 2 6 3 2 6 4" xfId="18100" xr:uid="{00000000-0005-0000-0000-00004E200000}"/>
    <cellStyle name="Millares 2 6 3 2 6 4 2" xfId="45233" xr:uid="{00000000-0005-0000-0000-00004F200000}"/>
    <cellStyle name="Millares 2 6 3 2 6 5" xfId="31671" xr:uid="{00000000-0005-0000-0000-000050200000}"/>
    <cellStyle name="Millares 2 6 3 2 7" xfId="7897" xr:uid="{00000000-0005-0000-0000-000051200000}"/>
    <cellStyle name="Millares 2 6 3 2 7 2" xfId="14687" xr:uid="{00000000-0005-0000-0000-000052200000}"/>
    <cellStyle name="Millares 2 6 3 2 7 2 2" xfId="28255" xr:uid="{00000000-0005-0000-0000-000053200000}"/>
    <cellStyle name="Millares 2 6 3 2 7 2 2 2" xfId="55388" xr:uid="{00000000-0005-0000-0000-000054200000}"/>
    <cellStyle name="Millares 2 6 3 2 7 2 3" xfId="41826" xr:uid="{00000000-0005-0000-0000-000055200000}"/>
    <cellStyle name="Millares 2 6 3 2 7 3" xfId="21474" xr:uid="{00000000-0005-0000-0000-000056200000}"/>
    <cellStyle name="Millares 2 6 3 2 7 3 2" xfId="48607" xr:uid="{00000000-0005-0000-0000-000057200000}"/>
    <cellStyle name="Millares 2 6 3 2 7 4" xfId="35045" xr:uid="{00000000-0005-0000-0000-000058200000}"/>
    <cellStyle name="Millares 2 6 3 2 8" xfId="11298" xr:uid="{00000000-0005-0000-0000-000059200000}"/>
    <cellStyle name="Millares 2 6 3 2 8 2" xfId="24866" xr:uid="{00000000-0005-0000-0000-00005A200000}"/>
    <cellStyle name="Millares 2 6 3 2 8 2 2" xfId="51999" xr:uid="{00000000-0005-0000-0000-00005B200000}"/>
    <cellStyle name="Millares 2 6 3 2 8 3" xfId="38437" xr:uid="{00000000-0005-0000-0000-00005C200000}"/>
    <cellStyle name="Millares 2 6 3 2 9" xfId="18085" xr:uid="{00000000-0005-0000-0000-00005D200000}"/>
    <cellStyle name="Millares 2 6 3 2 9 2" xfId="45218" xr:uid="{00000000-0005-0000-0000-00005E200000}"/>
    <cellStyle name="Millares 2 6 3 3" xfId="4303" xr:uid="{00000000-0005-0000-0000-00005F200000}"/>
    <cellStyle name="Millares 2 6 3 3 2" xfId="4304" xr:uid="{00000000-0005-0000-0000-000060200000}"/>
    <cellStyle name="Millares 2 6 3 3 2 2" xfId="4305" xr:uid="{00000000-0005-0000-0000-000061200000}"/>
    <cellStyle name="Millares 2 6 3 3 2 2 2" xfId="7915" xr:uid="{00000000-0005-0000-0000-000062200000}"/>
    <cellStyle name="Millares 2 6 3 3 2 2 2 2" xfId="14705" xr:uid="{00000000-0005-0000-0000-000063200000}"/>
    <cellStyle name="Millares 2 6 3 3 2 2 2 2 2" xfId="28273" xr:uid="{00000000-0005-0000-0000-000064200000}"/>
    <cellStyle name="Millares 2 6 3 3 2 2 2 2 2 2" xfId="55406" xr:uid="{00000000-0005-0000-0000-000065200000}"/>
    <cellStyle name="Millares 2 6 3 3 2 2 2 2 3" xfId="41844" xr:uid="{00000000-0005-0000-0000-000066200000}"/>
    <cellStyle name="Millares 2 6 3 3 2 2 2 3" xfId="21492" xr:uid="{00000000-0005-0000-0000-000067200000}"/>
    <cellStyle name="Millares 2 6 3 3 2 2 2 3 2" xfId="48625" xr:uid="{00000000-0005-0000-0000-000068200000}"/>
    <cellStyle name="Millares 2 6 3 3 2 2 2 4" xfId="35063" xr:uid="{00000000-0005-0000-0000-000069200000}"/>
    <cellStyle name="Millares 2 6 3 3 2 2 3" xfId="11316" xr:uid="{00000000-0005-0000-0000-00006A200000}"/>
    <cellStyle name="Millares 2 6 3 3 2 2 3 2" xfId="24884" xr:uid="{00000000-0005-0000-0000-00006B200000}"/>
    <cellStyle name="Millares 2 6 3 3 2 2 3 2 2" xfId="52017" xr:uid="{00000000-0005-0000-0000-00006C200000}"/>
    <cellStyle name="Millares 2 6 3 3 2 2 3 3" xfId="38455" xr:uid="{00000000-0005-0000-0000-00006D200000}"/>
    <cellStyle name="Millares 2 6 3 3 2 2 4" xfId="18103" xr:uid="{00000000-0005-0000-0000-00006E200000}"/>
    <cellStyle name="Millares 2 6 3 3 2 2 4 2" xfId="45236" xr:uid="{00000000-0005-0000-0000-00006F200000}"/>
    <cellStyle name="Millares 2 6 3 3 2 2 5" xfId="31674" xr:uid="{00000000-0005-0000-0000-000070200000}"/>
    <cellStyle name="Millares 2 6 3 3 2 3" xfId="4306" xr:uid="{00000000-0005-0000-0000-000071200000}"/>
    <cellStyle name="Millares 2 6 3 3 2 3 2" xfId="7916" xr:uid="{00000000-0005-0000-0000-000072200000}"/>
    <cellStyle name="Millares 2 6 3 3 2 3 2 2" xfId="14706" xr:uid="{00000000-0005-0000-0000-000073200000}"/>
    <cellStyle name="Millares 2 6 3 3 2 3 2 2 2" xfId="28274" xr:uid="{00000000-0005-0000-0000-000074200000}"/>
    <cellStyle name="Millares 2 6 3 3 2 3 2 2 2 2" xfId="55407" xr:uid="{00000000-0005-0000-0000-000075200000}"/>
    <cellStyle name="Millares 2 6 3 3 2 3 2 2 3" xfId="41845" xr:uid="{00000000-0005-0000-0000-000076200000}"/>
    <cellStyle name="Millares 2 6 3 3 2 3 2 3" xfId="21493" xr:uid="{00000000-0005-0000-0000-000077200000}"/>
    <cellStyle name="Millares 2 6 3 3 2 3 2 3 2" xfId="48626" xr:uid="{00000000-0005-0000-0000-000078200000}"/>
    <cellStyle name="Millares 2 6 3 3 2 3 2 4" xfId="35064" xr:uid="{00000000-0005-0000-0000-000079200000}"/>
    <cellStyle name="Millares 2 6 3 3 2 3 3" xfId="11317" xr:uid="{00000000-0005-0000-0000-00007A200000}"/>
    <cellStyle name="Millares 2 6 3 3 2 3 3 2" xfId="24885" xr:uid="{00000000-0005-0000-0000-00007B200000}"/>
    <cellStyle name="Millares 2 6 3 3 2 3 3 2 2" xfId="52018" xr:uid="{00000000-0005-0000-0000-00007C200000}"/>
    <cellStyle name="Millares 2 6 3 3 2 3 3 3" xfId="38456" xr:uid="{00000000-0005-0000-0000-00007D200000}"/>
    <cellStyle name="Millares 2 6 3 3 2 3 4" xfId="18104" xr:uid="{00000000-0005-0000-0000-00007E200000}"/>
    <cellStyle name="Millares 2 6 3 3 2 3 4 2" xfId="45237" xr:uid="{00000000-0005-0000-0000-00007F200000}"/>
    <cellStyle name="Millares 2 6 3 3 2 3 5" xfId="31675" xr:uid="{00000000-0005-0000-0000-000080200000}"/>
    <cellStyle name="Millares 2 6 3 3 2 4" xfId="7914" xr:uid="{00000000-0005-0000-0000-000081200000}"/>
    <cellStyle name="Millares 2 6 3 3 2 4 2" xfId="14704" xr:uid="{00000000-0005-0000-0000-000082200000}"/>
    <cellStyle name="Millares 2 6 3 3 2 4 2 2" xfId="28272" xr:uid="{00000000-0005-0000-0000-000083200000}"/>
    <cellStyle name="Millares 2 6 3 3 2 4 2 2 2" xfId="55405" xr:uid="{00000000-0005-0000-0000-000084200000}"/>
    <cellStyle name="Millares 2 6 3 3 2 4 2 3" xfId="41843" xr:uid="{00000000-0005-0000-0000-000085200000}"/>
    <cellStyle name="Millares 2 6 3 3 2 4 3" xfId="21491" xr:uid="{00000000-0005-0000-0000-000086200000}"/>
    <cellStyle name="Millares 2 6 3 3 2 4 3 2" xfId="48624" xr:uid="{00000000-0005-0000-0000-000087200000}"/>
    <cellStyle name="Millares 2 6 3 3 2 4 4" xfId="35062" xr:uid="{00000000-0005-0000-0000-000088200000}"/>
    <cellStyle name="Millares 2 6 3 3 2 5" xfId="11315" xr:uid="{00000000-0005-0000-0000-000089200000}"/>
    <cellStyle name="Millares 2 6 3 3 2 5 2" xfId="24883" xr:uid="{00000000-0005-0000-0000-00008A200000}"/>
    <cellStyle name="Millares 2 6 3 3 2 5 2 2" xfId="52016" xr:uid="{00000000-0005-0000-0000-00008B200000}"/>
    <cellStyle name="Millares 2 6 3 3 2 5 3" xfId="38454" xr:uid="{00000000-0005-0000-0000-00008C200000}"/>
    <cellStyle name="Millares 2 6 3 3 2 6" xfId="18102" xr:uid="{00000000-0005-0000-0000-00008D200000}"/>
    <cellStyle name="Millares 2 6 3 3 2 6 2" xfId="45235" xr:uid="{00000000-0005-0000-0000-00008E200000}"/>
    <cellStyle name="Millares 2 6 3 3 2 7" xfId="31673" xr:uid="{00000000-0005-0000-0000-00008F200000}"/>
    <cellStyle name="Millares 2 6 3 3 3" xfId="4307" xr:uid="{00000000-0005-0000-0000-000090200000}"/>
    <cellStyle name="Millares 2 6 3 3 3 2" xfId="4308" xr:uid="{00000000-0005-0000-0000-000091200000}"/>
    <cellStyle name="Millares 2 6 3 3 3 2 2" xfId="7918" xr:uid="{00000000-0005-0000-0000-000092200000}"/>
    <cellStyle name="Millares 2 6 3 3 3 2 2 2" xfId="14708" xr:uid="{00000000-0005-0000-0000-000093200000}"/>
    <cellStyle name="Millares 2 6 3 3 3 2 2 2 2" xfId="28276" xr:uid="{00000000-0005-0000-0000-000094200000}"/>
    <cellStyle name="Millares 2 6 3 3 3 2 2 2 2 2" xfId="55409" xr:uid="{00000000-0005-0000-0000-000095200000}"/>
    <cellStyle name="Millares 2 6 3 3 3 2 2 2 3" xfId="41847" xr:uid="{00000000-0005-0000-0000-000096200000}"/>
    <cellStyle name="Millares 2 6 3 3 3 2 2 3" xfId="21495" xr:uid="{00000000-0005-0000-0000-000097200000}"/>
    <cellStyle name="Millares 2 6 3 3 3 2 2 3 2" xfId="48628" xr:uid="{00000000-0005-0000-0000-000098200000}"/>
    <cellStyle name="Millares 2 6 3 3 3 2 2 4" xfId="35066" xr:uid="{00000000-0005-0000-0000-000099200000}"/>
    <cellStyle name="Millares 2 6 3 3 3 2 3" xfId="11319" xr:uid="{00000000-0005-0000-0000-00009A200000}"/>
    <cellStyle name="Millares 2 6 3 3 3 2 3 2" xfId="24887" xr:uid="{00000000-0005-0000-0000-00009B200000}"/>
    <cellStyle name="Millares 2 6 3 3 3 2 3 2 2" xfId="52020" xr:uid="{00000000-0005-0000-0000-00009C200000}"/>
    <cellStyle name="Millares 2 6 3 3 3 2 3 3" xfId="38458" xr:uid="{00000000-0005-0000-0000-00009D200000}"/>
    <cellStyle name="Millares 2 6 3 3 3 2 4" xfId="18106" xr:uid="{00000000-0005-0000-0000-00009E200000}"/>
    <cellStyle name="Millares 2 6 3 3 3 2 4 2" xfId="45239" xr:uid="{00000000-0005-0000-0000-00009F200000}"/>
    <cellStyle name="Millares 2 6 3 3 3 2 5" xfId="31677" xr:uid="{00000000-0005-0000-0000-0000A0200000}"/>
    <cellStyle name="Millares 2 6 3 3 3 3" xfId="7917" xr:uid="{00000000-0005-0000-0000-0000A1200000}"/>
    <cellStyle name="Millares 2 6 3 3 3 3 2" xfId="14707" xr:uid="{00000000-0005-0000-0000-0000A2200000}"/>
    <cellStyle name="Millares 2 6 3 3 3 3 2 2" xfId="28275" xr:uid="{00000000-0005-0000-0000-0000A3200000}"/>
    <cellStyle name="Millares 2 6 3 3 3 3 2 2 2" xfId="55408" xr:uid="{00000000-0005-0000-0000-0000A4200000}"/>
    <cellStyle name="Millares 2 6 3 3 3 3 2 3" xfId="41846" xr:uid="{00000000-0005-0000-0000-0000A5200000}"/>
    <cellStyle name="Millares 2 6 3 3 3 3 3" xfId="21494" xr:uid="{00000000-0005-0000-0000-0000A6200000}"/>
    <cellStyle name="Millares 2 6 3 3 3 3 3 2" xfId="48627" xr:uid="{00000000-0005-0000-0000-0000A7200000}"/>
    <cellStyle name="Millares 2 6 3 3 3 3 4" xfId="35065" xr:uid="{00000000-0005-0000-0000-0000A8200000}"/>
    <cellStyle name="Millares 2 6 3 3 3 4" xfId="11318" xr:uid="{00000000-0005-0000-0000-0000A9200000}"/>
    <cellStyle name="Millares 2 6 3 3 3 4 2" xfId="24886" xr:uid="{00000000-0005-0000-0000-0000AA200000}"/>
    <cellStyle name="Millares 2 6 3 3 3 4 2 2" xfId="52019" xr:uid="{00000000-0005-0000-0000-0000AB200000}"/>
    <cellStyle name="Millares 2 6 3 3 3 4 3" xfId="38457" xr:uid="{00000000-0005-0000-0000-0000AC200000}"/>
    <cellStyle name="Millares 2 6 3 3 3 5" xfId="18105" xr:uid="{00000000-0005-0000-0000-0000AD200000}"/>
    <cellStyle name="Millares 2 6 3 3 3 5 2" xfId="45238" xr:uid="{00000000-0005-0000-0000-0000AE200000}"/>
    <cellStyle name="Millares 2 6 3 3 3 6" xfId="31676" xr:uid="{00000000-0005-0000-0000-0000AF200000}"/>
    <cellStyle name="Millares 2 6 3 3 4" xfId="4309" xr:uid="{00000000-0005-0000-0000-0000B0200000}"/>
    <cellStyle name="Millares 2 6 3 3 4 2" xfId="7919" xr:uid="{00000000-0005-0000-0000-0000B1200000}"/>
    <cellStyle name="Millares 2 6 3 3 4 2 2" xfId="14709" xr:uid="{00000000-0005-0000-0000-0000B2200000}"/>
    <cellStyle name="Millares 2 6 3 3 4 2 2 2" xfId="28277" xr:uid="{00000000-0005-0000-0000-0000B3200000}"/>
    <cellStyle name="Millares 2 6 3 3 4 2 2 2 2" xfId="55410" xr:uid="{00000000-0005-0000-0000-0000B4200000}"/>
    <cellStyle name="Millares 2 6 3 3 4 2 2 3" xfId="41848" xr:uid="{00000000-0005-0000-0000-0000B5200000}"/>
    <cellStyle name="Millares 2 6 3 3 4 2 3" xfId="21496" xr:uid="{00000000-0005-0000-0000-0000B6200000}"/>
    <cellStyle name="Millares 2 6 3 3 4 2 3 2" xfId="48629" xr:uid="{00000000-0005-0000-0000-0000B7200000}"/>
    <cellStyle name="Millares 2 6 3 3 4 2 4" xfId="35067" xr:uid="{00000000-0005-0000-0000-0000B8200000}"/>
    <cellStyle name="Millares 2 6 3 3 4 3" xfId="11320" xr:uid="{00000000-0005-0000-0000-0000B9200000}"/>
    <cellStyle name="Millares 2 6 3 3 4 3 2" xfId="24888" xr:uid="{00000000-0005-0000-0000-0000BA200000}"/>
    <cellStyle name="Millares 2 6 3 3 4 3 2 2" xfId="52021" xr:uid="{00000000-0005-0000-0000-0000BB200000}"/>
    <cellStyle name="Millares 2 6 3 3 4 3 3" xfId="38459" xr:uid="{00000000-0005-0000-0000-0000BC200000}"/>
    <cellStyle name="Millares 2 6 3 3 4 4" xfId="18107" xr:uid="{00000000-0005-0000-0000-0000BD200000}"/>
    <cellStyle name="Millares 2 6 3 3 4 4 2" xfId="45240" xr:uid="{00000000-0005-0000-0000-0000BE200000}"/>
    <cellStyle name="Millares 2 6 3 3 4 5" xfId="31678" xr:uid="{00000000-0005-0000-0000-0000BF200000}"/>
    <cellStyle name="Millares 2 6 3 3 5" xfId="4310" xr:uid="{00000000-0005-0000-0000-0000C0200000}"/>
    <cellStyle name="Millares 2 6 3 3 5 2" xfId="7920" xr:uid="{00000000-0005-0000-0000-0000C1200000}"/>
    <cellStyle name="Millares 2 6 3 3 5 2 2" xfId="14710" xr:uid="{00000000-0005-0000-0000-0000C2200000}"/>
    <cellStyle name="Millares 2 6 3 3 5 2 2 2" xfId="28278" xr:uid="{00000000-0005-0000-0000-0000C3200000}"/>
    <cellStyle name="Millares 2 6 3 3 5 2 2 2 2" xfId="55411" xr:uid="{00000000-0005-0000-0000-0000C4200000}"/>
    <cellStyle name="Millares 2 6 3 3 5 2 2 3" xfId="41849" xr:uid="{00000000-0005-0000-0000-0000C5200000}"/>
    <cellStyle name="Millares 2 6 3 3 5 2 3" xfId="21497" xr:uid="{00000000-0005-0000-0000-0000C6200000}"/>
    <cellStyle name="Millares 2 6 3 3 5 2 3 2" xfId="48630" xr:uid="{00000000-0005-0000-0000-0000C7200000}"/>
    <cellStyle name="Millares 2 6 3 3 5 2 4" xfId="35068" xr:uid="{00000000-0005-0000-0000-0000C8200000}"/>
    <cellStyle name="Millares 2 6 3 3 5 3" xfId="11321" xr:uid="{00000000-0005-0000-0000-0000C9200000}"/>
    <cellStyle name="Millares 2 6 3 3 5 3 2" xfId="24889" xr:uid="{00000000-0005-0000-0000-0000CA200000}"/>
    <cellStyle name="Millares 2 6 3 3 5 3 2 2" xfId="52022" xr:uid="{00000000-0005-0000-0000-0000CB200000}"/>
    <cellStyle name="Millares 2 6 3 3 5 3 3" xfId="38460" xr:uid="{00000000-0005-0000-0000-0000CC200000}"/>
    <cellStyle name="Millares 2 6 3 3 5 4" xfId="18108" xr:uid="{00000000-0005-0000-0000-0000CD200000}"/>
    <cellStyle name="Millares 2 6 3 3 5 4 2" xfId="45241" xr:uid="{00000000-0005-0000-0000-0000CE200000}"/>
    <cellStyle name="Millares 2 6 3 3 5 5" xfId="31679" xr:uid="{00000000-0005-0000-0000-0000CF200000}"/>
    <cellStyle name="Millares 2 6 3 3 6" xfId="7913" xr:uid="{00000000-0005-0000-0000-0000D0200000}"/>
    <cellStyle name="Millares 2 6 3 3 6 2" xfId="14703" xr:uid="{00000000-0005-0000-0000-0000D1200000}"/>
    <cellStyle name="Millares 2 6 3 3 6 2 2" xfId="28271" xr:uid="{00000000-0005-0000-0000-0000D2200000}"/>
    <cellStyle name="Millares 2 6 3 3 6 2 2 2" xfId="55404" xr:uid="{00000000-0005-0000-0000-0000D3200000}"/>
    <cellStyle name="Millares 2 6 3 3 6 2 3" xfId="41842" xr:uid="{00000000-0005-0000-0000-0000D4200000}"/>
    <cellStyle name="Millares 2 6 3 3 6 3" xfId="21490" xr:uid="{00000000-0005-0000-0000-0000D5200000}"/>
    <cellStyle name="Millares 2 6 3 3 6 3 2" xfId="48623" xr:uid="{00000000-0005-0000-0000-0000D6200000}"/>
    <cellStyle name="Millares 2 6 3 3 6 4" xfId="35061" xr:uid="{00000000-0005-0000-0000-0000D7200000}"/>
    <cellStyle name="Millares 2 6 3 3 7" xfId="11314" xr:uid="{00000000-0005-0000-0000-0000D8200000}"/>
    <cellStyle name="Millares 2 6 3 3 7 2" xfId="24882" xr:uid="{00000000-0005-0000-0000-0000D9200000}"/>
    <cellStyle name="Millares 2 6 3 3 7 2 2" xfId="52015" xr:uid="{00000000-0005-0000-0000-0000DA200000}"/>
    <cellStyle name="Millares 2 6 3 3 7 3" xfId="38453" xr:uid="{00000000-0005-0000-0000-0000DB200000}"/>
    <cellStyle name="Millares 2 6 3 3 8" xfId="18101" xr:uid="{00000000-0005-0000-0000-0000DC200000}"/>
    <cellStyle name="Millares 2 6 3 3 8 2" xfId="45234" xr:uid="{00000000-0005-0000-0000-0000DD200000}"/>
    <cellStyle name="Millares 2 6 3 3 9" xfId="31672" xr:uid="{00000000-0005-0000-0000-0000DE200000}"/>
    <cellStyle name="Millares 2 6 3 4" xfId="4311" xr:uid="{00000000-0005-0000-0000-0000DF200000}"/>
    <cellStyle name="Millares 2 6 3 4 2" xfId="4312" xr:uid="{00000000-0005-0000-0000-0000E0200000}"/>
    <cellStyle name="Millares 2 6 3 4 2 2" xfId="4313" xr:uid="{00000000-0005-0000-0000-0000E1200000}"/>
    <cellStyle name="Millares 2 6 3 4 2 2 2" xfId="7923" xr:uid="{00000000-0005-0000-0000-0000E2200000}"/>
    <cellStyle name="Millares 2 6 3 4 2 2 2 2" xfId="14713" xr:uid="{00000000-0005-0000-0000-0000E3200000}"/>
    <cellStyle name="Millares 2 6 3 4 2 2 2 2 2" xfId="28281" xr:uid="{00000000-0005-0000-0000-0000E4200000}"/>
    <cellStyle name="Millares 2 6 3 4 2 2 2 2 2 2" xfId="55414" xr:uid="{00000000-0005-0000-0000-0000E5200000}"/>
    <cellStyle name="Millares 2 6 3 4 2 2 2 2 3" xfId="41852" xr:uid="{00000000-0005-0000-0000-0000E6200000}"/>
    <cellStyle name="Millares 2 6 3 4 2 2 2 3" xfId="21500" xr:uid="{00000000-0005-0000-0000-0000E7200000}"/>
    <cellStyle name="Millares 2 6 3 4 2 2 2 3 2" xfId="48633" xr:uid="{00000000-0005-0000-0000-0000E8200000}"/>
    <cellStyle name="Millares 2 6 3 4 2 2 2 4" xfId="35071" xr:uid="{00000000-0005-0000-0000-0000E9200000}"/>
    <cellStyle name="Millares 2 6 3 4 2 2 3" xfId="11324" xr:uid="{00000000-0005-0000-0000-0000EA200000}"/>
    <cellStyle name="Millares 2 6 3 4 2 2 3 2" xfId="24892" xr:uid="{00000000-0005-0000-0000-0000EB200000}"/>
    <cellStyle name="Millares 2 6 3 4 2 2 3 2 2" xfId="52025" xr:uid="{00000000-0005-0000-0000-0000EC200000}"/>
    <cellStyle name="Millares 2 6 3 4 2 2 3 3" xfId="38463" xr:uid="{00000000-0005-0000-0000-0000ED200000}"/>
    <cellStyle name="Millares 2 6 3 4 2 2 4" xfId="18111" xr:uid="{00000000-0005-0000-0000-0000EE200000}"/>
    <cellStyle name="Millares 2 6 3 4 2 2 4 2" xfId="45244" xr:uid="{00000000-0005-0000-0000-0000EF200000}"/>
    <cellStyle name="Millares 2 6 3 4 2 2 5" xfId="31682" xr:uid="{00000000-0005-0000-0000-0000F0200000}"/>
    <cellStyle name="Millares 2 6 3 4 2 3" xfId="4314" xr:uid="{00000000-0005-0000-0000-0000F1200000}"/>
    <cellStyle name="Millares 2 6 3 4 2 3 2" xfId="7924" xr:uid="{00000000-0005-0000-0000-0000F2200000}"/>
    <cellStyle name="Millares 2 6 3 4 2 3 2 2" xfId="14714" xr:uid="{00000000-0005-0000-0000-0000F3200000}"/>
    <cellStyle name="Millares 2 6 3 4 2 3 2 2 2" xfId="28282" xr:uid="{00000000-0005-0000-0000-0000F4200000}"/>
    <cellStyle name="Millares 2 6 3 4 2 3 2 2 2 2" xfId="55415" xr:uid="{00000000-0005-0000-0000-0000F5200000}"/>
    <cellStyle name="Millares 2 6 3 4 2 3 2 2 3" xfId="41853" xr:uid="{00000000-0005-0000-0000-0000F6200000}"/>
    <cellStyle name="Millares 2 6 3 4 2 3 2 3" xfId="21501" xr:uid="{00000000-0005-0000-0000-0000F7200000}"/>
    <cellStyle name="Millares 2 6 3 4 2 3 2 3 2" xfId="48634" xr:uid="{00000000-0005-0000-0000-0000F8200000}"/>
    <cellStyle name="Millares 2 6 3 4 2 3 2 4" xfId="35072" xr:uid="{00000000-0005-0000-0000-0000F9200000}"/>
    <cellStyle name="Millares 2 6 3 4 2 3 3" xfId="11325" xr:uid="{00000000-0005-0000-0000-0000FA200000}"/>
    <cellStyle name="Millares 2 6 3 4 2 3 3 2" xfId="24893" xr:uid="{00000000-0005-0000-0000-0000FB200000}"/>
    <cellStyle name="Millares 2 6 3 4 2 3 3 2 2" xfId="52026" xr:uid="{00000000-0005-0000-0000-0000FC200000}"/>
    <cellStyle name="Millares 2 6 3 4 2 3 3 3" xfId="38464" xr:uid="{00000000-0005-0000-0000-0000FD200000}"/>
    <cellStyle name="Millares 2 6 3 4 2 3 4" xfId="18112" xr:uid="{00000000-0005-0000-0000-0000FE200000}"/>
    <cellStyle name="Millares 2 6 3 4 2 3 4 2" xfId="45245" xr:uid="{00000000-0005-0000-0000-0000FF200000}"/>
    <cellStyle name="Millares 2 6 3 4 2 3 5" xfId="31683" xr:uid="{00000000-0005-0000-0000-000000210000}"/>
    <cellStyle name="Millares 2 6 3 4 2 4" xfId="7922" xr:uid="{00000000-0005-0000-0000-000001210000}"/>
    <cellStyle name="Millares 2 6 3 4 2 4 2" xfId="14712" xr:uid="{00000000-0005-0000-0000-000002210000}"/>
    <cellStyle name="Millares 2 6 3 4 2 4 2 2" xfId="28280" xr:uid="{00000000-0005-0000-0000-000003210000}"/>
    <cellStyle name="Millares 2 6 3 4 2 4 2 2 2" xfId="55413" xr:uid="{00000000-0005-0000-0000-000004210000}"/>
    <cellStyle name="Millares 2 6 3 4 2 4 2 3" xfId="41851" xr:uid="{00000000-0005-0000-0000-000005210000}"/>
    <cellStyle name="Millares 2 6 3 4 2 4 3" xfId="21499" xr:uid="{00000000-0005-0000-0000-000006210000}"/>
    <cellStyle name="Millares 2 6 3 4 2 4 3 2" xfId="48632" xr:uid="{00000000-0005-0000-0000-000007210000}"/>
    <cellStyle name="Millares 2 6 3 4 2 4 4" xfId="35070" xr:uid="{00000000-0005-0000-0000-000008210000}"/>
    <cellStyle name="Millares 2 6 3 4 2 5" xfId="11323" xr:uid="{00000000-0005-0000-0000-000009210000}"/>
    <cellStyle name="Millares 2 6 3 4 2 5 2" xfId="24891" xr:uid="{00000000-0005-0000-0000-00000A210000}"/>
    <cellStyle name="Millares 2 6 3 4 2 5 2 2" xfId="52024" xr:uid="{00000000-0005-0000-0000-00000B210000}"/>
    <cellStyle name="Millares 2 6 3 4 2 5 3" xfId="38462" xr:uid="{00000000-0005-0000-0000-00000C210000}"/>
    <cellStyle name="Millares 2 6 3 4 2 6" xfId="18110" xr:uid="{00000000-0005-0000-0000-00000D210000}"/>
    <cellStyle name="Millares 2 6 3 4 2 6 2" xfId="45243" xr:uid="{00000000-0005-0000-0000-00000E210000}"/>
    <cellStyle name="Millares 2 6 3 4 2 7" xfId="31681" xr:uid="{00000000-0005-0000-0000-00000F210000}"/>
    <cellStyle name="Millares 2 6 3 4 3" xfId="4315" xr:uid="{00000000-0005-0000-0000-000010210000}"/>
    <cellStyle name="Millares 2 6 3 4 3 2" xfId="7925" xr:uid="{00000000-0005-0000-0000-000011210000}"/>
    <cellStyle name="Millares 2 6 3 4 3 2 2" xfId="14715" xr:uid="{00000000-0005-0000-0000-000012210000}"/>
    <cellStyle name="Millares 2 6 3 4 3 2 2 2" xfId="28283" xr:uid="{00000000-0005-0000-0000-000013210000}"/>
    <cellStyle name="Millares 2 6 3 4 3 2 2 2 2" xfId="55416" xr:uid="{00000000-0005-0000-0000-000014210000}"/>
    <cellStyle name="Millares 2 6 3 4 3 2 2 3" xfId="41854" xr:uid="{00000000-0005-0000-0000-000015210000}"/>
    <cellStyle name="Millares 2 6 3 4 3 2 3" xfId="21502" xr:uid="{00000000-0005-0000-0000-000016210000}"/>
    <cellStyle name="Millares 2 6 3 4 3 2 3 2" xfId="48635" xr:uid="{00000000-0005-0000-0000-000017210000}"/>
    <cellStyle name="Millares 2 6 3 4 3 2 4" xfId="35073" xr:uid="{00000000-0005-0000-0000-000018210000}"/>
    <cellStyle name="Millares 2 6 3 4 3 3" xfId="11326" xr:uid="{00000000-0005-0000-0000-000019210000}"/>
    <cellStyle name="Millares 2 6 3 4 3 3 2" xfId="24894" xr:uid="{00000000-0005-0000-0000-00001A210000}"/>
    <cellStyle name="Millares 2 6 3 4 3 3 2 2" xfId="52027" xr:uid="{00000000-0005-0000-0000-00001B210000}"/>
    <cellStyle name="Millares 2 6 3 4 3 3 3" xfId="38465" xr:uid="{00000000-0005-0000-0000-00001C210000}"/>
    <cellStyle name="Millares 2 6 3 4 3 4" xfId="18113" xr:uid="{00000000-0005-0000-0000-00001D210000}"/>
    <cellStyle name="Millares 2 6 3 4 3 4 2" xfId="45246" xr:uid="{00000000-0005-0000-0000-00001E210000}"/>
    <cellStyle name="Millares 2 6 3 4 3 5" xfId="31684" xr:uid="{00000000-0005-0000-0000-00001F210000}"/>
    <cellStyle name="Millares 2 6 3 4 4" xfId="4316" xr:uid="{00000000-0005-0000-0000-000020210000}"/>
    <cellStyle name="Millares 2 6 3 4 4 2" xfId="7926" xr:uid="{00000000-0005-0000-0000-000021210000}"/>
    <cellStyle name="Millares 2 6 3 4 4 2 2" xfId="14716" xr:uid="{00000000-0005-0000-0000-000022210000}"/>
    <cellStyle name="Millares 2 6 3 4 4 2 2 2" xfId="28284" xr:uid="{00000000-0005-0000-0000-000023210000}"/>
    <cellStyle name="Millares 2 6 3 4 4 2 2 2 2" xfId="55417" xr:uid="{00000000-0005-0000-0000-000024210000}"/>
    <cellStyle name="Millares 2 6 3 4 4 2 2 3" xfId="41855" xr:uid="{00000000-0005-0000-0000-000025210000}"/>
    <cellStyle name="Millares 2 6 3 4 4 2 3" xfId="21503" xr:uid="{00000000-0005-0000-0000-000026210000}"/>
    <cellStyle name="Millares 2 6 3 4 4 2 3 2" xfId="48636" xr:uid="{00000000-0005-0000-0000-000027210000}"/>
    <cellStyle name="Millares 2 6 3 4 4 2 4" xfId="35074" xr:uid="{00000000-0005-0000-0000-000028210000}"/>
    <cellStyle name="Millares 2 6 3 4 4 3" xfId="11327" xr:uid="{00000000-0005-0000-0000-000029210000}"/>
    <cellStyle name="Millares 2 6 3 4 4 3 2" xfId="24895" xr:uid="{00000000-0005-0000-0000-00002A210000}"/>
    <cellStyle name="Millares 2 6 3 4 4 3 2 2" xfId="52028" xr:uid="{00000000-0005-0000-0000-00002B210000}"/>
    <cellStyle name="Millares 2 6 3 4 4 3 3" xfId="38466" xr:uid="{00000000-0005-0000-0000-00002C210000}"/>
    <cellStyle name="Millares 2 6 3 4 4 4" xfId="18114" xr:uid="{00000000-0005-0000-0000-00002D210000}"/>
    <cellStyle name="Millares 2 6 3 4 4 4 2" xfId="45247" xr:uid="{00000000-0005-0000-0000-00002E210000}"/>
    <cellStyle name="Millares 2 6 3 4 4 5" xfId="31685" xr:uid="{00000000-0005-0000-0000-00002F210000}"/>
    <cellStyle name="Millares 2 6 3 4 5" xfId="7921" xr:uid="{00000000-0005-0000-0000-000030210000}"/>
    <cellStyle name="Millares 2 6 3 4 5 2" xfId="14711" xr:uid="{00000000-0005-0000-0000-000031210000}"/>
    <cellStyle name="Millares 2 6 3 4 5 2 2" xfId="28279" xr:uid="{00000000-0005-0000-0000-000032210000}"/>
    <cellStyle name="Millares 2 6 3 4 5 2 2 2" xfId="55412" xr:uid="{00000000-0005-0000-0000-000033210000}"/>
    <cellStyle name="Millares 2 6 3 4 5 2 3" xfId="41850" xr:uid="{00000000-0005-0000-0000-000034210000}"/>
    <cellStyle name="Millares 2 6 3 4 5 3" xfId="21498" xr:uid="{00000000-0005-0000-0000-000035210000}"/>
    <cellStyle name="Millares 2 6 3 4 5 3 2" xfId="48631" xr:uid="{00000000-0005-0000-0000-000036210000}"/>
    <cellStyle name="Millares 2 6 3 4 5 4" xfId="35069" xr:uid="{00000000-0005-0000-0000-000037210000}"/>
    <cellStyle name="Millares 2 6 3 4 6" xfId="11322" xr:uid="{00000000-0005-0000-0000-000038210000}"/>
    <cellStyle name="Millares 2 6 3 4 6 2" xfId="24890" xr:uid="{00000000-0005-0000-0000-000039210000}"/>
    <cellStyle name="Millares 2 6 3 4 6 2 2" xfId="52023" xr:uid="{00000000-0005-0000-0000-00003A210000}"/>
    <cellStyle name="Millares 2 6 3 4 6 3" xfId="38461" xr:uid="{00000000-0005-0000-0000-00003B210000}"/>
    <cellStyle name="Millares 2 6 3 4 7" xfId="18109" xr:uid="{00000000-0005-0000-0000-00003C210000}"/>
    <cellStyle name="Millares 2 6 3 4 7 2" xfId="45242" xr:uid="{00000000-0005-0000-0000-00003D210000}"/>
    <cellStyle name="Millares 2 6 3 4 8" xfId="31680" xr:uid="{00000000-0005-0000-0000-00003E210000}"/>
    <cellStyle name="Millares 2 6 3 5" xfId="4317" xr:uid="{00000000-0005-0000-0000-00003F210000}"/>
    <cellStyle name="Millares 2 6 3 5 2" xfId="4318" xr:uid="{00000000-0005-0000-0000-000040210000}"/>
    <cellStyle name="Millares 2 6 3 5 2 2" xfId="7928" xr:uid="{00000000-0005-0000-0000-000041210000}"/>
    <cellStyle name="Millares 2 6 3 5 2 2 2" xfId="14718" xr:uid="{00000000-0005-0000-0000-000042210000}"/>
    <cellStyle name="Millares 2 6 3 5 2 2 2 2" xfId="28286" xr:uid="{00000000-0005-0000-0000-000043210000}"/>
    <cellStyle name="Millares 2 6 3 5 2 2 2 2 2" xfId="55419" xr:uid="{00000000-0005-0000-0000-000044210000}"/>
    <cellStyle name="Millares 2 6 3 5 2 2 2 3" xfId="41857" xr:uid="{00000000-0005-0000-0000-000045210000}"/>
    <cellStyle name="Millares 2 6 3 5 2 2 3" xfId="21505" xr:uid="{00000000-0005-0000-0000-000046210000}"/>
    <cellStyle name="Millares 2 6 3 5 2 2 3 2" xfId="48638" xr:uid="{00000000-0005-0000-0000-000047210000}"/>
    <cellStyle name="Millares 2 6 3 5 2 2 4" xfId="35076" xr:uid="{00000000-0005-0000-0000-000048210000}"/>
    <cellStyle name="Millares 2 6 3 5 2 3" xfId="11329" xr:uid="{00000000-0005-0000-0000-000049210000}"/>
    <cellStyle name="Millares 2 6 3 5 2 3 2" xfId="24897" xr:uid="{00000000-0005-0000-0000-00004A210000}"/>
    <cellStyle name="Millares 2 6 3 5 2 3 2 2" xfId="52030" xr:uid="{00000000-0005-0000-0000-00004B210000}"/>
    <cellStyle name="Millares 2 6 3 5 2 3 3" xfId="38468" xr:uid="{00000000-0005-0000-0000-00004C210000}"/>
    <cellStyle name="Millares 2 6 3 5 2 4" xfId="18116" xr:uid="{00000000-0005-0000-0000-00004D210000}"/>
    <cellStyle name="Millares 2 6 3 5 2 4 2" xfId="45249" xr:uid="{00000000-0005-0000-0000-00004E210000}"/>
    <cellStyle name="Millares 2 6 3 5 2 5" xfId="31687" xr:uid="{00000000-0005-0000-0000-00004F210000}"/>
    <cellStyle name="Millares 2 6 3 5 3" xfId="4319" xr:uid="{00000000-0005-0000-0000-000050210000}"/>
    <cellStyle name="Millares 2 6 3 5 3 2" xfId="7929" xr:uid="{00000000-0005-0000-0000-000051210000}"/>
    <cellStyle name="Millares 2 6 3 5 3 2 2" xfId="14719" xr:uid="{00000000-0005-0000-0000-000052210000}"/>
    <cellStyle name="Millares 2 6 3 5 3 2 2 2" xfId="28287" xr:uid="{00000000-0005-0000-0000-000053210000}"/>
    <cellStyle name="Millares 2 6 3 5 3 2 2 2 2" xfId="55420" xr:uid="{00000000-0005-0000-0000-000054210000}"/>
    <cellStyle name="Millares 2 6 3 5 3 2 2 3" xfId="41858" xr:uid="{00000000-0005-0000-0000-000055210000}"/>
    <cellStyle name="Millares 2 6 3 5 3 2 3" xfId="21506" xr:uid="{00000000-0005-0000-0000-000056210000}"/>
    <cellStyle name="Millares 2 6 3 5 3 2 3 2" xfId="48639" xr:uid="{00000000-0005-0000-0000-000057210000}"/>
    <cellStyle name="Millares 2 6 3 5 3 2 4" xfId="35077" xr:uid="{00000000-0005-0000-0000-000058210000}"/>
    <cellStyle name="Millares 2 6 3 5 3 3" xfId="11330" xr:uid="{00000000-0005-0000-0000-000059210000}"/>
    <cellStyle name="Millares 2 6 3 5 3 3 2" xfId="24898" xr:uid="{00000000-0005-0000-0000-00005A210000}"/>
    <cellStyle name="Millares 2 6 3 5 3 3 2 2" xfId="52031" xr:uid="{00000000-0005-0000-0000-00005B210000}"/>
    <cellStyle name="Millares 2 6 3 5 3 3 3" xfId="38469" xr:uid="{00000000-0005-0000-0000-00005C210000}"/>
    <cellStyle name="Millares 2 6 3 5 3 4" xfId="18117" xr:uid="{00000000-0005-0000-0000-00005D210000}"/>
    <cellStyle name="Millares 2 6 3 5 3 4 2" xfId="45250" xr:uid="{00000000-0005-0000-0000-00005E210000}"/>
    <cellStyle name="Millares 2 6 3 5 3 5" xfId="31688" xr:uid="{00000000-0005-0000-0000-00005F210000}"/>
    <cellStyle name="Millares 2 6 3 5 4" xfId="7927" xr:uid="{00000000-0005-0000-0000-000060210000}"/>
    <cellStyle name="Millares 2 6 3 5 4 2" xfId="14717" xr:uid="{00000000-0005-0000-0000-000061210000}"/>
    <cellStyle name="Millares 2 6 3 5 4 2 2" xfId="28285" xr:uid="{00000000-0005-0000-0000-000062210000}"/>
    <cellStyle name="Millares 2 6 3 5 4 2 2 2" xfId="55418" xr:uid="{00000000-0005-0000-0000-000063210000}"/>
    <cellStyle name="Millares 2 6 3 5 4 2 3" xfId="41856" xr:uid="{00000000-0005-0000-0000-000064210000}"/>
    <cellStyle name="Millares 2 6 3 5 4 3" xfId="21504" xr:uid="{00000000-0005-0000-0000-000065210000}"/>
    <cellStyle name="Millares 2 6 3 5 4 3 2" xfId="48637" xr:uid="{00000000-0005-0000-0000-000066210000}"/>
    <cellStyle name="Millares 2 6 3 5 4 4" xfId="35075" xr:uid="{00000000-0005-0000-0000-000067210000}"/>
    <cellStyle name="Millares 2 6 3 5 5" xfId="11328" xr:uid="{00000000-0005-0000-0000-000068210000}"/>
    <cellStyle name="Millares 2 6 3 5 5 2" xfId="24896" xr:uid="{00000000-0005-0000-0000-000069210000}"/>
    <cellStyle name="Millares 2 6 3 5 5 2 2" xfId="52029" xr:uid="{00000000-0005-0000-0000-00006A210000}"/>
    <cellStyle name="Millares 2 6 3 5 5 3" xfId="38467" xr:uid="{00000000-0005-0000-0000-00006B210000}"/>
    <cellStyle name="Millares 2 6 3 5 6" xfId="18115" xr:uid="{00000000-0005-0000-0000-00006C210000}"/>
    <cellStyle name="Millares 2 6 3 5 6 2" xfId="45248" xr:uid="{00000000-0005-0000-0000-00006D210000}"/>
    <cellStyle name="Millares 2 6 3 5 7" xfId="31686" xr:uid="{00000000-0005-0000-0000-00006E210000}"/>
    <cellStyle name="Millares 2 6 3 6" xfId="4320" xr:uid="{00000000-0005-0000-0000-00006F210000}"/>
    <cellStyle name="Millares 2 6 3 6 2" xfId="4321" xr:uid="{00000000-0005-0000-0000-000070210000}"/>
    <cellStyle name="Millares 2 6 3 6 2 2" xfId="7931" xr:uid="{00000000-0005-0000-0000-000071210000}"/>
    <cellStyle name="Millares 2 6 3 6 2 2 2" xfId="14721" xr:uid="{00000000-0005-0000-0000-000072210000}"/>
    <cellStyle name="Millares 2 6 3 6 2 2 2 2" xfId="28289" xr:uid="{00000000-0005-0000-0000-000073210000}"/>
    <cellStyle name="Millares 2 6 3 6 2 2 2 2 2" xfId="55422" xr:uid="{00000000-0005-0000-0000-000074210000}"/>
    <cellStyle name="Millares 2 6 3 6 2 2 2 3" xfId="41860" xr:uid="{00000000-0005-0000-0000-000075210000}"/>
    <cellStyle name="Millares 2 6 3 6 2 2 3" xfId="21508" xr:uid="{00000000-0005-0000-0000-000076210000}"/>
    <cellStyle name="Millares 2 6 3 6 2 2 3 2" xfId="48641" xr:uid="{00000000-0005-0000-0000-000077210000}"/>
    <cellStyle name="Millares 2 6 3 6 2 2 4" xfId="35079" xr:uid="{00000000-0005-0000-0000-000078210000}"/>
    <cellStyle name="Millares 2 6 3 6 2 3" xfId="11332" xr:uid="{00000000-0005-0000-0000-000079210000}"/>
    <cellStyle name="Millares 2 6 3 6 2 3 2" xfId="24900" xr:uid="{00000000-0005-0000-0000-00007A210000}"/>
    <cellStyle name="Millares 2 6 3 6 2 3 2 2" xfId="52033" xr:uid="{00000000-0005-0000-0000-00007B210000}"/>
    <cellStyle name="Millares 2 6 3 6 2 3 3" xfId="38471" xr:uid="{00000000-0005-0000-0000-00007C210000}"/>
    <cellStyle name="Millares 2 6 3 6 2 4" xfId="18119" xr:uid="{00000000-0005-0000-0000-00007D210000}"/>
    <cellStyle name="Millares 2 6 3 6 2 4 2" xfId="45252" xr:uid="{00000000-0005-0000-0000-00007E210000}"/>
    <cellStyle name="Millares 2 6 3 6 2 5" xfId="31690" xr:uid="{00000000-0005-0000-0000-00007F210000}"/>
    <cellStyle name="Millares 2 6 3 6 3" xfId="7930" xr:uid="{00000000-0005-0000-0000-000080210000}"/>
    <cellStyle name="Millares 2 6 3 6 3 2" xfId="14720" xr:uid="{00000000-0005-0000-0000-000081210000}"/>
    <cellStyle name="Millares 2 6 3 6 3 2 2" xfId="28288" xr:uid="{00000000-0005-0000-0000-000082210000}"/>
    <cellStyle name="Millares 2 6 3 6 3 2 2 2" xfId="55421" xr:uid="{00000000-0005-0000-0000-000083210000}"/>
    <cellStyle name="Millares 2 6 3 6 3 2 3" xfId="41859" xr:uid="{00000000-0005-0000-0000-000084210000}"/>
    <cellStyle name="Millares 2 6 3 6 3 3" xfId="21507" xr:uid="{00000000-0005-0000-0000-000085210000}"/>
    <cellStyle name="Millares 2 6 3 6 3 3 2" xfId="48640" xr:uid="{00000000-0005-0000-0000-000086210000}"/>
    <cellStyle name="Millares 2 6 3 6 3 4" xfId="35078" xr:uid="{00000000-0005-0000-0000-000087210000}"/>
    <cellStyle name="Millares 2 6 3 6 4" xfId="11331" xr:uid="{00000000-0005-0000-0000-000088210000}"/>
    <cellStyle name="Millares 2 6 3 6 4 2" xfId="24899" xr:uid="{00000000-0005-0000-0000-000089210000}"/>
    <cellStyle name="Millares 2 6 3 6 4 2 2" xfId="52032" xr:uid="{00000000-0005-0000-0000-00008A210000}"/>
    <cellStyle name="Millares 2 6 3 6 4 3" xfId="38470" xr:uid="{00000000-0005-0000-0000-00008B210000}"/>
    <cellStyle name="Millares 2 6 3 6 5" xfId="18118" xr:uid="{00000000-0005-0000-0000-00008C210000}"/>
    <cellStyle name="Millares 2 6 3 6 5 2" xfId="45251" xr:uid="{00000000-0005-0000-0000-00008D210000}"/>
    <cellStyle name="Millares 2 6 3 6 6" xfId="31689" xr:uid="{00000000-0005-0000-0000-00008E210000}"/>
    <cellStyle name="Millares 2 6 3 7" xfId="4322" xr:uid="{00000000-0005-0000-0000-00008F210000}"/>
    <cellStyle name="Millares 2 6 3 7 2" xfId="7932" xr:uid="{00000000-0005-0000-0000-000090210000}"/>
    <cellStyle name="Millares 2 6 3 7 2 2" xfId="14722" xr:uid="{00000000-0005-0000-0000-000091210000}"/>
    <cellStyle name="Millares 2 6 3 7 2 2 2" xfId="28290" xr:uid="{00000000-0005-0000-0000-000092210000}"/>
    <cellStyle name="Millares 2 6 3 7 2 2 2 2" xfId="55423" xr:uid="{00000000-0005-0000-0000-000093210000}"/>
    <cellStyle name="Millares 2 6 3 7 2 2 3" xfId="41861" xr:uid="{00000000-0005-0000-0000-000094210000}"/>
    <cellStyle name="Millares 2 6 3 7 2 3" xfId="21509" xr:uid="{00000000-0005-0000-0000-000095210000}"/>
    <cellStyle name="Millares 2 6 3 7 2 3 2" xfId="48642" xr:uid="{00000000-0005-0000-0000-000096210000}"/>
    <cellStyle name="Millares 2 6 3 7 2 4" xfId="35080" xr:uid="{00000000-0005-0000-0000-000097210000}"/>
    <cellStyle name="Millares 2 6 3 7 3" xfId="11333" xr:uid="{00000000-0005-0000-0000-000098210000}"/>
    <cellStyle name="Millares 2 6 3 7 3 2" xfId="24901" xr:uid="{00000000-0005-0000-0000-000099210000}"/>
    <cellStyle name="Millares 2 6 3 7 3 2 2" xfId="52034" xr:uid="{00000000-0005-0000-0000-00009A210000}"/>
    <cellStyle name="Millares 2 6 3 7 3 3" xfId="38472" xr:uid="{00000000-0005-0000-0000-00009B210000}"/>
    <cellStyle name="Millares 2 6 3 7 4" xfId="18120" xr:uid="{00000000-0005-0000-0000-00009C210000}"/>
    <cellStyle name="Millares 2 6 3 7 4 2" xfId="45253" xr:uid="{00000000-0005-0000-0000-00009D210000}"/>
    <cellStyle name="Millares 2 6 3 7 5" xfId="31691" xr:uid="{00000000-0005-0000-0000-00009E210000}"/>
    <cellStyle name="Millares 2 6 3 8" xfId="4323" xr:uid="{00000000-0005-0000-0000-00009F210000}"/>
    <cellStyle name="Millares 2 6 3 8 2" xfId="7933" xr:uid="{00000000-0005-0000-0000-0000A0210000}"/>
    <cellStyle name="Millares 2 6 3 8 2 2" xfId="14723" xr:uid="{00000000-0005-0000-0000-0000A1210000}"/>
    <cellStyle name="Millares 2 6 3 8 2 2 2" xfId="28291" xr:uid="{00000000-0005-0000-0000-0000A2210000}"/>
    <cellStyle name="Millares 2 6 3 8 2 2 2 2" xfId="55424" xr:uid="{00000000-0005-0000-0000-0000A3210000}"/>
    <cellStyle name="Millares 2 6 3 8 2 2 3" xfId="41862" xr:uid="{00000000-0005-0000-0000-0000A4210000}"/>
    <cellStyle name="Millares 2 6 3 8 2 3" xfId="21510" xr:uid="{00000000-0005-0000-0000-0000A5210000}"/>
    <cellStyle name="Millares 2 6 3 8 2 3 2" xfId="48643" xr:uid="{00000000-0005-0000-0000-0000A6210000}"/>
    <cellStyle name="Millares 2 6 3 8 2 4" xfId="35081" xr:uid="{00000000-0005-0000-0000-0000A7210000}"/>
    <cellStyle name="Millares 2 6 3 8 3" xfId="11334" xr:uid="{00000000-0005-0000-0000-0000A8210000}"/>
    <cellStyle name="Millares 2 6 3 8 3 2" xfId="24902" xr:uid="{00000000-0005-0000-0000-0000A9210000}"/>
    <cellStyle name="Millares 2 6 3 8 3 2 2" xfId="52035" xr:uid="{00000000-0005-0000-0000-0000AA210000}"/>
    <cellStyle name="Millares 2 6 3 8 3 3" xfId="38473" xr:uid="{00000000-0005-0000-0000-0000AB210000}"/>
    <cellStyle name="Millares 2 6 3 8 4" xfId="18121" xr:uid="{00000000-0005-0000-0000-0000AC210000}"/>
    <cellStyle name="Millares 2 6 3 8 4 2" xfId="45254" xr:uid="{00000000-0005-0000-0000-0000AD210000}"/>
    <cellStyle name="Millares 2 6 3 8 5" xfId="31692" xr:uid="{00000000-0005-0000-0000-0000AE210000}"/>
    <cellStyle name="Millares 2 6 3 9" xfId="7896" xr:uid="{00000000-0005-0000-0000-0000AF210000}"/>
    <cellStyle name="Millares 2 6 3 9 2" xfId="14686" xr:uid="{00000000-0005-0000-0000-0000B0210000}"/>
    <cellStyle name="Millares 2 6 3 9 2 2" xfId="28254" xr:uid="{00000000-0005-0000-0000-0000B1210000}"/>
    <cellStyle name="Millares 2 6 3 9 2 2 2" xfId="55387" xr:uid="{00000000-0005-0000-0000-0000B2210000}"/>
    <cellStyle name="Millares 2 6 3 9 2 3" xfId="41825" xr:uid="{00000000-0005-0000-0000-0000B3210000}"/>
    <cellStyle name="Millares 2 6 3 9 3" xfId="21473" xr:uid="{00000000-0005-0000-0000-0000B4210000}"/>
    <cellStyle name="Millares 2 6 3 9 3 2" xfId="48606" xr:uid="{00000000-0005-0000-0000-0000B5210000}"/>
    <cellStyle name="Millares 2 6 3 9 4" xfId="35044" xr:uid="{00000000-0005-0000-0000-0000B6210000}"/>
    <cellStyle name="Millares 2 6 4" xfId="4324" xr:uid="{00000000-0005-0000-0000-0000B7210000}"/>
    <cellStyle name="Millares 2 6 4 10" xfId="31693" xr:uid="{00000000-0005-0000-0000-0000B8210000}"/>
    <cellStyle name="Millares 2 6 4 2" xfId="4325" xr:uid="{00000000-0005-0000-0000-0000B9210000}"/>
    <cellStyle name="Millares 2 6 4 2 2" xfId="4326" xr:uid="{00000000-0005-0000-0000-0000BA210000}"/>
    <cellStyle name="Millares 2 6 4 2 2 2" xfId="4327" xr:uid="{00000000-0005-0000-0000-0000BB210000}"/>
    <cellStyle name="Millares 2 6 4 2 2 2 2" xfId="7937" xr:uid="{00000000-0005-0000-0000-0000BC210000}"/>
    <cellStyle name="Millares 2 6 4 2 2 2 2 2" xfId="14727" xr:uid="{00000000-0005-0000-0000-0000BD210000}"/>
    <cellStyle name="Millares 2 6 4 2 2 2 2 2 2" xfId="28295" xr:uid="{00000000-0005-0000-0000-0000BE210000}"/>
    <cellStyle name="Millares 2 6 4 2 2 2 2 2 2 2" xfId="55428" xr:uid="{00000000-0005-0000-0000-0000BF210000}"/>
    <cellStyle name="Millares 2 6 4 2 2 2 2 2 3" xfId="41866" xr:uid="{00000000-0005-0000-0000-0000C0210000}"/>
    <cellStyle name="Millares 2 6 4 2 2 2 2 3" xfId="21514" xr:uid="{00000000-0005-0000-0000-0000C1210000}"/>
    <cellStyle name="Millares 2 6 4 2 2 2 2 3 2" xfId="48647" xr:uid="{00000000-0005-0000-0000-0000C2210000}"/>
    <cellStyle name="Millares 2 6 4 2 2 2 2 4" xfId="35085" xr:uid="{00000000-0005-0000-0000-0000C3210000}"/>
    <cellStyle name="Millares 2 6 4 2 2 2 3" xfId="11338" xr:uid="{00000000-0005-0000-0000-0000C4210000}"/>
    <cellStyle name="Millares 2 6 4 2 2 2 3 2" xfId="24906" xr:uid="{00000000-0005-0000-0000-0000C5210000}"/>
    <cellStyle name="Millares 2 6 4 2 2 2 3 2 2" xfId="52039" xr:uid="{00000000-0005-0000-0000-0000C6210000}"/>
    <cellStyle name="Millares 2 6 4 2 2 2 3 3" xfId="38477" xr:uid="{00000000-0005-0000-0000-0000C7210000}"/>
    <cellStyle name="Millares 2 6 4 2 2 2 4" xfId="18125" xr:uid="{00000000-0005-0000-0000-0000C8210000}"/>
    <cellStyle name="Millares 2 6 4 2 2 2 4 2" xfId="45258" xr:uid="{00000000-0005-0000-0000-0000C9210000}"/>
    <cellStyle name="Millares 2 6 4 2 2 2 5" xfId="31696" xr:uid="{00000000-0005-0000-0000-0000CA210000}"/>
    <cellStyle name="Millares 2 6 4 2 2 3" xfId="4328" xr:uid="{00000000-0005-0000-0000-0000CB210000}"/>
    <cellStyle name="Millares 2 6 4 2 2 3 2" xfId="7938" xr:uid="{00000000-0005-0000-0000-0000CC210000}"/>
    <cellStyle name="Millares 2 6 4 2 2 3 2 2" xfId="14728" xr:uid="{00000000-0005-0000-0000-0000CD210000}"/>
    <cellStyle name="Millares 2 6 4 2 2 3 2 2 2" xfId="28296" xr:uid="{00000000-0005-0000-0000-0000CE210000}"/>
    <cellStyle name="Millares 2 6 4 2 2 3 2 2 2 2" xfId="55429" xr:uid="{00000000-0005-0000-0000-0000CF210000}"/>
    <cellStyle name="Millares 2 6 4 2 2 3 2 2 3" xfId="41867" xr:uid="{00000000-0005-0000-0000-0000D0210000}"/>
    <cellStyle name="Millares 2 6 4 2 2 3 2 3" xfId="21515" xr:uid="{00000000-0005-0000-0000-0000D1210000}"/>
    <cellStyle name="Millares 2 6 4 2 2 3 2 3 2" xfId="48648" xr:uid="{00000000-0005-0000-0000-0000D2210000}"/>
    <cellStyle name="Millares 2 6 4 2 2 3 2 4" xfId="35086" xr:uid="{00000000-0005-0000-0000-0000D3210000}"/>
    <cellStyle name="Millares 2 6 4 2 2 3 3" xfId="11339" xr:uid="{00000000-0005-0000-0000-0000D4210000}"/>
    <cellStyle name="Millares 2 6 4 2 2 3 3 2" xfId="24907" xr:uid="{00000000-0005-0000-0000-0000D5210000}"/>
    <cellStyle name="Millares 2 6 4 2 2 3 3 2 2" xfId="52040" xr:uid="{00000000-0005-0000-0000-0000D6210000}"/>
    <cellStyle name="Millares 2 6 4 2 2 3 3 3" xfId="38478" xr:uid="{00000000-0005-0000-0000-0000D7210000}"/>
    <cellStyle name="Millares 2 6 4 2 2 3 4" xfId="18126" xr:uid="{00000000-0005-0000-0000-0000D8210000}"/>
    <cellStyle name="Millares 2 6 4 2 2 3 4 2" xfId="45259" xr:uid="{00000000-0005-0000-0000-0000D9210000}"/>
    <cellStyle name="Millares 2 6 4 2 2 3 5" xfId="31697" xr:uid="{00000000-0005-0000-0000-0000DA210000}"/>
    <cellStyle name="Millares 2 6 4 2 2 4" xfId="7936" xr:uid="{00000000-0005-0000-0000-0000DB210000}"/>
    <cellStyle name="Millares 2 6 4 2 2 4 2" xfId="14726" xr:uid="{00000000-0005-0000-0000-0000DC210000}"/>
    <cellStyle name="Millares 2 6 4 2 2 4 2 2" xfId="28294" xr:uid="{00000000-0005-0000-0000-0000DD210000}"/>
    <cellStyle name="Millares 2 6 4 2 2 4 2 2 2" xfId="55427" xr:uid="{00000000-0005-0000-0000-0000DE210000}"/>
    <cellStyle name="Millares 2 6 4 2 2 4 2 3" xfId="41865" xr:uid="{00000000-0005-0000-0000-0000DF210000}"/>
    <cellStyle name="Millares 2 6 4 2 2 4 3" xfId="21513" xr:uid="{00000000-0005-0000-0000-0000E0210000}"/>
    <cellStyle name="Millares 2 6 4 2 2 4 3 2" xfId="48646" xr:uid="{00000000-0005-0000-0000-0000E1210000}"/>
    <cellStyle name="Millares 2 6 4 2 2 4 4" xfId="35084" xr:uid="{00000000-0005-0000-0000-0000E2210000}"/>
    <cellStyle name="Millares 2 6 4 2 2 5" xfId="11337" xr:uid="{00000000-0005-0000-0000-0000E3210000}"/>
    <cellStyle name="Millares 2 6 4 2 2 5 2" xfId="24905" xr:uid="{00000000-0005-0000-0000-0000E4210000}"/>
    <cellStyle name="Millares 2 6 4 2 2 5 2 2" xfId="52038" xr:uid="{00000000-0005-0000-0000-0000E5210000}"/>
    <cellStyle name="Millares 2 6 4 2 2 5 3" xfId="38476" xr:uid="{00000000-0005-0000-0000-0000E6210000}"/>
    <cellStyle name="Millares 2 6 4 2 2 6" xfId="18124" xr:uid="{00000000-0005-0000-0000-0000E7210000}"/>
    <cellStyle name="Millares 2 6 4 2 2 6 2" xfId="45257" xr:uid="{00000000-0005-0000-0000-0000E8210000}"/>
    <cellStyle name="Millares 2 6 4 2 2 7" xfId="31695" xr:uid="{00000000-0005-0000-0000-0000E9210000}"/>
    <cellStyle name="Millares 2 6 4 2 3" xfId="4329" xr:uid="{00000000-0005-0000-0000-0000EA210000}"/>
    <cellStyle name="Millares 2 6 4 2 3 2" xfId="4330" xr:uid="{00000000-0005-0000-0000-0000EB210000}"/>
    <cellStyle name="Millares 2 6 4 2 3 2 2" xfId="7940" xr:uid="{00000000-0005-0000-0000-0000EC210000}"/>
    <cellStyle name="Millares 2 6 4 2 3 2 2 2" xfId="14730" xr:uid="{00000000-0005-0000-0000-0000ED210000}"/>
    <cellStyle name="Millares 2 6 4 2 3 2 2 2 2" xfId="28298" xr:uid="{00000000-0005-0000-0000-0000EE210000}"/>
    <cellStyle name="Millares 2 6 4 2 3 2 2 2 2 2" xfId="55431" xr:uid="{00000000-0005-0000-0000-0000EF210000}"/>
    <cellStyle name="Millares 2 6 4 2 3 2 2 2 3" xfId="41869" xr:uid="{00000000-0005-0000-0000-0000F0210000}"/>
    <cellStyle name="Millares 2 6 4 2 3 2 2 3" xfId="21517" xr:uid="{00000000-0005-0000-0000-0000F1210000}"/>
    <cellStyle name="Millares 2 6 4 2 3 2 2 3 2" xfId="48650" xr:uid="{00000000-0005-0000-0000-0000F2210000}"/>
    <cellStyle name="Millares 2 6 4 2 3 2 2 4" xfId="35088" xr:uid="{00000000-0005-0000-0000-0000F3210000}"/>
    <cellStyle name="Millares 2 6 4 2 3 2 3" xfId="11341" xr:uid="{00000000-0005-0000-0000-0000F4210000}"/>
    <cellStyle name="Millares 2 6 4 2 3 2 3 2" xfId="24909" xr:uid="{00000000-0005-0000-0000-0000F5210000}"/>
    <cellStyle name="Millares 2 6 4 2 3 2 3 2 2" xfId="52042" xr:uid="{00000000-0005-0000-0000-0000F6210000}"/>
    <cellStyle name="Millares 2 6 4 2 3 2 3 3" xfId="38480" xr:uid="{00000000-0005-0000-0000-0000F7210000}"/>
    <cellStyle name="Millares 2 6 4 2 3 2 4" xfId="18128" xr:uid="{00000000-0005-0000-0000-0000F8210000}"/>
    <cellStyle name="Millares 2 6 4 2 3 2 4 2" xfId="45261" xr:uid="{00000000-0005-0000-0000-0000F9210000}"/>
    <cellStyle name="Millares 2 6 4 2 3 2 5" xfId="31699" xr:uid="{00000000-0005-0000-0000-0000FA210000}"/>
    <cellStyle name="Millares 2 6 4 2 3 3" xfId="7939" xr:uid="{00000000-0005-0000-0000-0000FB210000}"/>
    <cellStyle name="Millares 2 6 4 2 3 3 2" xfId="14729" xr:uid="{00000000-0005-0000-0000-0000FC210000}"/>
    <cellStyle name="Millares 2 6 4 2 3 3 2 2" xfId="28297" xr:uid="{00000000-0005-0000-0000-0000FD210000}"/>
    <cellStyle name="Millares 2 6 4 2 3 3 2 2 2" xfId="55430" xr:uid="{00000000-0005-0000-0000-0000FE210000}"/>
    <cellStyle name="Millares 2 6 4 2 3 3 2 3" xfId="41868" xr:uid="{00000000-0005-0000-0000-0000FF210000}"/>
    <cellStyle name="Millares 2 6 4 2 3 3 3" xfId="21516" xr:uid="{00000000-0005-0000-0000-000000220000}"/>
    <cellStyle name="Millares 2 6 4 2 3 3 3 2" xfId="48649" xr:uid="{00000000-0005-0000-0000-000001220000}"/>
    <cellStyle name="Millares 2 6 4 2 3 3 4" xfId="35087" xr:uid="{00000000-0005-0000-0000-000002220000}"/>
    <cellStyle name="Millares 2 6 4 2 3 4" xfId="11340" xr:uid="{00000000-0005-0000-0000-000003220000}"/>
    <cellStyle name="Millares 2 6 4 2 3 4 2" xfId="24908" xr:uid="{00000000-0005-0000-0000-000004220000}"/>
    <cellStyle name="Millares 2 6 4 2 3 4 2 2" xfId="52041" xr:uid="{00000000-0005-0000-0000-000005220000}"/>
    <cellStyle name="Millares 2 6 4 2 3 4 3" xfId="38479" xr:uid="{00000000-0005-0000-0000-000006220000}"/>
    <cellStyle name="Millares 2 6 4 2 3 5" xfId="18127" xr:uid="{00000000-0005-0000-0000-000007220000}"/>
    <cellStyle name="Millares 2 6 4 2 3 5 2" xfId="45260" xr:uid="{00000000-0005-0000-0000-000008220000}"/>
    <cellStyle name="Millares 2 6 4 2 3 6" xfId="31698" xr:uid="{00000000-0005-0000-0000-000009220000}"/>
    <cellStyle name="Millares 2 6 4 2 4" xfId="4331" xr:uid="{00000000-0005-0000-0000-00000A220000}"/>
    <cellStyle name="Millares 2 6 4 2 4 2" xfId="7941" xr:uid="{00000000-0005-0000-0000-00000B220000}"/>
    <cellStyle name="Millares 2 6 4 2 4 2 2" xfId="14731" xr:uid="{00000000-0005-0000-0000-00000C220000}"/>
    <cellStyle name="Millares 2 6 4 2 4 2 2 2" xfId="28299" xr:uid="{00000000-0005-0000-0000-00000D220000}"/>
    <cellStyle name="Millares 2 6 4 2 4 2 2 2 2" xfId="55432" xr:uid="{00000000-0005-0000-0000-00000E220000}"/>
    <cellStyle name="Millares 2 6 4 2 4 2 2 3" xfId="41870" xr:uid="{00000000-0005-0000-0000-00000F220000}"/>
    <cellStyle name="Millares 2 6 4 2 4 2 3" xfId="21518" xr:uid="{00000000-0005-0000-0000-000010220000}"/>
    <cellStyle name="Millares 2 6 4 2 4 2 3 2" xfId="48651" xr:uid="{00000000-0005-0000-0000-000011220000}"/>
    <cellStyle name="Millares 2 6 4 2 4 2 4" xfId="35089" xr:uid="{00000000-0005-0000-0000-000012220000}"/>
    <cellStyle name="Millares 2 6 4 2 4 3" xfId="11342" xr:uid="{00000000-0005-0000-0000-000013220000}"/>
    <cellStyle name="Millares 2 6 4 2 4 3 2" xfId="24910" xr:uid="{00000000-0005-0000-0000-000014220000}"/>
    <cellStyle name="Millares 2 6 4 2 4 3 2 2" xfId="52043" xr:uid="{00000000-0005-0000-0000-000015220000}"/>
    <cellStyle name="Millares 2 6 4 2 4 3 3" xfId="38481" xr:uid="{00000000-0005-0000-0000-000016220000}"/>
    <cellStyle name="Millares 2 6 4 2 4 4" xfId="18129" xr:uid="{00000000-0005-0000-0000-000017220000}"/>
    <cellStyle name="Millares 2 6 4 2 4 4 2" xfId="45262" xr:uid="{00000000-0005-0000-0000-000018220000}"/>
    <cellStyle name="Millares 2 6 4 2 4 5" xfId="31700" xr:uid="{00000000-0005-0000-0000-000019220000}"/>
    <cellStyle name="Millares 2 6 4 2 5" xfId="4332" xr:uid="{00000000-0005-0000-0000-00001A220000}"/>
    <cellStyle name="Millares 2 6 4 2 5 2" xfId="7942" xr:uid="{00000000-0005-0000-0000-00001B220000}"/>
    <cellStyle name="Millares 2 6 4 2 5 2 2" xfId="14732" xr:uid="{00000000-0005-0000-0000-00001C220000}"/>
    <cellStyle name="Millares 2 6 4 2 5 2 2 2" xfId="28300" xr:uid="{00000000-0005-0000-0000-00001D220000}"/>
    <cellStyle name="Millares 2 6 4 2 5 2 2 2 2" xfId="55433" xr:uid="{00000000-0005-0000-0000-00001E220000}"/>
    <cellStyle name="Millares 2 6 4 2 5 2 2 3" xfId="41871" xr:uid="{00000000-0005-0000-0000-00001F220000}"/>
    <cellStyle name="Millares 2 6 4 2 5 2 3" xfId="21519" xr:uid="{00000000-0005-0000-0000-000020220000}"/>
    <cellStyle name="Millares 2 6 4 2 5 2 3 2" xfId="48652" xr:uid="{00000000-0005-0000-0000-000021220000}"/>
    <cellStyle name="Millares 2 6 4 2 5 2 4" xfId="35090" xr:uid="{00000000-0005-0000-0000-000022220000}"/>
    <cellStyle name="Millares 2 6 4 2 5 3" xfId="11343" xr:uid="{00000000-0005-0000-0000-000023220000}"/>
    <cellStyle name="Millares 2 6 4 2 5 3 2" xfId="24911" xr:uid="{00000000-0005-0000-0000-000024220000}"/>
    <cellStyle name="Millares 2 6 4 2 5 3 2 2" xfId="52044" xr:uid="{00000000-0005-0000-0000-000025220000}"/>
    <cellStyle name="Millares 2 6 4 2 5 3 3" xfId="38482" xr:uid="{00000000-0005-0000-0000-000026220000}"/>
    <cellStyle name="Millares 2 6 4 2 5 4" xfId="18130" xr:uid="{00000000-0005-0000-0000-000027220000}"/>
    <cellStyle name="Millares 2 6 4 2 5 4 2" xfId="45263" xr:uid="{00000000-0005-0000-0000-000028220000}"/>
    <cellStyle name="Millares 2 6 4 2 5 5" xfId="31701" xr:uid="{00000000-0005-0000-0000-000029220000}"/>
    <cellStyle name="Millares 2 6 4 2 6" xfId="7935" xr:uid="{00000000-0005-0000-0000-00002A220000}"/>
    <cellStyle name="Millares 2 6 4 2 6 2" xfId="14725" xr:uid="{00000000-0005-0000-0000-00002B220000}"/>
    <cellStyle name="Millares 2 6 4 2 6 2 2" xfId="28293" xr:uid="{00000000-0005-0000-0000-00002C220000}"/>
    <cellStyle name="Millares 2 6 4 2 6 2 2 2" xfId="55426" xr:uid="{00000000-0005-0000-0000-00002D220000}"/>
    <cellStyle name="Millares 2 6 4 2 6 2 3" xfId="41864" xr:uid="{00000000-0005-0000-0000-00002E220000}"/>
    <cellStyle name="Millares 2 6 4 2 6 3" xfId="21512" xr:uid="{00000000-0005-0000-0000-00002F220000}"/>
    <cellStyle name="Millares 2 6 4 2 6 3 2" xfId="48645" xr:uid="{00000000-0005-0000-0000-000030220000}"/>
    <cellStyle name="Millares 2 6 4 2 6 4" xfId="35083" xr:uid="{00000000-0005-0000-0000-000031220000}"/>
    <cellStyle name="Millares 2 6 4 2 7" xfId="11336" xr:uid="{00000000-0005-0000-0000-000032220000}"/>
    <cellStyle name="Millares 2 6 4 2 7 2" xfId="24904" xr:uid="{00000000-0005-0000-0000-000033220000}"/>
    <cellStyle name="Millares 2 6 4 2 7 2 2" xfId="52037" xr:uid="{00000000-0005-0000-0000-000034220000}"/>
    <cellStyle name="Millares 2 6 4 2 7 3" xfId="38475" xr:uid="{00000000-0005-0000-0000-000035220000}"/>
    <cellStyle name="Millares 2 6 4 2 8" xfId="18123" xr:uid="{00000000-0005-0000-0000-000036220000}"/>
    <cellStyle name="Millares 2 6 4 2 8 2" xfId="45256" xr:uid="{00000000-0005-0000-0000-000037220000}"/>
    <cellStyle name="Millares 2 6 4 2 9" xfId="31694" xr:uid="{00000000-0005-0000-0000-000038220000}"/>
    <cellStyle name="Millares 2 6 4 3" xfId="4333" xr:uid="{00000000-0005-0000-0000-000039220000}"/>
    <cellStyle name="Millares 2 6 4 3 2" xfId="4334" xr:uid="{00000000-0005-0000-0000-00003A220000}"/>
    <cellStyle name="Millares 2 6 4 3 2 2" xfId="7944" xr:uid="{00000000-0005-0000-0000-00003B220000}"/>
    <cellStyle name="Millares 2 6 4 3 2 2 2" xfId="14734" xr:uid="{00000000-0005-0000-0000-00003C220000}"/>
    <cellStyle name="Millares 2 6 4 3 2 2 2 2" xfId="28302" xr:uid="{00000000-0005-0000-0000-00003D220000}"/>
    <cellStyle name="Millares 2 6 4 3 2 2 2 2 2" xfId="55435" xr:uid="{00000000-0005-0000-0000-00003E220000}"/>
    <cellStyle name="Millares 2 6 4 3 2 2 2 3" xfId="41873" xr:uid="{00000000-0005-0000-0000-00003F220000}"/>
    <cellStyle name="Millares 2 6 4 3 2 2 3" xfId="21521" xr:uid="{00000000-0005-0000-0000-000040220000}"/>
    <cellStyle name="Millares 2 6 4 3 2 2 3 2" xfId="48654" xr:uid="{00000000-0005-0000-0000-000041220000}"/>
    <cellStyle name="Millares 2 6 4 3 2 2 4" xfId="35092" xr:uid="{00000000-0005-0000-0000-000042220000}"/>
    <cellStyle name="Millares 2 6 4 3 2 3" xfId="11345" xr:uid="{00000000-0005-0000-0000-000043220000}"/>
    <cellStyle name="Millares 2 6 4 3 2 3 2" xfId="24913" xr:uid="{00000000-0005-0000-0000-000044220000}"/>
    <cellStyle name="Millares 2 6 4 3 2 3 2 2" xfId="52046" xr:uid="{00000000-0005-0000-0000-000045220000}"/>
    <cellStyle name="Millares 2 6 4 3 2 3 3" xfId="38484" xr:uid="{00000000-0005-0000-0000-000046220000}"/>
    <cellStyle name="Millares 2 6 4 3 2 4" xfId="18132" xr:uid="{00000000-0005-0000-0000-000047220000}"/>
    <cellStyle name="Millares 2 6 4 3 2 4 2" xfId="45265" xr:uid="{00000000-0005-0000-0000-000048220000}"/>
    <cellStyle name="Millares 2 6 4 3 2 5" xfId="31703" xr:uid="{00000000-0005-0000-0000-000049220000}"/>
    <cellStyle name="Millares 2 6 4 3 3" xfId="4335" xr:uid="{00000000-0005-0000-0000-00004A220000}"/>
    <cellStyle name="Millares 2 6 4 3 3 2" xfId="7945" xr:uid="{00000000-0005-0000-0000-00004B220000}"/>
    <cellStyle name="Millares 2 6 4 3 3 2 2" xfId="14735" xr:uid="{00000000-0005-0000-0000-00004C220000}"/>
    <cellStyle name="Millares 2 6 4 3 3 2 2 2" xfId="28303" xr:uid="{00000000-0005-0000-0000-00004D220000}"/>
    <cellStyle name="Millares 2 6 4 3 3 2 2 2 2" xfId="55436" xr:uid="{00000000-0005-0000-0000-00004E220000}"/>
    <cellStyle name="Millares 2 6 4 3 3 2 2 3" xfId="41874" xr:uid="{00000000-0005-0000-0000-00004F220000}"/>
    <cellStyle name="Millares 2 6 4 3 3 2 3" xfId="21522" xr:uid="{00000000-0005-0000-0000-000050220000}"/>
    <cellStyle name="Millares 2 6 4 3 3 2 3 2" xfId="48655" xr:uid="{00000000-0005-0000-0000-000051220000}"/>
    <cellStyle name="Millares 2 6 4 3 3 2 4" xfId="35093" xr:uid="{00000000-0005-0000-0000-000052220000}"/>
    <cellStyle name="Millares 2 6 4 3 3 3" xfId="11346" xr:uid="{00000000-0005-0000-0000-000053220000}"/>
    <cellStyle name="Millares 2 6 4 3 3 3 2" xfId="24914" xr:uid="{00000000-0005-0000-0000-000054220000}"/>
    <cellStyle name="Millares 2 6 4 3 3 3 2 2" xfId="52047" xr:uid="{00000000-0005-0000-0000-000055220000}"/>
    <cellStyle name="Millares 2 6 4 3 3 3 3" xfId="38485" xr:uid="{00000000-0005-0000-0000-000056220000}"/>
    <cellStyle name="Millares 2 6 4 3 3 4" xfId="18133" xr:uid="{00000000-0005-0000-0000-000057220000}"/>
    <cellStyle name="Millares 2 6 4 3 3 4 2" xfId="45266" xr:uid="{00000000-0005-0000-0000-000058220000}"/>
    <cellStyle name="Millares 2 6 4 3 3 5" xfId="31704" xr:uid="{00000000-0005-0000-0000-000059220000}"/>
    <cellStyle name="Millares 2 6 4 3 4" xfId="7943" xr:uid="{00000000-0005-0000-0000-00005A220000}"/>
    <cellStyle name="Millares 2 6 4 3 4 2" xfId="14733" xr:uid="{00000000-0005-0000-0000-00005B220000}"/>
    <cellStyle name="Millares 2 6 4 3 4 2 2" xfId="28301" xr:uid="{00000000-0005-0000-0000-00005C220000}"/>
    <cellStyle name="Millares 2 6 4 3 4 2 2 2" xfId="55434" xr:uid="{00000000-0005-0000-0000-00005D220000}"/>
    <cellStyle name="Millares 2 6 4 3 4 2 3" xfId="41872" xr:uid="{00000000-0005-0000-0000-00005E220000}"/>
    <cellStyle name="Millares 2 6 4 3 4 3" xfId="21520" xr:uid="{00000000-0005-0000-0000-00005F220000}"/>
    <cellStyle name="Millares 2 6 4 3 4 3 2" xfId="48653" xr:uid="{00000000-0005-0000-0000-000060220000}"/>
    <cellStyle name="Millares 2 6 4 3 4 4" xfId="35091" xr:uid="{00000000-0005-0000-0000-000061220000}"/>
    <cellStyle name="Millares 2 6 4 3 5" xfId="11344" xr:uid="{00000000-0005-0000-0000-000062220000}"/>
    <cellStyle name="Millares 2 6 4 3 5 2" xfId="24912" xr:uid="{00000000-0005-0000-0000-000063220000}"/>
    <cellStyle name="Millares 2 6 4 3 5 2 2" xfId="52045" xr:uid="{00000000-0005-0000-0000-000064220000}"/>
    <cellStyle name="Millares 2 6 4 3 5 3" xfId="38483" xr:uid="{00000000-0005-0000-0000-000065220000}"/>
    <cellStyle name="Millares 2 6 4 3 6" xfId="18131" xr:uid="{00000000-0005-0000-0000-000066220000}"/>
    <cellStyle name="Millares 2 6 4 3 6 2" xfId="45264" xr:uid="{00000000-0005-0000-0000-000067220000}"/>
    <cellStyle name="Millares 2 6 4 3 7" xfId="31702" xr:uid="{00000000-0005-0000-0000-000068220000}"/>
    <cellStyle name="Millares 2 6 4 4" xfId="4336" xr:uid="{00000000-0005-0000-0000-000069220000}"/>
    <cellStyle name="Millares 2 6 4 4 2" xfId="4337" xr:uid="{00000000-0005-0000-0000-00006A220000}"/>
    <cellStyle name="Millares 2 6 4 4 2 2" xfId="7947" xr:uid="{00000000-0005-0000-0000-00006B220000}"/>
    <cellStyle name="Millares 2 6 4 4 2 2 2" xfId="14737" xr:uid="{00000000-0005-0000-0000-00006C220000}"/>
    <cellStyle name="Millares 2 6 4 4 2 2 2 2" xfId="28305" xr:uid="{00000000-0005-0000-0000-00006D220000}"/>
    <cellStyle name="Millares 2 6 4 4 2 2 2 2 2" xfId="55438" xr:uid="{00000000-0005-0000-0000-00006E220000}"/>
    <cellStyle name="Millares 2 6 4 4 2 2 2 3" xfId="41876" xr:uid="{00000000-0005-0000-0000-00006F220000}"/>
    <cellStyle name="Millares 2 6 4 4 2 2 3" xfId="21524" xr:uid="{00000000-0005-0000-0000-000070220000}"/>
    <cellStyle name="Millares 2 6 4 4 2 2 3 2" xfId="48657" xr:uid="{00000000-0005-0000-0000-000071220000}"/>
    <cellStyle name="Millares 2 6 4 4 2 2 4" xfId="35095" xr:uid="{00000000-0005-0000-0000-000072220000}"/>
    <cellStyle name="Millares 2 6 4 4 2 3" xfId="11348" xr:uid="{00000000-0005-0000-0000-000073220000}"/>
    <cellStyle name="Millares 2 6 4 4 2 3 2" xfId="24916" xr:uid="{00000000-0005-0000-0000-000074220000}"/>
    <cellStyle name="Millares 2 6 4 4 2 3 2 2" xfId="52049" xr:uid="{00000000-0005-0000-0000-000075220000}"/>
    <cellStyle name="Millares 2 6 4 4 2 3 3" xfId="38487" xr:uid="{00000000-0005-0000-0000-000076220000}"/>
    <cellStyle name="Millares 2 6 4 4 2 4" xfId="18135" xr:uid="{00000000-0005-0000-0000-000077220000}"/>
    <cellStyle name="Millares 2 6 4 4 2 4 2" xfId="45268" xr:uid="{00000000-0005-0000-0000-000078220000}"/>
    <cellStyle name="Millares 2 6 4 4 2 5" xfId="31706" xr:uid="{00000000-0005-0000-0000-000079220000}"/>
    <cellStyle name="Millares 2 6 4 4 3" xfId="7946" xr:uid="{00000000-0005-0000-0000-00007A220000}"/>
    <cellStyle name="Millares 2 6 4 4 3 2" xfId="14736" xr:uid="{00000000-0005-0000-0000-00007B220000}"/>
    <cellStyle name="Millares 2 6 4 4 3 2 2" xfId="28304" xr:uid="{00000000-0005-0000-0000-00007C220000}"/>
    <cellStyle name="Millares 2 6 4 4 3 2 2 2" xfId="55437" xr:uid="{00000000-0005-0000-0000-00007D220000}"/>
    <cellStyle name="Millares 2 6 4 4 3 2 3" xfId="41875" xr:uid="{00000000-0005-0000-0000-00007E220000}"/>
    <cellStyle name="Millares 2 6 4 4 3 3" xfId="21523" xr:uid="{00000000-0005-0000-0000-00007F220000}"/>
    <cellStyle name="Millares 2 6 4 4 3 3 2" xfId="48656" xr:uid="{00000000-0005-0000-0000-000080220000}"/>
    <cellStyle name="Millares 2 6 4 4 3 4" xfId="35094" xr:uid="{00000000-0005-0000-0000-000081220000}"/>
    <cellStyle name="Millares 2 6 4 4 4" xfId="11347" xr:uid="{00000000-0005-0000-0000-000082220000}"/>
    <cellStyle name="Millares 2 6 4 4 4 2" xfId="24915" xr:uid="{00000000-0005-0000-0000-000083220000}"/>
    <cellStyle name="Millares 2 6 4 4 4 2 2" xfId="52048" xr:uid="{00000000-0005-0000-0000-000084220000}"/>
    <cellStyle name="Millares 2 6 4 4 4 3" xfId="38486" xr:uid="{00000000-0005-0000-0000-000085220000}"/>
    <cellStyle name="Millares 2 6 4 4 5" xfId="18134" xr:uid="{00000000-0005-0000-0000-000086220000}"/>
    <cellStyle name="Millares 2 6 4 4 5 2" xfId="45267" xr:uid="{00000000-0005-0000-0000-000087220000}"/>
    <cellStyle name="Millares 2 6 4 4 6" xfId="31705" xr:uid="{00000000-0005-0000-0000-000088220000}"/>
    <cellStyle name="Millares 2 6 4 5" xfId="4338" xr:uid="{00000000-0005-0000-0000-000089220000}"/>
    <cellStyle name="Millares 2 6 4 5 2" xfId="7948" xr:uid="{00000000-0005-0000-0000-00008A220000}"/>
    <cellStyle name="Millares 2 6 4 5 2 2" xfId="14738" xr:uid="{00000000-0005-0000-0000-00008B220000}"/>
    <cellStyle name="Millares 2 6 4 5 2 2 2" xfId="28306" xr:uid="{00000000-0005-0000-0000-00008C220000}"/>
    <cellStyle name="Millares 2 6 4 5 2 2 2 2" xfId="55439" xr:uid="{00000000-0005-0000-0000-00008D220000}"/>
    <cellStyle name="Millares 2 6 4 5 2 2 3" xfId="41877" xr:uid="{00000000-0005-0000-0000-00008E220000}"/>
    <cellStyle name="Millares 2 6 4 5 2 3" xfId="21525" xr:uid="{00000000-0005-0000-0000-00008F220000}"/>
    <cellStyle name="Millares 2 6 4 5 2 3 2" xfId="48658" xr:uid="{00000000-0005-0000-0000-000090220000}"/>
    <cellStyle name="Millares 2 6 4 5 2 4" xfId="35096" xr:uid="{00000000-0005-0000-0000-000091220000}"/>
    <cellStyle name="Millares 2 6 4 5 3" xfId="11349" xr:uid="{00000000-0005-0000-0000-000092220000}"/>
    <cellStyle name="Millares 2 6 4 5 3 2" xfId="24917" xr:uid="{00000000-0005-0000-0000-000093220000}"/>
    <cellStyle name="Millares 2 6 4 5 3 2 2" xfId="52050" xr:uid="{00000000-0005-0000-0000-000094220000}"/>
    <cellStyle name="Millares 2 6 4 5 3 3" xfId="38488" xr:uid="{00000000-0005-0000-0000-000095220000}"/>
    <cellStyle name="Millares 2 6 4 5 4" xfId="18136" xr:uid="{00000000-0005-0000-0000-000096220000}"/>
    <cellStyle name="Millares 2 6 4 5 4 2" xfId="45269" xr:uid="{00000000-0005-0000-0000-000097220000}"/>
    <cellStyle name="Millares 2 6 4 5 5" xfId="31707" xr:uid="{00000000-0005-0000-0000-000098220000}"/>
    <cellStyle name="Millares 2 6 4 6" xfId="4339" xr:uid="{00000000-0005-0000-0000-000099220000}"/>
    <cellStyle name="Millares 2 6 4 6 2" xfId="7949" xr:uid="{00000000-0005-0000-0000-00009A220000}"/>
    <cellStyle name="Millares 2 6 4 6 2 2" xfId="14739" xr:uid="{00000000-0005-0000-0000-00009B220000}"/>
    <cellStyle name="Millares 2 6 4 6 2 2 2" xfId="28307" xr:uid="{00000000-0005-0000-0000-00009C220000}"/>
    <cellStyle name="Millares 2 6 4 6 2 2 2 2" xfId="55440" xr:uid="{00000000-0005-0000-0000-00009D220000}"/>
    <cellStyle name="Millares 2 6 4 6 2 2 3" xfId="41878" xr:uid="{00000000-0005-0000-0000-00009E220000}"/>
    <cellStyle name="Millares 2 6 4 6 2 3" xfId="21526" xr:uid="{00000000-0005-0000-0000-00009F220000}"/>
    <cellStyle name="Millares 2 6 4 6 2 3 2" xfId="48659" xr:uid="{00000000-0005-0000-0000-0000A0220000}"/>
    <cellStyle name="Millares 2 6 4 6 2 4" xfId="35097" xr:uid="{00000000-0005-0000-0000-0000A1220000}"/>
    <cellStyle name="Millares 2 6 4 6 3" xfId="11350" xr:uid="{00000000-0005-0000-0000-0000A2220000}"/>
    <cellStyle name="Millares 2 6 4 6 3 2" xfId="24918" xr:uid="{00000000-0005-0000-0000-0000A3220000}"/>
    <cellStyle name="Millares 2 6 4 6 3 2 2" xfId="52051" xr:uid="{00000000-0005-0000-0000-0000A4220000}"/>
    <cellStyle name="Millares 2 6 4 6 3 3" xfId="38489" xr:uid="{00000000-0005-0000-0000-0000A5220000}"/>
    <cellStyle name="Millares 2 6 4 6 4" xfId="18137" xr:uid="{00000000-0005-0000-0000-0000A6220000}"/>
    <cellStyle name="Millares 2 6 4 6 4 2" xfId="45270" xr:uid="{00000000-0005-0000-0000-0000A7220000}"/>
    <cellStyle name="Millares 2 6 4 6 5" xfId="31708" xr:uid="{00000000-0005-0000-0000-0000A8220000}"/>
    <cellStyle name="Millares 2 6 4 7" xfId="7934" xr:uid="{00000000-0005-0000-0000-0000A9220000}"/>
    <cellStyle name="Millares 2 6 4 7 2" xfId="14724" xr:uid="{00000000-0005-0000-0000-0000AA220000}"/>
    <cellStyle name="Millares 2 6 4 7 2 2" xfId="28292" xr:uid="{00000000-0005-0000-0000-0000AB220000}"/>
    <cellStyle name="Millares 2 6 4 7 2 2 2" xfId="55425" xr:uid="{00000000-0005-0000-0000-0000AC220000}"/>
    <cellStyle name="Millares 2 6 4 7 2 3" xfId="41863" xr:uid="{00000000-0005-0000-0000-0000AD220000}"/>
    <cellStyle name="Millares 2 6 4 7 3" xfId="21511" xr:uid="{00000000-0005-0000-0000-0000AE220000}"/>
    <cellStyle name="Millares 2 6 4 7 3 2" xfId="48644" xr:uid="{00000000-0005-0000-0000-0000AF220000}"/>
    <cellStyle name="Millares 2 6 4 7 4" xfId="35082" xr:uid="{00000000-0005-0000-0000-0000B0220000}"/>
    <cellStyle name="Millares 2 6 4 8" xfId="11335" xr:uid="{00000000-0005-0000-0000-0000B1220000}"/>
    <cellStyle name="Millares 2 6 4 8 2" xfId="24903" xr:uid="{00000000-0005-0000-0000-0000B2220000}"/>
    <cellStyle name="Millares 2 6 4 8 2 2" xfId="52036" xr:uid="{00000000-0005-0000-0000-0000B3220000}"/>
    <cellStyle name="Millares 2 6 4 8 3" xfId="38474" xr:uid="{00000000-0005-0000-0000-0000B4220000}"/>
    <cellStyle name="Millares 2 6 4 9" xfId="18122" xr:uid="{00000000-0005-0000-0000-0000B5220000}"/>
    <cellStyle name="Millares 2 6 4 9 2" xfId="45255" xr:uid="{00000000-0005-0000-0000-0000B6220000}"/>
    <cellStyle name="Millares 2 6 5" xfId="4340" xr:uid="{00000000-0005-0000-0000-0000B7220000}"/>
    <cellStyle name="Millares 2 6 5 2" xfId="4341" xr:uid="{00000000-0005-0000-0000-0000B8220000}"/>
    <cellStyle name="Millares 2 6 5 2 2" xfId="4342" xr:uid="{00000000-0005-0000-0000-0000B9220000}"/>
    <cellStyle name="Millares 2 6 5 2 2 2" xfId="7952" xr:uid="{00000000-0005-0000-0000-0000BA220000}"/>
    <cellStyle name="Millares 2 6 5 2 2 2 2" xfId="14742" xr:uid="{00000000-0005-0000-0000-0000BB220000}"/>
    <cellStyle name="Millares 2 6 5 2 2 2 2 2" xfId="28310" xr:uid="{00000000-0005-0000-0000-0000BC220000}"/>
    <cellStyle name="Millares 2 6 5 2 2 2 2 2 2" xfId="55443" xr:uid="{00000000-0005-0000-0000-0000BD220000}"/>
    <cellStyle name="Millares 2 6 5 2 2 2 2 3" xfId="41881" xr:uid="{00000000-0005-0000-0000-0000BE220000}"/>
    <cellStyle name="Millares 2 6 5 2 2 2 3" xfId="21529" xr:uid="{00000000-0005-0000-0000-0000BF220000}"/>
    <cellStyle name="Millares 2 6 5 2 2 2 3 2" xfId="48662" xr:uid="{00000000-0005-0000-0000-0000C0220000}"/>
    <cellStyle name="Millares 2 6 5 2 2 2 4" xfId="35100" xr:uid="{00000000-0005-0000-0000-0000C1220000}"/>
    <cellStyle name="Millares 2 6 5 2 2 3" xfId="11353" xr:uid="{00000000-0005-0000-0000-0000C2220000}"/>
    <cellStyle name="Millares 2 6 5 2 2 3 2" xfId="24921" xr:uid="{00000000-0005-0000-0000-0000C3220000}"/>
    <cellStyle name="Millares 2 6 5 2 2 3 2 2" xfId="52054" xr:uid="{00000000-0005-0000-0000-0000C4220000}"/>
    <cellStyle name="Millares 2 6 5 2 2 3 3" xfId="38492" xr:uid="{00000000-0005-0000-0000-0000C5220000}"/>
    <cellStyle name="Millares 2 6 5 2 2 4" xfId="18140" xr:uid="{00000000-0005-0000-0000-0000C6220000}"/>
    <cellStyle name="Millares 2 6 5 2 2 4 2" xfId="45273" xr:uid="{00000000-0005-0000-0000-0000C7220000}"/>
    <cellStyle name="Millares 2 6 5 2 2 5" xfId="31711" xr:uid="{00000000-0005-0000-0000-0000C8220000}"/>
    <cellStyle name="Millares 2 6 5 2 3" xfId="4343" xr:uid="{00000000-0005-0000-0000-0000C9220000}"/>
    <cellStyle name="Millares 2 6 5 2 3 2" xfId="7953" xr:uid="{00000000-0005-0000-0000-0000CA220000}"/>
    <cellStyle name="Millares 2 6 5 2 3 2 2" xfId="14743" xr:uid="{00000000-0005-0000-0000-0000CB220000}"/>
    <cellStyle name="Millares 2 6 5 2 3 2 2 2" xfId="28311" xr:uid="{00000000-0005-0000-0000-0000CC220000}"/>
    <cellStyle name="Millares 2 6 5 2 3 2 2 2 2" xfId="55444" xr:uid="{00000000-0005-0000-0000-0000CD220000}"/>
    <cellStyle name="Millares 2 6 5 2 3 2 2 3" xfId="41882" xr:uid="{00000000-0005-0000-0000-0000CE220000}"/>
    <cellStyle name="Millares 2 6 5 2 3 2 3" xfId="21530" xr:uid="{00000000-0005-0000-0000-0000CF220000}"/>
    <cellStyle name="Millares 2 6 5 2 3 2 3 2" xfId="48663" xr:uid="{00000000-0005-0000-0000-0000D0220000}"/>
    <cellStyle name="Millares 2 6 5 2 3 2 4" xfId="35101" xr:uid="{00000000-0005-0000-0000-0000D1220000}"/>
    <cellStyle name="Millares 2 6 5 2 3 3" xfId="11354" xr:uid="{00000000-0005-0000-0000-0000D2220000}"/>
    <cellStyle name="Millares 2 6 5 2 3 3 2" xfId="24922" xr:uid="{00000000-0005-0000-0000-0000D3220000}"/>
    <cellStyle name="Millares 2 6 5 2 3 3 2 2" xfId="52055" xr:uid="{00000000-0005-0000-0000-0000D4220000}"/>
    <cellStyle name="Millares 2 6 5 2 3 3 3" xfId="38493" xr:uid="{00000000-0005-0000-0000-0000D5220000}"/>
    <cellStyle name="Millares 2 6 5 2 3 4" xfId="18141" xr:uid="{00000000-0005-0000-0000-0000D6220000}"/>
    <cellStyle name="Millares 2 6 5 2 3 4 2" xfId="45274" xr:uid="{00000000-0005-0000-0000-0000D7220000}"/>
    <cellStyle name="Millares 2 6 5 2 3 5" xfId="31712" xr:uid="{00000000-0005-0000-0000-0000D8220000}"/>
    <cellStyle name="Millares 2 6 5 2 4" xfId="7951" xr:uid="{00000000-0005-0000-0000-0000D9220000}"/>
    <cellStyle name="Millares 2 6 5 2 4 2" xfId="14741" xr:uid="{00000000-0005-0000-0000-0000DA220000}"/>
    <cellStyle name="Millares 2 6 5 2 4 2 2" xfId="28309" xr:uid="{00000000-0005-0000-0000-0000DB220000}"/>
    <cellStyle name="Millares 2 6 5 2 4 2 2 2" xfId="55442" xr:uid="{00000000-0005-0000-0000-0000DC220000}"/>
    <cellStyle name="Millares 2 6 5 2 4 2 3" xfId="41880" xr:uid="{00000000-0005-0000-0000-0000DD220000}"/>
    <cellStyle name="Millares 2 6 5 2 4 3" xfId="21528" xr:uid="{00000000-0005-0000-0000-0000DE220000}"/>
    <cellStyle name="Millares 2 6 5 2 4 3 2" xfId="48661" xr:uid="{00000000-0005-0000-0000-0000DF220000}"/>
    <cellStyle name="Millares 2 6 5 2 4 4" xfId="35099" xr:uid="{00000000-0005-0000-0000-0000E0220000}"/>
    <cellStyle name="Millares 2 6 5 2 5" xfId="11352" xr:uid="{00000000-0005-0000-0000-0000E1220000}"/>
    <cellStyle name="Millares 2 6 5 2 5 2" xfId="24920" xr:uid="{00000000-0005-0000-0000-0000E2220000}"/>
    <cellStyle name="Millares 2 6 5 2 5 2 2" xfId="52053" xr:uid="{00000000-0005-0000-0000-0000E3220000}"/>
    <cellStyle name="Millares 2 6 5 2 5 3" xfId="38491" xr:uid="{00000000-0005-0000-0000-0000E4220000}"/>
    <cellStyle name="Millares 2 6 5 2 6" xfId="18139" xr:uid="{00000000-0005-0000-0000-0000E5220000}"/>
    <cellStyle name="Millares 2 6 5 2 6 2" xfId="45272" xr:uid="{00000000-0005-0000-0000-0000E6220000}"/>
    <cellStyle name="Millares 2 6 5 2 7" xfId="31710" xr:uid="{00000000-0005-0000-0000-0000E7220000}"/>
    <cellStyle name="Millares 2 6 5 3" xfId="4344" xr:uid="{00000000-0005-0000-0000-0000E8220000}"/>
    <cellStyle name="Millares 2 6 5 3 2" xfId="4345" xr:uid="{00000000-0005-0000-0000-0000E9220000}"/>
    <cellStyle name="Millares 2 6 5 3 2 2" xfId="7955" xr:uid="{00000000-0005-0000-0000-0000EA220000}"/>
    <cellStyle name="Millares 2 6 5 3 2 2 2" xfId="14745" xr:uid="{00000000-0005-0000-0000-0000EB220000}"/>
    <cellStyle name="Millares 2 6 5 3 2 2 2 2" xfId="28313" xr:uid="{00000000-0005-0000-0000-0000EC220000}"/>
    <cellStyle name="Millares 2 6 5 3 2 2 2 2 2" xfId="55446" xr:uid="{00000000-0005-0000-0000-0000ED220000}"/>
    <cellStyle name="Millares 2 6 5 3 2 2 2 3" xfId="41884" xr:uid="{00000000-0005-0000-0000-0000EE220000}"/>
    <cellStyle name="Millares 2 6 5 3 2 2 3" xfId="21532" xr:uid="{00000000-0005-0000-0000-0000EF220000}"/>
    <cellStyle name="Millares 2 6 5 3 2 2 3 2" xfId="48665" xr:uid="{00000000-0005-0000-0000-0000F0220000}"/>
    <cellStyle name="Millares 2 6 5 3 2 2 4" xfId="35103" xr:uid="{00000000-0005-0000-0000-0000F1220000}"/>
    <cellStyle name="Millares 2 6 5 3 2 3" xfId="11356" xr:uid="{00000000-0005-0000-0000-0000F2220000}"/>
    <cellStyle name="Millares 2 6 5 3 2 3 2" xfId="24924" xr:uid="{00000000-0005-0000-0000-0000F3220000}"/>
    <cellStyle name="Millares 2 6 5 3 2 3 2 2" xfId="52057" xr:uid="{00000000-0005-0000-0000-0000F4220000}"/>
    <cellStyle name="Millares 2 6 5 3 2 3 3" xfId="38495" xr:uid="{00000000-0005-0000-0000-0000F5220000}"/>
    <cellStyle name="Millares 2 6 5 3 2 4" xfId="18143" xr:uid="{00000000-0005-0000-0000-0000F6220000}"/>
    <cellStyle name="Millares 2 6 5 3 2 4 2" xfId="45276" xr:uid="{00000000-0005-0000-0000-0000F7220000}"/>
    <cellStyle name="Millares 2 6 5 3 2 5" xfId="31714" xr:uid="{00000000-0005-0000-0000-0000F8220000}"/>
    <cellStyle name="Millares 2 6 5 3 3" xfId="7954" xr:uid="{00000000-0005-0000-0000-0000F9220000}"/>
    <cellStyle name="Millares 2 6 5 3 3 2" xfId="14744" xr:uid="{00000000-0005-0000-0000-0000FA220000}"/>
    <cellStyle name="Millares 2 6 5 3 3 2 2" xfId="28312" xr:uid="{00000000-0005-0000-0000-0000FB220000}"/>
    <cellStyle name="Millares 2 6 5 3 3 2 2 2" xfId="55445" xr:uid="{00000000-0005-0000-0000-0000FC220000}"/>
    <cellStyle name="Millares 2 6 5 3 3 2 3" xfId="41883" xr:uid="{00000000-0005-0000-0000-0000FD220000}"/>
    <cellStyle name="Millares 2 6 5 3 3 3" xfId="21531" xr:uid="{00000000-0005-0000-0000-0000FE220000}"/>
    <cellStyle name="Millares 2 6 5 3 3 3 2" xfId="48664" xr:uid="{00000000-0005-0000-0000-0000FF220000}"/>
    <cellStyle name="Millares 2 6 5 3 3 4" xfId="35102" xr:uid="{00000000-0005-0000-0000-000000230000}"/>
    <cellStyle name="Millares 2 6 5 3 4" xfId="11355" xr:uid="{00000000-0005-0000-0000-000001230000}"/>
    <cellStyle name="Millares 2 6 5 3 4 2" xfId="24923" xr:uid="{00000000-0005-0000-0000-000002230000}"/>
    <cellStyle name="Millares 2 6 5 3 4 2 2" xfId="52056" xr:uid="{00000000-0005-0000-0000-000003230000}"/>
    <cellStyle name="Millares 2 6 5 3 4 3" xfId="38494" xr:uid="{00000000-0005-0000-0000-000004230000}"/>
    <cellStyle name="Millares 2 6 5 3 5" xfId="18142" xr:uid="{00000000-0005-0000-0000-000005230000}"/>
    <cellStyle name="Millares 2 6 5 3 5 2" xfId="45275" xr:uid="{00000000-0005-0000-0000-000006230000}"/>
    <cellStyle name="Millares 2 6 5 3 6" xfId="31713" xr:uid="{00000000-0005-0000-0000-000007230000}"/>
    <cellStyle name="Millares 2 6 5 4" xfId="4346" xr:uid="{00000000-0005-0000-0000-000008230000}"/>
    <cellStyle name="Millares 2 6 5 4 2" xfId="7956" xr:uid="{00000000-0005-0000-0000-000009230000}"/>
    <cellStyle name="Millares 2 6 5 4 2 2" xfId="14746" xr:uid="{00000000-0005-0000-0000-00000A230000}"/>
    <cellStyle name="Millares 2 6 5 4 2 2 2" xfId="28314" xr:uid="{00000000-0005-0000-0000-00000B230000}"/>
    <cellStyle name="Millares 2 6 5 4 2 2 2 2" xfId="55447" xr:uid="{00000000-0005-0000-0000-00000C230000}"/>
    <cellStyle name="Millares 2 6 5 4 2 2 3" xfId="41885" xr:uid="{00000000-0005-0000-0000-00000D230000}"/>
    <cellStyle name="Millares 2 6 5 4 2 3" xfId="21533" xr:uid="{00000000-0005-0000-0000-00000E230000}"/>
    <cellStyle name="Millares 2 6 5 4 2 3 2" xfId="48666" xr:uid="{00000000-0005-0000-0000-00000F230000}"/>
    <cellStyle name="Millares 2 6 5 4 2 4" xfId="35104" xr:uid="{00000000-0005-0000-0000-000010230000}"/>
    <cellStyle name="Millares 2 6 5 4 3" xfId="11357" xr:uid="{00000000-0005-0000-0000-000011230000}"/>
    <cellStyle name="Millares 2 6 5 4 3 2" xfId="24925" xr:uid="{00000000-0005-0000-0000-000012230000}"/>
    <cellStyle name="Millares 2 6 5 4 3 2 2" xfId="52058" xr:uid="{00000000-0005-0000-0000-000013230000}"/>
    <cellStyle name="Millares 2 6 5 4 3 3" xfId="38496" xr:uid="{00000000-0005-0000-0000-000014230000}"/>
    <cellStyle name="Millares 2 6 5 4 4" xfId="18144" xr:uid="{00000000-0005-0000-0000-000015230000}"/>
    <cellStyle name="Millares 2 6 5 4 4 2" xfId="45277" xr:uid="{00000000-0005-0000-0000-000016230000}"/>
    <cellStyle name="Millares 2 6 5 4 5" xfId="31715" xr:uid="{00000000-0005-0000-0000-000017230000}"/>
    <cellStyle name="Millares 2 6 5 5" xfId="4347" xr:uid="{00000000-0005-0000-0000-000018230000}"/>
    <cellStyle name="Millares 2 6 5 5 2" xfId="7957" xr:uid="{00000000-0005-0000-0000-000019230000}"/>
    <cellStyle name="Millares 2 6 5 5 2 2" xfId="14747" xr:uid="{00000000-0005-0000-0000-00001A230000}"/>
    <cellStyle name="Millares 2 6 5 5 2 2 2" xfId="28315" xr:uid="{00000000-0005-0000-0000-00001B230000}"/>
    <cellStyle name="Millares 2 6 5 5 2 2 2 2" xfId="55448" xr:uid="{00000000-0005-0000-0000-00001C230000}"/>
    <cellStyle name="Millares 2 6 5 5 2 2 3" xfId="41886" xr:uid="{00000000-0005-0000-0000-00001D230000}"/>
    <cellStyle name="Millares 2 6 5 5 2 3" xfId="21534" xr:uid="{00000000-0005-0000-0000-00001E230000}"/>
    <cellStyle name="Millares 2 6 5 5 2 3 2" xfId="48667" xr:uid="{00000000-0005-0000-0000-00001F230000}"/>
    <cellStyle name="Millares 2 6 5 5 2 4" xfId="35105" xr:uid="{00000000-0005-0000-0000-000020230000}"/>
    <cellStyle name="Millares 2 6 5 5 3" xfId="11358" xr:uid="{00000000-0005-0000-0000-000021230000}"/>
    <cellStyle name="Millares 2 6 5 5 3 2" xfId="24926" xr:uid="{00000000-0005-0000-0000-000022230000}"/>
    <cellStyle name="Millares 2 6 5 5 3 2 2" xfId="52059" xr:uid="{00000000-0005-0000-0000-000023230000}"/>
    <cellStyle name="Millares 2 6 5 5 3 3" xfId="38497" xr:uid="{00000000-0005-0000-0000-000024230000}"/>
    <cellStyle name="Millares 2 6 5 5 4" xfId="18145" xr:uid="{00000000-0005-0000-0000-000025230000}"/>
    <cellStyle name="Millares 2 6 5 5 4 2" xfId="45278" xr:uid="{00000000-0005-0000-0000-000026230000}"/>
    <cellStyle name="Millares 2 6 5 5 5" xfId="31716" xr:uid="{00000000-0005-0000-0000-000027230000}"/>
    <cellStyle name="Millares 2 6 5 6" xfId="7950" xr:uid="{00000000-0005-0000-0000-000028230000}"/>
    <cellStyle name="Millares 2 6 5 6 2" xfId="14740" xr:uid="{00000000-0005-0000-0000-000029230000}"/>
    <cellStyle name="Millares 2 6 5 6 2 2" xfId="28308" xr:uid="{00000000-0005-0000-0000-00002A230000}"/>
    <cellStyle name="Millares 2 6 5 6 2 2 2" xfId="55441" xr:uid="{00000000-0005-0000-0000-00002B230000}"/>
    <cellStyle name="Millares 2 6 5 6 2 3" xfId="41879" xr:uid="{00000000-0005-0000-0000-00002C230000}"/>
    <cellStyle name="Millares 2 6 5 6 3" xfId="21527" xr:uid="{00000000-0005-0000-0000-00002D230000}"/>
    <cellStyle name="Millares 2 6 5 6 3 2" xfId="48660" xr:uid="{00000000-0005-0000-0000-00002E230000}"/>
    <cellStyle name="Millares 2 6 5 6 4" xfId="35098" xr:uid="{00000000-0005-0000-0000-00002F230000}"/>
    <cellStyle name="Millares 2 6 5 7" xfId="11351" xr:uid="{00000000-0005-0000-0000-000030230000}"/>
    <cellStyle name="Millares 2 6 5 7 2" xfId="24919" xr:uid="{00000000-0005-0000-0000-000031230000}"/>
    <cellStyle name="Millares 2 6 5 7 2 2" xfId="52052" xr:uid="{00000000-0005-0000-0000-000032230000}"/>
    <cellStyle name="Millares 2 6 5 7 3" xfId="38490" xr:uid="{00000000-0005-0000-0000-000033230000}"/>
    <cellStyle name="Millares 2 6 5 8" xfId="18138" xr:uid="{00000000-0005-0000-0000-000034230000}"/>
    <cellStyle name="Millares 2 6 5 8 2" xfId="45271" xr:uid="{00000000-0005-0000-0000-000035230000}"/>
    <cellStyle name="Millares 2 6 5 9" xfId="31709" xr:uid="{00000000-0005-0000-0000-000036230000}"/>
    <cellStyle name="Millares 2 6 6" xfId="4348" xr:uid="{00000000-0005-0000-0000-000037230000}"/>
    <cellStyle name="Millares 2 6 6 2" xfId="4349" xr:uid="{00000000-0005-0000-0000-000038230000}"/>
    <cellStyle name="Millares 2 6 6 2 2" xfId="4350" xr:uid="{00000000-0005-0000-0000-000039230000}"/>
    <cellStyle name="Millares 2 6 6 2 2 2" xfId="7960" xr:uid="{00000000-0005-0000-0000-00003A230000}"/>
    <cellStyle name="Millares 2 6 6 2 2 2 2" xfId="14750" xr:uid="{00000000-0005-0000-0000-00003B230000}"/>
    <cellStyle name="Millares 2 6 6 2 2 2 2 2" xfId="28318" xr:uid="{00000000-0005-0000-0000-00003C230000}"/>
    <cellStyle name="Millares 2 6 6 2 2 2 2 2 2" xfId="55451" xr:uid="{00000000-0005-0000-0000-00003D230000}"/>
    <cellStyle name="Millares 2 6 6 2 2 2 2 3" xfId="41889" xr:uid="{00000000-0005-0000-0000-00003E230000}"/>
    <cellStyle name="Millares 2 6 6 2 2 2 3" xfId="21537" xr:uid="{00000000-0005-0000-0000-00003F230000}"/>
    <cellStyle name="Millares 2 6 6 2 2 2 3 2" xfId="48670" xr:uid="{00000000-0005-0000-0000-000040230000}"/>
    <cellStyle name="Millares 2 6 6 2 2 2 4" xfId="35108" xr:uid="{00000000-0005-0000-0000-000041230000}"/>
    <cellStyle name="Millares 2 6 6 2 2 3" xfId="11361" xr:uid="{00000000-0005-0000-0000-000042230000}"/>
    <cellStyle name="Millares 2 6 6 2 2 3 2" xfId="24929" xr:uid="{00000000-0005-0000-0000-000043230000}"/>
    <cellStyle name="Millares 2 6 6 2 2 3 2 2" xfId="52062" xr:uid="{00000000-0005-0000-0000-000044230000}"/>
    <cellStyle name="Millares 2 6 6 2 2 3 3" xfId="38500" xr:uid="{00000000-0005-0000-0000-000045230000}"/>
    <cellStyle name="Millares 2 6 6 2 2 4" xfId="18148" xr:uid="{00000000-0005-0000-0000-000046230000}"/>
    <cellStyle name="Millares 2 6 6 2 2 4 2" xfId="45281" xr:uid="{00000000-0005-0000-0000-000047230000}"/>
    <cellStyle name="Millares 2 6 6 2 2 5" xfId="31719" xr:uid="{00000000-0005-0000-0000-000048230000}"/>
    <cellStyle name="Millares 2 6 6 2 3" xfId="4351" xr:uid="{00000000-0005-0000-0000-000049230000}"/>
    <cellStyle name="Millares 2 6 6 2 3 2" xfId="7961" xr:uid="{00000000-0005-0000-0000-00004A230000}"/>
    <cellStyle name="Millares 2 6 6 2 3 2 2" xfId="14751" xr:uid="{00000000-0005-0000-0000-00004B230000}"/>
    <cellStyle name="Millares 2 6 6 2 3 2 2 2" xfId="28319" xr:uid="{00000000-0005-0000-0000-00004C230000}"/>
    <cellStyle name="Millares 2 6 6 2 3 2 2 2 2" xfId="55452" xr:uid="{00000000-0005-0000-0000-00004D230000}"/>
    <cellStyle name="Millares 2 6 6 2 3 2 2 3" xfId="41890" xr:uid="{00000000-0005-0000-0000-00004E230000}"/>
    <cellStyle name="Millares 2 6 6 2 3 2 3" xfId="21538" xr:uid="{00000000-0005-0000-0000-00004F230000}"/>
    <cellStyle name="Millares 2 6 6 2 3 2 3 2" xfId="48671" xr:uid="{00000000-0005-0000-0000-000050230000}"/>
    <cellStyle name="Millares 2 6 6 2 3 2 4" xfId="35109" xr:uid="{00000000-0005-0000-0000-000051230000}"/>
    <cellStyle name="Millares 2 6 6 2 3 3" xfId="11362" xr:uid="{00000000-0005-0000-0000-000052230000}"/>
    <cellStyle name="Millares 2 6 6 2 3 3 2" xfId="24930" xr:uid="{00000000-0005-0000-0000-000053230000}"/>
    <cellStyle name="Millares 2 6 6 2 3 3 2 2" xfId="52063" xr:uid="{00000000-0005-0000-0000-000054230000}"/>
    <cellStyle name="Millares 2 6 6 2 3 3 3" xfId="38501" xr:uid="{00000000-0005-0000-0000-000055230000}"/>
    <cellStyle name="Millares 2 6 6 2 3 4" xfId="18149" xr:uid="{00000000-0005-0000-0000-000056230000}"/>
    <cellStyle name="Millares 2 6 6 2 3 4 2" xfId="45282" xr:uid="{00000000-0005-0000-0000-000057230000}"/>
    <cellStyle name="Millares 2 6 6 2 3 5" xfId="31720" xr:uid="{00000000-0005-0000-0000-000058230000}"/>
    <cellStyle name="Millares 2 6 6 2 4" xfId="7959" xr:uid="{00000000-0005-0000-0000-000059230000}"/>
    <cellStyle name="Millares 2 6 6 2 4 2" xfId="14749" xr:uid="{00000000-0005-0000-0000-00005A230000}"/>
    <cellStyle name="Millares 2 6 6 2 4 2 2" xfId="28317" xr:uid="{00000000-0005-0000-0000-00005B230000}"/>
    <cellStyle name="Millares 2 6 6 2 4 2 2 2" xfId="55450" xr:uid="{00000000-0005-0000-0000-00005C230000}"/>
    <cellStyle name="Millares 2 6 6 2 4 2 3" xfId="41888" xr:uid="{00000000-0005-0000-0000-00005D230000}"/>
    <cellStyle name="Millares 2 6 6 2 4 3" xfId="21536" xr:uid="{00000000-0005-0000-0000-00005E230000}"/>
    <cellStyle name="Millares 2 6 6 2 4 3 2" xfId="48669" xr:uid="{00000000-0005-0000-0000-00005F230000}"/>
    <cellStyle name="Millares 2 6 6 2 4 4" xfId="35107" xr:uid="{00000000-0005-0000-0000-000060230000}"/>
    <cellStyle name="Millares 2 6 6 2 5" xfId="11360" xr:uid="{00000000-0005-0000-0000-000061230000}"/>
    <cellStyle name="Millares 2 6 6 2 5 2" xfId="24928" xr:uid="{00000000-0005-0000-0000-000062230000}"/>
    <cellStyle name="Millares 2 6 6 2 5 2 2" xfId="52061" xr:uid="{00000000-0005-0000-0000-000063230000}"/>
    <cellStyle name="Millares 2 6 6 2 5 3" xfId="38499" xr:uid="{00000000-0005-0000-0000-000064230000}"/>
    <cellStyle name="Millares 2 6 6 2 6" xfId="18147" xr:uid="{00000000-0005-0000-0000-000065230000}"/>
    <cellStyle name="Millares 2 6 6 2 6 2" xfId="45280" xr:uid="{00000000-0005-0000-0000-000066230000}"/>
    <cellStyle name="Millares 2 6 6 2 7" xfId="31718" xr:uid="{00000000-0005-0000-0000-000067230000}"/>
    <cellStyle name="Millares 2 6 6 3" xfId="4352" xr:uid="{00000000-0005-0000-0000-000068230000}"/>
    <cellStyle name="Millares 2 6 6 3 2" xfId="7962" xr:uid="{00000000-0005-0000-0000-000069230000}"/>
    <cellStyle name="Millares 2 6 6 3 2 2" xfId="14752" xr:uid="{00000000-0005-0000-0000-00006A230000}"/>
    <cellStyle name="Millares 2 6 6 3 2 2 2" xfId="28320" xr:uid="{00000000-0005-0000-0000-00006B230000}"/>
    <cellStyle name="Millares 2 6 6 3 2 2 2 2" xfId="55453" xr:uid="{00000000-0005-0000-0000-00006C230000}"/>
    <cellStyle name="Millares 2 6 6 3 2 2 3" xfId="41891" xr:uid="{00000000-0005-0000-0000-00006D230000}"/>
    <cellStyle name="Millares 2 6 6 3 2 3" xfId="21539" xr:uid="{00000000-0005-0000-0000-00006E230000}"/>
    <cellStyle name="Millares 2 6 6 3 2 3 2" xfId="48672" xr:uid="{00000000-0005-0000-0000-00006F230000}"/>
    <cellStyle name="Millares 2 6 6 3 2 4" xfId="35110" xr:uid="{00000000-0005-0000-0000-000070230000}"/>
    <cellStyle name="Millares 2 6 6 3 3" xfId="11363" xr:uid="{00000000-0005-0000-0000-000071230000}"/>
    <cellStyle name="Millares 2 6 6 3 3 2" xfId="24931" xr:uid="{00000000-0005-0000-0000-000072230000}"/>
    <cellStyle name="Millares 2 6 6 3 3 2 2" xfId="52064" xr:uid="{00000000-0005-0000-0000-000073230000}"/>
    <cellStyle name="Millares 2 6 6 3 3 3" xfId="38502" xr:uid="{00000000-0005-0000-0000-000074230000}"/>
    <cellStyle name="Millares 2 6 6 3 4" xfId="18150" xr:uid="{00000000-0005-0000-0000-000075230000}"/>
    <cellStyle name="Millares 2 6 6 3 4 2" xfId="45283" xr:uid="{00000000-0005-0000-0000-000076230000}"/>
    <cellStyle name="Millares 2 6 6 3 5" xfId="31721" xr:uid="{00000000-0005-0000-0000-000077230000}"/>
    <cellStyle name="Millares 2 6 6 4" xfId="4353" xr:uid="{00000000-0005-0000-0000-000078230000}"/>
    <cellStyle name="Millares 2 6 6 4 2" xfId="7963" xr:uid="{00000000-0005-0000-0000-000079230000}"/>
    <cellStyle name="Millares 2 6 6 4 2 2" xfId="14753" xr:uid="{00000000-0005-0000-0000-00007A230000}"/>
    <cellStyle name="Millares 2 6 6 4 2 2 2" xfId="28321" xr:uid="{00000000-0005-0000-0000-00007B230000}"/>
    <cellStyle name="Millares 2 6 6 4 2 2 2 2" xfId="55454" xr:uid="{00000000-0005-0000-0000-00007C230000}"/>
    <cellStyle name="Millares 2 6 6 4 2 2 3" xfId="41892" xr:uid="{00000000-0005-0000-0000-00007D230000}"/>
    <cellStyle name="Millares 2 6 6 4 2 3" xfId="21540" xr:uid="{00000000-0005-0000-0000-00007E230000}"/>
    <cellStyle name="Millares 2 6 6 4 2 3 2" xfId="48673" xr:uid="{00000000-0005-0000-0000-00007F230000}"/>
    <cellStyle name="Millares 2 6 6 4 2 4" xfId="35111" xr:uid="{00000000-0005-0000-0000-000080230000}"/>
    <cellStyle name="Millares 2 6 6 4 3" xfId="11364" xr:uid="{00000000-0005-0000-0000-000081230000}"/>
    <cellStyle name="Millares 2 6 6 4 3 2" xfId="24932" xr:uid="{00000000-0005-0000-0000-000082230000}"/>
    <cellStyle name="Millares 2 6 6 4 3 2 2" xfId="52065" xr:uid="{00000000-0005-0000-0000-000083230000}"/>
    <cellStyle name="Millares 2 6 6 4 3 3" xfId="38503" xr:uid="{00000000-0005-0000-0000-000084230000}"/>
    <cellStyle name="Millares 2 6 6 4 4" xfId="18151" xr:uid="{00000000-0005-0000-0000-000085230000}"/>
    <cellStyle name="Millares 2 6 6 4 4 2" xfId="45284" xr:uid="{00000000-0005-0000-0000-000086230000}"/>
    <cellStyle name="Millares 2 6 6 4 5" xfId="31722" xr:uid="{00000000-0005-0000-0000-000087230000}"/>
    <cellStyle name="Millares 2 6 6 5" xfId="7958" xr:uid="{00000000-0005-0000-0000-000088230000}"/>
    <cellStyle name="Millares 2 6 6 5 2" xfId="14748" xr:uid="{00000000-0005-0000-0000-000089230000}"/>
    <cellStyle name="Millares 2 6 6 5 2 2" xfId="28316" xr:uid="{00000000-0005-0000-0000-00008A230000}"/>
    <cellStyle name="Millares 2 6 6 5 2 2 2" xfId="55449" xr:uid="{00000000-0005-0000-0000-00008B230000}"/>
    <cellStyle name="Millares 2 6 6 5 2 3" xfId="41887" xr:uid="{00000000-0005-0000-0000-00008C230000}"/>
    <cellStyle name="Millares 2 6 6 5 3" xfId="21535" xr:uid="{00000000-0005-0000-0000-00008D230000}"/>
    <cellStyle name="Millares 2 6 6 5 3 2" xfId="48668" xr:uid="{00000000-0005-0000-0000-00008E230000}"/>
    <cellStyle name="Millares 2 6 6 5 4" xfId="35106" xr:uid="{00000000-0005-0000-0000-00008F230000}"/>
    <cellStyle name="Millares 2 6 6 6" xfId="11359" xr:uid="{00000000-0005-0000-0000-000090230000}"/>
    <cellStyle name="Millares 2 6 6 6 2" xfId="24927" xr:uid="{00000000-0005-0000-0000-000091230000}"/>
    <cellStyle name="Millares 2 6 6 6 2 2" xfId="52060" xr:uid="{00000000-0005-0000-0000-000092230000}"/>
    <cellStyle name="Millares 2 6 6 6 3" xfId="38498" xr:uid="{00000000-0005-0000-0000-000093230000}"/>
    <cellStyle name="Millares 2 6 6 7" xfId="18146" xr:uid="{00000000-0005-0000-0000-000094230000}"/>
    <cellStyle name="Millares 2 6 6 7 2" xfId="45279" xr:uid="{00000000-0005-0000-0000-000095230000}"/>
    <cellStyle name="Millares 2 6 6 8" xfId="31717" xr:uid="{00000000-0005-0000-0000-000096230000}"/>
    <cellStyle name="Millares 2 6 7" xfId="4354" xr:uid="{00000000-0005-0000-0000-000097230000}"/>
    <cellStyle name="Millares 2 6 7 2" xfId="4355" xr:uid="{00000000-0005-0000-0000-000098230000}"/>
    <cellStyle name="Millares 2 6 7 2 2" xfId="4356" xr:uid="{00000000-0005-0000-0000-000099230000}"/>
    <cellStyle name="Millares 2 6 7 2 2 2" xfId="7966" xr:uid="{00000000-0005-0000-0000-00009A230000}"/>
    <cellStyle name="Millares 2 6 7 2 2 2 2" xfId="14756" xr:uid="{00000000-0005-0000-0000-00009B230000}"/>
    <cellStyle name="Millares 2 6 7 2 2 2 2 2" xfId="28324" xr:uid="{00000000-0005-0000-0000-00009C230000}"/>
    <cellStyle name="Millares 2 6 7 2 2 2 2 2 2" xfId="55457" xr:uid="{00000000-0005-0000-0000-00009D230000}"/>
    <cellStyle name="Millares 2 6 7 2 2 2 2 3" xfId="41895" xr:uid="{00000000-0005-0000-0000-00009E230000}"/>
    <cellStyle name="Millares 2 6 7 2 2 2 3" xfId="21543" xr:uid="{00000000-0005-0000-0000-00009F230000}"/>
    <cellStyle name="Millares 2 6 7 2 2 2 3 2" xfId="48676" xr:uid="{00000000-0005-0000-0000-0000A0230000}"/>
    <cellStyle name="Millares 2 6 7 2 2 2 4" xfId="35114" xr:uid="{00000000-0005-0000-0000-0000A1230000}"/>
    <cellStyle name="Millares 2 6 7 2 2 3" xfId="11367" xr:uid="{00000000-0005-0000-0000-0000A2230000}"/>
    <cellStyle name="Millares 2 6 7 2 2 3 2" xfId="24935" xr:uid="{00000000-0005-0000-0000-0000A3230000}"/>
    <cellStyle name="Millares 2 6 7 2 2 3 2 2" xfId="52068" xr:uid="{00000000-0005-0000-0000-0000A4230000}"/>
    <cellStyle name="Millares 2 6 7 2 2 3 3" xfId="38506" xr:uid="{00000000-0005-0000-0000-0000A5230000}"/>
    <cellStyle name="Millares 2 6 7 2 2 4" xfId="18154" xr:uid="{00000000-0005-0000-0000-0000A6230000}"/>
    <cellStyle name="Millares 2 6 7 2 2 4 2" xfId="45287" xr:uid="{00000000-0005-0000-0000-0000A7230000}"/>
    <cellStyle name="Millares 2 6 7 2 2 5" xfId="31725" xr:uid="{00000000-0005-0000-0000-0000A8230000}"/>
    <cellStyle name="Millares 2 6 7 2 3" xfId="4357" xr:uid="{00000000-0005-0000-0000-0000A9230000}"/>
    <cellStyle name="Millares 2 6 7 2 3 2" xfId="7967" xr:uid="{00000000-0005-0000-0000-0000AA230000}"/>
    <cellStyle name="Millares 2 6 7 2 3 2 2" xfId="14757" xr:uid="{00000000-0005-0000-0000-0000AB230000}"/>
    <cellStyle name="Millares 2 6 7 2 3 2 2 2" xfId="28325" xr:uid="{00000000-0005-0000-0000-0000AC230000}"/>
    <cellStyle name="Millares 2 6 7 2 3 2 2 2 2" xfId="55458" xr:uid="{00000000-0005-0000-0000-0000AD230000}"/>
    <cellStyle name="Millares 2 6 7 2 3 2 2 3" xfId="41896" xr:uid="{00000000-0005-0000-0000-0000AE230000}"/>
    <cellStyle name="Millares 2 6 7 2 3 2 3" xfId="21544" xr:uid="{00000000-0005-0000-0000-0000AF230000}"/>
    <cellStyle name="Millares 2 6 7 2 3 2 3 2" xfId="48677" xr:uid="{00000000-0005-0000-0000-0000B0230000}"/>
    <cellStyle name="Millares 2 6 7 2 3 2 4" xfId="35115" xr:uid="{00000000-0005-0000-0000-0000B1230000}"/>
    <cellStyle name="Millares 2 6 7 2 3 3" xfId="11368" xr:uid="{00000000-0005-0000-0000-0000B2230000}"/>
    <cellStyle name="Millares 2 6 7 2 3 3 2" xfId="24936" xr:uid="{00000000-0005-0000-0000-0000B3230000}"/>
    <cellStyle name="Millares 2 6 7 2 3 3 2 2" xfId="52069" xr:uid="{00000000-0005-0000-0000-0000B4230000}"/>
    <cellStyle name="Millares 2 6 7 2 3 3 3" xfId="38507" xr:uid="{00000000-0005-0000-0000-0000B5230000}"/>
    <cellStyle name="Millares 2 6 7 2 3 4" xfId="18155" xr:uid="{00000000-0005-0000-0000-0000B6230000}"/>
    <cellStyle name="Millares 2 6 7 2 3 4 2" xfId="45288" xr:uid="{00000000-0005-0000-0000-0000B7230000}"/>
    <cellStyle name="Millares 2 6 7 2 3 5" xfId="31726" xr:uid="{00000000-0005-0000-0000-0000B8230000}"/>
    <cellStyle name="Millares 2 6 7 2 4" xfId="7965" xr:uid="{00000000-0005-0000-0000-0000B9230000}"/>
    <cellStyle name="Millares 2 6 7 2 4 2" xfId="14755" xr:uid="{00000000-0005-0000-0000-0000BA230000}"/>
    <cellStyle name="Millares 2 6 7 2 4 2 2" xfId="28323" xr:uid="{00000000-0005-0000-0000-0000BB230000}"/>
    <cellStyle name="Millares 2 6 7 2 4 2 2 2" xfId="55456" xr:uid="{00000000-0005-0000-0000-0000BC230000}"/>
    <cellStyle name="Millares 2 6 7 2 4 2 3" xfId="41894" xr:uid="{00000000-0005-0000-0000-0000BD230000}"/>
    <cellStyle name="Millares 2 6 7 2 4 3" xfId="21542" xr:uid="{00000000-0005-0000-0000-0000BE230000}"/>
    <cellStyle name="Millares 2 6 7 2 4 3 2" xfId="48675" xr:uid="{00000000-0005-0000-0000-0000BF230000}"/>
    <cellStyle name="Millares 2 6 7 2 4 4" xfId="35113" xr:uid="{00000000-0005-0000-0000-0000C0230000}"/>
    <cellStyle name="Millares 2 6 7 2 5" xfId="11366" xr:uid="{00000000-0005-0000-0000-0000C1230000}"/>
    <cellStyle name="Millares 2 6 7 2 5 2" xfId="24934" xr:uid="{00000000-0005-0000-0000-0000C2230000}"/>
    <cellStyle name="Millares 2 6 7 2 5 2 2" xfId="52067" xr:uid="{00000000-0005-0000-0000-0000C3230000}"/>
    <cellStyle name="Millares 2 6 7 2 5 3" xfId="38505" xr:uid="{00000000-0005-0000-0000-0000C4230000}"/>
    <cellStyle name="Millares 2 6 7 2 6" xfId="18153" xr:uid="{00000000-0005-0000-0000-0000C5230000}"/>
    <cellStyle name="Millares 2 6 7 2 6 2" xfId="45286" xr:uid="{00000000-0005-0000-0000-0000C6230000}"/>
    <cellStyle name="Millares 2 6 7 2 7" xfId="31724" xr:uid="{00000000-0005-0000-0000-0000C7230000}"/>
    <cellStyle name="Millares 2 6 7 3" xfId="4358" xr:uid="{00000000-0005-0000-0000-0000C8230000}"/>
    <cellStyle name="Millares 2 6 7 3 2" xfId="7968" xr:uid="{00000000-0005-0000-0000-0000C9230000}"/>
    <cellStyle name="Millares 2 6 7 3 2 2" xfId="14758" xr:uid="{00000000-0005-0000-0000-0000CA230000}"/>
    <cellStyle name="Millares 2 6 7 3 2 2 2" xfId="28326" xr:uid="{00000000-0005-0000-0000-0000CB230000}"/>
    <cellStyle name="Millares 2 6 7 3 2 2 2 2" xfId="55459" xr:uid="{00000000-0005-0000-0000-0000CC230000}"/>
    <cellStyle name="Millares 2 6 7 3 2 2 3" xfId="41897" xr:uid="{00000000-0005-0000-0000-0000CD230000}"/>
    <cellStyle name="Millares 2 6 7 3 2 3" xfId="21545" xr:uid="{00000000-0005-0000-0000-0000CE230000}"/>
    <cellStyle name="Millares 2 6 7 3 2 3 2" xfId="48678" xr:uid="{00000000-0005-0000-0000-0000CF230000}"/>
    <cellStyle name="Millares 2 6 7 3 2 4" xfId="35116" xr:uid="{00000000-0005-0000-0000-0000D0230000}"/>
    <cellStyle name="Millares 2 6 7 3 3" xfId="11369" xr:uid="{00000000-0005-0000-0000-0000D1230000}"/>
    <cellStyle name="Millares 2 6 7 3 3 2" xfId="24937" xr:uid="{00000000-0005-0000-0000-0000D2230000}"/>
    <cellStyle name="Millares 2 6 7 3 3 2 2" xfId="52070" xr:uid="{00000000-0005-0000-0000-0000D3230000}"/>
    <cellStyle name="Millares 2 6 7 3 3 3" xfId="38508" xr:uid="{00000000-0005-0000-0000-0000D4230000}"/>
    <cellStyle name="Millares 2 6 7 3 4" xfId="18156" xr:uid="{00000000-0005-0000-0000-0000D5230000}"/>
    <cellStyle name="Millares 2 6 7 3 4 2" xfId="45289" xr:uid="{00000000-0005-0000-0000-0000D6230000}"/>
    <cellStyle name="Millares 2 6 7 3 5" xfId="31727" xr:uid="{00000000-0005-0000-0000-0000D7230000}"/>
    <cellStyle name="Millares 2 6 7 4" xfId="4359" xr:uid="{00000000-0005-0000-0000-0000D8230000}"/>
    <cellStyle name="Millares 2 6 7 4 2" xfId="7969" xr:uid="{00000000-0005-0000-0000-0000D9230000}"/>
    <cellStyle name="Millares 2 6 7 4 2 2" xfId="14759" xr:uid="{00000000-0005-0000-0000-0000DA230000}"/>
    <cellStyle name="Millares 2 6 7 4 2 2 2" xfId="28327" xr:uid="{00000000-0005-0000-0000-0000DB230000}"/>
    <cellStyle name="Millares 2 6 7 4 2 2 2 2" xfId="55460" xr:uid="{00000000-0005-0000-0000-0000DC230000}"/>
    <cellStyle name="Millares 2 6 7 4 2 2 3" xfId="41898" xr:uid="{00000000-0005-0000-0000-0000DD230000}"/>
    <cellStyle name="Millares 2 6 7 4 2 3" xfId="21546" xr:uid="{00000000-0005-0000-0000-0000DE230000}"/>
    <cellStyle name="Millares 2 6 7 4 2 3 2" xfId="48679" xr:uid="{00000000-0005-0000-0000-0000DF230000}"/>
    <cellStyle name="Millares 2 6 7 4 2 4" xfId="35117" xr:uid="{00000000-0005-0000-0000-0000E0230000}"/>
    <cellStyle name="Millares 2 6 7 4 3" xfId="11370" xr:uid="{00000000-0005-0000-0000-0000E1230000}"/>
    <cellStyle name="Millares 2 6 7 4 3 2" xfId="24938" xr:uid="{00000000-0005-0000-0000-0000E2230000}"/>
    <cellStyle name="Millares 2 6 7 4 3 2 2" xfId="52071" xr:uid="{00000000-0005-0000-0000-0000E3230000}"/>
    <cellStyle name="Millares 2 6 7 4 3 3" xfId="38509" xr:uid="{00000000-0005-0000-0000-0000E4230000}"/>
    <cellStyle name="Millares 2 6 7 4 4" xfId="18157" xr:uid="{00000000-0005-0000-0000-0000E5230000}"/>
    <cellStyle name="Millares 2 6 7 4 4 2" xfId="45290" xr:uid="{00000000-0005-0000-0000-0000E6230000}"/>
    <cellStyle name="Millares 2 6 7 4 5" xfId="31728" xr:uid="{00000000-0005-0000-0000-0000E7230000}"/>
    <cellStyle name="Millares 2 6 7 5" xfId="7964" xr:uid="{00000000-0005-0000-0000-0000E8230000}"/>
    <cellStyle name="Millares 2 6 7 5 2" xfId="14754" xr:uid="{00000000-0005-0000-0000-0000E9230000}"/>
    <cellStyle name="Millares 2 6 7 5 2 2" xfId="28322" xr:uid="{00000000-0005-0000-0000-0000EA230000}"/>
    <cellStyle name="Millares 2 6 7 5 2 2 2" xfId="55455" xr:uid="{00000000-0005-0000-0000-0000EB230000}"/>
    <cellStyle name="Millares 2 6 7 5 2 3" xfId="41893" xr:uid="{00000000-0005-0000-0000-0000EC230000}"/>
    <cellStyle name="Millares 2 6 7 5 3" xfId="21541" xr:uid="{00000000-0005-0000-0000-0000ED230000}"/>
    <cellStyle name="Millares 2 6 7 5 3 2" xfId="48674" xr:uid="{00000000-0005-0000-0000-0000EE230000}"/>
    <cellStyle name="Millares 2 6 7 5 4" xfId="35112" xr:uid="{00000000-0005-0000-0000-0000EF230000}"/>
    <cellStyle name="Millares 2 6 7 6" xfId="11365" xr:uid="{00000000-0005-0000-0000-0000F0230000}"/>
    <cellStyle name="Millares 2 6 7 6 2" xfId="24933" xr:uid="{00000000-0005-0000-0000-0000F1230000}"/>
    <cellStyle name="Millares 2 6 7 6 2 2" xfId="52066" xr:uid="{00000000-0005-0000-0000-0000F2230000}"/>
    <cellStyle name="Millares 2 6 7 6 3" xfId="38504" xr:uid="{00000000-0005-0000-0000-0000F3230000}"/>
    <cellStyle name="Millares 2 6 7 7" xfId="18152" xr:uid="{00000000-0005-0000-0000-0000F4230000}"/>
    <cellStyle name="Millares 2 6 7 7 2" xfId="45285" xr:uid="{00000000-0005-0000-0000-0000F5230000}"/>
    <cellStyle name="Millares 2 6 7 8" xfId="31723" xr:uid="{00000000-0005-0000-0000-0000F6230000}"/>
    <cellStyle name="Millares 2 6 8" xfId="4360" xr:uid="{00000000-0005-0000-0000-0000F7230000}"/>
    <cellStyle name="Millares 2 6 8 2" xfId="4361" xr:uid="{00000000-0005-0000-0000-0000F8230000}"/>
    <cellStyle name="Millares 2 6 8 2 2" xfId="7971" xr:uid="{00000000-0005-0000-0000-0000F9230000}"/>
    <cellStyle name="Millares 2 6 8 2 2 2" xfId="14761" xr:uid="{00000000-0005-0000-0000-0000FA230000}"/>
    <cellStyle name="Millares 2 6 8 2 2 2 2" xfId="28329" xr:uid="{00000000-0005-0000-0000-0000FB230000}"/>
    <cellStyle name="Millares 2 6 8 2 2 2 2 2" xfId="55462" xr:uid="{00000000-0005-0000-0000-0000FC230000}"/>
    <cellStyle name="Millares 2 6 8 2 2 2 3" xfId="41900" xr:uid="{00000000-0005-0000-0000-0000FD230000}"/>
    <cellStyle name="Millares 2 6 8 2 2 3" xfId="21548" xr:uid="{00000000-0005-0000-0000-0000FE230000}"/>
    <cellStyle name="Millares 2 6 8 2 2 3 2" xfId="48681" xr:uid="{00000000-0005-0000-0000-0000FF230000}"/>
    <cellStyle name="Millares 2 6 8 2 2 4" xfId="35119" xr:uid="{00000000-0005-0000-0000-000000240000}"/>
    <cellStyle name="Millares 2 6 8 2 3" xfId="11372" xr:uid="{00000000-0005-0000-0000-000001240000}"/>
    <cellStyle name="Millares 2 6 8 2 3 2" xfId="24940" xr:uid="{00000000-0005-0000-0000-000002240000}"/>
    <cellStyle name="Millares 2 6 8 2 3 2 2" xfId="52073" xr:uid="{00000000-0005-0000-0000-000003240000}"/>
    <cellStyle name="Millares 2 6 8 2 3 3" xfId="38511" xr:uid="{00000000-0005-0000-0000-000004240000}"/>
    <cellStyle name="Millares 2 6 8 2 4" xfId="18159" xr:uid="{00000000-0005-0000-0000-000005240000}"/>
    <cellStyle name="Millares 2 6 8 2 4 2" xfId="45292" xr:uid="{00000000-0005-0000-0000-000006240000}"/>
    <cellStyle name="Millares 2 6 8 2 5" xfId="31730" xr:uid="{00000000-0005-0000-0000-000007240000}"/>
    <cellStyle name="Millares 2 6 8 3" xfId="4362" xr:uid="{00000000-0005-0000-0000-000008240000}"/>
    <cellStyle name="Millares 2 6 8 3 2" xfId="7972" xr:uid="{00000000-0005-0000-0000-000009240000}"/>
    <cellStyle name="Millares 2 6 8 3 2 2" xfId="14762" xr:uid="{00000000-0005-0000-0000-00000A240000}"/>
    <cellStyle name="Millares 2 6 8 3 2 2 2" xfId="28330" xr:uid="{00000000-0005-0000-0000-00000B240000}"/>
    <cellStyle name="Millares 2 6 8 3 2 2 2 2" xfId="55463" xr:uid="{00000000-0005-0000-0000-00000C240000}"/>
    <cellStyle name="Millares 2 6 8 3 2 2 3" xfId="41901" xr:uid="{00000000-0005-0000-0000-00000D240000}"/>
    <cellStyle name="Millares 2 6 8 3 2 3" xfId="21549" xr:uid="{00000000-0005-0000-0000-00000E240000}"/>
    <cellStyle name="Millares 2 6 8 3 2 3 2" xfId="48682" xr:uid="{00000000-0005-0000-0000-00000F240000}"/>
    <cellStyle name="Millares 2 6 8 3 2 4" xfId="35120" xr:uid="{00000000-0005-0000-0000-000010240000}"/>
    <cellStyle name="Millares 2 6 8 3 3" xfId="11373" xr:uid="{00000000-0005-0000-0000-000011240000}"/>
    <cellStyle name="Millares 2 6 8 3 3 2" xfId="24941" xr:uid="{00000000-0005-0000-0000-000012240000}"/>
    <cellStyle name="Millares 2 6 8 3 3 2 2" xfId="52074" xr:uid="{00000000-0005-0000-0000-000013240000}"/>
    <cellStyle name="Millares 2 6 8 3 3 3" xfId="38512" xr:uid="{00000000-0005-0000-0000-000014240000}"/>
    <cellStyle name="Millares 2 6 8 3 4" xfId="18160" xr:uid="{00000000-0005-0000-0000-000015240000}"/>
    <cellStyle name="Millares 2 6 8 3 4 2" xfId="45293" xr:uid="{00000000-0005-0000-0000-000016240000}"/>
    <cellStyle name="Millares 2 6 8 3 5" xfId="31731" xr:uid="{00000000-0005-0000-0000-000017240000}"/>
    <cellStyle name="Millares 2 6 8 4" xfId="7970" xr:uid="{00000000-0005-0000-0000-000018240000}"/>
    <cellStyle name="Millares 2 6 8 4 2" xfId="14760" xr:uid="{00000000-0005-0000-0000-000019240000}"/>
    <cellStyle name="Millares 2 6 8 4 2 2" xfId="28328" xr:uid="{00000000-0005-0000-0000-00001A240000}"/>
    <cellStyle name="Millares 2 6 8 4 2 2 2" xfId="55461" xr:uid="{00000000-0005-0000-0000-00001B240000}"/>
    <cellStyle name="Millares 2 6 8 4 2 3" xfId="41899" xr:uid="{00000000-0005-0000-0000-00001C240000}"/>
    <cellStyle name="Millares 2 6 8 4 3" xfId="21547" xr:uid="{00000000-0005-0000-0000-00001D240000}"/>
    <cellStyle name="Millares 2 6 8 4 3 2" xfId="48680" xr:uid="{00000000-0005-0000-0000-00001E240000}"/>
    <cellStyle name="Millares 2 6 8 4 4" xfId="35118" xr:uid="{00000000-0005-0000-0000-00001F240000}"/>
    <cellStyle name="Millares 2 6 8 5" xfId="11371" xr:uid="{00000000-0005-0000-0000-000020240000}"/>
    <cellStyle name="Millares 2 6 8 5 2" xfId="24939" xr:uid="{00000000-0005-0000-0000-000021240000}"/>
    <cellStyle name="Millares 2 6 8 5 2 2" xfId="52072" xr:uid="{00000000-0005-0000-0000-000022240000}"/>
    <cellStyle name="Millares 2 6 8 5 3" xfId="38510" xr:uid="{00000000-0005-0000-0000-000023240000}"/>
    <cellStyle name="Millares 2 6 8 6" xfId="18158" xr:uid="{00000000-0005-0000-0000-000024240000}"/>
    <cellStyle name="Millares 2 6 8 6 2" xfId="45291" xr:uid="{00000000-0005-0000-0000-000025240000}"/>
    <cellStyle name="Millares 2 6 8 7" xfId="31729" xr:uid="{00000000-0005-0000-0000-000026240000}"/>
    <cellStyle name="Millares 2 6 9" xfId="4363" xr:uid="{00000000-0005-0000-0000-000027240000}"/>
    <cellStyle name="Millares 2 6 9 2" xfId="4364" xr:uid="{00000000-0005-0000-0000-000028240000}"/>
    <cellStyle name="Millares 2 6 9 2 2" xfId="7974" xr:uid="{00000000-0005-0000-0000-000029240000}"/>
    <cellStyle name="Millares 2 6 9 2 2 2" xfId="14764" xr:uid="{00000000-0005-0000-0000-00002A240000}"/>
    <cellStyle name="Millares 2 6 9 2 2 2 2" xfId="28332" xr:uid="{00000000-0005-0000-0000-00002B240000}"/>
    <cellStyle name="Millares 2 6 9 2 2 2 2 2" xfId="55465" xr:uid="{00000000-0005-0000-0000-00002C240000}"/>
    <cellStyle name="Millares 2 6 9 2 2 2 3" xfId="41903" xr:uid="{00000000-0005-0000-0000-00002D240000}"/>
    <cellStyle name="Millares 2 6 9 2 2 3" xfId="21551" xr:uid="{00000000-0005-0000-0000-00002E240000}"/>
    <cellStyle name="Millares 2 6 9 2 2 3 2" xfId="48684" xr:uid="{00000000-0005-0000-0000-00002F240000}"/>
    <cellStyle name="Millares 2 6 9 2 2 4" xfId="35122" xr:uid="{00000000-0005-0000-0000-000030240000}"/>
    <cellStyle name="Millares 2 6 9 2 3" xfId="11375" xr:uid="{00000000-0005-0000-0000-000031240000}"/>
    <cellStyle name="Millares 2 6 9 2 3 2" xfId="24943" xr:uid="{00000000-0005-0000-0000-000032240000}"/>
    <cellStyle name="Millares 2 6 9 2 3 2 2" xfId="52076" xr:uid="{00000000-0005-0000-0000-000033240000}"/>
    <cellStyle name="Millares 2 6 9 2 3 3" xfId="38514" xr:uid="{00000000-0005-0000-0000-000034240000}"/>
    <cellStyle name="Millares 2 6 9 2 4" xfId="18162" xr:uid="{00000000-0005-0000-0000-000035240000}"/>
    <cellStyle name="Millares 2 6 9 2 4 2" xfId="45295" xr:uid="{00000000-0005-0000-0000-000036240000}"/>
    <cellStyle name="Millares 2 6 9 2 5" xfId="31733" xr:uid="{00000000-0005-0000-0000-000037240000}"/>
    <cellStyle name="Millares 2 6 9 3" xfId="4365" xr:uid="{00000000-0005-0000-0000-000038240000}"/>
    <cellStyle name="Millares 2 6 9 3 2" xfId="7975" xr:uid="{00000000-0005-0000-0000-000039240000}"/>
    <cellStyle name="Millares 2 6 9 3 2 2" xfId="14765" xr:uid="{00000000-0005-0000-0000-00003A240000}"/>
    <cellStyle name="Millares 2 6 9 3 2 2 2" xfId="28333" xr:uid="{00000000-0005-0000-0000-00003B240000}"/>
    <cellStyle name="Millares 2 6 9 3 2 2 2 2" xfId="55466" xr:uid="{00000000-0005-0000-0000-00003C240000}"/>
    <cellStyle name="Millares 2 6 9 3 2 2 3" xfId="41904" xr:uid="{00000000-0005-0000-0000-00003D240000}"/>
    <cellStyle name="Millares 2 6 9 3 2 3" xfId="21552" xr:uid="{00000000-0005-0000-0000-00003E240000}"/>
    <cellStyle name="Millares 2 6 9 3 2 3 2" xfId="48685" xr:uid="{00000000-0005-0000-0000-00003F240000}"/>
    <cellStyle name="Millares 2 6 9 3 2 4" xfId="35123" xr:uid="{00000000-0005-0000-0000-000040240000}"/>
    <cellStyle name="Millares 2 6 9 3 3" xfId="11376" xr:uid="{00000000-0005-0000-0000-000041240000}"/>
    <cellStyle name="Millares 2 6 9 3 3 2" xfId="24944" xr:uid="{00000000-0005-0000-0000-000042240000}"/>
    <cellStyle name="Millares 2 6 9 3 3 2 2" xfId="52077" xr:uid="{00000000-0005-0000-0000-000043240000}"/>
    <cellStyle name="Millares 2 6 9 3 3 3" xfId="38515" xr:uid="{00000000-0005-0000-0000-000044240000}"/>
    <cellStyle name="Millares 2 6 9 3 4" xfId="18163" xr:uid="{00000000-0005-0000-0000-000045240000}"/>
    <cellStyle name="Millares 2 6 9 3 4 2" xfId="45296" xr:uid="{00000000-0005-0000-0000-000046240000}"/>
    <cellStyle name="Millares 2 6 9 3 5" xfId="31734" xr:uid="{00000000-0005-0000-0000-000047240000}"/>
    <cellStyle name="Millares 2 6 9 4" xfId="7973" xr:uid="{00000000-0005-0000-0000-000048240000}"/>
    <cellStyle name="Millares 2 6 9 4 2" xfId="14763" xr:uid="{00000000-0005-0000-0000-000049240000}"/>
    <cellStyle name="Millares 2 6 9 4 2 2" xfId="28331" xr:uid="{00000000-0005-0000-0000-00004A240000}"/>
    <cellStyle name="Millares 2 6 9 4 2 2 2" xfId="55464" xr:uid="{00000000-0005-0000-0000-00004B240000}"/>
    <cellStyle name="Millares 2 6 9 4 2 3" xfId="41902" xr:uid="{00000000-0005-0000-0000-00004C240000}"/>
    <cellStyle name="Millares 2 6 9 4 3" xfId="21550" xr:uid="{00000000-0005-0000-0000-00004D240000}"/>
    <cellStyle name="Millares 2 6 9 4 3 2" xfId="48683" xr:uid="{00000000-0005-0000-0000-00004E240000}"/>
    <cellStyle name="Millares 2 6 9 4 4" xfId="35121" xr:uid="{00000000-0005-0000-0000-00004F240000}"/>
    <cellStyle name="Millares 2 6 9 5" xfId="11374" xr:uid="{00000000-0005-0000-0000-000050240000}"/>
    <cellStyle name="Millares 2 6 9 5 2" xfId="24942" xr:uid="{00000000-0005-0000-0000-000051240000}"/>
    <cellStyle name="Millares 2 6 9 5 2 2" xfId="52075" xr:uid="{00000000-0005-0000-0000-000052240000}"/>
    <cellStyle name="Millares 2 6 9 5 3" xfId="38513" xr:uid="{00000000-0005-0000-0000-000053240000}"/>
    <cellStyle name="Millares 2 6 9 6" xfId="18161" xr:uid="{00000000-0005-0000-0000-000054240000}"/>
    <cellStyle name="Millares 2 6 9 6 2" xfId="45294" xr:uid="{00000000-0005-0000-0000-000055240000}"/>
    <cellStyle name="Millares 2 6 9 7" xfId="31732" xr:uid="{00000000-0005-0000-0000-000056240000}"/>
    <cellStyle name="Millares 2 60" xfId="2423" xr:uid="{00000000-0005-0000-0000-000057240000}"/>
    <cellStyle name="Millares 2 61" xfId="2424" xr:uid="{00000000-0005-0000-0000-000058240000}"/>
    <cellStyle name="Millares 2 62" xfId="2425" xr:uid="{00000000-0005-0000-0000-000059240000}"/>
    <cellStyle name="Millares 2 63" xfId="2426" xr:uid="{00000000-0005-0000-0000-00005A240000}"/>
    <cellStyle name="Millares 2 64" xfId="2427" xr:uid="{00000000-0005-0000-0000-00005B240000}"/>
    <cellStyle name="Millares 2 65" xfId="2428" xr:uid="{00000000-0005-0000-0000-00005C240000}"/>
    <cellStyle name="Millares 2 66" xfId="2429" xr:uid="{00000000-0005-0000-0000-00005D240000}"/>
    <cellStyle name="Millares 2 67" xfId="2430" xr:uid="{00000000-0005-0000-0000-00005E240000}"/>
    <cellStyle name="Millares 2 68" xfId="2431" xr:uid="{00000000-0005-0000-0000-00005F240000}"/>
    <cellStyle name="Millares 2 69" xfId="2432" xr:uid="{00000000-0005-0000-0000-000060240000}"/>
    <cellStyle name="Millares 2 7" xfId="2433" xr:uid="{00000000-0005-0000-0000-000061240000}"/>
    <cellStyle name="Millares 2 7 10" xfId="4366" xr:uid="{00000000-0005-0000-0000-000062240000}"/>
    <cellStyle name="Millares 2 7 10 2" xfId="7976" xr:uid="{00000000-0005-0000-0000-000063240000}"/>
    <cellStyle name="Millares 2 7 10 2 2" xfId="14766" xr:uid="{00000000-0005-0000-0000-000064240000}"/>
    <cellStyle name="Millares 2 7 10 2 2 2" xfId="28334" xr:uid="{00000000-0005-0000-0000-000065240000}"/>
    <cellStyle name="Millares 2 7 10 2 2 2 2" xfId="55467" xr:uid="{00000000-0005-0000-0000-000066240000}"/>
    <cellStyle name="Millares 2 7 10 2 2 3" xfId="41905" xr:uid="{00000000-0005-0000-0000-000067240000}"/>
    <cellStyle name="Millares 2 7 10 2 3" xfId="21553" xr:uid="{00000000-0005-0000-0000-000068240000}"/>
    <cellStyle name="Millares 2 7 10 2 3 2" xfId="48686" xr:uid="{00000000-0005-0000-0000-000069240000}"/>
    <cellStyle name="Millares 2 7 10 2 4" xfId="35124" xr:uid="{00000000-0005-0000-0000-00006A240000}"/>
    <cellStyle name="Millares 2 7 10 3" xfId="11377" xr:uid="{00000000-0005-0000-0000-00006B240000}"/>
    <cellStyle name="Millares 2 7 10 3 2" xfId="24945" xr:uid="{00000000-0005-0000-0000-00006C240000}"/>
    <cellStyle name="Millares 2 7 10 3 2 2" xfId="52078" xr:uid="{00000000-0005-0000-0000-00006D240000}"/>
    <cellStyle name="Millares 2 7 10 3 3" xfId="38516" xr:uid="{00000000-0005-0000-0000-00006E240000}"/>
    <cellStyle name="Millares 2 7 10 4" xfId="18164" xr:uid="{00000000-0005-0000-0000-00006F240000}"/>
    <cellStyle name="Millares 2 7 10 4 2" xfId="45297" xr:uid="{00000000-0005-0000-0000-000070240000}"/>
    <cellStyle name="Millares 2 7 10 5" xfId="31735" xr:uid="{00000000-0005-0000-0000-000071240000}"/>
    <cellStyle name="Millares 2 7 2" xfId="4367" xr:uid="{00000000-0005-0000-0000-000072240000}"/>
    <cellStyle name="Millares 2 7 2 10" xfId="11378" xr:uid="{00000000-0005-0000-0000-000073240000}"/>
    <cellStyle name="Millares 2 7 2 10 2" xfId="24946" xr:uid="{00000000-0005-0000-0000-000074240000}"/>
    <cellStyle name="Millares 2 7 2 10 2 2" xfId="52079" xr:uid="{00000000-0005-0000-0000-000075240000}"/>
    <cellStyle name="Millares 2 7 2 10 3" xfId="38517" xr:uid="{00000000-0005-0000-0000-000076240000}"/>
    <cellStyle name="Millares 2 7 2 11" xfId="18165" xr:uid="{00000000-0005-0000-0000-000077240000}"/>
    <cellStyle name="Millares 2 7 2 11 2" xfId="45298" xr:uid="{00000000-0005-0000-0000-000078240000}"/>
    <cellStyle name="Millares 2 7 2 12" xfId="31736" xr:uid="{00000000-0005-0000-0000-000079240000}"/>
    <cellStyle name="Millares 2 7 2 2" xfId="4368" xr:uid="{00000000-0005-0000-0000-00007A240000}"/>
    <cellStyle name="Millares 2 7 2 2 10" xfId="31737" xr:uid="{00000000-0005-0000-0000-00007B240000}"/>
    <cellStyle name="Millares 2 7 2 2 2" xfId="4369" xr:uid="{00000000-0005-0000-0000-00007C240000}"/>
    <cellStyle name="Millares 2 7 2 2 2 2" xfId="4370" xr:uid="{00000000-0005-0000-0000-00007D240000}"/>
    <cellStyle name="Millares 2 7 2 2 2 2 2" xfId="4371" xr:uid="{00000000-0005-0000-0000-00007E240000}"/>
    <cellStyle name="Millares 2 7 2 2 2 2 2 2" xfId="7981" xr:uid="{00000000-0005-0000-0000-00007F240000}"/>
    <cellStyle name="Millares 2 7 2 2 2 2 2 2 2" xfId="14771" xr:uid="{00000000-0005-0000-0000-000080240000}"/>
    <cellStyle name="Millares 2 7 2 2 2 2 2 2 2 2" xfId="28339" xr:uid="{00000000-0005-0000-0000-000081240000}"/>
    <cellStyle name="Millares 2 7 2 2 2 2 2 2 2 2 2" xfId="55472" xr:uid="{00000000-0005-0000-0000-000082240000}"/>
    <cellStyle name="Millares 2 7 2 2 2 2 2 2 2 3" xfId="41910" xr:uid="{00000000-0005-0000-0000-000083240000}"/>
    <cellStyle name="Millares 2 7 2 2 2 2 2 2 3" xfId="21558" xr:uid="{00000000-0005-0000-0000-000084240000}"/>
    <cellStyle name="Millares 2 7 2 2 2 2 2 2 3 2" xfId="48691" xr:uid="{00000000-0005-0000-0000-000085240000}"/>
    <cellStyle name="Millares 2 7 2 2 2 2 2 2 4" xfId="35129" xr:uid="{00000000-0005-0000-0000-000086240000}"/>
    <cellStyle name="Millares 2 7 2 2 2 2 2 3" xfId="11382" xr:uid="{00000000-0005-0000-0000-000087240000}"/>
    <cellStyle name="Millares 2 7 2 2 2 2 2 3 2" xfId="24950" xr:uid="{00000000-0005-0000-0000-000088240000}"/>
    <cellStyle name="Millares 2 7 2 2 2 2 2 3 2 2" xfId="52083" xr:uid="{00000000-0005-0000-0000-000089240000}"/>
    <cellStyle name="Millares 2 7 2 2 2 2 2 3 3" xfId="38521" xr:uid="{00000000-0005-0000-0000-00008A240000}"/>
    <cellStyle name="Millares 2 7 2 2 2 2 2 4" xfId="18169" xr:uid="{00000000-0005-0000-0000-00008B240000}"/>
    <cellStyle name="Millares 2 7 2 2 2 2 2 4 2" xfId="45302" xr:uid="{00000000-0005-0000-0000-00008C240000}"/>
    <cellStyle name="Millares 2 7 2 2 2 2 2 5" xfId="31740" xr:uid="{00000000-0005-0000-0000-00008D240000}"/>
    <cellStyle name="Millares 2 7 2 2 2 2 3" xfId="4372" xr:uid="{00000000-0005-0000-0000-00008E240000}"/>
    <cellStyle name="Millares 2 7 2 2 2 2 3 2" xfId="7982" xr:uid="{00000000-0005-0000-0000-00008F240000}"/>
    <cellStyle name="Millares 2 7 2 2 2 2 3 2 2" xfId="14772" xr:uid="{00000000-0005-0000-0000-000090240000}"/>
    <cellStyle name="Millares 2 7 2 2 2 2 3 2 2 2" xfId="28340" xr:uid="{00000000-0005-0000-0000-000091240000}"/>
    <cellStyle name="Millares 2 7 2 2 2 2 3 2 2 2 2" xfId="55473" xr:uid="{00000000-0005-0000-0000-000092240000}"/>
    <cellStyle name="Millares 2 7 2 2 2 2 3 2 2 3" xfId="41911" xr:uid="{00000000-0005-0000-0000-000093240000}"/>
    <cellStyle name="Millares 2 7 2 2 2 2 3 2 3" xfId="21559" xr:uid="{00000000-0005-0000-0000-000094240000}"/>
    <cellStyle name="Millares 2 7 2 2 2 2 3 2 3 2" xfId="48692" xr:uid="{00000000-0005-0000-0000-000095240000}"/>
    <cellStyle name="Millares 2 7 2 2 2 2 3 2 4" xfId="35130" xr:uid="{00000000-0005-0000-0000-000096240000}"/>
    <cellStyle name="Millares 2 7 2 2 2 2 3 3" xfId="11383" xr:uid="{00000000-0005-0000-0000-000097240000}"/>
    <cellStyle name="Millares 2 7 2 2 2 2 3 3 2" xfId="24951" xr:uid="{00000000-0005-0000-0000-000098240000}"/>
    <cellStyle name="Millares 2 7 2 2 2 2 3 3 2 2" xfId="52084" xr:uid="{00000000-0005-0000-0000-000099240000}"/>
    <cellStyle name="Millares 2 7 2 2 2 2 3 3 3" xfId="38522" xr:uid="{00000000-0005-0000-0000-00009A240000}"/>
    <cellStyle name="Millares 2 7 2 2 2 2 3 4" xfId="18170" xr:uid="{00000000-0005-0000-0000-00009B240000}"/>
    <cellStyle name="Millares 2 7 2 2 2 2 3 4 2" xfId="45303" xr:uid="{00000000-0005-0000-0000-00009C240000}"/>
    <cellStyle name="Millares 2 7 2 2 2 2 3 5" xfId="31741" xr:uid="{00000000-0005-0000-0000-00009D240000}"/>
    <cellStyle name="Millares 2 7 2 2 2 2 4" xfId="7980" xr:uid="{00000000-0005-0000-0000-00009E240000}"/>
    <cellStyle name="Millares 2 7 2 2 2 2 4 2" xfId="14770" xr:uid="{00000000-0005-0000-0000-00009F240000}"/>
    <cellStyle name="Millares 2 7 2 2 2 2 4 2 2" xfId="28338" xr:uid="{00000000-0005-0000-0000-0000A0240000}"/>
    <cellStyle name="Millares 2 7 2 2 2 2 4 2 2 2" xfId="55471" xr:uid="{00000000-0005-0000-0000-0000A1240000}"/>
    <cellStyle name="Millares 2 7 2 2 2 2 4 2 3" xfId="41909" xr:uid="{00000000-0005-0000-0000-0000A2240000}"/>
    <cellStyle name="Millares 2 7 2 2 2 2 4 3" xfId="21557" xr:uid="{00000000-0005-0000-0000-0000A3240000}"/>
    <cellStyle name="Millares 2 7 2 2 2 2 4 3 2" xfId="48690" xr:uid="{00000000-0005-0000-0000-0000A4240000}"/>
    <cellStyle name="Millares 2 7 2 2 2 2 4 4" xfId="35128" xr:uid="{00000000-0005-0000-0000-0000A5240000}"/>
    <cellStyle name="Millares 2 7 2 2 2 2 5" xfId="11381" xr:uid="{00000000-0005-0000-0000-0000A6240000}"/>
    <cellStyle name="Millares 2 7 2 2 2 2 5 2" xfId="24949" xr:uid="{00000000-0005-0000-0000-0000A7240000}"/>
    <cellStyle name="Millares 2 7 2 2 2 2 5 2 2" xfId="52082" xr:uid="{00000000-0005-0000-0000-0000A8240000}"/>
    <cellStyle name="Millares 2 7 2 2 2 2 5 3" xfId="38520" xr:uid="{00000000-0005-0000-0000-0000A9240000}"/>
    <cellStyle name="Millares 2 7 2 2 2 2 6" xfId="18168" xr:uid="{00000000-0005-0000-0000-0000AA240000}"/>
    <cellStyle name="Millares 2 7 2 2 2 2 6 2" xfId="45301" xr:uid="{00000000-0005-0000-0000-0000AB240000}"/>
    <cellStyle name="Millares 2 7 2 2 2 2 7" xfId="31739" xr:uid="{00000000-0005-0000-0000-0000AC240000}"/>
    <cellStyle name="Millares 2 7 2 2 2 3" xfId="4373" xr:uid="{00000000-0005-0000-0000-0000AD240000}"/>
    <cellStyle name="Millares 2 7 2 2 2 3 2" xfId="4374" xr:uid="{00000000-0005-0000-0000-0000AE240000}"/>
    <cellStyle name="Millares 2 7 2 2 2 3 2 2" xfId="7984" xr:uid="{00000000-0005-0000-0000-0000AF240000}"/>
    <cellStyle name="Millares 2 7 2 2 2 3 2 2 2" xfId="14774" xr:uid="{00000000-0005-0000-0000-0000B0240000}"/>
    <cellStyle name="Millares 2 7 2 2 2 3 2 2 2 2" xfId="28342" xr:uid="{00000000-0005-0000-0000-0000B1240000}"/>
    <cellStyle name="Millares 2 7 2 2 2 3 2 2 2 2 2" xfId="55475" xr:uid="{00000000-0005-0000-0000-0000B2240000}"/>
    <cellStyle name="Millares 2 7 2 2 2 3 2 2 2 3" xfId="41913" xr:uid="{00000000-0005-0000-0000-0000B3240000}"/>
    <cellStyle name="Millares 2 7 2 2 2 3 2 2 3" xfId="21561" xr:uid="{00000000-0005-0000-0000-0000B4240000}"/>
    <cellStyle name="Millares 2 7 2 2 2 3 2 2 3 2" xfId="48694" xr:uid="{00000000-0005-0000-0000-0000B5240000}"/>
    <cellStyle name="Millares 2 7 2 2 2 3 2 2 4" xfId="35132" xr:uid="{00000000-0005-0000-0000-0000B6240000}"/>
    <cellStyle name="Millares 2 7 2 2 2 3 2 3" xfId="11385" xr:uid="{00000000-0005-0000-0000-0000B7240000}"/>
    <cellStyle name="Millares 2 7 2 2 2 3 2 3 2" xfId="24953" xr:uid="{00000000-0005-0000-0000-0000B8240000}"/>
    <cellStyle name="Millares 2 7 2 2 2 3 2 3 2 2" xfId="52086" xr:uid="{00000000-0005-0000-0000-0000B9240000}"/>
    <cellStyle name="Millares 2 7 2 2 2 3 2 3 3" xfId="38524" xr:uid="{00000000-0005-0000-0000-0000BA240000}"/>
    <cellStyle name="Millares 2 7 2 2 2 3 2 4" xfId="18172" xr:uid="{00000000-0005-0000-0000-0000BB240000}"/>
    <cellStyle name="Millares 2 7 2 2 2 3 2 4 2" xfId="45305" xr:uid="{00000000-0005-0000-0000-0000BC240000}"/>
    <cellStyle name="Millares 2 7 2 2 2 3 2 5" xfId="31743" xr:uid="{00000000-0005-0000-0000-0000BD240000}"/>
    <cellStyle name="Millares 2 7 2 2 2 3 3" xfId="7983" xr:uid="{00000000-0005-0000-0000-0000BE240000}"/>
    <cellStyle name="Millares 2 7 2 2 2 3 3 2" xfId="14773" xr:uid="{00000000-0005-0000-0000-0000BF240000}"/>
    <cellStyle name="Millares 2 7 2 2 2 3 3 2 2" xfId="28341" xr:uid="{00000000-0005-0000-0000-0000C0240000}"/>
    <cellStyle name="Millares 2 7 2 2 2 3 3 2 2 2" xfId="55474" xr:uid="{00000000-0005-0000-0000-0000C1240000}"/>
    <cellStyle name="Millares 2 7 2 2 2 3 3 2 3" xfId="41912" xr:uid="{00000000-0005-0000-0000-0000C2240000}"/>
    <cellStyle name="Millares 2 7 2 2 2 3 3 3" xfId="21560" xr:uid="{00000000-0005-0000-0000-0000C3240000}"/>
    <cellStyle name="Millares 2 7 2 2 2 3 3 3 2" xfId="48693" xr:uid="{00000000-0005-0000-0000-0000C4240000}"/>
    <cellStyle name="Millares 2 7 2 2 2 3 3 4" xfId="35131" xr:uid="{00000000-0005-0000-0000-0000C5240000}"/>
    <cellStyle name="Millares 2 7 2 2 2 3 4" xfId="11384" xr:uid="{00000000-0005-0000-0000-0000C6240000}"/>
    <cellStyle name="Millares 2 7 2 2 2 3 4 2" xfId="24952" xr:uid="{00000000-0005-0000-0000-0000C7240000}"/>
    <cellStyle name="Millares 2 7 2 2 2 3 4 2 2" xfId="52085" xr:uid="{00000000-0005-0000-0000-0000C8240000}"/>
    <cellStyle name="Millares 2 7 2 2 2 3 4 3" xfId="38523" xr:uid="{00000000-0005-0000-0000-0000C9240000}"/>
    <cellStyle name="Millares 2 7 2 2 2 3 5" xfId="18171" xr:uid="{00000000-0005-0000-0000-0000CA240000}"/>
    <cellStyle name="Millares 2 7 2 2 2 3 5 2" xfId="45304" xr:uid="{00000000-0005-0000-0000-0000CB240000}"/>
    <cellStyle name="Millares 2 7 2 2 2 3 6" xfId="31742" xr:uid="{00000000-0005-0000-0000-0000CC240000}"/>
    <cellStyle name="Millares 2 7 2 2 2 4" xfId="4375" xr:uid="{00000000-0005-0000-0000-0000CD240000}"/>
    <cellStyle name="Millares 2 7 2 2 2 4 2" xfId="7985" xr:uid="{00000000-0005-0000-0000-0000CE240000}"/>
    <cellStyle name="Millares 2 7 2 2 2 4 2 2" xfId="14775" xr:uid="{00000000-0005-0000-0000-0000CF240000}"/>
    <cellStyle name="Millares 2 7 2 2 2 4 2 2 2" xfId="28343" xr:uid="{00000000-0005-0000-0000-0000D0240000}"/>
    <cellStyle name="Millares 2 7 2 2 2 4 2 2 2 2" xfId="55476" xr:uid="{00000000-0005-0000-0000-0000D1240000}"/>
    <cellStyle name="Millares 2 7 2 2 2 4 2 2 3" xfId="41914" xr:uid="{00000000-0005-0000-0000-0000D2240000}"/>
    <cellStyle name="Millares 2 7 2 2 2 4 2 3" xfId="21562" xr:uid="{00000000-0005-0000-0000-0000D3240000}"/>
    <cellStyle name="Millares 2 7 2 2 2 4 2 3 2" xfId="48695" xr:uid="{00000000-0005-0000-0000-0000D4240000}"/>
    <cellStyle name="Millares 2 7 2 2 2 4 2 4" xfId="35133" xr:uid="{00000000-0005-0000-0000-0000D5240000}"/>
    <cellStyle name="Millares 2 7 2 2 2 4 3" xfId="11386" xr:uid="{00000000-0005-0000-0000-0000D6240000}"/>
    <cellStyle name="Millares 2 7 2 2 2 4 3 2" xfId="24954" xr:uid="{00000000-0005-0000-0000-0000D7240000}"/>
    <cellStyle name="Millares 2 7 2 2 2 4 3 2 2" xfId="52087" xr:uid="{00000000-0005-0000-0000-0000D8240000}"/>
    <cellStyle name="Millares 2 7 2 2 2 4 3 3" xfId="38525" xr:uid="{00000000-0005-0000-0000-0000D9240000}"/>
    <cellStyle name="Millares 2 7 2 2 2 4 4" xfId="18173" xr:uid="{00000000-0005-0000-0000-0000DA240000}"/>
    <cellStyle name="Millares 2 7 2 2 2 4 4 2" xfId="45306" xr:uid="{00000000-0005-0000-0000-0000DB240000}"/>
    <cellStyle name="Millares 2 7 2 2 2 4 5" xfId="31744" xr:uid="{00000000-0005-0000-0000-0000DC240000}"/>
    <cellStyle name="Millares 2 7 2 2 2 5" xfId="4376" xr:uid="{00000000-0005-0000-0000-0000DD240000}"/>
    <cellStyle name="Millares 2 7 2 2 2 5 2" xfId="7986" xr:uid="{00000000-0005-0000-0000-0000DE240000}"/>
    <cellStyle name="Millares 2 7 2 2 2 5 2 2" xfId="14776" xr:uid="{00000000-0005-0000-0000-0000DF240000}"/>
    <cellStyle name="Millares 2 7 2 2 2 5 2 2 2" xfId="28344" xr:uid="{00000000-0005-0000-0000-0000E0240000}"/>
    <cellStyle name="Millares 2 7 2 2 2 5 2 2 2 2" xfId="55477" xr:uid="{00000000-0005-0000-0000-0000E1240000}"/>
    <cellStyle name="Millares 2 7 2 2 2 5 2 2 3" xfId="41915" xr:uid="{00000000-0005-0000-0000-0000E2240000}"/>
    <cellStyle name="Millares 2 7 2 2 2 5 2 3" xfId="21563" xr:uid="{00000000-0005-0000-0000-0000E3240000}"/>
    <cellStyle name="Millares 2 7 2 2 2 5 2 3 2" xfId="48696" xr:uid="{00000000-0005-0000-0000-0000E4240000}"/>
    <cellStyle name="Millares 2 7 2 2 2 5 2 4" xfId="35134" xr:uid="{00000000-0005-0000-0000-0000E5240000}"/>
    <cellStyle name="Millares 2 7 2 2 2 5 3" xfId="11387" xr:uid="{00000000-0005-0000-0000-0000E6240000}"/>
    <cellStyle name="Millares 2 7 2 2 2 5 3 2" xfId="24955" xr:uid="{00000000-0005-0000-0000-0000E7240000}"/>
    <cellStyle name="Millares 2 7 2 2 2 5 3 2 2" xfId="52088" xr:uid="{00000000-0005-0000-0000-0000E8240000}"/>
    <cellStyle name="Millares 2 7 2 2 2 5 3 3" xfId="38526" xr:uid="{00000000-0005-0000-0000-0000E9240000}"/>
    <cellStyle name="Millares 2 7 2 2 2 5 4" xfId="18174" xr:uid="{00000000-0005-0000-0000-0000EA240000}"/>
    <cellStyle name="Millares 2 7 2 2 2 5 4 2" xfId="45307" xr:uid="{00000000-0005-0000-0000-0000EB240000}"/>
    <cellStyle name="Millares 2 7 2 2 2 5 5" xfId="31745" xr:uid="{00000000-0005-0000-0000-0000EC240000}"/>
    <cellStyle name="Millares 2 7 2 2 2 6" xfId="7979" xr:uid="{00000000-0005-0000-0000-0000ED240000}"/>
    <cellStyle name="Millares 2 7 2 2 2 6 2" xfId="14769" xr:uid="{00000000-0005-0000-0000-0000EE240000}"/>
    <cellStyle name="Millares 2 7 2 2 2 6 2 2" xfId="28337" xr:uid="{00000000-0005-0000-0000-0000EF240000}"/>
    <cellStyle name="Millares 2 7 2 2 2 6 2 2 2" xfId="55470" xr:uid="{00000000-0005-0000-0000-0000F0240000}"/>
    <cellStyle name="Millares 2 7 2 2 2 6 2 3" xfId="41908" xr:uid="{00000000-0005-0000-0000-0000F1240000}"/>
    <cellStyle name="Millares 2 7 2 2 2 6 3" xfId="21556" xr:uid="{00000000-0005-0000-0000-0000F2240000}"/>
    <cellStyle name="Millares 2 7 2 2 2 6 3 2" xfId="48689" xr:uid="{00000000-0005-0000-0000-0000F3240000}"/>
    <cellStyle name="Millares 2 7 2 2 2 6 4" xfId="35127" xr:uid="{00000000-0005-0000-0000-0000F4240000}"/>
    <cellStyle name="Millares 2 7 2 2 2 7" xfId="11380" xr:uid="{00000000-0005-0000-0000-0000F5240000}"/>
    <cellStyle name="Millares 2 7 2 2 2 7 2" xfId="24948" xr:uid="{00000000-0005-0000-0000-0000F6240000}"/>
    <cellStyle name="Millares 2 7 2 2 2 7 2 2" xfId="52081" xr:uid="{00000000-0005-0000-0000-0000F7240000}"/>
    <cellStyle name="Millares 2 7 2 2 2 7 3" xfId="38519" xr:uid="{00000000-0005-0000-0000-0000F8240000}"/>
    <cellStyle name="Millares 2 7 2 2 2 8" xfId="18167" xr:uid="{00000000-0005-0000-0000-0000F9240000}"/>
    <cellStyle name="Millares 2 7 2 2 2 8 2" xfId="45300" xr:uid="{00000000-0005-0000-0000-0000FA240000}"/>
    <cellStyle name="Millares 2 7 2 2 2 9" xfId="31738" xr:uid="{00000000-0005-0000-0000-0000FB240000}"/>
    <cellStyle name="Millares 2 7 2 2 3" xfId="4377" xr:uid="{00000000-0005-0000-0000-0000FC240000}"/>
    <cellStyle name="Millares 2 7 2 2 3 2" xfId="4378" xr:uid="{00000000-0005-0000-0000-0000FD240000}"/>
    <cellStyle name="Millares 2 7 2 2 3 2 2" xfId="7988" xr:uid="{00000000-0005-0000-0000-0000FE240000}"/>
    <cellStyle name="Millares 2 7 2 2 3 2 2 2" xfId="14778" xr:uid="{00000000-0005-0000-0000-0000FF240000}"/>
    <cellStyle name="Millares 2 7 2 2 3 2 2 2 2" xfId="28346" xr:uid="{00000000-0005-0000-0000-000000250000}"/>
    <cellStyle name="Millares 2 7 2 2 3 2 2 2 2 2" xfId="55479" xr:uid="{00000000-0005-0000-0000-000001250000}"/>
    <cellStyle name="Millares 2 7 2 2 3 2 2 2 3" xfId="41917" xr:uid="{00000000-0005-0000-0000-000002250000}"/>
    <cellStyle name="Millares 2 7 2 2 3 2 2 3" xfId="21565" xr:uid="{00000000-0005-0000-0000-000003250000}"/>
    <cellStyle name="Millares 2 7 2 2 3 2 2 3 2" xfId="48698" xr:uid="{00000000-0005-0000-0000-000004250000}"/>
    <cellStyle name="Millares 2 7 2 2 3 2 2 4" xfId="35136" xr:uid="{00000000-0005-0000-0000-000005250000}"/>
    <cellStyle name="Millares 2 7 2 2 3 2 3" xfId="11389" xr:uid="{00000000-0005-0000-0000-000006250000}"/>
    <cellStyle name="Millares 2 7 2 2 3 2 3 2" xfId="24957" xr:uid="{00000000-0005-0000-0000-000007250000}"/>
    <cellStyle name="Millares 2 7 2 2 3 2 3 2 2" xfId="52090" xr:uid="{00000000-0005-0000-0000-000008250000}"/>
    <cellStyle name="Millares 2 7 2 2 3 2 3 3" xfId="38528" xr:uid="{00000000-0005-0000-0000-000009250000}"/>
    <cellStyle name="Millares 2 7 2 2 3 2 4" xfId="18176" xr:uid="{00000000-0005-0000-0000-00000A250000}"/>
    <cellStyle name="Millares 2 7 2 2 3 2 4 2" xfId="45309" xr:uid="{00000000-0005-0000-0000-00000B250000}"/>
    <cellStyle name="Millares 2 7 2 2 3 2 5" xfId="31747" xr:uid="{00000000-0005-0000-0000-00000C250000}"/>
    <cellStyle name="Millares 2 7 2 2 3 3" xfId="4379" xr:uid="{00000000-0005-0000-0000-00000D250000}"/>
    <cellStyle name="Millares 2 7 2 2 3 3 2" xfId="7989" xr:uid="{00000000-0005-0000-0000-00000E250000}"/>
    <cellStyle name="Millares 2 7 2 2 3 3 2 2" xfId="14779" xr:uid="{00000000-0005-0000-0000-00000F250000}"/>
    <cellStyle name="Millares 2 7 2 2 3 3 2 2 2" xfId="28347" xr:uid="{00000000-0005-0000-0000-000010250000}"/>
    <cellStyle name="Millares 2 7 2 2 3 3 2 2 2 2" xfId="55480" xr:uid="{00000000-0005-0000-0000-000011250000}"/>
    <cellStyle name="Millares 2 7 2 2 3 3 2 2 3" xfId="41918" xr:uid="{00000000-0005-0000-0000-000012250000}"/>
    <cellStyle name="Millares 2 7 2 2 3 3 2 3" xfId="21566" xr:uid="{00000000-0005-0000-0000-000013250000}"/>
    <cellStyle name="Millares 2 7 2 2 3 3 2 3 2" xfId="48699" xr:uid="{00000000-0005-0000-0000-000014250000}"/>
    <cellStyle name="Millares 2 7 2 2 3 3 2 4" xfId="35137" xr:uid="{00000000-0005-0000-0000-000015250000}"/>
    <cellStyle name="Millares 2 7 2 2 3 3 3" xfId="11390" xr:uid="{00000000-0005-0000-0000-000016250000}"/>
    <cellStyle name="Millares 2 7 2 2 3 3 3 2" xfId="24958" xr:uid="{00000000-0005-0000-0000-000017250000}"/>
    <cellStyle name="Millares 2 7 2 2 3 3 3 2 2" xfId="52091" xr:uid="{00000000-0005-0000-0000-000018250000}"/>
    <cellStyle name="Millares 2 7 2 2 3 3 3 3" xfId="38529" xr:uid="{00000000-0005-0000-0000-000019250000}"/>
    <cellStyle name="Millares 2 7 2 2 3 3 4" xfId="18177" xr:uid="{00000000-0005-0000-0000-00001A250000}"/>
    <cellStyle name="Millares 2 7 2 2 3 3 4 2" xfId="45310" xr:uid="{00000000-0005-0000-0000-00001B250000}"/>
    <cellStyle name="Millares 2 7 2 2 3 3 5" xfId="31748" xr:uid="{00000000-0005-0000-0000-00001C250000}"/>
    <cellStyle name="Millares 2 7 2 2 3 4" xfId="7987" xr:uid="{00000000-0005-0000-0000-00001D250000}"/>
    <cellStyle name="Millares 2 7 2 2 3 4 2" xfId="14777" xr:uid="{00000000-0005-0000-0000-00001E250000}"/>
    <cellStyle name="Millares 2 7 2 2 3 4 2 2" xfId="28345" xr:uid="{00000000-0005-0000-0000-00001F250000}"/>
    <cellStyle name="Millares 2 7 2 2 3 4 2 2 2" xfId="55478" xr:uid="{00000000-0005-0000-0000-000020250000}"/>
    <cellStyle name="Millares 2 7 2 2 3 4 2 3" xfId="41916" xr:uid="{00000000-0005-0000-0000-000021250000}"/>
    <cellStyle name="Millares 2 7 2 2 3 4 3" xfId="21564" xr:uid="{00000000-0005-0000-0000-000022250000}"/>
    <cellStyle name="Millares 2 7 2 2 3 4 3 2" xfId="48697" xr:uid="{00000000-0005-0000-0000-000023250000}"/>
    <cellStyle name="Millares 2 7 2 2 3 4 4" xfId="35135" xr:uid="{00000000-0005-0000-0000-000024250000}"/>
    <cellStyle name="Millares 2 7 2 2 3 5" xfId="11388" xr:uid="{00000000-0005-0000-0000-000025250000}"/>
    <cellStyle name="Millares 2 7 2 2 3 5 2" xfId="24956" xr:uid="{00000000-0005-0000-0000-000026250000}"/>
    <cellStyle name="Millares 2 7 2 2 3 5 2 2" xfId="52089" xr:uid="{00000000-0005-0000-0000-000027250000}"/>
    <cellStyle name="Millares 2 7 2 2 3 5 3" xfId="38527" xr:uid="{00000000-0005-0000-0000-000028250000}"/>
    <cellStyle name="Millares 2 7 2 2 3 6" xfId="18175" xr:uid="{00000000-0005-0000-0000-000029250000}"/>
    <cellStyle name="Millares 2 7 2 2 3 6 2" xfId="45308" xr:uid="{00000000-0005-0000-0000-00002A250000}"/>
    <cellStyle name="Millares 2 7 2 2 3 7" xfId="31746" xr:uid="{00000000-0005-0000-0000-00002B250000}"/>
    <cellStyle name="Millares 2 7 2 2 4" xfId="4380" xr:uid="{00000000-0005-0000-0000-00002C250000}"/>
    <cellStyle name="Millares 2 7 2 2 4 2" xfId="4381" xr:uid="{00000000-0005-0000-0000-00002D250000}"/>
    <cellStyle name="Millares 2 7 2 2 4 2 2" xfId="7991" xr:uid="{00000000-0005-0000-0000-00002E250000}"/>
    <cellStyle name="Millares 2 7 2 2 4 2 2 2" xfId="14781" xr:uid="{00000000-0005-0000-0000-00002F250000}"/>
    <cellStyle name="Millares 2 7 2 2 4 2 2 2 2" xfId="28349" xr:uid="{00000000-0005-0000-0000-000030250000}"/>
    <cellStyle name="Millares 2 7 2 2 4 2 2 2 2 2" xfId="55482" xr:uid="{00000000-0005-0000-0000-000031250000}"/>
    <cellStyle name="Millares 2 7 2 2 4 2 2 2 3" xfId="41920" xr:uid="{00000000-0005-0000-0000-000032250000}"/>
    <cellStyle name="Millares 2 7 2 2 4 2 2 3" xfId="21568" xr:uid="{00000000-0005-0000-0000-000033250000}"/>
    <cellStyle name="Millares 2 7 2 2 4 2 2 3 2" xfId="48701" xr:uid="{00000000-0005-0000-0000-000034250000}"/>
    <cellStyle name="Millares 2 7 2 2 4 2 2 4" xfId="35139" xr:uid="{00000000-0005-0000-0000-000035250000}"/>
    <cellStyle name="Millares 2 7 2 2 4 2 3" xfId="11392" xr:uid="{00000000-0005-0000-0000-000036250000}"/>
    <cellStyle name="Millares 2 7 2 2 4 2 3 2" xfId="24960" xr:uid="{00000000-0005-0000-0000-000037250000}"/>
    <cellStyle name="Millares 2 7 2 2 4 2 3 2 2" xfId="52093" xr:uid="{00000000-0005-0000-0000-000038250000}"/>
    <cellStyle name="Millares 2 7 2 2 4 2 3 3" xfId="38531" xr:uid="{00000000-0005-0000-0000-000039250000}"/>
    <cellStyle name="Millares 2 7 2 2 4 2 4" xfId="18179" xr:uid="{00000000-0005-0000-0000-00003A250000}"/>
    <cellStyle name="Millares 2 7 2 2 4 2 4 2" xfId="45312" xr:uid="{00000000-0005-0000-0000-00003B250000}"/>
    <cellStyle name="Millares 2 7 2 2 4 2 5" xfId="31750" xr:uid="{00000000-0005-0000-0000-00003C250000}"/>
    <cellStyle name="Millares 2 7 2 2 4 3" xfId="7990" xr:uid="{00000000-0005-0000-0000-00003D250000}"/>
    <cellStyle name="Millares 2 7 2 2 4 3 2" xfId="14780" xr:uid="{00000000-0005-0000-0000-00003E250000}"/>
    <cellStyle name="Millares 2 7 2 2 4 3 2 2" xfId="28348" xr:uid="{00000000-0005-0000-0000-00003F250000}"/>
    <cellStyle name="Millares 2 7 2 2 4 3 2 2 2" xfId="55481" xr:uid="{00000000-0005-0000-0000-000040250000}"/>
    <cellStyle name="Millares 2 7 2 2 4 3 2 3" xfId="41919" xr:uid="{00000000-0005-0000-0000-000041250000}"/>
    <cellStyle name="Millares 2 7 2 2 4 3 3" xfId="21567" xr:uid="{00000000-0005-0000-0000-000042250000}"/>
    <cellStyle name="Millares 2 7 2 2 4 3 3 2" xfId="48700" xr:uid="{00000000-0005-0000-0000-000043250000}"/>
    <cellStyle name="Millares 2 7 2 2 4 3 4" xfId="35138" xr:uid="{00000000-0005-0000-0000-000044250000}"/>
    <cellStyle name="Millares 2 7 2 2 4 4" xfId="11391" xr:uid="{00000000-0005-0000-0000-000045250000}"/>
    <cellStyle name="Millares 2 7 2 2 4 4 2" xfId="24959" xr:uid="{00000000-0005-0000-0000-000046250000}"/>
    <cellStyle name="Millares 2 7 2 2 4 4 2 2" xfId="52092" xr:uid="{00000000-0005-0000-0000-000047250000}"/>
    <cellStyle name="Millares 2 7 2 2 4 4 3" xfId="38530" xr:uid="{00000000-0005-0000-0000-000048250000}"/>
    <cellStyle name="Millares 2 7 2 2 4 5" xfId="18178" xr:uid="{00000000-0005-0000-0000-000049250000}"/>
    <cellStyle name="Millares 2 7 2 2 4 5 2" xfId="45311" xr:uid="{00000000-0005-0000-0000-00004A250000}"/>
    <cellStyle name="Millares 2 7 2 2 4 6" xfId="31749" xr:uid="{00000000-0005-0000-0000-00004B250000}"/>
    <cellStyle name="Millares 2 7 2 2 5" xfId="4382" xr:uid="{00000000-0005-0000-0000-00004C250000}"/>
    <cellStyle name="Millares 2 7 2 2 5 2" xfId="7992" xr:uid="{00000000-0005-0000-0000-00004D250000}"/>
    <cellStyle name="Millares 2 7 2 2 5 2 2" xfId="14782" xr:uid="{00000000-0005-0000-0000-00004E250000}"/>
    <cellStyle name="Millares 2 7 2 2 5 2 2 2" xfId="28350" xr:uid="{00000000-0005-0000-0000-00004F250000}"/>
    <cellStyle name="Millares 2 7 2 2 5 2 2 2 2" xfId="55483" xr:uid="{00000000-0005-0000-0000-000050250000}"/>
    <cellStyle name="Millares 2 7 2 2 5 2 2 3" xfId="41921" xr:uid="{00000000-0005-0000-0000-000051250000}"/>
    <cellStyle name="Millares 2 7 2 2 5 2 3" xfId="21569" xr:uid="{00000000-0005-0000-0000-000052250000}"/>
    <cellStyle name="Millares 2 7 2 2 5 2 3 2" xfId="48702" xr:uid="{00000000-0005-0000-0000-000053250000}"/>
    <cellStyle name="Millares 2 7 2 2 5 2 4" xfId="35140" xr:uid="{00000000-0005-0000-0000-000054250000}"/>
    <cellStyle name="Millares 2 7 2 2 5 3" xfId="11393" xr:uid="{00000000-0005-0000-0000-000055250000}"/>
    <cellStyle name="Millares 2 7 2 2 5 3 2" xfId="24961" xr:uid="{00000000-0005-0000-0000-000056250000}"/>
    <cellStyle name="Millares 2 7 2 2 5 3 2 2" xfId="52094" xr:uid="{00000000-0005-0000-0000-000057250000}"/>
    <cellStyle name="Millares 2 7 2 2 5 3 3" xfId="38532" xr:uid="{00000000-0005-0000-0000-000058250000}"/>
    <cellStyle name="Millares 2 7 2 2 5 4" xfId="18180" xr:uid="{00000000-0005-0000-0000-000059250000}"/>
    <cellStyle name="Millares 2 7 2 2 5 4 2" xfId="45313" xr:uid="{00000000-0005-0000-0000-00005A250000}"/>
    <cellStyle name="Millares 2 7 2 2 5 5" xfId="31751" xr:uid="{00000000-0005-0000-0000-00005B250000}"/>
    <cellStyle name="Millares 2 7 2 2 6" xfId="4383" xr:uid="{00000000-0005-0000-0000-00005C250000}"/>
    <cellStyle name="Millares 2 7 2 2 6 2" xfId="7993" xr:uid="{00000000-0005-0000-0000-00005D250000}"/>
    <cellStyle name="Millares 2 7 2 2 6 2 2" xfId="14783" xr:uid="{00000000-0005-0000-0000-00005E250000}"/>
    <cellStyle name="Millares 2 7 2 2 6 2 2 2" xfId="28351" xr:uid="{00000000-0005-0000-0000-00005F250000}"/>
    <cellStyle name="Millares 2 7 2 2 6 2 2 2 2" xfId="55484" xr:uid="{00000000-0005-0000-0000-000060250000}"/>
    <cellStyle name="Millares 2 7 2 2 6 2 2 3" xfId="41922" xr:uid="{00000000-0005-0000-0000-000061250000}"/>
    <cellStyle name="Millares 2 7 2 2 6 2 3" xfId="21570" xr:uid="{00000000-0005-0000-0000-000062250000}"/>
    <cellStyle name="Millares 2 7 2 2 6 2 3 2" xfId="48703" xr:uid="{00000000-0005-0000-0000-000063250000}"/>
    <cellStyle name="Millares 2 7 2 2 6 2 4" xfId="35141" xr:uid="{00000000-0005-0000-0000-000064250000}"/>
    <cellStyle name="Millares 2 7 2 2 6 3" xfId="11394" xr:uid="{00000000-0005-0000-0000-000065250000}"/>
    <cellStyle name="Millares 2 7 2 2 6 3 2" xfId="24962" xr:uid="{00000000-0005-0000-0000-000066250000}"/>
    <cellStyle name="Millares 2 7 2 2 6 3 2 2" xfId="52095" xr:uid="{00000000-0005-0000-0000-000067250000}"/>
    <cellStyle name="Millares 2 7 2 2 6 3 3" xfId="38533" xr:uid="{00000000-0005-0000-0000-000068250000}"/>
    <cellStyle name="Millares 2 7 2 2 6 4" xfId="18181" xr:uid="{00000000-0005-0000-0000-000069250000}"/>
    <cellStyle name="Millares 2 7 2 2 6 4 2" xfId="45314" xr:uid="{00000000-0005-0000-0000-00006A250000}"/>
    <cellStyle name="Millares 2 7 2 2 6 5" xfId="31752" xr:uid="{00000000-0005-0000-0000-00006B250000}"/>
    <cellStyle name="Millares 2 7 2 2 7" xfId="7978" xr:uid="{00000000-0005-0000-0000-00006C250000}"/>
    <cellStyle name="Millares 2 7 2 2 7 2" xfId="14768" xr:uid="{00000000-0005-0000-0000-00006D250000}"/>
    <cellStyle name="Millares 2 7 2 2 7 2 2" xfId="28336" xr:uid="{00000000-0005-0000-0000-00006E250000}"/>
    <cellStyle name="Millares 2 7 2 2 7 2 2 2" xfId="55469" xr:uid="{00000000-0005-0000-0000-00006F250000}"/>
    <cellStyle name="Millares 2 7 2 2 7 2 3" xfId="41907" xr:uid="{00000000-0005-0000-0000-000070250000}"/>
    <cellStyle name="Millares 2 7 2 2 7 3" xfId="21555" xr:uid="{00000000-0005-0000-0000-000071250000}"/>
    <cellStyle name="Millares 2 7 2 2 7 3 2" xfId="48688" xr:uid="{00000000-0005-0000-0000-000072250000}"/>
    <cellStyle name="Millares 2 7 2 2 7 4" xfId="35126" xr:uid="{00000000-0005-0000-0000-000073250000}"/>
    <cellStyle name="Millares 2 7 2 2 8" xfId="11379" xr:uid="{00000000-0005-0000-0000-000074250000}"/>
    <cellStyle name="Millares 2 7 2 2 8 2" xfId="24947" xr:uid="{00000000-0005-0000-0000-000075250000}"/>
    <cellStyle name="Millares 2 7 2 2 8 2 2" xfId="52080" xr:uid="{00000000-0005-0000-0000-000076250000}"/>
    <cellStyle name="Millares 2 7 2 2 8 3" xfId="38518" xr:uid="{00000000-0005-0000-0000-000077250000}"/>
    <cellStyle name="Millares 2 7 2 2 9" xfId="18166" xr:uid="{00000000-0005-0000-0000-000078250000}"/>
    <cellStyle name="Millares 2 7 2 2 9 2" xfId="45299" xr:uid="{00000000-0005-0000-0000-000079250000}"/>
    <cellStyle name="Millares 2 7 2 3" xfId="4384" xr:uid="{00000000-0005-0000-0000-00007A250000}"/>
    <cellStyle name="Millares 2 7 2 3 2" xfId="4385" xr:uid="{00000000-0005-0000-0000-00007B250000}"/>
    <cellStyle name="Millares 2 7 2 3 2 2" xfId="4386" xr:uid="{00000000-0005-0000-0000-00007C250000}"/>
    <cellStyle name="Millares 2 7 2 3 2 2 2" xfId="7996" xr:uid="{00000000-0005-0000-0000-00007D250000}"/>
    <cellStyle name="Millares 2 7 2 3 2 2 2 2" xfId="14786" xr:uid="{00000000-0005-0000-0000-00007E250000}"/>
    <cellStyle name="Millares 2 7 2 3 2 2 2 2 2" xfId="28354" xr:uid="{00000000-0005-0000-0000-00007F250000}"/>
    <cellStyle name="Millares 2 7 2 3 2 2 2 2 2 2" xfId="55487" xr:uid="{00000000-0005-0000-0000-000080250000}"/>
    <cellStyle name="Millares 2 7 2 3 2 2 2 2 3" xfId="41925" xr:uid="{00000000-0005-0000-0000-000081250000}"/>
    <cellStyle name="Millares 2 7 2 3 2 2 2 3" xfId="21573" xr:uid="{00000000-0005-0000-0000-000082250000}"/>
    <cellStyle name="Millares 2 7 2 3 2 2 2 3 2" xfId="48706" xr:uid="{00000000-0005-0000-0000-000083250000}"/>
    <cellStyle name="Millares 2 7 2 3 2 2 2 4" xfId="35144" xr:uid="{00000000-0005-0000-0000-000084250000}"/>
    <cellStyle name="Millares 2 7 2 3 2 2 3" xfId="11397" xr:uid="{00000000-0005-0000-0000-000085250000}"/>
    <cellStyle name="Millares 2 7 2 3 2 2 3 2" xfId="24965" xr:uid="{00000000-0005-0000-0000-000086250000}"/>
    <cellStyle name="Millares 2 7 2 3 2 2 3 2 2" xfId="52098" xr:uid="{00000000-0005-0000-0000-000087250000}"/>
    <cellStyle name="Millares 2 7 2 3 2 2 3 3" xfId="38536" xr:uid="{00000000-0005-0000-0000-000088250000}"/>
    <cellStyle name="Millares 2 7 2 3 2 2 4" xfId="18184" xr:uid="{00000000-0005-0000-0000-000089250000}"/>
    <cellStyle name="Millares 2 7 2 3 2 2 4 2" xfId="45317" xr:uid="{00000000-0005-0000-0000-00008A250000}"/>
    <cellStyle name="Millares 2 7 2 3 2 2 5" xfId="31755" xr:uid="{00000000-0005-0000-0000-00008B250000}"/>
    <cellStyle name="Millares 2 7 2 3 2 3" xfId="4387" xr:uid="{00000000-0005-0000-0000-00008C250000}"/>
    <cellStyle name="Millares 2 7 2 3 2 3 2" xfId="7997" xr:uid="{00000000-0005-0000-0000-00008D250000}"/>
    <cellStyle name="Millares 2 7 2 3 2 3 2 2" xfId="14787" xr:uid="{00000000-0005-0000-0000-00008E250000}"/>
    <cellStyle name="Millares 2 7 2 3 2 3 2 2 2" xfId="28355" xr:uid="{00000000-0005-0000-0000-00008F250000}"/>
    <cellStyle name="Millares 2 7 2 3 2 3 2 2 2 2" xfId="55488" xr:uid="{00000000-0005-0000-0000-000090250000}"/>
    <cellStyle name="Millares 2 7 2 3 2 3 2 2 3" xfId="41926" xr:uid="{00000000-0005-0000-0000-000091250000}"/>
    <cellStyle name="Millares 2 7 2 3 2 3 2 3" xfId="21574" xr:uid="{00000000-0005-0000-0000-000092250000}"/>
    <cellStyle name="Millares 2 7 2 3 2 3 2 3 2" xfId="48707" xr:uid="{00000000-0005-0000-0000-000093250000}"/>
    <cellStyle name="Millares 2 7 2 3 2 3 2 4" xfId="35145" xr:uid="{00000000-0005-0000-0000-000094250000}"/>
    <cellStyle name="Millares 2 7 2 3 2 3 3" xfId="11398" xr:uid="{00000000-0005-0000-0000-000095250000}"/>
    <cellStyle name="Millares 2 7 2 3 2 3 3 2" xfId="24966" xr:uid="{00000000-0005-0000-0000-000096250000}"/>
    <cellStyle name="Millares 2 7 2 3 2 3 3 2 2" xfId="52099" xr:uid="{00000000-0005-0000-0000-000097250000}"/>
    <cellStyle name="Millares 2 7 2 3 2 3 3 3" xfId="38537" xr:uid="{00000000-0005-0000-0000-000098250000}"/>
    <cellStyle name="Millares 2 7 2 3 2 3 4" xfId="18185" xr:uid="{00000000-0005-0000-0000-000099250000}"/>
    <cellStyle name="Millares 2 7 2 3 2 3 4 2" xfId="45318" xr:uid="{00000000-0005-0000-0000-00009A250000}"/>
    <cellStyle name="Millares 2 7 2 3 2 3 5" xfId="31756" xr:uid="{00000000-0005-0000-0000-00009B250000}"/>
    <cellStyle name="Millares 2 7 2 3 2 4" xfId="7995" xr:uid="{00000000-0005-0000-0000-00009C250000}"/>
    <cellStyle name="Millares 2 7 2 3 2 4 2" xfId="14785" xr:uid="{00000000-0005-0000-0000-00009D250000}"/>
    <cellStyle name="Millares 2 7 2 3 2 4 2 2" xfId="28353" xr:uid="{00000000-0005-0000-0000-00009E250000}"/>
    <cellStyle name="Millares 2 7 2 3 2 4 2 2 2" xfId="55486" xr:uid="{00000000-0005-0000-0000-00009F250000}"/>
    <cellStyle name="Millares 2 7 2 3 2 4 2 3" xfId="41924" xr:uid="{00000000-0005-0000-0000-0000A0250000}"/>
    <cellStyle name="Millares 2 7 2 3 2 4 3" xfId="21572" xr:uid="{00000000-0005-0000-0000-0000A1250000}"/>
    <cellStyle name="Millares 2 7 2 3 2 4 3 2" xfId="48705" xr:uid="{00000000-0005-0000-0000-0000A2250000}"/>
    <cellStyle name="Millares 2 7 2 3 2 4 4" xfId="35143" xr:uid="{00000000-0005-0000-0000-0000A3250000}"/>
    <cellStyle name="Millares 2 7 2 3 2 5" xfId="11396" xr:uid="{00000000-0005-0000-0000-0000A4250000}"/>
    <cellStyle name="Millares 2 7 2 3 2 5 2" xfId="24964" xr:uid="{00000000-0005-0000-0000-0000A5250000}"/>
    <cellStyle name="Millares 2 7 2 3 2 5 2 2" xfId="52097" xr:uid="{00000000-0005-0000-0000-0000A6250000}"/>
    <cellStyle name="Millares 2 7 2 3 2 5 3" xfId="38535" xr:uid="{00000000-0005-0000-0000-0000A7250000}"/>
    <cellStyle name="Millares 2 7 2 3 2 6" xfId="18183" xr:uid="{00000000-0005-0000-0000-0000A8250000}"/>
    <cellStyle name="Millares 2 7 2 3 2 6 2" xfId="45316" xr:uid="{00000000-0005-0000-0000-0000A9250000}"/>
    <cellStyle name="Millares 2 7 2 3 2 7" xfId="31754" xr:uid="{00000000-0005-0000-0000-0000AA250000}"/>
    <cellStyle name="Millares 2 7 2 3 3" xfId="4388" xr:uid="{00000000-0005-0000-0000-0000AB250000}"/>
    <cellStyle name="Millares 2 7 2 3 3 2" xfId="4389" xr:uid="{00000000-0005-0000-0000-0000AC250000}"/>
    <cellStyle name="Millares 2 7 2 3 3 2 2" xfId="7999" xr:uid="{00000000-0005-0000-0000-0000AD250000}"/>
    <cellStyle name="Millares 2 7 2 3 3 2 2 2" xfId="14789" xr:uid="{00000000-0005-0000-0000-0000AE250000}"/>
    <cellStyle name="Millares 2 7 2 3 3 2 2 2 2" xfId="28357" xr:uid="{00000000-0005-0000-0000-0000AF250000}"/>
    <cellStyle name="Millares 2 7 2 3 3 2 2 2 2 2" xfId="55490" xr:uid="{00000000-0005-0000-0000-0000B0250000}"/>
    <cellStyle name="Millares 2 7 2 3 3 2 2 2 3" xfId="41928" xr:uid="{00000000-0005-0000-0000-0000B1250000}"/>
    <cellStyle name="Millares 2 7 2 3 3 2 2 3" xfId="21576" xr:uid="{00000000-0005-0000-0000-0000B2250000}"/>
    <cellStyle name="Millares 2 7 2 3 3 2 2 3 2" xfId="48709" xr:uid="{00000000-0005-0000-0000-0000B3250000}"/>
    <cellStyle name="Millares 2 7 2 3 3 2 2 4" xfId="35147" xr:uid="{00000000-0005-0000-0000-0000B4250000}"/>
    <cellStyle name="Millares 2 7 2 3 3 2 3" xfId="11400" xr:uid="{00000000-0005-0000-0000-0000B5250000}"/>
    <cellStyle name="Millares 2 7 2 3 3 2 3 2" xfId="24968" xr:uid="{00000000-0005-0000-0000-0000B6250000}"/>
    <cellStyle name="Millares 2 7 2 3 3 2 3 2 2" xfId="52101" xr:uid="{00000000-0005-0000-0000-0000B7250000}"/>
    <cellStyle name="Millares 2 7 2 3 3 2 3 3" xfId="38539" xr:uid="{00000000-0005-0000-0000-0000B8250000}"/>
    <cellStyle name="Millares 2 7 2 3 3 2 4" xfId="18187" xr:uid="{00000000-0005-0000-0000-0000B9250000}"/>
    <cellStyle name="Millares 2 7 2 3 3 2 4 2" xfId="45320" xr:uid="{00000000-0005-0000-0000-0000BA250000}"/>
    <cellStyle name="Millares 2 7 2 3 3 2 5" xfId="31758" xr:uid="{00000000-0005-0000-0000-0000BB250000}"/>
    <cellStyle name="Millares 2 7 2 3 3 3" xfId="7998" xr:uid="{00000000-0005-0000-0000-0000BC250000}"/>
    <cellStyle name="Millares 2 7 2 3 3 3 2" xfId="14788" xr:uid="{00000000-0005-0000-0000-0000BD250000}"/>
    <cellStyle name="Millares 2 7 2 3 3 3 2 2" xfId="28356" xr:uid="{00000000-0005-0000-0000-0000BE250000}"/>
    <cellStyle name="Millares 2 7 2 3 3 3 2 2 2" xfId="55489" xr:uid="{00000000-0005-0000-0000-0000BF250000}"/>
    <cellStyle name="Millares 2 7 2 3 3 3 2 3" xfId="41927" xr:uid="{00000000-0005-0000-0000-0000C0250000}"/>
    <cellStyle name="Millares 2 7 2 3 3 3 3" xfId="21575" xr:uid="{00000000-0005-0000-0000-0000C1250000}"/>
    <cellStyle name="Millares 2 7 2 3 3 3 3 2" xfId="48708" xr:uid="{00000000-0005-0000-0000-0000C2250000}"/>
    <cellStyle name="Millares 2 7 2 3 3 3 4" xfId="35146" xr:uid="{00000000-0005-0000-0000-0000C3250000}"/>
    <cellStyle name="Millares 2 7 2 3 3 4" xfId="11399" xr:uid="{00000000-0005-0000-0000-0000C4250000}"/>
    <cellStyle name="Millares 2 7 2 3 3 4 2" xfId="24967" xr:uid="{00000000-0005-0000-0000-0000C5250000}"/>
    <cellStyle name="Millares 2 7 2 3 3 4 2 2" xfId="52100" xr:uid="{00000000-0005-0000-0000-0000C6250000}"/>
    <cellStyle name="Millares 2 7 2 3 3 4 3" xfId="38538" xr:uid="{00000000-0005-0000-0000-0000C7250000}"/>
    <cellStyle name="Millares 2 7 2 3 3 5" xfId="18186" xr:uid="{00000000-0005-0000-0000-0000C8250000}"/>
    <cellStyle name="Millares 2 7 2 3 3 5 2" xfId="45319" xr:uid="{00000000-0005-0000-0000-0000C9250000}"/>
    <cellStyle name="Millares 2 7 2 3 3 6" xfId="31757" xr:uid="{00000000-0005-0000-0000-0000CA250000}"/>
    <cellStyle name="Millares 2 7 2 3 4" xfId="4390" xr:uid="{00000000-0005-0000-0000-0000CB250000}"/>
    <cellStyle name="Millares 2 7 2 3 4 2" xfId="8000" xr:uid="{00000000-0005-0000-0000-0000CC250000}"/>
    <cellStyle name="Millares 2 7 2 3 4 2 2" xfId="14790" xr:uid="{00000000-0005-0000-0000-0000CD250000}"/>
    <cellStyle name="Millares 2 7 2 3 4 2 2 2" xfId="28358" xr:uid="{00000000-0005-0000-0000-0000CE250000}"/>
    <cellStyle name="Millares 2 7 2 3 4 2 2 2 2" xfId="55491" xr:uid="{00000000-0005-0000-0000-0000CF250000}"/>
    <cellStyle name="Millares 2 7 2 3 4 2 2 3" xfId="41929" xr:uid="{00000000-0005-0000-0000-0000D0250000}"/>
    <cellStyle name="Millares 2 7 2 3 4 2 3" xfId="21577" xr:uid="{00000000-0005-0000-0000-0000D1250000}"/>
    <cellStyle name="Millares 2 7 2 3 4 2 3 2" xfId="48710" xr:uid="{00000000-0005-0000-0000-0000D2250000}"/>
    <cellStyle name="Millares 2 7 2 3 4 2 4" xfId="35148" xr:uid="{00000000-0005-0000-0000-0000D3250000}"/>
    <cellStyle name="Millares 2 7 2 3 4 3" xfId="11401" xr:uid="{00000000-0005-0000-0000-0000D4250000}"/>
    <cellStyle name="Millares 2 7 2 3 4 3 2" xfId="24969" xr:uid="{00000000-0005-0000-0000-0000D5250000}"/>
    <cellStyle name="Millares 2 7 2 3 4 3 2 2" xfId="52102" xr:uid="{00000000-0005-0000-0000-0000D6250000}"/>
    <cellStyle name="Millares 2 7 2 3 4 3 3" xfId="38540" xr:uid="{00000000-0005-0000-0000-0000D7250000}"/>
    <cellStyle name="Millares 2 7 2 3 4 4" xfId="18188" xr:uid="{00000000-0005-0000-0000-0000D8250000}"/>
    <cellStyle name="Millares 2 7 2 3 4 4 2" xfId="45321" xr:uid="{00000000-0005-0000-0000-0000D9250000}"/>
    <cellStyle name="Millares 2 7 2 3 4 5" xfId="31759" xr:uid="{00000000-0005-0000-0000-0000DA250000}"/>
    <cellStyle name="Millares 2 7 2 3 5" xfId="4391" xr:uid="{00000000-0005-0000-0000-0000DB250000}"/>
    <cellStyle name="Millares 2 7 2 3 5 2" xfId="8001" xr:uid="{00000000-0005-0000-0000-0000DC250000}"/>
    <cellStyle name="Millares 2 7 2 3 5 2 2" xfId="14791" xr:uid="{00000000-0005-0000-0000-0000DD250000}"/>
    <cellStyle name="Millares 2 7 2 3 5 2 2 2" xfId="28359" xr:uid="{00000000-0005-0000-0000-0000DE250000}"/>
    <cellStyle name="Millares 2 7 2 3 5 2 2 2 2" xfId="55492" xr:uid="{00000000-0005-0000-0000-0000DF250000}"/>
    <cellStyle name="Millares 2 7 2 3 5 2 2 3" xfId="41930" xr:uid="{00000000-0005-0000-0000-0000E0250000}"/>
    <cellStyle name="Millares 2 7 2 3 5 2 3" xfId="21578" xr:uid="{00000000-0005-0000-0000-0000E1250000}"/>
    <cellStyle name="Millares 2 7 2 3 5 2 3 2" xfId="48711" xr:uid="{00000000-0005-0000-0000-0000E2250000}"/>
    <cellStyle name="Millares 2 7 2 3 5 2 4" xfId="35149" xr:uid="{00000000-0005-0000-0000-0000E3250000}"/>
    <cellStyle name="Millares 2 7 2 3 5 3" xfId="11402" xr:uid="{00000000-0005-0000-0000-0000E4250000}"/>
    <cellStyle name="Millares 2 7 2 3 5 3 2" xfId="24970" xr:uid="{00000000-0005-0000-0000-0000E5250000}"/>
    <cellStyle name="Millares 2 7 2 3 5 3 2 2" xfId="52103" xr:uid="{00000000-0005-0000-0000-0000E6250000}"/>
    <cellStyle name="Millares 2 7 2 3 5 3 3" xfId="38541" xr:uid="{00000000-0005-0000-0000-0000E7250000}"/>
    <cellStyle name="Millares 2 7 2 3 5 4" xfId="18189" xr:uid="{00000000-0005-0000-0000-0000E8250000}"/>
    <cellStyle name="Millares 2 7 2 3 5 4 2" xfId="45322" xr:uid="{00000000-0005-0000-0000-0000E9250000}"/>
    <cellStyle name="Millares 2 7 2 3 5 5" xfId="31760" xr:uid="{00000000-0005-0000-0000-0000EA250000}"/>
    <cellStyle name="Millares 2 7 2 3 6" xfId="7994" xr:uid="{00000000-0005-0000-0000-0000EB250000}"/>
    <cellStyle name="Millares 2 7 2 3 6 2" xfId="14784" xr:uid="{00000000-0005-0000-0000-0000EC250000}"/>
    <cellStyle name="Millares 2 7 2 3 6 2 2" xfId="28352" xr:uid="{00000000-0005-0000-0000-0000ED250000}"/>
    <cellStyle name="Millares 2 7 2 3 6 2 2 2" xfId="55485" xr:uid="{00000000-0005-0000-0000-0000EE250000}"/>
    <cellStyle name="Millares 2 7 2 3 6 2 3" xfId="41923" xr:uid="{00000000-0005-0000-0000-0000EF250000}"/>
    <cellStyle name="Millares 2 7 2 3 6 3" xfId="21571" xr:uid="{00000000-0005-0000-0000-0000F0250000}"/>
    <cellStyle name="Millares 2 7 2 3 6 3 2" xfId="48704" xr:uid="{00000000-0005-0000-0000-0000F1250000}"/>
    <cellStyle name="Millares 2 7 2 3 6 4" xfId="35142" xr:uid="{00000000-0005-0000-0000-0000F2250000}"/>
    <cellStyle name="Millares 2 7 2 3 7" xfId="11395" xr:uid="{00000000-0005-0000-0000-0000F3250000}"/>
    <cellStyle name="Millares 2 7 2 3 7 2" xfId="24963" xr:uid="{00000000-0005-0000-0000-0000F4250000}"/>
    <cellStyle name="Millares 2 7 2 3 7 2 2" xfId="52096" xr:uid="{00000000-0005-0000-0000-0000F5250000}"/>
    <cellStyle name="Millares 2 7 2 3 7 3" xfId="38534" xr:uid="{00000000-0005-0000-0000-0000F6250000}"/>
    <cellStyle name="Millares 2 7 2 3 8" xfId="18182" xr:uid="{00000000-0005-0000-0000-0000F7250000}"/>
    <cellStyle name="Millares 2 7 2 3 8 2" xfId="45315" xr:uid="{00000000-0005-0000-0000-0000F8250000}"/>
    <cellStyle name="Millares 2 7 2 3 9" xfId="31753" xr:uid="{00000000-0005-0000-0000-0000F9250000}"/>
    <cellStyle name="Millares 2 7 2 4" xfId="4392" xr:uid="{00000000-0005-0000-0000-0000FA250000}"/>
    <cellStyle name="Millares 2 7 2 4 2" xfId="4393" xr:uid="{00000000-0005-0000-0000-0000FB250000}"/>
    <cellStyle name="Millares 2 7 2 4 2 2" xfId="4394" xr:uid="{00000000-0005-0000-0000-0000FC250000}"/>
    <cellStyle name="Millares 2 7 2 4 2 2 2" xfId="8004" xr:uid="{00000000-0005-0000-0000-0000FD250000}"/>
    <cellStyle name="Millares 2 7 2 4 2 2 2 2" xfId="14794" xr:uid="{00000000-0005-0000-0000-0000FE250000}"/>
    <cellStyle name="Millares 2 7 2 4 2 2 2 2 2" xfId="28362" xr:uid="{00000000-0005-0000-0000-0000FF250000}"/>
    <cellStyle name="Millares 2 7 2 4 2 2 2 2 2 2" xfId="55495" xr:uid="{00000000-0005-0000-0000-000000260000}"/>
    <cellStyle name="Millares 2 7 2 4 2 2 2 2 3" xfId="41933" xr:uid="{00000000-0005-0000-0000-000001260000}"/>
    <cellStyle name="Millares 2 7 2 4 2 2 2 3" xfId="21581" xr:uid="{00000000-0005-0000-0000-000002260000}"/>
    <cellStyle name="Millares 2 7 2 4 2 2 2 3 2" xfId="48714" xr:uid="{00000000-0005-0000-0000-000003260000}"/>
    <cellStyle name="Millares 2 7 2 4 2 2 2 4" xfId="35152" xr:uid="{00000000-0005-0000-0000-000004260000}"/>
    <cellStyle name="Millares 2 7 2 4 2 2 3" xfId="11405" xr:uid="{00000000-0005-0000-0000-000005260000}"/>
    <cellStyle name="Millares 2 7 2 4 2 2 3 2" xfId="24973" xr:uid="{00000000-0005-0000-0000-000006260000}"/>
    <cellStyle name="Millares 2 7 2 4 2 2 3 2 2" xfId="52106" xr:uid="{00000000-0005-0000-0000-000007260000}"/>
    <cellStyle name="Millares 2 7 2 4 2 2 3 3" xfId="38544" xr:uid="{00000000-0005-0000-0000-000008260000}"/>
    <cellStyle name="Millares 2 7 2 4 2 2 4" xfId="18192" xr:uid="{00000000-0005-0000-0000-000009260000}"/>
    <cellStyle name="Millares 2 7 2 4 2 2 4 2" xfId="45325" xr:uid="{00000000-0005-0000-0000-00000A260000}"/>
    <cellStyle name="Millares 2 7 2 4 2 2 5" xfId="31763" xr:uid="{00000000-0005-0000-0000-00000B260000}"/>
    <cellStyle name="Millares 2 7 2 4 2 3" xfId="4395" xr:uid="{00000000-0005-0000-0000-00000C260000}"/>
    <cellStyle name="Millares 2 7 2 4 2 3 2" xfId="8005" xr:uid="{00000000-0005-0000-0000-00000D260000}"/>
    <cellStyle name="Millares 2 7 2 4 2 3 2 2" xfId="14795" xr:uid="{00000000-0005-0000-0000-00000E260000}"/>
    <cellStyle name="Millares 2 7 2 4 2 3 2 2 2" xfId="28363" xr:uid="{00000000-0005-0000-0000-00000F260000}"/>
    <cellStyle name="Millares 2 7 2 4 2 3 2 2 2 2" xfId="55496" xr:uid="{00000000-0005-0000-0000-000010260000}"/>
    <cellStyle name="Millares 2 7 2 4 2 3 2 2 3" xfId="41934" xr:uid="{00000000-0005-0000-0000-000011260000}"/>
    <cellStyle name="Millares 2 7 2 4 2 3 2 3" xfId="21582" xr:uid="{00000000-0005-0000-0000-000012260000}"/>
    <cellStyle name="Millares 2 7 2 4 2 3 2 3 2" xfId="48715" xr:uid="{00000000-0005-0000-0000-000013260000}"/>
    <cellStyle name="Millares 2 7 2 4 2 3 2 4" xfId="35153" xr:uid="{00000000-0005-0000-0000-000014260000}"/>
    <cellStyle name="Millares 2 7 2 4 2 3 3" xfId="11406" xr:uid="{00000000-0005-0000-0000-000015260000}"/>
    <cellStyle name="Millares 2 7 2 4 2 3 3 2" xfId="24974" xr:uid="{00000000-0005-0000-0000-000016260000}"/>
    <cellStyle name="Millares 2 7 2 4 2 3 3 2 2" xfId="52107" xr:uid="{00000000-0005-0000-0000-000017260000}"/>
    <cellStyle name="Millares 2 7 2 4 2 3 3 3" xfId="38545" xr:uid="{00000000-0005-0000-0000-000018260000}"/>
    <cellStyle name="Millares 2 7 2 4 2 3 4" xfId="18193" xr:uid="{00000000-0005-0000-0000-000019260000}"/>
    <cellStyle name="Millares 2 7 2 4 2 3 4 2" xfId="45326" xr:uid="{00000000-0005-0000-0000-00001A260000}"/>
    <cellStyle name="Millares 2 7 2 4 2 3 5" xfId="31764" xr:uid="{00000000-0005-0000-0000-00001B260000}"/>
    <cellStyle name="Millares 2 7 2 4 2 4" xfId="8003" xr:uid="{00000000-0005-0000-0000-00001C260000}"/>
    <cellStyle name="Millares 2 7 2 4 2 4 2" xfId="14793" xr:uid="{00000000-0005-0000-0000-00001D260000}"/>
    <cellStyle name="Millares 2 7 2 4 2 4 2 2" xfId="28361" xr:uid="{00000000-0005-0000-0000-00001E260000}"/>
    <cellStyle name="Millares 2 7 2 4 2 4 2 2 2" xfId="55494" xr:uid="{00000000-0005-0000-0000-00001F260000}"/>
    <cellStyle name="Millares 2 7 2 4 2 4 2 3" xfId="41932" xr:uid="{00000000-0005-0000-0000-000020260000}"/>
    <cellStyle name="Millares 2 7 2 4 2 4 3" xfId="21580" xr:uid="{00000000-0005-0000-0000-000021260000}"/>
    <cellStyle name="Millares 2 7 2 4 2 4 3 2" xfId="48713" xr:uid="{00000000-0005-0000-0000-000022260000}"/>
    <cellStyle name="Millares 2 7 2 4 2 4 4" xfId="35151" xr:uid="{00000000-0005-0000-0000-000023260000}"/>
    <cellStyle name="Millares 2 7 2 4 2 5" xfId="11404" xr:uid="{00000000-0005-0000-0000-000024260000}"/>
    <cellStyle name="Millares 2 7 2 4 2 5 2" xfId="24972" xr:uid="{00000000-0005-0000-0000-000025260000}"/>
    <cellStyle name="Millares 2 7 2 4 2 5 2 2" xfId="52105" xr:uid="{00000000-0005-0000-0000-000026260000}"/>
    <cellStyle name="Millares 2 7 2 4 2 5 3" xfId="38543" xr:uid="{00000000-0005-0000-0000-000027260000}"/>
    <cellStyle name="Millares 2 7 2 4 2 6" xfId="18191" xr:uid="{00000000-0005-0000-0000-000028260000}"/>
    <cellStyle name="Millares 2 7 2 4 2 6 2" xfId="45324" xr:uid="{00000000-0005-0000-0000-000029260000}"/>
    <cellStyle name="Millares 2 7 2 4 2 7" xfId="31762" xr:uid="{00000000-0005-0000-0000-00002A260000}"/>
    <cellStyle name="Millares 2 7 2 4 3" xfId="4396" xr:uid="{00000000-0005-0000-0000-00002B260000}"/>
    <cellStyle name="Millares 2 7 2 4 3 2" xfId="8006" xr:uid="{00000000-0005-0000-0000-00002C260000}"/>
    <cellStyle name="Millares 2 7 2 4 3 2 2" xfId="14796" xr:uid="{00000000-0005-0000-0000-00002D260000}"/>
    <cellStyle name="Millares 2 7 2 4 3 2 2 2" xfId="28364" xr:uid="{00000000-0005-0000-0000-00002E260000}"/>
    <cellStyle name="Millares 2 7 2 4 3 2 2 2 2" xfId="55497" xr:uid="{00000000-0005-0000-0000-00002F260000}"/>
    <cellStyle name="Millares 2 7 2 4 3 2 2 3" xfId="41935" xr:uid="{00000000-0005-0000-0000-000030260000}"/>
    <cellStyle name="Millares 2 7 2 4 3 2 3" xfId="21583" xr:uid="{00000000-0005-0000-0000-000031260000}"/>
    <cellStyle name="Millares 2 7 2 4 3 2 3 2" xfId="48716" xr:uid="{00000000-0005-0000-0000-000032260000}"/>
    <cellStyle name="Millares 2 7 2 4 3 2 4" xfId="35154" xr:uid="{00000000-0005-0000-0000-000033260000}"/>
    <cellStyle name="Millares 2 7 2 4 3 3" xfId="11407" xr:uid="{00000000-0005-0000-0000-000034260000}"/>
    <cellStyle name="Millares 2 7 2 4 3 3 2" xfId="24975" xr:uid="{00000000-0005-0000-0000-000035260000}"/>
    <cellStyle name="Millares 2 7 2 4 3 3 2 2" xfId="52108" xr:uid="{00000000-0005-0000-0000-000036260000}"/>
    <cellStyle name="Millares 2 7 2 4 3 3 3" xfId="38546" xr:uid="{00000000-0005-0000-0000-000037260000}"/>
    <cellStyle name="Millares 2 7 2 4 3 4" xfId="18194" xr:uid="{00000000-0005-0000-0000-000038260000}"/>
    <cellStyle name="Millares 2 7 2 4 3 4 2" xfId="45327" xr:uid="{00000000-0005-0000-0000-000039260000}"/>
    <cellStyle name="Millares 2 7 2 4 3 5" xfId="31765" xr:uid="{00000000-0005-0000-0000-00003A260000}"/>
    <cellStyle name="Millares 2 7 2 4 4" xfId="4397" xr:uid="{00000000-0005-0000-0000-00003B260000}"/>
    <cellStyle name="Millares 2 7 2 4 4 2" xfId="8007" xr:uid="{00000000-0005-0000-0000-00003C260000}"/>
    <cellStyle name="Millares 2 7 2 4 4 2 2" xfId="14797" xr:uid="{00000000-0005-0000-0000-00003D260000}"/>
    <cellStyle name="Millares 2 7 2 4 4 2 2 2" xfId="28365" xr:uid="{00000000-0005-0000-0000-00003E260000}"/>
    <cellStyle name="Millares 2 7 2 4 4 2 2 2 2" xfId="55498" xr:uid="{00000000-0005-0000-0000-00003F260000}"/>
    <cellStyle name="Millares 2 7 2 4 4 2 2 3" xfId="41936" xr:uid="{00000000-0005-0000-0000-000040260000}"/>
    <cellStyle name="Millares 2 7 2 4 4 2 3" xfId="21584" xr:uid="{00000000-0005-0000-0000-000041260000}"/>
    <cellStyle name="Millares 2 7 2 4 4 2 3 2" xfId="48717" xr:uid="{00000000-0005-0000-0000-000042260000}"/>
    <cellStyle name="Millares 2 7 2 4 4 2 4" xfId="35155" xr:uid="{00000000-0005-0000-0000-000043260000}"/>
    <cellStyle name="Millares 2 7 2 4 4 3" xfId="11408" xr:uid="{00000000-0005-0000-0000-000044260000}"/>
    <cellStyle name="Millares 2 7 2 4 4 3 2" xfId="24976" xr:uid="{00000000-0005-0000-0000-000045260000}"/>
    <cellStyle name="Millares 2 7 2 4 4 3 2 2" xfId="52109" xr:uid="{00000000-0005-0000-0000-000046260000}"/>
    <cellStyle name="Millares 2 7 2 4 4 3 3" xfId="38547" xr:uid="{00000000-0005-0000-0000-000047260000}"/>
    <cellStyle name="Millares 2 7 2 4 4 4" xfId="18195" xr:uid="{00000000-0005-0000-0000-000048260000}"/>
    <cellStyle name="Millares 2 7 2 4 4 4 2" xfId="45328" xr:uid="{00000000-0005-0000-0000-000049260000}"/>
    <cellStyle name="Millares 2 7 2 4 4 5" xfId="31766" xr:uid="{00000000-0005-0000-0000-00004A260000}"/>
    <cellStyle name="Millares 2 7 2 4 5" xfId="8002" xr:uid="{00000000-0005-0000-0000-00004B260000}"/>
    <cellStyle name="Millares 2 7 2 4 5 2" xfId="14792" xr:uid="{00000000-0005-0000-0000-00004C260000}"/>
    <cellStyle name="Millares 2 7 2 4 5 2 2" xfId="28360" xr:uid="{00000000-0005-0000-0000-00004D260000}"/>
    <cellStyle name="Millares 2 7 2 4 5 2 2 2" xfId="55493" xr:uid="{00000000-0005-0000-0000-00004E260000}"/>
    <cellStyle name="Millares 2 7 2 4 5 2 3" xfId="41931" xr:uid="{00000000-0005-0000-0000-00004F260000}"/>
    <cellStyle name="Millares 2 7 2 4 5 3" xfId="21579" xr:uid="{00000000-0005-0000-0000-000050260000}"/>
    <cellStyle name="Millares 2 7 2 4 5 3 2" xfId="48712" xr:uid="{00000000-0005-0000-0000-000051260000}"/>
    <cellStyle name="Millares 2 7 2 4 5 4" xfId="35150" xr:uid="{00000000-0005-0000-0000-000052260000}"/>
    <cellStyle name="Millares 2 7 2 4 6" xfId="11403" xr:uid="{00000000-0005-0000-0000-000053260000}"/>
    <cellStyle name="Millares 2 7 2 4 6 2" xfId="24971" xr:uid="{00000000-0005-0000-0000-000054260000}"/>
    <cellStyle name="Millares 2 7 2 4 6 2 2" xfId="52104" xr:uid="{00000000-0005-0000-0000-000055260000}"/>
    <cellStyle name="Millares 2 7 2 4 6 3" xfId="38542" xr:uid="{00000000-0005-0000-0000-000056260000}"/>
    <cellStyle name="Millares 2 7 2 4 7" xfId="18190" xr:uid="{00000000-0005-0000-0000-000057260000}"/>
    <cellStyle name="Millares 2 7 2 4 7 2" xfId="45323" xr:uid="{00000000-0005-0000-0000-000058260000}"/>
    <cellStyle name="Millares 2 7 2 4 8" xfId="31761" xr:uid="{00000000-0005-0000-0000-000059260000}"/>
    <cellStyle name="Millares 2 7 2 5" xfId="4398" xr:uid="{00000000-0005-0000-0000-00005A260000}"/>
    <cellStyle name="Millares 2 7 2 5 2" xfId="4399" xr:uid="{00000000-0005-0000-0000-00005B260000}"/>
    <cellStyle name="Millares 2 7 2 5 2 2" xfId="8009" xr:uid="{00000000-0005-0000-0000-00005C260000}"/>
    <cellStyle name="Millares 2 7 2 5 2 2 2" xfId="14799" xr:uid="{00000000-0005-0000-0000-00005D260000}"/>
    <cellStyle name="Millares 2 7 2 5 2 2 2 2" xfId="28367" xr:uid="{00000000-0005-0000-0000-00005E260000}"/>
    <cellStyle name="Millares 2 7 2 5 2 2 2 2 2" xfId="55500" xr:uid="{00000000-0005-0000-0000-00005F260000}"/>
    <cellStyle name="Millares 2 7 2 5 2 2 2 3" xfId="41938" xr:uid="{00000000-0005-0000-0000-000060260000}"/>
    <cellStyle name="Millares 2 7 2 5 2 2 3" xfId="21586" xr:uid="{00000000-0005-0000-0000-000061260000}"/>
    <cellStyle name="Millares 2 7 2 5 2 2 3 2" xfId="48719" xr:uid="{00000000-0005-0000-0000-000062260000}"/>
    <cellStyle name="Millares 2 7 2 5 2 2 4" xfId="35157" xr:uid="{00000000-0005-0000-0000-000063260000}"/>
    <cellStyle name="Millares 2 7 2 5 2 3" xfId="11410" xr:uid="{00000000-0005-0000-0000-000064260000}"/>
    <cellStyle name="Millares 2 7 2 5 2 3 2" xfId="24978" xr:uid="{00000000-0005-0000-0000-000065260000}"/>
    <cellStyle name="Millares 2 7 2 5 2 3 2 2" xfId="52111" xr:uid="{00000000-0005-0000-0000-000066260000}"/>
    <cellStyle name="Millares 2 7 2 5 2 3 3" xfId="38549" xr:uid="{00000000-0005-0000-0000-000067260000}"/>
    <cellStyle name="Millares 2 7 2 5 2 4" xfId="18197" xr:uid="{00000000-0005-0000-0000-000068260000}"/>
    <cellStyle name="Millares 2 7 2 5 2 4 2" xfId="45330" xr:uid="{00000000-0005-0000-0000-000069260000}"/>
    <cellStyle name="Millares 2 7 2 5 2 5" xfId="31768" xr:uid="{00000000-0005-0000-0000-00006A260000}"/>
    <cellStyle name="Millares 2 7 2 5 3" xfId="4400" xr:uid="{00000000-0005-0000-0000-00006B260000}"/>
    <cellStyle name="Millares 2 7 2 5 3 2" xfId="8010" xr:uid="{00000000-0005-0000-0000-00006C260000}"/>
    <cellStyle name="Millares 2 7 2 5 3 2 2" xfId="14800" xr:uid="{00000000-0005-0000-0000-00006D260000}"/>
    <cellStyle name="Millares 2 7 2 5 3 2 2 2" xfId="28368" xr:uid="{00000000-0005-0000-0000-00006E260000}"/>
    <cellStyle name="Millares 2 7 2 5 3 2 2 2 2" xfId="55501" xr:uid="{00000000-0005-0000-0000-00006F260000}"/>
    <cellStyle name="Millares 2 7 2 5 3 2 2 3" xfId="41939" xr:uid="{00000000-0005-0000-0000-000070260000}"/>
    <cellStyle name="Millares 2 7 2 5 3 2 3" xfId="21587" xr:uid="{00000000-0005-0000-0000-000071260000}"/>
    <cellStyle name="Millares 2 7 2 5 3 2 3 2" xfId="48720" xr:uid="{00000000-0005-0000-0000-000072260000}"/>
    <cellStyle name="Millares 2 7 2 5 3 2 4" xfId="35158" xr:uid="{00000000-0005-0000-0000-000073260000}"/>
    <cellStyle name="Millares 2 7 2 5 3 3" xfId="11411" xr:uid="{00000000-0005-0000-0000-000074260000}"/>
    <cellStyle name="Millares 2 7 2 5 3 3 2" xfId="24979" xr:uid="{00000000-0005-0000-0000-000075260000}"/>
    <cellStyle name="Millares 2 7 2 5 3 3 2 2" xfId="52112" xr:uid="{00000000-0005-0000-0000-000076260000}"/>
    <cellStyle name="Millares 2 7 2 5 3 3 3" xfId="38550" xr:uid="{00000000-0005-0000-0000-000077260000}"/>
    <cellStyle name="Millares 2 7 2 5 3 4" xfId="18198" xr:uid="{00000000-0005-0000-0000-000078260000}"/>
    <cellStyle name="Millares 2 7 2 5 3 4 2" xfId="45331" xr:uid="{00000000-0005-0000-0000-000079260000}"/>
    <cellStyle name="Millares 2 7 2 5 3 5" xfId="31769" xr:uid="{00000000-0005-0000-0000-00007A260000}"/>
    <cellStyle name="Millares 2 7 2 5 4" xfId="8008" xr:uid="{00000000-0005-0000-0000-00007B260000}"/>
    <cellStyle name="Millares 2 7 2 5 4 2" xfId="14798" xr:uid="{00000000-0005-0000-0000-00007C260000}"/>
    <cellStyle name="Millares 2 7 2 5 4 2 2" xfId="28366" xr:uid="{00000000-0005-0000-0000-00007D260000}"/>
    <cellStyle name="Millares 2 7 2 5 4 2 2 2" xfId="55499" xr:uid="{00000000-0005-0000-0000-00007E260000}"/>
    <cellStyle name="Millares 2 7 2 5 4 2 3" xfId="41937" xr:uid="{00000000-0005-0000-0000-00007F260000}"/>
    <cellStyle name="Millares 2 7 2 5 4 3" xfId="21585" xr:uid="{00000000-0005-0000-0000-000080260000}"/>
    <cellStyle name="Millares 2 7 2 5 4 3 2" xfId="48718" xr:uid="{00000000-0005-0000-0000-000081260000}"/>
    <cellStyle name="Millares 2 7 2 5 4 4" xfId="35156" xr:uid="{00000000-0005-0000-0000-000082260000}"/>
    <cellStyle name="Millares 2 7 2 5 5" xfId="11409" xr:uid="{00000000-0005-0000-0000-000083260000}"/>
    <cellStyle name="Millares 2 7 2 5 5 2" xfId="24977" xr:uid="{00000000-0005-0000-0000-000084260000}"/>
    <cellStyle name="Millares 2 7 2 5 5 2 2" xfId="52110" xr:uid="{00000000-0005-0000-0000-000085260000}"/>
    <cellStyle name="Millares 2 7 2 5 5 3" xfId="38548" xr:uid="{00000000-0005-0000-0000-000086260000}"/>
    <cellStyle name="Millares 2 7 2 5 6" xfId="18196" xr:uid="{00000000-0005-0000-0000-000087260000}"/>
    <cellStyle name="Millares 2 7 2 5 6 2" xfId="45329" xr:uid="{00000000-0005-0000-0000-000088260000}"/>
    <cellStyle name="Millares 2 7 2 5 7" xfId="31767" xr:uid="{00000000-0005-0000-0000-000089260000}"/>
    <cellStyle name="Millares 2 7 2 6" xfId="4401" xr:uid="{00000000-0005-0000-0000-00008A260000}"/>
    <cellStyle name="Millares 2 7 2 6 2" xfId="4402" xr:uid="{00000000-0005-0000-0000-00008B260000}"/>
    <cellStyle name="Millares 2 7 2 6 2 2" xfId="8012" xr:uid="{00000000-0005-0000-0000-00008C260000}"/>
    <cellStyle name="Millares 2 7 2 6 2 2 2" xfId="14802" xr:uid="{00000000-0005-0000-0000-00008D260000}"/>
    <cellStyle name="Millares 2 7 2 6 2 2 2 2" xfId="28370" xr:uid="{00000000-0005-0000-0000-00008E260000}"/>
    <cellStyle name="Millares 2 7 2 6 2 2 2 2 2" xfId="55503" xr:uid="{00000000-0005-0000-0000-00008F260000}"/>
    <cellStyle name="Millares 2 7 2 6 2 2 2 3" xfId="41941" xr:uid="{00000000-0005-0000-0000-000090260000}"/>
    <cellStyle name="Millares 2 7 2 6 2 2 3" xfId="21589" xr:uid="{00000000-0005-0000-0000-000091260000}"/>
    <cellStyle name="Millares 2 7 2 6 2 2 3 2" xfId="48722" xr:uid="{00000000-0005-0000-0000-000092260000}"/>
    <cellStyle name="Millares 2 7 2 6 2 2 4" xfId="35160" xr:uid="{00000000-0005-0000-0000-000093260000}"/>
    <cellStyle name="Millares 2 7 2 6 2 3" xfId="11413" xr:uid="{00000000-0005-0000-0000-000094260000}"/>
    <cellStyle name="Millares 2 7 2 6 2 3 2" xfId="24981" xr:uid="{00000000-0005-0000-0000-000095260000}"/>
    <cellStyle name="Millares 2 7 2 6 2 3 2 2" xfId="52114" xr:uid="{00000000-0005-0000-0000-000096260000}"/>
    <cellStyle name="Millares 2 7 2 6 2 3 3" xfId="38552" xr:uid="{00000000-0005-0000-0000-000097260000}"/>
    <cellStyle name="Millares 2 7 2 6 2 4" xfId="18200" xr:uid="{00000000-0005-0000-0000-000098260000}"/>
    <cellStyle name="Millares 2 7 2 6 2 4 2" xfId="45333" xr:uid="{00000000-0005-0000-0000-000099260000}"/>
    <cellStyle name="Millares 2 7 2 6 2 5" xfId="31771" xr:uid="{00000000-0005-0000-0000-00009A260000}"/>
    <cellStyle name="Millares 2 7 2 6 3" xfId="4403" xr:uid="{00000000-0005-0000-0000-00009B260000}"/>
    <cellStyle name="Millares 2 7 2 6 3 2" xfId="8013" xr:uid="{00000000-0005-0000-0000-00009C260000}"/>
    <cellStyle name="Millares 2 7 2 6 3 2 2" xfId="14803" xr:uid="{00000000-0005-0000-0000-00009D260000}"/>
    <cellStyle name="Millares 2 7 2 6 3 2 2 2" xfId="28371" xr:uid="{00000000-0005-0000-0000-00009E260000}"/>
    <cellStyle name="Millares 2 7 2 6 3 2 2 2 2" xfId="55504" xr:uid="{00000000-0005-0000-0000-00009F260000}"/>
    <cellStyle name="Millares 2 7 2 6 3 2 2 3" xfId="41942" xr:uid="{00000000-0005-0000-0000-0000A0260000}"/>
    <cellStyle name="Millares 2 7 2 6 3 2 3" xfId="21590" xr:uid="{00000000-0005-0000-0000-0000A1260000}"/>
    <cellStyle name="Millares 2 7 2 6 3 2 3 2" xfId="48723" xr:uid="{00000000-0005-0000-0000-0000A2260000}"/>
    <cellStyle name="Millares 2 7 2 6 3 2 4" xfId="35161" xr:uid="{00000000-0005-0000-0000-0000A3260000}"/>
    <cellStyle name="Millares 2 7 2 6 3 3" xfId="11414" xr:uid="{00000000-0005-0000-0000-0000A4260000}"/>
    <cellStyle name="Millares 2 7 2 6 3 3 2" xfId="24982" xr:uid="{00000000-0005-0000-0000-0000A5260000}"/>
    <cellStyle name="Millares 2 7 2 6 3 3 2 2" xfId="52115" xr:uid="{00000000-0005-0000-0000-0000A6260000}"/>
    <cellStyle name="Millares 2 7 2 6 3 3 3" xfId="38553" xr:uid="{00000000-0005-0000-0000-0000A7260000}"/>
    <cellStyle name="Millares 2 7 2 6 3 4" xfId="18201" xr:uid="{00000000-0005-0000-0000-0000A8260000}"/>
    <cellStyle name="Millares 2 7 2 6 3 4 2" xfId="45334" xr:uid="{00000000-0005-0000-0000-0000A9260000}"/>
    <cellStyle name="Millares 2 7 2 6 3 5" xfId="31772" xr:uid="{00000000-0005-0000-0000-0000AA260000}"/>
    <cellStyle name="Millares 2 7 2 6 4" xfId="8011" xr:uid="{00000000-0005-0000-0000-0000AB260000}"/>
    <cellStyle name="Millares 2 7 2 6 4 2" xfId="14801" xr:uid="{00000000-0005-0000-0000-0000AC260000}"/>
    <cellStyle name="Millares 2 7 2 6 4 2 2" xfId="28369" xr:uid="{00000000-0005-0000-0000-0000AD260000}"/>
    <cellStyle name="Millares 2 7 2 6 4 2 2 2" xfId="55502" xr:uid="{00000000-0005-0000-0000-0000AE260000}"/>
    <cellStyle name="Millares 2 7 2 6 4 2 3" xfId="41940" xr:uid="{00000000-0005-0000-0000-0000AF260000}"/>
    <cellStyle name="Millares 2 7 2 6 4 3" xfId="21588" xr:uid="{00000000-0005-0000-0000-0000B0260000}"/>
    <cellStyle name="Millares 2 7 2 6 4 3 2" xfId="48721" xr:uid="{00000000-0005-0000-0000-0000B1260000}"/>
    <cellStyle name="Millares 2 7 2 6 4 4" xfId="35159" xr:uid="{00000000-0005-0000-0000-0000B2260000}"/>
    <cellStyle name="Millares 2 7 2 6 5" xfId="11412" xr:uid="{00000000-0005-0000-0000-0000B3260000}"/>
    <cellStyle name="Millares 2 7 2 6 5 2" xfId="24980" xr:uid="{00000000-0005-0000-0000-0000B4260000}"/>
    <cellStyle name="Millares 2 7 2 6 5 2 2" xfId="52113" xr:uid="{00000000-0005-0000-0000-0000B5260000}"/>
    <cellStyle name="Millares 2 7 2 6 5 3" xfId="38551" xr:uid="{00000000-0005-0000-0000-0000B6260000}"/>
    <cellStyle name="Millares 2 7 2 6 6" xfId="18199" xr:uid="{00000000-0005-0000-0000-0000B7260000}"/>
    <cellStyle name="Millares 2 7 2 6 6 2" xfId="45332" xr:uid="{00000000-0005-0000-0000-0000B8260000}"/>
    <cellStyle name="Millares 2 7 2 6 7" xfId="31770" xr:uid="{00000000-0005-0000-0000-0000B9260000}"/>
    <cellStyle name="Millares 2 7 2 7" xfId="4404" xr:uid="{00000000-0005-0000-0000-0000BA260000}"/>
    <cellStyle name="Millares 2 7 2 7 2" xfId="8014" xr:uid="{00000000-0005-0000-0000-0000BB260000}"/>
    <cellStyle name="Millares 2 7 2 7 2 2" xfId="14804" xr:uid="{00000000-0005-0000-0000-0000BC260000}"/>
    <cellStyle name="Millares 2 7 2 7 2 2 2" xfId="28372" xr:uid="{00000000-0005-0000-0000-0000BD260000}"/>
    <cellStyle name="Millares 2 7 2 7 2 2 2 2" xfId="55505" xr:uid="{00000000-0005-0000-0000-0000BE260000}"/>
    <cellStyle name="Millares 2 7 2 7 2 2 3" xfId="41943" xr:uid="{00000000-0005-0000-0000-0000BF260000}"/>
    <cellStyle name="Millares 2 7 2 7 2 3" xfId="21591" xr:uid="{00000000-0005-0000-0000-0000C0260000}"/>
    <cellStyle name="Millares 2 7 2 7 2 3 2" xfId="48724" xr:uid="{00000000-0005-0000-0000-0000C1260000}"/>
    <cellStyle name="Millares 2 7 2 7 2 4" xfId="35162" xr:uid="{00000000-0005-0000-0000-0000C2260000}"/>
    <cellStyle name="Millares 2 7 2 7 3" xfId="11415" xr:uid="{00000000-0005-0000-0000-0000C3260000}"/>
    <cellStyle name="Millares 2 7 2 7 3 2" xfId="24983" xr:uid="{00000000-0005-0000-0000-0000C4260000}"/>
    <cellStyle name="Millares 2 7 2 7 3 2 2" xfId="52116" xr:uid="{00000000-0005-0000-0000-0000C5260000}"/>
    <cellStyle name="Millares 2 7 2 7 3 3" xfId="38554" xr:uid="{00000000-0005-0000-0000-0000C6260000}"/>
    <cellStyle name="Millares 2 7 2 7 4" xfId="18202" xr:uid="{00000000-0005-0000-0000-0000C7260000}"/>
    <cellStyle name="Millares 2 7 2 7 4 2" xfId="45335" xr:uid="{00000000-0005-0000-0000-0000C8260000}"/>
    <cellStyle name="Millares 2 7 2 7 5" xfId="31773" xr:uid="{00000000-0005-0000-0000-0000C9260000}"/>
    <cellStyle name="Millares 2 7 2 8" xfId="4405" xr:uid="{00000000-0005-0000-0000-0000CA260000}"/>
    <cellStyle name="Millares 2 7 2 8 2" xfId="8015" xr:uid="{00000000-0005-0000-0000-0000CB260000}"/>
    <cellStyle name="Millares 2 7 2 8 2 2" xfId="14805" xr:uid="{00000000-0005-0000-0000-0000CC260000}"/>
    <cellStyle name="Millares 2 7 2 8 2 2 2" xfId="28373" xr:uid="{00000000-0005-0000-0000-0000CD260000}"/>
    <cellStyle name="Millares 2 7 2 8 2 2 2 2" xfId="55506" xr:uid="{00000000-0005-0000-0000-0000CE260000}"/>
    <cellStyle name="Millares 2 7 2 8 2 2 3" xfId="41944" xr:uid="{00000000-0005-0000-0000-0000CF260000}"/>
    <cellStyle name="Millares 2 7 2 8 2 3" xfId="21592" xr:uid="{00000000-0005-0000-0000-0000D0260000}"/>
    <cellStyle name="Millares 2 7 2 8 2 3 2" xfId="48725" xr:uid="{00000000-0005-0000-0000-0000D1260000}"/>
    <cellStyle name="Millares 2 7 2 8 2 4" xfId="35163" xr:uid="{00000000-0005-0000-0000-0000D2260000}"/>
    <cellStyle name="Millares 2 7 2 8 3" xfId="11416" xr:uid="{00000000-0005-0000-0000-0000D3260000}"/>
    <cellStyle name="Millares 2 7 2 8 3 2" xfId="24984" xr:uid="{00000000-0005-0000-0000-0000D4260000}"/>
    <cellStyle name="Millares 2 7 2 8 3 2 2" xfId="52117" xr:uid="{00000000-0005-0000-0000-0000D5260000}"/>
    <cellStyle name="Millares 2 7 2 8 3 3" xfId="38555" xr:uid="{00000000-0005-0000-0000-0000D6260000}"/>
    <cellStyle name="Millares 2 7 2 8 4" xfId="18203" xr:uid="{00000000-0005-0000-0000-0000D7260000}"/>
    <cellStyle name="Millares 2 7 2 8 4 2" xfId="45336" xr:uid="{00000000-0005-0000-0000-0000D8260000}"/>
    <cellStyle name="Millares 2 7 2 8 5" xfId="31774" xr:uid="{00000000-0005-0000-0000-0000D9260000}"/>
    <cellStyle name="Millares 2 7 2 9" xfId="7977" xr:uid="{00000000-0005-0000-0000-0000DA260000}"/>
    <cellStyle name="Millares 2 7 2 9 2" xfId="14767" xr:uid="{00000000-0005-0000-0000-0000DB260000}"/>
    <cellStyle name="Millares 2 7 2 9 2 2" xfId="28335" xr:uid="{00000000-0005-0000-0000-0000DC260000}"/>
    <cellStyle name="Millares 2 7 2 9 2 2 2" xfId="55468" xr:uid="{00000000-0005-0000-0000-0000DD260000}"/>
    <cellStyle name="Millares 2 7 2 9 2 3" xfId="41906" xr:uid="{00000000-0005-0000-0000-0000DE260000}"/>
    <cellStyle name="Millares 2 7 2 9 3" xfId="21554" xr:uid="{00000000-0005-0000-0000-0000DF260000}"/>
    <cellStyle name="Millares 2 7 2 9 3 2" xfId="48687" xr:uid="{00000000-0005-0000-0000-0000E0260000}"/>
    <cellStyle name="Millares 2 7 2 9 4" xfId="35125" xr:uid="{00000000-0005-0000-0000-0000E1260000}"/>
    <cellStyle name="Millares 2 7 3" xfId="4406" xr:uid="{00000000-0005-0000-0000-0000E2260000}"/>
    <cellStyle name="Millares 2 7 3 10" xfId="31775" xr:uid="{00000000-0005-0000-0000-0000E3260000}"/>
    <cellStyle name="Millares 2 7 3 2" xfId="4407" xr:uid="{00000000-0005-0000-0000-0000E4260000}"/>
    <cellStyle name="Millares 2 7 3 2 2" xfId="4408" xr:uid="{00000000-0005-0000-0000-0000E5260000}"/>
    <cellStyle name="Millares 2 7 3 2 2 2" xfId="4409" xr:uid="{00000000-0005-0000-0000-0000E6260000}"/>
    <cellStyle name="Millares 2 7 3 2 2 2 2" xfId="8019" xr:uid="{00000000-0005-0000-0000-0000E7260000}"/>
    <cellStyle name="Millares 2 7 3 2 2 2 2 2" xfId="14809" xr:uid="{00000000-0005-0000-0000-0000E8260000}"/>
    <cellStyle name="Millares 2 7 3 2 2 2 2 2 2" xfId="28377" xr:uid="{00000000-0005-0000-0000-0000E9260000}"/>
    <cellStyle name="Millares 2 7 3 2 2 2 2 2 2 2" xfId="55510" xr:uid="{00000000-0005-0000-0000-0000EA260000}"/>
    <cellStyle name="Millares 2 7 3 2 2 2 2 2 3" xfId="41948" xr:uid="{00000000-0005-0000-0000-0000EB260000}"/>
    <cellStyle name="Millares 2 7 3 2 2 2 2 3" xfId="21596" xr:uid="{00000000-0005-0000-0000-0000EC260000}"/>
    <cellStyle name="Millares 2 7 3 2 2 2 2 3 2" xfId="48729" xr:uid="{00000000-0005-0000-0000-0000ED260000}"/>
    <cellStyle name="Millares 2 7 3 2 2 2 2 4" xfId="35167" xr:uid="{00000000-0005-0000-0000-0000EE260000}"/>
    <cellStyle name="Millares 2 7 3 2 2 2 3" xfId="11420" xr:uid="{00000000-0005-0000-0000-0000EF260000}"/>
    <cellStyle name="Millares 2 7 3 2 2 2 3 2" xfId="24988" xr:uid="{00000000-0005-0000-0000-0000F0260000}"/>
    <cellStyle name="Millares 2 7 3 2 2 2 3 2 2" xfId="52121" xr:uid="{00000000-0005-0000-0000-0000F1260000}"/>
    <cellStyle name="Millares 2 7 3 2 2 2 3 3" xfId="38559" xr:uid="{00000000-0005-0000-0000-0000F2260000}"/>
    <cellStyle name="Millares 2 7 3 2 2 2 4" xfId="18207" xr:uid="{00000000-0005-0000-0000-0000F3260000}"/>
    <cellStyle name="Millares 2 7 3 2 2 2 4 2" xfId="45340" xr:uid="{00000000-0005-0000-0000-0000F4260000}"/>
    <cellStyle name="Millares 2 7 3 2 2 2 5" xfId="31778" xr:uid="{00000000-0005-0000-0000-0000F5260000}"/>
    <cellStyle name="Millares 2 7 3 2 2 3" xfId="4410" xr:uid="{00000000-0005-0000-0000-0000F6260000}"/>
    <cellStyle name="Millares 2 7 3 2 2 3 2" xfId="8020" xr:uid="{00000000-0005-0000-0000-0000F7260000}"/>
    <cellStyle name="Millares 2 7 3 2 2 3 2 2" xfId="14810" xr:uid="{00000000-0005-0000-0000-0000F8260000}"/>
    <cellStyle name="Millares 2 7 3 2 2 3 2 2 2" xfId="28378" xr:uid="{00000000-0005-0000-0000-0000F9260000}"/>
    <cellStyle name="Millares 2 7 3 2 2 3 2 2 2 2" xfId="55511" xr:uid="{00000000-0005-0000-0000-0000FA260000}"/>
    <cellStyle name="Millares 2 7 3 2 2 3 2 2 3" xfId="41949" xr:uid="{00000000-0005-0000-0000-0000FB260000}"/>
    <cellStyle name="Millares 2 7 3 2 2 3 2 3" xfId="21597" xr:uid="{00000000-0005-0000-0000-0000FC260000}"/>
    <cellStyle name="Millares 2 7 3 2 2 3 2 3 2" xfId="48730" xr:uid="{00000000-0005-0000-0000-0000FD260000}"/>
    <cellStyle name="Millares 2 7 3 2 2 3 2 4" xfId="35168" xr:uid="{00000000-0005-0000-0000-0000FE260000}"/>
    <cellStyle name="Millares 2 7 3 2 2 3 3" xfId="11421" xr:uid="{00000000-0005-0000-0000-0000FF260000}"/>
    <cellStyle name="Millares 2 7 3 2 2 3 3 2" xfId="24989" xr:uid="{00000000-0005-0000-0000-000000270000}"/>
    <cellStyle name="Millares 2 7 3 2 2 3 3 2 2" xfId="52122" xr:uid="{00000000-0005-0000-0000-000001270000}"/>
    <cellStyle name="Millares 2 7 3 2 2 3 3 3" xfId="38560" xr:uid="{00000000-0005-0000-0000-000002270000}"/>
    <cellStyle name="Millares 2 7 3 2 2 3 4" xfId="18208" xr:uid="{00000000-0005-0000-0000-000003270000}"/>
    <cellStyle name="Millares 2 7 3 2 2 3 4 2" xfId="45341" xr:uid="{00000000-0005-0000-0000-000004270000}"/>
    <cellStyle name="Millares 2 7 3 2 2 3 5" xfId="31779" xr:uid="{00000000-0005-0000-0000-000005270000}"/>
    <cellStyle name="Millares 2 7 3 2 2 4" xfId="8018" xr:uid="{00000000-0005-0000-0000-000006270000}"/>
    <cellStyle name="Millares 2 7 3 2 2 4 2" xfId="14808" xr:uid="{00000000-0005-0000-0000-000007270000}"/>
    <cellStyle name="Millares 2 7 3 2 2 4 2 2" xfId="28376" xr:uid="{00000000-0005-0000-0000-000008270000}"/>
    <cellStyle name="Millares 2 7 3 2 2 4 2 2 2" xfId="55509" xr:uid="{00000000-0005-0000-0000-000009270000}"/>
    <cellStyle name="Millares 2 7 3 2 2 4 2 3" xfId="41947" xr:uid="{00000000-0005-0000-0000-00000A270000}"/>
    <cellStyle name="Millares 2 7 3 2 2 4 3" xfId="21595" xr:uid="{00000000-0005-0000-0000-00000B270000}"/>
    <cellStyle name="Millares 2 7 3 2 2 4 3 2" xfId="48728" xr:uid="{00000000-0005-0000-0000-00000C270000}"/>
    <cellStyle name="Millares 2 7 3 2 2 4 4" xfId="35166" xr:uid="{00000000-0005-0000-0000-00000D270000}"/>
    <cellStyle name="Millares 2 7 3 2 2 5" xfId="11419" xr:uid="{00000000-0005-0000-0000-00000E270000}"/>
    <cellStyle name="Millares 2 7 3 2 2 5 2" xfId="24987" xr:uid="{00000000-0005-0000-0000-00000F270000}"/>
    <cellStyle name="Millares 2 7 3 2 2 5 2 2" xfId="52120" xr:uid="{00000000-0005-0000-0000-000010270000}"/>
    <cellStyle name="Millares 2 7 3 2 2 5 3" xfId="38558" xr:uid="{00000000-0005-0000-0000-000011270000}"/>
    <cellStyle name="Millares 2 7 3 2 2 6" xfId="18206" xr:uid="{00000000-0005-0000-0000-000012270000}"/>
    <cellStyle name="Millares 2 7 3 2 2 6 2" xfId="45339" xr:uid="{00000000-0005-0000-0000-000013270000}"/>
    <cellStyle name="Millares 2 7 3 2 2 7" xfId="31777" xr:uid="{00000000-0005-0000-0000-000014270000}"/>
    <cellStyle name="Millares 2 7 3 2 3" xfId="4411" xr:uid="{00000000-0005-0000-0000-000015270000}"/>
    <cellStyle name="Millares 2 7 3 2 3 2" xfId="4412" xr:uid="{00000000-0005-0000-0000-000016270000}"/>
    <cellStyle name="Millares 2 7 3 2 3 2 2" xfId="8022" xr:uid="{00000000-0005-0000-0000-000017270000}"/>
    <cellStyle name="Millares 2 7 3 2 3 2 2 2" xfId="14812" xr:uid="{00000000-0005-0000-0000-000018270000}"/>
    <cellStyle name="Millares 2 7 3 2 3 2 2 2 2" xfId="28380" xr:uid="{00000000-0005-0000-0000-000019270000}"/>
    <cellStyle name="Millares 2 7 3 2 3 2 2 2 2 2" xfId="55513" xr:uid="{00000000-0005-0000-0000-00001A270000}"/>
    <cellStyle name="Millares 2 7 3 2 3 2 2 2 3" xfId="41951" xr:uid="{00000000-0005-0000-0000-00001B270000}"/>
    <cellStyle name="Millares 2 7 3 2 3 2 2 3" xfId="21599" xr:uid="{00000000-0005-0000-0000-00001C270000}"/>
    <cellStyle name="Millares 2 7 3 2 3 2 2 3 2" xfId="48732" xr:uid="{00000000-0005-0000-0000-00001D270000}"/>
    <cellStyle name="Millares 2 7 3 2 3 2 2 4" xfId="35170" xr:uid="{00000000-0005-0000-0000-00001E270000}"/>
    <cellStyle name="Millares 2 7 3 2 3 2 3" xfId="11423" xr:uid="{00000000-0005-0000-0000-00001F270000}"/>
    <cellStyle name="Millares 2 7 3 2 3 2 3 2" xfId="24991" xr:uid="{00000000-0005-0000-0000-000020270000}"/>
    <cellStyle name="Millares 2 7 3 2 3 2 3 2 2" xfId="52124" xr:uid="{00000000-0005-0000-0000-000021270000}"/>
    <cellStyle name="Millares 2 7 3 2 3 2 3 3" xfId="38562" xr:uid="{00000000-0005-0000-0000-000022270000}"/>
    <cellStyle name="Millares 2 7 3 2 3 2 4" xfId="18210" xr:uid="{00000000-0005-0000-0000-000023270000}"/>
    <cellStyle name="Millares 2 7 3 2 3 2 4 2" xfId="45343" xr:uid="{00000000-0005-0000-0000-000024270000}"/>
    <cellStyle name="Millares 2 7 3 2 3 2 5" xfId="31781" xr:uid="{00000000-0005-0000-0000-000025270000}"/>
    <cellStyle name="Millares 2 7 3 2 3 3" xfId="8021" xr:uid="{00000000-0005-0000-0000-000026270000}"/>
    <cellStyle name="Millares 2 7 3 2 3 3 2" xfId="14811" xr:uid="{00000000-0005-0000-0000-000027270000}"/>
    <cellStyle name="Millares 2 7 3 2 3 3 2 2" xfId="28379" xr:uid="{00000000-0005-0000-0000-000028270000}"/>
    <cellStyle name="Millares 2 7 3 2 3 3 2 2 2" xfId="55512" xr:uid="{00000000-0005-0000-0000-000029270000}"/>
    <cellStyle name="Millares 2 7 3 2 3 3 2 3" xfId="41950" xr:uid="{00000000-0005-0000-0000-00002A270000}"/>
    <cellStyle name="Millares 2 7 3 2 3 3 3" xfId="21598" xr:uid="{00000000-0005-0000-0000-00002B270000}"/>
    <cellStyle name="Millares 2 7 3 2 3 3 3 2" xfId="48731" xr:uid="{00000000-0005-0000-0000-00002C270000}"/>
    <cellStyle name="Millares 2 7 3 2 3 3 4" xfId="35169" xr:uid="{00000000-0005-0000-0000-00002D270000}"/>
    <cellStyle name="Millares 2 7 3 2 3 4" xfId="11422" xr:uid="{00000000-0005-0000-0000-00002E270000}"/>
    <cellStyle name="Millares 2 7 3 2 3 4 2" xfId="24990" xr:uid="{00000000-0005-0000-0000-00002F270000}"/>
    <cellStyle name="Millares 2 7 3 2 3 4 2 2" xfId="52123" xr:uid="{00000000-0005-0000-0000-000030270000}"/>
    <cellStyle name="Millares 2 7 3 2 3 4 3" xfId="38561" xr:uid="{00000000-0005-0000-0000-000031270000}"/>
    <cellStyle name="Millares 2 7 3 2 3 5" xfId="18209" xr:uid="{00000000-0005-0000-0000-000032270000}"/>
    <cellStyle name="Millares 2 7 3 2 3 5 2" xfId="45342" xr:uid="{00000000-0005-0000-0000-000033270000}"/>
    <cellStyle name="Millares 2 7 3 2 3 6" xfId="31780" xr:uid="{00000000-0005-0000-0000-000034270000}"/>
    <cellStyle name="Millares 2 7 3 2 4" xfId="4413" xr:uid="{00000000-0005-0000-0000-000035270000}"/>
    <cellStyle name="Millares 2 7 3 2 4 2" xfId="8023" xr:uid="{00000000-0005-0000-0000-000036270000}"/>
    <cellStyle name="Millares 2 7 3 2 4 2 2" xfId="14813" xr:uid="{00000000-0005-0000-0000-000037270000}"/>
    <cellStyle name="Millares 2 7 3 2 4 2 2 2" xfId="28381" xr:uid="{00000000-0005-0000-0000-000038270000}"/>
    <cellStyle name="Millares 2 7 3 2 4 2 2 2 2" xfId="55514" xr:uid="{00000000-0005-0000-0000-000039270000}"/>
    <cellStyle name="Millares 2 7 3 2 4 2 2 3" xfId="41952" xr:uid="{00000000-0005-0000-0000-00003A270000}"/>
    <cellStyle name="Millares 2 7 3 2 4 2 3" xfId="21600" xr:uid="{00000000-0005-0000-0000-00003B270000}"/>
    <cellStyle name="Millares 2 7 3 2 4 2 3 2" xfId="48733" xr:uid="{00000000-0005-0000-0000-00003C270000}"/>
    <cellStyle name="Millares 2 7 3 2 4 2 4" xfId="35171" xr:uid="{00000000-0005-0000-0000-00003D270000}"/>
    <cellStyle name="Millares 2 7 3 2 4 3" xfId="11424" xr:uid="{00000000-0005-0000-0000-00003E270000}"/>
    <cellStyle name="Millares 2 7 3 2 4 3 2" xfId="24992" xr:uid="{00000000-0005-0000-0000-00003F270000}"/>
    <cellStyle name="Millares 2 7 3 2 4 3 2 2" xfId="52125" xr:uid="{00000000-0005-0000-0000-000040270000}"/>
    <cellStyle name="Millares 2 7 3 2 4 3 3" xfId="38563" xr:uid="{00000000-0005-0000-0000-000041270000}"/>
    <cellStyle name="Millares 2 7 3 2 4 4" xfId="18211" xr:uid="{00000000-0005-0000-0000-000042270000}"/>
    <cellStyle name="Millares 2 7 3 2 4 4 2" xfId="45344" xr:uid="{00000000-0005-0000-0000-000043270000}"/>
    <cellStyle name="Millares 2 7 3 2 4 5" xfId="31782" xr:uid="{00000000-0005-0000-0000-000044270000}"/>
    <cellStyle name="Millares 2 7 3 2 5" xfId="4414" xr:uid="{00000000-0005-0000-0000-000045270000}"/>
    <cellStyle name="Millares 2 7 3 2 5 2" xfId="8024" xr:uid="{00000000-0005-0000-0000-000046270000}"/>
    <cellStyle name="Millares 2 7 3 2 5 2 2" xfId="14814" xr:uid="{00000000-0005-0000-0000-000047270000}"/>
    <cellStyle name="Millares 2 7 3 2 5 2 2 2" xfId="28382" xr:uid="{00000000-0005-0000-0000-000048270000}"/>
    <cellStyle name="Millares 2 7 3 2 5 2 2 2 2" xfId="55515" xr:uid="{00000000-0005-0000-0000-000049270000}"/>
    <cellStyle name="Millares 2 7 3 2 5 2 2 3" xfId="41953" xr:uid="{00000000-0005-0000-0000-00004A270000}"/>
    <cellStyle name="Millares 2 7 3 2 5 2 3" xfId="21601" xr:uid="{00000000-0005-0000-0000-00004B270000}"/>
    <cellStyle name="Millares 2 7 3 2 5 2 3 2" xfId="48734" xr:uid="{00000000-0005-0000-0000-00004C270000}"/>
    <cellStyle name="Millares 2 7 3 2 5 2 4" xfId="35172" xr:uid="{00000000-0005-0000-0000-00004D270000}"/>
    <cellStyle name="Millares 2 7 3 2 5 3" xfId="11425" xr:uid="{00000000-0005-0000-0000-00004E270000}"/>
    <cellStyle name="Millares 2 7 3 2 5 3 2" xfId="24993" xr:uid="{00000000-0005-0000-0000-00004F270000}"/>
    <cellStyle name="Millares 2 7 3 2 5 3 2 2" xfId="52126" xr:uid="{00000000-0005-0000-0000-000050270000}"/>
    <cellStyle name="Millares 2 7 3 2 5 3 3" xfId="38564" xr:uid="{00000000-0005-0000-0000-000051270000}"/>
    <cellStyle name="Millares 2 7 3 2 5 4" xfId="18212" xr:uid="{00000000-0005-0000-0000-000052270000}"/>
    <cellStyle name="Millares 2 7 3 2 5 4 2" xfId="45345" xr:uid="{00000000-0005-0000-0000-000053270000}"/>
    <cellStyle name="Millares 2 7 3 2 5 5" xfId="31783" xr:uid="{00000000-0005-0000-0000-000054270000}"/>
    <cellStyle name="Millares 2 7 3 2 6" xfId="8017" xr:uid="{00000000-0005-0000-0000-000055270000}"/>
    <cellStyle name="Millares 2 7 3 2 6 2" xfId="14807" xr:uid="{00000000-0005-0000-0000-000056270000}"/>
    <cellStyle name="Millares 2 7 3 2 6 2 2" xfId="28375" xr:uid="{00000000-0005-0000-0000-000057270000}"/>
    <cellStyle name="Millares 2 7 3 2 6 2 2 2" xfId="55508" xr:uid="{00000000-0005-0000-0000-000058270000}"/>
    <cellStyle name="Millares 2 7 3 2 6 2 3" xfId="41946" xr:uid="{00000000-0005-0000-0000-000059270000}"/>
    <cellStyle name="Millares 2 7 3 2 6 3" xfId="21594" xr:uid="{00000000-0005-0000-0000-00005A270000}"/>
    <cellStyle name="Millares 2 7 3 2 6 3 2" xfId="48727" xr:uid="{00000000-0005-0000-0000-00005B270000}"/>
    <cellStyle name="Millares 2 7 3 2 6 4" xfId="35165" xr:uid="{00000000-0005-0000-0000-00005C270000}"/>
    <cellStyle name="Millares 2 7 3 2 7" xfId="11418" xr:uid="{00000000-0005-0000-0000-00005D270000}"/>
    <cellStyle name="Millares 2 7 3 2 7 2" xfId="24986" xr:uid="{00000000-0005-0000-0000-00005E270000}"/>
    <cellStyle name="Millares 2 7 3 2 7 2 2" xfId="52119" xr:uid="{00000000-0005-0000-0000-00005F270000}"/>
    <cellStyle name="Millares 2 7 3 2 7 3" xfId="38557" xr:uid="{00000000-0005-0000-0000-000060270000}"/>
    <cellStyle name="Millares 2 7 3 2 8" xfId="18205" xr:uid="{00000000-0005-0000-0000-000061270000}"/>
    <cellStyle name="Millares 2 7 3 2 8 2" xfId="45338" xr:uid="{00000000-0005-0000-0000-000062270000}"/>
    <cellStyle name="Millares 2 7 3 2 9" xfId="31776" xr:uid="{00000000-0005-0000-0000-000063270000}"/>
    <cellStyle name="Millares 2 7 3 3" xfId="4415" xr:uid="{00000000-0005-0000-0000-000064270000}"/>
    <cellStyle name="Millares 2 7 3 3 2" xfId="4416" xr:uid="{00000000-0005-0000-0000-000065270000}"/>
    <cellStyle name="Millares 2 7 3 3 2 2" xfId="8026" xr:uid="{00000000-0005-0000-0000-000066270000}"/>
    <cellStyle name="Millares 2 7 3 3 2 2 2" xfId="14816" xr:uid="{00000000-0005-0000-0000-000067270000}"/>
    <cellStyle name="Millares 2 7 3 3 2 2 2 2" xfId="28384" xr:uid="{00000000-0005-0000-0000-000068270000}"/>
    <cellStyle name="Millares 2 7 3 3 2 2 2 2 2" xfId="55517" xr:uid="{00000000-0005-0000-0000-000069270000}"/>
    <cellStyle name="Millares 2 7 3 3 2 2 2 3" xfId="41955" xr:uid="{00000000-0005-0000-0000-00006A270000}"/>
    <cellStyle name="Millares 2 7 3 3 2 2 3" xfId="21603" xr:uid="{00000000-0005-0000-0000-00006B270000}"/>
    <cellStyle name="Millares 2 7 3 3 2 2 3 2" xfId="48736" xr:uid="{00000000-0005-0000-0000-00006C270000}"/>
    <cellStyle name="Millares 2 7 3 3 2 2 4" xfId="35174" xr:uid="{00000000-0005-0000-0000-00006D270000}"/>
    <cellStyle name="Millares 2 7 3 3 2 3" xfId="11427" xr:uid="{00000000-0005-0000-0000-00006E270000}"/>
    <cellStyle name="Millares 2 7 3 3 2 3 2" xfId="24995" xr:uid="{00000000-0005-0000-0000-00006F270000}"/>
    <cellStyle name="Millares 2 7 3 3 2 3 2 2" xfId="52128" xr:uid="{00000000-0005-0000-0000-000070270000}"/>
    <cellStyle name="Millares 2 7 3 3 2 3 3" xfId="38566" xr:uid="{00000000-0005-0000-0000-000071270000}"/>
    <cellStyle name="Millares 2 7 3 3 2 4" xfId="18214" xr:uid="{00000000-0005-0000-0000-000072270000}"/>
    <cellStyle name="Millares 2 7 3 3 2 4 2" xfId="45347" xr:uid="{00000000-0005-0000-0000-000073270000}"/>
    <cellStyle name="Millares 2 7 3 3 2 5" xfId="31785" xr:uid="{00000000-0005-0000-0000-000074270000}"/>
    <cellStyle name="Millares 2 7 3 3 3" xfId="4417" xr:uid="{00000000-0005-0000-0000-000075270000}"/>
    <cellStyle name="Millares 2 7 3 3 3 2" xfId="8027" xr:uid="{00000000-0005-0000-0000-000076270000}"/>
    <cellStyle name="Millares 2 7 3 3 3 2 2" xfId="14817" xr:uid="{00000000-0005-0000-0000-000077270000}"/>
    <cellStyle name="Millares 2 7 3 3 3 2 2 2" xfId="28385" xr:uid="{00000000-0005-0000-0000-000078270000}"/>
    <cellStyle name="Millares 2 7 3 3 3 2 2 2 2" xfId="55518" xr:uid="{00000000-0005-0000-0000-000079270000}"/>
    <cellStyle name="Millares 2 7 3 3 3 2 2 3" xfId="41956" xr:uid="{00000000-0005-0000-0000-00007A270000}"/>
    <cellStyle name="Millares 2 7 3 3 3 2 3" xfId="21604" xr:uid="{00000000-0005-0000-0000-00007B270000}"/>
    <cellStyle name="Millares 2 7 3 3 3 2 3 2" xfId="48737" xr:uid="{00000000-0005-0000-0000-00007C270000}"/>
    <cellStyle name="Millares 2 7 3 3 3 2 4" xfId="35175" xr:uid="{00000000-0005-0000-0000-00007D270000}"/>
    <cellStyle name="Millares 2 7 3 3 3 3" xfId="11428" xr:uid="{00000000-0005-0000-0000-00007E270000}"/>
    <cellStyle name="Millares 2 7 3 3 3 3 2" xfId="24996" xr:uid="{00000000-0005-0000-0000-00007F270000}"/>
    <cellStyle name="Millares 2 7 3 3 3 3 2 2" xfId="52129" xr:uid="{00000000-0005-0000-0000-000080270000}"/>
    <cellStyle name="Millares 2 7 3 3 3 3 3" xfId="38567" xr:uid="{00000000-0005-0000-0000-000081270000}"/>
    <cellStyle name="Millares 2 7 3 3 3 4" xfId="18215" xr:uid="{00000000-0005-0000-0000-000082270000}"/>
    <cellStyle name="Millares 2 7 3 3 3 4 2" xfId="45348" xr:uid="{00000000-0005-0000-0000-000083270000}"/>
    <cellStyle name="Millares 2 7 3 3 3 5" xfId="31786" xr:uid="{00000000-0005-0000-0000-000084270000}"/>
    <cellStyle name="Millares 2 7 3 3 4" xfId="8025" xr:uid="{00000000-0005-0000-0000-000085270000}"/>
    <cellStyle name="Millares 2 7 3 3 4 2" xfId="14815" xr:uid="{00000000-0005-0000-0000-000086270000}"/>
    <cellStyle name="Millares 2 7 3 3 4 2 2" xfId="28383" xr:uid="{00000000-0005-0000-0000-000087270000}"/>
    <cellStyle name="Millares 2 7 3 3 4 2 2 2" xfId="55516" xr:uid="{00000000-0005-0000-0000-000088270000}"/>
    <cellStyle name="Millares 2 7 3 3 4 2 3" xfId="41954" xr:uid="{00000000-0005-0000-0000-000089270000}"/>
    <cellStyle name="Millares 2 7 3 3 4 3" xfId="21602" xr:uid="{00000000-0005-0000-0000-00008A270000}"/>
    <cellStyle name="Millares 2 7 3 3 4 3 2" xfId="48735" xr:uid="{00000000-0005-0000-0000-00008B270000}"/>
    <cellStyle name="Millares 2 7 3 3 4 4" xfId="35173" xr:uid="{00000000-0005-0000-0000-00008C270000}"/>
    <cellStyle name="Millares 2 7 3 3 5" xfId="11426" xr:uid="{00000000-0005-0000-0000-00008D270000}"/>
    <cellStyle name="Millares 2 7 3 3 5 2" xfId="24994" xr:uid="{00000000-0005-0000-0000-00008E270000}"/>
    <cellStyle name="Millares 2 7 3 3 5 2 2" xfId="52127" xr:uid="{00000000-0005-0000-0000-00008F270000}"/>
    <cellStyle name="Millares 2 7 3 3 5 3" xfId="38565" xr:uid="{00000000-0005-0000-0000-000090270000}"/>
    <cellStyle name="Millares 2 7 3 3 6" xfId="18213" xr:uid="{00000000-0005-0000-0000-000091270000}"/>
    <cellStyle name="Millares 2 7 3 3 6 2" xfId="45346" xr:uid="{00000000-0005-0000-0000-000092270000}"/>
    <cellStyle name="Millares 2 7 3 3 7" xfId="31784" xr:uid="{00000000-0005-0000-0000-000093270000}"/>
    <cellStyle name="Millares 2 7 3 4" xfId="4418" xr:uid="{00000000-0005-0000-0000-000094270000}"/>
    <cellStyle name="Millares 2 7 3 4 2" xfId="4419" xr:uid="{00000000-0005-0000-0000-000095270000}"/>
    <cellStyle name="Millares 2 7 3 4 2 2" xfId="8029" xr:uid="{00000000-0005-0000-0000-000096270000}"/>
    <cellStyle name="Millares 2 7 3 4 2 2 2" xfId="14819" xr:uid="{00000000-0005-0000-0000-000097270000}"/>
    <cellStyle name="Millares 2 7 3 4 2 2 2 2" xfId="28387" xr:uid="{00000000-0005-0000-0000-000098270000}"/>
    <cellStyle name="Millares 2 7 3 4 2 2 2 2 2" xfId="55520" xr:uid="{00000000-0005-0000-0000-000099270000}"/>
    <cellStyle name="Millares 2 7 3 4 2 2 2 3" xfId="41958" xr:uid="{00000000-0005-0000-0000-00009A270000}"/>
    <cellStyle name="Millares 2 7 3 4 2 2 3" xfId="21606" xr:uid="{00000000-0005-0000-0000-00009B270000}"/>
    <cellStyle name="Millares 2 7 3 4 2 2 3 2" xfId="48739" xr:uid="{00000000-0005-0000-0000-00009C270000}"/>
    <cellStyle name="Millares 2 7 3 4 2 2 4" xfId="35177" xr:uid="{00000000-0005-0000-0000-00009D270000}"/>
    <cellStyle name="Millares 2 7 3 4 2 3" xfId="11430" xr:uid="{00000000-0005-0000-0000-00009E270000}"/>
    <cellStyle name="Millares 2 7 3 4 2 3 2" xfId="24998" xr:uid="{00000000-0005-0000-0000-00009F270000}"/>
    <cellStyle name="Millares 2 7 3 4 2 3 2 2" xfId="52131" xr:uid="{00000000-0005-0000-0000-0000A0270000}"/>
    <cellStyle name="Millares 2 7 3 4 2 3 3" xfId="38569" xr:uid="{00000000-0005-0000-0000-0000A1270000}"/>
    <cellStyle name="Millares 2 7 3 4 2 4" xfId="18217" xr:uid="{00000000-0005-0000-0000-0000A2270000}"/>
    <cellStyle name="Millares 2 7 3 4 2 4 2" xfId="45350" xr:uid="{00000000-0005-0000-0000-0000A3270000}"/>
    <cellStyle name="Millares 2 7 3 4 2 5" xfId="31788" xr:uid="{00000000-0005-0000-0000-0000A4270000}"/>
    <cellStyle name="Millares 2 7 3 4 3" xfId="8028" xr:uid="{00000000-0005-0000-0000-0000A5270000}"/>
    <cellStyle name="Millares 2 7 3 4 3 2" xfId="14818" xr:uid="{00000000-0005-0000-0000-0000A6270000}"/>
    <cellStyle name="Millares 2 7 3 4 3 2 2" xfId="28386" xr:uid="{00000000-0005-0000-0000-0000A7270000}"/>
    <cellStyle name="Millares 2 7 3 4 3 2 2 2" xfId="55519" xr:uid="{00000000-0005-0000-0000-0000A8270000}"/>
    <cellStyle name="Millares 2 7 3 4 3 2 3" xfId="41957" xr:uid="{00000000-0005-0000-0000-0000A9270000}"/>
    <cellStyle name="Millares 2 7 3 4 3 3" xfId="21605" xr:uid="{00000000-0005-0000-0000-0000AA270000}"/>
    <cellStyle name="Millares 2 7 3 4 3 3 2" xfId="48738" xr:uid="{00000000-0005-0000-0000-0000AB270000}"/>
    <cellStyle name="Millares 2 7 3 4 3 4" xfId="35176" xr:uid="{00000000-0005-0000-0000-0000AC270000}"/>
    <cellStyle name="Millares 2 7 3 4 4" xfId="11429" xr:uid="{00000000-0005-0000-0000-0000AD270000}"/>
    <cellStyle name="Millares 2 7 3 4 4 2" xfId="24997" xr:uid="{00000000-0005-0000-0000-0000AE270000}"/>
    <cellStyle name="Millares 2 7 3 4 4 2 2" xfId="52130" xr:uid="{00000000-0005-0000-0000-0000AF270000}"/>
    <cellStyle name="Millares 2 7 3 4 4 3" xfId="38568" xr:uid="{00000000-0005-0000-0000-0000B0270000}"/>
    <cellStyle name="Millares 2 7 3 4 5" xfId="18216" xr:uid="{00000000-0005-0000-0000-0000B1270000}"/>
    <cellStyle name="Millares 2 7 3 4 5 2" xfId="45349" xr:uid="{00000000-0005-0000-0000-0000B2270000}"/>
    <cellStyle name="Millares 2 7 3 4 6" xfId="31787" xr:uid="{00000000-0005-0000-0000-0000B3270000}"/>
    <cellStyle name="Millares 2 7 3 5" xfId="4420" xr:uid="{00000000-0005-0000-0000-0000B4270000}"/>
    <cellStyle name="Millares 2 7 3 5 2" xfId="8030" xr:uid="{00000000-0005-0000-0000-0000B5270000}"/>
    <cellStyle name="Millares 2 7 3 5 2 2" xfId="14820" xr:uid="{00000000-0005-0000-0000-0000B6270000}"/>
    <cellStyle name="Millares 2 7 3 5 2 2 2" xfId="28388" xr:uid="{00000000-0005-0000-0000-0000B7270000}"/>
    <cellStyle name="Millares 2 7 3 5 2 2 2 2" xfId="55521" xr:uid="{00000000-0005-0000-0000-0000B8270000}"/>
    <cellStyle name="Millares 2 7 3 5 2 2 3" xfId="41959" xr:uid="{00000000-0005-0000-0000-0000B9270000}"/>
    <cellStyle name="Millares 2 7 3 5 2 3" xfId="21607" xr:uid="{00000000-0005-0000-0000-0000BA270000}"/>
    <cellStyle name="Millares 2 7 3 5 2 3 2" xfId="48740" xr:uid="{00000000-0005-0000-0000-0000BB270000}"/>
    <cellStyle name="Millares 2 7 3 5 2 4" xfId="35178" xr:uid="{00000000-0005-0000-0000-0000BC270000}"/>
    <cellStyle name="Millares 2 7 3 5 3" xfId="11431" xr:uid="{00000000-0005-0000-0000-0000BD270000}"/>
    <cellStyle name="Millares 2 7 3 5 3 2" xfId="24999" xr:uid="{00000000-0005-0000-0000-0000BE270000}"/>
    <cellStyle name="Millares 2 7 3 5 3 2 2" xfId="52132" xr:uid="{00000000-0005-0000-0000-0000BF270000}"/>
    <cellStyle name="Millares 2 7 3 5 3 3" xfId="38570" xr:uid="{00000000-0005-0000-0000-0000C0270000}"/>
    <cellStyle name="Millares 2 7 3 5 4" xfId="18218" xr:uid="{00000000-0005-0000-0000-0000C1270000}"/>
    <cellStyle name="Millares 2 7 3 5 4 2" xfId="45351" xr:uid="{00000000-0005-0000-0000-0000C2270000}"/>
    <cellStyle name="Millares 2 7 3 5 5" xfId="31789" xr:uid="{00000000-0005-0000-0000-0000C3270000}"/>
    <cellStyle name="Millares 2 7 3 6" xfId="4421" xr:uid="{00000000-0005-0000-0000-0000C4270000}"/>
    <cellStyle name="Millares 2 7 3 6 2" xfId="8031" xr:uid="{00000000-0005-0000-0000-0000C5270000}"/>
    <cellStyle name="Millares 2 7 3 6 2 2" xfId="14821" xr:uid="{00000000-0005-0000-0000-0000C6270000}"/>
    <cellStyle name="Millares 2 7 3 6 2 2 2" xfId="28389" xr:uid="{00000000-0005-0000-0000-0000C7270000}"/>
    <cellStyle name="Millares 2 7 3 6 2 2 2 2" xfId="55522" xr:uid="{00000000-0005-0000-0000-0000C8270000}"/>
    <cellStyle name="Millares 2 7 3 6 2 2 3" xfId="41960" xr:uid="{00000000-0005-0000-0000-0000C9270000}"/>
    <cellStyle name="Millares 2 7 3 6 2 3" xfId="21608" xr:uid="{00000000-0005-0000-0000-0000CA270000}"/>
    <cellStyle name="Millares 2 7 3 6 2 3 2" xfId="48741" xr:uid="{00000000-0005-0000-0000-0000CB270000}"/>
    <cellStyle name="Millares 2 7 3 6 2 4" xfId="35179" xr:uid="{00000000-0005-0000-0000-0000CC270000}"/>
    <cellStyle name="Millares 2 7 3 6 3" xfId="11432" xr:uid="{00000000-0005-0000-0000-0000CD270000}"/>
    <cellStyle name="Millares 2 7 3 6 3 2" xfId="25000" xr:uid="{00000000-0005-0000-0000-0000CE270000}"/>
    <cellStyle name="Millares 2 7 3 6 3 2 2" xfId="52133" xr:uid="{00000000-0005-0000-0000-0000CF270000}"/>
    <cellStyle name="Millares 2 7 3 6 3 3" xfId="38571" xr:uid="{00000000-0005-0000-0000-0000D0270000}"/>
    <cellStyle name="Millares 2 7 3 6 4" xfId="18219" xr:uid="{00000000-0005-0000-0000-0000D1270000}"/>
    <cellStyle name="Millares 2 7 3 6 4 2" xfId="45352" xr:uid="{00000000-0005-0000-0000-0000D2270000}"/>
    <cellStyle name="Millares 2 7 3 6 5" xfId="31790" xr:uid="{00000000-0005-0000-0000-0000D3270000}"/>
    <cellStyle name="Millares 2 7 3 7" xfId="8016" xr:uid="{00000000-0005-0000-0000-0000D4270000}"/>
    <cellStyle name="Millares 2 7 3 7 2" xfId="14806" xr:uid="{00000000-0005-0000-0000-0000D5270000}"/>
    <cellStyle name="Millares 2 7 3 7 2 2" xfId="28374" xr:uid="{00000000-0005-0000-0000-0000D6270000}"/>
    <cellStyle name="Millares 2 7 3 7 2 2 2" xfId="55507" xr:uid="{00000000-0005-0000-0000-0000D7270000}"/>
    <cellStyle name="Millares 2 7 3 7 2 3" xfId="41945" xr:uid="{00000000-0005-0000-0000-0000D8270000}"/>
    <cellStyle name="Millares 2 7 3 7 3" xfId="21593" xr:uid="{00000000-0005-0000-0000-0000D9270000}"/>
    <cellStyle name="Millares 2 7 3 7 3 2" xfId="48726" xr:uid="{00000000-0005-0000-0000-0000DA270000}"/>
    <cellStyle name="Millares 2 7 3 7 4" xfId="35164" xr:uid="{00000000-0005-0000-0000-0000DB270000}"/>
    <cellStyle name="Millares 2 7 3 8" xfId="11417" xr:uid="{00000000-0005-0000-0000-0000DC270000}"/>
    <cellStyle name="Millares 2 7 3 8 2" xfId="24985" xr:uid="{00000000-0005-0000-0000-0000DD270000}"/>
    <cellStyle name="Millares 2 7 3 8 2 2" xfId="52118" xr:uid="{00000000-0005-0000-0000-0000DE270000}"/>
    <cellStyle name="Millares 2 7 3 8 3" xfId="38556" xr:uid="{00000000-0005-0000-0000-0000DF270000}"/>
    <cellStyle name="Millares 2 7 3 9" xfId="18204" xr:uid="{00000000-0005-0000-0000-0000E0270000}"/>
    <cellStyle name="Millares 2 7 3 9 2" xfId="45337" xr:uid="{00000000-0005-0000-0000-0000E1270000}"/>
    <cellStyle name="Millares 2 7 4" xfId="4422" xr:uid="{00000000-0005-0000-0000-0000E2270000}"/>
    <cellStyle name="Millares 2 7 4 2" xfId="4423" xr:uid="{00000000-0005-0000-0000-0000E3270000}"/>
    <cellStyle name="Millares 2 7 4 2 2" xfId="4424" xr:uid="{00000000-0005-0000-0000-0000E4270000}"/>
    <cellStyle name="Millares 2 7 4 2 2 2" xfId="8034" xr:uid="{00000000-0005-0000-0000-0000E5270000}"/>
    <cellStyle name="Millares 2 7 4 2 2 2 2" xfId="14824" xr:uid="{00000000-0005-0000-0000-0000E6270000}"/>
    <cellStyle name="Millares 2 7 4 2 2 2 2 2" xfId="28392" xr:uid="{00000000-0005-0000-0000-0000E7270000}"/>
    <cellStyle name="Millares 2 7 4 2 2 2 2 2 2" xfId="55525" xr:uid="{00000000-0005-0000-0000-0000E8270000}"/>
    <cellStyle name="Millares 2 7 4 2 2 2 2 3" xfId="41963" xr:uid="{00000000-0005-0000-0000-0000E9270000}"/>
    <cellStyle name="Millares 2 7 4 2 2 2 3" xfId="21611" xr:uid="{00000000-0005-0000-0000-0000EA270000}"/>
    <cellStyle name="Millares 2 7 4 2 2 2 3 2" xfId="48744" xr:uid="{00000000-0005-0000-0000-0000EB270000}"/>
    <cellStyle name="Millares 2 7 4 2 2 2 4" xfId="35182" xr:uid="{00000000-0005-0000-0000-0000EC270000}"/>
    <cellStyle name="Millares 2 7 4 2 2 3" xfId="11435" xr:uid="{00000000-0005-0000-0000-0000ED270000}"/>
    <cellStyle name="Millares 2 7 4 2 2 3 2" xfId="25003" xr:uid="{00000000-0005-0000-0000-0000EE270000}"/>
    <cellStyle name="Millares 2 7 4 2 2 3 2 2" xfId="52136" xr:uid="{00000000-0005-0000-0000-0000EF270000}"/>
    <cellStyle name="Millares 2 7 4 2 2 3 3" xfId="38574" xr:uid="{00000000-0005-0000-0000-0000F0270000}"/>
    <cellStyle name="Millares 2 7 4 2 2 4" xfId="18222" xr:uid="{00000000-0005-0000-0000-0000F1270000}"/>
    <cellStyle name="Millares 2 7 4 2 2 4 2" xfId="45355" xr:uid="{00000000-0005-0000-0000-0000F2270000}"/>
    <cellStyle name="Millares 2 7 4 2 2 5" xfId="31793" xr:uid="{00000000-0005-0000-0000-0000F3270000}"/>
    <cellStyle name="Millares 2 7 4 2 3" xfId="4425" xr:uid="{00000000-0005-0000-0000-0000F4270000}"/>
    <cellStyle name="Millares 2 7 4 2 3 2" xfId="8035" xr:uid="{00000000-0005-0000-0000-0000F5270000}"/>
    <cellStyle name="Millares 2 7 4 2 3 2 2" xfId="14825" xr:uid="{00000000-0005-0000-0000-0000F6270000}"/>
    <cellStyle name="Millares 2 7 4 2 3 2 2 2" xfId="28393" xr:uid="{00000000-0005-0000-0000-0000F7270000}"/>
    <cellStyle name="Millares 2 7 4 2 3 2 2 2 2" xfId="55526" xr:uid="{00000000-0005-0000-0000-0000F8270000}"/>
    <cellStyle name="Millares 2 7 4 2 3 2 2 3" xfId="41964" xr:uid="{00000000-0005-0000-0000-0000F9270000}"/>
    <cellStyle name="Millares 2 7 4 2 3 2 3" xfId="21612" xr:uid="{00000000-0005-0000-0000-0000FA270000}"/>
    <cellStyle name="Millares 2 7 4 2 3 2 3 2" xfId="48745" xr:uid="{00000000-0005-0000-0000-0000FB270000}"/>
    <cellStyle name="Millares 2 7 4 2 3 2 4" xfId="35183" xr:uid="{00000000-0005-0000-0000-0000FC270000}"/>
    <cellStyle name="Millares 2 7 4 2 3 3" xfId="11436" xr:uid="{00000000-0005-0000-0000-0000FD270000}"/>
    <cellStyle name="Millares 2 7 4 2 3 3 2" xfId="25004" xr:uid="{00000000-0005-0000-0000-0000FE270000}"/>
    <cellStyle name="Millares 2 7 4 2 3 3 2 2" xfId="52137" xr:uid="{00000000-0005-0000-0000-0000FF270000}"/>
    <cellStyle name="Millares 2 7 4 2 3 3 3" xfId="38575" xr:uid="{00000000-0005-0000-0000-000000280000}"/>
    <cellStyle name="Millares 2 7 4 2 3 4" xfId="18223" xr:uid="{00000000-0005-0000-0000-000001280000}"/>
    <cellStyle name="Millares 2 7 4 2 3 4 2" xfId="45356" xr:uid="{00000000-0005-0000-0000-000002280000}"/>
    <cellStyle name="Millares 2 7 4 2 3 5" xfId="31794" xr:uid="{00000000-0005-0000-0000-000003280000}"/>
    <cellStyle name="Millares 2 7 4 2 4" xfId="8033" xr:uid="{00000000-0005-0000-0000-000004280000}"/>
    <cellStyle name="Millares 2 7 4 2 4 2" xfId="14823" xr:uid="{00000000-0005-0000-0000-000005280000}"/>
    <cellStyle name="Millares 2 7 4 2 4 2 2" xfId="28391" xr:uid="{00000000-0005-0000-0000-000006280000}"/>
    <cellStyle name="Millares 2 7 4 2 4 2 2 2" xfId="55524" xr:uid="{00000000-0005-0000-0000-000007280000}"/>
    <cellStyle name="Millares 2 7 4 2 4 2 3" xfId="41962" xr:uid="{00000000-0005-0000-0000-000008280000}"/>
    <cellStyle name="Millares 2 7 4 2 4 3" xfId="21610" xr:uid="{00000000-0005-0000-0000-000009280000}"/>
    <cellStyle name="Millares 2 7 4 2 4 3 2" xfId="48743" xr:uid="{00000000-0005-0000-0000-00000A280000}"/>
    <cellStyle name="Millares 2 7 4 2 4 4" xfId="35181" xr:uid="{00000000-0005-0000-0000-00000B280000}"/>
    <cellStyle name="Millares 2 7 4 2 5" xfId="11434" xr:uid="{00000000-0005-0000-0000-00000C280000}"/>
    <cellStyle name="Millares 2 7 4 2 5 2" xfId="25002" xr:uid="{00000000-0005-0000-0000-00000D280000}"/>
    <cellStyle name="Millares 2 7 4 2 5 2 2" xfId="52135" xr:uid="{00000000-0005-0000-0000-00000E280000}"/>
    <cellStyle name="Millares 2 7 4 2 5 3" xfId="38573" xr:uid="{00000000-0005-0000-0000-00000F280000}"/>
    <cellStyle name="Millares 2 7 4 2 6" xfId="18221" xr:uid="{00000000-0005-0000-0000-000010280000}"/>
    <cellStyle name="Millares 2 7 4 2 6 2" xfId="45354" xr:uid="{00000000-0005-0000-0000-000011280000}"/>
    <cellStyle name="Millares 2 7 4 2 7" xfId="31792" xr:uid="{00000000-0005-0000-0000-000012280000}"/>
    <cellStyle name="Millares 2 7 4 3" xfId="4426" xr:uid="{00000000-0005-0000-0000-000013280000}"/>
    <cellStyle name="Millares 2 7 4 3 2" xfId="4427" xr:uid="{00000000-0005-0000-0000-000014280000}"/>
    <cellStyle name="Millares 2 7 4 3 2 2" xfId="8037" xr:uid="{00000000-0005-0000-0000-000015280000}"/>
    <cellStyle name="Millares 2 7 4 3 2 2 2" xfId="14827" xr:uid="{00000000-0005-0000-0000-000016280000}"/>
    <cellStyle name="Millares 2 7 4 3 2 2 2 2" xfId="28395" xr:uid="{00000000-0005-0000-0000-000017280000}"/>
    <cellStyle name="Millares 2 7 4 3 2 2 2 2 2" xfId="55528" xr:uid="{00000000-0005-0000-0000-000018280000}"/>
    <cellStyle name="Millares 2 7 4 3 2 2 2 3" xfId="41966" xr:uid="{00000000-0005-0000-0000-000019280000}"/>
    <cellStyle name="Millares 2 7 4 3 2 2 3" xfId="21614" xr:uid="{00000000-0005-0000-0000-00001A280000}"/>
    <cellStyle name="Millares 2 7 4 3 2 2 3 2" xfId="48747" xr:uid="{00000000-0005-0000-0000-00001B280000}"/>
    <cellStyle name="Millares 2 7 4 3 2 2 4" xfId="35185" xr:uid="{00000000-0005-0000-0000-00001C280000}"/>
    <cellStyle name="Millares 2 7 4 3 2 3" xfId="11438" xr:uid="{00000000-0005-0000-0000-00001D280000}"/>
    <cellStyle name="Millares 2 7 4 3 2 3 2" xfId="25006" xr:uid="{00000000-0005-0000-0000-00001E280000}"/>
    <cellStyle name="Millares 2 7 4 3 2 3 2 2" xfId="52139" xr:uid="{00000000-0005-0000-0000-00001F280000}"/>
    <cellStyle name="Millares 2 7 4 3 2 3 3" xfId="38577" xr:uid="{00000000-0005-0000-0000-000020280000}"/>
    <cellStyle name="Millares 2 7 4 3 2 4" xfId="18225" xr:uid="{00000000-0005-0000-0000-000021280000}"/>
    <cellStyle name="Millares 2 7 4 3 2 4 2" xfId="45358" xr:uid="{00000000-0005-0000-0000-000022280000}"/>
    <cellStyle name="Millares 2 7 4 3 2 5" xfId="31796" xr:uid="{00000000-0005-0000-0000-000023280000}"/>
    <cellStyle name="Millares 2 7 4 3 3" xfId="8036" xr:uid="{00000000-0005-0000-0000-000024280000}"/>
    <cellStyle name="Millares 2 7 4 3 3 2" xfId="14826" xr:uid="{00000000-0005-0000-0000-000025280000}"/>
    <cellStyle name="Millares 2 7 4 3 3 2 2" xfId="28394" xr:uid="{00000000-0005-0000-0000-000026280000}"/>
    <cellStyle name="Millares 2 7 4 3 3 2 2 2" xfId="55527" xr:uid="{00000000-0005-0000-0000-000027280000}"/>
    <cellStyle name="Millares 2 7 4 3 3 2 3" xfId="41965" xr:uid="{00000000-0005-0000-0000-000028280000}"/>
    <cellStyle name="Millares 2 7 4 3 3 3" xfId="21613" xr:uid="{00000000-0005-0000-0000-000029280000}"/>
    <cellStyle name="Millares 2 7 4 3 3 3 2" xfId="48746" xr:uid="{00000000-0005-0000-0000-00002A280000}"/>
    <cellStyle name="Millares 2 7 4 3 3 4" xfId="35184" xr:uid="{00000000-0005-0000-0000-00002B280000}"/>
    <cellStyle name="Millares 2 7 4 3 4" xfId="11437" xr:uid="{00000000-0005-0000-0000-00002C280000}"/>
    <cellStyle name="Millares 2 7 4 3 4 2" xfId="25005" xr:uid="{00000000-0005-0000-0000-00002D280000}"/>
    <cellStyle name="Millares 2 7 4 3 4 2 2" xfId="52138" xr:uid="{00000000-0005-0000-0000-00002E280000}"/>
    <cellStyle name="Millares 2 7 4 3 4 3" xfId="38576" xr:uid="{00000000-0005-0000-0000-00002F280000}"/>
    <cellStyle name="Millares 2 7 4 3 5" xfId="18224" xr:uid="{00000000-0005-0000-0000-000030280000}"/>
    <cellStyle name="Millares 2 7 4 3 5 2" xfId="45357" xr:uid="{00000000-0005-0000-0000-000031280000}"/>
    <cellStyle name="Millares 2 7 4 3 6" xfId="31795" xr:uid="{00000000-0005-0000-0000-000032280000}"/>
    <cellStyle name="Millares 2 7 4 4" xfId="4428" xr:uid="{00000000-0005-0000-0000-000033280000}"/>
    <cellStyle name="Millares 2 7 4 4 2" xfId="8038" xr:uid="{00000000-0005-0000-0000-000034280000}"/>
    <cellStyle name="Millares 2 7 4 4 2 2" xfId="14828" xr:uid="{00000000-0005-0000-0000-000035280000}"/>
    <cellStyle name="Millares 2 7 4 4 2 2 2" xfId="28396" xr:uid="{00000000-0005-0000-0000-000036280000}"/>
    <cellStyle name="Millares 2 7 4 4 2 2 2 2" xfId="55529" xr:uid="{00000000-0005-0000-0000-000037280000}"/>
    <cellStyle name="Millares 2 7 4 4 2 2 3" xfId="41967" xr:uid="{00000000-0005-0000-0000-000038280000}"/>
    <cellStyle name="Millares 2 7 4 4 2 3" xfId="21615" xr:uid="{00000000-0005-0000-0000-000039280000}"/>
    <cellStyle name="Millares 2 7 4 4 2 3 2" xfId="48748" xr:uid="{00000000-0005-0000-0000-00003A280000}"/>
    <cellStyle name="Millares 2 7 4 4 2 4" xfId="35186" xr:uid="{00000000-0005-0000-0000-00003B280000}"/>
    <cellStyle name="Millares 2 7 4 4 3" xfId="11439" xr:uid="{00000000-0005-0000-0000-00003C280000}"/>
    <cellStyle name="Millares 2 7 4 4 3 2" xfId="25007" xr:uid="{00000000-0005-0000-0000-00003D280000}"/>
    <cellStyle name="Millares 2 7 4 4 3 2 2" xfId="52140" xr:uid="{00000000-0005-0000-0000-00003E280000}"/>
    <cellStyle name="Millares 2 7 4 4 3 3" xfId="38578" xr:uid="{00000000-0005-0000-0000-00003F280000}"/>
    <cellStyle name="Millares 2 7 4 4 4" xfId="18226" xr:uid="{00000000-0005-0000-0000-000040280000}"/>
    <cellStyle name="Millares 2 7 4 4 4 2" xfId="45359" xr:uid="{00000000-0005-0000-0000-000041280000}"/>
    <cellStyle name="Millares 2 7 4 4 5" xfId="31797" xr:uid="{00000000-0005-0000-0000-000042280000}"/>
    <cellStyle name="Millares 2 7 4 5" xfId="4429" xr:uid="{00000000-0005-0000-0000-000043280000}"/>
    <cellStyle name="Millares 2 7 4 5 2" xfId="8039" xr:uid="{00000000-0005-0000-0000-000044280000}"/>
    <cellStyle name="Millares 2 7 4 5 2 2" xfId="14829" xr:uid="{00000000-0005-0000-0000-000045280000}"/>
    <cellStyle name="Millares 2 7 4 5 2 2 2" xfId="28397" xr:uid="{00000000-0005-0000-0000-000046280000}"/>
    <cellStyle name="Millares 2 7 4 5 2 2 2 2" xfId="55530" xr:uid="{00000000-0005-0000-0000-000047280000}"/>
    <cellStyle name="Millares 2 7 4 5 2 2 3" xfId="41968" xr:uid="{00000000-0005-0000-0000-000048280000}"/>
    <cellStyle name="Millares 2 7 4 5 2 3" xfId="21616" xr:uid="{00000000-0005-0000-0000-000049280000}"/>
    <cellStyle name="Millares 2 7 4 5 2 3 2" xfId="48749" xr:uid="{00000000-0005-0000-0000-00004A280000}"/>
    <cellStyle name="Millares 2 7 4 5 2 4" xfId="35187" xr:uid="{00000000-0005-0000-0000-00004B280000}"/>
    <cellStyle name="Millares 2 7 4 5 3" xfId="11440" xr:uid="{00000000-0005-0000-0000-00004C280000}"/>
    <cellStyle name="Millares 2 7 4 5 3 2" xfId="25008" xr:uid="{00000000-0005-0000-0000-00004D280000}"/>
    <cellStyle name="Millares 2 7 4 5 3 2 2" xfId="52141" xr:uid="{00000000-0005-0000-0000-00004E280000}"/>
    <cellStyle name="Millares 2 7 4 5 3 3" xfId="38579" xr:uid="{00000000-0005-0000-0000-00004F280000}"/>
    <cellStyle name="Millares 2 7 4 5 4" xfId="18227" xr:uid="{00000000-0005-0000-0000-000050280000}"/>
    <cellStyle name="Millares 2 7 4 5 4 2" xfId="45360" xr:uid="{00000000-0005-0000-0000-000051280000}"/>
    <cellStyle name="Millares 2 7 4 5 5" xfId="31798" xr:uid="{00000000-0005-0000-0000-000052280000}"/>
    <cellStyle name="Millares 2 7 4 6" xfId="8032" xr:uid="{00000000-0005-0000-0000-000053280000}"/>
    <cellStyle name="Millares 2 7 4 6 2" xfId="14822" xr:uid="{00000000-0005-0000-0000-000054280000}"/>
    <cellStyle name="Millares 2 7 4 6 2 2" xfId="28390" xr:uid="{00000000-0005-0000-0000-000055280000}"/>
    <cellStyle name="Millares 2 7 4 6 2 2 2" xfId="55523" xr:uid="{00000000-0005-0000-0000-000056280000}"/>
    <cellStyle name="Millares 2 7 4 6 2 3" xfId="41961" xr:uid="{00000000-0005-0000-0000-000057280000}"/>
    <cellStyle name="Millares 2 7 4 6 3" xfId="21609" xr:uid="{00000000-0005-0000-0000-000058280000}"/>
    <cellStyle name="Millares 2 7 4 6 3 2" xfId="48742" xr:uid="{00000000-0005-0000-0000-000059280000}"/>
    <cellStyle name="Millares 2 7 4 6 4" xfId="35180" xr:uid="{00000000-0005-0000-0000-00005A280000}"/>
    <cellStyle name="Millares 2 7 4 7" xfId="11433" xr:uid="{00000000-0005-0000-0000-00005B280000}"/>
    <cellStyle name="Millares 2 7 4 7 2" xfId="25001" xr:uid="{00000000-0005-0000-0000-00005C280000}"/>
    <cellStyle name="Millares 2 7 4 7 2 2" xfId="52134" xr:uid="{00000000-0005-0000-0000-00005D280000}"/>
    <cellStyle name="Millares 2 7 4 7 3" xfId="38572" xr:uid="{00000000-0005-0000-0000-00005E280000}"/>
    <cellStyle name="Millares 2 7 4 8" xfId="18220" xr:uid="{00000000-0005-0000-0000-00005F280000}"/>
    <cellStyle name="Millares 2 7 4 8 2" xfId="45353" xr:uid="{00000000-0005-0000-0000-000060280000}"/>
    <cellStyle name="Millares 2 7 4 9" xfId="31791" xr:uid="{00000000-0005-0000-0000-000061280000}"/>
    <cellStyle name="Millares 2 7 5" xfId="4430" xr:uid="{00000000-0005-0000-0000-000062280000}"/>
    <cellStyle name="Millares 2 7 5 2" xfId="4431" xr:uid="{00000000-0005-0000-0000-000063280000}"/>
    <cellStyle name="Millares 2 7 5 2 2" xfId="4432" xr:uid="{00000000-0005-0000-0000-000064280000}"/>
    <cellStyle name="Millares 2 7 5 2 2 2" xfId="8042" xr:uid="{00000000-0005-0000-0000-000065280000}"/>
    <cellStyle name="Millares 2 7 5 2 2 2 2" xfId="14832" xr:uid="{00000000-0005-0000-0000-000066280000}"/>
    <cellStyle name="Millares 2 7 5 2 2 2 2 2" xfId="28400" xr:uid="{00000000-0005-0000-0000-000067280000}"/>
    <cellStyle name="Millares 2 7 5 2 2 2 2 2 2" xfId="55533" xr:uid="{00000000-0005-0000-0000-000068280000}"/>
    <cellStyle name="Millares 2 7 5 2 2 2 2 3" xfId="41971" xr:uid="{00000000-0005-0000-0000-000069280000}"/>
    <cellStyle name="Millares 2 7 5 2 2 2 3" xfId="21619" xr:uid="{00000000-0005-0000-0000-00006A280000}"/>
    <cellStyle name="Millares 2 7 5 2 2 2 3 2" xfId="48752" xr:uid="{00000000-0005-0000-0000-00006B280000}"/>
    <cellStyle name="Millares 2 7 5 2 2 2 4" xfId="35190" xr:uid="{00000000-0005-0000-0000-00006C280000}"/>
    <cellStyle name="Millares 2 7 5 2 2 3" xfId="11443" xr:uid="{00000000-0005-0000-0000-00006D280000}"/>
    <cellStyle name="Millares 2 7 5 2 2 3 2" xfId="25011" xr:uid="{00000000-0005-0000-0000-00006E280000}"/>
    <cellStyle name="Millares 2 7 5 2 2 3 2 2" xfId="52144" xr:uid="{00000000-0005-0000-0000-00006F280000}"/>
    <cellStyle name="Millares 2 7 5 2 2 3 3" xfId="38582" xr:uid="{00000000-0005-0000-0000-000070280000}"/>
    <cellStyle name="Millares 2 7 5 2 2 4" xfId="18230" xr:uid="{00000000-0005-0000-0000-000071280000}"/>
    <cellStyle name="Millares 2 7 5 2 2 4 2" xfId="45363" xr:uid="{00000000-0005-0000-0000-000072280000}"/>
    <cellStyle name="Millares 2 7 5 2 2 5" xfId="31801" xr:uid="{00000000-0005-0000-0000-000073280000}"/>
    <cellStyle name="Millares 2 7 5 2 3" xfId="4433" xr:uid="{00000000-0005-0000-0000-000074280000}"/>
    <cellStyle name="Millares 2 7 5 2 3 2" xfId="8043" xr:uid="{00000000-0005-0000-0000-000075280000}"/>
    <cellStyle name="Millares 2 7 5 2 3 2 2" xfId="14833" xr:uid="{00000000-0005-0000-0000-000076280000}"/>
    <cellStyle name="Millares 2 7 5 2 3 2 2 2" xfId="28401" xr:uid="{00000000-0005-0000-0000-000077280000}"/>
    <cellStyle name="Millares 2 7 5 2 3 2 2 2 2" xfId="55534" xr:uid="{00000000-0005-0000-0000-000078280000}"/>
    <cellStyle name="Millares 2 7 5 2 3 2 2 3" xfId="41972" xr:uid="{00000000-0005-0000-0000-000079280000}"/>
    <cellStyle name="Millares 2 7 5 2 3 2 3" xfId="21620" xr:uid="{00000000-0005-0000-0000-00007A280000}"/>
    <cellStyle name="Millares 2 7 5 2 3 2 3 2" xfId="48753" xr:uid="{00000000-0005-0000-0000-00007B280000}"/>
    <cellStyle name="Millares 2 7 5 2 3 2 4" xfId="35191" xr:uid="{00000000-0005-0000-0000-00007C280000}"/>
    <cellStyle name="Millares 2 7 5 2 3 3" xfId="11444" xr:uid="{00000000-0005-0000-0000-00007D280000}"/>
    <cellStyle name="Millares 2 7 5 2 3 3 2" xfId="25012" xr:uid="{00000000-0005-0000-0000-00007E280000}"/>
    <cellStyle name="Millares 2 7 5 2 3 3 2 2" xfId="52145" xr:uid="{00000000-0005-0000-0000-00007F280000}"/>
    <cellStyle name="Millares 2 7 5 2 3 3 3" xfId="38583" xr:uid="{00000000-0005-0000-0000-000080280000}"/>
    <cellStyle name="Millares 2 7 5 2 3 4" xfId="18231" xr:uid="{00000000-0005-0000-0000-000081280000}"/>
    <cellStyle name="Millares 2 7 5 2 3 4 2" xfId="45364" xr:uid="{00000000-0005-0000-0000-000082280000}"/>
    <cellStyle name="Millares 2 7 5 2 3 5" xfId="31802" xr:uid="{00000000-0005-0000-0000-000083280000}"/>
    <cellStyle name="Millares 2 7 5 2 4" xfId="8041" xr:uid="{00000000-0005-0000-0000-000084280000}"/>
    <cellStyle name="Millares 2 7 5 2 4 2" xfId="14831" xr:uid="{00000000-0005-0000-0000-000085280000}"/>
    <cellStyle name="Millares 2 7 5 2 4 2 2" xfId="28399" xr:uid="{00000000-0005-0000-0000-000086280000}"/>
    <cellStyle name="Millares 2 7 5 2 4 2 2 2" xfId="55532" xr:uid="{00000000-0005-0000-0000-000087280000}"/>
    <cellStyle name="Millares 2 7 5 2 4 2 3" xfId="41970" xr:uid="{00000000-0005-0000-0000-000088280000}"/>
    <cellStyle name="Millares 2 7 5 2 4 3" xfId="21618" xr:uid="{00000000-0005-0000-0000-000089280000}"/>
    <cellStyle name="Millares 2 7 5 2 4 3 2" xfId="48751" xr:uid="{00000000-0005-0000-0000-00008A280000}"/>
    <cellStyle name="Millares 2 7 5 2 4 4" xfId="35189" xr:uid="{00000000-0005-0000-0000-00008B280000}"/>
    <cellStyle name="Millares 2 7 5 2 5" xfId="11442" xr:uid="{00000000-0005-0000-0000-00008C280000}"/>
    <cellStyle name="Millares 2 7 5 2 5 2" xfId="25010" xr:uid="{00000000-0005-0000-0000-00008D280000}"/>
    <cellStyle name="Millares 2 7 5 2 5 2 2" xfId="52143" xr:uid="{00000000-0005-0000-0000-00008E280000}"/>
    <cellStyle name="Millares 2 7 5 2 5 3" xfId="38581" xr:uid="{00000000-0005-0000-0000-00008F280000}"/>
    <cellStyle name="Millares 2 7 5 2 6" xfId="18229" xr:uid="{00000000-0005-0000-0000-000090280000}"/>
    <cellStyle name="Millares 2 7 5 2 6 2" xfId="45362" xr:uid="{00000000-0005-0000-0000-000091280000}"/>
    <cellStyle name="Millares 2 7 5 2 7" xfId="31800" xr:uid="{00000000-0005-0000-0000-000092280000}"/>
    <cellStyle name="Millares 2 7 5 3" xfId="4434" xr:uid="{00000000-0005-0000-0000-000093280000}"/>
    <cellStyle name="Millares 2 7 5 3 2" xfId="8044" xr:uid="{00000000-0005-0000-0000-000094280000}"/>
    <cellStyle name="Millares 2 7 5 3 2 2" xfId="14834" xr:uid="{00000000-0005-0000-0000-000095280000}"/>
    <cellStyle name="Millares 2 7 5 3 2 2 2" xfId="28402" xr:uid="{00000000-0005-0000-0000-000096280000}"/>
    <cellStyle name="Millares 2 7 5 3 2 2 2 2" xfId="55535" xr:uid="{00000000-0005-0000-0000-000097280000}"/>
    <cellStyle name="Millares 2 7 5 3 2 2 3" xfId="41973" xr:uid="{00000000-0005-0000-0000-000098280000}"/>
    <cellStyle name="Millares 2 7 5 3 2 3" xfId="21621" xr:uid="{00000000-0005-0000-0000-000099280000}"/>
    <cellStyle name="Millares 2 7 5 3 2 3 2" xfId="48754" xr:uid="{00000000-0005-0000-0000-00009A280000}"/>
    <cellStyle name="Millares 2 7 5 3 2 4" xfId="35192" xr:uid="{00000000-0005-0000-0000-00009B280000}"/>
    <cellStyle name="Millares 2 7 5 3 3" xfId="11445" xr:uid="{00000000-0005-0000-0000-00009C280000}"/>
    <cellStyle name="Millares 2 7 5 3 3 2" xfId="25013" xr:uid="{00000000-0005-0000-0000-00009D280000}"/>
    <cellStyle name="Millares 2 7 5 3 3 2 2" xfId="52146" xr:uid="{00000000-0005-0000-0000-00009E280000}"/>
    <cellStyle name="Millares 2 7 5 3 3 3" xfId="38584" xr:uid="{00000000-0005-0000-0000-00009F280000}"/>
    <cellStyle name="Millares 2 7 5 3 4" xfId="18232" xr:uid="{00000000-0005-0000-0000-0000A0280000}"/>
    <cellStyle name="Millares 2 7 5 3 4 2" xfId="45365" xr:uid="{00000000-0005-0000-0000-0000A1280000}"/>
    <cellStyle name="Millares 2 7 5 3 5" xfId="31803" xr:uid="{00000000-0005-0000-0000-0000A2280000}"/>
    <cellStyle name="Millares 2 7 5 4" xfId="4435" xr:uid="{00000000-0005-0000-0000-0000A3280000}"/>
    <cellStyle name="Millares 2 7 5 4 2" xfId="8045" xr:uid="{00000000-0005-0000-0000-0000A4280000}"/>
    <cellStyle name="Millares 2 7 5 4 2 2" xfId="14835" xr:uid="{00000000-0005-0000-0000-0000A5280000}"/>
    <cellStyle name="Millares 2 7 5 4 2 2 2" xfId="28403" xr:uid="{00000000-0005-0000-0000-0000A6280000}"/>
    <cellStyle name="Millares 2 7 5 4 2 2 2 2" xfId="55536" xr:uid="{00000000-0005-0000-0000-0000A7280000}"/>
    <cellStyle name="Millares 2 7 5 4 2 2 3" xfId="41974" xr:uid="{00000000-0005-0000-0000-0000A8280000}"/>
    <cellStyle name="Millares 2 7 5 4 2 3" xfId="21622" xr:uid="{00000000-0005-0000-0000-0000A9280000}"/>
    <cellStyle name="Millares 2 7 5 4 2 3 2" xfId="48755" xr:uid="{00000000-0005-0000-0000-0000AA280000}"/>
    <cellStyle name="Millares 2 7 5 4 2 4" xfId="35193" xr:uid="{00000000-0005-0000-0000-0000AB280000}"/>
    <cellStyle name="Millares 2 7 5 4 3" xfId="11446" xr:uid="{00000000-0005-0000-0000-0000AC280000}"/>
    <cellStyle name="Millares 2 7 5 4 3 2" xfId="25014" xr:uid="{00000000-0005-0000-0000-0000AD280000}"/>
    <cellStyle name="Millares 2 7 5 4 3 2 2" xfId="52147" xr:uid="{00000000-0005-0000-0000-0000AE280000}"/>
    <cellStyle name="Millares 2 7 5 4 3 3" xfId="38585" xr:uid="{00000000-0005-0000-0000-0000AF280000}"/>
    <cellStyle name="Millares 2 7 5 4 4" xfId="18233" xr:uid="{00000000-0005-0000-0000-0000B0280000}"/>
    <cellStyle name="Millares 2 7 5 4 4 2" xfId="45366" xr:uid="{00000000-0005-0000-0000-0000B1280000}"/>
    <cellStyle name="Millares 2 7 5 4 5" xfId="31804" xr:uid="{00000000-0005-0000-0000-0000B2280000}"/>
    <cellStyle name="Millares 2 7 5 5" xfId="8040" xr:uid="{00000000-0005-0000-0000-0000B3280000}"/>
    <cellStyle name="Millares 2 7 5 5 2" xfId="14830" xr:uid="{00000000-0005-0000-0000-0000B4280000}"/>
    <cellStyle name="Millares 2 7 5 5 2 2" xfId="28398" xr:uid="{00000000-0005-0000-0000-0000B5280000}"/>
    <cellStyle name="Millares 2 7 5 5 2 2 2" xfId="55531" xr:uid="{00000000-0005-0000-0000-0000B6280000}"/>
    <cellStyle name="Millares 2 7 5 5 2 3" xfId="41969" xr:uid="{00000000-0005-0000-0000-0000B7280000}"/>
    <cellStyle name="Millares 2 7 5 5 3" xfId="21617" xr:uid="{00000000-0005-0000-0000-0000B8280000}"/>
    <cellStyle name="Millares 2 7 5 5 3 2" xfId="48750" xr:uid="{00000000-0005-0000-0000-0000B9280000}"/>
    <cellStyle name="Millares 2 7 5 5 4" xfId="35188" xr:uid="{00000000-0005-0000-0000-0000BA280000}"/>
    <cellStyle name="Millares 2 7 5 6" xfId="11441" xr:uid="{00000000-0005-0000-0000-0000BB280000}"/>
    <cellStyle name="Millares 2 7 5 6 2" xfId="25009" xr:uid="{00000000-0005-0000-0000-0000BC280000}"/>
    <cellStyle name="Millares 2 7 5 6 2 2" xfId="52142" xr:uid="{00000000-0005-0000-0000-0000BD280000}"/>
    <cellStyle name="Millares 2 7 5 6 3" xfId="38580" xr:uid="{00000000-0005-0000-0000-0000BE280000}"/>
    <cellStyle name="Millares 2 7 5 7" xfId="18228" xr:uid="{00000000-0005-0000-0000-0000BF280000}"/>
    <cellStyle name="Millares 2 7 5 7 2" xfId="45361" xr:uid="{00000000-0005-0000-0000-0000C0280000}"/>
    <cellStyle name="Millares 2 7 5 8" xfId="31799" xr:uid="{00000000-0005-0000-0000-0000C1280000}"/>
    <cellStyle name="Millares 2 7 6" xfId="4436" xr:uid="{00000000-0005-0000-0000-0000C2280000}"/>
    <cellStyle name="Millares 2 7 6 2" xfId="4437" xr:uid="{00000000-0005-0000-0000-0000C3280000}"/>
    <cellStyle name="Millares 2 7 6 2 2" xfId="4438" xr:uid="{00000000-0005-0000-0000-0000C4280000}"/>
    <cellStyle name="Millares 2 7 6 2 2 2" xfId="8048" xr:uid="{00000000-0005-0000-0000-0000C5280000}"/>
    <cellStyle name="Millares 2 7 6 2 2 2 2" xfId="14838" xr:uid="{00000000-0005-0000-0000-0000C6280000}"/>
    <cellStyle name="Millares 2 7 6 2 2 2 2 2" xfId="28406" xr:uid="{00000000-0005-0000-0000-0000C7280000}"/>
    <cellStyle name="Millares 2 7 6 2 2 2 2 2 2" xfId="55539" xr:uid="{00000000-0005-0000-0000-0000C8280000}"/>
    <cellStyle name="Millares 2 7 6 2 2 2 2 3" xfId="41977" xr:uid="{00000000-0005-0000-0000-0000C9280000}"/>
    <cellStyle name="Millares 2 7 6 2 2 2 3" xfId="21625" xr:uid="{00000000-0005-0000-0000-0000CA280000}"/>
    <cellStyle name="Millares 2 7 6 2 2 2 3 2" xfId="48758" xr:uid="{00000000-0005-0000-0000-0000CB280000}"/>
    <cellStyle name="Millares 2 7 6 2 2 2 4" xfId="35196" xr:uid="{00000000-0005-0000-0000-0000CC280000}"/>
    <cellStyle name="Millares 2 7 6 2 2 3" xfId="11449" xr:uid="{00000000-0005-0000-0000-0000CD280000}"/>
    <cellStyle name="Millares 2 7 6 2 2 3 2" xfId="25017" xr:uid="{00000000-0005-0000-0000-0000CE280000}"/>
    <cellStyle name="Millares 2 7 6 2 2 3 2 2" xfId="52150" xr:uid="{00000000-0005-0000-0000-0000CF280000}"/>
    <cellStyle name="Millares 2 7 6 2 2 3 3" xfId="38588" xr:uid="{00000000-0005-0000-0000-0000D0280000}"/>
    <cellStyle name="Millares 2 7 6 2 2 4" xfId="18236" xr:uid="{00000000-0005-0000-0000-0000D1280000}"/>
    <cellStyle name="Millares 2 7 6 2 2 4 2" xfId="45369" xr:uid="{00000000-0005-0000-0000-0000D2280000}"/>
    <cellStyle name="Millares 2 7 6 2 2 5" xfId="31807" xr:uid="{00000000-0005-0000-0000-0000D3280000}"/>
    <cellStyle name="Millares 2 7 6 2 3" xfId="4439" xr:uid="{00000000-0005-0000-0000-0000D4280000}"/>
    <cellStyle name="Millares 2 7 6 2 3 2" xfId="8049" xr:uid="{00000000-0005-0000-0000-0000D5280000}"/>
    <cellStyle name="Millares 2 7 6 2 3 2 2" xfId="14839" xr:uid="{00000000-0005-0000-0000-0000D6280000}"/>
    <cellStyle name="Millares 2 7 6 2 3 2 2 2" xfId="28407" xr:uid="{00000000-0005-0000-0000-0000D7280000}"/>
    <cellStyle name="Millares 2 7 6 2 3 2 2 2 2" xfId="55540" xr:uid="{00000000-0005-0000-0000-0000D8280000}"/>
    <cellStyle name="Millares 2 7 6 2 3 2 2 3" xfId="41978" xr:uid="{00000000-0005-0000-0000-0000D9280000}"/>
    <cellStyle name="Millares 2 7 6 2 3 2 3" xfId="21626" xr:uid="{00000000-0005-0000-0000-0000DA280000}"/>
    <cellStyle name="Millares 2 7 6 2 3 2 3 2" xfId="48759" xr:uid="{00000000-0005-0000-0000-0000DB280000}"/>
    <cellStyle name="Millares 2 7 6 2 3 2 4" xfId="35197" xr:uid="{00000000-0005-0000-0000-0000DC280000}"/>
    <cellStyle name="Millares 2 7 6 2 3 3" xfId="11450" xr:uid="{00000000-0005-0000-0000-0000DD280000}"/>
    <cellStyle name="Millares 2 7 6 2 3 3 2" xfId="25018" xr:uid="{00000000-0005-0000-0000-0000DE280000}"/>
    <cellStyle name="Millares 2 7 6 2 3 3 2 2" xfId="52151" xr:uid="{00000000-0005-0000-0000-0000DF280000}"/>
    <cellStyle name="Millares 2 7 6 2 3 3 3" xfId="38589" xr:uid="{00000000-0005-0000-0000-0000E0280000}"/>
    <cellStyle name="Millares 2 7 6 2 3 4" xfId="18237" xr:uid="{00000000-0005-0000-0000-0000E1280000}"/>
    <cellStyle name="Millares 2 7 6 2 3 4 2" xfId="45370" xr:uid="{00000000-0005-0000-0000-0000E2280000}"/>
    <cellStyle name="Millares 2 7 6 2 3 5" xfId="31808" xr:uid="{00000000-0005-0000-0000-0000E3280000}"/>
    <cellStyle name="Millares 2 7 6 2 4" xfId="8047" xr:uid="{00000000-0005-0000-0000-0000E4280000}"/>
    <cellStyle name="Millares 2 7 6 2 4 2" xfId="14837" xr:uid="{00000000-0005-0000-0000-0000E5280000}"/>
    <cellStyle name="Millares 2 7 6 2 4 2 2" xfId="28405" xr:uid="{00000000-0005-0000-0000-0000E6280000}"/>
    <cellStyle name="Millares 2 7 6 2 4 2 2 2" xfId="55538" xr:uid="{00000000-0005-0000-0000-0000E7280000}"/>
    <cellStyle name="Millares 2 7 6 2 4 2 3" xfId="41976" xr:uid="{00000000-0005-0000-0000-0000E8280000}"/>
    <cellStyle name="Millares 2 7 6 2 4 3" xfId="21624" xr:uid="{00000000-0005-0000-0000-0000E9280000}"/>
    <cellStyle name="Millares 2 7 6 2 4 3 2" xfId="48757" xr:uid="{00000000-0005-0000-0000-0000EA280000}"/>
    <cellStyle name="Millares 2 7 6 2 4 4" xfId="35195" xr:uid="{00000000-0005-0000-0000-0000EB280000}"/>
    <cellStyle name="Millares 2 7 6 2 5" xfId="11448" xr:uid="{00000000-0005-0000-0000-0000EC280000}"/>
    <cellStyle name="Millares 2 7 6 2 5 2" xfId="25016" xr:uid="{00000000-0005-0000-0000-0000ED280000}"/>
    <cellStyle name="Millares 2 7 6 2 5 2 2" xfId="52149" xr:uid="{00000000-0005-0000-0000-0000EE280000}"/>
    <cellStyle name="Millares 2 7 6 2 5 3" xfId="38587" xr:uid="{00000000-0005-0000-0000-0000EF280000}"/>
    <cellStyle name="Millares 2 7 6 2 6" xfId="18235" xr:uid="{00000000-0005-0000-0000-0000F0280000}"/>
    <cellStyle name="Millares 2 7 6 2 6 2" xfId="45368" xr:uid="{00000000-0005-0000-0000-0000F1280000}"/>
    <cellStyle name="Millares 2 7 6 2 7" xfId="31806" xr:uid="{00000000-0005-0000-0000-0000F2280000}"/>
    <cellStyle name="Millares 2 7 6 3" xfId="4440" xr:uid="{00000000-0005-0000-0000-0000F3280000}"/>
    <cellStyle name="Millares 2 7 6 3 2" xfId="8050" xr:uid="{00000000-0005-0000-0000-0000F4280000}"/>
    <cellStyle name="Millares 2 7 6 3 2 2" xfId="14840" xr:uid="{00000000-0005-0000-0000-0000F5280000}"/>
    <cellStyle name="Millares 2 7 6 3 2 2 2" xfId="28408" xr:uid="{00000000-0005-0000-0000-0000F6280000}"/>
    <cellStyle name="Millares 2 7 6 3 2 2 2 2" xfId="55541" xr:uid="{00000000-0005-0000-0000-0000F7280000}"/>
    <cellStyle name="Millares 2 7 6 3 2 2 3" xfId="41979" xr:uid="{00000000-0005-0000-0000-0000F8280000}"/>
    <cellStyle name="Millares 2 7 6 3 2 3" xfId="21627" xr:uid="{00000000-0005-0000-0000-0000F9280000}"/>
    <cellStyle name="Millares 2 7 6 3 2 3 2" xfId="48760" xr:uid="{00000000-0005-0000-0000-0000FA280000}"/>
    <cellStyle name="Millares 2 7 6 3 2 4" xfId="35198" xr:uid="{00000000-0005-0000-0000-0000FB280000}"/>
    <cellStyle name="Millares 2 7 6 3 3" xfId="11451" xr:uid="{00000000-0005-0000-0000-0000FC280000}"/>
    <cellStyle name="Millares 2 7 6 3 3 2" xfId="25019" xr:uid="{00000000-0005-0000-0000-0000FD280000}"/>
    <cellStyle name="Millares 2 7 6 3 3 2 2" xfId="52152" xr:uid="{00000000-0005-0000-0000-0000FE280000}"/>
    <cellStyle name="Millares 2 7 6 3 3 3" xfId="38590" xr:uid="{00000000-0005-0000-0000-0000FF280000}"/>
    <cellStyle name="Millares 2 7 6 3 4" xfId="18238" xr:uid="{00000000-0005-0000-0000-000000290000}"/>
    <cellStyle name="Millares 2 7 6 3 4 2" xfId="45371" xr:uid="{00000000-0005-0000-0000-000001290000}"/>
    <cellStyle name="Millares 2 7 6 3 5" xfId="31809" xr:uid="{00000000-0005-0000-0000-000002290000}"/>
    <cellStyle name="Millares 2 7 6 4" xfId="4441" xr:uid="{00000000-0005-0000-0000-000003290000}"/>
    <cellStyle name="Millares 2 7 6 4 2" xfId="8051" xr:uid="{00000000-0005-0000-0000-000004290000}"/>
    <cellStyle name="Millares 2 7 6 4 2 2" xfId="14841" xr:uid="{00000000-0005-0000-0000-000005290000}"/>
    <cellStyle name="Millares 2 7 6 4 2 2 2" xfId="28409" xr:uid="{00000000-0005-0000-0000-000006290000}"/>
    <cellStyle name="Millares 2 7 6 4 2 2 2 2" xfId="55542" xr:uid="{00000000-0005-0000-0000-000007290000}"/>
    <cellStyle name="Millares 2 7 6 4 2 2 3" xfId="41980" xr:uid="{00000000-0005-0000-0000-000008290000}"/>
    <cellStyle name="Millares 2 7 6 4 2 3" xfId="21628" xr:uid="{00000000-0005-0000-0000-000009290000}"/>
    <cellStyle name="Millares 2 7 6 4 2 3 2" xfId="48761" xr:uid="{00000000-0005-0000-0000-00000A290000}"/>
    <cellStyle name="Millares 2 7 6 4 2 4" xfId="35199" xr:uid="{00000000-0005-0000-0000-00000B290000}"/>
    <cellStyle name="Millares 2 7 6 4 3" xfId="11452" xr:uid="{00000000-0005-0000-0000-00000C290000}"/>
    <cellStyle name="Millares 2 7 6 4 3 2" xfId="25020" xr:uid="{00000000-0005-0000-0000-00000D290000}"/>
    <cellStyle name="Millares 2 7 6 4 3 2 2" xfId="52153" xr:uid="{00000000-0005-0000-0000-00000E290000}"/>
    <cellStyle name="Millares 2 7 6 4 3 3" xfId="38591" xr:uid="{00000000-0005-0000-0000-00000F290000}"/>
    <cellStyle name="Millares 2 7 6 4 4" xfId="18239" xr:uid="{00000000-0005-0000-0000-000010290000}"/>
    <cellStyle name="Millares 2 7 6 4 4 2" xfId="45372" xr:uid="{00000000-0005-0000-0000-000011290000}"/>
    <cellStyle name="Millares 2 7 6 4 5" xfId="31810" xr:uid="{00000000-0005-0000-0000-000012290000}"/>
    <cellStyle name="Millares 2 7 6 5" xfId="8046" xr:uid="{00000000-0005-0000-0000-000013290000}"/>
    <cellStyle name="Millares 2 7 6 5 2" xfId="14836" xr:uid="{00000000-0005-0000-0000-000014290000}"/>
    <cellStyle name="Millares 2 7 6 5 2 2" xfId="28404" xr:uid="{00000000-0005-0000-0000-000015290000}"/>
    <cellStyle name="Millares 2 7 6 5 2 2 2" xfId="55537" xr:uid="{00000000-0005-0000-0000-000016290000}"/>
    <cellStyle name="Millares 2 7 6 5 2 3" xfId="41975" xr:uid="{00000000-0005-0000-0000-000017290000}"/>
    <cellStyle name="Millares 2 7 6 5 3" xfId="21623" xr:uid="{00000000-0005-0000-0000-000018290000}"/>
    <cellStyle name="Millares 2 7 6 5 3 2" xfId="48756" xr:uid="{00000000-0005-0000-0000-000019290000}"/>
    <cellStyle name="Millares 2 7 6 5 4" xfId="35194" xr:uid="{00000000-0005-0000-0000-00001A290000}"/>
    <cellStyle name="Millares 2 7 6 6" xfId="11447" xr:uid="{00000000-0005-0000-0000-00001B290000}"/>
    <cellStyle name="Millares 2 7 6 6 2" xfId="25015" xr:uid="{00000000-0005-0000-0000-00001C290000}"/>
    <cellStyle name="Millares 2 7 6 6 2 2" xfId="52148" xr:uid="{00000000-0005-0000-0000-00001D290000}"/>
    <cellStyle name="Millares 2 7 6 6 3" xfId="38586" xr:uid="{00000000-0005-0000-0000-00001E290000}"/>
    <cellStyle name="Millares 2 7 6 7" xfId="18234" xr:uid="{00000000-0005-0000-0000-00001F290000}"/>
    <cellStyle name="Millares 2 7 6 7 2" xfId="45367" xr:uid="{00000000-0005-0000-0000-000020290000}"/>
    <cellStyle name="Millares 2 7 6 8" xfId="31805" xr:uid="{00000000-0005-0000-0000-000021290000}"/>
    <cellStyle name="Millares 2 7 7" xfId="4442" xr:uid="{00000000-0005-0000-0000-000022290000}"/>
    <cellStyle name="Millares 2 7 7 2" xfId="4443" xr:uid="{00000000-0005-0000-0000-000023290000}"/>
    <cellStyle name="Millares 2 7 7 2 2" xfId="8053" xr:uid="{00000000-0005-0000-0000-000024290000}"/>
    <cellStyle name="Millares 2 7 7 2 2 2" xfId="14843" xr:uid="{00000000-0005-0000-0000-000025290000}"/>
    <cellStyle name="Millares 2 7 7 2 2 2 2" xfId="28411" xr:uid="{00000000-0005-0000-0000-000026290000}"/>
    <cellStyle name="Millares 2 7 7 2 2 2 2 2" xfId="55544" xr:uid="{00000000-0005-0000-0000-000027290000}"/>
    <cellStyle name="Millares 2 7 7 2 2 2 3" xfId="41982" xr:uid="{00000000-0005-0000-0000-000028290000}"/>
    <cellStyle name="Millares 2 7 7 2 2 3" xfId="21630" xr:uid="{00000000-0005-0000-0000-000029290000}"/>
    <cellStyle name="Millares 2 7 7 2 2 3 2" xfId="48763" xr:uid="{00000000-0005-0000-0000-00002A290000}"/>
    <cellStyle name="Millares 2 7 7 2 2 4" xfId="35201" xr:uid="{00000000-0005-0000-0000-00002B290000}"/>
    <cellStyle name="Millares 2 7 7 2 3" xfId="11454" xr:uid="{00000000-0005-0000-0000-00002C290000}"/>
    <cellStyle name="Millares 2 7 7 2 3 2" xfId="25022" xr:uid="{00000000-0005-0000-0000-00002D290000}"/>
    <cellStyle name="Millares 2 7 7 2 3 2 2" xfId="52155" xr:uid="{00000000-0005-0000-0000-00002E290000}"/>
    <cellStyle name="Millares 2 7 7 2 3 3" xfId="38593" xr:uid="{00000000-0005-0000-0000-00002F290000}"/>
    <cellStyle name="Millares 2 7 7 2 4" xfId="18241" xr:uid="{00000000-0005-0000-0000-000030290000}"/>
    <cellStyle name="Millares 2 7 7 2 4 2" xfId="45374" xr:uid="{00000000-0005-0000-0000-000031290000}"/>
    <cellStyle name="Millares 2 7 7 2 5" xfId="31812" xr:uid="{00000000-0005-0000-0000-000032290000}"/>
    <cellStyle name="Millares 2 7 7 3" xfId="4444" xr:uid="{00000000-0005-0000-0000-000033290000}"/>
    <cellStyle name="Millares 2 7 7 3 2" xfId="8054" xr:uid="{00000000-0005-0000-0000-000034290000}"/>
    <cellStyle name="Millares 2 7 7 3 2 2" xfId="14844" xr:uid="{00000000-0005-0000-0000-000035290000}"/>
    <cellStyle name="Millares 2 7 7 3 2 2 2" xfId="28412" xr:uid="{00000000-0005-0000-0000-000036290000}"/>
    <cellStyle name="Millares 2 7 7 3 2 2 2 2" xfId="55545" xr:uid="{00000000-0005-0000-0000-000037290000}"/>
    <cellStyle name="Millares 2 7 7 3 2 2 3" xfId="41983" xr:uid="{00000000-0005-0000-0000-000038290000}"/>
    <cellStyle name="Millares 2 7 7 3 2 3" xfId="21631" xr:uid="{00000000-0005-0000-0000-000039290000}"/>
    <cellStyle name="Millares 2 7 7 3 2 3 2" xfId="48764" xr:uid="{00000000-0005-0000-0000-00003A290000}"/>
    <cellStyle name="Millares 2 7 7 3 2 4" xfId="35202" xr:uid="{00000000-0005-0000-0000-00003B290000}"/>
    <cellStyle name="Millares 2 7 7 3 3" xfId="11455" xr:uid="{00000000-0005-0000-0000-00003C290000}"/>
    <cellStyle name="Millares 2 7 7 3 3 2" xfId="25023" xr:uid="{00000000-0005-0000-0000-00003D290000}"/>
    <cellStyle name="Millares 2 7 7 3 3 2 2" xfId="52156" xr:uid="{00000000-0005-0000-0000-00003E290000}"/>
    <cellStyle name="Millares 2 7 7 3 3 3" xfId="38594" xr:uid="{00000000-0005-0000-0000-00003F290000}"/>
    <cellStyle name="Millares 2 7 7 3 4" xfId="18242" xr:uid="{00000000-0005-0000-0000-000040290000}"/>
    <cellStyle name="Millares 2 7 7 3 4 2" xfId="45375" xr:uid="{00000000-0005-0000-0000-000041290000}"/>
    <cellStyle name="Millares 2 7 7 3 5" xfId="31813" xr:uid="{00000000-0005-0000-0000-000042290000}"/>
    <cellStyle name="Millares 2 7 7 4" xfId="8052" xr:uid="{00000000-0005-0000-0000-000043290000}"/>
    <cellStyle name="Millares 2 7 7 4 2" xfId="14842" xr:uid="{00000000-0005-0000-0000-000044290000}"/>
    <cellStyle name="Millares 2 7 7 4 2 2" xfId="28410" xr:uid="{00000000-0005-0000-0000-000045290000}"/>
    <cellStyle name="Millares 2 7 7 4 2 2 2" xfId="55543" xr:uid="{00000000-0005-0000-0000-000046290000}"/>
    <cellStyle name="Millares 2 7 7 4 2 3" xfId="41981" xr:uid="{00000000-0005-0000-0000-000047290000}"/>
    <cellStyle name="Millares 2 7 7 4 3" xfId="21629" xr:uid="{00000000-0005-0000-0000-000048290000}"/>
    <cellStyle name="Millares 2 7 7 4 3 2" xfId="48762" xr:uid="{00000000-0005-0000-0000-000049290000}"/>
    <cellStyle name="Millares 2 7 7 4 4" xfId="35200" xr:uid="{00000000-0005-0000-0000-00004A290000}"/>
    <cellStyle name="Millares 2 7 7 5" xfId="11453" xr:uid="{00000000-0005-0000-0000-00004B290000}"/>
    <cellStyle name="Millares 2 7 7 5 2" xfId="25021" xr:uid="{00000000-0005-0000-0000-00004C290000}"/>
    <cellStyle name="Millares 2 7 7 5 2 2" xfId="52154" xr:uid="{00000000-0005-0000-0000-00004D290000}"/>
    <cellStyle name="Millares 2 7 7 5 3" xfId="38592" xr:uid="{00000000-0005-0000-0000-00004E290000}"/>
    <cellStyle name="Millares 2 7 7 6" xfId="18240" xr:uid="{00000000-0005-0000-0000-00004F290000}"/>
    <cellStyle name="Millares 2 7 7 6 2" xfId="45373" xr:uid="{00000000-0005-0000-0000-000050290000}"/>
    <cellStyle name="Millares 2 7 7 7" xfId="31811" xr:uid="{00000000-0005-0000-0000-000051290000}"/>
    <cellStyle name="Millares 2 7 8" xfId="4445" xr:uid="{00000000-0005-0000-0000-000052290000}"/>
    <cellStyle name="Millares 2 7 8 2" xfId="4446" xr:uid="{00000000-0005-0000-0000-000053290000}"/>
    <cellStyle name="Millares 2 7 8 2 2" xfId="8056" xr:uid="{00000000-0005-0000-0000-000054290000}"/>
    <cellStyle name="Millares 2 7 8 2 2 2" xfId="14846" xr:uid="{00000000-0005-0000-0000-000055290000}"/>
    <cellStyle name="Millares 2 7 8 2 2 2 2" xfId="28414" xr:uid="{00000000-0005-0000-0000-000056290000}"/>
    <cellStyle name="Millares 2 7 8 2 2 2 2 2" xfId="55547" xr:uid="{00000000-0005-0000-0000-000057290000}"/>
    <cellStyle name="Millares 2 7 8 2 2 2 3" xfId="41985" xr:uid="{00000000-0005-0000-0000-000058290000}"/>
    <cellStyle name="Millares 2 7 8 2 2 3" xfId="21633" xr:uid="{00000000-0005-0000-0000-000059290000}"/>
    <cellStyle name="Millares 2 7 8 2 2 3 2" xfId="48766" xr:uid="{00000000-0005-0000-0000-00005A290000}"/>
    <cellStyle name="Millares 2 7 8 2 2 4" xfId="35204" xr:uid="{00000000-0005-0000-0000-00005B290000}"/>
    <cellStyle name="Millares 2 7 8 2 3" xfId="11457" xr:uid="{00000000-0005-0000-0000-00005C290000}"/>
    <cellStyle name="Millares 2 7 8 2 3 2" xfId="25025" xr:uid="{00000000-0005-0000-0000-00005D290000}"/>
    <cellStyle name="Millares 2 7 8 2 3 2 2" xfId="52158" xr:uid="{00000000-0005-0000-0000-00005E290000}"/>
    <cellStyle name="Millares 2 7 8 2 3 3" xfId="38596" xr:uid="{00000000-0005-0000-0000-00005F290000}"/>
    <cellStyle name="Millares 2 7 8 2 4" xfId="18244" xr:uid="{00000000-0005-0000-0000-000060290000}"/>
    <cellStyle name="Millares 2 7 8 2 4 2" xfId="45377" xr:uid="{00000000-0005-0000-0000-000061290000}"/>
    <cellStyle name="Millares 2 7 8 2 5" xfId="31815" xr:uid="{00000000-0005-0000-0000-000062290000}"/>
    <cellStyle name="Millares 2 7 8 3" xfId="4447" xr:uid="{00000000-0005-0000-0000-000063290000}"/>
    <cellStyle name="Millares 2 7 8 3 2" xfId="8057" xr:uid="{00000000-0005-0000-0000-000064290000}"/>
    <cellStyle name="Millares 2 7 8 3 2 2" xfId="14847" xr:uid="{00000000-0005-0000-0000-000065290000}"/>
    <cellStyle name="Millares 2 7 8 3 2 2 2" xfId="28415" xr:uid="{00000000-0005-0000-0000-000066290000}"/>
    <cellStyle name="Millares 2 7 8 3 2 2 2 2" xfId="55548" xr:uid="{00000000-0005-0000-0000-000067290000}"/>
    <cellStyle name="Millares 2 7 8 3 2 2 3" xfId="41986" xr:uid="{00000000-0005-0000-0000-000068290000}"/>
    <cellStyle name="Millares 2 7 8 3 2 3" xfId="21634" xr:uid="{00000000-0005-0000-0000-000069290000}"/>
    <cellStyle name="Millares 2 7 8 3 2 3 2" xfId="48767" xr:uid="{00000000-0005-0000-0000-00006A290000}"/>
    <cellStyle name="Millares 2 7 8 3 2 4" xfId="35205" xr:uid="{00000000-0005-0000-0000-00006B290000}"/>
    <cellStyle name="Millares 2 7 8 3 3" xfId="11458" xr:uid="{00000000-0005-0000-0000-00006C290000}"/>
    <cellStyle name="Millares 2 7 8 3 3 2" xfId="25026" xr:uid="{00000000-0005-0000-0000-00006D290000}"/>
    <cellStyle name="Millares 2 7 8 3 3 2 2" xfId="52159" xr:uid="{00000000-0005-0000-0000-00006E290000}"/>
    <cellStyle name="Millares 2 7 8 3 3 3" xfId="38597" xr:uid="{00000000-0005-0000-0000-00006F290000}"/>
    <cellStyle name="Millares 2 7 8 3 4" xfId="18245" xr:uid="{00000000-0005-0000-0000-000070290000}"/>
    <cellStyle name="Millares 2 7 8 3 4 2" xfId="45378" xr:uid="{00000000-0005-0000-0000-000071290000}"/>
    <cellStyle name="Millares 2 7 8 3 5" xfId="31816" xr:uid="{00000000-0005-0000-0000-000072290000}"/>
    <cellStyle name="Millares 2 7 8 4" xfId="8055" xr:uid="{00000000-0005-0000-0000-000073290000}"/>
    <cellStyle name="Millares 2 7 8 4 2" xfId="14845" xr:uid="{00000000-0005-0000-0000-000074290000}"/>
    <cellStyle name="Millares 2 7 8 4 2 2" xfId="28413" xr:uid="{00000000-0005-0000-0000-000075290000}"/>
    <cellStyle name="Millares 2 7 8 4 2 2 2" xfId="55546" xr:uid="{00000000-0005-0000-0000-000076290000}"/>
    <cellStyle name="Millares 2 7 8 4 2 3" xfId="41984" xr:uid="{00000000-0005-0000-0000-000077290000}"/>
    <cellStyle name="Millares 2 7 8 4 3" xfId="21632" xr:uid="{00000000-0005-0000-0000-000078290000}"/>
    <cellStyle name="Millares 2 7 8 4 3 2" xfId="48765" xr:uid="{00000000-0005-0000-0000-000079290000}"/>
    <cellStyle name="Millares 2 7 8 4 4" xfId="35203" xr:uid="{00000000-0005-0000-0000-00007A290000}"/>
    <cellStyle name="Millares 2 7 8 5" xfId="11456" xr:uid="{00000000-0005-0000-0000-00007B290000}"/>
    <cellStyle name="Millares 2 7 8 5 2" xfId="25024" xr:uid="{00000000-0005-0000-0000-00007C290000}"/>
    <cellStyle name="Millares 2 7 8 5 2 2" xfId="52157" xr:uid="{00000000-0005-0000-0000-00007D290000}"/>
    <cellStyle name="Millares 2 7 8 5 3" xfId="38595" xr:uid="{00000000-0005-0000-0000-00007E290000}"/>
    <cellStyle name="Millares 2 7 8 6" xfId="18243" xr:uid="{00000000-0005-0000-0000-00007F290000}"/>
    <cellStyle name="Millares 2 7 8 6 2" xfId="45376" xr:uid="{00000000-0005-0000-0000-000080290000}"/>
    <cellStyle name="Millares 2 7 8 7" xfId="31814" xr:uid="{00000000-0005-0000-0000-000081290000}"/>
    <cellStyle name="Millares 2 7 9" xfId="4448" xr:uid="{00000000-0005-0000-0000-000082290000}"/>
    <cellStyle name="Millares 2 7 9 2" xfId="8058" xr:uid="{00000000-0005-0000-0000-000083290000}"/>
    <cellStyle name="Millares 2 7 9 2 2" xfId="14848" xr:uid="{00000000-0005-0000-0000-000084290000}"/>
    <cellStyle name="Millares 2 7 9 2 2 2" xfId="28416" xr:uid="{00000000-0005-0000-0000-000085290000}"/>
    <cellStyle name="Millares 2 7 9 2 2 2 2" xfId="55549" xr:uid="{00000000-0005-0000-0000-000086290000}"/>
    <cellStyle name="Millares 2 7 9 2 2 3" xfId="41987" xr:uid="{00000000-0005-0000-0000-000087290000}"/>
    <cellStyle name="Millares 2 7 9 2 3" xfId="21635" xr:uid="{00000000-0005-0000-0000-000088290000}"/>
    <cellStyle name="Millares 2 7 9 2 3 2" xfId="48768" xr:uid="{00000000-0005-0000-0000-000089290000}"/>
    <cellStyle name="Millares 2 7 9 2 4" xfId="35206" xr:uid="{00000000-0005-0000-0000-00008A290000}"/>
    <cellStyle name="Millares 2 7 9 3" xfId="11459" xr:uid="{00000000-0005-0000-0000-00008B290000}"/>
    <cellStyle name="Millares 2 7 9 3 2" xfId="25027" xr:uid="{00000000-0005-0000-0000-00008C290000}"/>
    <cellStyle name="Millares 2 7 9 3 2 2" xfId="52160" xr:uid="{00000000-0005-0000-0000-00008D290000}"/>
    <cellStyle name="Millares 2 7 9 3 3" xfId="38598" xr:uid="{00000000-0005-0000-0000-00008E290000}"/>
    <cellStyle name="Millares 2 7 9 4" xfId="18246" xr:uid="{00000000-0005-0000-0000-00008F290000}"/>
    <cellStyle name="Millares 2 7 9 4 2" xfId="45379" xr:uid="{00000000-0005-0000-0000-000090290000}"/>
    <cellStyle name="Millares 2 7 9 5" xfId="31817" xr:uid="{00000000-0005-0000-0000-000091290000}"/>
    <cellStyle name="Millares 2 70" xfId="2434" xr:uid="{00000000-0005-0000-0000-000092290000}"/>
    <cellStyle name="Millares 2 71" xfId="2435" xr:uid="{00000000-0005-0000-0000-000093290000}"/>
    <cellStyle name="Millares 2 72" xfId="2436" xr:uid="{00000000-0005-0000-0000-000094290000}"/>
    <cellStyle name="Millares 2 73" xfId="2437" xr:uid="{00000000-0005-0000-0000-000095290000}"/>
    <cellStyle name="Millares 2 74" xfId="2438" xr:uid="{00000000-0005-0000-0000-000096290000}"/>
    <cellStyle name="Millares 2 75" xfId="2439" xr:uid="{00000000-0005-0000-0000-000097290000}"/>
    <cellStyle name="Millares 2 76" xfId="2440" xr:uid="{00000000-0005-0000-0000-000098290000}"/>
    <cellStyle name="Millares 2 77" xfId="2441" xr:uid="{00000000-0005-0000-0000-000099290000}"/>
    <cellStyle name="Millares 2 78" xfId="2442" xr:uid="{00000000-0005-0000-0000-00009A290000}"/>
    <cellStyle name="Millares 2 79" xfId="2443" xr:uid="{00000000-0005-0000-0000-00009B290000}"/>
    <cellStyle name="Millares 2 8" xfId="2444" xr:uid="{00000000-0005-0000-0000-00009C290000}"/>
    <cellStyle name="Millares 2 80" xfId="4449" xr:uid="{00000000-0005-0000-0000-00009D290000}"/>
    <cellStyle name="Millares 2 80 10" xfId="4450" xr:uid="{00000000-0005-0000-0000-00009E290000}"/>
    <cellStyle name="Millares 2 80 10 2" xfId="8059" xr:uid="{00000000-0005-0000-0000-00009F290000}"/>
    <cellStyle name="Millares 2 80 10 2 2" xfId="14849" xr:uid="{00000000-0005-0000-0000-0000A0290000}"/>
    <cellStyle name="Millares 2 80 10 2 2 2" xfId="28417" xr:uid="{00000000-0005-0000-0000-0000A1290000}"/>
    <cellStyle name="Millares 2 80 10 2 2 2 2" xfId="55550" xr:uid="{00000000-0005-0000-0000-0000A2290000}"/>
    <cellStyle name="Millares 2 80 10 2 2 3" xfId="41988" xr:uid="{00000000-0005-0000-0000-0000A3290000}"/>
    <cellStyle name="Millares 2 80 10 2 3" xfId="21636" xr:uid="{00000000-0005-0000-0000-0000A4290000}"/>
    <cellStyle name="Millares 2 80 10 2 3 2" xfId="48769" xr:uid="{00000000-0005-0000-0000-0000A5290000}"/>
    <cellStyle name="Millares 2 80 10 2 4" xfId="35207" xr:uid="{00000000-0005-0000-0000-0000A6290000}"/>
    <cellStyle name="Millares 2 80 10 3" xfId="11460" xr:uid="{00000000-0005-0000-0000-0000A7290000}"/>
    <cellStyle name="Millares 2 80 10 3 2" xfId="25028" xr:uid="{00000000-0005-0000-0000-0000A8290000}"/>
    <cellStyle name="Millares 2 80 10 3 2 2" xfId="52161" xr:uid="{00000000-0005-0000-0000-0000A9290000}"/>
    <cellStyle name="Millares 2 80 10 3 3" xfId="38599" xr:uid="{00000000-0005-0000-0000-0000AA290000}"/>
    <cellStyle name="Millares 2 80 10 4" xfId="18247" xr:uid="{00000000-0005-0000-0000-0000AB290000}"/>
    <cellStyle name="Millares 2 80 10 4 2" xfId="45380" xr:uid="{00000000-0005-0000-0000-0000AC290000}"/>
    <cellStyle name="Millares 2 80 10 5" xfId="31818" xr:uid="{00000000-0005-0000-0000-0000AD290000}"/>
    <cellStyle name="Millares 2 80 11" xfId="4451" xr:uid="{00000000-0005-0000-0000-0000AE290000}"/>
    <cellStyle name="Millares 2 80 11 2" xfId="8060" xr:uid="{00000000-0005-0000-0000-0000AF290000}"/>
    <cellStyle name="Millares 2 80 11 2 2" xfId="14850" xr:uid="{00000000-0005-0000-0000-0000B0290000}"/>
    <cellStyle name="Millares 2 80 11 2 2 2" xfId="28418" xr:uid="{00000000-0005-0000-0000-0000B1290000}"/>
    <cellStyle name="Millares 2 80 11 2 2 2 2" xfId="55551" xr:uid="{00000000-0005-0000-0000-0000B2290000}"/>
    <cellStyle name="Millares 2 80 11 2 2 3" xfId="41989" xr:uid="{00000000-0005-0000-0000-0000B3290000}"/>
    <cellStyle name="Millares 2 80 11 2 3" xfId="21637" xr:uid="{00000000-0005-0000-0000-0000B4290000}"/>
    <cellStyle name="Millares 2 80 11 2 3 2" xfId="48770" xr:uid="{00000000-0005-0000-0000-0000B5290000}"/>
    <cellStyle name="Millares 2 80 11 2 4" xfId="35208" xr:uid="{00000000-0005-0000-0000-0000B6290000}"/>
    <cellStyle name="Millares 2 80 11 3" xfId="11461" xr:uid="{00000000-0005-0000-0000-0000B7290000}"/>
    <cellStyle name="Millares 2 80 11 3 2" xfId="25029" xr:uid="{00000000-0005-0000-0000-0000B8290000}"/>
    <cellStyle name="Millares 2 80 11 3 2 2" xfId="52162" xr:uid="{00000000-0005-0000-0000-0000B9290000}"/>
    <cellStyle name="Millares 2 80 11 3 3" xfId="38600" xr:uid="{00000000-0005-0000-0000-0000BA290000}"/>
    <cellStyle name="Millares 2 80 11 4" xfId="18248" xr:uid="{00000000-0005-0000-0000-0000BB290000}"/>
    <cellStyle name="Millares 2 80 11 4 2" xfId="45381" xr:uid="{00000000-0005-0000-0000-0000BC290000}"/>
    <cellStyle name="Millares 2 80 11 5" xfId="31819" xr:uid="{00000000-0005-0000-0000-0000BD290000}"/>
    <cellStyle name="Millares 2 80 2" xfId="4452" xr:uid="{00000000-0005-0000-0000-0000BE290000}"/>
    <cellStyle name="Millares 2 80 2 10" xfId="4453" xr:uid="{00000000-0005-0000-0000-0000BF290000}"/>
    <cellStyle name="Millares 2 80 2 10 2" xfId="8062" xr:uid="{00000000-0005-0000-0000-0000C0290000}"/>
    <cellStyle name="Millares 2 80 2 10 2 2" xfId="14852" xr:uid="{00000000-0005-0000-0000-0000C1290000}"/>
    <cellStyle name="Millares 2 80 2 10 2 2 2" xfId="28420" xr:uid="{00000000-0005-0000-0000-0000C2290000}"/>
    <cellStyle name="Millares 2 80 2 10 2 2 2 2" xfId="55553" xr:uid="{00000000-0005-0000-0000-0000C3290000}"/>
    <cellStyle name="Millares 2 80 2 10 2 2 3" xfId="41991" xr:uid="{00000000-0005-0000-0000-0000C4290000}"/>
    <cellStyle name="Millares 2 80 2 10 2 3" xfId="21639" xr:uid="{00000000-0005-0000-0000-0000C5290000}"/>
    <cellStyle name="Millares 2 80 2 10 2 3 2" xfId="48772" xr:uid="{00000000-0005-0000-0000-0000C6290000}"/>
    <cellStyle name="Millares 2 80 2 10 2 4" xfId="35210" xr:uid="{00000000-0005-0000-0000-0000C7290000}"/>
    <cellStyle name="Millares 2 80 2 10 3" xfId="11463" xr:uid="{00000000-0005-0000-0000-0000C8290000}"/>
    <cellStyle name="Millares 2 80 2 10 3 2" xfId="25031" xr:uid="{00000000-0005-0000-0000-0000C9290000}"/>
    <cellStyle name="Millares 2 80 2 10 3 2 2" xfId="52164" xr:uid="{00000000-0005-0000-0000-0000CA290000}"/>
    <cellStyle name="Millares 2 80 2 10 3 3" xfId="38602" xr:uid="{00000000-0005-0000-0000-0000CB290000}"/>
    <cellStyle name="Millares 2 80 2 10 4" xfId="18250" xr:uid="{00000000-0005-0000-0000-0000CC290000}"/>
    <cellStyle name="Millares 2 80 2 10 4 2" xfId="45383" xr:uid="{00000000-0005-0000-0000-0000CD290000}"/>
    <cellStyle name="Millares 2 80 2 10 5" xfId="31821" xr:uid="{00000000-0005-0000-0000-0000CE290000}"/>
    <cellStyle name="Millares 2 80 2 11" xfId="8061" xr:uid="{00000000-0005-0000-0000-0000CF290000}"/>
    <cellStyle name="Millares 2 80 2 11 2" xfId="14851" xr:uid="{00000000-0005-0000-0000-0000D0290000}"/>
    <cellStyle name="Millares 2 80 2 11 2 2" xfId="28419" xr:uid="{00000000-0005-0000-0000-0000D1290000}"/>
    <cellStyle name="Millares 2 80 2 11 2 2 2" xfId="55552" xr:uid="{00000000-0005-0000-0000-0000D2290000}"/>
    <cellStyle name="Millares 2 80 2 11 2 3" xfId="41990" xr:uid="{00000000-0005-0000-0000-0000D3290000}"/>
    <cellStyle name="Millares 2 80 2 11 3" xfId="21638" xr:uid="{00000000-0005-0000-0000-0000D4290000}"/>
    <cellStyle name="Millares 2 80 2 11 3 2" xfId="48771" xr:uid="{00000000-0005-0000-0000-0000D5290000}"/>
    <cellStyle name="Millares 2 80 2 11 4" xfId="35209" xr:uid="{00000000-0005-0000-0000-0000D6290000}"/>
    <cellStyle name="Millares 2 80 2 12" xfId="11462" xr:uid="{00000000-0005-0000-0000-0000D7290000}"/>
    <cellStyle name="Millares 2 80 2 12 2" xfId="25030" xr:uid="{00000000-0005-0000-0000-0000D8290000}"/>
    <cellStyle name="Millares 2 80 2 12 2 2" xfId="52163" xr:uid="{00000000-0005-0000-0000-0000D9290000}"/>
    <cellStyle name="Millares 2 80 2 12 3" xfId="38601" xr:uid="{00000000-0005-0000-0000-0000DA290000}"/>
    <cellStyle name="Millares 2 80 2 13" xfId="18249" xr:uid="{00000000-0005-0000-0000-0000DB290000}"/>
    <cellStyle name="Millares 2 80 2 13 2" xfId="45382" xr:uid="{00000000-0005-0000-0000-0000DC290000}"/>
    <cellStyle name="Millares 2 80 2 14" xfId="31820" xr:uid="{00000000-0005-0000-0000-0000DD290000}"/>
    <cellStyle name="Millares 2 80 2 2" xfId="4454" xr:uid="{00000000-0005-0000-0000-0000DE290000}"/>
    <cellStyle name="Millares 2 80 2 2 10" xfId="11464" xr:uid="{00000000-0005-0000-0000-0000DF290000}"/>
    <cellStyle name="Millares 2 80 2 2 10 2" xfId="25032" xr:uid="{00000000-0005-0000-0000-0000E0290000}"/>
    <cellStyle name="Millares 2 80 2 2 10 2 2" xfId="52165" xr:uid="{00000000-0005-0000-0000-0000E1290000}"/>
    <cellStyle name="Millares 2 80 2 2 10 3" xfId="38603" xr:uid="{00000000-0005-0000-0000-0000E2290000}"/>
    <cellStyle name="Millares 2 80 2 2 11" xfId="18251" xr:uid="{00000000-0005-0000-0000-0000E3290000}"/>
    <cellStyle name="Millares 2 80 2 2 11 2" xfId="45384" xr:uid="{00000000-0005-0000-0000-0000E4290000}"/>
    <cellStyle name="Millares 2 80 2 2 12" xfId="31822" xr:uid="{00000000-0005-0000-0000-0000E5290000}"/>
    <cellStyle name="Millares 2 80 2 2 2" xfId="4455" xr:uid="{00000000-0005-0000-0000-0000E6290000}"/>
    <cellStyle name="Millares 2 80 2 2 2 10" xfId="31823" xr:uid="{00000000-0005-0000-0000-0000E7290000}"/>
    <cellStyle name="Millares 2 80 2 2 2 2" xfId="4456" xr:uid="{00000000-0005-0000-0000-0000E8290000}"/>
    <cellStyle name="Millares 2 80 2 2 2 2 2" xfId="4457" xr:uid="{00000000-0005-0000-0000-0000E9290000}"/>
    <cellStyle name="Millares 2 80 2 2 2 2 2 2" xfId="4458" xr:uid="{00000000-0005-0000-0000-0000EA290000}"/>
    <cellStyle name="Millares 2 80 2 2 2 2 2 2 2" xfId="8067" xr:uid="{00000000-0005-0000-0000-0000EB290000}"/>
    <cellStyle name="Millares 2 80 2 2 2 2 2 2 2 2" xfId="14857" xr:uid="{00000000-0005-0000-0000-0000EC290000}"/>
    <cellStyle name="Millares 2 80 2 2 2 2 2 2 2 2 2" xfId="28425" xr:uid="{00000000-0005-0000-0000-0000ED290000}"/>
    <cellStyle name="Millares 2 80 2 2 2 2 2 2 2 2 2 2" xfId="55558" xr:uid="{00000000-0005-0000-0000-0000EE290000}"/>
    <cellStyle name="Millares 2 80 2 2 2 2 2 2 2 2 3" xfId="41996" xr:uid="{00000000-0005-0000-0000-0000EF290000}"/>
    <cellStyle name="Millares 2 80 2 2 2 2 2 2 2 3" xfId="21644" xr:uid="{00000000-0005-0000-0000-0000F0290000}"/>
    <cellStyle name="Millares 2 80 2 2 2 2 2 2 2 3 2" xfId="48777" xr:uid="{00000000-0005-0000-0000-0000F1290000}"/>
    <cellStyle name="Millares 2 80 2 2 2 2 2 2 2 4" xfId="35215" xr:uid="{00000000-0005-0000-0000-0000F2290000}"/>
    <cellStyle name="Millares 2 80 2 2 2 2 2 2 3" xfId="11468" xr:uid="{00000000-0005-0000-0000-0000F3290000}"/>
    <cellStyle name="Millares 2 80 2 2 2 2 2 2 3 2" xfId="25036" xr:uid="{00000000-0005-0000-0000-0000F4290000}"/>
    <cellStyle name="Millares 2 80 2 2 2 2 2 2 3 2 2" xfId="52169" xr:uid="{00000000-0005-0000-0000-0000F5290000}"/>
    <cellStyle name="Millares 2 80 2 2 2 2 2 2 3 3" xfId="38607" xr:uid="{00000000-0005-0000-0000-0000F6290000}"/>
    <cellStyle name="Millares 2 80 2 2 2 2 2 2 4" xfId="18255" xr:uid="{00000000-0005-0000-0000-0000F7290000}"/>
    <cellStyle name="Millares 2 80 2 2 2 2 2 2 4 2" xfId="45388" xr:uid="{00000000-0005-0000-0000-0000F8290000}"/>
    <cellStyle name="Millares 2 80 2 2 2 2 2 2 5" xfId="31826" xr:uid="{00000000-0005-0000-0000-0000F9290000}"/>
    <cellStyle name="Millares 2 80 2 2 2 2 2 3" xfId="4459" xr:uid="{00000000-0005-0000-0000-0000FA290000}"/>
    <cellStyle name="Millares 2 80 2 2 2 2 2 3 2" xfId="8068" xr:uid="{00000000-0005-0000-0000-0000FB290000}"/>
    <cellStyle name="Millares 2 80 2 2 2 2 2 3 2 2" xfId="14858" xr:uid="{00000000-0005-0000-0000-0000FC290000}"/>
    <cellStyle name="Millares 2 80 2 2 2 2 2 3 2 2 2" xfId="28426" xr:uid="{00000000-0005-0000-0000-0000FD290000}"/>
    <cellStyle name="Millares 2 80 2 2 2 2 2 3 2 2 2 2" xfId="55559" xr:uid="{00000000-0005-0000-0000-0000FE290000}"/>
    <cellStyle name="Millares 2 80 2 2 2 2 2 3 2 2 3" xfId="41997" xr:uid="{00000000-0005-0000-0000-0000FF290000}"/>
    <cellStyle name="Millares 2 80 2 2 2 2 2 3 2 3" xfId="21645" xr:uid="{00000000-0005-0000-0000-0000002A0000}"/>
    <cellStyle name="Millares 2 80 2 2 2 2 2 3 2 3 2" xfId="48778" xr:uid="{00000000-0005-0000-0000-0000012A0000}"/>
    <cellStyle name="Millares 2 80 2 2 2 2 2 3 2 4" xfId="35216" xr:uid="{00000000-0005-0000-0000-0000022A0000}"/>
    <cellStyle name="Millares 2 80 2 2 2 2 2 3 3" xfId="11469" xr:uid="{00000000-0005-0000-0000-0000032A0000}"/>
    <cellStyle name="Millares 2 80 2 2 2 2 2 3 3 2" xfId="25037" xr:uid="{00000000-0005-0000-0000-0000042A0000}"/>
    <cellStyle name="Millares 2 80 2 2 2 2 2 3 3 2 2" xfId="52170" xr:uid="{00000000-0005-0000-0000-0000052A0000}"/>
    <cellStyle name="Millares 2 80 2 2 2 2 2 3 3 3" xfId="38608" xr:uid="{00000000-0005-0000-0000-0000062A0000}"/>
    <cellStyle name="Millares 2 80 2 2 2 2 2 3 4" xfId="18256" xr:uid="{00000000-0005-0000-0000-0000072A0000}"/>
    <cellStyle name="Millares 2 80 2 2 2 2 2 3 4 2" xfId="45389" xr:uid="{00000000-0005-0000-0000-0000082A0000}"/>
    <cellStyle name="Millares 2 80 2 2 2 2 2 3 5" xfId="31827" xr:uid="{00000000-0005-0000-0000-0000092A0000}"/>
    <cellStyle name="Millares 2 80 2 2 2 2 2 4" xfId="8066" xr:uid="{00000000-0005-0000-0000-00000A2A0000}"/>
    <cellStyle name="Millares 2 80 2 2 2 2 2 4 2" xfId="14856" xr:uid="{00000000-0005-0000-0000-00000B2A0000}"/>
    <cellStyle name="Millares 2 80 2 2 2 2 2 4 2 2" xfId="28424" xr:uid="{00000000-0005-0000-0000-00000C2A0000}"/>
    <cellStyle name="Millares 2 80 2 2 2 2 2 4 2 2 2" xfId="55557" xr:uid="{00000000-0005-0000-0000-00000D2A0000}"/>
    <cellStyle name="Millares 2 80 2 2 2 2 2 4 2 3" xfId="41995" xr:uid="{00000000-0005-0000-0000-00000E2A0000}"/>
    <cellStyle name="Millares 2 80 2 2 2 2 2 4 3" xfId="21643" xr:uid="{00000000-0005-0000-0000-00000F2A0000}"/>
    <cellStyle name="Millares 2 80 2 2 2 2 2 4 3 2" xfId="48776" xr:uid="{00000000-0005-0000-0000-0000102A0000}"/>
    <cellStyle name="Millares 2 80 2 2 2 2 2 4 4" xfId="35214" xr:uid="{00000000-0005-0000-0000-0000112A0000}"/>
    <cellStyle name="Millares 2 80 2 2 2 2 2 5" xfId="11467" xr:uid="{00000000-0005-0000-0000-0000122A0000}"/>
    <cellStyle name="Millares 2 80 2 2 2 2 2 5 2" xfId="25035" xr:uid="{00000000-0005-0000-0000-0000132A0000}"/>
    <cellStyle name="Millares 2 80 2 2 2 2 2 5 2 2" xfId="52168" xr:uid="{00000000-0005-0000-0000-0000142A0000}"/>
    <cellStyle name="Millares 2 80 2 2 2 2 2 5 3" xfId="38606" xr:uid="{00000000-0005-0000-0000-0000152A0000}"/>
    <cellStyle name="Millares 2 80 2 2 2 2 2 6" xfId="18254" xr:uid="{00000000-0005-0000-0000-0000162A0000}"/>
    <cellStyle name="Millares 2 80 2 2 2 2 2 6 2" xfId="45387" xr:uid="{00000000-0005-0000-0000-0000172A0000}"/>
    <cellStyle name="Millares 2 80 2 2 2 2 2 7" xfId="31825" xr:uid="{00000000-0005-0000-0000-0000182A0000}"/>
    <cellStyle name="Millares 2 80 2 2 2 2 3" xfId="4460" xr:uid="{00000000-0005-0000-0000-0000192A0000}"/>
    <cellStyle name="Millares 2 80 2 2 2 2 3 2" xfId="4461" xr:uid="{00000000-0005-0000-0000-00001A2A0000}"/>
    <cellStyle name="Millares 2 80 2 2 2 2 3 2 2" xfId="8070" xr:uid="{00000000-0005-0000-0000-00001B2A0000}"/>
    <cellStyle name="Millares 2 80 2 2 2 2 3 2 2 2" xfId="14860" xr:uid="{00000000-0005-0000-0000-00001C2A0000}"/>
    <cellStyle name="Millares 2 80 2 2 2 2 3 2 2 2 2" xfId="28428" xr:uid="{00000000-0005-0000-0000-00001D2A0000}"/>
    <cellStyle name="Millares 2 80 2 2 2 2 3 2 2 2 2 2" xfId="55561" xr:uid="{00000000-0005-0000-0000-00001E2A0000}"/>
    <cellStyle name="Millares 2 80 2 2 2 2 3 2 2 2 3" xfId="41999" xr:uid="{00000000-0005-0000-0000-00001F2A0000}"/>
    <cellStyle name="Millares 2 80 2 2 2 2 3 2 2 3" xfId="21647" xr:uid="{00000000-0005-0000-0000-0000202A0000}"/>
    <cellStyle name="Millares 2 80 2 2 2 2 3 2 2 3 2" xfId="48780" xr:uid="{00000000-0005-0000-0000-0000212A0000}"/>
    <cellStyle name="Millares 2 80 2 2 2 2 3 2 2 4" xfId="35218" xr:uid="{00000000-0005-0000-0000-0000222A0000}"/>
    <cellStyle name="Millares 2 80 2 2 2 2 3 2 3" xfId="11471" xr:uid="{00000000-0005-0000-0000-0000232A0000}"/>
    <cellStyle name="Millares 2 80 2 2 2 2 3 2 3 2" xfId="25039" xr:uid="{00000000-0005-0000-0000-0000242A0000}"/>
    <cellStyle name="Millares 2 80 2 2 2 2 3 2 3 2 2" xfId="52172" xr:uid="{00000000-0005-0000-0000-0000252A0000}"/>
    <cellStyle name="Millares 2 80 2 2 2 2 3 2 3 3" xfId="38610" xr:uid="{00000000-0005-0000-0000-0000262A0000}"/>
    <cellStyle name="Millares 2 80 2 2 2 2 3 2 4" xfId="18258" xr:uid="{00000000-0005-0000-0000-0000272A0000}"/>
    <cellStyle name="Millares 2 80 2 2 2 2 3 2 4 2" xfId="45391" xr:uid="{00000000-0005-0000-0000-0000282A0000}"/>
    <cellStyle name="Millares 2 80 2 2 2 2 3 2 5" xfId="31829" xr:uid="{00000000-0005-0000-0000-0000292A0000}"/>
    <cellStyle name="Millares 2 80 2 2 2 2 3 3" xfId="8069" xr:uid="{00000000-0005-0000-0000-00002A2A0000}"/>
    <cellStyle name="Millares 2 80 2 2 2 2 3 3 2" xfId="14859" xr:uid="{00000000-0005-0000-0000-00002B2A0000}"/>
    <cellStyle name="Millares 2 80 2 2 2 2 3 3 2 2" xfId="28427" xr:uid="{00000000-0005-0000-0000-00002C2A0000}"/>
    <cellStyle name="Millares 2 80 2 2 2 2 3 3 2 2 2" xfId="55560" xr:uid="{00000000-0005-0000-0000-00002D2A0000}"/>
    <cellStyle name="Millares 2 80 2 2 2 2 3 3 2 3" xfId="41998" xr:uid="{00000000-0005-0000-0000-00002E2A0000}"/>
    <cellStyle name="Millares 2 80 2 2 2 2 3 3 3" xfId="21646" xr:uid="{00000000-0005-0000-0000-00002F2A0000}"/>
    <cellStyle name="Millares 2 80 2 2 2 2 3 3 3 2" xfId="48779" xr:uid="{00000000-0005-0000-0000-0000302A0000}"/>
    <cellStyle name="Millares 2 80 2 2 2 2 3 3 4" xfId="35217" xr:uid="{00000000-0005-0000-0000-0000312A0000}"/>
    <cellStyle name="Millares 2 80 2 2 2 2 3 4" xfId="11470" xr:uid="{00000000-0005-0000-0000-0000322A0000}"/>
    <cellStyle name="Millares 2 80 2 2 2 2 3 4 2" xfId="25038" xr:uid="{00000000-0005-0000-0000-0000332A0000}"/>
    <cellStyle name="Millares 2 80 2 2 2 2 3 4 2 2" xfId="52171" xr:uid="{00000000-0005-0000-0000-0000342A0000}"/>
    <cellStyle name="Millares 2 80 2 2 2 2 3 4 3" xfId="38609" xr:uid="{00000000-0005-0000-0000-0000352A0000}"/>
    <cellStyle name="Millares 2 80 2 2 2 2 3 5" xfId="18257" xr:uid="{00000000-0005-0000-0000-0000362A0000}"/>
    <cellStyle name="Millares 2 80 2 2 2 2 3 5 2" xfId="45390" xr:uid="{00000000-0005-0000-0000-0000372A0000}"/>
    <cellStyle name="Millares 2 80 2 2 2 2 3 6" xfId="31828" xr:uid="{00000000-0005-0000-0000-0000382A0000}"/>
    <cellStyle name="Millares 2 80 2 2 2 2 4" xfId="4462" xr:uid="{00000000-0005-0000-0000-0000392A0000}"/>
    <cellStyle name="Millares 2 80 2 2 2 2 4 2" xfId="8071" xr:uid="{00000000-0005-0000-0000-00003A2A0000}"/>
    <cellStyle name="Millares 2 80 2 2 2 2 4 2 2" xfId="14861" xr:uid="{00000000-0005-0000-0000-00003B2A0000}"/>
    <cellStyle name="Millares 2 80 2 2 2 2 4 2 2 2" xfId="28429" xr:uid="{00000000-0005-0000-0000-00003C2A0000}"/>
    <cellStyle name="Millares 2 80 2 2 2 2 4 2 2 2 2" xfId="55562" xr:uid="{00000000-0005-0000-0000-00003D2A0000}"/>
    <cellStyle name="Millares 2 80 2 2 2 2 4 2 2 3" xfId="42000" xr:uid="{00000000-0005-0000-0000-00003E2A0000}"/>
    <cellStyle name="Millares 2 80 2 2 2 2 4 2 3" xfId="21648" xr:uid="{00000000-0005-0000-0000-00003F2A0000}"/>
    <cellStyle name="Millares 2 80 2 2 2 2 4 2 3 2" xfId="48781" xr:uid="{00000000-0005-0000-0000-0000402A0000}"/>
    <cellStyle name="Millares 2 80 2 2 2 2 4 2 4" xfId="35219" xr:uid="{00000000-0005-0000-0000-0000412A0000}"/>
    <cellStyle name="Millares 2 80 2 2 2 2 4 3" xfId="11472" xr:uid="{00000000-0005-0000-0000-0000422A0000}"/>
    <cellStyle name="Millares 2 80 2 2 2 2 4 3 2" xfId="25040" xr:uid="{00000000-0005-0000-0000-0000432A0000}"/>
    <cellStyle name="Millares 2 80 2 2 2 2 4 3 2 2" xfId="52173" xr:uid="{00000000-0005-0000-0000-0000442A0000}"/>
    <cellStyle name="Millares 2 80 2 2 2 2 4 3 3" xfId="38611" xr:uid="{00000000-0005-0000-0000-0000452A0000}"/>
    <cellStyle name="Millares 2 80 2 2 2 2 4 4" xfId="18259" xr:uid="{00000000-0005-0000-0000-0000462A0000}"/>
    <cellStyle name="Millares 2 80 2 2 2 2 4 4 2" xfId="45392" xr:uid="{00000000-0005-0000-0000-0000472A0000}"/>
    <cellStyle name="Millares 2 80 2 2 2 2 4 5" xfId="31830" xr:uid="{00000000-0005-0000-0000-0000482A0000}"/>
    <cellStyle name="Millares 2 80 2 2 2 2 5" xfId="4463" xr:uid="{00000000-0005-0000-0000-0000492A0000}"/>
    <cellStyle name="Millares 2 80 2 2 2 2 5 2" xfId="8072" xr:uid="{00000000-0005-0000-0000-00004A2A0000}"/>
    <cellStyle name="Millares 2 80 2 2 2 2 5 2 2" xfId="14862" xr:uid="{00000000-0005-0000-0000-00004B2A0000}"/>
    <cellStyle name="Millares 2 80 2 2 2 2 5 2 2 2" xfId="28430" xr:uid="{00000000-0005-0000-0000-00004C2A0000}"/>
    <cellStyle name="Millares 2 80 2 2 2 2 5 2 2 2 2" xfId="55563" xr:uid="{00000000-0005-0000-0000-00004D2A0000}"/>
    <cellStyle name="Millares 2 80 2 2 2 2 5 2 2 3" xfId="42001" xr:uid="{00000000-0005-0000-0000-00004E2A0000}"/>
    <cellStyle name="Millares 2 80 2 2 2 2 5 2 3" xfId="21649" xr:uid="{00000000-0005-0000-0000-00004F2A0000}"/>
    <cellStyle name="Millares 2 80 2 2 2 2 5 2 3 2" xfId="48782" xr:uid="{00000000-0005-0000-0000-0000502A0000}"/>
    <cellStyle name="Millares 2 80 2 2 2 2 5 2 4" xfId="35220" xr:uid="{00000000-0005-0000-0000-0000512A0000}"/>
    <cellStyle name="Millares 2 80 2 2 2 2 5 3" xfId="11473" xr:uid="{00000000-0005-0000-0000-0000522A0000}"/>
    <cellStyle name="Millares 2 80 2 2 2 2 5 3 2" xfId="25041" xr:uid="{00000000-0005-0000-0000-0000532A0000}"/>
    <cellStyle name="Millares 2 80 2 2 2 2 5 3 2 2" xfId="52174" xr:uid="{00000000-0005-0000-0000-0000542A0000}"/>
    <cellStyle name="Millares 2 80 2 2 2 2 5 3 3" xfId="38612" xr:uid="{00000000-0005-0000-0000-0000552A0000}"/>
    <cellStyle name="Millares 2 80 2 2 2 2 5 4" xfId="18260" xr:uid="{00000000-0005-0000-0000-0000562A0000}"/>
    <cellStyle name="Millares 2 80 2 2 2 2 5 4 2" xfId="45393" xr:uid="{00000000-0005-0000-0000-0000572A0000}"/>
    <cellStyle name="Millares 2 80 2 2 2 2 5 5" xfId="31831" xr:uid="{00000000-0005-0000-0000-0000582A0000}"/>
    <cellStyle name="Millares 2 80 2 2 2 2 6" xfId="8065" xr:uid="{00000000-0005-0000-0000-0000592A0000}"/>
    <cellStyle name="Millares 2 80 2 2 2 2 6 2" xfId="14855" xr:uid="{00000000-0005-0000-0000-00005A2A0000}"/>
    <cellStyle name="Millares 2 80 2 2 2 2 6 2 2" xfId="28423" xr:uid="{00000000-0005-0000-0000-00005B2A0000}"/>
    <cellStyle name="Millares 2 80 2 2 2 2 6 2 2 2" xfId="55556" xr:uid="{00000000-0005-0000-0000-00005C2A0000}"/>
    <cellStyle name="Millares 2 80 2 2 2 2 6 2 3" xfId="41994" xr:uid="{00000000-0005-0000-0000-00005D2A0000}"/>
    <cellStyle name="Millares 2 80 2 2 2 2 6 3" xfId="21642" xr:uid="{00000000-0005-0000-0000-00005E2A0000}"/>
    <cellStyle name="Millares 2 80 2 2 2 2 6 3 2" xfId="48775" xr:uid="{00000000-0005-0000-0000-00005F2A0000}"/>
    <cellStyle name="Millares 2 80 2 2 2 2 6 4" xfId="35213" xr:uid="{00000000-0005-0000-0000-0000602A0000}"/>
    <cellStyle name="Millares 2 80 2 2 2 2 7" xfId="11466" xr:uid="{00000000-0005-0000-0000-0000612A0000}"/>
    <cellStyle name="Millares 2 80 2 2 2 2 7 2" xfId="25034" xr:uid="{00000000-0005-0000-0000-0000622A0000}"/>
    <cellStyle name="Millares 2 80 2 2 2 2 7 2 2" xfId="52167" xr:uid="{00000000-0005-0000-0000-0000632A0000}"/>
    <cellStyle name="Millares 2 80 2 2 2 2 7 3" xfId="38605" xr:uid="{00000000-0005-0000-0000-0000642A0000}"/>
    <cellStyle name="Millares 2 80 2 2 2 2 8" xfId="18253" xr:uid="{00000000-0005-0000-0000-0000652A0000}"/>
    <cellStyle name="Millares 2 80 2 2 2 2 8 2" xfId="45386" xr:uid="{00000000-0005-0000-0000-0000662A0000}"/>
    <cellStyle name="Millares 2 80 2 2 2 2 9" xfId="31824" xr:uid="{00000000-0005-0000-0000-0000672A0000}"/>
    <cellStyle name="Millares 2 80 2 2 2 3" xfId="4464" xr:uid="{00000000-0005-0000-0000-0000682A0000}"/>
    <cellStyle name="Millares 2 80 2 2 2 3 2" xfId="4465" xr:uid="{00000000-0005-0000-0000-0000692A0000}"/>
    <cellStyle name="Millares 2 80 2 2 2 3 2 2" xfId="8074" xr:uid="{00000000-0005-0000-0000-00006A2A0000}"/>
    <cellStyle name="Millares 2 80 2 2 2 3 2 2 2" xfId="14864" xr:uid="{00000000-0005-0000-0000-00006B2A0000}"/>
    <cellStyle name="Millares 2 80 2 2 2 3 2 2 2 2" xfId="28432" xr:uid="{00000000-0005-0000-0000-00006C2A0000}"/>
    <cellStyle name="Millares 2 80 2 2 2 3 2 2 2 2 2" xfId="55565" xr:uid="{00000000-0005-0000-0000-00006D2A0000}"/>
    <cellStyle name="Millares 2 80 2 2 2 3 2 2 2 3" xfId="42003" xr:uid="{00000000-0005-0000-0000-00006E2A0000}"/>
    <cellStyle name="Millares 2 80 2 2 2 3 2 2 3" xfId="21651" xr:uid="{00000000-0005-0000-0000-00006F2A0000}"/>
    <cellStyle name="Millares 2 80 2 2 2 3 2 2 3 2" xfId="48784" xr:uid="{00000000-0005-0000-0000-0000702A0000}"/>
    <cellStyle name="Millares 2 80 2 2 2 3 2 2 4" xfId="35222" xr:uid="{00000000-0005-0000-0000-0000712A0000}"/>
    <cellStyle name="Millares 2 80 2 2 2 3 2 3" xfId="11475" xr:uid="{00000000-0005-0000-0000-0000722A0000}"/>
    <cellStyle name="Millares 2 80 2 2 2 3 2 3 2" xfId="25043" xr:uid="{00000000-0005-0000-0000-0000732A0000}"/>
    <cellStyle name="Millares 2 80 2 2 2 3 2 3 2 2" xfId="52176" xr:uid="{00000000-0005-0000-0000-0000742A0000}"/>
    <cellStyle name="Millares 2 80 2 2 2 3 2 3 3" xfId="38614" xr:uid="{00000000-0005-0000-0000-0000752A0000}"/>
    <cellStyle name="Millares 2 80 2 2 2 3 2 4" xfId="18262" xr:uid="{00000000-0005-0000-0000-0000762A0000}"/>
    <cellStyle name="Millares 2 80 2 2 2 3 2 4 2" xfId="45395" xr:uid="{00000000-0005-0000-0000-0000772A0000}"/>
    <cellStyle name="Millares 2 80 2 2 2 3 2 5" xfId="31833" xr:uid="{00000000-0005-0000-0000-0000782A0000}"/>
    <cellStyle name="Millares 2 80 2 2 2 3 3" xfId="4466" xr:uid="{00000000-0005-0000-0000-0000792A0000}"/>
    <cellStyle name="Millares 2 80 2 2 2 3 3 2" xfId="8075" xr:uid="{00000000-0005-0000-0000-00007A2A0000}"/>
    <cellStyle name="Millares 2 80 2 2 2 3 3 2 2" xfId="14865" xr:uid="{00000000-0005-0000-0000-00007B2A0000}"/>
    <cellStyle name="Millares 2 80 2 2 2 3 3 2 2 2" xfId="28433" xr:uid="{00000000-0005-0000-0000-00007C2A0000}"/>
    <cellStyle name="Millares 2 80 2 2 2 3 3 2 2 2 2" xfId="55566" xr:uid="{00000000-0005-0000-0000-00007D2A0000}"/>
    <cellStyle name="Millares 2 80 2 2 2 3 3 2 2 3" xfId="42004" xr:uid="{00000000-0005-0000-0000-00007E2A0000}"/>
    <cellStyle name="Millares 2 80 2 2 2 3 3 2 3" xfId="21652" xr:uid="{00000000-0005-0000-0000-00007F2A0000}"/>
    <cellStyle name="Millares 2 80 2 2 2 3 3 2 3 2" xfId="48785" xr:uid="{00000000-0005-0000-0000-0000802A0000}"/>
    <cellStyle name="Millares 2 80 2 2 2 3 3 2 4" xfId="35223" xr:uid="{00000000-0005-0000-0000-0000812A0000}"/>
    <cellStyle name="Millares 2 80 2 2 2 3 3 3" xfId="11476" xr:uid="{00000000-0005-0000-0000-0000822A0000}"/>
    <cellStyle name="Millares 2 80 2 2 2 3 3 3 2" xfId="25044" xr:uid="{00000000-0005-0000-0000-0000832A0000}"/>
    <cellStyle name="Millares 2 80 2 2 2 3 3 3 2 2" xfId="52177" xr:uid="{00000000-0005-0000-0000-0000842A0000}"/>
    <cellStyle name="Millares 2 80 2 2 2 3 3 3 3" xfId="38615" xr:uid="{00000000-0005-0000-0000-0000852A0000}"/>
    <cellStyle name="Millares 2 80 2 2 2 3 3 4" xfId="18263" xr:uid="{00000000-0005-0000-0000-0000862A0000}"/>
    <cellStyle name="Millares 2 80 2 2 2 3 3 4 2" xfId="45396" xr:uid="{00000000-0005-0000-0000-0000872A0000}"/>
    <cellStyle name="Millares 2 80 2 2 2 3 3 5" xfId="31834" xr:uid="{00000000-0005-0000-0000-0000882A0000}"/>
    <cellStyle name="Millares 2 80 2 2 2 3 4" xfId="8073" xr:uid="{00000000-0005-0000-0000-0000892A0000}"/>
    <cellStyle name="Millares 2 80 2 2 2 3 4 2" xfId="14863" xr:uid="{00000000-0005-0000-0000-00008A2A0000}"/>
    <cellStyle name="Millares 2 80 2 2 2 3 4 2 2" xfId="28431" xr:uid="{00000000-0005-0000-0000-00008B2A0000}"/>
    <cellStyle name="Millares 2 80 2 2 2 3 4 2 2 2" xfId="55564" xr:uid="{00000000-0005-0000-0000-00008C2A0000}"/>
    <cellStyle name="Millares 2 80 2 2 2 3 4 2 3" xfId="42002" xr:uid="{00000000-0005-0000-0000-00008D2A0000}"/>
    <cellStyle name="Millares 2 80 2 2 2 3 4 3" xfId="21650" xr:uid="{00000000-0005-0000-0000-00008E2A0000}"/>
    <cellStyle name="Millares 2 80 2 2 2 3 4 3 2" xfId="48783" xr:uid="{00000000-0005-0000-0000-00008F2A0000}"/>
    <cellStyle name="Millares 2 80 2 2 2 3 4 4" xfId="35221" xr:uid="{00000000-0005-0000-0000-0000902A0000}"/>
    <cellStyle name="Millares 2 80 2 2 2 3 5" xfId="11474" xr:uid="{00000000-0005-0000-0000-0000912A0000}"/>
    <cellStyle name="Millares 2 80 2 2 2 3 5 2" xfId="25042" xr:uid="{00000000-0005-0000-0000-0000922A0000}"/>
    <cellStyle name="Millares 2 80 2 2 2 3 5 2 2" xfId="52175" xr:uid="{00000000-0005-0000-0000-0000932A0000}"/>
    <cellStyle name="Millares 2 80 2 2 2 3 5 3" xfId="38613" xr:uid="{00000000-0005-0000-0000-0000942A0000}"/>
    <cellStyle name="Millares 2 80 2 2 2 3 6" xfId="18261" xr:uid="{00000000-0005-0000-0000-0000952A0000}"/>
    <cellStyle name="Millares 2 80 2 2 2 3 6 2" xfId="45394" xr:uid="{00000000-0005-0000-0000-0000962A0000}"/>
    <cellStyle name="Millares 2 80 2 2 2 3 7" xfId="31832" xr:uid="{00000000-0005-0000-0000-0000972A0000}"/>
    <cellStyle name="Millares 2 80 2 2 2 4" xfId="4467" xr:uid="{00000000-0005-0000-0000-0000982A0000}"/>
    <cellStyle name="Millares 2 80 2 2 2 4 2" xfId="4468" xr:uid="{00000000-0005-0000-0000-0000992A0000}"/>
    <cellStyle name="Millares 2 80 2 2 2 4 2 2" xfId="8077" xr:uid="{00000000-0005-0000-0000-00009A2A0000}"/>
    <cellStyle name="Millares 2 80 2 2 2 4 2 2 2" xfId="14867" xr:uid="{00000000-0005-0000-0000-00009B2A0000}"/>
    <cellStyle name="Millares 2 80 2 2 2 4 2 2 2 2" xfId="28435" xr:uid="{00000000-0005-0000-0000-00009C2A0000}"/>
    <cellStyle name="Millares 2 80 2 2 2 4 2 2 2 2 2" xfId="55568" xr:uid="{00000000-0005-0000-0000-00009D2A0000}"/>
    <cellStyle name="Millares 2 80 2 2 2 4 2 2 2 3" xfId="42006" xr:uid="{00000000-0005-0000-0000-00009E2A0000}"/>
    <cellStyle name="Millares 2 80 2 2 2 4 2 2 3" xfId="21654" xr:uid="{00000000-0005-0000-0000-00009F2A0000}"/>
    <cellStyle name="Millares 2 80 2 2 2 4 2 2 3 2" xfId="48787" xr:uid="{00000000-0005-0000-0000-0000A02A0000}"/>
    <cellStyle name="Millares 2 80 2 2 2 4 2 2 4" xfId="35225" xr:uid="{00000000-0005-0000-0000-0000A12A0000}"/>
    <cellStyle name="Millares 2 80 2 2 2 4 2 3" xfId="11478" xr:uid="{00000000-0005-0000-0000-0000A22A0000}"/>
    <cellStyle name="Millares 2 80 2 2 2 4 2 3 2" xfId="25046" xr:uid="{00000000-0005-0000-0000-0000A32A0000}"/>
    <cellStyle name="Millares 2 80 2 2 2 4 2 3 2 2" xfId="52179" xr:uid="{00000000-0005-0000-0000-0000A42A0000}"/>
    <cellStyle name="Millares 2 80 2 2 2 4 2 3 3" xfId="38617" xr:uid="{00000000-0005-0000-0000-0000A52A0000}"/>
    <cellStyle name="Millares 2 80 2 2 2 4 2 4" xfId="18265" xr:uid="{00000000-0005-0000-0000-0000A62A0000}"/>
    <cellStyle name="Millares 2 80 2 2 2 4 2 4 2" xfId="45398" xr:uid="{00000000-0005-0000-0000-0000A72A0000}"/>
    <cellStyle name="Millares 2 80 2 2 2 4 2 5" xfId="31836" xr:uid="{00000000-0005-0000-0000-0000A82A0000}"/>
    <cellStyle name="Millares 2 80 2 2 2 4 3" xfId="8076" xr:uid="{00000000-0005-0000-0000-0000A92A0000}"/>
    <cellStyle name="Millares 2 80 2 2 2 4 3 2" xfId="14866" xr:uid="{00000000-0005-0000-0000-0000AA2A0000}"/>
    <cellStyle name="Millares 2 80 2 2 2 4 3 2 2" xfId="28434" xr:uid="{00000000-0005-0000-0000-0000AB2A0000}"/>
    <cellStyle name="Millares 2 80 2 2 2 4 3 2 2 2" xfId="55567" xr:uid="{00000000-0005-0000-0000-0000AC2A0000}"/>
    <cellStyle name="Millares 2 80 2 2 2 4 3 2 3" xfId="42005" xr:uid="{00000000-0005-0000-0000-0000AD2A0000}"/>
    <cellStyle name="Millares 2 80 2 2 2 4 3 3" xfId="21653" xr:uid="{00000000-0005-0000-0000-0000AE2A0000}"/>
    <cellStyle name="Millares 2 80 2 2 2 4 3 3 2" xfId="48786" xr:uid="{00000000-0005-0000-0000-0000AF2A0000}"/>
    <cellStyle name="Millares 2 80 2 2 2 4 3 4" xfId="35224" xr:uid="{00000000-0005-0000-0000-0000B02A0000}"/>
    <cellStyle name="Millares 2 80 2 2 2 4 4" xfId="11477" xr:uid="{00000000-0005-0000-0000-0000B12A0000}"/>
    <cellStyle name="Millares 2 80 2 2 2 4 4 2" xfId="25045" xr:uid="{00000000-0005-0000-0000-0000B22A0000}"/>
    <cellStyle name="Millares 2 80 2 2 2 4 4 2 2" xfId="52178" xr:uid="{00000000-0005-0000-0000-0000B32A0000}"/>
    <cellStyle name="Millares 2 80 2 2 2 4 4 3" xfId="38616" xr:uid="{00000000-0005-0000-0000-0000B42A0000}"/>
    <cellStyle name="Millares 2 80 2 2 2 4 5" xfId="18264" xr:uid="{00000000-0005-0000-0000-0000B52A0000}"/>
    <cellStyle name="Millares 2 80 2 2 2 4 5 2" xfId="45397" xr:uid="{00000000-0005-0000-0000-0000B62A0000}"/>
    <cellStyle name="Millares 2 80 2 2 2 4 6" xfId="31835" xr:uid="{00000000-0005-0000-0000-0000B72A0000}"/>
    <cellStyle name="Millares 2 80 2 2 2 5" xfId="4469" xr:uid="{00000000-0005-0000-0000-0000B82A0000}"/>
    <cellStyle name="Millares 2 80 2 2 2 5 2" xfId="8078" xr:uid="{00000000-0005-0000-0000-0000B92A0000}"/>
    <cellStyle name="Millares 2 80 2 2 2 5 2 2" xfId="14868" xr:uid="{00000000-0005-0000-0000-0000BA2A0000}"/>
    <cellStyle name="Millares 2 80 2 2 2 5 2 2 2" xfId="28436" xr:uid="{00000000-0005-0000-0000-0000BB2A0000}"/>
    <cellStyle name="Millares 2 80 2 2 2 5 2 2 2 2" xfId="55569" xr:uid="{00000000-0005-0000-0000-0000BC2A0000}"/>
    <cellStyle name="Millares 2 80 2 2 2 5 2 2 3" xfId="42007" xr:uid="{00000000-0005-0000-0000-0000BD2A0000}"/>
    <cellStyle name="Millares 2 80 2 2 2 5 2 3" xfId="21655" xr:uid="{00000000-0005-0000-0000-0000BE2A0000}"/>
    <cellStyle name="Millares 2 80 2 2 2 5 2 3 2" xfId="48788" xr:uid="{00000000-0005-0000-0000-0000BF2A0000}"/>
    <cellStyle name="Millares 2 80 2 2 2 5 2 4" xfId="35226" xr:uid="{00000000-0005-0000-0000-0000C02A0000}"/>
    <cellStyle name="Millares 2 80 2 2 2 5 3" xfId="11479" xr:uid="{00000000-0005-0000-0000-0000C12A0000}"/>
    <cellStyle name="Millares 2 80 2 2 2 5 3 2" xfId="25047" xr:uid="{00000000-0005-0000-0000-0000C22A0000}"/>
    <cellStyle name="Millares 2 80 2 2 2 5 3 2 2" xfId="52180" xr:uid="{00000000-0005-0000-0000-0000C32A0000}"/>
    <cellStyle name="Millares 2 80 2 2 2 5 3 3" xfId="38618" xr:uid="{00000000-0005-0000-0000-0000C42A0000}"/>
    <cellStyle name="Millares 2 80 2 2 2 5 4" xfId="18266" xr:uid="{00000000-0005-0000-0000-0000C52A0000}"/>
    <cellStyle name="Millares 2 80 2 2 2 5 4 2" xfId="45399" xr:uid="{00000000-0005-0000-0000-0000C62A0000}"/>
    <cellStyle name="Millares 2 80 2 2 2 5 5" xfId="31837" xr:uid="{00000000-0005-0000-0000-0000C72A0000}"/>
    <cellStyle name="Millares 2 80 2 2 2 6" xfId="4470" xr:uid="{00000000-0005-0000-0000-0000C82A0000}"/>
    <cellStyle name="Millares 2 80 2 2 2 6 2" xfId="8079" xr:uid="{00000000-0005-0000-0000-0000C92A0000}"/>
    <cellStyle name="Millares 2 80 2 2 2 6 2 2" xfId="14869" xr:uid="{00000000-0005-0000-0000-0000CA2A0000}"/>
    <cellStyle name="Millares 2 80 2 2 2 6 2 2 2" xfId="28437" xr:uid="{00000000-0005-0000-0000-0000CB2A0000}"/>
    <cellStyle name="Millares 2 80 2 2 2 6 2 2 2 2" xfId="55570" xr:uid="{00000000-0005-0000-0000-0000CC2A0000}"/>
    <cellStyle name="Millares 2 80 2 2 2 6 2 2 3" xfId="42008" xr:uid="{00000000-0005-0000-0000-0000CD2A0000}"/>
    <cellStyle name="Millares 2 80 2 2 2 6 2 3" xfId="21656" xr:uid="{00000000-0005-0000-0000-0000CE2A0000}"/>
    <cellStyle name="Millares 2 80 2 2 2 6 2 3 2" xfId="48789" xr:uid="{00000000-0005-0000-0000-0000CF2A0000}"/>
    <cellStyle name="Millares 2 80 2 2 2 6 2 4" xfId="35227" xr:uid="{00000000-0005-0000-0000-0000D02A0000}"/>
    <cellStyle name="Millares 2 80 2 2 2 6 3" xfId="11480" xr:uid="{00000000-0005-0000-0000-0000D12A0000}"/>
    <cellStyle name="Millares 2 80 2 2 2 6 3 2" xfId="25048" xr:uid="{00000000-0005-0000-0000-0000D22A0000}"/>
    <cellStyle name="Millares 2 80 2 2 2 6 3 2 2" xfId="52181" xr:uid="{00000000-0005-0000-0000-0000D32A0000}"/>
    <cellStyle name="Millares 2 80 2 2 2 6 3 3" xfId="38619" xr:uid="{00000000-0005-0000-0000-0000D42A0000}"/>
    <cellStyle name="Millares 2 80 2 2 2 6 4" xfId="18267" xr:uid="{00000000-0005-0000-0000-0000D52A0000}"/>
    <cellStyle name="Millares 2 80 2 2 2 6 4 2" xfId="45400" xr:uid="{00000000-0005-0000-0000-0000D62A0000}"/>
    <cellStyle name="Millares 2 80 2 2 2 6 5" xfId="31838" xr:uid="{00000000-0005-0000-0000-0000D72A0000}"/>
    <cellStyle name="Millares 2 80 2 2 2 7" xfId="8064" xr:uid="{00000000-0005-0000-0000-0000D82A0000}"/>
    <cellStyle name="Millares 2 80 2 2 2 7 2" xfId="14854" xr:uid="{00000000-0005-0000-0000-0000D92A0000}"/>
    <cellStyle name="Millares 2 80 2 2 2 7 2 2" xfId="28422" xr:uid="{00000000-0005-0000-0000-0000DA2A0000}"/>
    <cellStyle name="Millares 2 80 2 2 2 7 2 2 2" xfId="55555" xr:uid="{00000000-0005-0000-0000-0000DB2A0000}"/>
    <cellStyle name="Millares 2 80 2 2 2 7 2 3" xfId="41993" xr:uid="{00000000-0005-0000-0000-0000DC2A0000}"/>
    <cellStyle name="Millares 2 80 2 2 2 7 3" xfId="21641" xr:uid="{00000000-0005-0000-0000-0000DD2A0000}"/>
    <cellStyle name="Millares 2 80 2 2 2 7 3 2" xfId="48774" xr:uid="{00000000-0005-0000-0000-0000DE2A0000}"/>
    <cellStyle name="Millares 2 80 2 2 2 7 4" xfId="35212" xr:uid="{00000000-0005-0000-0000-0000DF2A0000}"/>
    <cellStyle name="Millares 2 80 2 2 2 8" xfId="11465" xr:uid="{00000000-0005-0000-0000-0000E02A0000}"/>
    <cellStyle name="Millares 2 80 2 2 2 8 2" xfId="25033" xr:uid="{00000000-0005-0000-0000-0000E12A0000}"/>
    <cellStyle name="Millares 2 80 2 2 2 8 2 2" xfId="52166" xr:uid="{00000000-0005-0000-0000-0000E22A0000}"/>
    <cellStyle name="Millares 2 80 2 2 2 8 3" xfId="38604" xr:uid="{00000000-0005-0000-0000-0000E32A0000}"/>
    <cellStyle name="Millares 2 80 2 2 2 9" xfId="18252" xr:uid="{00000000-0005-0000-0000-0000E42A0000}"/>
    <cellStyle name="Millares 2 80 2 2 2 9 2" xfId="45385" xr:uid="{00000000-0005-0000-0000-0000E52A0000}"/>
    <cellStyle name="Millares 2 80 2 2 3" xfId="4471" xr:uid="{00000000-0005-0000-0000-0000E62A0000}"/>
    <cellStyle name="Millares 2 80 2 2 3 2" xfId="4472" xr:uid="{00000000-0005-0000-0000-0000E72A0000}"/>
    <cellStyle name="Millares 2 80 2 2 3 2 2" xfId="4473" xr:uid="{00000000-0005-0000-0000-0000E82A0000}"/>
    <cellStyle name="Millares 2 80 2 2 3 2 2 2" xfId="8082" xr:uid="{00000000-0005-0000-0000-0000E92A0000}"/>
    <cellStyle name="Millares 2 80 2 2 3 2 2 2 2" xfId="14872" xr:uid="{00000000-0005-0000-0000-0000EA2A0000}"/>
    <cellStyle name="Millares 2 80 2 2 3 2 2 2 2 2" xfId="28440" xr:uid="{00000000-0005-0000-0000-0000EB2A0000}"/>
    <cellStyle name="Millares 2 80 2 2 3 2 2 2 2 2 2" xfId="55573" xr:uid="{00000000-0005-0000-0000-0000EC2A0000}"/>
    <cellStyle name="Millares 2 80 2 2 3 2 2 2 2 3" xfId="42011" xr:uid="{00000000-0005-0000-0000-0000ED2A0000}"/>
    <cellStyle name="Millares 2 80 2 2 3 2 2 2 3" xfId="21659" xr:uid="{00000000-0005-0000-0000-0000EE2A0000}"/>
    <cellStyle name="Millares 2 80 2 2 3 2 2 2 3 2" xfId="48792" xr:uid="{00000000-0005-0000-0000-0000EF2A0000}"/>
    <cellStyle name="Millares 2 80 2 2 3 2 2 2 4" xfId="35230" xr:uid="{00000000-0005-0000-0000-0000F02A0000}"/>
    <cellStyle name="Millares 2 80 2 2 3 2 2 3" xfId="11483" xr:uid="{00000000-0005-0000-0000-0000F12A0000}"/>
    <cellStyle name="Millares 2 80 2 2 3 2 2 3 2" xfId="25051" xr:uid="{00000000-0005-0000-0000-0000F22A0000}"/>
    <cellStyle name="Millares 2 80 2 2 3 2 2 3 2 2" xfId="52184" xr:uid="{00000000-0005-0000-0000-0000F32A0000}"/>
    <cellStyle name="Millares 2 80 2 2 3 2 2 3 3" xfId="38622" xr:uid="{00000000-0005-0000-0000-0000F42A0000}"/>
    <cellStyle name="Millares 2 80 2 2 3 2 2 4" xfId="18270" xr:uid="{00000000-0005-0000-0000-0000F52A0000}"/>
    <cellStyle name="Millares 2 80 2 2 3 2 2 4 2" xfId="45403" xr:uid="{00000000-0005-0000-0000-0000F62A0000}"/>
    <cellStyle name="Millares 2 80 2 2 3 2 2 5" xfId="31841" xr:uid="{00000000-0005-0000-0000-0000F72A0000}"/>
    <cellStyle name="Millares 2 80 2 2 3 2 3" xfId="4474" xr:uid="{00000000-0005-0000-0000-0000F82A0000}"/>
    <cellStyle name="Millares 2 80 2 2 3 2 3 2" xfId="8083" xr:uid="{00000000-0005-0000-0000-0000F92A0000}"/>
    <cellStyle name="Millares 2 80 2 2 3 2 3 2 2" xfId="14873" xr:uid="{00000000-0005-0000-0000-0000FA2A0000}"/>
    <cellStyle name="Millares 2 80 2 2 3 2 3 2 2 2" xfId="28441" xr:uid="{00000000-0005-0000-0000-0000FB2A0000}"/>
    <cellStyle name="Millares 2 80 2 2 3 2 3 2 2 2 2" xfId="55574" xr:uid="{00000000-0005-0000-0000-0000FC2A0000}"/>
    <cellStyle name="Millares 2 80 2 2 3 2 3 2 2 3" xfId="42012" xr:uid="{00000000-0005-0000-0000-0000FD2A0000}"/>
    <cellStyle name="Millares 2 80 2 2 3 2 3 2 3" xfId="21660" xr:uid="{00000000-0005-0000-0000-0000FE2A0000}"/>
    <cellStyle name="Millares 2 80 2 2 3 2 3 2 3 2" xfId="48793" xr:uid="{00000000-0005-0000-0000-0000FF2A0000}"/>
    <cellStyle name="Millares 2 80 2 2 3 2 3 2 4" xfId="35231" xr:uid="{00000000-0005-0000-0000-0000002B0000}"/>
    <cellStyle name="Millares 2 80 2 2 3 2 3 3" xfId="11484" xr:uid="{00000000-0005-0000-0000-0000012B0000}"/>
    <cellStyle name="Millares 2 80 2 2 3 2 3 3 2" xfId="25052" xr:uid="{00000000-0005-0000-0000-0000022B0000}"/>
    <cellStyle name="Millares 2 80 2 2 3 2 3 3 2 2" xfId="52185" xr:uid="{00000000-0005-0000-0000-0000032B0000}"/>
    <cellStyle name="Millares 2 80 2 2 3 2 3 3 3" xfId="38623" xr:uid="{00000000-0005-0000-0000-0000042B0000}"/>
    <cellStyle name="Millares 2 80 2 2 3 2 3 4" xfId="18271" xr:uid="{00000000-0005-0000-0000-0000052B0000}"/>
    <cellStyle name="Millares 2 80 2 2 3 2 3 4 2" xfId="45404" xr:uid="{00000000-0005-0000-0000-0000062B0000}"/>
    <cellStyle name="Millares 2 80 2 2 3 2 3 5" xfId="31842" xr:uid="{00000000-0005-0000-0000-0000072B0000}"/>
    <cellStyle name="Millares 2 80 2 2 3 2 4" xfId="8081" xr:uid="{00000000-0005-0000-0000-0000082B0000}"/>
    <cellStyle name="Millares 2 80 2 2 3 2 4 2" xfId="14871" xr:uid="{00000000-0005-0000-0000-0000092B0000}"/>
    <cellStyle name="Millares 2 80 2 2 3 2 4 2 2" xfId="28439" xr:uid="{00000000-0005-0000-0000-00000A2B0000}"/>
    <cellStyle name="Millares 2 80 2 2 3 2 4 2 2 2" xfId="55572" xr:uid="{00000000-0005-0000-0000-00000B2B0000}"/>
    <cellStyle name="Millares 2 80 2 2 3 2 4 2 3" xfId="42010" xr:uid="{00000000-0005-0000-0000-00000C2B0000}"/>
    <cellStyle name="Millares 2 80 2 2 3 2 4 3" xfId="21658" xr:uid="{00000000-0005-0000-0000-00000D2B0000}"/>
    <cellStyle name="Millares 2 80 2 2 3 2 4 3 2" xfId="48791" xr:uid="{00000000-0005-0000-0000-00000E2B0000}"/>
    <cellStyle name="Millares 2 80 2 2 3 2 4 4" xfId="35229" xr:uid="{00000000-0005-0000-0000-00000F2B0000}"/>
    <cellStyle name="Millares 2 80 2 2 3 2 5" xfId="11482" xr:uid="{00000000-0005-0000-0000-0000102B0000}"/>
    <cellStyle name="Millares 2 80 2 2 3 2 5 2" xfId="25050" xr:uid="{00000000-0005-0000-0000-0000112B0000}"/>
    <cellStyle name="Millares 2 80 2 2 3 2 5 2 2" xfId="52183" xr:uid="{00000000-0005-0000-0000-0000122B0000}"/>
    <cellStyle name="Millares 2 80 2 2 3 2 5 3" xfId="38621" xr:uid="{00000000-0005-0000-0000-0000132B0000}"/>
    <cellStyle name="Millares 2 80 2 2 3 2 6" xfId="18269" xr:uid="{00000000-0005-0000-0000-0000142B0000}"/>
    <cellStyle name="Millares 2 80 2 2 3 2 6 2" xfId="45402" xr:uid="{00000000-0005-0000-0000-0000152B0000}"/>
    <cellStyle name="Millares 2 80 2 2 3 2 7" xfId="31840" xr:uid="{00000000-0005-0000-0000-0000162B0000}"/>
    <cellStyle name="Millares 2 80 2 2 3 3" xfId="4475" xr:uid="{00000000-0005-0000-0000-0000172B0000}"/>
    <cellStyle name="Millares 2 80 2 2 3 3 2" xfId="4476" xr:uid="{00000000-0005-0000-0000-0000182B0000}"/>
    <cellStyle name="Millares 2 80 2 2 3 3 2 2" xfId="8085" xr:uid="{00000000-0005-0000-0000-0000192B0000}"/>
    <cellStyle name="Millares 2 80 2 2 3 3 2 2 2" xfId="14875" xr:uid="{00000000-0005-0000-0000-00001A2B0000}"/>
    <cellStyle name="Millares 2 80 2 2 3 3 2 2 2 2" xfId="28443" xr:uid="{00000000-0005-0000-0000-00001B2B0000}"/>
    <cellStyle name="Millares 2 80 2 2 3 3 2 2 2 2 2" xfId="55576" xr:uid="{00000000-0005-0000-0000-00001C2B0000}"/>
    <cellStyle name="Millares 2 80 2 2 3 3 2 2 2 3" xfId="42014" xr:uid="{00000000-0005-0000-0000-00001D2B0000}"/>
    <cellStyle name="Millares 2 80 2 2 3 3 2 2 3" xfId="21662" xr:uid="{00000000-0005-0000-0000-00001E2B0000}"/>
    <cellStyle name="Millares 2 80 2 2 3 3 2 2 3 2" xfId="48795" xr:uid="{00000000-0005-0000-0000-00001F2B0000}"/>
    <cellStyle name="Millares 2 80 2 2 3 3 2 2 4" xfId="35233" xr:uid="{00000000-0005-0000-0000-0000202B0000}"/>
    <cellStyle name="Millares 2 80 2 2 3 3 2 3" xfId="11486" xr:uid="{00000000-0005-0000-0000-0000212B0000}"/>
    <cellStyle name="Millares 2 80 2 2 3 3 2 3 2" xfId="25054" xr:uid="{00000000-0005-0000-0000-0000222B0000}"/>
    <cellStyle name="Millares 2 80 2 2 3 3 2 3 2 2" xfId="52187" xr:uid="{00000000-0005-0000-0000-0000232B0000}"/>
    <cellStyle name="Millares 2 80 2 2 3 3 2 3 3" xfId="38625" xr:uid="{00000000-0005-0000-0000-0000242B0000}"/>
    <cellStyle name="Millares 2 80 2 2 3 3 2 4" xfId="18273" xr:uid="{00000000-0005-0000-0000-0000252B0000}"/>
    <cellStyle name="Millares 2 80 2 2 3 3 2 4 2" xfId="45406" xr:uid="{00000000-0005-0000-0000-0000262B0000}"/>
    <cellStyle name="Millares 2 80 2 2 3 3 2 5" xfId="31844" xr:uid="{00000000-0005-0000-0000-0000272B0000}"/>
    <cellStyle name="Millares 2 80 2 2 3 3 3" xfId="8084" xr:uid="{00000000-0005-0000-0000-0000282B0000}"/>
    <cellStyle name="Millares 2 80 2 2 3 3 3 2" xfId="14874" xr:uid="{00000000-0005-0000-0000-0000292B0000}"/>
    <cellStyle name="Millares 2 80 2 2 3 3 3 2 2" xfId="28442" xr:uid="{00000000-0005-0000-0000-00002A2B0000}"/>
    <cellStyle name="Millares 2 80 2 2 3 3 3 2 2 2" xfId="55575" xr:uid="{00000000-0005-0000-0000-00002B2B0000}"/>
    <cellStyle name="Millares 2 80 2 2 3 3 3 2 3" xfId="42013" xr:uid="{00000000-0005-0000-0000-00002C2B0000}"/>
    <cellStyle name="Millares 2 80 2 2 3 3 3 3" xfId="21661" xr:uid="{00000000-0005-0000-0000-00002D2B0000}"/>
    <cellStyle name="Millares 2 80 2 2 3 3 3 3 2" xfId="48794" xr:uid="{00000000-0005-0000-0000-00002E2B0000}"/>
    <cellStyle name="Millares 2 80 2 2 3 3 3 4" xfId="35232" xr:uid="{00000000-0005-0000-0000-00002F2B0000}"/>
    <cellStyle name="Millares 2 80 2 2 3 3 4" xfId="11485" xr:uid="{00000000-0005-0000-0000-0000302B0000}"/>
    <cellStyle name="Millares 2 80 2 2 3 3 4 2" xfId="25053" xr:uid="{00000000-0005-0000-0000-0000312B0000}"/>
    <cellStyle name="Millares 2 80 2 2 3 3 4 2 2" xfId="52186" xr:uid="{00000000-0005-0000-0000-0000322B0000}"/>
    <cellStyle name="Millares 2 80 2 2 3 3 4 3" xfId="38624" xr:uid="{00000000-0005-0000-0000-0000332B0000}"/>
    <cellStyle name="Millares 2 80 2 2 3 3 5" xfId="18272" xr:uid="{00000000-0005-0000-0000-0000342B0000}"/>
    <cellStyle name="Millares 2 80 2 2 3 3 5 2" xfId="45405" xr:uid="{00000000-0005-0000-0000-0000352B0000}"/>
    <cellStyle name="Millares 2 80 2 2 3 3 6" xfId="31843" xr:uid="{00000000-0005-0000-0000-0000362B0000}"/>
    <cellStyle name="Millares 2 80 2 2 3 4" xfId="4477" xr:uid="{00000000-0005-0000-0000-0000372B0000}"/>
    <cellStyle name="Millares 2 80 2 2 3 4 2" xfId="8086" xr:uid="{00000000-0005-0000-0000-0000382B0000}"/>
    <cellStyle name="Millares 2 80 2 2 3 4 2 2" xfId="14876" xr:uid="{00000000-0005-0000-0000-0000392B0000}"/>
    <cellStyle name="Millares 2 80 2 2 3 4 2 2 2" xfId="28444" xr:uid="{00000000-0005-0000-0000-00003A2B0000}"/>
    <cellStyle name="Millares 2 80 2 2 3 4 2 2 2 2" xfId="55577" xr:uid="{00000000-0005-0000-0000-00003B2B0000}"/>
    <cellStyle name="Millares 2 80 2 2 3 4 2 2 3" xfId="42015" xr:uid="{00000000-0005-0000-0000-00003C2B0000}"/>
    <cellStyle name="Millares 2 80 2 2 3 4 2 3" xfId="21663" xr:uid="{00000000-0005-0000-0000-00003D2B0000}"/>
    <cellStyle name="Millares 2 80 2 2 3 4 2 3 2" xfId="48796" xr:uid="{00000000-0005-0000-0000-00003E2B0000}"/>
    <cellStyle name="Millares 2 80 2 2 3 4 2 4" xfId="35234" xr:uid="{00000000-0005-0000-0000-00003F2B0000}"/>
    <cellStyle name="Millares 2 80 2 2 3 4 3" xfId="11487" xr:uid="{00000000-0005-0000-0000-0000402B0000}"/>
    <cellStyle name="Millares 2 80 2 2 3 4 3 2" xfId="25055" xr:uid="{00000000-0005-0000-0000-0000412B0000}"/>
    <cellStyle name="Millares 2 80 2 2 3 4 3 2 2" xfId="52188" xr:uid="{00000000-0005-0000-0000-0000422B0000}"/>
    <cellStyle name="Millares 2 80 2 2 3 4 3 3" xfId="38626" xr:uid="{00000000-0005-0000-0000-0000432B0000}"/>
    <cellStyle name="Millares 2 80 2 2 3 4 4" xfId="18274" xr:uid="{00000000-0005-0000-0000-0000442B0000}"/>
    <cellStyle name="Millares 2 80 2 2 3 4 4 2" xfId="45407" xr:uid="{00000000-0005-0000-0000-0000452B0000}"/>
    <cellStyle name="Millares 2 80 2 2 3 4 5" xfId="31845" xr:uid="{00000000-0005-0000-0000-0000462B0000}"/>
    <cellStyle name="Millares 2 80 2 2 3 5" xfId="4478" xr:uid="{00000000-0005-0000-0000-0000472B0000}"/>
    <cellStyle name="Millares 2 80 2 2 3 5 2" xfId="8087" xr:uid="{00000000-0005-0000-0000-0000482B0000}"/>
    <cellStyle name="Millares 2 80 2 2 3 5 2 2" xfId="14877" xr:uid="{00000000-0005-0000-0000-0000492B0000}"/>
    <cellStyle name="Millares 2 80 2 2 3 5 2 2 2" xfId="28445" xr:uid="{00000000-0005-0000-0000-00004A2B0000}"/>
    <cellStyle name="Millares 2 80 2 2 3 5 2 2 2 2" xfId="55578" xr:uid="{00000000-0005-0000-0000-00004B2B0000}"/>
    <cellStyle name="Millares 2 80 2 2 3 5 2 2 3" xfId="42016" xr:uid="{00000000-0005-0000-0000-00004C2B0000}"/>
    <cellStyle name="Millares 2 80 2 2 3 5 2 3" xfId="21664" xr:uid="{00000000-0005-0000-0000-00004D2B0000}"/>
    <cellStyle name="Millares 2 80 2 2 3 5 2 3 2" xfId="48797" xr:uid="{00000000-0005-0000-0000-00004E2B0000}"/>
    <cellStyle name="Millares 2 80 2 2 3 5 2 4" xfId="35235" xr:uid="{00000000-0005-0000-0000-00004F2B0000}"/>
    <cellStyle name="Millares 2 80 2 2 3 5 3" xfId="11488" xr:uid="{00000000-0005-0000-0000-0000502B0000}"/>
    <cellStyle name="Millares 2 80 2 2 3 5 3 2" xfId="25056" xr:uid="{00000000-0005-0000-0000-0000512B0000}"/>
    <cellStyle name="Millares 2 80 2 2 3 5 3 2 2" xfId="52189" xr:uid="{00000000-0005-0000-0000-0000522B0000}"/>
    <cellStyle name="Millares 2 80 2 2 3 5 3 3" xfId="38627" xr:uid="{00000000-0005-0000-0000-0000532B0000}"/>
    <cellStyle name="Millares 2 80 2 2 3 5 4" xfId="18275" xr:uid="{00000000-0005-0000-0000-0000542B0000}"/>
    <cellStyle name="Millares 2 80 2 2 3 5 4 2" xfId="45408" xr:uid="{00000000-0005-0000-0000-0000552B0000}"/>
    <cellStyle name="Millares 2 80 2 2 3 5 5" xfId="31846" xr:uid="{00000000-0005-0000-0000-0000562B0000}"/>
    <cellStyle name="Millares 2 80 2 2 3 6" xfId="8080" xr:uid="{00000000-0005-0000-0000-0000572B0000}"/>
    <cellStyle name="Millares 2 80 2 2 3 6 2" xfId="14870" xr:uid="{00000000-0005-0000-0000-0000582B0000}"/>
    <cellStyle name="Millares 2 80 2 2 3 6 2 2" xfId="28438" xr:uid="{00000000-0005-0000-0000-0000592B0000}"/>
    <cellStyle name="Millares 2 80 2 2 3 6 2 2 2" xfId="55571" xr:uid="{00000000-0005-0000-0000-00005A2B0000}"/>
    <cellStyle name="Millares 2 80 2 2 3 6 2 3" xfId="42009" xr:uid="{00000000-0005-0000-0000-00005B2B0000}"/>
    <cellStyle name="Millares 2 80 2 2 3 6 3" xfId="21657" xr:uid="{00000000-0005-0000-0000-00005C2B0000}"/>
    <cellStyle name="Millares 2 80 2 2 3 6 3 2" xfId="48790" xr:uid="{00000000-0005-0000-0000-00005D2B0000}"/>
    <cellStyle name="Millares 2 80 2 2 3 6 4" xfId="35228" xr:uid="{00000000-0005-0000-0000-00005E2B0000}"/>
    <cellStyle name="Millares 2 80 2 2 3 7" xfId="11481" xr:uid="{00000000-0005-0000-0000-00005F2B0000}"/>
    <cellStyle name="Millares 2 80 2 2 3 7 2" xfId="25049" xr:uid="{00000000-0005-0000-0000-0000602B0000}"/>
    <cellStyle name="Millares 2 80 2 2 3 7 2 2" xfId="52182" xr:uid="{00000000-0005-0000-0000-0000612B0000}"/>
    <cellStyle name="Millares 2 80 2 2 3 7 3" xfId="38620" xr:uid="{00000000-0005-0000-0000-0000622B0000}"/>
    <cellStyle name="Millares 2 80 2 2 3 8" xfId="18268" xr:uid="{00000000-0005-0000-0000-0000632B0000}"/>
    <cellStyle name="Millares 2 80 2 2 3 8 2" xfId="45401" xr:uid="{00000000-0005-0000-0000-0000642B0000}"/>
    <cellStyle name="Millares 2 80 2 2 3 9" xfId="31839" xr:uid="{00000000-0005-0000-0000-0000652B0000}"/>
    <cellStyle name="Millares 2 80 2 2 4" xfId="4479" xr:uid="{00000000-0005-0000-0000-0000662B0000}"/>
    <cellStyle name="Millares 2 80 2 2 4 2" xfId="4480" xr:uid="{00000000-0005-0000-0000-0000672B0000}"/>
    <cellStyle name="Millares 2 80 2 2 4 2 2" xfId="4481" xr:uid="{00000000-0005-0000-0000-0000682B0000}"/>
    <cellStyle name="Millares 2 80 2 2 4 2 2 2" xfId="8090" xr:uid="{00000000-0005-0000-0000-0000692B0000}"/>
    <cellStyle name="Millares 2 80 2 2 4 2 2 2 2" xfId="14880" xr:uid="{00000000-0005-0000-0000-00006A2B0000}"/>
    <cellStyle name="Millares 2 80 2 2 4 2 2 2 2 2" xfId="28448" xr:uid="{00000000-0005-0000-0000-00006B2B0000}"/>
    <cellStyle name="Millares 2 80 2 2 4 2 2 2 2 2 2" xfId="55581" xr:uid="{00000000-0005-0000-0000-00006C2B0000}"/>
    <cellStyle name="Millares 2 80 2 2 4 2 2 2 2 3" xfId="42019" xr:uid="{00000000-0005-0000-0000-00006D2B0000}"/>
    <cellStyle name="Millares 2 80 2 2 4 2 2 2 3" xfId="21667" xr:uid="{00000000-0005-0000-0000-00006E2B0000}"/>
    <cellStyle name="Millares 2 80 2 2 4 2 2 2 3 2" xfId="48800" xr:uid="{00000000-0005-0000-0000-00006F2B0000}"/>
    <cellStyle name="Millares 2 80 2 2 4 2 2 2 4" xfId="35238" xr:uid="{00000000-0005-0000-0000-0000702B0000}"/>
    <cellStyle name="Millares 2 80 2 2 4 2 2 3" xfId="11491" xr:uid="{00000000-0005-0000-0000-0000712B0000}"/>
    <cellStyle name="Millares 2 80 2 2 4 2 2 3 2" xfId="25059" xr:uid="{00000000-0005-0000-0000-0000722B0000}"/>
    <cellStyle name="Millares 2 80 2 2 4 2 2 3 2 2" xfId="52192" xr:uid="{00000000-0005-0000-0000-0000732B0000}"/>
    <cellStyle name="Millares 2 80 2 2 4 2 2 3 3" xfId="38630" xr:uid="{00000000-0005-0000-0000-0000742B0000}"/>
    <cellStyle name="Millares 2 80 2 2 4 2 2 4" xfId="18278" xr:uid="{00000000-0005-0000-0000-0000752B0000}"/>
    <cellStyle name="Millares 2 80 2 2 4 2 2 4 2" xfId="45411" xr:uid="{00000000-0005-0000-0000-0000762B0000}"/>
    <cellStyle name="Millares 2 80 2 2 4 2 2 5" xfId="31849" xr:uid="{00000000-0005-0000-0000-0000772B0000}"/>
    <cellStyle name="Millares 2 80 2 2 4 2 3" xfId="4482" xr:uid="{00000000-0005-0000-0000-0000782B0000}"/>
    <cellStyle name="Millares 2 80 2 2 4 2 3 2" xfId="8091" xr:uid="{00000000-0005-0000-0000-0000792B0000}"/>
    <cellStyle name="Millares 2 80 2 2 4 2 3 2 2" xfId="14881" xr:uid="{00000000-0005-0000-0000-00007A2B0000}"/>
    <cellStyle name="Millares 2 80 2 2 4 2 3 2 2 2" xfId="28449" xr:uid="{00000000-0005-0000-0000-00007B2B0000}"/>
    <cellStyle name="Millares 2 80 2 2 4 2 3 2 2 2 2" xfId="55582" xr:uid="{00000000-0005-0000-0000-00007C2B0000}"/>
    <cellStyle name="Millares 2 80 2 2 4 2 3 2 2 3" xfId="42020" xr:uid="{00000000-0005-0000-0000-00007D2B0000}"/>
    <cellStyle name="Millares 2 80 2 2 4 2 3 2 3" xfId="21668" xr:uid="{00000000-0005-0000-0000-00007E2B0000}"/>
    <cellStyle name="Millares 2 80 2 2 4 2 3 2 3 2" xfId="48801" xr:uid="{00000000-0005-0000-0000-00007F2B0000}"/>
    <cellStyle name="Millares 2 80 2 2 4 2 3 2 4" xfId="35239" xr:uid="{00000000-0005-0000-0000-0000802B0000}"/>
    <cellStyle name="Millares 2 80 2 2 4 2 3 3" xfId="11492" xr:uid="{00000000-0005-0000-0000-0000812B0000}"/>
    <cellStyle name="Millares 2 80 2 2 4 2 3 3 2" xfId="25060" xr:uid="{00000000-0005-0000-0000-0000822B0000}"/>
    <cellStyle name="Millares 2 80 2 2 4 2 3 3 2 2" xfId="52193" xr:uid="{00000000-0005-0000-0000-0000832B0000}"/>
    <cellStyle name="Millares 2 80 2 2 4 2 3 3 3" xfId="38631" xr:uid="{00000000-0005-0000-0000-0000842B0000}"/>
    <cellStyle name="Millares 2 80 2 2 4 2 3 4" xfId="18279" xr:uid="{00000000-0005-0000-0000-0000852B0000}"/>
    <cellStyle name="Millares 2 80 2 2 4 2 3 4 2" xfId="45412" xr:uid="{00000000-0005-0000-0000-0000862B0000}"/>
    <cellStyle name="Millares 2 80 2 2 4 2 3 5" xfId="31850" xr:uid="{00000000-0005-0000-0000-0000872B0000}"/>
    <cellStyle name="Millares 2 80 2 2 4 2 4" xfId="8089" xr:uid="{00000000-0005-0000-0000-0000882B0000}"/>
    <cellStyle name="Millares 2 80 2 2 4 2 4 2" xfId="14879" xr:uid="{00000000-0005-0000-0000-0000892B0000}"/>
    <cellStyle name="Millares 2 80 2 2 4 2 4 2 2" xfId="28447" xr:uid="{00000000-0005-0000-0000-00008A2B0000}"/>
    <cellStyle name="Millares 2 80 2 2 4 2 4 2 2 2" xfId="55580" xr:uid="{00000000-0005-0000-0000-00008B2B0000}"/>
    <cellStyle name="Millares 2 80 2 2 4 2 4 2 3" xfId="42018" xr:uid="{00000000-0005-0000-0000-00008C2B0000}"/>
    <cellStyle name="Millares 2 80 2 2 4 2 4 3" xfId="21666" xr:uid="{00000000-0005-0000-0000-00008D2B0000}"/>
    <cellStyle name="Millares 2 80 2 2 4 2 4 3 2" xfId="48799" xr:uid="{00000000-0005-0000-0000-00008E2B0000}"/>
    <cellStyle name="Millares 2 80 2 2 4 2 4 4" xfId="35237" xr:uid="{00000000-0005-0000-0000-00008F2B0000}"/>
    <cellStyle name="Millares 2 80 2 2 4 2 5" xfId="11490" xr:uid="{00000000-0005-0000-0000-0000902B0000}"/>
    <cellStyle name="Millares 2 80 2 2 4 2 5 2" xfId="25058" xr:uid="{00000000-0005-0000-0000-0000912B0000}"/>
    <cellStyle name="Millares 2 80 2 2 4 2 5 2 2" xfId="52191" xr:uid="{00000000-0005-0000-0000-0000922B0000}"/>
    <cellStyle name="Millares 2 80 2 2 4 2 5 3" xfId="38629" xr:uid="{00000000-0005-0000-0000-0000932B0000}"/>
    <cellStyle name="Millares 2 80 2 2 4 2 6" xfId="18277" xr:uid="{00000000-0005-0000-0000-0000942B0000}"/>
    <cellStyle name="Millares 2 80 2 2 4 2 6 2" xfId="45410" xr:uid="{00000000-0005-0000-0000-0000952B0000}"/>
    <cellStyle name="Millares 2 80 2 2 4 2 7" xfId="31848" xr:uid="{00000000-0005-0000-0000-0000962B0000}"/>
    <cellStyle name="Millares 2 80 2 2 4 3" xfId="4483" xr:uid="{00000000-0005-0000-0000-0000972B0000}"/>
    <cellStyle name="Millares 2 80 2 2 4 3 2" xfId="8092" xr:uid="{00000000-0005-0000-0000-0000982B0000}"/>
    <cellStyle name="Millares 2 80 2 2 4 3 2 2" xfId="14882" xr:uid="{00000000-0005-0000-0000-0000992B0000}"/>
    <cellStyle name="Millares 2 80 2 2 4 3 2 2 2" xfId="28450" xr:uid="{00000000-0005-0000-0000-00009A2B0000}"/>
    <cellStyle name="Millares 2 80 2 2 4 3 2 2 2 2" xfId="55583" xr:uid="{00000000-0005-0000-0000-00009B2B0000}"/>
    <cellStyle name="Millares 2 80 2 2 4 3 2 2 3" xfId="42021" xr:uid="{00000000-0005-0000-0000-00009C2B0000}"/>
    <cellStyle name="Millares 2 80 2 2 4 3 2 3" xfId="21669" xr:uid="{00000000-0005-0000-0000-00009D2B0000}"/>
    <cellStyle name="Millares 2 80 2 2 4 3 2 3 2" xfId="48802" xr:uid="{00000000-0005-0000-0000-00009E2B0000}"/>
    <cellStyle name="Millares 2 80 2 2 4 3 2 4" xfId="35240" xr:uid="{00000000-0005-0000-0000-00009F2B0000}"/>
    <cellStyle name="Millares 2 80 2 2 4 3 3" xfId="11493" xr:uid="{00000000-0005-0000-0000-0000A02B0000}"/>
    <cellStyle name="Millares 2 80 2 2 4 3 3 2" xfId="25061" xr:uid="{00000000-0005-0000-0000-0000A12B0000}"/>
    <cellStyle name="Millares 2 80 2 2 4 3 3 2 2" xfId="52194" xr:uid="{00000000-0005-0000-0000-0000A22B0000}"/>
    <cellStyle name="Millares 2 80 2 2 4 3 3 3" xfId="38632" xr:uid="{00000000-0005-0000-0000-0000A32B0000}"/>
    <cellStyle name="Millares 2 80 2 2 4 3 4" xfId="18280" xr:uid="{00000000-0005-0000-0000-0000A42B0000}"/>
    <cellStyle name="Millares 2 80 2 2 4 3 4 2" xfId="45413" xr:uid="{00000000-0005-0000-0000-0000A52B0000}"/>
    <cellStyle name="Millares 2 80 2 2 4 3 5" xfId="31851" xr:uid="{00000000-0005-0000-0000-0000A62B0000}"/>
    <cellStyle name="Millares 2 80 2 2 4 4" xfId="4484" xr:uid="{00000000-0005-0000-0000-0000A72B0000}"/>
    <cellStyle name="Millares 2 80 2 2 4 4 2" xfId="8093" xr:uid="{00000000-0005-0000-0000-0000A82B0000}"/>
    <cellStyle name="Millares 2 80 2 2 4 4 2 2" xfId="14883" xr:uid="{00000000-0005-0000-0000-0000A92B0000}"/>
    <cellStyle name="Millares 2 80 2 2 4 4 2 2 2" xfId="28451" xr:uid="{00000000-0005-0000-0000-0000AA2B0000}"/>
    <cellStyle name="Millares 2 80 2 2 4 4 2 2 2 2" xfId="55584" xr:uid="{00000000-0005-0000-0000-0000AB2B0000}"/>
    <cellStyle name="Millares 2 80 2 2 4 4 2 2 3" xfId="42022" xr:uid="{00000000-0005-0000-0000-0000AC2B0000}"/>
    <cellStyle name="Millares 2 80 2 2 4 4 2 3" xfId="21670" xr:uid="{00000000-0005-0000-0000-0000AD2B0000}"/>
    <cellStyle name="Millares 2 80 2 2 4 4 2 3 2" xfId="48803" xr:uid="{00000000-0005-0000-0000-0000AE2B0000}"/>
    <cellStyle name="Millares 2 80 2 2 4 4 2 4" xfId="35241" xr:uid="{00000000-0005-0000-0000-0000AF2B0000}"/>
    <cellStyle name="Millares 2 80 2 2 4 4 3" xfId="11494" xr:uid="{00000000-0005-0000-0000-0000B02B0000}"/>
    <cellStyle name="Millares 2 80 2 2 4 4 3 2" xfId="25062" xr:uid="{00000000-0005-0000-0000-0000B12B0000}"/>
    <cellStyle name="Millares 2 80 2 2 4 4 3 2 2" xfId="52195" xr:uid="{00000000-0005-0000-0000-0000B22B0000}"/>
    <cellStyle name="Millares 2 80 2 2 4 4 3 3" xfId="38633" xr:uid="{00000000-0005-0000-0000-0000B32B0000}"/>
    <cellStyle name="Millares 2 80 2 2 4 4 4" xfId="18281" xr:uid="{00000000-0005-0000-0000-0000B42B0000}"/>
    <cellStyle name="Millares 2 80 2 2 4 4 4 2" xfId="45414" xr:uid="{00000000-0005-0000-0000-0000B52B0000}"/>
    <cellStyle name="Millares 2 80 2 2 4 4 5" xfId="31852" xr:uid="{00000000-0005-0000-0000-0000B62B0000}"/>
    <cellStyle name="Millares 2 80 2 2 4 5" xfId="8088" xr:uid="{00000000-0005-0000-0000-0000B72B0000}"/>
    <cellStyle name="Millares 2 80 2 2 4 5 2" xfId="14878" xr:uid="{00000000-0005-0000-0000-0000B82B0000}"/>
    <cellStyle name="Millares 2 80 2 2 4 5 2 2" xfId="28446" xr:uid="{00000000-0005-0000-0000-0000B92B0000}"/>
    <cellStyle name="Millares 2 80 2 2 4 5 2 2 2" xfId="55579" xr:uid="{00000000-0005-0000-0000-0000BA2B0000}"/>
    <cellStyle name="Millares 2 80 2 2 4 5 2 3" xfId="42017" xr:uid="{00000000-0005-0000-0000-0000BB2B0000}"/>
    <cellStyle name="Millares 2 80 2 2 4 5 3" xfId="21665" xr:uid="{00000000-0005-0000-0000-0000BC2B0000}"/>
    <cellStyle name="Millares 2 80 2 2 4 5 3 2" xfId="48798" xr:uid="{00000000-0005-0000-0000-0000BD2B0000}"/>
    <cellStyle name="Millares 2 80 2 2 4 5 4" xfId="35236" xr:uid="{00000000-0005-0000-0000-0000BE2B0000}"/>
    <cellStyle name="Millares 2 80 2 2 4 6" xfId="11489" xr:uid="{00000000-0005-0000-0000-0000BF2B0000}"/>
    <cellStyle name="Millares 2 80 2 2 4 6 2" xfId="25057" xr:uid="{00000000-0005-0000-0000-0000C02B0000}"/>
    <cellStyle name="Millares 2 80 2 2 4 6 2 2" xfId="52190" xr:uid="{00000000-0005-0000-0000-0000C12B0000}"/>
    <cellStyle name="Millares 2 80 2 2 4 6 3" xfId="38628" xr:uid="{00000000-0005-0000-0000-0000C22B0000}"/>
    <cellStyle name="Millares 2 80 2 2 4 7" xfId="18276" xr:uid="{00000000-0005-0000-0000-0000C32B0000}"/>
    <cellStyle name="Millares 2 80 2 2 4 7 2" xfId="45409" xr:uid="{00000000-0005-0000-0000-0000C42B0000}"/>
    <cellStyle name="Millares 2 80 2 2 4 8" xfId="31847" xr:uid="{00000000-0005-0000-0000-0000C52B0000}"/>
    <cellStyle name="Millares 2 80 2 2 5" xfId="4485" xr:uid="{00000000-0005-0000-0000-0000C62B0000}"/>
    <cellStyle name="Millares 2 80 2 2 5 2" xfId="4486" xr:uid="{00000000-0005-0000-0000-0000C72B0000}"/>
    <cellStyle name="Millares 2 80 2 2 5 2 2" xfId="8095" xr:uid="{00000000-0005-0000-0000-0000C82B0000}"/>
    <cellStyle name="Millares 2 80 2 2 5 2 2 2" xfId="14885" xr:uid="{00000000-0005-0000-0000-0000C92B0000}"/>
    <cellStyle name="Millares 2 80 2 2 5 2 2 2 2" xfId="28453" xr:uid="{00000000-0005-0000-0000-0000CA2B0000}"/>
    <cellStyle name="Millares 2 80 2 2 5 2 2 2 2 2" xfId="55586" xr:uid="{00000000-0005-0000-0000-0000CB2B0000}"/>
    <cellStyle name="Millares 2 80 2 2 5 2 2 2 3" xfId="42024" xr:uid="{00000000-0005-0000-0000-0000CC2B0000}"/>
    <cellStyle name="Millares 2 80 2 2 5 2 2 3" xfId="21672" xr:uid="{00000000-0005-0000-0000-0000CD2B0000}"/>
    <cellStyle name="Millares 2 80 2 2 5 2 2 3 2" xfId="48805" xr:uid="{00000000-0005-0000-0000-0000CE2B0000}"/>
    <cellStyle name="Millares 2 80 2 2 5 2 2 4" xfId="35243" xr:uid="{00000000-0005-0000-0000-0000CF2B0000}"/>
    <cellStyle name="Millares 2 80 2 2 5 2 3" xfId="11496" xr:uid="{00000000-0005-0000-0000-0000D02B0000}"/>
    <cellStyle name="Millares 2 80 2 2 5 2 3 2" xfId="25064" xr:uid="{00000000-0005-0000-0000-0000D12B0000}"/>
    <cellStyle name="Millares 2 80 2 2 5 2 3 2 2" xfId="52197" xr:uid="{00000000-0005-0000-0000-0000D22B0000}"/>
    <cellStyle name="Millares 2 80 2 2 5 2 3 3" xfId="38635" xr:uid="{00000000-0005-0000-0000-0000D32B0000}"/>
    <cellStyle name="Millares 2 80 2 2 5 2 4" xfId="18283" xr:uid="{00000000-0005-0000-0000-0000D42B0000}"/>
    <cellStyle name="Millares 2 80 2 2 5 2 4 2" xfId="45416" xr:uid="{00000000-0005-0000-0000-0000D52B0000}"/>
    <cellStyle name="Millares 2 80 2 2 5 2 5" xfId="31854" xr:uid="{00000000-0005-0000-0000-0000D62B0000}"/>
    <cellStyle name="Millares 2 80 2 2 5 3" xfId="4487" xr:uid="{00000000-0005-0000-0000-0000D72B0000}"/>
    <cellStyle name="Millares 2 80 2 2 5 3 2" xfId="8096" xr:uid="{00000000-0005-0000-0000-0000D82B0000}"/>
    <cellStyle name="Millares 2 80 2 2 5 3 2 2" xfId="14886" xr:uid="{00000000-0005-0000-0000-0000D92B0000}"/>
    <cellStyle name="Millares 2 80 2 2 5 3 2 2 2" xfId="28454" xr:uid="{00000000-0005-0000-0000-0000DA2B0000}"/>
    <cellStyle name="Millares 2 80 2 2 5 3 2 2 2 2" xfId="55587" xr:uid="{00000000-0005-0000-0000-0000DB2B0000}"/>
    <cellStyle name="Millares 2 80 2 2 5 3 2 2 3" xfId="42025" xr:uid="{00000000-0005-0000-0000-0000DC2B0000}"/>
    <cellStyle name="Millares 2 80 2 2 5 3 2 3" xfId="21673" xr:uid="{00000000-0005-0000-0000-0000DD2B0000}"/>
    <cellStyle name="Millares 2 80 2 2 5 3 2 3 2" xfId="48806" xr:uid="{00000000-0005-0000-0000-0000DE2B0000}"/>
    <cellStyle name="Millares 2 80 2 2 5 3 2 4" xfId="35244" xr:uid="{00000000-0005-0000-0000-0000DF2B0000}"/>
    <cellStyle name="Millares 2 80 2 2 5 3 3" xfId="11497" xr:uid="{00000000-0005-0000-0000-0000E02B0000}"/>
    <cellStyle name="Millares 2 80 2 2 5 3 3 2" xfId="25065" xr:uid="{00000000-0005-0000-0000-0000E12B0000}"/>
    <cellStyle name="Millares 2 80 2 2 5 3 3 2 2" xfId="52198" xr:uid="{00000000-0005-0000-0000-0000E22B0000}"/>
    <cellStyle name="Millares 2 80 2 2 5 3 3 3" xfId="38636" xr:uid="{00000000-0005-0000-0000-0000E32B0000}"/>
    <cellStyle name="Millares 2 80 2 2 5 3 4" xfId="18284" xr:uid="{00000000-0005-0000-0000-0000E42B0000}"/>
    <cellStyle name="Millares 2 80 2 2 5 3 4 2" xfId="45417" xr:uid="{00000000-0005-0000-0000-0000E52B0000}"/>
    <cellStyle name="Millares 2 80 2 2 5 3 5" xfId="31855" xr:uid="{00000000-0005-0000-0000-0000E62B0000}"/>
    <cellStyle name="Millares 2 80 2 2 5 4" xfId="8094" xr:uid="{00000000-0005-0000-0000-0000E72B0000}"/>
    <cellStyle name="Millares 2 80 2 2 5 4 2" xfId="14884" xr:uid="{00000000-0005-0000-0000-0000E82B0000}"/>
    <cellStyle name="Millares 2 80 2 2 5 4 2 2" xfId="28452" xr:uid="{00000000-0005-0000-0000-0000E92B0000}"/>
    <cellStyle name="Millares 2 80 2 2 5 4 2 2 2" xfId="55585" xr:uid="{00000000-0005-0000-0000-0000EA2B0000}"/>
    <cellStyle name="Millares 2 80 2 2 5 4 2 3" xfId="42023" xr:uid="{00000000-0005-0000-0000-0000EB2B0000}"/>
    <cellStyle name="Millares 2 80 2 2 5 4 3" xfId="21671" xr:uid="{00000000-0005-0000-0000-0000EC2B0000}"/>
    <cellStyle name="Millares 2 80 2 2 5 4 3 2" xfId="48804" xr:uid="{00000000-0005-0000-0000-0000ED2B0000}"/>
    <cellStyle name="Millares 2 80 2 2 5 4 4" xfId="35242" xr:uid="{00000000-0005-0000-0000-0000EE2B0000}"/>
    <cellStyle name="Millares 2 80 2 2 5 5" xfId="11495" xr:uid="{00000000-0005-0000-0000-0000EF2B0000}"/>
    <cellStyle name="Millares 2 80 2 2 5 5 2" xfId="25063" xr:uid="{00000000-0005-0000-0000-0000F02B0000}"/>
    <cellStyle name="Millares 2 80 2 2 5 5 2 2" xfId="52196" xr:uid="{00000000-0005-0000-0000-0000F12B0000}"/>
    <cellStyle name="Millares 2 80 2 2 5 5 3" xfId="38634" xr:uid="{00000000-0005-0000-0000-0000F22B0000}"/>
    <cellStyle name="Millares 2 80 2 2 5 6" xfId="18282" xr:uid="{00000000-0005-0000-0000-0000F32B0000}"/>
    <cellStyle name="Millares 2 80 2 2 5 6 2" xfId="45415" xr:uid="{00000000-0005-0000-0000-0000F42B0000}"/>
    <cellStyle name="Millares 2 80 2 2 5 7" xfId="31853" xr:uid="{00000000-0005-0000-0000-0000F52B0000}"/>
    <cellStyle name="Millares 2 80 2 2 6" xfId="4488" xr:uid="{00000000-0005-0000-0000-0000F62B0000}"/>
    <cellStyle name="Millares 2 80 2 2 6 2" xfId="4489" xr:uid="{00000000-0005-0000-0000-0000F72B0000}"/>
    <cellStyle name="Millares 2 80 2 2 6 2 2" xfId="8098" xr:uid="{00000000-0005-0000-0000-0000F82B0000}"/>
    <cellStyle name="Millares 2 80 2 2 6 2 2 2" xfId="14888" xr:uid="{00000000-0005-0000-0000-0000F92B0000}"/>
    <cellStyle name="Millares 2 80 2 2 6 2 2 2 2" xfId="28456" xr:uid="{00000000-0005-0000-0000-0000FA2B0000}"/>
    <cellStyle name="Millares 2 80 2 2 6 2 2 2 2 2" xfId="55589" xr:uid="{00000000-0005-0000-0000-0000FB2B0000}"/>
    <cellStyle name="Millares 2 80 2 2 6 2 2 2 3" xfId="42027" xr:uid="{00000000-0005-0000-0000-0000FC2B0000}"/>
    <cellStyle name="Millares 2 80 2 2 6 2 2 3" xfId="21675" xr:uid="{00000000-0005-0000-0000-0000FD2B0000}"/>
    <cellStyle name="Millares 2 80 2 2 6 2 2 3 2" xfId="48808" xr:uid="{00000000-0005-0000-0000-0000FE2B0000}"/>
    <cellStyle name="Millares 2 80 2 2 6 2 2 4" xfId="35246" xr:uid="{00000000-0005-0000-0000-0000FF2B0000}"/>
    <cellStyle name="Millares 2 80 2 2 6 2 3" xfId="11499" xr:uid="{00000000-0005-0000-0000-0000002C0000}"/>
    <cellStyle name="Millares 2 80 2 2 6 2 3 2" xfId="25067" xr:uid="{00000000-0005-0000-0000-0000012C0000}"/>
    <cellStyle name="Millares 2 80 2 2 6 2 3 2 2" xfId="52200" xr:uid="{00000000-0005-0000-0000-0000022C0000}"/>
    <cellStyle name="Millares 2 80 2 2 6 2 3 3" xfId="38638" xr:uid="{00000000-0005-0000-0000-0000032C0000}"/>
    <cellStyle name="Millares 2 80 2 2 6 2 4" xfId="18286" xr:uid="{00000000-0005-0000-0000-0000042C0000}"/>
    <cellStyle name="Millares 2 80 2 2 6 2 4 2" xfId="45419" xr:uid="{00000000-0005-0000-0000-0000052C0000}"/>
    <cellStyle name="Millares 2 80 2 2 6 2 5" xfId="31857" xr:uid="{00000000-0005-0000-0000-0000062C0000}"/>
    <cellStyle name="Millares 2 80 2 2 6 3" xfId="4490" xr:uid="{00000000-0005-0000-0000-0000072C0000}"/>
    <cellStyle name="Millares 2 80 2 2 6 3 2" xfId="8099" xr:uid="{00000000-0005-0000-0000-0000082C0000}"/>
    <cellStyle name="Millares 2 80 2 2 6 3 2 2" xfId="14889" xr:uid="{00000000-0005-0000-0000-0000092C0000}"/>
    <cellStyle name="Millares 2 80 2 2 6 3 2 2 2" xfId="28457" xr:uid="{00000000-0005-0000-0000-00000A2C0000}"/>
    <cellStyle name="Millares 2 80 2 2 6 3 2 2 2 2" xfId="55590" xr:uid="{00000000-0005-0000-0000-00000B2C0000}"/>
    <cellStyle name="Millares 2 80 2 2 6 3 2 2 3" xfId="42028" xr:uid="{00000000-0005-0000-0000-00000C2C0000}"/>
    <cellStyle name="Millares 2 80 2 2 6 3 2 3" xfId="21676" xr:uid="{00000000-0005-0000-0000-00000D2C0000}"/>
    <cellStyle name="Millares 2 80 2 2 6 3 2 3 2" xfId="48809" xr:uid="{00000000-0005-0000-0000-00000E2C0000}"/>
    <cellStyle name="Millares 2 80 2 2 6 3 2 4" xfId="35247" xr:uid="{00000000-0005-0000-0000-00000F2C0000}"/>
    <cellStyle name="Millares 2 80 2 2 6 3 3" xfId="11500" xr:uid="{00000000-0005-0000-0000-0000102C0000}"/>
    <cellStyle name="Millares 2 80 2 2 6 3 3 2" xfId="25068" xr:uid="{00000000-0005-0000-0000-0000112C0000}"/>
    <cellStyle name="Millares 2 80 2 2 6 3 3 2 2" xfId="52201" xr:uid="{00000000-0005-0000-0000-0000122C0000}"/>
    <cellStyle name="Millares 2 80 2 2 6 3 3 3" xfId="38639" xr:uid="{00000000-0005-0000-0000-0000132C0000}"/>
    <cellStyle name="Millares 2 80 2 2 6 3 4" xfId="18287" xr:uid="{00000000-0005-0000-0000-0000142C0000}"/>
    <cellStyle name="Millares 2 80 2 2 6 3 4 2" xfId="45420" xr:uid="{00000000-0005-0000-0000-0000152C0000}"/>
    <cellStyle name="Millares 2 80 2 2 6 3 5" xfId="31858" xr:uid="{00000000-0005-0000-0000-0000162C0000}"/>
    <cellStyle name="Millares 2 80 2 2 6 4" xfId="8097" xr:uid="{00000000-0005-0000-0000-0000172C0000}"/>
    <cellStyle name="Millares 2 80 2 2 6 4 2" xfId="14887" xr:uid="{00000000-0005-0000-0000-0000182C0000}"/>
    <cellStyle name="Millares 2 80 2 2 6 4 2 2" xfId="28455" xr:uid="{00000000-0005-0000-0000-0000192C0000}"/>
    <cellStyle name="Millares 2 80 2 2 6 4 2 2 2" xfId="55588" xr:uid="{00000000-0005-0000-0000-00001A2C0000}"/>
    <cellStyle name="Millares 2 80 2 2 6 4 2 3" xfId="42026" xr:uid="{00000000-0005-0000-0000-00001B2C0000}"/>
    <cellStyle name="Millares 2 80 2 2 6 4 3" xfId="21674" xr:uid="{00000000-0005-0000-0000-00001C2C0000}"/>
    <cellStyle name="Millares 2 80 2 2 6 4 3 2" xfId="48807" xr:uid="{00000000-0005-0000-0000-00001D2C0000}"/>
    <cellStyle name="Millares 2 80 2 2 6 4 4" xfId="35245" xr:uid="{00000000-0005-0000-0000-00001E2C0000}"/>
    <cellStyle name="Millares 2 80 2 2 6 5" xfId="11498" xr:uid="{00000000-0005-0000-0000-00001F2C0000}"/>
    <cellStyle name="Millares 2 80 2 2 6 5 2" xfId="25066" xr:uid="{00000000-0005-0000-0000-0000202C0000}"/>
    <cellStyle name="Millares 2 80 2 2 6 5 2 2" xfId="52199" xr:uid="{00000000-0005-0000-0000-0000212C0000}"/>
    <cellStyle name="Millares 2 80 2 2 6 5 3" xfId="38637" xr:uid="{00000000-0005-0000-0000-0000222C0000}"/>
    <cellStyle name="Millares 2 80 2 2 6 6" xfId="18285" xr:uid="{00000000-0005-0000-0000-0000232C0000}"/>
    <cellStyle name="Millares 2 80 2 2 6 6 2" xfId="45418" xr:uid="{00000000-0005-0000-0000-0000242C0000}"/>
    <cellStyle name="Millares 2 80 2 2 6 7" xfId="31856" xr:uid="{00000000-0005-0000-0000-0000252C0000}"/>
    <cellStyle name="Millares 2 80 2 2 7" xfId="4491" xr:uid="{00000000-0005-0000-0000-0000262C0000}"/>
    <cellStyle name="Millares 2 80 2 2 7 2" xfId="8100" xr:uid="{00000000-0005-0000-0000-0000272C0000}"/>
    <cellStyle name="Millares 2 80 2 2 7 2 2" xfId="14890" xr:uid="{00000000-0005-0000-0000-0000282C0000}"/>
    <cellStyle name="Millares 2 80 2 2 7 2 2 2" xfId="28458" xr:uid="{00000000-0005-0000-0000-0000292C0000}"/>
    <cellStyle name="Millares 2 80 2 2 7 2 2 2 2" xfId="55591" xr:uid="{00000000-0005-0000-0000-00002A2C0000}"/>
    <cellStyle name="Millares 2 80 2 2 7 2 2 3" xfId="42029" xr:uid="{00000000-0005-0000-0000-00002B2C0000}"/>
    <cellStyle name="Millares 2 80 2 2 7 2 3" xfId="21677" xr:uid="{00000000-0005-0000-0000-00002C2C0000}"/>
    <cellStyle name="Millares 2 80 2 2 7 2 3 2" xfId="48810" xr:uid="{00000000-0005-0000-0000-00002D2C0000}"/>
    <cellStyle name="Millares 2 80 2 2 7 2 4" xfId="35248" xr:uid="{00000000-0005-0000-0000-00002E2C0000}"/>
    <cellStyle name="Millares 2 80 2 2 7 3" xfId="11501" xr:uid="{00000000-0005-0000-0000-00002F2C0000}"/>
    <cellStyle name="Millares 2 80 2 2 7 3 2" xfId="25069" xr:uid="{00000000-0005-0000-0000-0000302C0000}"/>
    <cellStyle name="Millares 2 80 2 2 7 3 2 2" xfId="52202" xr:uid="{00000000-0005-0000-0000-0000312C0000}"/>
    <cellStyle name="Millares 2 80 2 2 7 3 3" xfId="38640" xr:uid="{00000000-0005-0000-0000-0000322C0000}"/>
    <cellStyle name="Millares 2 80 2 2 7 4" xfId="18288" xr:uid="{00000000-0005-0000-0000-0000332C0000}"/>
    <cellStyle name="Millares 2 80 2 2 7 4 2" xfId="45421" xr:uid="{00000000-0005-0000-0000-0000342C0000}"/>
    <cellStyle name="Millares 2 80 2 2 7 5" xfId="31859" xr:uid="{00000000-0005-0000-0000-0000352C0000}"/>
    <cellStyle name="Millares 2 80 2 2 8" xfId="4492" xr:uid="{00000000-0005-0000-0000-0000362C0000}"/>
    <cellStyle name="Millares 2 80 2 2 8 2" xfId="8101" xr:uid="{00000000-0005-0000-0000-0000372C0000}"/>
    <cellStyle name="Millares 2 80 2 2 8 2 2" xfId="14891" xr:uid="{00000000-0005-0000-0000-0000382C0000}"/>
    <cellStyle name="Millares 2 80 2 2 8 2 2 2" xfId="28459" xr:uid="{00000000-0005-0000-0000-0000392C0000}"/>
    <cellStyle name="Millares 2 80 2 2 8 2 2 2 2" xfId="55592" xr:uid="{00000000-0005-0000-0000-00003A2C0000}"/>
    <cellStyle name="Millares 2 80 2 2 8 2 2 3" xfId="42030" xr:uid="{00000000-0005-0000-0000-00003B2C0000}"/>
    <cellStyle name="Millares 2 80 2 2 8 2 3" xfId="21678" xr:uid="{00000000-0005-0000-0000-00003C2C0000}"/>
    <cellStyle name="Millares 2 80 2 2 8 2 3 2" xfId="48811" xr:uid="{00000000-0005-0000-0000-00003D2C0000}"/>
    <cellStyle name="Millares 2 80 2 2 8 2 4" xfId="35249" xr:uid="{00000000-0005-0000-0000-00003E2C0000}"/>
    <cellStyle name="Millares 2 80 2 2 8 3" xfId="11502" xr:uid="{00000000-0005-0000-0000-00003F2C0000}"/>
    <cellStyle name="Millares 2 80 2 2 8 3 2" xfId="25070" xr:uid="{00000000-0005-0000-0000-0000402C0000}"/>
    <cellStyle name="Millares 2 80 2 2 8 3 2 2" xfId="52203" xr:uid="{00000000-0005-0000-0000-0000412C0000}"/>
    <cellStyle name="Millares 2 80 2 2 8 3 3" xfId="38641" xr:uid="{00000000-0005-0000-0000-0000422C0000}"/>
    <cellStyle name="Millares 2 80 2 2 8 4" xfId="18289" xr:uid="{00000000-0005-0000-0000-0000432C0000}"/>
    <cellStyle name="Millares 2 80 2 2 8 4 2" xfId="45422" xr:uid="{00000000-0005-0000-0000-0000442C0000}"/>
    <cellStyle name="Millares 2 80 2 2 8 5" xfId="31860" xr:uid="{00000000-0005-0000-0000-0000452C0000}"/>
    <cellStyle name="Millares 2 80 2 2 9" xfId="8063" xr:uid="{00000000-0005-0000-0000-0000462C0000}"/>
    <cellStyle name="Millares 2 80 2 2 9 2" xfId="14853" xr:uid="{00000000-0005-0000-0000-0000472C0000}"/>
    <cellStyle name="Millares 2 80 2 2 9 2 2" xfId="28421" xr:uid="{00000000-0005-0000-0000-0000482C0000}"/>
    <cellStyle name="Millares 2 80 2 2 9 2 2 2" xfId="55554" xr:uid="{00000000-0005-0000-0000-0000492C0000}"/>
    <cellStyle name="Millares 2 80 2 2 9 2 3" xfId="41992" xr:uid="{00000000-0005-0000-0000-00004A2C0000}"/>
    <cellStyle name="Millares 2 80 2 2 9 3" xfId="21640" xr:uid="{00000000-0005-0000-0000-00004B2C0000}"/>
    <cellStyle name="Millares 2 80 2 2 9 3 2" xfId="48773" xr:uid="{00000000-0005-0000-0000-00004C2C0000}"/>
    <cellStyle name="Millares 2 80 2 2 9 4" xfId="35211" xr:uid="{00000000-0005-0000-0000-00004D2C0000}"/>
    <cellStyle name="Millares 2 80 2 3" xfId="4493" xr:uid="{00000000-0005-0000-0000-00004E2C0000}"/>
    <cellStyle name="Millares 2 80 2 3 10" xfId="31861" xr:uid="{00000000-0005-0000-0000-00004F2C0000}"/>
    <cellStyle name="Millares 2 80 2 3 2" xfId="4494" xr:uid="{00000000-0005-0000-0000-0000502C0000}"/>
    <cellStyle name="Millares 2 80 2 3 2 2" xfId="4495" xr:uid="{00000000-0005-0000-0000-0000512C0000}"/>
    <cellStyle name="Millares 2 80 2 3 2 2 2" xfId="4496" xr:uid="{00000000-0005-0000-0000-0000522C0000}"/>
    <cellStyle name="Millares 2 80 2 3 2 2 2 2" xfId="8105" xr:uid="{00000000-0005-0000-0000-0000532C0000}"/>
    <cellStyle name="Millares 2 80 2 3 2 2 2 2 2" xfId="14895" xr:uid="{00000000-0005-0000-0000-0000542C0000}"/>
    <cellStyle name="Millares 2 80 2 3 2 2 2 2 2 2" xfId="28463" xr:uid="{00000000-0005-0000-0000-0000552C0000}"/>
    <cellStyle name="Millares 2 80 2 3 2 2 2 2 2 2 2" xfId="55596" xr:uid="{00000000-0005-0000-0000-0000562C0000}"/>
    <cellStyle name="Millares 2 80 2 3 2 2 2 2 2 3" xfId="42034" xr:uid="{00000000-0005-0000-0000-0000572C0000}"/>
    <cellStyle name="Millares 2 80 2 3 2 2 2 2 3" xfId="21682" xr:uid="{00000000-0005-0000-0000-0000582C0000}"/>
    <cellStyle name="Millares 2 80 2 3 2 2 2 2 3 2" xfId="48815" xr:uid="{00000000-0005-0000-0000-0000592C0000}"/>
    <cellStyle name="Millares 2 80 2 3 2 2 2 2 4" xfId="35253" xr:uid="{00000000-0005-0000-0000-00005A2C0000}"/>
    <cellStyle name="Millares 2 80 2 3 2 2 2 3" xfId="11506" xr:uid="{00000000-0005-0000-0000-00005B2C0000}"/>
    <cellStyle name="Millares 2 80 2 3 2 2 2 3 2" xfId="25074" xr:uid="{00000000-0005-0000-0000-00005C2C0000}"/>
    <cellStyle name="Millares 2 80 2 3 2 2 2 3 2 2" xfId="52207" xr:uid="{00000000-0005-0000-0000-00005D2C0000}"/>
    <cellStyle name="Millares 2 80 2 3 2 2 2 3 3" xfId="38645" xr:uid="{00000000-0005-0000-0000-00005E2C0000}"/>
    <cellStyle name="Millares 2 80 2 3 2 2 2 4" xfId="18293" xr:uid="{00000000-0005-0000-0000-00005F2C0000}"/>
    <cellStyle name="Millares 2 80 2 3 2 2 2 4 2" xfId="45426" xr:uid="{00000000-0005-0000-0000-0000602C0000}"/>
    <cellStyle name="Millares 2 80 2 3 2 2 2 5" xfId="31864" xr:uid="{00000000-0005-0000-0000-0000612C0000}"/>
    <cellStyle name="Millares 2 80 2 3 2 2 3" xfId="4497" xr:uid="{00000000-0005-0000-0000-0000622C0000}"/>
    <cellStyle name="Millares 2 80 2 3 2 2 3 2" xfId="8106" xr:uid="{00000000-0005-0000-0000-0000632C0000}"/>
    <cellStyle name="Millares 2 80 2 3 2 2 3 2 2" xfId="14896" xr:uid="{00000000-0005-0000-0000-0000642C0000}"/>
    <cellStyle name="Millares 2 80 2 3 2 2 3 2 2 2" xfId="28464" xr:uid="{00000000-0005-0000-0000-0000652C0000}"/>
    <cellStyle name="Millares 2 80 2 3 2 2 3 2 2 2 2" xfId="55597" xr:uid="{00000000-0005-0000-0000-0000662C0000}"/>
    <cellStyle name="Millares 2 80 2 3 2 2 3 2 2 3" xfId="42035" xr:uid="{00000000-0005-0000-0000-0000672C0000}"/>
    <cellStyle name="Millares 2 80 2 3 2 2 3 2 3" xfId="21683" xr:uid="{00000000-0005-0000-0000-0000682C0000}"/>
    <cellStyle name="Millares 2 80 2 3 2 2 3 2 3 2" xfId="48816" xr:uid="{00000000-0005-0000-0000-0000692C0000}"/>
    <cellStyle name="Millares 2 80 2 3 2 2 3 2 4" xfId="35254" xr:uid="{00000000-0005-0000-0000-00006A2C0000}"/>
    <cellStyle name="Millares 2 80 2 3 2 2 3 3" xfId="11507" xr:uid="{00000000-0005-0000-0000-00006B2C0000}"/>
    <cellStyle name="Millares 2 80 2 3 2 2 3 3 2" xfId="25075" xr:uid="{00000000-0005-0000-0000-00006C2C0000}"/>
    <cellStyle name="Millares 2 80 2 3 2 2 3 3 2 2" xfId="52208" xr:uid="{00000000-0005-0000-0000-00006D2C0000}"/>
    <cellStyle name="Millares 2 80 2 3 2 2 3 3 3" xfId="38646" xr:uid="{00000000-0005-0000-0000-00006E2C0000}"/>
    <cellStyle name="Millares 2 80 2 3 2 2 3 4" xfId="18294" xr:uid="{00000000-0005-0000-0000-00006F2C0000}"/>
    <cellStyle name="Millares 2 80 2 3 2 2 3 4 2" xfId="45427" xr:uid="{00000000-0005-0000-0000-0000702C0000}"/>
    <cellStyle name="Millares 2 80 2 3 2 2 3 5" xfId="31865" xr:uid="{00000000-0005-0000-0000-0000712C0000}"/>
    <cellStyle name="Millares 2 80 2 3 2 2 4" xfId="8104" xr:uid="{00000000-0005-0000-0000-0000722C0000}"/>
    <cellStyle name="Millares 2 80 2 3 2 2 4 2" xfId="14894" xr:uid="{00000000-0005-0000-0000-0000732C0000}"/>
    <cellStyle name="Millares 2 80 2 3 2 2 4 2 2" xfId="28462" xr:uid="{00000000-0005-0000-0000-0000742C0000}"/>
    <cellStyle name="Millares 2 80 2 3 2 2 4 2 2 2" xfId="55595" xr:uid="{00000000-0005-0000-0000-0000752C0000}"/>
    <cellStyle name="Millares 2 80 2 3 2 2 4 2 3" xfId="42033" xr:uid="{00000000-0005-0000-0000-0000762C0000}"/>
    <cellStyle name="Millares 2 80 2 3 2 2 4 3" xfId="21681" xr:uid="{00000000-0005-0000-0000-0000772C0000}"/>
    <cellStyle name="Millares 2 80 2 3 2 2 4 3 2" xfId="48814" xr:uid="{00000000-0005-0000-0000-0000782C0000}"/>
    <cellStyle name="Millares 2 80 2 3 2 2 4 4" xfId="35252" xr:uid="{00000000-0005-0000-0000-0000792C0000}"/>
    <cellStyle name="Millares 2 80 2 3 2 2 5" xfId="11505" xr:uid="{00000000-0005-0000-0000-00007A2C0000}"/>
    <cellStyle name="Millares 2 80 2 3 2 2 5 2" xfId="25073" xr:uid="{00000000-0005-0000-0000-00007B2C0000}"/>
    <cellStyle name="Millares 2 80 2 3 2 2 5 2 2" xfId="52206" xr:uid="{00000000-0005-0000-0000-00007C2C0000}"/>
    <cellStyle name="Millares 2 80 2 3 2 2 5 3" xfId="38644" xr:uid="{00000000-0005-0000-0000-00007D2C0000}"/>
    <cellStyle name="Millares 2 80 2 3 2 2 6" xfId="18292" xr:uid="{00000000-0005-0000-0000-00007E2C0000}"/>
    <cellStyle name="Millares 2 80 2 3 2 2 6 2" xfId="45425" xr:uid="{00000000-0005-0000-0000-00007F2C0000}"/>
    <cellStyle name="Millares 2 80 2 3 2 2 7" xfId="31863" xr:uid="{00000000-0005-0000-0000-0000802C0000}"/>
    <cellStyle name="Millares 2 80 2 3 2 3" xfId="4498" xr:uid="{00000000-0005-0000-0000-0000812C0000}"/>
    <cellStyle name="Millares 2 80 2 3 2 3 2" xfId="4499" xr:uid="{00000000-0005-0000-0000-0000822C0000}"/>
    <cellStyle name="Millares 2 80 2 3 2 3 2 2" xfId="8108" xr:uid="{00000000-0005-0000-0000-0000832C0000}"/>
    <cellStyle name="Millares 2 80 2 3 2 3 2 2 2" xfId="14898" xr:uid="{00000000-0005-0000-0000-0000842C0000}"/>
    <cellStyle name="Millares 2 80 2 3 2 3 2 2 2 2" xfId="28466" xr:uid="{00000000-0005-0000-0000-0000852C0000}"/>
    <cellStyle name="Millares 2 80 2 3 2 3 2 2 2 2 2" xfId="55599" xr:uid="{00000000-0005-0000-0000-0000862C0000}"/>
    <cellStyle name="Millares 2 80 2 3 2 3 2 2 2 3" xfId="42037" xr:uid="{00000000-0005-0000-0000-0000872C0000}"/>
    <cellStyle name="Millares 2 80 2 3 2 3 2 2 3" xfId="21685" xr:uid="{00000000-0005-0000-0000-0000882C0000}"/>
    <cellStyle name="Millares 2 80 2 3 2 3 2 2 3 2" xfId="48818" xr:uid="{00000000-0005-0000-0000-0000892C0000}"/>
    <cellStyle name="Millares 2 80 2 3 2 3 2 2 4" xfId="35256" xr:uid="{00000000-0005-0000-0000-00008A2C0000}"/>
    <cellStyle name="Millares 2 80 2 3 2 3 2 3" xfId="11509" xr:uid="{00000000-0005-0000-0000-00008B2C0000}"/>
    <cellStyle name="Millares 2 80 2 3 2 3 2 3 2" xfId="25077" xr:uid="{00000000-0005-0000-0000-00008C2C0000}"/>
    <cellStyle name="Millares 2 80 2 3 2 3 2 3 2 2" xfId="52210" xr:uid="{00000000-0005-0000-0000-00008D2C0000}"/>
    <cellStyle name="Millares 2 80 2 3 2 3 2 3 3" xfId="38648" xr:uid="{00000000-0005-0000-0000-00008E2C0000}"/>
    <cellStyle name="Millares 2 80 2 3 2 3 2 4" xfId="18296" xr:uid="{00000000-0005-0000-0000-00008F2C0000}"/>
    <cellStyle name="Millares 2 80 2 3 2 3 2 4 2" xfId="45429" xr:uid="{00000000-0005-0000-0000-0000902C0000}"/>
    <cellStyle name="Millares 2 80 2 3 2 3 2 5" xfId="31867" xr:uid="{00000000-0005-0000-0000-0000912C0000}"/>
    <cellStyle name="Millares 2 80 2 3 2 3 3" xfId="8107" xr:uid="{00000000-0005-0000-0000-0000922C0000}"/>
    <cellStyle name="Millares 2 80 2 3 2 3 3 2" xfId="14897" xr:uid="{00000000-0005-0000-0000-0000932C0000}"/>
    <cellStyle name="Millares 2 80 2 3 2 3 3 2 2" xfId="28465" xr:uid="{00000000-0005-0000-0000-0000942C0000}"/>
    <cellStyle name="Millares 2 80 2 3 2 3 3 2 2 2" xfId="55598" xr:uid="{00000000-0005-0000-0000-0000952C0000}"/>
    <cellStyle name="Millares 2 80 2 3 2 3 3 2 3" xfId="42036" xr:uid="{00000000-0005-0000-0000-0000962C0000}"/>
    <cellStyle name="Millares 2 80 2 3 2 3 3 3" xfId="21684" xr:uid="{00000000-0005-0000-0000-0000972C0000}"/>
    <cellStyle name="Millares 2 80 2 3 2 3 3 3 2" xfId="48817" xr:uid="{00000000-0005-0000-0000-0000982C0000}"/>
    <cellStyle name="Millares 2 80 2 3 2 3 3 4" xfId="35255" xr:uid="{00000000-0005-0000-0000-0000992C0000}"/>
    <cellStyle name="Millares 2 80 2 3 2 3 4" xfId="11508" xr:uid="{00000000-0005-0000-0000-00009A2C0000}"/>
    <cellStyle name="Millares 2 80 2 3 2 3 4 2" xfId="25076" xr:uid="{00000000-0005-0000-0000-00009B2C0000}"/>
    <cellStyle name="Millares 2 80 2 3 2 3 4 2 2" xfId="52209" xr:uid="{00000000-0005-0000-0000-00009C2C0000}"/>
    <cellStyle name="Millares 2 80 2 3 2 3 4 3" xfId="38647" xr:uid="{00000000-0005-0000-0000-00009D2C0000}"/>
    <cellStyle name="Millares 2 80 2 3 2 3 5" xfId="18295" xr:uid="{00000000-0005-0000-0000-00009E2C0000}"/>
    <cellStyle name="Millares 2 80 2 3 2 3 5 2" xfId="45428" xr:uid="{00000000-0005-0000-0000-00009F2C0000}"/>
    <cellStyle name="Millares 2 80 2 3 2 3 6" xfId="31866" xr:uid="{00000000-0005-0000-0000-0000A02C0000}"/>
    <cellStyle name="Millares 2 80 2 3 2 4" xfId="4500" xr:uid="{00000000-0005-0000-0000-0000A12C0000}"/>
    <cellStyle name="Millares 2 80 2 3 2 4 2" xfId="8109" xr:uid="{00000000-0005-0000-0000-0000A22C0000}"/>
    <cellStyle name="Millares 2 80 2 3 2 4 2 2" xfId="14899" xr:uid="{00000000-0005-0000-0000-0000A32C0000}"/>
    <cellStyle name="Millares 2 80 2 3 2 4 2 2 2" xfId="28467" xr:uid="{00000000-0005-0000-0000-0000A42C0000}"/>
    <cellStyle name="Millares 2 80 2 3 2 4 2 2 2 2" xfId="55600" xr:uid="{00000000-0005-0000-0000-0000A52C0000}"/>
    <cellStyle name="Millares 2 80 2 3 2 4 2 2 3" xfId="42038" xr:uid="{00000000-0005-0000-0000-0000A62C0000}"/>
    <cellStyle name="Millares 2 80 2 3 2 4 2 3" xfId="21686" xr:uid="{00000000-0005-0000-0000-0000A72C0000}"/>
    <cellStyle name="Millares 2 80 2 3 2 4 2 3 2" xfId="48819" xr:uid="{00000000-0005-0000-0000-0000A82C0000}"/>
    <cellStyle name="Millares 2 80 2 3 2 4 2 4" xfId="35257" xr:uid="{00000000-0005-0000-0000-0000A92C0000}"/>
    <cellStyle name="Millares 2 80 2 3 2 4 3" xfId="11510" xr:uid="{00000000-0005-0000-0000-0000AA2C0000}"/>
    <cellStyle name="Millares 2 80 2 3 2 4 3 2" xfId="25078" xr:uid="{00000000-0005-0000-0000-0000AB2C0000}"/>
    <cellStyle name="Millares 2 80 2 3 2 4 3 2 2" xfId="52211" xr:uid="{00000000-0005-0000-0000-0000AC2C0000}"/>
    <cellStyle name="Millares 2 80 2 3 2 4 3 3" xfId="38649" xr:uid="{00000000-0005-0000-0000-0000AD2C0000}"/>
    <cellStyle name="Millares 2 80 2 3 2 4 4" xfId="18297" xr:uid="{00000000-0005-0000-0000-0000AE2C0000}"/>
    <cellStyle name="Millares 2 80 2 3 2 4 4 2" xfId="45430" xr:uid="{00000000-0005-0000-0000-0000AF2C0000}"/>
    <cellStyle name="Millares 2 80 2 3 2 4 5" xfId="31868" xr:uid="{00000000-0005-0000-0000-0000B02C0000}"/>
    <cellStyle name="Millares 2 80 2 3 2 5" xfId="4501" xr:uid="{00000000-0005-0000-0000-0000B12C0000}"/>
    <cellStyle name="Millares 2 80 2 3 2 5 2" xfId="8110" xr:uid="{00000000-0005-0000-0000-0000B22C0000}"/>
    <cellStyle name="Millares 2 80 2 3 2 5 2 2" xfId="14900" xr:uid="{00000000-0005-0000-0000-0000B32C0000}"/>
    <cellStyle name="Millares 2 80 2 3 2 5 2 2 2" xfId="28468" xr:uid="{00000000-0005-0000-0000-0000B42C0000}"/>
    <cellStyle name="Millares 2 80 2 3 2 5 2 2 2 2" xfId="55601" xr:uid="{00000000-0005-0000-0000-0000B52C0000}"/>
    <cellStyle name="Millares 2 80 2 3 2 5 2 2 3" xfId="42039" xr:uid="{00000000-0005-0000-0000-0000B62C0000}"/>
    <cellStyle name="Millares 2 80 2 3 2 5 2 3" xfId="21687" xr:uid="{00000000-0005-0000-0000-0000B72C0000}"/>
    <cellStyle name="Millares 2 80 2 3 2 5 2 3 2" xfId="48820" xr:uid="{00000000-0005-0000-0000-0000B82C0000}"/>
    <cellStyle name="Millares 2 80 2 3 2 5 2 4" xfId="35258" xr:uid="{00000000-0005-0000-0000-0000B92C0000}"/>
    <cellStyle name="Millares 2 80 2 3 2 5 3" xfId="11511" xr:uid="{00000000-0005-0000-0000-0000BA2C0000}"/>
    <cellStyle name="Millares 2 80 2 3 2 5 3 2" xfId="25079" xr:uid="{00000000-0005-0000-0000-0000BB2C0000}"/>
    <cellStyle name="Millares 2 80 2 3 2 5 3 2 2" xfId="52212" xr:uid="{00000000-0005-0000-0000-0000BC2C0000}"/>
    <cellStyle name="Millares 2 80 2 3 2 5 3 3" xfId="38650" xr:uid="{00000000-0005-0000-0000-0000BD2C0000}"/>
    <cellStyle name="Millares 2 80 2 3 2 5 4" xfId="18298" xr:uid="{00000000-0005-0000-0000-0000BE2C0000}"/>
    <cellStyle name="Millares 2 80 2 3 2 5 4 2" xfId="45431" xr:uid="{00000000-0005-0000-0000-0000BF2C0000}"/>
    <cellStyle name="Millares 2 80 2 3 2 5 5" xfId="31869" xr:uid="{00000000-0005-0000-0000-0000C02C0000}"/>
    <cellStyle name="Millares 2 80 2 3 2 6" xfId="8103" xr:uid="{00000000-0005-0000-0000-0000C12C0000}"/>
    <cellStyle name="Millares 2 80 2 3 2 6 2" xfId="14893" xr:uid="{00000000-0005-0000-0000-0000C22C0000}"/>
    <cellStyle name="Millares 2 80 2 3 2 6 2 2" xfId="28461" xr:uid="{00000000-0005-0000-0000-0000C32C0000}"/>
    <cellStyle name="Millares 2 80 2 3 2 6 2 2 2" xfId="55594" xr:uid="{00000000-0005-0000-0000-0000C42C0000}"/>
    <cellStyle name="Millares 2 80 2 3 2 6 2 3" xfId="42032" xr:uid="{00000000-0005-0000-0000-0000C52C0000}"/>
    <cellStyle name="Millares 2 80 2 3 2 6 3" xfId="21680" xr:uid="{00000000-0005-0000-0000-0000C62C0000}"/>
    <cellStyle name="Millares 2 80 2 3 2 6 3 2" xfId="48813" xr:uid="{00000000-0005-0000-0000-0000C72C0000}"/>
    <cellStyle name="Millares 2 80 2 3 2 6 4" xfId="35251" xr:uid="{00000000-0005-0000-0000-0000C82C0000}"/>
    <cellStyle name="Millares 2 80 2 3 2 7" xfId="11504" xr:uid="{00000000-0005-0000-0000-0000C92C0000}"/>
    <cellStyle name="Millares 2 80 2 3 2 7 2" xfId="25072" xr:uid="{00000000-0005-0000-0000-0000CA2C0000}"/>
    <cellStyle name="Millares 2 80 2 3 2 7 2 2" xfId="52205" xr:uid="{00000000-0005-0000-0000-0000CB2C0000}"/>
    <cellStyle name="Millares 2 80 2 3 2 7 3" xfId="38643" xr:uid="{00000000-0005-0000-0000-0000CC2C0000}"/>
    <cellStyle name="Millares 2 80 2 3 2 8" xfId="18291" xr:uid="{00000000-0005-0000-0000-0000CD2C0000}"/>
    <cellStyle name="Millares 2 80 2 3 2 8 2" xfId="45424" xr:uid="{00000000-0005-0000-0000-0000CE2C0000}"/>
    <cellStyle name="Millares 2 80 2 3 2 9" xfId="31862" xr:uid="{00000000-0005-0000-0000-0000CF2C0000}"/>
    <cellStyle name="Millares 2 80 2 3 3" xfId="4502" xr:uid="{00000000-0005-0000-0000-0000D02C0000}"/>
    <cellStyle name="Millares 2 80 2 3 3 2" xfId="4503" xr:uid="{00000000-0005-0000-0000-0000D12C0000}"/>
    <cellStyle name="Millares 2 80 2 3 3 2 2" xfId="8112" xr:uid="{00000000-0005-0000-0000-0000D22C0000}"/>
    <cellStyle name="Millares 2 80 2 3 3 2 2 2" xfId="14902" xr:uid="{00000000-0005-0000-0000-0000D32C0000}"/>
    <cellStyle name="Millares 2 80 2 3 3 2 2 2 2" xfId="28470" xr:uid="{00000000-0005-0000-0000-0000D42C0000}"/>
    <cellStyle name="Millares 2 80 2 3 3 2 2 2 2 2" xfId="55603" xr:uid="{00000000-0005-0000-0000-0000D52C0000}"/>
    <cellStyle name="Millares 2 80 2 3 3 2 2 2 3" xfId="42041" xr:uid="{00000000-0005-0000-0000-0000D62C0000}"/>
    <cellStyle name="Millares 2 80 2 3 3 2 2 3" xfId="21689" xr:uid="{00000000-0005-0000-0000-0000D72C0000}"/>
    <cellStyle name="Millares 2 80 2 3 3 2 2 3 2" xfId="48822" xr:uid="{00000000-0005-0000-0000-0000D82C0000}"/>
    <cellStyle name="Millares 2 80 2 3 3 2 2 4" xfId="35260" xr:uid="{00000000-0005-0000-0000-0000D92C0000}"/>
    <cellStyle name="Millares 2 80 2 3 3 2 3" xfId="11513" xr:uid="{00000000-0005-0000-0000-0000DA2C0000}"/>
    <cellStyle name="Millares 2 80 2 3 3 2 3 2" xfId="25081" xr:uid="{00000000-0005-0000-0000-0000DB2C0000}"/>
    <cellStyle name="Millares 2 80 2 3 3 2 3 2 2" xfId="52214" xr:uid="{00000000-0005-0000-0000-0000DC2C0000}"/>
    <cellStyle name="Millares 2 80 2 3 3 2 3 3" xfId="38652" xr:uid="{00000000-0005-0000-0000-0000DD2C0000}"/>
    <cellStyle name="Millares 2 80 2 3 3 2 4" xfId="18300" xr:uid="{00000000-0005-0000-0000-0000DE2C0000}"/>
    <cellStyle name="Millares 2 80 2 3 3 2 4 2" xfId="45433" xr:uid="{00000000-0005-0000-0000-0000DF2C0000}"/>
    <cellStyle name="Millares 2 80 2 3 3 2 5" xfId="31871" xr:uid="{00000000-0005-0000-0000-0000E02C0000}"/>
    <cellStyle name="Millares 2 80 2 3 3 3" xfId="4504" xr:uid="{00000000-0005-0000-0000-0000E12C0000}"/>
    <cellStyle name="Millares 2 80 2 3 3 3 2" xfId="8113" xr:uid="{00000000-0005-0000-0000-0000E22C0000}"/>
    <cellStyle name="Millares 2 80 2 3 3 3 2 2" xfId="14903" xr:uid="{00000000-0005-0000-0000-0000E32C0000}"/>
    <cellStyle name="Millares 2 80 2 3 3 3 2 2 2" xfId="28471" xr:uid="{00000000-0005-0000-0000-0000E42C0000}"/>
    <cellStyle name="Millares 2 80 2 3 3 3 2 2 2 2" xfId="55604" xr:uid="{00000000-0005-0000-0000-0000E52C0000}"/>
    <cellStyle name="Millares 2 80 2 3 3 3 2 2 3" xfId="42042" xr:uid="{00000000-0005-0000-0000-0000E62C0000}"/>
    <cellStyle name="Millares 2 80 2 3 3 3 2 3" xfId="21690" xr:uid="{00000000-0005-0000-0000-0000E72C0000}"/>
    <cellStyle name="Millares 2 80 2 3 3 3 2 3 2" xfId="48823" xr:uid="{00000000-0005-0000-0000-0000E82C0000}"/>
    <cellStyle name="Millares 2 80 2 3 3 3 2 4" xfId="35261" xr:uid="{00000000-0005-0000-0000-0000E92C0000}"/>
    <cellStyle name="Millares 2 80 2 3 3 3 3" xfId="11514" xr:uid="{00000000-0005-0000-0000-0000EA2C0000}"/>
    <cellStyle name="Millares 2 80 2 3 3 3 3 2" xfId="25082" xr:uid="{00000000-0005-0000-0000-0000EB2C0000}"/>
    <cellStyle name="Millares 2 80 2 3 3 3 3 2 2" xfId="52215" xr:uid="{00000000-0005-0000-0000-0000EC2C0000}"/>
    <cellStyle name="Millares 2 80 2 3 3 3 3 3" xfId="38653" xr:uid="{00000000-0005-0000-0000-0000ED2C0000}"/>
    <cellStyle name="Millares 2 80 2 3 3 3 4" xfId="18301" xr:uid="{00000000-0005-0000-0000-0000EE2C0000}"/>
    <cellStyle name="Millares 2 80 2 3 3 3 4 2" xfId="45434" xr:uid="{00000000-0005-0000-0000-0000EF2C0000}"/>
    <cellStyle name="Millares 2 80 2 3 3 3 5" xfId="31872" xr:uid="{00000000-0005-0000-0000-0000F02C0000}"/>
    <cellStyle name="Millares 2 80 2 3 3 4" xfId="8111" xr:uid="{00000000-0005-0000-0000-0000F12C0000}"/>
    <cellStyle name="Millares 2 80 2 3 3 4 2" xfId="14901" xr:uid="{00000000-0005-0000-0000-0000F22C0000}"/>
    <cellStyle name="Millares 2 80 2 3 3 4 2 2" xfId="28469" xr:uid="{00000000-0005-0000-0000-0000F32C0000}"/>
    <cellStyle name="Millares 2 80 2 3 3 4 2 2 2" xfId="55602" xr:uid="{00000000-0005-0000-0000-0000F42C0000}"/>
    <cellStyle name="Millares 2 80 2 3 3 4 2 3" xfId="42040" xr:uid="{00000000-0005-0000-0000-0000F52C0000}"/>
    <cellStyle name="Millares 2 80 2 3 3 4 3" xfId="21688" xr:uid="{00000000-0005-0000-0000-0000F62C0000}"/>
    <cellStyle name="Millares 2 80 2 3 3 4 3 2" xfId="48821" xr:uid="{00000000-0005-0000-0000-0000F72C0000}"/>
    <cellStyle name="Millares 2 80 2 3 3 4 4" xfId="35259" xr:uid="{00000000-0005-0000-0000-0000F82C0000}"/>
    <cellStyle name="Millares 2 80 2 3 3 5" xfId="11512" xr:uid="{00000000-0005-0000-0000-0000F92C0000}"/>
    <cellStyle name="Millares 2 80 2 3 3 5 2" xfId="25080" xr:uid="{00000000-0005-0000-0000-0000FA2C0000}"/>
    <cellStyle name="Millares 2 80 2 3 3 5 2 2" xfId="52213" xr:uid="{00000000-0005-0000-0000-0000FB2C0000}"/>
    <cellStyle name="Millares 2 80 2 3 3 5 3" xfId="38651" xr:uid="{00000000-0005-0000-0000-0000FC2C0000}"/>
    <cellStyle name="Millares 2 80 2 3 3 6" xfId="18299" xr:uid="{00000000-0005-0000-0000-0000FD2C0000}"/>
    <cellStyle name="Millares 2 80 2 3 3 6 2" xfId="45432" xr:uid="{00000000-0005-0000-0000-0000FE2C0000}"/>
    <cellStyle name="Millares 2 80 2 3 3 7" xfId="31870" xr:uid="{00000000-0005-0000-0000-0000FF2C0000}"/>
    <cellStyle name="Millares 2 80 2 3 4" xfId="4505" xr:uid="{00000000-0005-0000-0000-0000002D0000}"/>
    <cellStyle name="Millares 2 80 2 3 4 2" xfId="4506" xr:uid="{00000000-0005-0000-0000-0000012D0000}"/>
    <cellStyle name="Millares 2 80 2 3 4 2 2" xfId="8115" xr:uid="{00000000-0005-0000-0000-0000022D0000}"/>
    <cellStyle name="Millares 2 80 2 3 4 2 2 2" xfId="14905" xr:uid="{00000000-0005-0000-0000-0000032D0000}"/>
    <cellStyle name="Millares 2 80 2 3 4 2 2 2 2" xfId="28473" xr:uid="{00000000-0005-0000-0000-0000042D0000}"/>
    <cellStyle name="Millares 2 80 2 3 4 2 2 2 2 2" xfId="55606" xr:uid="{00000000-0005-0000-0000-0000052D0000}"/>
    <cellStyle name="Millares 2 80 2 3 4 2 2 2 3" xfId="42044" xr:uid="{00000000-0005-0000-0000-0000062D0000}"/>
    <cellStyle name="Millares 2 80 2 3 4 2 2 3" xfId="21692" xr:uid="{00000000-0005-0000-0000-0000072D0000}"/>
    <cellStyle name="Millares 2 80 2 3 4 2 2 3 2" xfId="48825" xr:uid="{00000000-0005-0000-0000-0000082D0000}"/>
    <cellStyle name="Millares 2 80 2 3 4 2 2 4" xfId="35263" xr:uid="{00000000-0005-0000-0000-0000092D0000}"/>
    <cellStyle name="Millares 2 80 2 3 4 2 3" xfId="11516" xr:uid="{00000000-0005-0000-0000-00000A2D0000}"/>
    <cellStyle name="Millares 2 80 2 3 4 2 3 2" xfId="25084" xr:uid="{00000000-0005-0000-0000-00000B2D0000}"/>
    <cellStyle name="Millares 2 80 2 3 4 2 3 2 2" xfId="52217" xr:uid="{00000000-0005-0000-0000-00000C2D0000}"/>
    <cellStyle name="Millares 2 80 2 3 4 2 3 3" xfId="38655" xr:uid="{00000000-0005-0000-0000-00000D2D0000}"/>
    <cellStyle name="Millares 2 80 2 3 4 2 4" xfId="18303" xr:uid="{00000000-0005-0000-0000-00000E2D0000}"/>
    <cellStyle name="Millares 2 80 2 3 4 2 4 2" xfId="45436" xr:uid="{00000000-0005-0000-0000-00000F2D0000}"/>
    <cellStyle name="Millares 2 80 2 3 4 2 5" xfId="31874" xr:uid="{00000000-0005-0000-0000-0000102D0000}"/>
    <cellStyle name="Millares 2 80 2 3 4 3" xfId="8114" xr:uid="{00000000-0005-0000-0000-0000112D0000}"/>
    <cellStyle name="Millares 2 80 2 3 4 3 2" xfId="14904" xr:uid="{00000000-0005-0000-0000-0000122D0000}"/>
    <cellStyle name="Millares 2 80 2 3 4 3 2 2" xfId="28472" xr:uid="{00000000-0005-0000-0000-0000132D0000}"/>
    <cellStyle name="Millares 2 80 2 3 4 3 2 2 2" xfId="55605" xr:uid="{00000000-0005-0000-0000-0000142D0000}"/>
    <cellStyle name="Millares 2 80 2 3 4 3 2 3" xfId="42043" xr:uid="{00000000-0005-0000-0000-0000152D0000}"/>
    <cellStyle name="Millares 2 80 2 3 4 3 3" xfId="21691" xr:uid="{00000000-0005-0000-0000-0000162D0000}"/>
    <cellStyle name="Millares 2 80 2 3 4 3 3 2" xfId="48824" xr:uid="{00000000-0005-0000-0000-0000172D0000}"/>
    <cellStyle name="Millares 2 80 2 3 4 3 4" xfId="35262" xr:uid="{00000000-0005-0000-0000-0000182D0000}"/>
    <cellStyle name="Millares 2 80 2 3 4 4" xfId="11515" xr:uid="{00000000-0005-0000-0000-0000192D0000}"/>
    <cellStyle name="Millares 2 80 2 3 4 4 2" xfId="25083" xr:uid="{00000000-0005-0000-0000-00001A2D0000}"/>
    <cellStyle name="Millares 2 80 2 3 4 4 2 2" xfId="52216" xr:uid="{00000000-0005-0000-0000-00001B2D0000}"/>
    <cellStyle name="Millares 2 80 2 3 4 4 3" xfId="38654" xr:uid="{00000000-0005-0000-0000-00001C2D0000}"/>
    <cellStyle name="Millares 2 80 2 3 4 5" xfId="18302" xr:uid="{00000000-0005-0000-0000-00001D2D0000}"/>
    <cellStyle name="Millares 2 80 2 3 4 5 2" xfId="45435" xr:uid="{00000000-0005-0000-0000-00001E2D0000}"/>
    <cellStyle name="Millares 2 80 2 3 4 6" xfId="31873" xr:uid="{00000000-0005-0000-0000-00001F2D0000}"/>
    <cellStyle name="Millares 2 80 2 3 5" xfId="4507" xr:uid="{00000000-0005-0000-0000-0000202D0000}"/>
    <cellStyle name="Millares 2 80 2 3 5 2" xfId="8116" xr:uid="{00000000-0005-0000-0000-0000212D0000}"/>
    <cellStyle name="Millares 2 80 2 3 5 2 2" xfId="14906" xr:uid="{00000000-0005-0000-0000-0000222D0000}"/>
    <cellStyle name="Millares 2 80 2 3 5 2 2 2" xfId="28474" xr:uid="{00000000-0005-0000-0000-0000232D0000}"/>
    <cellStyle name="Millares 2 80 2 3 5 2 2 2 2" xfId="55607" xr:uid="{00000000-0005-0000-0000-0000242D0000}"/>
    <cellStyle name="Millares 2 80 2 3 5 2 2 3" xfId="42045" xr:uid="{00000000-0005-0000-0000-0000252D0000}"/>
    <cellStyle name="Millares 2 80 2 3 5 2 3" xfId="21693" xr:uid="{00000000-0005-0000-0000-0000262D0000}"/>
    <cellStyle name="Millares 2 80 2 3 5 2 3 2" xfId="48826" xr:uid="{00000000-0005-0000-0000-0000272D0000}"/>
    <cellStyle name="Millares 2 80 2 3 5 2 4" xfId="35264" xr:uid="{00000000-0005-0000-0000-0000282D0000}"/>
    <cellStyle name="Millares 2 80 2 3 5 3" xfId="11517" xr:uid="{00000000-0005-0000-0000-0000292D0000}"/>
    <cellStyle name="Millares 2 80 2 3 5 3 2" xfId="25085" xr:uid="{00000000-0005-0000-0000-00002A2D0000}"/>
    <cellStyle name="Millares 2 80 2 3 5 3 2 2" xfId="52218" xr:uid="{00000000-0005-0000-0000-00002B2D0000}"/>
    <cellStyle name="Millares 2 80 2 3 5 3 3" xfId="38656" xr:uid="{00000000-0005-0000-0000-00002C2D0000}"/>
    <cellStyle name="Millares 2 80 2 3 5 4" xfId="18304" xr:uid="{00000000-0005-0000-0000-00002D2D0000}"/>
    <cellStyle name="Millares 2 80 2 3 5 4 2" xfId="45437" xr:uid="{00000000-0005-0000-0000-00002E2D0000}"/>
    <cellStyle name="Millares 2 80 2 3 5 5" xfId="31875" xr:uid="{00000000-0005-0000-0000-00002F2D0000}"/>
    <cellStyle name="Millares 2 80 2 3 6" xfId="4508" xr:uid="{00000000-0005-0000-0000-0000302D0000}"/>
    <cellStyle name="Millares 2 80 2 3 6 2" xfId="8117" xr:uid="{00000000-0005-0000-0000-0000312D0000}"/>
    <cellStyle name="Millares 2 80 2 3 6 2 2" xfId="14907" xr:uid="{00000000-0005-0000-0000-0000322D0000}"/>
    <cellStyle name="Millares 2 80 2 3 6 2 2 2" xfId="28475" xr:uid="{00000000-0005-0000-0000-0000332D0000}"/>
    <cellStyle name="Millares 2 80 2 3 6 2 2 2 2" xfId="55608" xr:uid="{00000000-0005-0000-0000-0000342D0000}"/>
    <cellStyle name="Millares 2 80 2 3 6 2 2 3" xfId="42046" xr:uid="{00000000-0005-0000-0000-0000352D0000}"/>
    <cellStyle name="Millares 2 80 2 3 6 2 3" xfId="21694" xr:uid="{00000000-0005-0000-0000-0000362D0000}"/>
    <cellStyle name="Millares 2 80 2 3 6 2 3 2" xfId="48827" xr:uid="{00000000-0005-0000-0000-0000372D0000}"/>
    <cellStyle name="Millares 2 80 2 3 6 2 4" xfId="35265" xr:uid="{00000000-0005-0000-0000-0000382D0000}"/>
    <cellStyle name="Millares 2 80 2 3 6 3" xfId="11518" xr:uid="{00000000-0005-0000-0000-0000392D0000}"/>
    <cellStyle name="Millares 2 80 2 3 6 3 2" xfId="25086" xr:uid="{00000000-0005-0000-0000-00003A2D0000}"/>
    <cellStyle name="Millares 2 80 2 3 6 3 2 2" xfId="52219" xr:uid="{00000000-0005-0000-0000-00003B2D0000}"/>
    <cellStyle name="Millares 2 80 2 3 6 3 3" xfId="38657" xr:uid="{00000000-0005-0000-0000-00003C2D0000}"/>
    <cellStyle name="Millares 2 80 2 3 6 4" xfId="18305" xr:uid="{00000000-0005-0000-0000-00003D2D0000}"/>
    <cellStyle name="Millares 2 80 2 3 6 4 2" xfId="45438" xr:uid="{00000000-0005-0000-0000-00003E2D0000}"/>
    <cellStyle name="Millares 2 80 2 3 6 5" xfId="31876" xr:uid="{00000000-0005-0000-0000-00003F2D0000}"/>
    <cellStyle name="Millares 2 80 2 3 7" xfId="8102" xr:uid="{00000000-0005-0000-0000-0000402D0000}"/>
    <cellStyle name="Millares 2 80 2 3 7 2" xfId="14892" xr:uid="{00000000-0005-0000-0000-0000412D0000}"/>
    <cellStyle name="Millares 2 80 2 3 7 2 2" xfId="28460" xr:uid="{00000000-0005-0000-0000-0000422D0000}"/>
    <cellStyle name="Millares 2 80 2 3 7 2 2 2" xfId="55593" xr:uid="{00000000-0005-0000-0000-0000432D0000}"/>
    <cellStyle name="Millares 2 80 2 3 7 2 3" xfId="42031" xr:uid="{00000000-0005-0000-0000-0000442D0000}"/>
    <cellStyle name="Millares 2 80 2 3 7 3" xfId="21679" xr:uid="{00000000-0005-0000-0000-0000452D0000}"/>
    <cellStyle name="Millares 2 80 2 3 7 3 2" xfId="48812" xr:uid="{00000000-0005-0000-0000-0000462D0000}"/>
    <cellStyle name="Millares 2 80 2 3 7 4" xfId="35250" xr:uid="{00000000-0005-0000-0000-0000472D0000}"/>
    <cellStyle name="Millares 2 80 2 3 8" xfId="11503" xr:uid="{00000000-0005-0000-0000-0000482D0000}"/>
    <cellStyle name="Millares 2 80 2 3 8 2" xfId="25071" xr:uid="{00000000-0005-0000-0000-0000492D0000}"/>
    <cellStyle name="Millares 2 80 2 3 8 2 2" xfId="52204" xr:uid="{00000000-0005-0000-0000-00004A2D0000}"/>
    <cellStyle name="Millares 2 80 2 3 8 3" xfId="38642" xr:uid="{00000000-0005-0000-0000-00004B2D0000}"/>
    <cellStyle name="Millares 2 80 2 3 9" xfId="18290" xr:uid="{00000000-0005-0000-0000-00004C2D0000}"/>
    <cellStyle name="Millares 2 80 2 3 9 2" xfId="45423" xr:uid="{00000000-0005-0000-0000-00004D2D0000}"/>
    <cellStyle name="Millares 2 80 2 4" xfId="4509" xr:uid="{00000000-0005-0000-0000-00004E2D0000}"/>
    <cellStyle name="Millares 2 80 2 4 2" xfId="4510" xr:uid="{00000000-0005-0000-0000-00004F2D0000}"/>
    <cellStyle name="Millares 2 80 2 4 2 2" xfId="4511" xr:uid="{00000000-0005-0000-0000-0000502D0000}"/>
    <cellStyle name="Millares 2 80 2 4 2 2 2" xfId="8120" xr:uid="{00000000-0005-0000-0000-0000512D0000}"/>
    <cellStyle name="Millares 2 80 2 4 2 2 2 2" xfId="14910" xr:uid="{00000000-0005-0000-0000-0000522D0000}"/>
    <cellStyle name="Millares 2 80 2 4 2 2 2 2 2" xfId="28478" xr:uid="{00000000-0005-0000-0000-0000532D0000}"/>
    <cellStyle name="Millares 2 80 2 4 2 2 2 2 2 2" xfId="55611" xr:uid="{00000000-0005-0000-0000-0000542D0000}"/>
    <cellStyle name="Millares 2 80 2 4 2 2 2 2 3" xfId="42049" xr:uid="{00000000-0005-0000-0000-0000552D0000}"/>
    <cellStyle name="Millares 2 80 2 4 2 2 2 3" xfId="21697" xr:uid="{00000000-0005-0000-0000-0000562D0000}"/>
    <cellStyle name="Millares 2 80 2 4 2 2 2 3 2" xfId="48830" xr:uid="{00000000-0005-0000-0000-0000572D0000}"/>
    <cellStyle name="Millares 2 80 2 4 2 2 2 4" xfId="35268" xr:uid="{00000000-0005-0000-0000-0000582D0000}"/>
    <cellStyle name="Millares 2 80 2 4 2 2 3" xfId="11521" xr:uid="{00000000-0005-0000-0000-0000592D0000}"/>
    <cellStyle name="Millares 2 80 2 4 2 2 3 2" xfId="25089" xr:uid="{00000000-0005-0000-0000-00005A2D0000}"/>
    <cellStyle name="Millares 2 80 2 4 2 2 3 2 2" xfId="52222" xr:uid="{00000000-0005-0000-0000-00005B2D0000}"/>
    <cellStyle name="Millares 2 80 2 4 2 2 3 3" xfId="38660" xr:uid="{00000000-0005-0000-0000-00005C2D0000}"/>
    <cellStyle name="Millares 2 80 2 4 2 2 4" xfId="18308" xr:uid="{00000000-0005-0000-0000-00005D2D0000}"/>
    <cellStyle name="Millares 2 80 2 4 2 2 4 2" xfId="45441" xr:uid="{00000000-0005-0000-0000-00005E2D0000}"/>
    <cellStyle name="Millares 2 80 2 4 2 2 5" xfId="31879" xr:uid="{00000000-0005-0000-0000-00005F2D0000}"/>
    <cellStyle name="Millares 2 80 2 4 2 3" xfId="4512" xr:uid="{00000000-0005-0000-0000-0000602D0000}"/>
    <cellStyle name="Millares 2 80 2 4 2 3 2" xfId="8121" xr:uid="{00000000-0005-0000-0000-0000612D0000}"/>
    <cellStyle name="Millares 2 80 2 4 2 3 2 2" xfId="14911" xr:uid="{00000000-0005-0000-0000-0000622D0000}"/>
    <cellStyle name="Millares 2 80 2 4 2 3 2 2 2" xfId="28479" xr:uid="{00000000-0005-0000-0000-0000632D0000}"/>
    <cellStyle name="Millares 2 80 2 4 2 3 2 2 2 2" xfId="55612" xr:uid="{00000000-0005-0000-0000-0000642D0000}"/>
    <cellStyle name="Millares 2 80 2 4 2 3 2 2 3" xfId="42050" xr:uid="{00000000-0005-0000-0000-0000652D0000}"/>
    <cellStyle name="Millares 2 80 2 4 2 3 2 3" xfId="21698" xr:uid="{00000000-0005-0000-0000-0000662D0000}"/>
    <cellStyle name="Millares 2 80 2 4 2 3 2 3 2" xfId="48831" xr:uid="{00000000-0005-0000-0000-0000672D0000}"/>
    <cellStyle name="Millares 2 80 2 4 2 3 2 4" xfId="35269" xr:uid="{00000000-0005-0000-0000-0000682D0000}"/>
    <cellStyle name="Millares 2 80 2 4 2 3 3" xfId="11522" xr:uid="{00000000-0005-0000-0000-0000692D0000}"/>
    <cellStyle name="Millares 2 80 2 4 2 3 3 2" xfId="25090" xr:uid="{00000000-0005-0000-0000-00006A2D0000}"/>
    <cellStyle name="Millares 2 80 2 4 2 3 3 2 2" xfId="52223" xr:uid="{00000000-0005-0000-0000-00006B2D0000}"/>
    <cellStyle name="Millares 2 80 2 4 2 3 3 3" xfId="38661" xr:uid="{00000000-0005-0000-0000-00006C2D0000}"/>
    <cellStyle name="Millares 2 80 2 4 2 3 4" xfId="18309" xr:uid="{00000000-0005-0000-0000-00006D2D0000}"/>
    <cellStyle name="Millares 2 80 2 4 2 3 4 2" xfId="45442" xr:uid="{00000000-0005-0000-0000-00006E2D0000}"/>
    <cellStyle name="Millares 2 80 2 4 2 3 5" xfId="31880" xr:uid="{00000000-0005-0000-0000-00006F2D0000}"/>
    <cellStyle name="Millares 2 80 2 4 2 4" xfId="8119" xr:uid="{00000000-0005-0000-0000-0000702D0000}"/>
    <cellStyle name="Millares 2 80 2 4 2 4 2" xfId="14909" xr:uid="{00000000-0005-0000-0000-0000712D0000}"/>
    <cellStyle name="Millares 2 80 2 4 2 4 2 2" xfId="28477" xr:uid="{00000000-0005-0000-0000-0000722D0000}"/>
    <cellStyle name="Millares 2 80 2 4 2 4 2 2 2" xfId="55610" xr:uid="{00000000-0005-0000-0000-0000732D0000}"/>
    <cellStyle name="Millares 2 80 2 4 2 4 2 3" xfId="42048" xr:uid="{00000000-0005-0000-0000-0000742D0000}"/>
    <cellStyle name="Millares 2 80 2 4 2 4 3" xfId="21696" xr:uid="{00000000-0005-0000-0000-0000752D0000}"/>
    <cellStyle name="Millares 2 80 2 4 2 4 3 2" xfId="48829" xr:uid="{00000000-0005-0000-0000-0000762D0000}"/>
    <cellStyle name="Millares 2 80 2 4 2 4 4" xfId="35267" xr:uid="{00000000-0005-0000-0000-0000772D0000}"/>
    <cellStyle name="Millares 2 80 2 4 2 5" xfId="11520" xr:uid="{00000000-0005-0000-0000-0000782D0000}"/>
    <cellStyle name="Millares 2 80 2 4 2 5 2" xfId="25088" xr:uid="{00000000-0005-0000-0000-0000792D0000}"/>
    <cellStyle name="Millares 2 80 2 4 2 5 2 2" xfId="52221" xr:uid="{00000000-0005-0000-0000-00007A2D0000}"/>
    <cellStyle name="Millares 2 80 2 4 2 5 3" xfId="38659" xr:uid="{00000000-0005-0000-0000-00007B2D0000}"/>
    <cellStyle name="Millares 2 80 2 4 2 6" xfId="18307" xr:uid="{00000000-0005-0000-0000-00007C2D0000}"/>
    <cellStyle name="Millares 2 80 2 4 2 6 2" xfId="45440" xr:uid="{00000000-0005-0000-0000-00007D2D0000}"/>
    <cellStyle name="Millares 2 80 2 4 2 7" xfId="31878" xr:uid="{00000000-0005-0000-0000-00007E2D0000}"/>
    <cellStyle name="Millares 2 80 2 4 3" xfId="4513" xr:uid="{00000000-0005-0000-0000-00007F2D0000}"/>
    <cellStyle name="Millares 2 80 2 4 3 2" xfId="4514" xr:uid="{00000000-0005-0000-0000-0000802D0000}"/>
    <cellStyle name="Millares 2 80 2 4 3 2 2" xfId="8123" xr:uid="{00000000-0005-0000-0000-0000812D0000}"/>
    <cellStyle name="Millares 2 80 2 4 3 2 2 2" xfId="14913" xr:uid="{00000000-0005-0000-0000-0000822D0000}"/>
    <cellStyle name="Millares 2 80 2 4 3 2 2 2 2" xfId="28481" xr:uid="{00000000-0005-0000-0000-0000832D0000}"/>
    <cellStyle name="Millares 2 80 2 4 3 2 2 2 2 2" xfId="55614" xr:uid="{00000000-0005-0000-0000-0000842D0000}"/>
    <cellStyle name="Millares 2 80 2 4 3 2 2 2 3" xfId="42052" xr:uid="{00000000-0005-0000-0000-0000852D0000}"/>
    <cellStyle name="Millares 2 80 2 4 3 2 2 3" xfId="21700" xr:uid="{00000000-0005-0000-0000-0000862D0000}"/>
    <cellStyle name="Millares 2 80 2 4 3 2 2 3 2" xfId="48833" xr:uid="{00000000-0005-0000-0000-0000872D0000}"/>
    <cellStyle name="Millares 2 80 2 4 3 2 2 4" xfId="35271" xr:uid="{00000000-0005-0000-0000-0000882D0000}"/>
    <cellStyle name="Millares 2 80 2 4 3 2 3" xfId="11524" xr:uid="{00000000-0005-0000-0000-0000892D0000}"/>
    <cellStyle name="Millares 2 80 2 4 3 2 3 2" xfId="25092" xr:uid="{00000000-0005-0000-0000-00008A2D0000}"/>
    <cellStyle name="Millares 2 80 2 4 3 2 3 2 2" xfId="52225" xr:uid="{00000000-0005-0000-0000-00008B2D0000}"/>
    <cellStyle name="Millares 2 80 2 4 3 2 3 3" xfId="38663" xr:uid="{00000000-0005-0000-0000-00008C2D0000}"/>
    <cellStyle name="Millares 2 80 2 4 3 2 4" xfId="18311" xr:uid="{00000000-0005-0000-0000-00008D2D0000}"/>
    <cellStyle name="Millares 2 80 2 4 3 2 4 2" xfId="45444" xr:uid="{00000000-0005-0000-0000-00008E2D0000}"/>
    <cellStyle name="Millares 2 80 2 4 3 2 5" xfId="31882" xr:uid="{00000000-0005-0000-0000-00008F2D0000}"/>
    <cellStyle name="Millares 2 80 2 4 3 3" xfId="8122" xr:uid="{00000000-0005-0000-0000-0000902D0000}"/>
    <cellStyle name="Millares 2 80 2 4 3 3 2" xfId="14912" xr:uid="{00000000-0005-0000-0000-0000912D0000}"/>
    <cellStyle name="Millares 2 80 2 4 3 3 2 2" xfId="28480" xr:uid="{00000000-0005-0000-0000-0000922D0000}"/>
    <cellStyle name="Millares 2 80 2 4 3 3 2 2 2" xfId="55613" xr:uid="{00000000-0005-0000-0000-0000932D0000}"/>
    <cellStyle name="Millares 2 80 2 4 3 3 2 3" xfId="42051" xr:uid="{00000000-0005-0000-0000-0000942D0000}"/>
    <cellStyle name="Millares 2 80 2 4 3 3 3" xfId="21699" xr:uid="{00000000-0005-0000-0000-0000952D0000}"/>
    <cellStyle name="Millares 2 80 2 4 3 3 3 2" xfId="48832" xr:uid="{00000000-0005-0000-0000-0000962D0000}"/>
    <cellStyle name="Millares 2 80 2 4 3 3 4" xfId="35270" xr:uid="{00000000-0005-0000-0000-0000972D0000}"/>
    <cellStyle name="Millares 2 80 2 4 3 4" xfId="11523" xr:uid="{00000000-0005-0000-0000-0000982D0000}"/>
    <cellStyle name="Millares 2 80 2 4 3 4 2" xfId="25091" xr:uid="{00000000-0005-0000-0000-0000992D0000}"/>
    <cellStyle name="Millares 2 80 2 4 3 4 2 2" xfId="52224" xr:uid="{00000000-0005-0000-0000-00009A2D0000}"/>
    <cellStyle name="Millares 2 80 2 4 3 4 3" xfId="38662" xr:uid="{00000000-0005-0000-0000-00009B2D0000}"/>
    <cellStyle name="Millares 2 80 2 4 3 5" xfId="18310" xr:uid="{00000000-0005-0000-0000-00009C2D0000}"/>
    <cellStyle name="Millares 2 80 2 4 3 5 2" xfId="45443" xr:uid="{00000000-0005-0000-0000-00009D2D0000}"/>
    <cellStyle name="Millares 2 80 2 4 3 6" xfId="31881" xr:uid="{00000000-0005-0000-0000-00009E2D0000}"/>
    <cellStyle name="Millares 2 80 2 4 4" xfId="4515" xr:uid="{00000000-0005-0000-0000-00009F2D0000}"/>
    <cellStyle name="Millares 2 80 2 4 4 2" xfId="8124" xr:uid="{00000000-0005-0000-0000-0000A02D0000}"/>
    <cellStyle name="Millares 2 80 2 4 4 2 2" xfId="14914" xr:uid="{00000000-0005-0000-0000-0000A12D0000}"/>
    <cellStyle name="Millares 2 80 2 4 4 2 2 2" xfId="28482" xr:uid="{00000000-0005-0000-0000-0000A22D0000}"/>
    <cellStyle name="Millares 2 80 2 4 4 2 2 2 2" xfId="55615" xr:uid="{00000000-0005-0000-0000-0000A32D0000}"/>
    <cellStyle name="Millares 2 80 2 4 4 2 2 3" xfId="42053" xr:uid="{00000000-0005-0000-0000-0000A42D0000}"/>
    <cellStyle name="Millares 2 80 2 4 4 2 3" xfId="21701" xr:uid="{00000000-0005-0000-0000-0000A52D0000}"/>
    <cellStyle name="Millares 2 80 2 4 4 2 3 2" xfId="48834" xr:uid="{00000000-0005-0000-0000-0000A62D0000}"/>
    <cellStyle name="Millares 2 80 2 4 4 2 4" xfId="35272" xr:uid="{00000000-0005-0000-0000-0000A72D0000}"/>
    <cellStyle name="Millares 2 80 2 4 4 3" xfId="11525" xr:uid="{00000000-0005-0000-0000-0000A82D0000}"/>
    <cellStyle name="Millares 2 80 2 4 4 3 2" xfId="25093" xr:uid="{00000000-0005-0000-0000-0000A92D0000}"/>
    <cellStyle name="Millares 2 80 2 4 4 3 2 2" xfId="52226" xr:uid="{00000000-0005-0000-0000-0000AA2D0000}"/>
    <cellStyle name="Millares 2 80 2 4 4 3 3" xfId="38664" xr:uid="{00000000-0005-0000-0000-0000AB2D0000}"/>
    <cellStyle name="Millares 2 80 2 4 4 4" xfId="18312" xr:uid="{00000000-0005-0000-0000-0000AC2D0000}"/>
    <cellStyle name="Millares 2 80 2 4 4 4 2" xfId="45445" xr:uid="{00000000-0005-0000-0000-0000AD2D0000}"/>
    <cellStyle name="Millares 2 80 2 4 4 5" xfId="31883" xr:uid="{00000000-0005-0000-0000-0000AE2D0000}"/>
    <cellStyle name="Millares 2 80 2 4 5" xfId="4516" xr:uid="{00000000-0005-0000-0000-0000AF2D0000}"/>
    <cellStyle name="Millares 2 80 2 4 5 2" xfId="8125" xr:uid="{00000000-0005-0000-0000-0000B02D0000}"/>
    <cellStyle name="Millares 2 80 2 4 5 2 2" xfId="14915" xr:uid="{00000000-0005-0000-0000-0000B12D0000}"/>
    <cellStyle name="Millares 2 80 2 4 5 2 2 2" xfId="28483" xr:uid="{00000000-0005-0000-0000-0000B22D0000}"/>
    <cellStyle name="Millares 2 80 2 4 5 2 2 2 2" xfId="55616" xr:uid="{00000000-0005-0000-0000-0000B32D0000}"/>
    <cellStyle name="Millares 2 80 2 4 5 2 2 3" xfId="42054" xr:uid="{00000000-0005-0000-0000-0000B42D0000}"/>
    <cellStyle name="Millares 2 80 2 4 5 2 3" xfId="21702" xr:uid="{00000000-0005-0000-0000-0000B52D0000}"/>
    <cellStyle name="Millares 2 80 2 4 5 2 3 2" xfId="48835" xr:uid="{00000000-0005-0000-0000-0000B62D0000}"/>
    <cellStyle name="Millares 2 80 2 4 5 2 4" xfId="35273" xr:uid="{00000000-0005-0000-0000-0000B72D0000}"/>
    <cellStyle name="Millares 2 80 2 4 5 3" xfId="11526" xr:uid="{00000000-0005-0000-0000-0000B82D0000}"/>
    <cellStyle name="Millares 2 80 2 4 5 3 2" xfId="25094" xr:uid="{00000000-0005-0000-0000-0000B92D0000}"/>
    <cellStyle name="Millares 2 80 2 4 5 3 2 2" xfId="52227" xr:uid="{00000000-0005-0000-0000-0000BA2D0000}"/>
    <cellStyle name="Millares 2 80 2 4 5 3 3" xfId="38665" xr:uid="{00000000-0005-0000-0000-0000BB2D0000}"/>
    <cellStyle name="Millares 2 80 2 4 5 4" xfId="18313" xr:uid="{00000000-0005-0000-0000-0000BC2D0000}"/>
    <cellStyle name="Millares 2 80 2 4 5 4 2" xfId="45446" xr:uid="{00000000-0005-0000-0000-0000BD2D0000}"/>
    <cellStyle name="Millares 2 80 2 4 5 5" xfId="31884" xr:uid="{00000000-0005-0000-0000-0000BE2D0000}"/>
    <cellStyle name="Millares 2 80 2 4 6" xfId="8118" xr:uid="{00000000-0005-0000-0000-0000BF2D0000}"/>
    <cellStyle name="Millares 2 80 2 4 6 2" xfId="14908" xr:uid="{00000000-0005-0000-0000-0000C02D0000}"/>
    <cellStyle name="Millares 2 80 2 4 6 2 2" xfId="28476" xr:uid="{00000000-0005-0000-0000-0000C12D0000}"/>
    <cellStyle name="Millares 2 80 2 4 6 2 2 2" xfId="55609" xr:uid="{00000000-0005-0000-0000-0000C22D0000}"/>
    <cellStyle name="Millares 2 80 2 4 6 2 3" xfId="42047" xr:uid="{00000000-0005-0000-0000-0000C32D0000}"/>
    <cellStyle name="Millares 2 80 2 4 6 3" xfId="21695" xr:uid="{00000000-0005-0000-0000-0000C42D0000}"/>
    <cellStyle name="Millares 2 80 2 4 6 3 2" xfId="48828" xr:uid="{00000000-0005-0000-0000-0000C52D0000}"/>
    <cellStyle name="Millares 2 80 2 4 6 4" xfId="35266" xr:uid="{00000000-0005-0000-0000-0000C62D0000}"/>
    <cellStyle name="Millares 2 80 2 4 7" xfId="11519" xr:uid="{00000000-0005-0000-0000-0000C72D0000}"/>
    <cellStyle name="Millares 2 80 2 4 7 2" xfId="25087" xr:uid="{00000000-0005-0000-0000-0000C82D0000}"/>
    <cellStyle name="Millares 2 80 2 4 7 2 2" xfId="52220" xr:uid="{00000000-0005-0000-0000-0000C92D0000}"/>
    <cellStyle name="Millares 2 80 2 4 7 3" xfId="38658" xr:uid="{00000000-0005-0000-0000-0000CA2D0000}"/>
    <cellStyle name="Millares 2 80 2 4 8" xfId="18306" xr:uid="{00000000-0005-0000-0000-0000CB2D0000}"/>
    <cellStyle name="Millares 2 80 2 4 8 2" xfId="45439" xr:uid="{00000000-0005-0000-0000-0000CC2D0000}"/>
    <cellStyle name="Millares 2 80 2 4 9" xfId="31877" xr:uid="{00000000-0005-0000-0000-0000CD2D0000}"/>
    <cellStyle name="Millares 2 80 2 5" xfId="4517" xr:uid="{00000000-0005-0000-0000-0000CE2D0000}"/>
    <cellStyle name="Millares 2 80 2 5 2" xfId="4518" xr:uid="{00000000-0005-0000-0000-0000CF2D0000}"/>
    <cellStyle name="Millares 2 80 2 5 2 2" xfId="4519" xr:uid="{00000000-0005-0000-0000-0000D02D0000}"/>
    <cellStyle name="Millares 2 80 2 5 2 2 2" xfId="8128" xr:uid="{00000000-0005-0000-0000-0000D12D0000}"/>
    <cellStyle name="Millares 2 80 2 5 2 2 2 2" xfId="14918" xr:uid="{00000000-0005-0000-0000-0000D22D0000}"/>
    <cellStyle name="Millares 2 80 2 5 2 2 2 2 2" xfId="28486" xr:uid="{00000000-0005-0000-0000-0000D32D0000}"/>
    <cellStyle name="Millares 2 80 2 5 2 2 2 2 2 2" xfId="55619" xr:uid="{00000000-0005-0000-0000-0000D42D0000}"/>
    <cellStyle name="Millares 2 80 2 5 2 2 2 2 3" xfId="42057" xr:uid="{00000000-0005-0000-0000-0000D52D0000}"/>
    <cellStyle name="Millares 2 80 2 5 2 2 2 3" xfId="21705" xr:uid="{00000000-0005-0000-0000-0000D62D0000}"/>
    <cellStyle name="Millares 2 80 2 5 2 2 2 3 2" xfId="48838" xr:uid="{00000000-0005-0000-0000-0000D72D0000}"/>
    <cellStyle name="Millares 2 80 2 5 2 2 2 4" xfId="35276" xr:uid="{00000000-0005-0000-0000-0000D82D0000}"/>
    <cellStyle name="Millares 2 80 2 5 2 2 3" xfId="11529" xr:uid="{00000000-0005-0000-0000-0000D92D0000}"/>
    <cellStyle name="Millares 2 80 2 5 2 2 3 2" xfId="25097" xr:uid="{00000000-0005-0000-0000-0000DA2D0000}"/>
    <cellStyle name="Millares 2 80 2 5 2 2 3 2 2" xfId="52230" xr:uid="{00000000-0005-0000-0000-0000DB2D0000}"/>
    <cellStyle name="Millares 2 80 2 5 2 2 3 3" xfId="38668" xr:uid="{00000000-0005-0000-0000-0000DC2D0000}"/>
    <cellStyle name="Millares 2 80 2 5 2 2 4" xfId="18316" xr:uid="{00000000-0005-0000-0000-0000DD2D0000}"/>
    <cellStyle name="Millares 2 80 2 5 2 2 4 2" xfId="45449" xr:uid="{00000000-0005-0000-0000-0000DE2D0000}"/>
    <cellStyle name="Millares 2 80 2 5 2 2 5" xfId="31887" xr:uid="{00000000-0005-0000-0000-0000DF2D0000}"/>
    <cellStyle name="Millares 2 80 2 5 2 3" xfId="4520" xr:uid="{00000000-0005-0000-0000-0000E02D0000}"/>
    <cellStyle name="Millares 2 80 2 5 2 3 2" xfId="8129" xr:uid="{00000000-0005-0000-0000-0000E12D0000}"/>
    <cellStyle name="Millares 2 80 2 5 2 3 2 2" xfId="14919" xr:uid="{00000000-0005-0000-0000-0000E22D0000}"/>
    <cellStyle name="Millares 2 80 2 5 2 3 2 2 2" xfId="28487" xr:uid="{00000000-0005-0000-0000-0000E32D0000}"/>
    <cellStyle name="Millares 2 80 2 5 2 3 2 2 2 2" xfId="55620" xr:uid="{00000000-0005-0000-0000-0000E42D0000}"/>
    <cellStyle name="Millares 2 80 2 5 2 3 2 2 3" xfId="42058" xr:uid="{00000000-0005-0000-0000-0000E52D0000}"/>
    <cellStyle name="Millares 2 80 2 5 2 3 2 3" xfId="21706" xr:uid="{00000000-0005-0000-0000-0000E62D0000}"/>
    <cellStyle name="Millares 2 80 2 5 2 3 2 3 2" xfId="48839" xr:uid="{00000000-0005-0000-0000-0000E72D0000}"/>
    <cellStyle name="Millares 2 80 2 5 2 3 2 4" xfId="35277" xr:uid="{00000000-0005-0000-0000-0000E82D0000}"/>
    <cellStyle name="Millares 2 80 2 5 2 3 3" xfId="11530" xr:uid="{00000000-0005-0000-0000-0000E92D0000}"/>
    <cellStyle name="Millares 2 80 2 5 2 3 3 2" xfId="25098" xr:uid="{00000000-0005-0000-0000-0000EA2D0000}"/>
    <cellStyle name="Millares 2 80 2 5 2 3 3 2 2" xfId="52231" xr:uid="{00000000-0005-0000-0000-0000EB2D0000}"/>
    <cellStyle name="Millares 2 80 2 5 2 3 3 3" xfId="38669" xr:uid="{00000000-0005-0000-0000-0000EC2D0000}"/>
    <cellStyle name="Millares 2 80 2 5 2 3 4" xfId="18317" xr:uid="{00000000-0005-0000-0000-0000ED2D0000}"/>
    <cellStyle name="Millares 2 80 2 5 2 3 4 2" xfId="45450" xr:uid="{00000000-0005-0000-0000-0000EE2D0000}"/>
    <cellStyle name="Millares 2 80 2 5 2 3 5" xfId="31888" xr:uid="{00000000-0005-0000-0000-0000EF2D0000}"/>
    <cellStyle name="Millares 2 80 2 5 2 4" xfId="8127" xr:uid="{00000000-0005-0000-0000-0000F02D0000}"/>
    <cellStyle name="Millares 2 80 2 5 2 4 2" xfId="14917" xr:uid="{00000000-0005-0000-0000-0000F12D0000}"/>
    <cellStyle name="Millares 2 80 2 5 2 4 2 2" xfId="28485" xr:uid="{00000000-0005-0000-0000-0000F22D0000}"/>
    <cellStyle name="Millares 2 80 2 5 2 4 2 2 2" xfId="55618" xr:uid="{00000000-0005-0000-0000-0000F32D0000}"/>
    <cellStyle name="Millares 2 80 2 5 2 4 2 3" xfId="42056" xr:uid="{00000000-0005-0000-0000-0000F42D0000}"/>
    <cellStyle name="Millares 2 80 2 5 2 4 3" xfId="21704" xr:uid="{00000000-0005-0000-0000-0000F52D0000}"/>
    <cellStyle name="Millares 2 80 2 5 2 4 3 2" xfId="48837" xr:uid="{00000000-0005-0000-0000-0000F62D0000}"/>
    <cellStyle name="Millares 2 80 2 5 2 4 4" xfId="35275" xr:uid="{00000000-0005-0000-0000-0000F72D0000}"/>
    <cellStyle name="Millares 2 80 2 5 2 5" xfId="11528" xr:uid="{00000000-0005-0000-0000-0000F82D0000}"/>
    <cellStyle name="Millares 2 80 2 5 2 5 2" xfId="25096" xr:uid="{00000000-0005-0000-0000-0000F92D0000}"/>
    <cellStyle name="Millares 2 80 2 5 2 5 2 2" xfId="52229" xr:uid="{00000000-0005-0000-0000-0000FA2D0000}"/>
    <cellStyle name="Millares 2 80 2 5 2 5 3" xfId="38667" xr:uid="{00000000-0005-0000-0000-0000FB2D0000}"/>
    <cellStyle name="Millares 2 80 2 5 2 6" xfId="18315" xr:uid="{00000000-0005-0000-0000-0000FC2D0000}"/>
    <cellStyle name="Millares 2 80 2 5 2 6 2" xfId="45448" xr:uid="{00000000-0005-0000-0000-0000FD2D0000}"/>
    <cellStyle name="Millares 2 80 2 5 2 7" xfId="31886" xr:uid="{00000000-0005-0000-0000-0000FE2D0000}"/>
    <cellStyle name="Millares 2 80 2 5 3" xfId="4521" xr:uid="{00000000-0005-0000-0000-0000FF2D0000}"/>
    <cellStyle name="Millares 2 80 2 5 3 2" xfId="8130" xr:uid="{00000000-0005-0000-0000-0000002E0000}"/>
    <cellStyle name="Millares 2 80 2 5 3 2 2" xfId="14920" xr:uid="{00000000-0005-0000-0000-0000012E0000}"/>
    <cellStyle name="Millares 2 80 2 5 3 2 2 2" xfId="28488" xr:uid="{00000000-0005-0000-0000-0000022E0000}"/>
    <cellStyle name="Millares 2 80 2 5 3 2 2 2 2" xfId="55621" xr:uid="{00000000-0005-0000-0000-0000032E0000}"/>
    <cellStyle name="Millares 2 80 2 5 3 2 2 3" xfId="42059" xr:uid="{00000000-0005-0000-0000-0000042E0000}"/>
    <cellStyle name="Millares 2 80 2 5 3 2 3" xfId="21707" xr:uid="{00000000-0005-0000-0000-0000052E0000}"/>
    <cellStyle name="Millares 2 80 2 5 3 2 3 2" xfId="48840" xr:uid="{00000000-0005-0000-0000-0000062E0000}"/>
    <cellStyle name="Millares 2 80 2 5 3 2 4" xfId="35278" xr:uid="{00000000-0005-0000-0000-0000072E0000}"/>
    <cellStyle name="Millares 2 80 2 5 3 3" xfId="11531" xr:uid="{00000000-0005-0000-0000-0000082E0000}"/>
    <cellStyle name="Millares 2 80 2 5 3 3 2" xfId="25099" xr:uid="{00000000-0005-0000-0000-0000092E0000}"/>
    <cellStyle name="Millares 2 80 2 5 3 3 2 2" xfId="52232" xr:uid="{00000000-0005-0000-0000-00000A2E0000}"/>
    <cellStyle name="Millares 2 80 2 5 3 3 3" xfId="38670" xr:uid="{00000000-0005-0000-0000-00000B2E0000}"/>
    <cellStyle name="Millares 2 80 2 5 3 4" xfId="18318" xr:uid="{00000000-0005-0000-0000-00000C2E0000}"/>
    <cellStyle name="Millares 2 80 2 5 3 4 2" xfId="45451" xr:uid="{00000000-0005-0000-0000-00000D2E0000}"/>
    <cellStyle name="Millares 2 80 2 5 3 5" xfId="31889" xr:uid="{00000000-0005-0000-0000-00000E2E0000}"/>
    <cellStyle name="Millares 2 80 2 5 4" xfId="4522" xr:uid="{00000000-0005-0000-0000-00000F2E0000}"/>
    <cellStyle name="Millares 2 80 2 5 4 2" xfId="8131" xr:uid="{00000000-0005-0000-0000-0000102E0000}"/>
    <cellStyle name="Millares 2 80 2 5 4 2 2" xfId="14921" xr:uid="{00000000-0005-0000-0000-0000112E0000}"/>
    <cellStyle name="Millares 2 80 2 5 4 2 2 2" xfId="28489" xr:uid="{00000000-0005-0000-0000-0000122E0000}"/>
    <cellStyle name="Millares 2 80 2 5 4 2 2 2 2" xfId="55622" xr:uid="{00000000-0005-0000-0000-0000132E0000}"/>
    <cellStyle name="Millares 2 80 2 5 4 2 2 3" xfId="42060" xr:uid="{00000000-0005-0000-0000-0000142E0000}"/>
    <cellStyle name="Millares 2 80 2 5 4 2 3" xfId="21708" xr:uid="{00000000-0005-0000-0000-0000152E0000}"/>
    <cellStyle name="Millares 2 80 2 5 4 2 3 2" xfId="48841" xr:uid="{00000000-0005-0000-0000-0000162E0000}"/>
    <cellStyle name="Millares 2 80 2 5 4 2 4" xfId="35279" xr:uid="{00000000-0005-0000-0000-0000172E0000}"/>
    <cellStyle name="Millares 2 80 2 5 4 3" xfId="11532" xr:uid="{00000000-0005-0000-0000-0000182E0000}"/>
    <cellStyle name="Millares 2 80 2 5 4 3 2" xfId="25100" xr:uid="{00000000-0005-0000-0000-0000192E0000}"/>
    <cellStyle name="Millares 2 80 2 5 4 3 2 2" xfId="52233" xr:uid="{00000000-0005-0000-0000-00001A2E0000}"/>
    <cellStyle name="Millares 2 80 2 5 4 3 3" xfId="38671" xr:uid="{00000000-0005-0000-0000-00001B2E0000}"/>
    <cellStyle name="Millares 2 80 2 5 4 4" xfId="18319" xr:uid="{00000000-0005-0000-0000-00001C2E0000}"/>
    <cellStyle name="Millares 2 80 2 5 4 4 2" xfId="45452" xr:uid="{00000000-0005-0000-0000-00001D2E0000}"/>
    <cellStyle name="Millares 2 80 2 5 4 5" xfId="31890" xr:uid="{00000000-0005-0000-0000-00001E2E0000}"/>
    <cellStyle name="Millares 2 80 2 5 5" xfId="8126" xr:uid="{00000000-0005-0000-0000-00001F2E0000}"/>
    <cellStyle name="Millares 2 80 2 5 5 2" xfId="14916" xr:uid="{00000000-0005-0000-0000-0000202E0000}"/>
    <cellStyle name="Millares 2 80 2 5 5 2 2" xfId="28484" xr:uid="{00000000-0005-0000-0000-0000212E0000}"/>
    <cellStyle name="Millares 2 80 2 5 5 2 2 2" xfId="55617" xr:uid="{00000000-0005-0000-0000-0000222E0000}"/>
    <cellStyle name="Millares 2 80 2 5 5 2 3" xfId="42055" xr:uid="{00000000-0005-0000-0000-0000232E0000}"/>
    <cellStyle name="Millares 2 80 2 5 5 3" xfId="21703" xr:uid="{00000000-0005-0000-0000-0000242E0000}"/>
    <cellStyle name="Millares 2 80 2 5 5 3 2" xfId="48836" xr:uid="{00000000-0005-0000-0000-0000252E0000}"/>
    <cellStyle name="Millares 2 80 2 5 5 4" xfId="35274" xr:uid="{00000000-0005-0000-0000-0000262E0000}"/>
    <cellStyle name="Millares 2 80 2 5 6" xfId="11527" xr:uid="{00000000-0005-0000-0000-0000272E0000}"/>
    <cellStyle name="Millares 2 80 2 5 6 2" xfId="25095" xr:uid="{00000000-0005-0000-0000-0000282E0000}"/>
    <cellStyle name="Millares 2 80 2 5 6 2 2" xfId="52228" xr:uid="{00000000-0005-0000-0000-0000292E0000}"/>
    <cellStyle name="Millares 2 80 2 5 6 3" xfId="38666" xr:uid="{00000000-0005-0000-0000-00002A2E0000}"/>
    <cellStyle name="Millares 2 80 2 5 7" xfId="18314" xr:uid="{00000000-0005-0000-0000-00002B2E0000}"/>
    <cellStyle name="Millares 2 80 2 5 7 2" xfId="45447" xr:uid="{00000000-0005-0000-0000-00002C2E0000}"/>
    <cellStyle name="Millares 2 80 2 5 8" xfId="31885" xr:uid="{00000000-0005-0000-0000-00002D2E0000}"/>
    <cellStyle name="Millares 2 80 2 6" xfId="4523" xr:uid="{00000000-0005-0000-0000-00002E2E0000}"/>
    <cellStyle name="Millares 2 80 2 6 2" xfId="4524" xr:uid="{00000000-0005-0000-0000-00002F2E0000}"/>
    <cellStyle name="Millares 2 80 2 6 2 2" xfId="4525" xr:uid="{00000000-0005-0000-0000-0000302E0000}"/>
    <cellStyle name="Millares 2 80 2 6 2 2 2" xfId="8134" xr:uid="{00000000-0005-0000-0000-0000312E0000}"/>
    <cellStyle name="Millares 2 80 2 6 2 2 2 2" xfId="14924" xr:uid="{00000000-0005-0000-0000-0000322E0000}"/>
    <cellStyle name="Millares 2 80 2 6 2 2 2 2 2" xfId="28492" xr:uid="{00000000-0005-0000-0000-0000332E0000}"/>
    <cellStyle name="Millares 2 80 2 6 2 2 2 2 2 2" xfId="55625" xr:uid="{00000000-0005-0000-0000-0000342E0000}"/>
    <cellStyle name="Millares 2 80 2 6 2 2 2 2 3" xfId="42063" xr:uid="{00000000-0005-0000-0000-0000352E0000}"/>
    <cellStyle name="Millares 2 80 2 6 2 2 2 3" xfId="21711" xr:uid="{00000000-0005-0000-0000-0000362E0000}"/>
    <cellStyle name="Millares 2 80 2 6 2 2 2 3 2" xfId="48844" xr:uid="{00000000-0005-0000-0000-0000372E0000}"/>
    <cellStyle name="Millares 2 80 2 6 2 2 2 4" xfId="35282" xr:uid="{00000000-0005-0000-0000-0000382E0000}"/>
    <cellStyle name="Millares 2 80 2 6 2 2 3" xfId="11535" xr:uid="{00000000-0005-0000-0000-0000392E0000}"/>
    <cellStyle name="Millares 2 80 2 6 2 2 3 2" xfId="25103" xr:uid="{00000000-0005-0000-0000-00003A2E0000}"/>
    <cellStyle name="Millares 2 80 2 6 2 2 3 2 2" xfId="52236" xr:uid="{00000000-0005-0000-0000-00003B2E0000}"/>
    <cellStyle name="Millares 2 80 2 6 2 2 3 3" xfId="38674" xr:uid="{00000000-0005-0000-0000-00003C2E0000}"/>
    <cellStyle name="Millares 2 80 2 6 2 2 4" xfId="18322" xr:uid="{00000000-0005-0000-0000-00003D2E0000}"/>
    <cellStyle name="Millares 2 80 2 6 2 2 4 2" xfId="45455" xr:uid="{00000000-0005-0000-0000-00003E2E0000}"/>
    <cellStyle name="Millares 2 80 2 6 2 2 5" xfId="31893" xr:uid="{00000000-0005-0000-0000-00003F2E0000}"/>
    <cellStyle name="Millares 2 80 2 6 2 3" xfId="4526" xr:uid="{00000000-0005-0000-0000-0000402E0000}"/>
    <cellStyle name="Millares 2 80 2 6 2 3 2" xfId="8135" xr:uid="{00000000-0005-0000-0000-0000412E0000}"/>
    <cellStyle name="Millares 2 80 2 6 2 3 2 2" xfId="14925" xr:uid="{00000000-0005-0000-0000-0000422E0000}"/>
    <cellStyle name="Millares 2 80 2 6 2 3 2 2 2" xfId="28493" xr:uid="{00000000-0005-0000-0000-0000432E0000}"/>
    <cellStyle name="Millares 2 80 2 6 2 3 2 2 2 2" xfId="55626" xr:uid="{00000000-0005-0000-0000-0000442E0000}"/>
    <cellStyle name="Millares 2 80 2 6 2 3 2 2 3" xfId="42064" xr:uid="{00000000-0005-0000-0000-0000452E0000}"/>
    <cellStyle name="Millares 2 80 2 6 2 3 2 3" xfId="21712" xr:uid="{00000000-0005-0000-0000-0000462E0000}"/>
    <cellStyle name="Millares 2 80 2 6 2 3 2 3 2" xfId="48845" xr:uid="{00000000-0005-0000-0000-0000472E0000}"/>
    <cellStyle name="Millares 2 80 2 6 2 3 2 4" xfId="35283" xr:uid="{00000000-0005-0000-0000-0000482E0000}"/>
    <cellStyle name="Millares 2 80 2 6 2 3 3" xfId="11536" xr:uid="{00000000-0005-0000-0000-0000492E0000}"/>
    <cellStyle name="Millares 2 80 2 6 2 3 3 2" xfId="25104" xr:uid="{00000000-0005-0000-0000-00004A2E0000}"/>
    <cellStyle name="Millares 2 80 2 6 2 3 3 2 2" xfId="52237" xr:uid="{00000000-0005-0000-0000-00004B2E0000}"/>
    <cellStyle name="Millares 2 80 2 6 2 3 3 3" xfId="38675" xr:uid="{00000000-0005-0000-0000-00004C2E0000}"/>
    <cellStyle name="Millares 2 80 2 6 2 3 4" xfId="18323" xr:uid="{00000000-0005-0000-0000-00004D2E0000}"/>
    <cellStyle name="Millares 2 80 2 6 2 3 4 2" xfId="45456" xr:uid="{00000000-0005-0000-0000-00004E2E0000}"/>
    <cellStyle name="Millares 2 80 2 6 2 3 5" xfId="31894" xr:uid="{00000000-0005-0000-0000-00004F2E0000}"/>
    <cellStyle name="Millares 2 80 2 6 2 4" xfId="8133" xr:uid="{00000000-0005-0000-0000-0000502E0000}"/>
    <cellStyle name="Millares 2 80 2 6 2 4 2" xfId="14923" xr:uid="{00000000-0005-0000-0000-0000512E0000}"/>
    <cellStyle name="Millares 2 80 2 6 2 4 2 2" xfId="28491" xr:uid="{00000000-0005-0000-0000-0000522E0000}"/>
    <cellStyle name="Millares 2 80 2 6 2 4 2 2 2" xfId="55624" xr:uid="{00000000-0005-0000-0000-0000532E0000}"/>
    <cellStyle name="Millares 2 80 2 6 2 4 2 3" xfId="42062" xr:uid="{00000000-0005-0000-0000-0000542E0000}"/>
    <cellStyle name="Millares 2 80 2 6 2 4 3" xfId="21710" xr:uid="{00000000-0005-0000-0000-0000552E0000}"/>
    <cellStyle name="Millares 2 80 2 6 2 4 3 2" xfId="48843" xr:uid="{00000000-0005-0000-0000-0000562E0000}"/>
    <cellStyle name="Millares 2 80 2 6 2 4 4" xfId="35281" xr:uid="{00000000-0005-0000-0000-0000572E0000}"/>
    <cellStyle name="Millares 2 80 2 6 2 5" xfId="11534" xr:uid="{00000000-0005-0000-0000-0000582E0000}"/>
    <cellStyle name="Millares 2 80 2 6 2 5 2" xfId="25102" xr:uid="{00000000-0005-0000-0000-0000592E0000}"/>
    <cellStyle name="Millares 2 80 2 6 2 5 2 2" xfId="52235" xr:uid="{00000000-0005-0000-0000-00005A2E0000}"/>
    <cellStyle name="Millares 2 80 2 6 2 5 3" xfId="38673" xr:uid="{00000000-0005-0000-0000-00005B2E0000}"/>
    <cellStyle name="Millares 2 80 2 6 2 6" xfId="18321" xr:uid="{00000000-0005-0000-0000-00005C2E0000}"/>
    <cellStyle name="Millares 2 80 2 6 2 6 2" xfId="45454" xr:uid="{00000000-0005-0000-0000-00005D2E0000}"/>
    <cellStyle name="Millares 2 80 2 6 2 7" xfId="31892" xr:uid="{00000000-0005-0000-0000-00005E2E0000}"/>
    <cellStyle name="Millares 2 80 2 6 3" xfId="4527" xr:uid="{00000000-0005-0000-0000-00005F2E0000}"/>
    <cellStyle name="Millares 2 80 2 6 3 2" xfId="8136" xr:uid="{00000000-0005-0000-0000-0000602E0000}"/>
    <cellStyle name="Millares 2 80 2 6 3 2 2" xfId="14926" xr:uid="{00000000-0005-0000-0000-0000612E0000}"/>
    <cellStyle name="Millares 2 80 2 6 3 2 2 2" xfId="28494" xr:uid="{00000000-0005-0000-0000-0000622E0000}"/>
    <cellStyle name="Millares 2 80 2 6 3 2 2 2 2" xfId="55627" xr:uid="{00000000-0005-0000-0000-0000632E0000}"/>
    <cellStyle name="Millares 2 80 2 6 3 2 2 3" xfId="42065" xr:uid="{00000000-0005-0000-0000-0000642E0000}"/>
    <cellStyle name="Millares 2 80 2 6 3 2 3" xfId="21713" xr:uid="{00000000-0005-0000-0000-0000652E0000}"/>
    <cellStyle name="Millares 2 80 2 6 3 2 3 2" xfId="48846" xr:uid="{00000000-0005-0000-0000-0000662E0000}"/>
    <cellStyle name="Millares 2 80 2 6 3 2 4" xfId="35284" xr:uid="{00000000-0005-0000-0000-0000672E0000}"/>
    <cellStyle name="Millares 2 80 2 6 3 3" xfId="11537" xr:uid="{00000000-0005-0000-0000-0000682E0000}"/>
    <cellStyle name="Millares 2 80 2 6 3 3 2" xfId="25105" xr:uid="{00000000-0005-0000-0000-0000692E0000}"/>
    <cellStyle name="Millares 2 80 2 6 3 3 2 2" xfId="52238" xr:uid="{00000000-0005-0000-0000-00006A2E0000}"/>
    <cellStyle name="Millares 2 80 2 6 3 3 3" xfId="38676" xr:uid="{00000000-0005-0000-0000-00006B2E0000}"/>
    <cellStyle name="Millares 2 80 2 6 3 4" xfId="18324" xr:uid="{00000000-0005-0000-0000-00006C2E0000}"/>
    <cellStyle name="Millares 2 80 2 6 3 4 2" xfId="45457" xr:uid="{00000000-0005-0000-0000-00006D2E0000}"/>
    <cellStyle name="Millares 2 80 2 6 3 5" xfId="31895" xr:uid="{00000000-0005-0000-0000-00006E2E0000}"/>
    <cellStyle name="Millares 2 80 2 6 4" xfId="4528" xr:uid="{00000000-0005-0000-0000-00006F2E0000}"/>
    <cellStyle name="Millares 2 80 2 6 4 2" xfId="8137" xr:uid="{00000000-0005-0000-0000-0000702E0000}"/>
    <cellStyle name="Millares 2 80 2 6 4 2 2" xfId="14927" xr:uid="{00000000-0005-0000-0000-0000712E0000}"/>
    <cellStyle name="Millares 2 80 2 6 4 2 2 2" xfId="28495" xr:uid="{00000000-0005-0000-0000-0000722E0000}"/>
    <cellStyle name="Millares 2 80 2 6 4 2 2 2 2" xfId="55628" xr:uid="{00000000-0005-0000-0000-0000732E0000}"/>
    <cellStyle name="Millares 2 80 2 6 4 2 2 3" xfId="42066" xr:uid="{00000000-0005-0000-0000-0000742E0000}"/>
    <cellStyle name="Millares 2 80 2 6 4 2 3" xfId="21714" xr:uid="{00000000-0005-0000-0000-0000752E0000}"/>
    <cellStyle name="Millares 2 80 2 6 4 2 3 2" xfId="48847" xr:uid="{00000000-0005-0000-0000-0000762E0000}"/>
    <cellStyle name="Millares 2 80 2 6 4 2 4" xfId="35285" xr:uid="{00000000-0005-0000-0000-0000772E0000}"/>
    <cellStyle name="Millares 2 80 2 6 4 3" xfId="11538" xr:uid="{00000000-0005-0000-0000-0000782E0000}"/>
    <cellStyle name="Millares 2 80 2 6 4 3 2" xfId="25106" xr:uid="{00000000-0005-0000-0000-0000792E0000}"/>
    <cellStyle name="Millares 2 80 2 6 4 3 2 2" xfId="52239" xr:uid="{00000000-0005-0000-0000-00007A2E0000}"/>
    <cellStyle name="Millares 2 80 2 6 4 3 3" xfId="38677" xr:uid="{00000000-0005-0000-0000-00007B2E0000}"/>
    <cellStyle name="Millares 2 80 2 6 4 4" xfId="18325" xr:uid="{00000000-0005-0000-0000-00007C2E0000}"/>
    <cellStyle name="Millares 2 80 2 6 4 4 2" xfId="45458" xr:uid="{00000000-0005-0000-0000-00007D2E0000}"/>
    <cellStyle name="Millares 2 80 2 6 4 5" xfId="31896" xr:uid="{00000000-0005-0000-0000-00007E2E0000}"/>
    <cellStyle name="Millares 2 80 2 6 5" xfId="8132" xr:uid="{00000000-0005-0000-0000-00007F2E0000}"/>
    <cellStyle name="Millares 2 80 2 6 5 2" xfId="14922" xr:uid="{00000000-0005-0000-0000-0000802E0000}"/>
    <cellStyle name="Millares 2 80 2 6 5 2 2" xfId="28490" xr:uid="{00000000-0005-0000-0000-0000812E0000}"/>
    <cellStyle name="Millares 2 80 2 6 5 2 2 2" xfId="55623" xr:uid="{00000000-0005-0000-0000-0000822E0000}"/>
    <cellStyle name="Millares 2 80 2 6 5 2 3" xfId="42061" xr:uid="{00000000-0005-0000-0000-0000832E0000}"/>
    <cellStyle name="Millares 2 80 2 6 5 3" xfId="21709" xr:uid="{00000000-0005-0000-0000-0000842E0000}"/>
    <cellStyle name="Millares 2 80 2 6 5 3 2" xfId="48842" xr:uid="{00000000-0005-0000-0000-0000852E0000}"/>
    <cellStyle name="Millares 2 80 2 6 5 4" xfId="35280" xr:uid="{00000000-0005-0000-0000-0000862E0000}"/>
    <cellStyle name="Millares 2 80 2 6 6" xfId="11533" xr:uid="{00000000-0005-0000-0000-0000872E0000}"/>
    <cellStyle name="Millares 2 80 2 6 6 2" xfId="25101" xr:uid="{00000000-0005-0000-0000-0000882E0000}"/>
    <cellStyle name="Millares 2 80 2 6 6 2 2" xfId="52234" xr:uid="{00000000-0005-0000-0000-0000892E0000}"/>
    <cellStyle name="Millares 2 80 2 6 6 3" xfId="38672" xr:uid="{00000000-0005-0000-0000-00008A2E0000}"/>
    <cellStyle name="Millares 2 80 2 6 7" xfId="18320" xr:uid="{00000000-0005-0000-0000-00008B2E0000}"/>
    <cellStyle name="Millares 2 80 2 6 7 2" xfId="45453" xr:uid="{00000000-0005-0000-0000-00008C2E0000}"/>
    <cellStyle name="Millares 2 80 2 6 8" xfId="31891" xr:uid="{00000000-0005-0000-0000-00008D2E0000}"/>
    <cellStyle name="Millares 2 80 2 7" xfId="4529" xr:uid="{00000000-0005-0000-0000-00008E2E0000}"/>
    <cellStyle name="Millares 2 80 2 7 2" xfId="4530" xr:uid="{00000000-0005-0000-0000-00008F2E0000}"/>
    <cellStyle name="Millares 2 80 2 7 2 2" xfId="8139" xr:uid="{00000000-0005-0000-0000-0000902E0000}"/>
    <cellStyle name="Millares 2 80 2 7 2 2 2" xfId="14929" xr:uid="{00000000-0005-0000-0000-0000912E0000}"/>
    <cellStyle name="Millares 2 80 2 7 2 2 2 2" xfId="28497" xr:uid="{00000000-0005-0000-0000-0000922E0000}"/>
    <cellStyle name="Millares 2 80 2 7 2 2 2 2 2" xfId="55630" xr:uid="{00000000-0005-0000-0000-0000932E0000}"/>
    <cellStyle name="Millares 2 80 2 7 2 2 2 3" xfId="42068" xr:uid="{00000000-0005-0000-0000-0000942E0000}"/>
    <cellStyle name="Millares 2 80 2 7 2 2 3" xfId="21716" xr:uid="{00000000-0005-0000-0000-0000952E0000}"/>
    <cellStyle name="Millares 2 80 2 7 2 2 3 2" xfId="48849" xr:uid="{00000000-0005-0000-0000-0000962E0000}"/>
    <cellStyle name="Millares 2 80 2 7 2 2 4" xfId="35287" xr:uid="{00000000-0005-0000-0000-0000972E0000}"/>
    <cellStyle name="Millares 2 80 2 7 2 3" xfId="11540" xr:uid="{00000000-0005-0000-0000-0000982E0000}"/>
    <cellStyle name="Millares 2 80 2 7 2 3 2" xfId="25108" xr:uid="{00000000-0005-0000-0000-0000992E0000}"/>
    <cellStyle name="Millares 2 80 2 7 2 3 2 2" xfId="52241" xr:uid="{00000000-0005-0000-0000-00009A2E0000}"/>
    <cellStyle name="Millares 2 80 2 7 2 3 3" xfId="38679" xr:uid="{00000000-0005-0000-0000-00009B2E0000}"/>
    <cellStyle name="Millares 2 80 2 7 2 4" xfId="18327" xr:uid="{00000000-0005-0000-0000-00009C2E0000}"/>
    <cellStyle name="Millares 2 80 2 7 2 4 2" xfId="45460" xr:uid="{00000000-0005-0000-0000-00009D2E0000}"/>
    <cellStyle name="Millares 2 80 2 7 2 5" xfId="31898" xr:uid="{00000000-0005-0000-0000-00009E2E0000}"/>
    <cellStyle name="Millares 2 80 2 7 3" xfId="4531" xr:uid="{00000000-0005-0000-0000-00009F2E0000}"/>
    <cellStyle name="Millares 2 80 2 7 3 2" xfId="8140" xr:uid="{00000000-0005-0000-0000-0000A02E0000}"/>
    <cellStyle name="Millares 2 80 2 7 3 2 2" xfId="14930" xr:uid="{00000000-0005-0000-0000-0000A12E0000}"/>
    <cellStyle name="Millares 2 80 2 7 3 2 2 2" xfId="28498" xr:uid="{00000000-0005-0000-0000-0000A22E0000}"/>
    <cellStyle name="Millares 2 80 2 7 3 2 2 2 2" xfId="55631" xr:uid="{00000000-0005-0000-0000-0000A32E0000}"/>
    <cellStyle name="Millares 2 80 2 7 3 2 2 3" xfId="42069" xr:uid="{00000000-0005-0000-0000-0000A42E0000}"/>
    <cellStyle name="Millares 2 80 2 7 3 2 3" xfId="21717" xr:uid="{00000000-0005-0000-0000-0000A52E0000}"/>
    <cellStyle name="Millares 2 80 2 7 3 2 3 2" xfId="48850" xr:uid="{00000000-0005-0000-0000-0000A62E0000}"/>
    <cellStyle name="Millares 2 80 2 7 3 2 4" xfId="35288" xr:uid="{00000000-0005-0000-0000-0000A72E0000}"/>
    <cellStyle name="Millares 2 80 2 7 3 3" xfId="11541" xr:uid="{00000000-0005-0000-0000-0000A82E0000}"/>
    <cellStyle name="Millares 2 80 2 7 3 3 2" xfId="25109" xr:uid="{00000000-0005-0000-0000-0000A92E0000}"/>
    <cellStyle name="Millares 2 80 2 7 3 3 2 2" xfId="52242" xr:uid="{00000000-0005-0000-0000-0000AA2E0000}"/>
    <cellStyle name="Millares 2 80 2 7 3 3 3" xfId="38680" xr:uid="{00000000-0005-0000-0000-0000AB2E0000}"/>
    <cellStyle name="Millares 2 80 2 7 3 4" xfId="18328" xr:uid="{00000000-0005-0000-0000-0000AC2E0000}"/>
    <cellStyle name="Millares 2 80 2 7 3 4 2" xfId="45461" xr:uid="{00000000-0005-0000-0000-0000AD2E0000}"/>
    <cellStyle name="Millares 2 80 2 7 3 5" xfId="31899" xr:uid="{00000000-0005-0000-0000-0000AE2E0000}"/>
    <cellStyle name="Millares 2 80 2 7 4" xfId="8138" xr:uid="{00000000-0005-0000-0000-0000AF2E0000}"/>
    <cellStyle name="Millares 2 80 2 7 4 2" xfId="14928" xr:uid="{00000000-0005-0000-0000-0000B02E0000}"/>
    <cellStyle name="Millares 2 80 2 7 4 2 2" xfId="28496" xr:uid="{00000000-0005-0000-0000-0000B12E0000}"/>
    <cellStyle name="Millares 2 80 2 7 4 2 2 2" xfId="55629" xr:uid="{00000000-0005-0000-0000-0000B22E0000}"/>
    <cellStyle name="Millares 2 80 2 7 4 2 3" xfId="42067" xr:uid="{00000000-0005-0000-0000-0000B32E0000}"/>
    <cellStyle name="Millares 2 80 2 7 4 3" xfId="21715" xr:uid="{00000000-0005-0000-0000-0000B42E0000}"/>
    <cellStyle name="Millares 2 80 2 7 4 3 2" xfId="48848" xr:uid="{00000000-0005-0000-0000-0000B52E0000}"/>
    <cellStyle name="Millares 2 80 2 7 4 4" xfId="35286" xr:uid="{00000000-0005-0000-0000-0000B62E0000}"/>
    <cellStyle name="Millares 2 80 2 7 5" xfId="11539" xr:uid="{00000000-0005-0000-0000-0000B72E0000}"/>
    <cellStyle name="Millares 2 80 2 7 5 2" xfId="25107" xr:uid="{00000000-0005-0000-0000-0000B82E0000}"/>
    <cellStyle name="Millares 2 80 2 7 5 2 2" xfId="52240" xr:uid="{00000000-0005-0000-0000-0000B92E0000}"/>
    <cellStyle name="Millares 2 80 2 7 5 3" xfId="38678" xr:uid="{00000000-0005-0000-0000-0000BA2E0000}"/>
    <cellStyle name="Millares 2 80 2 7 6" xfId="18326" xr:uid="{00000000-0005-0000-0000-0000BB2E0000}"/>
    <cellStyle name="Millares 2 80 2 7 6 2" xfId="45459" xr:uid="{00000000-0005-0000-0000-0000BC2E0000}"/>
    <cellStyle name="Millares 2 80 2 7 7" xfId="31897" xr:uid="{00000000-0005-0000-0000-0000BD2E0000}"/>
    <cellStyle name="Millares 2 80 2 8" xfId="4532" xr:uid="{00000000-0005-0000-0000-0000BE2E0000}"/>
    <cellStyle name="Millares 2 80 2 8 2" xfId="4533" xr:uid="{00000000-0005-0000-0000-0000BF2E0000}"/>
    <cellStyle name="Millares 2 80 2 8 2 2" xfId="8142" xr:uid="{00000000-0005-0000-0000-0000C02E0000}"/>
    <cellStyle name="Millares 2 80 2 8 2 2 2" xfId="14932" xr:uid="{00000000-0005-0000-0000-0000C12E0000}"/>
    <cellStyle name="Millares 2 80 2 8 2 2 2 2" xfId="28500" xr:uid="{00000000-0005-0000-0000-0000C22E0000}"/>
    <cellStyle name="Millares 2 80 2 8 2 2 2 2 2" xfId="55633" xr:uid="{00000000-0005-0000-0000-0000C32E0000}"/>
    <cellStyle name="Millares 2 80 2 8 2 2 2 3" xfId="42071" xr:uid="{00000000-0005-0000-0000-0000C42E0000}"/>
    <cellStyle name="Millares 2 80 2 8 2 2 3" xfId="21719" xr:uid="{00000000-0005-0000-0000-0000C52E0000}"/>
    <cellStyle name="Millares 2 80 2 8 2 2 3 2" xfId="48852" xr:uid="{00000000-0005-0000-0000-0000C62E0000}"/>
    <cellStyle name="Millares 2 80 2 8 2 2 4" xfId="35290" xr:uid="{00000000-0005-0000-0000-0000C72E0000}"/>
    <cellStyle name="Millares 2 80 2 8 2 3" xfId="11543" xr:uid="{00000000-0005-0000-0000-0000C82E0000}"/>
    <cellStyle name="Millares 2 80 2 8 2 3 2" xfId="25111" xr:uid="{00000000-0005-0000-0000-0000C92E0000}"/>
    <cellStyle name="Millares 2 80 2 8 2 3 2 2" xfId="52244" xr:uid="{00000000-0005-0000-0000-0000CA2E0000}"/>
    <cellStyle name="Millares 2 80 2 8 2 3 3" xfId="38682" xr:uid="{00000000-0005-0000-0000-0000CB2E0000}"/>
    <cellStyle name="Millares 2 80 2 8 2 4" xfId="18330" xr:uid="{00000000-0005-0000-0000-0000CC2E0000}"/>
    <cellStyle name="Millares 2 80 2 8 2 4 2" xfId="45463" xr:uid="{00000000-0005-0000-0000-0000CD2E0000}"/>
    <cellStyle name="Millares 2 80 2 8 2 5" xfId="31901" xr:uid="{00000000-0005-0000-0000-0000CE2E0000}"/>
    <cellStyle name="Millares 2 80 2 8 3" xfId="4534" xr:uid="{00000000-0005-0000-0000-0000CF2E0000}"/>
    <cellStyle name="Millares 2 80 2 8 3 2" xfId="8143" xr:uid="{00000000-0005-0000-0000-0000D02E0000}"/>
    <cellStyle name="Millares 2 80 2 8 3 2 2" xfId="14933" xr:uid="{00000000-0005-0000-0000-0000D12E0000}"/>
    <cellStyle name="Millares 2 80 2 8 3 2 2 2" xfId="28501" xr:uid="{00000000-0005-0000-0000-0000D22E0000}"/>
    <cellStyle name="Millares 2 80 2 8 3 2 2 2 2" xfId="55634" xr:uid="{00000000-0005-0000-0000-0000D32E0000}"/>
    <cellStyle name="Millares 2 80 2 8 3 2 2 3" xfId="42072" xr:uid="{00000000-0005-0000-0000-0000D42E0000}"/>
    <cellStyle name="Millares 2 80 2 8 3 2 3" xfId="21720" xr:uid="{00000000-0005-0000-0000-0000D52E0000}"/>
    <cellStyle name="Millares 2 80 2 8 3 2 3 2" xfId="48853" xr:uid="{00000000-0005-0000-0000-0000D62E0000}"/>
    <cellStyle name="Millares 2 80 2 8 3 2 4" xfId="35291" xr:uid="{00000000-0005-0000-0000-0000D72E0000}"/>
    <cellStyle name="Millares 2 80 2 8 3 3" xfId="11544" xr:uid="{00000000-0005-0000-0000-0000D82E0000}"/>
    <cellStyle name="Millares 2 80 2 8 3 3 2" xfId="25112" xr:uid="{00000000-0005-0000-0000-0000D92E0000}"/>
    <cellStyle name="Millares 2 80 2 8 3 3 2 2" xfId="52245" xr:uid="{00000000-0005-0000-0000-0000DA2E0000}"/>
    <cellStyle name="Millares 2 80 2 8 3 3 3" xfId="38683" xr:uid="{00000000-0005-0000-0000-0000DB2E0000}"/>
    <cellStyle name="Millares 2 80 2 8 3 4" xfId="18331" xr:uid="{00000000-0005-0000-0000-0000DC2E0000}"/>
    <cellStyle name="Millares 2 80 2 8 3 4 2" xfId="45464" xr:uid="{00000000-0005-0000-0000-0000DD2E0000}"/>
    <cellStyle name="Millares 2 80 2 8 3 5" xfId="31902" xr:uid="{00000000-0005-0000-0000-0000DE2E0000}"/>
    <cellStyle name="Millares 2 80 2 8 4" xfId="8141" xr:uid="{00000000-0005-0000-0000-0000DF2E0000}"/>
    <cellStyle name="Millares 2 80 2 8 4 2" xfId="14931" xr:uid="{00000000-0005-0000-0000-0000E02E0000}"/>
    <cellStyle name="Millares 2 80 2 8 4 2 2" xfId="28499" xr:uid="{00000000-0005-0000-0000-0000E12E0000}"/>
    <cellStyle name="Millares 2 80 2 8 4 2 2 2" xfId="55632" xr:uid="{00000000-0005-0000-0000-0000E22E0000}"/>
    <cellStyle name="Millares 2 80 2 8 4 2 3" xfId="42070" xr:uid="{00000000-0005-0000-0000-0000E32E0000}"/>
    <cellStyle name="Millares 2 80 2 8 4 3" xfId="21718" xr:uid="{00000000-0005-0000-0000-0000E42E0000}"/>
    <cellStyle name="Millares 2 80 2 8 4 3 2" xfId="48851" xr:uid="{00000000-0005-0000-0000-0000E52E0000}"/>
    <cellStyle name="Millares 2 80 2 8 4 4" xfId="35289" xr:uid="{00000000-0005-0000-0000-0000E62E0000}"/>
    <cellStyle name="Millares 2 80 2 8 5" xfId="11542" xr:uid="{00000000-0005-0000-0000-0000E72E0000}"/>
    <cellStyle name="Millares 2 80 2 8 5 2" xfId="25110" xr:uid="{00000000-0005-0000-0000-0000E82E0000}"/>
    <cellStyle name="Millares 2 80 2 8 5 2 2" xfId="52243" xr:uid="{00000000-0005-0000-0000-0000E92E0000}"/>
    <cellStyle name="Millares 2 80 2 8 5 3" xfId="38681" xr:uid="{00000000-0005-0000-0000-0000EA2E0000}"/>
    <cellStyle name="Millares 2 80 2 8 6" xfId="18329" xr:uid="{00000000-0005-0000-0000-0000EB2E0000}"/>
    <cellStyle name="Millares 2 80 2 8 6 2" xfId="45462" xr:uid="{00000000-0005-0000-0000-0000EC2E0000}"/>
    <cellStyle name="Millares 2 80 2 8 7" xfId="31900" xr:uid="{00000000-0005-0000-0000-0000ED2E0000}"/>
    <cellStyle name="Millares 2 80 2 9" xfId="4535" xr:uid="{00000000-0005-0000-0000-0000EE2E0000}"/>
    <cellStyle name="Millares 2 80 2 9 2" xfId="8144" xr:uid="{00000000-0005-0000-0000-0000EF2E0000}"/>
    <cellStyle name="Millares 2 80 2 9 2 2" xfId="14934" xr:uid="{00000000-0005-0000-0000-0000F02E0000}"/>
    <cellStyle name="Millares 2 80 2 9 2 2 2" xfId="28502" xr:uid="{00000000-0005-0000-0000-0000F12E0000}"/>
    <cellStyle name="Millares 2 80 2 9 2 2 2 2" xfId="55635" xr:uid="{00000000-0005-0000-0000-0000F22E0000}"/>
    <cellStyle name="Millares 2 80 2 9 2 2 3" xfId="42073" xr:uid="{00000000-0005-0000-0000-0000F32E0000}"/>
    <cellStyle name="Millares 2 80 2 9 2 3" xfId="21721" xr:uid="{00000000-0005-0000-0000-0000F42E0000}"/>
    <cellStyle name="Millares 2 80 2 9 2 3 2" xfId="48854" xr:uid="{00000000-0005-0000-0000-0000F52E0000}"/>
    <cellStyle name="Millares 2 80 2 9 2 4" xfId="35292" xr:uid="{00000000-0005-0000-0000-0000F62E0000}"/>
    <cellStyle name="Millares 2 80 2 9 3" xfId="11545" xr:uid="{00000000-0005-0000-0000-0000F72E0000}"/>
    <cellStyle name="Millares 2 80 2 9 3 2" xfId="25113" xr:uid="{00000000-0005-0000-0000-0000F82E0000}"/>
    <cellStyle name="Millares 2 80 2 9 3 2 2" xfId="52246" xr:uid="{00000000-0005-0000-0000-0000F92E0000}"/>
    <cellStyle name="Millares 2 80 2 9 3 3" xfId="38684" xr:uid="{00000000-0005-0000-0000-0000FA2E0000}"/>
    <cellStyle name="Millares 2 80 2 9 4" xfId="18332" xr:uid="{00000000-0005-0000-0000-0000FB2E0000}"/>
    <cellStyle name="Millares 2 80 2 9 4 2" xfId="45465" xr:uid="{00000000-0005-0000-0000-0000FC2E0000}"/>
    <cellStyle name="Millares 2 80 2 9 5" xfId="31903" xr:uid="{00000000-0005-0000-0000-0000FD2E0000}"/>
    <cellStyle name="Millares 2 80 3" xfId="4536" xr:uid="{00000000-0005-0000-0000-0000FE2E0000}"/>
    <cellStyle name="Millares 2 80 3 10" xfId="8145" xr:uid="{00000000-0005-0000-0000-0000FF2E0000}"/>
    <cellStyle name="Millares 2 80 3 10 2" xfId="14935" xr:uid="{00000000-0005-0000-0000-0000002F0000}"/>
    <cellStyle name="Millares 2 80 3 10 2 2" xfId="28503" xr:uid="{00000000-0005-0000-0000-0000012F0000}"/>
    <cellStyle name="Millares 2 80 3 10 2 2 2" xfId="55636" xr:uid="{00000000-0005-0000-0000-0000022F0000}"/>
    <cellStyle name="Millares 2 80 3 10 2 3" xfId="42074" xr:uid="{00000000-0005-0000-0000-0000032F0000}"/>
    <cellStyle name="Millares 2 80 3 10 3" xfId="21722" xr:uid="{00000000-0005-0000-0000-0000042F0000}"/>
    <cellStyle name="Millares 2 80 3 10 3 2" xfId="48855" xr:uid="{00000000-0005-0000-0000-0000052F0000}"/>
    <cellStyle name="Millares 2 80 3 10 4" xfId="35293" xr:uid="{00000000-0005-0000-0000-0000062F0000}"/>
    <cellStyle name="Millares 2 80 3 11" xfId="11546" xr:uid="{00000000-0005-0000-0000-0000072F0000}"/>
    <cellStyle name="Millares 2 80 3 11 2" xfId="25114" xr:uid="{00000000-0005-0000-0000-0000082F0000}"/>
    <cellStyle name="Millares 2 80 3 11 2 2" xfId="52247" xr:uid="{00000000-0005-0000-0000-0000092F0000}"/>
    <cellStyle name="Millares 2 80 3 11 3" xfId="38685" xr:uid="{00000000-0005-0000-0000-00000A2F0000}"/>
    <cellStyle name="Millares 2 80 3 12" xfId="18333" xr:uid="{00000000-0005-0000-0000-00000B2F0000}"/>
    <cellStyle name="Millares 2 80 3 12 2" xfId="45466" xr:uid="{00000000-0005-0000-0000-00000C2F0000}"/>
    <cellStyle name="Millares 2 80 3 13" xfId="31904" xr:uid="{00000000-0005-0000-0000-00000D2F0000}"/>
    <cellStyle name="Millares 2 80 3 2" xfId="4537" xr:uid="{00000000-0005-0000-0000-00000E2F0000}"/>
    <cellStyle name="Millares 2 80 3 2 10" xfId="31905" xr:uid="{00000000-0005-0000-0000-00000F2F0000}"/>
    <cellStyle name="Millares 2 80 3 2 2" xfId="4538" xr:uid="{00000000-0005-0000-0000-0000102F0000}"/>
    <cellStyle name="Millares 2 80 3 2 2 2" xfId="4539" xr:uid="{00000000-0005-0000-0000-0000112F0000}"/>
    <cellStyle name="Millares 2 80 3 2 2 2 2" xfId="4540" xr:uid="{00000000-0005-0000-0000-0000122F0000}"/>
    <cellStyle name="Millares 2 80 3 2 2 2 2 2" xfId="8149" xr:uid="{00000000-0005-0000-0000-0000132F0000}"/>
    <cellStyle name="Millares 2 80 3 2 2 2 2 2 2" xfId="14939" xr:uid="{00000000-0005-0000-0000-0000142F0000}"/>
    <cellStyle name="Millares 2 80 3 2 2 2 2 2 2 2" xfId="28507" xr:uid="{00000000-0005-0000-0000-0000152F0000}"/>
    <cellStyle name="Millares 2 80 3 2 2 2 2 2 2 2 2" xfId="55640" xr:uid="{00000000-0005-0000-0000-0000162F0000}"/>
    <cellStyle name="Millares 2 80 3 2 2 2 2 2 2 3" xfId="42078" xr:uid="{00000000-0005-0000-0000-0000172F0000}"/>
    <cellStyle name="Millares 2 80 3 2 2 2 2 2 3" xfId="21726" xr:uid="{00000000-0005-0000-0000-0000182F0000}"/>
    <cellStyle name="Millares 2 80 3 2 2 2 2 2 3 2" xfId="48859" xr:uid="{00000000-0005-0000-0000-0000192F0000}"/>
    <cellStyle name="Millares 2 80 3 2 2 2 2 2 4" xfId="35297" xr:uid="{00000000-0005-0000-0000-00001A2F0000}"/>
    <cellStyle name="Millares 2 80 3 2 2 2 2 3" xfId="11550" xr:uid="{00000000-0005-0000-0000-00001B2F0000}"/>
    <cellStyle name="Millares 2 80 3 2 2 2 2 3 2" xfId="25118" xr:uid="{00000000-0005-0000-0000-00001C2F0000}"/>
    <cellStyle name="Millares 2 80 3 2 2 2 2 3 2 2" xfId="52251" xr:uid="{00000000-0005-0000-0000-00001D2F0000}"/>
    <cellStyle name="Millares 2 80 3 2 2 2 2 3 3" xfId="38689" xr:uid="{00000000-0005-0000-0000-00001E2F0000}"/>
    <cellStyle name="Millares 2 80 3 2 2 2 2 4" xfId="18337" xr:uid="{00000000-0005-0000-0000-00001F2F0000}"/>
    <cellStyle name="Millares 2 80 3 2 2 2 2 4 2" xfId="45470" xr:uid="{00000000-0005-0000-0000-0000202F0000}"/>
    <cellStyle name="Millares 2 80 3 2 2 2 2 5" xfId="31908" xr:uid="{00000000-0005-0000-0000-0000212F0000}"/>
    <cellStyle name="Millares 2 80 3 2 2 2 3" xfId="4541" xr:uid="{00000000-0005-0000-0000-0000222F0000}"/>
    <cellStyle name="Millares 2 80 3 2 2 2 3 2" xfId="8150" xr:uid="{00000000-0005-0000-0000-0000232F0000}"/>
    <cellStyle name="Millares 2 80 3 2 2 2 3 2 2" xfId="14940" xr:uid="{00000000-0005-0000-0000-0000242F0000}"/>
    <cellStyle name="Millares 2 80 3 2 2 2 3 2 2 2" xfId="28508" xr:uid="{00000000-0005-0000-0000-0000252F0000}"/>
    <cellStyle name="Millares 2 80 3 2 2 2 3 2 2 2 2" xfId="55641" xr:uid="{00000000-0005-0000-0000-0000262F0000}"/>
    <cellStyle name="Millares 2 80 3 2 2 2 3 2 2 3" xfId="42079" xr:uid="{00000000-0005-0000-0000-0000272F0000}"/>
    <cellStyle name="Millares 2 80 3 2 2 2 3 2 3" xfId="21727" xr:uid="{00000000-0005-0000-0000-0000282F0000}"/>
    <cellStyle name="Millares 2 80 3 2 2 2 3 2 3 2" xfId="48860" xr:uid="{00000000-0005-0000-0000-0000292F0000}"/>
    <cellStyle name="Millares 2 80 3 2 2 2 3 2 4" xfId="35298" xr:uid="{00000000-0005-0000-0000-00002A2F0000}"/>
    <cellStyle name="Millares 2 80 3 2 2 2 3 3" xfId="11551" xr:uid="{00000000-0005-0000-0000-00002B2F0000}"/>
    <cellStyle name="Millares 2 80 3 2 2 2 3 3 2" xfId="25119" xr:uid="{00000000-0005-0000-0000-00002C2F0000}"/>
    <cellStyle name="Millares 2 80 3 2 2 2 3 3 2 2" xfId="52252" xr:uid="{00000000-0005-0000-0000-00002D2F0000}"/>
    <cellStyle name="Millares 2 80 3 2 2 2 3 3 3" xfId="38690" xr:uid="{00000000-0005-0000-0000-00002E2F0000}"/>
    <cellStyle name="Millares 2 80 3 2 2 2 3 4" xfId="18338" xr:uid="{00000000-0005-0000-0000-00002F2F0000}"/>
    <cellStyle name="Millares 2 80 3 2 2 2 3 4 2" xfId="45471" xr:uid="{00000000-0005-0000-0000-0000302F0000}"/>
    <cellStyle name="Millares 2 80 3 2 2 2 3 5" xfId="31909" xr:uid="{00000000-0005-0000-0000-0000312F0000}"/>
    <cellStyle name="Millares 2 80 3 2 2 2 4" xfId="8148" xr:uid="{00000000-0005-0000-0000-0000322F0000}"/>
    <cellStyle name="Millares 2 80 3 2 2 2 4 2" xfId="14938" xr:uid="{00000000-0005-0000-0000-0000332F0000}"/>
    <cellStyle name="Millares 2 80 3 2 2 2 4 2 2" xfId="28506" xr:uid="{00000000-0005-0000-0000-0000342F0000}"/>
    <cellStyle name="Millares 2 80 3 2 2 2 4 2 2 2" xfId="55639" xr:uid="{00000000-0005-0000-0000-0000352F0000}"/>
    <cellStyle name="Millares 2 80 3 2 2 2 4 2 3" xfId="42077" xr:uid="{00000000-0005-0000-0000-0000362F0000}"/>
    <cellStyle name="Millares 2 80 3 2 2 2 4 3" xfId="21725" xr:uid="{00000000-0005-0000-0000-0000372F0000}"/>
    <cellStyle name="Millares 2 80 3 2 2 2 4 3 2" xfId="48858" xr:uid="{00000000-0005-0000-0000-0000382F0000}"/>
    <cellStyle name="Millares 2 80 3 2 2 2 4 4" xfId="35296" xr:uid="{00000000-0005-0000-0000-0000392F0000}"/>
    <cellStyle name="Millares 2 80 3 2 2 2 5" xfId="11549" xr:uid="{00000000-0005-0000-0000-00003A2F0000}"/>
    <cellStyle name="Millares 2 80 3 2 2 2 5 2" xfId="25117" xr:uid="{00000000-0005-0000-0000-00003B2F0000}"/>
    <cellStyle name="Millares 2 80 3 2 2 2 5 2 2" xfId="52250" xr:uid="{00000000-0005-0000-0000-00003C2F0000}"/>
    <cellStyle name="Millares 2 80 3 2 2 2 5 3" xfId="38688" xr:uid="{00000000-0005-0000-0000-00003D2F0000}"/>
    <cellStyle name="Millares 2 80 3 2 2 2 6" xfId="18336" xr:uid="{00000000-0005-0000-0000-00003E2F0000}"/>
    <cellStyle name="Millares 2 80 3 2 2 2 6 2" xfId="45469" xr:uid="{00000000-0005-0000-0000-00003F2F0000}"/>
    <cellStyle name="Millares 2 80 3 2 2 2 7" xfId="31907" xr:uid="{00000000-0005-0000-0000-0000402F0000}"/>
    <cellStyle name="Millares 2 80 3 2 2 3" xfId="4542" xr:uid="{00000000-0005-0000-0000-0000412F0000}"/>
    <cellStyle name="Millares 2 80 3 2 2 3 2" xfId="4543" xr:uid="{00000000-0005-0000-0000-0000422F0000}"/>
    <cellStyle name="Millares 2 80 3 2 2 3 2 2" xfId="8152" xr:uid="{00000000-0005-0000-0000-0000432F0000}"/>
    <cellStyle name="Millares 2 80 3 2 2 3 2 2 2" xfId="14942" xr:uid="{00000000-0005-0000-0000-0000442F0000}"/>
    <cellStyle name="Millares 2 80 3 2 2 3 2 2 2 2" xfId="28510" xr:uid="{00000000-0005-0000-0000-0000452F0000}"/>
    <cellStyle name="Millares 2 80 3 2 2 3 2 2 2 2 2" xfId="55643" xr:uid="{00000000-0005-0000-0000-0000462F0000}"/>
    <cellStyle name="Millares 2 80 3 2 2 3 2 2 2 3" xfId="42081" xr:uid="{00000000-0005-0000-0000-0000472F0000}"/>
    <cellStyle name="Millares 2 80 3 2 2 3 2 2 3" xfId="21729" xr:uid="{00000000-0005-0000-0000-0000482F0000}"/>
    <cellStyle name="Millares 2 80 3 2 2 3 2 2 3 2" xfId="48862" xr:uid="{00000000-0005-0000-0000-0000492F0000}"/>
    <cellStyle name="Millares 2 80 3 2 2 3 2 2 4" xfId="35300" xr:uid="{00000000-0005-0000-0000-00004A2F0000}"/>
    <cellStyle name="Millares 2 80 3 2 2 3 2 3" xfId="11553" xr:uid="{00000000-0005-0000-0000-00004B2F0000}"/>
    <cellStyle name="Millares 2 80 3 2 2 3 2 3 2" xfId="25121" xr:uid="{00000000-0005-0000-0000-00004C2F0000}"/>
    <cellStyle name="Millares 2 80 3 2 2 3 2 3 2 2" xfId="52254" xr:uid="{00000000-0005-0000-0000-00004D2F0000}"/>
    <cellStyle name="Millares 2 80 3 2 2 3 2 3 3" xfId="38692" xr:uid="{00000000-0005-0000-0000-00004E2F0000}"/>
    <cellStyle name="Millares 2 80 3 2 2 3 2 4" xfId="18340" xr:uid="{00000000-0005-0000-0000-00004F2F0000}"/>
    <cellStyle name="Millares 2 80 3 2 2 3 2 4 2" xfId="45473" xr:uid="{00000000-0005-0000-0000-0000502F0000}"/>
    <cellStyle name="Millares 2 80 3 2 2 3 2 5" xfId="31911" xr:uid="{00000000-0005-0000-0000-0000512F0000}"/>
    <cellStyle name="Millares 2 80 3 2 2 3 3" xfId="8151" xr:uid="{00000000-0005-0000-0000-0000522F0000}"/>
    <cellStyle name="Millares 2 80 3 2 2 3 3 2" xfId="14941" xr:uid="{00000000-0005-0000-0000-0000532F0000}"/>
    <cellStyle name="Millares 2 80 3 2 2 3 3 2 2" xfId="28509" xr:uid="{00000000-0005-0000-0000-0000542F0000}"/>
    <cellStyle name="Millares 2 80 3 2 2 3 3 2 2 2" xfId="55642" xr:uid="{00000000-0005-0000-0000-0000552F0000}"/>
    <cellStyle name="Millares 2 80 3 2 2 3 3 2 3" xfId="42080" xr:uid="{00000000-0005-0000-0000-0000562F0000}"/>
    <cellStyle name="Millares 2 80 3 2 2 3 3 3" xfId="21728" xr:uid="{00000000-0005-0000-0000-0000572F0000}"/>
    <cellStyle name="Millares 2 80 3 2 2 3 3 3 2" xfId="48861" xr:uid="{00000000-0005-0000-0000-0000582F0000}"/>
    <cellStyle name="Millares 2 80 3 2 2 3 3 4" xfId="35299" xr:uid="{00000000-0005-0000-0000-0000592F0000}"/>
    <cellStyle name="Millares 2 80 3 2 2 3 4" xfId="11552" xr:uid="{00000000-0005-0000-0000-00005A2F0000}"/>
    <cellStyle name="Millares 2 80 3 2 2 3 4 2" xfId="25120" xr:uid="{00000000-0005-0000-0000-00005B2F0000}"/>
    <cellStyle name="Millares 2 80 3 2 2 3 4 2 2" xfId="52253" xr:uid="{00000000-0005-0000-0000-00005C2F0000}"/>
    <cellStyle name="Millares 2 80 3 2 2 3 4 3" xfId="38691" xr:uid="{00000000-0005-0000-0000-00005D2F0000}"/>
    <cellStyle name="Millares 2 80 3 2 2 3 5" xfId="18339" xr:uid="{00000000-0005-0000-0000-00005E2F0000}"/>
    <cellStyle name="Millares 2 80 3 2 2 3 5 2" xfId="45472" xr:uid="{00000000-0005-0000-0000-00005F2F0000}"/>
    <cellStyle name="Millares 2 80 3 2 2 3 6" xfId="31910" xr:uid="{00000000-0005-0000-0000-0000602F0000}"/>
    <cellStyle name="Millares 2 80 3 2 2 4" xfId="4544" xr:uid="{00000000-0005-0000-0000-0000612F0000}"/>
    <cellStyle name="Millares 2 80 3 2 2 4 2" xfId="8153" xr:uid="{00000000-0005-0000-0000-0000622F0000}"/>
    <cellStyle name="Millares 2 80 3 2 2 4 2 2" xfId="14943" xr:uid="{00000000-0005-0000-0000-0000632F0000}"/>
    <cellStyle name="Millares 2 80 3 2 2 4 2 2 2" xfId="28511" xr:uid="{00000000-0005-0000-0000-0000642F0000}"/>
    <cellStyle name="Millares 2 80 3 2 2 4 2 2 2 2" xfId="55644" xr:uid="{00000000-0005-0000-0000-0000652F0000}"/>
    <cellStyle name="Millares 2 80 3 2 2 4 2 2 3" xfId="42082" xr:uid="{00000000-0005-0000-0000-0000662F0000}"/>
    <cellStyle name="Millares 2 80 3 2 2 4 2 3" xfId="21730" xr:uid="{00000000-0005-0000-0000-0000672F0000}"/>
    <cellStyle name="Millares 2 80 3 2 2 4 2 3 2" xfId="48863" xr:uid="{00000000-0005-0000-0000-0000682F0000}"/>
    <cellStyle name="Millares 2 80 3 2 2 4 2 4" xfId="35301" xr:uid="{00000000-0005-0000-0000-0000692F0000}"/>
    <cellStyle name="Millares 2 80 3 2 2 4 3" xfId="11554" xr:uid="{00000000-0005-0000-0000-00006A2F0000}"/>
    <cellStyle name="Millares 2 80 3 2 2 4 3 2" xfId="25122" xr:uid="{00000000-0005-0000-0000-00006B2F0000}"/>
    <cellStyle name="Millares 2 80 3 2 2 4 3 2 2" xfId="52255" xr:uid="{00000000-0005-0000-0000-00006C2F0000}"/>
    <cellStyle name="Millares 2 80 3 2 2 4 3 3" xfId="38693" xr:uid="{00000000-0005-0000-0000-00006D2F0000}"/>
    <cellStyle name="Millares 2 80 3 2 2 4 4" xfId="18341" xr:uid="{00000000-0005-0000-0000-00006E2F0000}"/>
    <cellStyle name="Millares 2 80 3 2 2 4 4 2" xfId="45474" xr:uid="{00000000-0005-0000-0000-00006F2F0000}"/>
    <cellStyle name="Millares 2 80 3 2 2 4 5" xfId="31912" xr:uid="{00000000-0005-0000-0000-0000702F0000}"/>
    <cellStyle name="Millares 2 80 3 2 2 5" xfId="4545" xr:uid="{00000000-0005-0000-0000-0000712F0000}"/>
    <cellStyle name="Millares 2 80 3 2 2 5 2" xfId="8154" xr:uid="{00000000-0005-0000-0000-0000722F0000}"/>
    <cellStyle name="Millares 2 80 3 2 2 5 2 2" xfId="14944" xr:uid="{00000000-0005-0000-0000-0000732F0000}"/>
    <cellStyle name="Millares 2 80 3 2 2 5 2 2 2" xfId="28512" xr:uid="{00000000-0005-0000-0000-0000742F0000}"/>
    <cellStyle name="Millares 2 80 3 2 2 5 2 2 2 2" xfId="55645" xr:uid="{00000000-0005-0000-0000-0000752F0000}"/>
    <cellStyle name="Millares 2 80 3 2 2 5 2 2 3" xfId="42083" xr:uid="{00000000-0005-0000-0000-0000762F0000}"/>
    <cellStyle name="Millares 2 80 3 2 2 5 2 3" xfId="21731" xr:uid="{00000000-0005-0000-0000-0000772F0000}"/>
    <cellStyle name="Millares 2 80 3 2 2 5 2 3 2" xfId="48864" xr:uid="{00000000-0005-0000-0000-0000782F0000}"/>
    <cellStyle name="Millares 2 80 3 2 2 5 2 4" xfId="35302" xr:uid="{00000000-0005-0000-0000-0000792F0000}"/>
    <cellStyle name="Millares 2 80 3 2 2 5 3" xfId="11555" xr:uid="{00000000-0005-0000-0000-00007A2F0000}"/>
    <cellStyle name="Millares 2 80 3 2 2 5 3 2" xfId="25123" xr:uid="{00000000-0005-0000-0000-00007B2F0000}"/>
    <cellStyle name="Millares 2 80 3 2 2 5 3 2 2" xfId="52256" xr:uid="{00000000-0005-0000-0000-00007C2F0000}"/>
    <cellStyle name="Millares 2 80 3 2 2 5 3 3" xfId="38694" xr:uid="{00000000-0005-0000-0000-00007D2F0000}"/>
    <cellStyle name="Millares 2 80 3 2 2 5 4" xfId="18342" xr:uid="{00000000-0005-0000-0000-00007E2F0000}"/>
    <cellStyle name="Millares 2 80 3 2 2 5 4 2" xfId="45475" xr:uid="{00000000-0005-0000-0000-00007F2F0000}"/>
    <cellStyle name="Millares 2 80 3 2 2 5 5" xfId="31913" xr:uid="{00000000-0005-0000-0000-0000802F0000}"/>
    <cellStyle name="Millares 2 80 3 2 2 6" xfId="8147" xr:uid="{00000000-0005-0000-0000-0000812F0000}"/>
    <cellStyle name="Millares 2 80 3 2 2 6 2" xfId="14937" xr:uid="{00000000-0005-0000-0000-0000822F0000}"/>
    <cellStyle name="Millares 2 80 3 2 2 6 2 2" xfId="28505" xr:uid="{00000000-0005-0000-0000-0000832F0000}"/>
    <cellStyle name="Millares 2 80 3 2 2 6 2 2 2" xfId="55638" xr:uid="{00000000-0005-0000-0000-0000842F0000}"/>
    <cellStyle name="Millares 2 80 3 2 2 6 2 3" xfId="42076" xr:uid="{00000000-0005-0000-0000-0000852F0000}"/>
    <cellStyle name="Millares 2 80 3 2 2 6 3" xfId="21724" xr:uid="{00000000-0005-0000-0000-0000862F0000}"/>
    <cellStyle name="Millares 2 80 3 2 2 6 3 2" xfId="48857" xr:uid="{00000000-0005-0000-0000-0000872F0000}"/>
    <cellStyle name="Millares 2 80 3 2 2 6 4" xfId="35295" xr:uid="{00000000-0005-0000-0000-0000882F0000}"/>
    <cellStyle name="Millares 2 80 3 2 2 7" xfId="11548" xr:uid="{00000000-0005-0000-0000-0000892F0000}"/>
    <cellStyle name="Millares 2 80 3 2 2 7 2" xfId="25116" xr:uid="{00000000-0005-0000-0000-00008A2F0000}"/>
    <cellStyle name="Millares 2 80 3 2 2 7 2 2" xfId="52249" xr:uid="{00000000-0005-0000-0000-00008B2F0000}"/>
    <cellStyle name="Millares 2 80 3 2 2 7 3" xfId="38687" xr:uid="{00000000-0005-0000-0000-00008C2F0000}"/>
    <cellStyle name="Millares 2 80 3 2 2 8" xfId="18335" xr:uid="{00000000-0005-0000-0000-00008D2F0000}"/>
    <cellStyle name="Millares 2 80 3 2 2 8 2" xfId="45468" xr:uid="{00000000-0005-0000-0000-00008E2F0000}"/>
    <cellStyle name="Millares 2 80 3 2 2 9" xfId="31906" xr:uid="{00000000-0005-0000-0000-00008F2F0000}"/>
    <cellStyle name="Millares 2 80 3 2 3" xfId="4546" xr:uid="{00000000-0005-0000-0000-0000902F0000}"/>
    <cellStyle name="Millares 2 80 3 2 3 2" xfId="4547" xr:uid="{00000000-0005-0000-0000-0000912F0000}"/>
    <cellStyle name="Millares 2 80 3 2 3 2 2" xfId="8156" xr:uid="{00000000-0005-0000-0000-0000922F0000}"/>
    <cellStyle name="Millares 2 80 3 2 3 2 2 2" xfId="14946" xr:uid="{00000000-0005-0000-0000-0000932F0000}"/>
    <cellStyle name="Millares 2 80 3 2 3 2 2 2 2" xfId="28514" xr:uid="{00000000-0005-0000-0000-0000942F0000}"/>
    <cellStyle name="Millares 2 80 3 2 3 2 2 2 2 2" xfId="55647" xr:uid="{00000000-0005-0000-0000-0000952F0000}"/>
    <cellStyle name="Millares 2 80 3 2 3 2 2 2 3" xfId="42085" xr:uid="{00000000-0005-0000-0000-0000962F0000}"/>
    <cellStyle name="Millares 2 80 3 2 3 2 2 3" xfId="21733" xr:uid="{00000000-0005-0000-0000-0000972F0000}"/>
    <cellStyle name="Millares 2 80 3 2 3 2 2 3 2" xfId="48866" xr:uid="{00000000-0005-0000-0000-0000982F0000}"/>
    <cellStyle name="Millares 2 80 3 2 3 2 2 4" xfId="35304" xr:uid="{00000000-0005-0000-0000-0000992F0000}"/>
    <cellStyle name="Millares 2 80 3 2 3 2 3" xfId="11557" xr:uid="{00000000-0005-0000-0000-00009A2F0000}"/>
    <cellStyle name="Millares 2 80 3 2 3 2 3 2" xfId="25125" xr:uid="{00000000-0005-0000-0000-00009B2F0000}"/>
    <cellStyle name="Millares 2 80 3 2 3 2 3 2 2" xfId="52258" xr:uid="{00000000-0005-0000-0000-00009C2F0000}"/>
    <cellStyle name="Millares 2 80 3 2 3 2 3 3" xfId="38696" xr:uid="{00000000-0005-0000-0000-00009D2F0000}"/>
    <cellStyle name="Millares 2 80 3 2 3 2 4" xfId="18344" xr:uid="{00000000-0005-0000-0000-00009E2F0000}"/>
    <cellStyle name="Millares 2 80 3 2 3 2 4 2" xfId="45477" xr:uid="{00000000-0005-0000-0000-00009F2F0000}"/>
    <cellStyle name="Millares 2 80 3 2 3 2 5" xfId="31915" xr:uid="{00000000-0005-0000-0000-0000A02F0000}"/>
    <cellStyle name="Millares 2 80 3 2 3 3" xfId="4548" xr:uid="{00000000-0005-0000-0000-0000A12F0000}"/>
    <cellStyle name="Millares 2 80 3 2 3 3 2" xfId="8157" xr:uid="{00000000-0005-0000-0000-0000A22F0000}"/>
    <cellStyle name="Millares 2 80 3 2 3 3 2 2" xfId="14947" xr:uid="{00000000-0005-0000-0000-0000A32F0000}"/>
    <cellStyle name="Millares 2 80 3 2 3 3 2 2 2" xfId="28515" xr:uid="{00000000-0005-0000-0000-0000A42F0000}"/>
    <cellStyle name="Millares 2 80 3 2 3 3 2 2 2 2" xfId="55648" xr:uid="{00000000-0005-0000-0000-0000A52F0000}"/>
    <cellStyle name="Millares 2 80 3 2 3 3 2 2 3" xfId="42086" xr:uid="{00000000-0005-0000-0000-0000A62F0000}"/>
    <cellStyle name="Millares 2 80 3 2 3 3 2 3" xfId="21734" xr:uid="{00000000-0005-0000-0000-0000A72F0000}"/>
    <cellStyle name="Millares 2 80 3 2 3 3 2 3 2" xfId="48867" xr:uid="{00000000-0005-0000-0000-0000A82F0000}"/>
    <cellStyle name="Millares 2 80 3 2 3 3 2 4" xfId="35305" xr:uid="{00000000-0005-0000-0000-0000A92F0000}"/>
    <cellStyle name="Millares 2 80 3 2 3 3 3" xfId="11558" xr:uid="{00000000-0005-0000-0000-0000AA2F0000}"/>
    <cellStyle name="Millares 2 80 3 2 3 3 3 2" xfId="25126" xr:uid="{00000000-0005-0000-0000-0000AB2F0000}"/>
    <cellStyle name="Millares 2 80 3 2 3 3 3 2 2" xfId="52259" xr:uid="{00000000-0005-0000-0000-0000AC2F0000}"/>
    <cellStyle name="Millares 2 80 3 2 3 3 3 3" xfId="38697" xr:uid="{00000000-0005-0000-0000-0000AD2F0000}"/>
    <cellStyle name="Millares 2 80 3 2 3 3 4" xfId="18345" xr:uid="{00000000-0005-0000-0000-0000AE2F0000}"/>
    <cellStyle name="Millares 2 80 3 2 3 3 4 2" xfId="45478" xr:uid="{00000000-0005-0000-0000-0000AF2F0000}"/>
    <cellStyle name="Millares 2 80 3 2 3 3 5" xfId="31916" xr:uid="{00000000-0005-0000-0000-0000B02F0000}"/>
    <cellStyle name="Millares 2 80 3 2 3 4" xfId="8155" xr:uid="{00000000-0005-0000-0000-0000B12F0000}"/>
    <cellStyle name="Millares 2 80 3 2 3 4 2" xfId="14945" xr:uid="{00000000-0005-0000-0000-0000B22F0000}"/>
    <cellStyle name="Millares 2 80 3 2 3 4 2 2" xfId="28513" xr:uid="{00000000-0005-0000-0000-0000B32F0000}"/>
    <cellStyle name="Millares 2 80 3 2 3 4 2 2 2" xfId="55646" xr:uid="{00000000-0005-0000-0000-0000B42F0000}"/>
    <cellStyle name="Millares 2 80 3 2 3 4 2 3" xfId="42084" xr:uid="{00000000-0005-0000-0000-0000B52F0000}"/>
    <cellStyle name="Millares 2 80 3 2 3 4 3" xfId="21732" xr:uid="{00000000-0005-0000-0000-0000B62F0000}"/>
    <cellStyle name="Millares 2 80 3 2 3 4 3 2" xfId="48865" xr:uid="{00000000-0005-0000-0000-0000B72F0000}"/>
    <cellStyle name="Millares 2 80 3 2 3 4 4" xfId="35303" xr:uid="{00000000-0005-0000-0000-0000B82F0000}"/>
    <cellStyle name="Millares 2 80 3 2 3 5" xfId="11556" xr:uid="{00000000-0005-0000-0000-0000B92F0000}"/>
    <cellStyle name="Millares 2 80 3 2 3 5 2" xfId="25124" xr:uid="{00000000-0005-0000-0000-0000BA2F0000}"/>
    <cellStyle name="Millares 2 80 3 2 3 5 2 2" xfId="52257" xr:uid="{00000000-0005-0000-0000-0000BB2F0000}"/>
    <cellStyle name="Millares 2 80 3 2 3 5 3" xfId="38695" xr:uid="{00000000-0005-0000-0000-0000BC2F0000}"/>
    <cellStyle name="Millares 2 80 3 2 3 6" xfId="18343" xr:uid="{00000000-0005-0000-0000-0000BD2F0000}"/>
    <cellStyle name="Millares 2 80 3 2 3 6 2" xfId="45476" xr:uid="{00000000-0005-0000-0000-0000BE2F0000}"/>
    <cellStyle name="Millares 2 80 3 2 3 7" xfId="31914" xr:uid="{00000000-0005-0000-0000-0000BF2F0000}"/>
    <cellStyle name="Millares 2 80 3 2 4" xfId="4549" xr:uid="{00000000-0005-0000-0000-0000C02F0000}"/>
    <cellStyle name="Millares 2 80 3 2 4 2" xfId="4550" xr:uid="{00000000-0005-0000-0000-0000C12F0000}"/>
    <cellStyle name="Millares 2 80 3 2 4 2 2" xfId="8159" xr:uid="{00000000-0005-0000-0000-0000C22F0000}"/>
    <cellStyle name="Millares 2 80 3 2 4 2 2 2" xfId="14949" xr:uid="{00000000-0005-0000-0000-0000C32F0000}"/>
    <cellStyle name="Millares 2 80 3 2 4 2 2 2 2" xfId="28517" xr:uid="{00000000-0005-0000-0000-0000C42F0000}"/>
    <cellStyle name="Millares 2 80 3 2 4 2 2 2 2 2" xfId="55650" xr:uid="{00000000-0005-0000-0000-0000C52F0000}"/>
    <cellStyle name="Millares 2 80 3 2 4 2 2 2 3" xfId="42088" xr:uid="{00000000-0005-0000-0000-0000C62F0000}"/>
    <cellStyle name="Millares 2 80 3 2 4 2 2 3" xfId="21736" xr:uid="{00000000-0005-0000-0000-0000C72F0000}"/>
    <cellStyle name="Millares 2 80 3 2 4 2 2 3 2" xfId="48869" xr:uid="{00000000-0005-0000-0000-0000C82F0000}"/>
    <cellStyle name="Millares 2 80 3 2 4 2 2 4" xfId="35307" xr:uid="{00000000-0005-0000-0000-0000C92F0000}"/>
    <cellStyle name="Millares 2 80 3 2 4 2 3" xfId="11560" xr:uid="{00000000-0005-0000-0000-0000CA2F0000}"/>
    <cellStyle name="Millares 2 80 3 2 4 2 3 2" xfId="25128" xr:uid="{00000000-0005-0000-0000-0000CB2F0000}"/>
    <cellStyle name="Millares 2 80 3 2 4 2 3 2 2" xfId="52261" xr:uid="{00000000-0005-0000-0000-0000CC2F0000}"/>
    <cellStyle name="Millares 2 80 3 2 4 2 3 3" xfId="38699" xr:uid="{00000000-0005-0000-0000-0000CD2F0000}"/>
    <cellStyle name="Millares 2 80 3 2 4 2 4" xfId="18347" xr:uid="{00000000-0005-0000-0000-0000CE2F0000}"/>
    <cellStyle name="Millares 2 80 3 2 4 2 4 2" xfId="45480" xr:uid="{00000000-0005-0000-0000-0000CF2F0000}"/>
    <cellStyle name="Millares 2 80 3 2 4 2 5" xfId="31918" xr:uid="{00000000-0005-0000-0000-0000D02F0000}"/>
    <cellStyle name="Millares 2 80 3 2 4 3" xfId="8158" xr:uid="{00000000-0005-0000-0000-0000D12F0000}"/>
    <cellStyle name="Millares 2 80 3 2 4 3 2" xfId="14948" xr:uid="{00000000-0005-0000-0000-0000D22F0000}"/>
    <cellStyle name="Millares 2 80 3 2 4 3 2 2" xfId="28516" xr:uid="{00000000-0005-0000-0000-0000D32F0000}"/>
    <cellStyle name="Millares 2 80 3 2 4 3 2 2 2" xfId="55649" xr:uid="{00000000-0005-0000-0000-0000D42F0000}"/>
    <cellStyle name="Millares 2 80 3 2 4 3 2 3" xfId="42087" xr:uid="{00000000-0005-0000-0000-0000D52F0000}"/>
    <cellStyle name="Millares 2 80 3 2 4 3 3" xfId="21735" xr:uid="{00000000-0005-0000-0000-0000D62F0000}"/>
    <cellStyle name="Millares 2 80 3 2 4 3 3 2" xfId="48868" xr:uid="{00000000-0005-0000-0000-0000D72F0000}"/>
    <cellStyle name="Millares 2 80 3 2 4 3 4" xfId="35306" xr:uid="{00000000-0005-0000-0000-0000D82F0000}"/>
    <cellStyle name="Millares 2 80 3 2 4 4" xfId="11559" xr:uid="{00000000-0005-0000-0000-0000D92F0000}"/>
    <cellStyle name="Millares 2 80 3 2 4 4 2" xfId="25127" xr:uid="{00000000-0005-0000-0000-0000DA2F0000}"/>
    <cellStyle name="Millares 2 80 3 2 4 4 2 2" xfId="52260" xr:uid="{00000000-0005-0000-0000-0000DB2F0000}"/>
    <cellStyle name="Millares 2 80 3 2 4 4 3" xfId="38698" xr:uid="{00000000-0005-0000-0000-0000DC2F0000}"/>
    <cellStyle name="Millares 2 80 3 2 4 5" xfId="18346" xr:uid="{00000000-0005-0000-0000-0000DD2F0000}"/>
    <cellStyle name="Millares 2 80 3 2 4 5 2" xfId="45479" xr:uid="{00000000-0005-0000-0000-0000DE2F0000}"/>
    <cellStyle name="Millares 2 80 3 2 4 6" xfId="31917" xr:uid="{00000000-0005-0000-0000-0000DF2F0000}"/>
    <cellStyle name="Millares 2 80 3 2 5" xfId="4551" xr:uid="{00000000-0005-0000-0000-0000E02F0000}"/>
    <cellStyle name="Millares 2 80 3 2 5 2" xfId="8160" xr:uid="{00000000-0005-0000-0000-0000E12F0000}"/>
    <cellStyle name="Millares 2 80 3 2 5 2 2" xfId="14950" xr:uid="{00000000-0005-0000-0000-0000E22F0000}"/>
    <cellStyle name="Millares 2 80 3 2 5 2 2 2" xfId="28518" xr:uid="{00000000-0005-0000-0000-0000E32F0000}"/>
    <cellStyle name="Millares 2 80 3 2 5 2 2 2 2" xfId="55651" xr:uid="{00000000-0005-0000-0000-0000E42F0000}"/>
    <cellStyle name="Millares 2 80 3 2 5 2 2 3" xfId="42089" xr:uid="{00000000-0005-0000-0000-0000E52F0000}"/>
    <cellStyle name="Millares 2 80 3 2 5 2 3" xfId="21737" xr:uid="{00000000-0005-0000-0000-0000E62F0000}"/>
    <cellStyle name="Millares 2 80 3 2 5 2 3 2" xfId="48870" xr:uid="{00000000-0005-0000-0000-0000E72F0000}"/>
    <cellStyle name="Millares 2 80 3 2 5 2 4" xfId="35308" xr:uid="{00000000-0005-0000-0000-0000E82F0000}"/>
    <cellStyle name="Millares 2 80 3 2 5 3" xfId="11561" xr:uid="{00000000-0005-0000-0000-0000E92F0000}"/>
    <cellStyle name="Millares 2 80 3 2 5 3 2" xfId="25129" xr:uid="{00000000-0005-0000-0000-0000EA2F0000}"/>
    <cellStyle name="Millares 2 80 3 2 5 3 2 2" xfId="52262" xr:uid="{00000000-0005-0000-0000-0000EB2F0000}"/>
    <cellStyle name="Millares 2 80 3 2 5 3 3" xfId="38700" xr:uid="{00000000-0005-0000-0000-0000EC2F0000}"/>
    <cellStyle name="Millares 2 80 3 2 5 4" xfId="18348" xr:uid="{00000000-0005-0000-0000-0000ED2F0000}"/>
    <cellStyle name="Millares 2 80 3 2 5 4 2" xfId="45481" xr:uid="{00000000-0005-0000-0000-0000EE2F0000}"/>
    <cellStyle name="Millares 2 80 3 2 5 5" xfId="31919" xr:uid="{00000000-0005-0000-0000-0000EF2F0000}"/>
    <cellStyle name="Millares 2 80 3 2 6" xfId="4552" xr:uid="{00000000-0005-0000-0000-0000F02F0000}"/>
    <cellStyle name="Millares 2 80 3 2 6 2" xfId="8161" xr:uid="{00000000-0005-0000-0000-0000F12F0000}"/>
    <cellStyle name="Millares 2 80 3 2 6 2 2" xfId="14951" xr:uid="{00000000-0005-0000-0000-0000F22F0000}"/>
    <cellStyle name="Millares 2 80 3 2 6 2 2 2" xfId="28519" xr:uid="{00000000-0005-0000-0000-0000F32F0000}"/>
    <cellStyle name="Millares 2 80 3 2 6 2 2 2 2" xfId="55652" xr:uid="{00000000-0005-0000-0000-0000F42F0000}"/>
    <cellStyle name="Millares 2 80 3 2 6 2 2 3" xfId="42090" xr:uid="{00000000-0005-0000-0000-0000F52F0000}"/>
    <cellStyle name="Millares 2 80 3 2 6 2 3" xfId="21738" xr:uid="{00000000-0005-0000-0000-0000F62F0000}"/>
    <cellStyle name="Millares 2 80 3 2 6 2 3 2" xfId="48871" xr:uid="{00000000-0005-0000-0000-0000F72F0000}"/>
    <cellStyle name="Millares 2 80 3 2 6 2 4" xfId="35309" xr:uid="{00000000-0005-0000-0000-0000F82F0000}"/>
    <cellStyle name="Millares 2 80 3 2 6 3" xfId="11562" xr:uid="{00000000-0005-0000-0000-0000F92F0000}"/>
    <cellStyle name="Millares 2 80 3 2 6 3 2" xfId="25130" xr:uid="{00000000-0005-0000-0000-0000FA2F0000}"/>
    <cellStyle name="Millares 2 80 3 2 6 3 2 2" xfId="52263" xr:uid="{00000000-0005-0000-0000-0000FB2F0000}"/>
    <cellStyle name="Millares 2 80 3 2 6 3 3" xfId="38701" xr:uid="{00000000-0005-0000-0000-0000FC2F0000}"/>
    <cellStyle name="Millares 2 80 3 2 6 4" xfId="18349" xr:uid="{00000000-0005-0000-0000-0000FD2F0000}"/>
    <cellStyle name="Millares 2 80 3 2 6 4 2" xfId="45482" xr:uid="{00000000-0005-0000-0000-0000FE2F0000}"/>
    <cellStyle name="Millares 2 80 3 2 6 5" xfId="31920" xr:uid="{00000000-0005-0000-0000-0000FF2F0000}"/>
    <cellStyle name="Millares 2 80 3 2 7" xfId="8146" xr:uid="{00000000-0005-0000-0000-000000300000}"/>
    <cellStyle name="Millares 2 80 3 2 7 2" xfId="14936" xr:uid="{00000000-0005-0000-0000-000001300000}"/>
    <cellStyle name="Millares 2 80 3 2 7 2 2" xfId="28504" xr:uid="{00000000-0005-0000-0000-000002300000}"/>
    <cellStyle name="Millares 2 80 3 2 7 2 2 2" xfId="55637" xr:uid="{00000000-0005-0000-0000-000003300000}"/>
    <cellStyle name="Millares 2 80 3 2 7 2 3" xfId="42075" xr:uid="{00000000-0005-0000-0000-000004300000}"/>
    <cellStyle name="Millares 2 80 3 2 7 3" xfId="21723" xr:uid="{00000000-0005-0000-0000-000005300000}"/>
    <cellStyle name="Millares 2 80 3 2 7 3 2" xfId="48856" xr:uid="{00000000-0005-0000-0000-000006300000}"/>
    <cellStyle name="Millares 2 80 3 2 7 4" xfId="35294" xr:uid="{00000000-0005-0000-0000-000007300000}"/>
    <cellStyle name="Millares 2 80 3 2 8" xfId="11547" xr:uid="{00000000-0005-0000-0000-000008300000}"/>
    <cellStyle name="Millares 2 80 3 2 8 2" xfId="25115" xr:uid="{00000000-0005-0000-0000-000009300000}"/>
    <cellStyle name="Millares 2 80 3 2 8 2 2" xfId="52248" xr:uid="{00000000-0005-0000-0000-00000A300000}"/>
    <cellStyle name="Millares 2 80 3 2 8 3" xfId="38686" xr:uid="{00000000-0005-0000-0000-00000B300000}"/>
    <cellStyle name="Millares 2 80 3 2 9" xfId="18334" xr:uid="{00000000-0005-0000-0000-00000C300000}"/>
    <cellStyle name="Millares 2 80 3 2 9 2" xfId="45467" xr:uid="{00000000-0005-0000-0000-00000D300000}"/>
    <cellStyle name="Millares 2 80 3 3" xfId="4553" xr:uid="{00000000-0005-0000-0000-00000E300000}"/>
    <cellStyle name="Millares 2 80 3 3 2" xfId="4554" xr:uid="{00000000-0005-0000-0000-00000F300000}"/>
    <cellStyle name="Millares 2 80 3 3 2 2" xfId="4555" xr:uid="{00000000-0005-0000-0000-000010300000}"/>
    <cellStyle name="Millares 2 80 3 3 2 2 2" xfId="8164" xr:uid="{00000000-0005-0000-0000-000011300000}"/>
    <cellStyle name="Millares 2 80 3 3 2 2 2 2" xfId="14954" xr:uid="{00000000-0005-0000-0000-000012300000}"/>
    <cellStyle name="Millares 2 80 3 3 2 2 2 2 2" xfId="28522" xr:uid="{00000000-0005-0000-0000-000013300000}"/>
    <cellStyle name="Millares 2 80 3 3 2 2 2 2 2 2" xfId="55655" xr:uid="{00000000-0005-0000-0000-000014300000}"/>
    <cellStyle name="Millares 2 80 3 3 2 2 2 2 3" xfId="42093" xr:uid="{00000000-0005-0000-0000-000015300000}"/>
    <cellStyle name="Millares 2 80 3 3 2 2 2 3" xfId="21741" xr:uid="{00000000-0005-0000-0000-000016300000}"/>
    <cellStyle name="Millares 2 80 3 3 2 2 2 3 2" xfId="48874" xr:uid="{00000000-0005-0000-0000-000017300000}"/>
    <cellStyle name="Millares 2 80 3 3 2 2 2 4" xfId="35312" xr:uid="{00000000-0005-0000-0000-000018300000}"/>
    <cellStyle name="Millares 2 80 3 3 2 2 3" xfId="11565" xr:uid="{00000000-0005-0000-0000-000019300000}"/>
    <cellStyle name="Millares 2 80 3 3 2 2 3 2" xfId="25133" xr:uid="{00000000-0005-0000-0000-00001A300000}"/>
    <cellStyle name="Millares 2 80 3 3 2 2 3 2 2" xfId="52266" xr:uid="{00000000-0005-0000-0000-00001B300000}"/>
    <cellStyle name="Millares 2 80 3 3 2 2 3 3" xfId="38704" xr:uid="{00000000-0005-0000-0000-00001C300000}"/>
    <cellStyle name="Millares 2 80 3 3 2 2 4" xfId="18352" xr:uid="{00000000-0005-0000-0000-00001D300000}"/>
    <cellStyle name="Millares 2 80 3 3 2 2 4 2" xfId="45485" xr:uid="{00000000-0005-0000-0000-00001E300000}"/>
    <cellStyle name="Millares 2 80 3 3 2 2 5" xfId="31923" xr:uid="{00000000-0005-0000-0000-00001F300000}"/>
    <cellStyle name="Millares 2 80 3 3 2 3" xfId="4556" xr:uid="{00000000-0005-0000-0000-000020300000}"/>
    <cellStyle name="Millares 2 80 3 3 2 3 2" xfId="8165" xr:uid="{00000000-0005-0000-0000-000021300000}"/>
    <cellStyle name="Millares 2 80 3 3 2 3 2 2" xfId="14955" xr:uid="{00000000-0005-0000-0000-000022300000}"/>
    <cellStyle name="Millares 2 80 3 3 2 3 2 2 2" xfId="28523" xr:uid="{00000000-0005-0000-0000-000023300000}"/>
    <cellStyle name="Millares 2 80 3 3 2 3 2 2 2 2" xfId="55656" xr:uid="{00000000-0005-0000-0000-000024300000}"/>
    <cellStyle name="Millares 2 80 3 3 2 3 2 2 3" xfId="42094" xr:uid="{00000000-0005-0000-0000-000025300000}"/>
    <cellStyle name="Millares 2 80 3 3 2 3 2 3" xfId="21742" xr:uid="{00000000-0005-0000-0000-000026300000}"/>
    <cellStyle name="Millares 2 80 3 3 2 3 2 3 2" xfId="48875" xr:uid="{00000000-0005-0000-0000-000027300000}"/>
    <cellStyle name="Millares 2 80 3 3 2 3 2 4" xfId="35313" xr:uid="{00000000-0005-0000-0000-000028300000}"/>
    <cellStyle name="Millares 2 80 3 3 2 3 3" xfId="11566" xr:uid="{00000000-0005-0000-0000-000029300000}"/>
    <cellStyle name="Millares 2 80 3 3 2 3 3 2" xfId="25134" xr:uid="{00000000-0005-0000-0000-00002A300000}"/>
    <cellStyle name="Millares 2 80 3 3 2 3 3 2 2" xfId="52267" xr:uid="{00000000-0005-0000-0000-00002B300000}"/>
    <cellStyle name="Millares 2 80 3 3 2 3 3 3" xfId="38705" xr:uid="{00000000-0005-0000-0000-00002C300000}"/>
    <cellStyle name="Millares 2 80 3 3 2 3 4" xfId="18353" xr:uid="{00000000-0005-0000-0000-00002D300000}"/>
    <cellStyle name="Millares 2 80 3 3 2 3 4 2" xfId="45486" xr:uid="{00000000-0005-0000-0000-00002E300000}"/>
    <cellStyle name="Millares 2 80 3 3 2 3 5" xfId="31924" xr:uid="{00000000-0005-0000-0000-00002F300000}"/>
    <cellStyle name="Millares 2 80 3 3 2 4" xfId="8163" xr:uid="{00000000-0005-0000-0000-000030300000}"/>
    <cellStyle name="Millares 2 80 3 3 2 4 2" xfId="14953" xr:uid="{00000000-0005-0000-0000-000031300000}"/>
    <cellStyle name="Millares 2 80 3 3 2 4 2 2" xfId="28521" xr:uid="{00000000-0005-0000-0000-000032300000}"/>
    <cellStyle name="Millares 2 80 3 3 2 4 2 2 2" xfId="55654" xr:uid="{00000000-0005-0000-0000-000033300000}"/>
    <cellStyle name="Millares 2 80 3 3 2 4 2 3" xfId="42092" xr:uid="{00000000-0005-0000-0000-000034300000}"/>
    <cellStyle name="Millares 2 80 3 3 2 4 3" xfId="21740" xr:uid="{00000000-0005-0000-0000-000035300000}"/>
    <cellStyle name="Millares 2 80 3 3 2 4 3 2" xfId="48873" xr:uid="{00000000-0005-0000-0000-000036300000}"/>
    <cellStyle name="Millares 2 80 3 3 2 4 4" xfId="35311" xr:uid="{00000000-0005-0000-0000-000037300000}"/>
    <cellStyle name="Millares 2 80 3 3 2 5" xfId="11564" xr:uid="{00000000-0005-0000-0000-000038300000}"/>
    <cellStyle name="Millares 2 80 3 3 2 5 2" xfId="25132" xr:uid="{00000000-0005-0000-0000-000039300000}"/>
    <cellStyle name="Millares 2 80 3 3 2 5 2 2" xfId="52265" xr:uid="{00000000-0005-0000-0000-00003A300000}"/>
    <cellStyle name="Millares 2 80 3 3 2 5 3" xfId="38703" xr:uid="{00000000-0005-0000-0000-00003B300000}"/>
    <cellStyle name="Millares 2 80 3 3 2 6" xfId="18351" xr:uid="{00000000-0005-0000-0000-00003C300000}"/>
    <cellStyle name="Millares 2 80 3 3 2 6 2" xfId="45484" xr:uid="{00000000-0005-0000-0000-00003D300000}"/>
    <cellStyle name="Millares 2 80 3 3 2 7" xfId="31922" xr:uid="{00000000-0005-0000-0000-00003E300000}"/>
    <cellStyle name="Millares 2 80 3 3 3" xfId="4557" xr:uid="{00000000-0005-0000-0000-00003F300000}"/>
    <cellStyle name="Millares 2 80 3 3 3 2" xfId="4558" xr:uid="{00000000-0005-0000-0000-000040300000}"/>
    <cellStyle name="Millares 2 80 3 3 3 2 2" xfId="8167" xr:uid="{00000000-0005-0000-0000-000041300000}"/>
    <cellStyle name="Millares 2 80 3 3 3 2 2 2" xfId="14957" xr:uid="{00000000-0005-0000-0000-000042300000}"/>
    <cellStyle name="Millares 2 80 3 3 3 2 2 2 2" xfId="28525" xr:uid="{00000000-0005-0000-0000-000043300000}"/>
    <cellStyle name="Millares 2 80 3 3 3 2 2 2 2 2" xfId="55658" xr:uid="{00000000-0005-0000-0000-000044300000}"/>
    <cellStyle name="Millares 2 80 3 3 3 2 2 2 3" xfId="42096" xr:uid="{00000000-0005-0000-0000-000045300000}"/>
    <cellStyle name="Millares 2 80 3 3 3 2 2 3" xfId="21744" xr:uid="{00000000-0005-0000-0000-000046300000}"/>
    <cellStyle name="Millares 2 80 3 3 3 2 2 3 2" xfId="48877" xr:uid="{00000000-0005-0000-0000-000047300000}"/>
    <cellStyle name="Millares 2 80 3 3 3 2 2 4" xfId="35315" xr:uid="{00000000-0005-0000-0000-000048300000}"/>
    <cellStyle name="Millares 2 80 3 3 3 2 3" xfId="11568" xr:uid="{00000000-0005-0000-0000-000049300000}"/>
    <cellStyle name="Millares 2 80 3 3 3 2 3 2" xfId="25136" xr:uid="{00000000-0005-0000-0000-00004A300000}"/>
    <cellStyle name="Millares 2 80 3 3 3 2 3 2 2" xfId="52269" xr:uid="{00000000-0005-0000-0000-00004B300000}"/>
    <cellStyle name="Millares 2 80 3 3 3 2 3 3" xfId="38707" xr:uid="{00000000-0005-0000-0000-00004C300000}"/>
    <cellStyle name="Millares 2 80 3 3 3 2 4" xfId="18355" xr:uid="{00000000-0005-0000-0000-00004D300000}"/>
    <cellStyle name="Millares 2 80 3 3 3 2 4 2" xfId="45488" xr:uid="{00000000-0005-0000-0000-00004E300000}"/>
    <cellStyle name="Millares 2 80 3 3 3 2 5" xfId="31926" xr:uid="{00000000-0005-0000-0000-00004F300000}"/>
    <cellStyle name="Millares 2 80 3 3 3 3" xfId="8166" xr:uid="{00000000-0005-0000-0000-000050300000}"/>
    <cellStyle name="Millares 2 80 3 3 3 3 2" xfId="14956" xr:uid="{00000000-0005-0000-0000-000051300000}"/>
    <cellStyle name="Millares 2 80 3 3 3 3 2 2" xfId="28524" xr:uid="{00000000-0005-0000-0000-000052300000}"/>
    <cellStyle name="Millares 2 80 3 3 3 3 2 2 2" xfId="55657" xr:uid="{00000000-0005-0000-0000-000053300000}"/>
    <cellStyle name="Millares 2 80 3 3 3 3 2 3" xfId="42095" xr:uid="{00000000-0005-0000-0000-000054300000}"/>
    <cellStyle name="Millares 2 80 3 3 3 3 3" xfId="21743" xr:uid="{00000000-0005-0000-0000-000055300000}"/>
    <cellStyle name="Millares 2 80 3 3 3 3 3 2" xfId="48876" xr:uid="{00000000-0005-0000-0000-000056300000}"/>
    <cellStyle name="Millares 2 80 3 3 3 3 4" xfId="35314" xr:uid="{00000000-0005-0000-0000-000057300000}"/>
    <cellStyle name="Millares 2 80 3 3 3 4" xfId="11567" xr:uid="{00000000-0005-0000-0000-000058300000}"/>
    <cellStyle name="Millares 2 80 3 3 3 4 2" xfId="25135" xr:uid="{00000000-0005-0000-0000-000059300000}"/>
    <cellStyle name="Millares 2 80 3 3 3 4 2 2" xfId="52268" xr:uid="{00000000-0005-0000-0000-00005A300000}"/>
    <cellStyle name="Millares 2 80 3 3 3 4 3" xfId="38706" xr:uid="{00000000-0005-0000-0000-00005B300000}"/>
    <cellStyle name="Millares 2 80 3 3 3 5" xfId="18354" xr:uid="{00000000-0005-0000-0000-00005C300000}"/>
    <cellStyle name="Millares 2 80 3 3 3 5 2" xfId="45487" xr:uid="{00000000-0005-0000-0000-00005D300000}"/>
    <cellStyle name="Millares 2 80 3 3 3 6" xfId="31925" xr:uid="{00000000-0005-0000-0000-00005E300000}"/>
    <cellStyle name="Millares 2 80 3 3 4" xfId="4559" xr:uid="{00000000-0005-0000-0000-00005F300000}"/>
    <cellStyle name="Millares 2 80 3 3 4 2" xfId="8168" xr:uid="{00000000-0005-0000-0000-000060300000}"/>
    <cellStyle name="Millares 2 80 3 3 4 2 2" xfId="14958" xr:uid="{00000000-0005-0000-0000-000061300000}"/>
    <cellStyle name="Millares 2 80 3 3 4 2 2 2" xfId="28526" xr:uid="{00000000-0005-0000-0000-000062300000}"/>
    <cellStyle name="Millares 2 80 3 3 4 2 2 2 2" xfId="55659" xr:uid="{00000000-0005-0000-0000-000063300000}"/>
    <cellStyle name="Millares 2 80 3 3 4 2 2 3" xfId="42097" xr:uid="{00000000-0005-0000-0000-000064300000}"/>
    <cellStyle name="Millares 2 80 3 3 4 2 3" xfId="21745" xr:uid="{00000000-0005-0000-0000-000065300000}"/>
    <cellStyle name="Millares 2 80 3 3 4 2 3 2" xfId="48878" xr:uid="{00000000-0005-0000-0000-000066300000}"/>
    <cellStyle name="Millares 2 80 3 3 4 2 4" xfId="35316" xr:uid="{00000000-0005-0000-0000-000067300000}"/>
    <cellStyle name="Millares 2 80 3 3 4 3" xfId="11569" xr:uid="{00000000-0005-0000-0000-000068300000}"/>
    <cellStyle name="Millares 2 80 3 3 4 3 2" xfId="25137" xr:uid="{00000000-0005-0000-0000-000069300000}"/>
    <cellStyle name="Millares 2 80 3 3 4 3 2 2" xfId="52270" xr:uid="{00000000-0005-0000-0000-00006A300000}"/>
    <cellStyle name="Millares 2 80 3 3 4 3 3" xfId="38708" xr:uid="{00000000-0005-0000-0000-00006B300000}"/>
    <cellStyle name="Millares 2 80 3 3 4 4" xfId="18356" xr:uid="{00000000-0005-0000-0000-00006C300000}"/>
    <cellStyle name="Millares 2 80 3 3 4 4 2" xfId="45489" xr:uid="{00000000-0005-0000-0000-00006D300000}"/>
    <cellStyle name="Millares 2 80 3 3 4 5" xfId="31927" xr:uid="{00000000-0005-0000-0000-00006E300000}"/>
    <cellStyle name="Millares 2 80 3 3 5" xfId="4560" xr:uid="{00000000-0005-0000-0000-00006F300000}"/>
    <cellStyle name="Millares 2 80 3 3 5 2" xfId="8169" xr:uid="{00000000-0005-0000-0000-000070300000}"/>
    <cellStyle name="Millares 2 80 3 3 5 2 2" xfId="14959" xr:uid="{00000000-0005-0000-0000-000071300000}"/>
    <cellStyle name="Millares 2 80 3 3 5 2 2 2" xfId="28527" xr:uid="{00000000-0005-0000-0000-000072300000}"/>
    <cellStyle name="Millares 2 80 3 3 5 2 2 2 2" xfId="55660" xr:uid="{00000000-0005-0000-0000-000073300000}"/>
    <cellStyle name="Millares 2 80 3 3 5 2 2 3" xfId="42098" xr:uid="{00000000-0005-0000-0000-000074300000}"/>
    <cellStyle name="Millares 2 80 3 3 5 2 3" xfId="21746" xr:uid="{00000000-0005-0000-0000-000075300000}"/>
    <cellStyle name="Millares 2 80 3 3 5 2 3 2" xfId="48879" xr:uid="{00000000-0005-0000-0000-000076300000}"/>
    <cellStyle name="Millares 2 80 3 3 5 2 4" xfId="35317" xr:uid="{00000000-0005-0000-0000-000077300000}"/>
    <cellStyle name="Millares 2 80 3 3 5 3" xfId="11570" xr:uid="{00000000-0005-0000-0000-000078300000}"/>
    <cellStyle name="Millares 2 80 3 3 5 3 2" xfId="25138" xr:uid="{00000000-0005-0000-0000-000079300000}"/>
    <cellStyle name="Millares 2 80 3 3 5 3 2 2" xfId="52271" xr:uid="{00000000-0005-0000-0000-00007A300000}"/>
    <cellStyle name="Millares 2 80 3 3 5 3 3" xfId="38709" xr:uid="{00000000-0005-0000-0000-00007B300000}"/>
    <cellStyle name="Millares 2 80 3 3 5 4" xfId="18357" xr:uid="{00000000-0005-0000-0000-00007C300000}"/>
    <cellStyle name="Millares 2 80 3 3 5 4 2" xfId="45490" xr:uid="{00000000-0005-0000-0000-00007D300000}"/>
    <cellStyle name="Millares 2 80 3 3 5 5" xfId="31928" xr:uid="{00000000-0005-0000-0000-00007E300000}"/>
    <cellStyle name="Millares 2 80 3 3 6" xfId="8162" xr:uid="{00000000-0005-0000-0000-00007F300000}"/>
    <cellStyle name="Millares 2 80 3 3 6 2" xfId="14952" xr:uid="{00000000-0005-0000-0000-000080300000}"/>
    <cellStyle name="Millares 2 80 3 3 6 2 2" xfId="28520" xr:uid="{00000000-0005-0000-0000-000081300000}"/>
    <cellStyle name="Millares 2 80 3 3 6 2 2 2" xfId="55653" xr:uid="{00000000-0005-0000-0000-000082300000}"/>
    <cellStyle name="Millares 2 80 3 3 6 2 3" xfId="42091" xr:uid="{00000000-0005-0000-0000-000083300000}"/>
    <cellStyle name="Millares 2 80 3 3 6 3" xfId="21739" xr:uid="{00000000-0005-0000-0000-000084300000}"/>
    <cellStyle name="Millares 2 80 3 3 6 3 2" xfId="48872" xr:uid="{00000000-0005-0000-0000-000085300000}"/>
    <cellStyle name="Millares 2 80 3 3 6 4" xfId="35310" xr:uid="{00000000-0005-0000-0000-000086300000}"/>
    <cellStyle name="Millares 2 80 3 3 7" xfId="11563" xr:uid="{00000000-0005-0000-0000-000087300000}"/>
    <cellStyle name="Millares 2 80 3 3 7 2" xfId="25131" xr:uid="{00000000-0005-0000-0000-000088300000}"/>
    <cellStyle name="Millares 2 80 3 3 7 2 2" xfId="52264" xr:uid="{00000000-0005-0000-0000-000089300000}"/>
    <cellStyle name="Millares 2 80 3 3 7 3" xfId="38702" xr:uid="{00000000-0005-0000-0000-00008A300000}"/>
    <cellStyle name="Millares 2 80 3 3 8" xfId="18350" xr:uid="{00000000-0005-0000-0000-00008B300000}"/>
    <cellStyle name="Millares 2 80 3 3 8 2" xfId="45483" xr:uid="{00000000-0005-0000-0000-00008C300000}"/>
    <cellStyle name="Millares 2 80 3 3 9" xfId="31921" xr:uid="{00000000-0005-0000-0000-00008D300000}"/>
    <cellStyle name="Millares 2 80 3 4" xfId="4561" xr:uid="{00000000-0005-0000-0000-00008E300000}"/>
    <cellStyle name="Millares 2 80 3 4 2" xfId="4562" xr:uid="{00000000-0005-0000-0000-00008F300000}"/>
    <cellStyle name="Millares 2 80 3 4 2 2" xfId="4563" xr:uid="{00000000-0005-0000-0000-000090300000}"/>
    <cellStyle name="Millares 2 80 3 4 2 2 2" xfId="8172" xr:uid="{00000000-0005-0000-0000-000091300000}"/>
    <cellStyle name="Millares 2 80 3 4 2 2 2 2" xfId="14962" xr:uid="{00000000-0005-0000-0000-000092300000}"/>
    <cellStyle name="Millares 2 80 3 4 2 2 2 2 2" xfId="28530" xr:uid="{00000000-0005-0000-0000-000093300000}"/>
    <cellStyle name="Millares 2 80 3 4 2 2 2 2 2 2" xfId="55663" xr:uid="{00000000-0005-0000-0000-000094300000}"/>
    <cellStyle name="Millares 2 80 3 4 2 2 2 2 3" xfId="42101" xr:uid="{00000000-0005-0000-0000-000095300000}"/>
    <cellStyle name="Millares 2 80 3 4 2 2 2 3" xfId="21749" xr:uid="{00000000-0005-0000-0000-000096300000}"/>
    <cellStyle name="Millares 2 80 3 4 2 2 2 3 2" xfId="48882" xr:uid="{00000000-0005-0000-0000-000097300000}"/>
    <cellStyle name="Millares 2 80 3 4 2 2 2 4" xfId="35320" xr:uid="{00000000-0005-0000-0000-000098300000}"/>
    <cellStyle name="Millares 2 80 3 4 2 2 3" xfId="11573" xr:uid="{00000000-0005-0000-0000-000099300000}"/>
    <cellStyle name="Millares 2 80 3 4 2 2 3 2" xfId="25141" xr:uid="{00000000-0005-0000-0000-00009A300000}"/>
    <cellStyle name="Millares 2 80 3 4 2 2 3 2 2" xfId="52274" xr:uid="{00000000-0005-0000-0000-00009B300000}"/>
    <cellStyle name="Millares 2 80 3 4 2 2 3 3" xfId="38712" xr:uid="{00000000-0005-0000-0000-00009C300000}"/>
    <cellStyle name="Millares 2 80 3 4 2 2 4" xfId="18360" xr:uid="{00000000-0005-0000-0000-00009D300000}"/>
    <cellStyle name="Millares 2 80 3 4 2 2 4 2" xfId="45493" xr:uid="{00000000-0005-0000-0000-00009E300000}"/>
    <cellStyle name="Millares 2 80 3 4 2 2 5" xfId="31931" xr:uid="{00000000-0005-0000-0000-00009F300000}"/>
    <cellStyle name="Millares 2 80 3 4 2 3" xfId="4564" xr:uid="{00000000-0005-0000-0000-0000A0300000}"/>
    <cellStyle name="Millares 2 80 3 4 2 3 2" xfId="8173" xr:uid="{00000000-0005-0000-0000-0000A1300000}"/>
    <cellStyle name="Millares 2 80 3 4 2 3 2 2" xfId="14963" xr:uid="{00000000-0005-0000-0000-0000A2300000}"/>
    <cellStyle name="Millares 2 80 3 4 2 3 2 2 2" xfId="28531" xr:uid="{00000000-0005-0000-0000-0000A3300000}"/>
    <cellStyle name="Millares 2 80 3 4 2 3 2 2 2 2" xfId="55664" xr:uid="{00000000-0005-0000-0000-0000A4300000}"/>
    <cellStyle name="Millares 2 80 3 4 2 3 2 2 3" xfId="42102" xr:uid="{00000000-0005-0000-0000-0000A5300000}"/>
    <cellStyle name="Millares 2 80 3 4 2 3 2 3" xfId="21750" xr:uid="{00000000-0005-0000-0000-0000A6300000}"/>
    <cellStyle name="Millares 2 80 3 4 2 3 2 3 2" xfId="48883" xr:uid="{00000000-0005-0000-0000-0000A7300000}"/>
    <cellStyle name="Millares 2 80 3 4 2 3 2 4" xfId="35321" xr:uid="{00000000-0005-0000-0000-0000A8300000}"/>
    <cellStyle name="Millares 2 80 3 4 2 3 3" xfId="11574" xr:uid="{00000000-0005-0000-0000-0000A9300000}"/>
    <cellStyle name="Millares 2 80 3 4 2 3 3 2" xfId="25142" xr:uid="{00000000-0005-0000-0000-0000AA300000}"/>
    <cellStyle name="Millares 2 80 3 4 2 3 3 2 2" xfId="52275" xr:uid="{00000000-0005-0000-0000-0000AB300000}"/>
    <cellStyle name="Millares 2 80 3 4 2 3 3 3" xfId="38713" xr:uid="{00000000-0005-0000-0000-0000AC300000}"/>
    <cellStyle name="Millares 2 80 3 4 2 3 4" xfId="18361" xr:uid="{00000000-0005-0000-0000-0000AD300000}"/>
    <cellStyle name="Millares 2 80 3 4 2 3 4 2" xfId="45494" xr:uid="{00000000-0005-0000-0000-0000AE300000}"/>
    <cellStyle name="Millares 2 80 3 4 2 3 5" xfId="31932" xr:uid="{00000000-0005-0000-0000-0000AF300000}"/>
    <cellStyle name="Millares 2 80 3 4 2 4" xfId="8171" xr:uid="{00000000-0005-0000-0000-0000B0300000}"/>
    <cellStyle name="Millares 2 80 3 4 2 4 2" xfId="14961" xr:uid="{00000000-0005-0000-0000-0000B1300000}"/>
    <cellStyle name="Millares 2 80 3 4 2 4 2 2" xfId="28529" xr:uid="{00000000-0005-0000-0000-0000B2300000}"/>
    <cellStyle name="Millares 2 80 3 4 2 4 2 2 2" xfId="55662" xr:uid="{00000000-0005-0000-0000-0000B3300000}"/>
    <cellStyle name="Millares 2 80 3 4 2 4 2 3" xfId="42100" xr:uid="{00000000-0005-0000-0000-0000B4300000}"/>
    <cellStyle name="Millares 2 80 3 4 2 4 3" xfId="21748" xr:uid="{00000000-0005-0000-0000-0000B5300000}"/>
    <cellStyle name="Millares 2 80 3 4 2 4 3 2" xfId="48881" xr:uid="{00000000-0005-0000-0000-0000B6300000}"/>
    <cellStyle name="Millares 2 80 3 4 2 4 4" xfId="35319" xr:uid="{00000000-0005-0000-0000-0000B7300000}"/>
    <cellStyle name="Millares 2 80 3 4 2 5" xfId="11572" xr:uid="{00000000-0005-0000-0000-0000B8300000}"/>
    <cellStyle name="Millares 2 80 3 4 2 5 2" xfId="25140" xr:uid="{00000000-0005-0000-0000-0000B9300000}"/>
    <cellStyle name="Millares 2 80 3 4 2 5 2 2" xfId="52273" xr:uid="{00000000-0005-0000-0000-0000BA300000}"/>
    <cellStyle name="Millares 2 80 3 4 2 5 3" xfId="38711" xr:uid="{00000000-0005-0000-0000-0000BB300000}"/>
    <cellStyle name="Millares 2 80 3 4 2 6" xfId="18359" xr:uid="{00000000-0005-0000-0000-0000BC300000}"/>
    <cellStyle name="Millares 2 80 3 4 2 6 2" xfId="45492" xr:uid="{00000000-0005-0000-0000-0000BD300000}"/>
    <cellStyle name="Millares 2 80 3 4 2 7" xfId="31930" xr:uid="{00000000-0005-0000-0000-0000BE300000}"/>
    <cellStyle name="Millares 2 80 3 4 3" xfId="4565" xr:uid="{00000000-0005-0000-0000-0000BF300000}"/>
    <cellStyle name="Millares 2 80 3 4 3 2" xfId="8174" xr:uid="{00000000-0005-0000-0000-0000C0300000}"/>
    <cellStyle name="Millares 2 80 3 4 3 2 2" xfId="14964" xr:uid="{00000000-0005-0000-0000-0000C1300000}"/>
    <cellStyle name="Millares 2 80 3 4 3 2 2 2" xfId="28532" xr:uid="{00000000-0005-0000-0000-0000C2300000}"/>
    <cellStyle name="Millares 2 80 3 4 3 2 2 2 2" xfId="55665" xr:uid="{00000000-0005-0000-0000-0000C3300000}"/>
    <cellStyle name="Millares 2 80 3 4 3 2 2 3" xfId="42103" xr:uid="{00000000-0005-0000-0000-0000C4300000}"/>
    <cellStyle name="Millares 2 80 3 4 3 2 3" xfId="21751" xr:uid="{00000000-0005-0000-0000-0000C5300000}"/>
    <cellStyle name="Millares 2 80 3 4 3 2 3 2" xfId="48884" xr:uid="{00000000-0005-0000-0000-0000C6300000}"/>
    <cellStyle name="Millares 2 80 3 4 3 2 4" xfId="35322" xr:uid="{00000000-0005-0000-0000-0000C7300000}"/>
    <cellStyle name="Millares 2 80 3 4 3 3" xfId="11575" xr:uid="{00000000-0005-0000-0000-0000C8300000}"/>
    <cellStyle name="Millares 2 80 3 4 3 3 2" xfId="25143" xr:uid="{00000000-0005-0000-0000-0000C9300000}"/>
    <cellStyle name="Millares 2 80 3 4 3 3 2 2" xfId="52276" xr:uid="{00000000-0005-0000-0000-0000CA300000}"/>
    <cellStyle name="Millares 2 80 3 4 3 3 3" xfId="38714" xr:uid="{00000000-0005-0000-0000-0000CB300000}"/>
    <cellStyle name="Millares 2 80 3 4 3 4" xfId="18362" xr:uid="{00000000-0005-0000-0000-0000CC300000}"/>
    <cellStyle name="Millares 2 80 3 4 3 4 2" xfId="45495" xr:uid="{00000000-0005-0000-0000-0000CD300000}"/>
    <cellStyle name="Millares 2 80 3 4 3 5" xfId="31933" xr:uid="{00000000-0005-0000-0000-0000CE300000}"/>
    <cellStyle name="Millares 2 80 3 4 4" xfId="4566" xr:uid="{00000000-0005-0000-0000-0000CF300000}"/>
    <cellStyle name="Millares 2 80 3 4 4 2" xfId="8175" xr:uid="{00000000-0005-0000-0000-0000D0300000}"/>
    <cellStyle name="Millares 2 80 3 4 4 2 2" xfId="14965" xr:uid="{00000000-0005-0000-0000-0000D1300000}"/>
    <cellStyle name="Millares 2 80 3 4 4 2 2 2" xfId="28533" xr:uid="{00000000-0005-0000-0000-0000D2300000}"/>
    <cellStyle name="Millares 2 80 3 4 4 2 2 2 2" xfId="55666" xr:uid="{00000000-0005-0000-0000-0000D3300000}"/>
    <cellStyle name="Millares 2 80 3 4 4 2 2 3" xfId="42104" xr:uid="{00000000-0005-0000-0000-0000D4300000}"/>
    <cellStyle name="Millares 2 80 3 4 4 2 3" xfId="21752" xr:uid="{00000000-0005-0000-0000-0000D5300000}"/>
    <cellStyle name="Millares 2 80 3 4 4 2 3 2" xfId="48885" xr:uid="{00000000-0005-0000-0000-0000D6300000}"/>
    <cellStyle name="Millares 2 80 3 4 4 2 4" xfId="35323" xr:uid="{00000000-0005-0000-0000-0000D7300000}"/>
    <cellStyle name="Millares 2 80 3 4 4 3" xfId="11576" xr:uid="{00000000-0005-0000-0000-0000D8300000}"/>
    <cellStyle name="Millares 2 80 3 4 4 3 2" xfId="25144" xr:uid="{00000000-0005-0000-0000-0000D9300000}"/>
    <cellStyle name="Millares 2 80 3 4 4 3 2 2" xfId="52277" xr:uid="{00000000-0005-0000-0000-0000DA300000}"/>
    <cellStyle name="Millares 2 80 3 4 4 3 3" xfId="38715" xr:uid="{00000000-0005-0000-0000-0000DB300000}"/>
    <cellStyle name="Millares 2 80 3 4 4 4" xfId="18363" xr:uid="{00000000-0005-0000-0000-0000DC300000}"/>
    <cellStyle name="Millares 2 80 3 4 4 4 2" xfId="45496" xr:uid="{00000000-0005-0000-0000-0000DD300000}"/>
    <cellStyle name="Millares 2 80 3 4 4 5" xfId="31934" xr:uid="{00000000-0005-0000-0000-0000DE300000}"/>
    <cellStyle name="Millares 2 80 3 4 5" xfId="8170" xr:uid="{00000000-0005-0000-0000-0000DF300000}"/>
    <cellStyle name="Millares 2 80 3 4 5 2" xfId="14960" xr:uid="{00000000-0005-0000-0000-0000E0300000}"/>
    <cellStyle name="Millares 2 80 3 4 5 2 2" xfId="28528" xr:uid="{00000000-0005-0000-0000-0000E1300000}"/>
    <cellStyle name="Millares 2 80 3 4 5 2 2 2" xfId="55661" xr:uid="{00000000-0005-0000-0000-0000E2300000}"/>
    <cellStyle name="Millares 2 80 3 4 5 2 3" xfId="42099" xr:uid="{00000000-0005-0000-0000-0000E3300000}"/>
    <cellStyle name="Millares 2 80 3 4 5 3" xfId="21747" xr:uid="{00000000-0005-0000-0000-0000E4300000}"/>
    <cellStyle name="Millares 2 80 3 4 5 3 2" xfId="48880" xr:uid="{00000000-0005-0000-0000-0000E5300000}"/>
    <cellStyle name="Millares 2 80 3 4 5 4" xfId="35318" xr:uid="{00000000-0005-0000-0000-0000E6300000}"/>
    <cellStyle name="Millares 2 80 3 4 6" xfId="11571" xr:uid="{00000000-0005-0000-0000-0000E7300000}"/>
    <cellStyle name="Millares 2 80 3 4 6 2" xfId="25139" xr:uid="{00000000-0005-0000-0000-0000E8300000}"/>
    <cellStyle name="Millares 2 80 3 4 6 2 2" xfId="52272" xr:uid="{00000000-0005-0000-0000-0000E9300000}"/>
    <cellStyle name="Millares 2 80 3 4 6 3" xfId="38710" xr:uid="{00000000-0005-0000-0000-0000EA300000}"/>
    <cellStyle name="Millares 2 80 3 4 7" xfId="18358" xr:uid="{00000000-0005-0000-0000-0000EB300000}"/>
    <cellStyle name="Millares 2 80 3 4 7 2" xfId="45491" xr:uid="{00000000-0005-0000-0000-0000EC300000}"/>
    <cellStyle name="Millares 2 80 3 4 8" xfId="31929" xr:uid="{00000000-0005-0000-0000-0000ED300000}"/>
    <cellStyle name="Millares 2 80 3 5" xfId="4567" xr:uid="{00000000-0005-0000-0000-0000EE300000}"/>
    <cellStyle name="Millares 2 80 3 5 2" xfId="4568" xr:uid="{00000000-0005-0000-0000-0000EF300000}"/>
    <cellStyle name="Millares 2 80 3 5 2 2" xfId="4569" xr:uid="{00000000-0005-0000-0000-0000F0300000}"/>
    <cellStyle name="Millares 2 80 3 5 2 2 2" xfId="8178" xr:uid="{00000000-0005-0000-0000-0000F1300000}"/>
    <cellStyle name="Millares 2 80 3 5 2 2 2 2" xfId="14968" xr:uid="{00000000-0005-0000-0000-0000F2300000}"/>
    <cellStyle name="Millares 2 80 3 5 2 2 2 2 2" xfId="28536" xr:uid="{00000000-0005-0000-0000-0000F3300000}"/>
    <cellStyle name="Millares 2 80 3 5 2 2 2 2 2 2" xfId="55669" xr:uid="{00000000-0005-0000-0000-0000F4300000}"/>
    <cellStyle name="Millares 2 80 3 5 2 2 2 2 3" xfId="42107" xr:uid="{00000000-0005-0000-0000-0000F5300000}"/>
    <cellStyle name="Millares 2 80 3 5 2 2 2 3" xfId="21755" xr:uid="{00000000-0005-0000-0000-0000F6300000}"/>
    <cellStyle name="Millares 2 80 3 5 2 2 2 3 2" xfId="48888" xr:uid="{00000000-0005-0000-0000-0000F7300000}"/>
    <cellStyle name="Millares 2 80 3 5 2 2 2 4" xfId="35326" xr:uid="{00000000-0005-0000-0000-0000F8300000}"/>
    <cellStyle name="Millares 2 80 3 5 2 2 3" xfId="11579" xr:uid="{00000000-0005-0000-0000-0000F9300000}"/>
    <cellStyle name="Millares 2 80 3 5 2 2 3 2" xfId="25147" xr:uid="{00000000-0005-0000-0000-0000FA300000}"/>
    <cellStyle name="Millares 2 80 3 5 2 2 3 2 2" xfId="52280" xr:uid="{00000000-0005-0000-0000-0000FB300000}"/>
    <cellStyle name="Millares 2 80 3 5 2 2 3 3" xfId="38718" xr:uid="{00000000-0005-0000-0000-0000FC300000}"/>
    <cellStyle name="Millares 2 80 3 5 2 2 4" xfId="18366" xr:uid="{00000000-0005-0000-0000-0000FD300000}"/>
    <cellStyle name="Millares 2 80 3 5 2 2 4 2" xfId="45499" xr:uid="{00000000-0005-0000-0000-0000FE300000}"/>
    <cellStyle name="Millares 2 80 3 5 2 2 5" xfId="31937" xr:uid="{00000000-0005-0000-0000-0000FF300000}"/>
    <cellStyle name="Millares 2 80 3 5 2 3" xfId="4570" xr:uid="{00000000-0005-0000-0000-000000310000}"/>
    <cellStyle name="Millares 2 80 3 5 2 3 2" xfId="8179" xr:uid="{00000000-0005-0000-0000-000001310000}"/>
    <cellStyle name="Millares 2 80 3 5 2 3 2 2" xfId="14969" xr:uid="{00000000-0005-0000-0000-000002310000}"/>
    <cellStyle name="Millares 2 80 3 5 2 3 2 2 2" xfId="28537" xr:uid="{00000000-0005-0000-0000-000003310000}"/>
    <cellStyle name="Millares 2 80 3 5 2 3 2 2 2 2" xfId="55670" xr:uid="{00000000-0005-0000-0000-000004310000}"/>
    <cellStyle name="Millares 2 80 3 5 2 3 2 2 3" xfId="42108" xr:uid="{00000000-0005-0000-0000-000005310000}"/>
    <cellStyle name="Millares 2 80 3 5 2 3 2 3" xfId="21756" xr:uid="{00000000-0005-0000-0000-000006310000}"/>
    <cellStyle name="Millares 2 80 3 5 2 3 2 3 2" xfId="48889" xr:uid="{00000000-0005-0000-0000-000007310000}"/>
    <cellStyle name="Millares 2 80 3 5 2 3 2 4" xfId="35327" xr:uid="{00000000-0005-0000-0000-000008310000}"/>
    <cellStyle name="Millares 2 80 3 5 2 3 3" xfId="11580" xr:uid="{00000000-0005-0000-0000-000009310000}"/>
    <cellStyle name="Millares 2 80 3 5 2 3 3 2" xfId="25148" xr:uid="{00000000-0005-0000-0000-00000A310000}"/>
    <cellStyle name="Millares 2 80 3 5 2 3 3 2 2" xfId="52281" xr:uid="{00000000-0005-0000-0000-00000B310000}"/>
    <cellStyle name="Millares 2 80 3 5 2 3 3 3" xfId="38719" xr:uid="{00000000-0005-0000-0000-00000C310000}"/>
    <cellStyle name="Millares 2 80 3 5 2 3 4" xfId="18367" xr:uid="{00000000-0005-0000-0000-00000D310000}"/>
    <cellStyle name="Millares 2 80 3 5 2 3 4 2" xfId="45500" xr:uid="{00000000-0005-0000-0000-00000E310000}"/>
    <cellStyle name="Millares 2 80 3 5 2 3 5" xfId="31938" xr:uid="{00000000-0005-0000-0000-00000F310000}"/>
    <cellStyle name="Millares 2 80 3 5 2 4" xfId="8177" xr:uid="{00000000-0005-0000-0000-000010310000}"/>
    <cellStyle name="Millares 2 80 3 5 2 4 2" xfId="14967" xr:uid="{00000000-0005-0000-0000-000011310000}"/>
    <cellStyle name="Millares 2 80 3 5 2 4 2 2" xfId="28535" xr:uid="{00000000-0005-0000-0000-000012310000}"/>
    <cellStyle name="Millares 2 80 3 5 2 4 2 2 2" xfId="55668" xr:uid="{00000000-0005-0000-0000-000013310000}"/>
    <cellStyle name="Millares 2 80 3 5 2 4 2 3" xfId="42106" xr:uid="{00000000-0005-0000-0000-000014310000}"/>
    <cellStyle name="Millares 2 80 3 5 2 4 3" xfId="21754" xr:uid="{00000000-0005-0000-0000-000015310000}"/>
    <cellStyle name="Millares 2 80 3 5 2 4 3 2" xfId="48887" xr:uid="{00000000-0005-0000-0000-000016310000}"/>
    <cellStyle name="Millares 2 80 3 5 2 4 4" xfId="35325" xr:uid="{00000000-0005-0000-0000-000017310000}"/>
    <cellStyle name="Millares 2 80 3 5 2 5" xfId="11578" xr:uid="{00000000-0005-0000-0000-000018310000}"/>
    <cellStyle name="Millares 2 80 3 5 2 5 2" xfId="25146" xr:uid="{00000000-0005-0000-0000-000019310000}"/>
    <cellStyle name="Millares 2 80 3 5 2 5 2 2" xfId="52279" xr:uid="{00000000-0005-0000-0000-00001A310000}"/>
    <cellStyle name="Millares 2 80 3 5 2 5 3" xfId="38717" xr:uid="{00000000-0005-0000-0000-00001B310000}"/>
    <cellStyle name="Millares 2 80 3 5 2 6" xfId="18365" xr:uid="{00000000-0005-0000-0000-00001C310000}"/>
    <cellStyle name="Millares 2 80 3 5 2 6 2" xfId="45498" xr:uid="{00000000-0005-0000-0000-00001D310000}"/>
    <cellStyle name="Millares 2 80 3 5 2 7" xfId="31936" xr:uid="{00000000-0005-0000-0000-00001E310000}"/>
    <cellStyle name="Millares 2 80 3 5 3" xfId="4571" xr:uid="{00000000-0005-0000-0000-00001F310000}"/>
    <cellStyle name="Millares 2 80 3 5 3 2" xfId="8180" xr:uid="{00000000-0005-0000-0000-000020310000}"/>
    <cellStyle name="Millares 2 80 3 5 3 2 2" xfId="14970" xr:uid="{00000000-0005-0000-0000-000021310000}"/>
    <cellStyle name="Millares 2 80 3 5 3 2 2 2" xfId="28538" xr:uid="{00000000-0005-0000-0000-000022310000}"/>
    <cellStyle name="Millares 2 80 3 5 3 2 2 2 2" xfId="55671" xr:uid="{00000000-0005-0000-0000-000023310000}"/>
    <cellStyle name="Millares 2 80 3 5 3 2 2 3" xfId="42109" xr:uid="{00000000-0005-0000-0000-000024310000}"/>
    <cellStyle name="Millares 2 80 3 5 3 2 3" xfId="21757" xr:uid="{00000000-0005-0000-0000-000025310000}"/>
    <cellStyle name="Millares 2 80 3 5 3 2 3 2" xfId="48890" xr:uid="{00000000-0005-0000-0000-000026310000}"/>
    <cellStyle name="Millares 2 80 3 5 3 2 4" xfId="35328" xr:uid="{00000000-0005-0000-0000-000027310000}"/>
    <cellStyle name="Millares 2 80 3 5 3 3" xfId="11581" xr:uid="{00000000-0005-0000-0000-000028310000}"/>
    <cellStyle name="Millares 2 80 3 5 3 3 2" xfId="25149" xr:uid="{00000000-0005-0000-0000-000029310000}"/>
    <cellStyle name="Millares 2 80 3 5 3 3 2 2" xfId="52282" xr:uid="{00000000-0005-0000-0000-00002A310000}"/>
    <cellStyle name="Millares 2 80 3 5 3 3 3" xfId="38720" xr:uid="{00000000-0005-0000-0000-00002B310000}"/>
    <cellStyle name="Millares 2 80 3 5 3 4" xfId="18368" xr:uid="{00000000-0005-0000-0000-00002C310000}"/>
    <cellStyle name="Millares 2 80 3 5 3 4 2" xfId="45501" xr:uid="{00000000-0005-0000-0000-00002D310000}"/>
    <cellStyle name="Millares 2 80 3 5 3 5" xfId="31939" xr:uid="{00000000-0005-0000-0000-00002E310000}"/>
    <cellStyle name="Millares 2 80 3 5 4" xfId="4572" xr:uid="{00000000-0005-0000-0000-00002F310000}"/>
    <cellStyle name="Millares 2 80 3 5 4 2" xfId="8181" xr:uid="{00000000-0005-0000-0000-000030310000}"/>
    <cellStyle name="Millares 2 80 3 5 4 2 2" xfId="14971" xr:uid="{00000000-0005-0000-0000-000031310000}"/>
    <cellStyle name="Millares 2 80 3 5 4 2 2 2" xfId="28539" xr:uid="{00000000-0005-0000-0000-000032310000}"/>
    <cellStyle name="Millares 2 80 3 5 4 2 2 2 2" xfId="55672" xr:uid="{00000000-0005-0000-0000-000033310000}"/>
    <cellStyle name="Millares 2 80 3 5 4 2 2 3" xfId="42110" xr:uid="{00000000-0005-0000-0000-000034310000}"/>
    <cellStyle name="Millares 2 80 3 5 4 2 3" xfId="21758" xr:uid="{00000000-0005-0000-0000-000035310000}"/>
    <cellStyle name="Millares 2 80 3 5 4 2 3 2" xfId="48891" xr:uid="{00000000-0005-0000-0000-000036310000}"/>
    <cellStyle name="Millares 2 80 3 5 4 2 4" xfId="35329" xr:uid="{00000000-0005-0000-0000-000037310000}"/>
    <cellStyle name="Millares 2 80 3 5 4 3" xfId="11582" xr:uid="{00000000-0005-0000-0000-000038310000}"/>
    <cellStyle name="Millares 2 80 3 5 4 3 2" xfId="25150" xr:uid="{00000000-0005-0000-0000-000039310000}"/>
    <cellStyle name="Millares 2 80 3 5 4 3 2 2" xfId="52283" xr:uid="{00000000-0005-0000-0000-00003A310000}"/>
    <cellStyle name="Millares 2 80 3 5 4 3 3" xfId="38721" xr:uid="{00000000-0005-0000-0000-00003B310000}"/>
    <cellStyle name="Millares 2 80 3 5 4 4" xfId="18369" xr:uid="{00000000-0005-0000-0000-00003C310000}"/>
    <cellStyle name="Millares 2 80 3 5 4 4 2" xfId="45502" xr:uid="{00000000-0005-0000-0000-00003D310000}"/>
    <cellStyle name="Millares 2 80 3 5 4 5" xfId="31940" xr:uid="{00000000-0005-0000-0000-00003E310000}"/>
    <cellStyle name="Millares 2 80 3 5 5" xfId="8176" xr:uid="{00000000-0005-0000-0000-00003F310000}"/>
    <cellStyle name="Millares 2 80 3 5 5 2" xfId="14966" xr:uid="{00000000-0005-0000-0000-000040310000}"/>
    <cellStyle name="Millares 2 80 3 5 5 2 2" xfId="28534" xr:uid="{00000000-0005-0000-0000-000041310000}"/>
    <cellStyle name="Millares 2 80 3 5 5 2 2 2" xfId="55667" xr:uid="{00000000-0005-0000-0000-000042310000}"/>
    <cellStyle name="Millares 2 80 3 5 5 2 3" xfId="42105" xr:uid="{00000000-0005-0000-0000-000043310000}"/>
    <cellStyle name="Millares 2 80 3 5 5 3" xfId="21753" xr:uid="{00000000-0005-0000-0000-000044310000}"/>
    <cellStyle name="Millares 2 80 3 5 5 3 2" xfId="48886" xr:uid="{00000000-0005-0000-0000-000045310000}"/>
    <cellStyle name="Millares 2 80 3 5 5 4" xfId="35324" xr:uid="{00000000-0005-0000-0000-000046310000}"/>
    <cellStyle name="Millares 2 80 3 5 6" xfId="11577" xr:uid="{00000000-0005-0000-0000-000047310000}"/>
    <cellStyle name="Millares 2 80 3 5 6 2" xfId="25145" xr:uid="{00000000-0005-0000-0000-000048310000}"/>
    <cellStyle name="Millares 2 80 3 5 6 2 2" xfId="52278" xr:uid="{00000000-0005-0000-0000-000049310000}"/>
    <cellStyle name="Millares 2 80 3 5 6 3" xfId="38716" xr:uid="{00000000-0005-0000-0000-00004A310000}"/>
    <cellStyle name="Millares 2 80 3 5 7" xfId="18364" xr:uid="{00000000-0005-0000-0000-00004B310000}"/>
    <cellStyle name="Millares 2 80 3 5 7 2" xfId="45497" xr:uid="{00000000-0005-0000-0000-00004C310000}"/>
    <cellStyle name="Millares 2 80 3 5 8" xfId="31935" xr:uid="{00000000-0005-0000-0000-00004D310000}"/>
    <cellStyle name="Millares 2 80 3 6" xfId="4573" xr:uid="{00000000-0005-0000-0000-00004E310000}"/>
    <cellStyle name="Millares 2 80 3 6 2" xfId="4574" xr:uid="{00000000-0005-0000-0000-00004F310000}"/>
    <cellStyle name="Millares 2 80 3 6 2 2" xfId="8183" xr:uid="{00000000-0005-0000-0000-000050310000}"/>
    <cellStyle name="Millares 2 80 3 6 2 2 2" xfId="14973" xr:uid="{00000000-0005-0000-0000-000051310000}"/>
    <cellStyle name="Millares 2 80 3 6 2 2 2 2" xfId="28541" xr:uid="{00000000-0005-0000-0000-000052310000}"/>
    <cellStyle name="Millares 2 80 3 6 2 2 2 2 2" xfId="55674" xr:uid="{00000000-0005-0000-0000-000053310000}"/>
    <cellStyle name="Millares 2 80 3 6 2 2 2 3" xfId="42112" xr:uid="{00000000-0005-0000-0000-000054310000}"/>
    <cellStyle name="Millares 2 80 3 6 2 2 3" xfId="21760" xr:uid="{00000000-0005-0000-0000-000055310000}"/>
    <cellStyle name="Millares 2 80 3 6 2 2 3 2" xfId="48893" xr:uid="{00000000-0005-0000-0000-000056310000}"/>
    <cellStyle name="Millares 2 80 3 6 2 2 4" xfId="35331" xr:uid="{00000000-0005-0000-0000-000057310000}"/>
    <cellStyle name="Millares 2 80 3 6 2 3" xfId="11584" xr:uid="{00000000-0005-0000-0000-000058310000}"/>
    <cellStyle name="Millares 2 80 3 6 2 3 2" xfId="25152" xr:uid="{00000000-0005-0000-0000-000059310000}"/>
    <cellStyle name="Millares 2 80 3 6 2 3 2 2" xfId="52285" xr:uid="{00000000-0005-0000-0000-00005A310000}"/>
    <cellStyle name="Millares 2 80 3 6 2 3 3" xfId="38723" xr:uid="{00000000-0005-0000-0000-00005B310000}"/>
    <cellStyle name="Millares 2 80 3 6 2 4" xfId="18371" xr:uid="{00000000-0005-0000-0000-00005C310000}"/>
    <cellStyle name="Millares 2 80 3 6 2 4 2" xfId="45504" xr:uid="{00000000-0005-0000-0000-00005D310000}"/>
    <cellStyle name="Millares 2 80 3 6 2 5" xfId="31942" xr:uid="{00000000-0005-0000-0000-00005E310000}"/>
    <cellStyle name="Millares 2 80 3 6 3" xfId="4575" xr:uid="{00000000-0005-0000-0000-00005F310000}"/>
    <cellStyle name="Millares 2 80 3 6 3 2" xfId="8184" xr:uid="{00000000-0005-0000-0000-000060310000}"/>
    <cellStyle name="Millares 2 80 3 6 3 2 2" xfId="14974" xr:uid="{00000000-0005-0000-0000-000061310000}"/>
    <cellStyle name="Millares 2 80 3 6 3 2 2 2" xfId="28542" xr:uid="{00000000-0005-0000-0000-000062310000}"/>
    <cellStyle name="Millares 2 80 3 6 3 2 2 2 2" xfId="55675" xr:uid="{00000000-0005-0000-0000-000063310000}"/>
    <cellStyle name="Millares 2 80 3 6 3 2 2 3" xfId="42113" xr:uid="{00000000-0005-0000-0000-000064310000}"/>
    <cellStyle name="Millares 2 80 3 6 3 2 3" xfId="21761" xr:uid="{00000000-0005-0000-0000-000065310000}"/>
    <cellStyle name="Millares 2 80 3 6 3 2 3 2" xfId="48894" xr:uid="{00000000-0005-0000-0000-000066310000}"/>
    <cellStyle name="Millares 2 80 3 6 3 2 4" xfId="35332" xr:uid="{00000000-0005-0000-0000-000067310000}"/>
    <cellStyle name="Millares 2 80 3 6 3 3" xfId="11585" xr:uid="{00000000-0005-0000-0000-000068310000}"/>
    <cellStyle name="Millares 2 80 3 6 3 3 2" xfId="25153" xr:uid="{00000000-0005-0000-0000-000069310000}"/>
    <cellStyle name="Millares 2 80 3 6 3 3 2 2" xfId="52286" xr:uid="{00000000-0005-0000-0000-00006A310000}"/>
    <cellStyle name="Millares 2 80 3 6 3 3 3" xfId="38724" xr:uid="{00000000-0005-0000-0000-00006B310000}"/>
    <cellStyle name="Millares 2 80 3 6 3 4" xfId="18372" xr:uid="{00000000-0005-0000-0000-00006C310000}"/>
    <cellStyle name="Millares 2 80 3 6 3 4 2" xfId="45505" xr:uid="{00000000-0005-0000-0000-00006D310000}"/>
    <cellStyle name="Millares 2 80 3 6 3 5" xfId="31943" xr:uid="{00000000-0005-0000-0000-00006E310000}"/>
    <cellStyle name="Millares 2 80 3 6 4" xfId="8182" xr:uid="{00000000-0005-0000-0000-00006F310000}"/>
    <cellStyle name="Millares 2 80 3 6 4 2" xfId="14972" xr:uid="{00000000-0005-0000-0000-000070310000}"/>
    <cellStyle name="Millares 2 80 3 6 4 2 2" xfId="28540" xr:uid="{00000000-0005-0000-0000-000071310000}"/>
    <cellStyle name="Millares 2 80 3 6 4 2 2 2" xfId="55673" xr:uid="{00000000-0005-0000-0000-000072310000}"/>
    <cellStyle name="Millares 2 80 3 6 4 2 3" xfId="42111" xr:uid="{00000000-0005-0000-0000-000073310000}"/>
    <cellStyle name="Millares 2 80 3 6 4 3" xfId="21759" xr:uid="{00000000-0005-0000-0000-000074310000}"/>
    <cellStyle name="Millares 2 80 3 6 4 3 2" xfId="48892" xr:uid="{00000000-0005-0000-0000-000075310000}"/>
    <cellStyle name="Millares 2 80 3 6 4 4" xfId="35330" xr:uid="{00000000-0005-0000-0000-000076310000}"/>
    <cellStyle name="Millares 2 80 3 6 5" xfId="11583" xr:uid="{00000000-0005-0000-0000-000077310000}"/>
    <cellStyle name="Millares 2 80 3 6 5 2" xfId="25151" xr:uid="{00000000-0005-0000-0000-000078310000}"/>
    <cellStyle name="Millares 2 80 3 6 5 2 2" xfId="52284" xr:uid="{00000000-0005-0000-0000-000079310000}"/>
    <cellStyle name="Millares 2 80 3 6 5 3" xfId="38722" xr:uid="{00000000-0005-0000-0000-00007A310000}"/>
    <cellStyle name="Millares 2 80 3 6 6" xfId="18370" xr:uid="{00000000-0005-0000-0000-00007B310000}"/>
    <cellStyle name="Millares 2 80 3 6 6 2" xfId="45503" xr:uid="{00000000-0005-0000-0000-00007C310000}"/>
    <cellStyle name="Millares 2 80 3 6 7" xfId="31941" xr:uid="{00000000-0005-0000-0000-00007D310000}"/>
    <cellStyle name="Millares 2 80 3 7" xfId="4576" xr:uid="{00000000-0005-0000-0000-00007E310000}"/>
    <cellStyle name="Millares 2 80 3 7 2" xfId="4577" xr:uid="{00000000-0005-0000-0000-00007F310000}"/>
    <cellStyle name="Millares 2 80 3 7 2 2" xfId="8186" xr:uid="{00000000-0005-0000-0000-000080310000}"/>
    <cellStyle name="Millares 2 80 3 7 2 2 2" xfId="14976" xr:uid="{00000000-0005-0000-0000-000081310000}"/>
    <cellStyle name="Millares 2 80 3 7 2 2 2 2" xfId="28544" xr:uid="{00000000-0005-0000-0000-000082310000}"/>
    <cellStyle name="Millares 2 80 3 7 2 2 2 2 2" xfId="55677" xr:uid="{00000000-0005-0000-0000-000083310000}"/>
    <cellStyle name="Millares 2 80 3 7 2 2 2 3" xfId="42115" xr:uid="{00000000-0005-0000-0000-000084310000}"/>
    <cellStyle name="Millares 2 80 3 7 2 2 3" xfId="21763" xr:uid="{00000000-0005-0000-0000-000085310000}"/>
    <cellStyle name="Millares 2 80 3 7 2 2 3 2" xfId="48896" xr:uid="{00000000-0005-0000-0000-000086310000}"/>
    <cellStyle name="Millares 2 80 3 7 2 2 4" xfId="35334" xr:uid="{00000000-0005-0000-0000-000087310000}"/>
    <cellStyle name="Millares 2 80 3 7 2 3" xfId="11587" xr:uid="{00000000-0005-0000-0000-000088310000}"/>
    <cellStyle name="Millares 2 80 3 7 2 3 2" xfId="25155" xr:uid="{00000000-0005-0000-0000-000089310000}"/>
    <cellStyle name="Millares 2 80 3 7 2 3 2 2" xfId="52288" xr:uid="{00000000-0005-0000-0000-00008A310000}"/>
    <cellStyle name="Millares 2 80 3 7 2 3 3" xfId="38726" xr:uid="{00000000-0005-0000-0000-00008B310000}"/>
    <cellStyle name="Millares 2 80 3 7 2 4" xfId="18374" xr:uid="{00000000-0005-0000-0000-00008C310000}"/>
    <cellStyle name="Millares 2 80 3 7 2 4 2" xfId="45507" xr:uid="{00000000-0005-0000-0000-00008D310000}"/>
    <cellStyle name="Millares 2 80 3 7 2 5" xfId="31945" xr:uid="{00000000-0005-0000-0000-00008E310000}"/>
    <cellStyle name="Millares 2 80 3 7 3" xfId="4578" xr:uid="{00000000-0005-0000-0000-00008F310000}"/>
    <cellStyle name="Millares 2 80 3 7 3 2" xfId="8187" xr:uid="{00000000-0005-0000-0000-000090310000}"/>
    <cellStyle name="Millares 2 80 3 7 3 2 2" xfId="14977" xr:uid="{00000000-0005-0000-0000-000091310000}"/>
    <cellStyle name="Millares 2 80 3 7 3 2 2 2" xfId="28545" xr:uid="{00000000-0005-0000-0000-000092310000}"/>
    <cellStyle name="Millares 2 80 3 7 3 2 2 2 2" xfId="55678" xr:uid="{00000000-0005-0000-0000-000093310000}"/>
    <cellStyle name="Millares 2 80 3 7 3 2 2 3" xfId="42116" xr:uid="{00000000-0005-0000-0000-000094310000}"/>
    <cellStyle name="Millares 2 80 3 7 3 2 3" xfId="21764" xr:uid="{00000000-0005-0000-0000-000095310000}"/>
    <cellStyle name="Millares 2 80 3 7 3 2 3 2" xfId="48897" xr:uid="{00000000-0005-0000-0000-000096310000}"/>
    <cellStyle name="Millares 2 80 3 7 3 2 4" xfId="35335" xr:uid="{00000000-0005-0000-0000-000097310000}"/>
    <cellStyle name="Millares 2 80 3 7 3 3" xfId="11588" xr:uid="{00000000-0005-0000-0000-000098310000}"/>
    <cellStyle name="Millares 2 80 3 7 3 3 2" xfId="25156" xr:uid="{00000000-0005-0000-0000-000099310000}"/>
    <cellStyle name="Millares 2 80 3 7 3 3 2 2" xfId="52289" xr:uid="{00000000-0005-0000-0000-00009A310000}"/>
    <cellStyle name="Millares 2 80 3 7 3 3 3" xfId="38727" xr:uid="{00000000-0005-0000-0000-00009B310000}"/>
    <cellStyle name="Millares 2 80 3 7 3 4" xfId="18375" xr:uid="{00000000-0005-0000-0000-00009C310000}"/>
    <cellStyle name="Millares 2 80 3 7 3 4 2" xfId="45508" xr:uid="{00000000-0005-0000-0000-00009D310000}"/>
    <cellStyle name="Millares 2 80 3 7 3 5" xfId="31946" xr:uid="{00000000-0005-0000-0000-00009E310000}"/>
    <cellStyle name="Millares 2 80 3 7 4" xfId="8185" xr:uid="{00000000-0005-0000-0000-00009F310000}"/>
    <cellStyle name="Millares 2 80 3 7 4 2" xfId="14975" xr:uid="{00000000-0005-0000-0000-0000A0310000}"/>
    <cellStyle name="Millares 2 80 3 7 4 2 2" xfId="28543" xr:uid="{00000000-0005-0000-0000-0000A1310000}"/>
    <cellStyle name="Millares 2 80 3 7 4 2 2 2" xfId="55676" xr:uid="{00000000-0005-0000-0000-0000A2310000}"/>
    <cellStyle name="Millares 2 80 3 7 4 2 3" xfId="42114" xr:uid="{00000000-0005-0000-0000-0000A3310000}"/>
    <cellStyle name="Millares 2 80 3 7 4 3" xfId="21762" xr:uid="{00000000-0005-0000-0000-0000A4310000}"/>
    <cellStyle name="Millares 2 80 3 7 4 3 2" xfId="48895" xr:uid="{00000000-0005-0000-0000-0000A5310000}"/>
    <cellStyle name="Millares 2 80 3 7 4 4" xfId="35333" xr:uid="{00000000-0005-0000-0000-0000A6310000}"/>
    <cellStyle name="Millares 2 80 3 7 5" xfId="11586" xr:uid="{00000000-0005-0000-0000-0000A7310000}"/>
    <cellStyle name="Millares 2 80 3 7 5 2" xfId="25154" xr:uid="{00000000-0005-0000-0000-0000A8310000}"/>
    <cellStyle name="Millares 2 80 3 7 5 2 2" xfId="52287" xr:uid="{00000000-0005-0000-0000-0000A9310000}"/>
    <cellStyle name="Millares 2 80 3 7 5 3" xfId="38725" xr:uid="{00000000-0005-0000-0000-0000AA310000}"/>
    <cellStyle name="Millares 2 80 3 7 6" xfId="18373" xr:uid="{00000000-0005-0000-0000-0000AB310000}"/>
    <cellStyle name="Millares 2 80 3 7 6 2" xfId="45506" xr:uid="{00000000-0005-0000-0000-0000AC310000}"/>
    <cellStyle name="Millares 2 80 3 7 7" xfId="31944" xr:uid="{00000000-0005-0000-0000-0000AD310000}"/>
    <cellStyle name="Millares 2 80 3 8" xfId="4579" xr:uid="{00000000-0005-0000-0000-0000AE310000}"/>
    <cellStyle name="Millares 2 80 3 8 2" xfId="8188" xr:uid="{00000000-0005-0000-0000-0000AF310000}"/>
    <cellStyle name="Millares 2 80 3 8 2 2" xfId="14978" xr:uid="{00000000-0005-0000-0000-0000B0310000}"/>
    <cellStyle name="Millares 2 80 3 8 2 2 2" xfId="28546" xr:uid="{00000000-0005-0000-0000-0000B1310000}"/>
    <cellStyle name="Millares 2 80 3 8 2 2 2 2" xfId="55679" xr:uid="{00000000-0005-0000-0000-0000B2310000}"/>
    <cellStyle name="Millares 2 80 3 8 2 2 3" xfId="42117" xr:uid="{00000000-0005-0000-0000-0000B3310000}"/>
    <cellStyle name="Millares 2 80 3 8 2 3" xfId="21765" xr:uid="{00000000-0005-0000-0000-0000B4310000}"/>
    <cellStyle name="Millares 2 80 3 8 2 3 2" xfId="48898" xr:uid="{00000000-0005-0000-0000-0000B5310000}"/>
    <cellStyle name="Millares 2 80 3 8 2 4" xfId="35336" xr:uid="{00000000-0005-0000-0000-0000B6310000}"/>
    <cellStyle name="Millares 2 80 3 8 3" xfId="11589" xr:uid="{00000000-0005-0000-0000-0000B7310000}"/>
    <cellStyle name="Millares 2 80 3 8 3 2" xfId="25157" xr:uid="{00000000-0005-0000-0000-0000B8310000}"/>
    <cellStyle name="Millares 2 80 3 8 3 2 2" xfId="52290" xr:uid="{00000000-0005-0000-0000-0000B9310000}"/>
    <cellStyle name="Millares 2 80 3 8 3 3" xfId="38728" xr:uid="{00000000-0005-0000-0000-0000BA310000}"/>
    <cellStyle name="Millares 2 80 3 8 4" xfId="18376" xr:uid="{00000000-0005-0000-0000-0000BB310000}"/>
    <cellStyle name="Millares 2 80 3 8 4 2" xfId="45509" xr:uid="{00000000-0005-0000-0000-0000BC310000}"/>
    <cellStyle name="Millares 2 80 3 8 5" xfId="31947" xr:uid="{00000000-0005-0000-0000-0000BD310000}"/>
    <cellStyle name="Millares 2 80 3 9" xfId="4580" xr:uid="{00000000-0005-0000-0000-0000BE310000}"/>
    <cellStyle name="Millares 2 80 3 9 2" xfId="8189" xr:uid="{00000000-0005-0000-0000-0000BF310000}"/>
    <cellStyle name="Millares 2 80 3 9 2 2" xfId="14979" xr:uid="{00000000-0005-0000-0000-0000C0310000}"/>
    <cellStyle name="Millares 2 80 3 9 2 2 2" xfId="28547" xr:uid="{00000000-0005-0000-0000-0000C1310000}"/>
    <cellStyle name="Millares 2 80 3 9 2 2 2 2" xfId="55680" xr:uid="{00000000-0005-0000-0000-0000C2310000}"/>
    <cellStyle name="Millares 2 80 3 9 2 2 3" xfId="42118" xr:uid="{00000000-0005-0000-0000-0000C3310000}"/>
    <cellStyle name="Millares 2 80 3 9 2 3" xfId="21766" xr:uid="{00000000-0005-0000-0000-0000C4310000}"/>
    <cellStyle name="Millares 2 80 3 9 2 3 2" xfId="48899" xr:uid="{00000000-0005-0000-0000-0000C5310000}"/>
    <cellStyle name="Millares 2 80 3 9 2 4" xfId="35337" xr:uid="{00000000-0005-0000-0000-0000C6310000}"/>
    <cellStyle name="Millares 2 80 3 9 3" xfId="11590" xr:uid="{00000000-0005-0000-0000-0000C7310000}"/>
    <cellStyle name="Millares 2 80 3 9 3 2" xfId="25158" xr:uid="{00000000-0005-0000-0000-0000C8310000}"/>
    <cellStyle name="Millares 2 80 3 9 3 2 2" xfId="52291" xr:uid="{00000000-0005-0000-0000-0000C9310000}"/>
    <cellStyle name="Millares 2 80 3 9 3 3" xfId="38729" xr:uid="{00000000-0005-0000-0000-0000CA310000}"/>
    <cellStyle name="Millares 2 80 3 9 4" xfId="18377" xr:uid="{00000000-0005-0000-0000-0000CB310000}"/>
    <cellStyle name="Millares 2 80 3 9 4 2" xfId="45510" xr:uid="{00000000-0005-0000-0000-0000CC310000}"/>
    <cellStyle name="Millares 2 80 3 9 5" xfId="31948" xr:uid="{00000000-0005-0000-0000-0000CD310000}"/>
    <cellStyle name="Millares 2 80 4" xfId="4581" xr:uid="{00000000-0005-0000-0000-0000CE310000}"/>
    <cellStyle name="Millares 2 80 4 10" xfId="31949" xr:uid="{00000000-0005-0000-0000-0000CF310000}"/>
    <cellStyle name="Millares 2 80 4 2" xfId="4582" xr:uid="{00000000-0005-0000-0000-0000D0310000}"/>
    <cellStyle name="Millares 2 80 4 2 2" xfId="4583" xr:uid="{00000000-0005-0000-0000-0000D1310000}"/>
    <cellStyle name="Millares 2 80 4 2 2 2" xfId="4584" xr:uid="{00000000-0005-0000-0000-0000D2310000}"/>
    <cellStyle name="Millares 2 80 4 2 2 2 2" xfId="8193" xr:uid="{00000000-0005-0000-0000-0000D3310000}"/>
    <cellStyle name="Millares 2 80 4 2 2 2 2 2" xfId="14983" xr:uid="{00000000-0005-0000-0000-0000D4310000}"/>
    <cellStyle name="Millares 2 80 4 2 2 2 2 2 2" xfId="28551" xr:uid="{00000000-0005-0000-0000-0000D5310000}"/>
    <cellStyle name="Millares 2 80 4 2 2 2 2 2 2 2" xfId="55684" xr:uid="{00000000-0005-0000-0000-0000D6310000}"/>
    <cellStyle name="Millares 2 80 4 2 2 2 2 2 3" xfId="42122" xr:uid="{00000000-0005-0000-0000-0000D7310000}"/>
    <cellStyle name="Millares 2 80 4 2 2 2 2 3" xfId="21770" xr:uid="{00000000-0005-0000-0000-0000D8310000}"/>
    <cellStyle name="Millares 2 80 4 2 2 2 2 3 2" xfId="48903" xr:uid="{00000000-0005-0000-0000-0000D9310000}"/>
    <cellStyle name="Millares 2 80 4 2 2 2 2 4" xfId="35341" xr:uid="{00000000-0005-0000-0000-0000DA310000}"/>
    <cellStyle name="Millares 2 80 4 2 2 2 3" xfId="11594" xr:uid="{00000000-0005-0000-0000-0000DB310000}"/>
    <cellStyle name="Millares 2 80 4 2 2 2 3 2" xfId="25162" xr:uid="{00000000-0005-0000-0000-0000DC310000}"/>
    <cellStyle name="Millares 2 80 4 2 2 2 3 2 2" xfId="52295" xr:uid="{00000000-0005-0000-0000-0000DD310000}"/>
    <cellStyle name="Millares 2 80 4 2 2 2 3 3" xfId="38733" xr:uid="{00000000-0005-0000-0000-0000DE310000}"/>
    <cellStyle name="Millares 2 80 4 2 2 2 4" xfId="18381" xr:uid="{00000000-0005-0000-0000-0000DF310000}"/>
    <cellStyle name="Millares 2 80 4 2 2 2 4 2" xfId="45514" xr:uid="{00000000-0005-0000-0000-0000E0310000}"/>
    <cellStyle name="Millares 2 80 4 2 2 2 5" xfId="31952" xr:uid="{00000000-0005-0000-0000-0000E1310000}"/>
    <cellStyle name="Millares 2 80 4 2 2 3" xfId="4585" xr:uid="{00000000-0005-0000-0000-0000E2310000}"/>
    <cellStyle name="Millares 2 80 4 2 2 3 2" xfId="8194" xr:uid="{00000000-0005-0000-0000-0000E3310000}"/>
    <cellStyle name="Millares 2 80 4 2 2 3 2 2" xfId="14984" xr:uid="{00000000-0005-0000-0000-0000E4310000}"/>
    <cellStyle name="Millares 2 80 4 2 2 3 2 2 2" xfId="28552" xr:uid="{00000000-0005-0000-0000-0000E5310000}"/>
    <cellStyle name="Millares 2 80 4 2 2 3 2 2 2 2" xfId="55685" xr:uid="{00000000-0005-0000-0000-0000E6310000}"/>
    <cellStyle name="Millares 2 80 4 2 2 3 2 2 3" xfId="42123" xr:uid="{00000000-0005-0000-0000-0000E7310000}"/>
    <cellStyle name="Millares 2 80 4 2 2 3 2 3" xfId="21771" xr:uid="{00000000-0005-0000-0000-0000E8310000}"/>
    <cellStyle name="Millares 2 80 4 2 2 3 2 3 2" xfId="48904" xr:uid="{00000000-0005-0000-0000-0000E9310000}"/>
    <cellStyle name="Millares 2 80 4 2 2 3 2 4" xfId="35342" xr:uid="{00000000-0005-0000-0000-0000EA310000}"/>
    <cellStyle name="Millares 2 80 4 2 2 3 3" xfId="11595" xr:uid="{00000000-0005-0000-0000-0000EB310000}"/>
    <cellStyle name="Millares 2 80 4 2 2 3 3 2" xfId="25163" xr:uid="{00000000-0005-0000-0000-0000EC310000}"/>
    <cellStyle name="Millares 2 80 4 2 2 3 3 2 2" xfId="52296" xr:uid="{00000000-0005-0000-0000-0000ED310000}"/>
    <cellStyle name="Millares 2 80 4 2 2 3 3 3" xfId="38734" xr:uid="{00000000-0005-0000-0000-0000EE310000}"/>
    <cellStyle name="Millares 2 80 4 2 2 3 4" xfId="18382" xr:uid="{00000000-0005-0000-0000-0000EF310000}"/>
    <cellStyle name="Millares 2 80 4 2 2 3 4 2" xfId="45515" xr:uid="{00000000-0005-0000-0000-0000F0310000}"/>
    <cellStyle name="Millares 2 80 4 2 2 3 5" xfId="31953" xr:uid="{00000000-0005-0000-0000-0000F1310000}"/>
    <cellStyle name="Millares 2 80 4 2 2 4" xfId="8192" xr:uid="{00000000-0005-0000-0000-0000F2310000}"/>
    <cellStyle name="Millares 2 80 4 2 2 4 2" xfId="14982" xr:uid="{00000000-0005-0000-0000-0000F3310000}"/>
    <cellStyle name="Millares 2 80 4 2 2 4 2 2" xfId="28550" xr:uid="{00000000-0005-0000-0000-0000F4310000}"/>
    <cellStyle name="Millares 2 80 4 2 2 4 2 2 2" xfId="55683" xr:uid="{00000000-0005-0000-0000-0000F5310000}"/>
    <cellStyle name="Millares 2 80 4 2 2 4 2 3" xfId="42121" xr:uid="{00000000-0005-0000-0000-0000F6310000}"/>
    <cellStyle name="Millares 2 80 4 2 2 4 3" xfId="21769" xr:uid="{00000000-0005-0000-0000-0000F7310000}"/>
    <cellStyle name="Millares 2 80 4 2 2 4 3 2" xfId="48902" xr:uid="{00000000-0005-0000-0000-0000F8310000}"/>
    <cellStyle name="Millares 2 80 4 2 2 4 4" xfId="35340" xr:uid="{00000000-0005-0000-0000-0000F9310000}"/>
    <cellStyle name="Millares 2 80 4 2 2 5" xfId="11593" xr:uid="{00000000-0005-0000-0000-0000FA310000}"/>
    <cellStyle name="Millares 2 80 4 2 2 5 2" xfId="25161" xr:uid="{00000000-0005-0000-0000-0000FB310000}"/>
    <cellStyle name="Millares 2 80 4 2 2 5 2 2" xfId="52294" xr:uid="{00000000-0005-0000-0000-0000FC310000}"/>
    <cellStyle name="Millares 2 80 4 2 2 5 3" xfId="38732" xr:uid="{00000000-0005-0000-0000-0000FD310000}"/>
    <cellStyle name="Millares 2 80 4 2 2 6" xfId="18380" xr:uid="{00000000-0005-0000-0000-0000FE310000}"/>
    <cellStyle name="Millares 2 80 4 2 2 6 2" xfId="45513" xr:uid="{00000000-0005-0000-0000-0000FF310000}"/>
    <cellStyle name="Millares 2 80 4 2 2 7" xfId="31951" xr:uid="{00000000-0005-0000-0000-000000320000}"/>
    <cellStyle name="Millares 2 80 4 2 3" xfId="4586" xr:uid="{00000000-0005-0000-0000-000001320000}"/>
    <cellStyle name="Millares 2 80 4 2 3 2" xfId="4587" xr:uid="{00000000-0005-0000-0000-000002320000}"/>
    <cellStyle name="Millares 2 80 4 2 3 2 2" xfId="8196" xr:uid="{00000000-0005-0000-0000-000003320000}"/>
    <cellStyle name="Millares 2 80 4 2 3 2 2 2" xfId="14986" xr:uid="{00000000-0005-0000-0000-000004320000}"/>
    <cellStyle name="Millares 2 80 4 2 3 2 2 2 2" xfId="28554" xr:uid="{00000000-0005-0000-0000-000005320000}"/>
    <cellStyle name="Millares 2 80 4 2 3 2 2 2 2 2" xfId="55687" xr:uid="{00000000-0005-0000-0000-000006320000}"/>
    <cellStyle name="Millares 2 80 4 2 3 2 2 2 3" xfId="42125" xr:uid="{00000000-0005-0000-0000-000007320000}"/>
    <cellStyle name="Millares 2 80 4 2 3 2 2 3" xfId="21773" xr:uid="{00000000-0005-0000-0000-000008320000}"/>
    <cellStyle name="Millares 2 80 4 2 3 2 2 3 2" xfId="48906" xr:uid="{00000000-0005-0000-0000-000009320000}"/>
    <cellStyle name="Millares 2 80 4 2 3 2 2 4" xfId="35344" xr:uid="{00000000-0005-0000-0000-00000A320000}"/>
    <cellStyle name="Millares 2 80 4 2 3 2 3" xfId="11597" xr:uid="{00000000-0005-0000-0000-00000B320000}"/>
    <cellStyle name="Millares 2 80 4 2 3 2 3 2" xfId="25165" xr:uid="{00000000-0005-0000-0000-00000C320000}"/>
    <cellStyle name="Millares 2 80 4 2 3 2 3 2 2" xfId="52298" xr:uid="{00000000-0005-0000-0000-00000D320000}"/>
    <cellStyle name="Millares 2 80 4 2 3 2 3 3" xfId="38736" xr:uid="{00000000-0005-0000-0000-00000E320000}"/>
    <cellStyle name="Millares 2 80 4 2 3 2 4" xfId="18384" xr:uid="{00000000-0005-0000-0000-00000F320000}"/>
    <cellStyle name="Millares 2 80 4 2 3 2 4 2" xfId="45517" xr:uid="{00000000-0005-0000-0000-000010320000}"/>
    <cellStyle name="Millares 2 80 4 2 3 2 5" xfId="31955" xr:uid="{00000000-0005-0000-0000-000011320000}"/>
    <cellStyle name="Millares 2 80 4 2 3 3" xfId="8195" xr:uid="{00000000-0005-0000-0000-000012320000}"/>
    <cellStyle name="Millares 2 80 4 2 3 3 2" xfId="14985" xr:uid="{00000000-0005-0000-0000-000013320000}"/>
    <cellStyle name="Millares 2 80 4 2 3 3 2 2" xfId="28553" xr:uid="{00000000-0005-0000-0000-000014320000}"/>
    <cellStyle name="Millares 2 80 4 2 3 3 2 2 2" xfId="55686" xr:uid="{00000000-0005-0000-0000-000015320000}"/>
    <cellStyle name="Millares 2 80 4 2 3 3 2 3" xfId="42124" xr:uid="{00000000-0005-0000-0000-000016320000}"/>
    <cellStyle name="Millares 2 80 4 2 3 3 3" xfId="21772" xr:uid="{00000000-0005-0000-0000-000017320000}"/>
    <cellStyle name="Millares 2 80 4 2 3 3 3 2" xfId="48905" xr:uid="{00000000-0005-0000-0000-000018320000}"/>
    <cellStyle name="Millares 2 80 4 2 3 3 4" xfId="35343" xr:uid="{00000000-0005-0000-0000-000019320000}"/>
    <cellStyle name="Millares 2 80 4 2 3 4" xfId="11596" xr:uid="{00000000-0005-0000-0000-00001A320000}"/>
    <cellStyle name="Millares 2 80 4 2 3 4 2" xfId="25164" xr:uid="{00000000-0005-0000-0000-00001B320000}"/>
    <cellStyle name="Millares 2 80 4 2 3 4 2 2" xfId="52297" xr:uid="{00000000-0005-0000-0000-00001C320000}"/>
    <cellStyle name="Millares 2 80 4 2 3 4 3" xfId="38735" xr:uid="{00000000-0005-0000-0000-00001D320000}"/>
    <cellStyle name="Millares 2 80 4 2 3 5" xfId="18383" xr:uid="{00000000-0005-0000-0000-00001E320000}"/>
    <cellStyle name="Millares 2 80 4 2 3 5 2" xfId="45516" xr:uid="{00000000-0005-0000-0000-00001F320000}"/>
    <cellStyle name="Millares 2 80 4 2 3 6" xfId="31954" xr:uid="{00000000-0005-0000-0000-000020320000}"/>
    <cellStyle name="Millares 2 80 4 2 4" xfId="4588" xr:uid="{00000000-0005-0000-0000-000021320000}"/>
    <cellStyle name="Millares 2 80 4 2 4 2" xfId="8197" xr:uid="{00000000-0005-0000-0000-000022320000}"/>
    <cellStyle name="Millares 2 80 4 2 4 2 2" xfId="14987" xr:uid="{00000000-0005-0000-0000-000023320000}"/>
    <cellStyle name="Millares 2 80 4 2 4 2 2 2" xfId="28555" xr:uid="{00000000-0005-0000-0000-000024320000}"/>
    <cellStyle name="Millares 2 80 4 2 4 2 2 2 2" xfId="55688" xr:uid="{00000000-0005-0000-0000-000025320000}"/>
    <cellStyle name="Millares 2 80 4 2 4 2 2 3" xfId="42126" xr:uid="{00000000-0005-0000-0000-000026320000}"/>
    <cellStyle name="Millares 2 80 4 2 4 2 3" xfId="21774" xr:uid="{00000000-0005-0000-0000-000027320000}"/>
    <cellStyle name="Millares 2 80 4 2 4 2 3 2" xfId="48907" xr:uid="{00000000-0005-0000-0000-000028320000}"/>
    <cellStyle name="Millares 2 80 4 2 4 2 4" xfId="35345" xr:uid="{00000000-0005-0000-0000-000029320000}"/>
    <cellStyle name="Millares 2 80 4 2 4 3" xfId="11598" xr:uid="{00000000-0005-0000-0000-00002A320000}"/>
    <cellStyle name="Millares 2 80 4 2 4 3 2" xfId="25166" xr:uid="{00000000-0005-0000-0000-00002B320000}"/>
    <cellStyle name="Millares 2 80 4 2 4 3 2 2" xfId="52299" xr:uid="{00000000-0005-0000-0000-00002C320000}"/>
    <cellStyle name="Millares 2 80 4 2 4 3 3" xfId="38737" xr:uid="{00000000-0005-0000-0000-00002D320000}"/>
    <cellStyle name="Millares 2 80 4 2 4 4" xfId="18385" xr:uid="{00000000-0005-0000-0000-00002E320000}"/>
    <cellStyle name="Millares 2 80 4 2 4 4 2" xfId="45518" xr:uid="{00000000-0005-0000-0000-00002F320000}"/>
    <cellStyle name="Millares 2 80 4 2 4 5" xfId="31956" xr:uid="{00000000-0005-0000-0000-000030320000}"/>
    <cellStyle name="Millares 2 80 4 2 5" xfId="4589" xr:uid="{00000000-0005-0000-0000-000031320000}"/>
    <cellStyle name="Millares 2 80 4 2 5 2" xfId="8198" xr:uid="{00000000-0005-0000-0000-000032320000}"/>
    <cellStyle name="Millares 2 80 4 2 5 2 2" xfId="14988" xr:uid="{00000000-0005-0000-0000-000033320000}"/>
    <cellStyle name="Millares 2 80 4 2 5 2 2 2" xfId="28556" xr:uid="{00000000-0005-0000-0000-000034320000}"/>
    <cellStyle name="Millares 2 80 4 2 5 2 2 2 2" xfId="55689" xr:uid="{00000000-0005-0000-0000-000035320000}"/>
    <cellStyle name="Millares 2 80 4 2 5 2 2 3" xfId="42127" xr:uid="{00000000-0005-0000-0000-000036320000}"/>
    <cellStyle name="Millares 2 80 4 2 5 2 3" xfId="21775" xr:uid="{00000000-0005-0000-0000-000037320000}"/>
    <cellStyle name="Millares 2 80 4 2 5 2 3 2" xfId="48908" xr:uid="{00000000-0005-0000-0000-000038320000}"/>
    <cellStyle name="Millares 2 80 4 2 5 2 4" xfId="35346" xr:uid="{00000000-0005-0000-0000-000039320000}"/>
    <cellStyle name="Millares 2 80 4 2 5 3" xfId="11599" xr:uid="{00000000-0005-0000-0000-00003A320000}"/>
    <cellStyle name="Millares 2 80 4 2 5 3 2" xfId="25167" xr:uid="{00000000-0005-0000-0000-00003B320000}"/>
    <cellStyle name="Millares 2 80 4 2 5 3 2 2" xfId="52300" xr:uid="{00000000-0005-0000-0000-00003C320000}"/>
    <cellStyle name="Millares 2 80 4 2 5 3 3" xfId="38738" xr:uid="{00000000-0005-0000-0000-00003D320000}"/>
    <cellStyle name="Millares 2 80 4 2 5 4" xfId="18386" xr:uid="{00000000-0005-0000-0000-00003E320000}"/>
    <cellStyle name="Millares 2 80 4 2 5 4 2" xfId="45519" xr:uid="{00000000-0005-0000-0000-00003F320000}"/>
    <cellStyle name="Millares 2 80 4 2 5 5" xfId="31957" xr:uid="{00000000-0005-0000-0000-000040320000}"/>
    <cellStyle name="Millares 2 80 4 2 6" xfId="8191" xr:uid="{00000000-0005-0000-0000-000041320000}"/>
    <cellStyle name="Millares 2 80 4 2 6 2" xfId="14981" xr:uid="{00000000-0005-0000-0000-000042320000}"/>
    <cellStyle name="Millares 2 80 4 2 6 2 2" xfId="28549" xr:uid="{00000000-0005-0000-0000-000043320000}"/>
    <cellStyle name="Millares 2 80 4 2 6 2 2 2" xfId="55682" xr:uid="{00000000-0005-0000-0000-000044320000}"/>
    <cellStyle name="Millares 2 80 4 2 6 2 3" xfId="42120" xr:uid="{00000000-0005-0000-0000-000045320000}"/>
    <cellStyle name="Millares 2 80 4 2 6 3" xfId="21768" xr:uid="{00000000-0005-0000-0000-000046320000}"/>
    <cellStyle name="Millares 2 80 4 2 6 3 2" xfId="48901" xr:uid="{00000000-0005-0000-0000-000047320000}"/>
    <cellStyle name="Millares 2 80 4 2 6 4" xfId="35339" xr:uid="{00000000-0005-0000-0000-000048320000}"/>
    <cellStyle name="Millares 2 80 4 2 7" xfId="11592" xr:uid="{00000000-0005-0000-0000-000049320000}"/>
    <cellStyle name="Millares 2 80 4 2 7 2" xfId="25160" xr:uid="{00000000-0005-0000-0000-00004A320000}"/>
    <cellStyle name="Millares 2 80 4 2 7 2 2" xfId="52293" xr:uid="{00000000-0005-0000-0000-00004B320000}"/>
    <cellStyle name="Millares 2 80 4 2 7 3" xfId="38731" xr:uid="{00000000-0005-0000-0000-00004C320000}"/>
    <cellStyle name="Millares 2 80 4 2 8" xfId="18379" xr:uid="{00000000-0005-0000-0000-00004D320000}"/>
    <cellStyle name="Millares 2 80 4 2 8 2" xfId="45512" xr:uid="{00000000-0005-0000-0000-00004E320000}"/>
    <cellStyle name="Millares 2 80 4 2 9" xfId="31950" xr:uid="{00000000-0005-0000-0000-00004F320000}"/>
    <cellStyle name="Millares 2 80 4 3" xfId="4590" xr:uid="{00000000-0005-0000-0000-000050320000}"/>
    <cellStyle name="Millares 2 80 4 3 2" xfId="4591" xr:uid="{00000000-0005-0000-0000-000051320000}"/>
    <cellStyle name="Millares 2 80 4 3 2 2" xfId="8200" xr:uid="{00000000-0005-0000-0000-000052320000}"/>
    <cellStyle name="Millares 2 80 4 3 2 2 2" xfId="14990" xr:uid="{00000000-0005-0000-0000-000053320000}"/>
    <cellStyle name="Millares 2 80 4 3 2 2 2 2" xfId="28558" xr:uid="{00000000-0005-0000-0000-000054320000}"/>
    <cellStyle name="Millares 2 80 4 3 2 2 2 2 2" xfId="55691" xr:uid="{00000000-0005-0000-0000-000055320000}"/>
    <cellStyle name="Millares 2 80 4 3 2 2 2 3" xfId="42129" xr:uid="{00000000-0005-0000-0000-000056320000}"/>
    <cellStyle name="Millares 2 80 4 3 2 2 3" xfId="21777" xr:uid="{00000000-0005-0000-0000-000057320000}"/>
    <cellStyle name="Millares 2 80 4 3 2 2 3 2" xfId="48910" xr:uid="{00000000-0005-0000-0000-000058320000}"/>
    <cellStyle name="Millares 2 80 4 3 2 2 4" xfId="35348" xr:uid="{00000000-0005-0000-0000-000059320000}"/>
    <cellStyle name="Millares 2 80 4 3 2 3" xfId="11601" xr:uid="{00000000-0005-0000-0000-00005A320000}"/>
    <cellStyle name="Millares 2 80 4 3 2 3 2" xfId="25169" xr:uid="{00000000-0005-0000-0000-00005B320000}"/>
    <cellStyle name="Millares 2 80 4 3 2 3 2 2" xfId="52302" xr:uid="{00000000-0005-0000-0000-00005C320000}"/>
    <cellStyle name="Millares 2 80 4 3 2 3 3" xfId="38740" xr:uid="{00000000-0005-0000-0000-00005D320000}"/>
    <cellStyle name="Millares 2 80 4 3 2 4" xfId="18388" xr:uid="{00000000-0005-0000-0000-00005E320000}"/>
    <cellStyle name="Millares 2 80 4 3 2 4 2" xfId="45521" xr:uid="{00000000-0005-0000-0000-00005F320000}"/>
    <cellStyle name="Millares 2 80 4 3 2 5" xfId="31959" xr:uid="{00000000-0005-0000-0000-000060320000}"/>
    <cellStyle name="Millares 2 80 4 3 3" xfId="4592" xr:uid="{00000000-0005-0000-0000-000061320000}"/>
    <cellStyle name="Millares 2 80 4 3 3 2" xfId="8201" xr:uid="{00000000-0005-0000-0000-000062320000}"/>
    <cellStyle name="Millares 2 80 4 3 3 2 2" xfId="14991" xr:uid="{00000000-0005-0000-0000-000063320000}"/>
    <cellStyle name="Millares 2 80 4 3 3 2 2 2" xfId="28559" xr:uid="{00000000-0005-0000-0000-000064320000}"/>
    <cellStyle name="Millares 2 80 4 3 3 2 2 2 2" xfId="55692" xr:uid="{00000000-0005-0000-0000-000065320000}"/>
    <cellStyle name="Millares 2 80 4 3 3 2 2 3" xfId="42130" xr:uid="{00000000-0005-0000-0000-000066320000}"/>
    <cellStyle name="Millares 2 80 4 3 3 2 3" xfId="21778" xr:uid="{00000000-0005-0000-0000-000067320000}"/>
    <cellStyle name="Millares 2 80 4 3 3 2 3 2" xfId="48911" xr:uid="{00000000-0005-0000-0000-000068320000}"/>
    <cellStyle name="Millares 2 80 4 3 3 2 4" xfId="35349" xr:uid="{00000000-0005-0000-0000-000069320000}"/>
    <cellStyle name="Millares 2 80 4 3 3 3" xfId="11602" xr:uid="{00000000-0005-0000-0000-00006A320000}"/>
    <cellStyle name="Millares 2 80 4 3 3 3 2" xfId="25170" xr:uid="{00000000-0005-0000-0000-00006B320000}"/>
    <cellStyle name="Millares 2 80 4 3 3 3 2 2" xfId="52303" xr:uid="{00000000-0005-0000-0000-00006C320000}"/>
    <cellStyle name="Millares 2 80 4 3 3 3 3" xfId="38741" xr:uid="{00000000-0005-0000-0000-00006D320000}"/>
    <cellStyle name="Millares 2 80 4 3 3 4" xfId="18389" xr:uid="{00000000-0005-0000-0000-00006E320000}"/>
    <cellStyle name="Millares 2 80 4 3 3 4 2" xfId="45522" xr:uid="{00000000-0005-0000-0000-00006F320000}"/>
    <cellStyle name="Millares 2 80 4 3 3 5" xfId="31960" xr:uid="{00000000-0005-0000-0000-000070320000}"/>
    <cellStyle name="Millares 2 80 4 3 4" xfId="8199" xr:uid="{00000000-0005-0000-0000-000071320000}"/>
    <cellStyle name="Millares 2 80 4 3 4 2" xfId="14989" xr:uid="{00000000-0005-0000-0000-000072320000}"/>
    <cellStyle name="Millares 2 80 4 3 4 2 2" xfId="28557" xr:uid="{00000000-0005-0000-0000-000073320000}"/>
    <cellStyle name="Millares 2 80 4 3 4 2 2 2" xfId="55690" xr:uid="{00000000-0005-0000-0000-000074320000}"/>
    <cellStyle name="Millares 2 80 4 3 4 2 3" xfId="42128" xr:uid="{00000000-0005-0000-0000-000075320000}"/>
    <cellStyle name="Millares 2 80 4 3 4 3" xfId="21776" xr:uid="{00000000-0005-0000-0000-000076320000}"/>
    <cellStyle name="Millares 2 80 4 3 4 3 2" xfId="48909" xr:uid="{00000000-0005-0000-0000-000077320000}"/>
    <cellStyle name="Millares 2 80 4 3 4 4" xfId="35347" xr:uid="{00000000-0005-0000-0000-000078320000}"/>
    <cellStyle name="Millares 2 80 4 3 5" xfId="11600" xr:uid="{00000000-0005-0000-0000-000079320000}"/>
    <cellStyle name="Millares 2 80 4 3 5 2" xfId="25168" xr:uid="{00000000-0005-0000-0000-00007A320000}"/>
    <cellStyle name="Millares 2 80 4 3 5 2 2" xfId="52301" xr:uid="{00000000-0005-0000-0000-00007B320000}"/>
    <cellStyle name="Millares 2 80 4 3 5 3" xfId="38739" xr:uid="{00000000-0005-0000-0000-00007C320000}"/>
    <cellStyle name="Millares 2 80 4 3 6" xfId="18387" xr:uid="{00000000-0005-0000-0000-00007D320000}"/>
    <cellStyle name="Millares 2 80 4 3 6 2" xfId="45520" xr:uid="{00000000-0005-0000-0000-00007E320000}"/>
    <cellStyle name="Millares 2 80 4 3 7" xfId="31958" xr:uid="{00000000-0005-0000-0000-00007F320000}"/>
    <cellStyle name="Millares 2 80 4 4" xfId="4593" xr:uid="{00000000-0005-0000-0000-000080320000}"/>
    <cellStyle name="Millares 2 80 4 4 2" xfId="4594" xr:uid="{00000000-0005-0000-0000-000081320000}"/>
    <cellStyle name="Millares 2 80 4 4 2 2" xfId="8203" xr:uid="{00000000-0005-0000-0000-000082320000}"/>
    <cellStyle name="Millares 2 80 4 4 2 2 2" xfId="14993" xr:uid="{00000000-0005-0000-0000-000083320000}"/>
    <cellStyle name="Millares 2 80 4 4 2 2 2 2" xfId="28561" xr:uid="{00000000-0005-0000-0000-000084320000}"/>
    <cellStyle name="Millares 2 80 4 4 2 2 2 2 2" xfId="55694" xr:uid="{00000000-0005-0000-0000-000085320000}"/>
    <cellStyle name="Millares 2 80 4 4 2 2 2 3" xfId="42132" xr:uid="{00000000-0005-0000-0000-000086320000}"/>
    <cellStyle name="Millares 2 80 4 4 2 2 3" xfId="21780" xr:uid="{00000000-0005-0000-0000-000087320000}"/>
    <cellStyle name="Millares 2 80 4 4 2 2 3 2" xfId="48913" xr:uid="{00000000-0005-0000-0000-000088320000}"/>
    <cellStyle name="Millares 2 80 4 4 2 2 4" xfId="35351" xr:uid="{00000000-0005-0000-0000-000089320000}"/>
    <cellStyle name="Millares 2 80 4 4 2 3" xfId="11604" xr:uid="{00000000-0005-0000-0000-00008A320000}"/>
    <cellStyle name="Millares 2 80 4 4 2 3 2" xfId="25172" xr:uid="{00000000-0005-0000-0000-00008B320000}"/>
    <cellStyle name="Millares 2 80 4 4 2 3 2 2" xfId="52305" xr:uid="{00000000-0005-0000-0000-00008C320000}"/>
    <cellStyle name="Millares 2 80 4 4 2 3 3" xfId="38743" xr:uid="{00000000-0005-0000-0000-00008D320000}"/>
    <cellStyle name="Millares 2 80 4 4 2 4" xfId="18391" xr:uid="{00000000-0005-0000-0000-00008E320000}"/>
    <cellStyle name="Millares 2 80 4 4 2 4 2" xfId="45524" xr:uid="{00000000-0005-0000-0000-00008F320000}"/>
    <cellStyle name="Millares 2 80 4 4 2 5" xfId="31962" xr:uid="{00000000-0005-0000-0000-000090320000}"/>
    <cellStyle name="Millares 2 80 4 4 3" xfId="8202" xr:uid="{00000000-0005-0000-0000-000091320000}"/>
    <cellStyle name="Millares 2 80 4 4 3 2" xfId="14992" xr:uid="{00000000-0005-0000-0000-000092320000}"/>
    <cellStyle name="Millares 2 80 4 4 3 2 2" xfId="28560" xr:uid="{00000000-0005-0000-0000-000093320000}"/>
    <cellStyle name="Millares 2 80 4 4 3 2 2 2" xfId="55693" xr:uid="{00000000-0005-0000-0000-000094320000}"/>
    <cellStyle name="Millares 2 80 4 4 3 2 3" xfId="42131" xr:uid="{00000000-0005-0000-0000-000095320000}"/>
    <cellStyle name="Millares 2 80 4 4 3 3" xfId="21779" xr:uid="{00000000-0005-0000-0000-000096320000}"/>
    <cellStyle name="Millares 2 80 4 4 3 3 2" xfId="48912" xr:uid="{00000000-0005-0000-0000-000097320000}"/>
    <cellStyle name="Millares 2 80 4 4 3 4" xfId="35350" xr:uid="{00000000-0005-0000-0000-000098320000}"/>
    <cellStyle name="Millares 2 80 4 4 4" xfId="11603" xr:uid="{00000000-0005-0000-0000-000099320000}"/>
    <cellStyle name="Millares 2 80 4 4 4 2" xfId="25171" xr:uid="{00000000-0005-0000-0000-00009A320000}"/>
    <cellStyle name="Millares 2 80 4 4 4 2 2" xfId="52304" xr:uid="{00000000-0005-0000-0000-00009B320000}"/>
    <cellStyle name="Millares 2 80 4 4 4 3" xfId="38742" xr:uid="{00000000-0005-0000-0000-00009C320000}"/>
    <cellStyle name="Millares 2 80 4 4 5" xfId="18390" xr:uid="{00000000-0005-0000-0000-00009D320000}"/>
    <cellStyle name="Millares 2 80 4 4 5 2" xfId="45523" xr:uid="{00000000-0005-0000-0000-00009E320000}"/>
    <cellStyle name="Millares 2 80 4 4 6" xfId="31961" xr:uid="{00000000-0005-0000-0000-00009F320000}"/>
    <cellStyle name="Millares 2 80 4 5" xfId="4595" xr:uid="{00000000-0005-0000-0000-0000A0320000}"/>
    <cellStyle name="Millares 2 80 4 5 2" xfId="8204" xr:uid="{00000000-0005-0000-0000-0000A1320000}"/>
    <cellStyle name="Millares 2 80 4 5 2 2" xfId="14994" xr:uid="{00000000-0005-0000-0000-0000A2320000}"/>
    <cellStyle name="Millares 2 80 4 5 2 2 2" xfId="28562" xr:uid="{00000000-0005-0000-0000-0000A3320000}"/>
    <cellStyle name="Millares 2 80 4 5 2 2 2 2" xfId="55695" xr:uid="{00000000-0005-0000-0000-0000A4320000}"/>
    <cellStyle name="Millares 2 80 4 5 2 2 3" xfId="42133" xr:uid="{00000000-0005-0000-0000-0000A5320000}"/>
    <cellStyle name="Millares 2 80 4 5 2 3" xfId="21781" xr:uid="{00000000-0005-0000-0000-0000A6320000}"/>
    <cellStyle name="Millares 2 80 4 5 2 3 2" xfId="48914" xr:uid="{00000000-0005-0000-0000-0000A7320000}"/>
    <cellStyle name="Millares 2 80 4 5 2 4" xfId="35352" xr:uid="{00000000-0005-0000-0000-0000A8320000}"/>
    <cellStyle name="Millares 2 80 4 5 3" xfId="11605" xr:uid="{00000000-0005-0000-0000-0000A9320000}"/>
    <cellStyle name="Millares 2 80 4 5 3 2" xfId="25173" xr:uid="{00000000-0005-0000-0000-0000AA320000}"/>
    <cellStyle name="Millares 2 80 4 5 3 2 2" xfId="52306" xr:uid="{00000000-0005-0000-0000-0000AB320000}"/>
    <cellStyle name="Millares 2 80 4 5 3 3" xfId="38744" xr:uid="{00000000-0005-0000-0000-0000AC320000}"/>
    <cellStyle name="Millares 2 80 4 5 4" xfId="18392" xr:uid="{00000000-0005-0000-0000-0000AD320000}"/>
    <cellStyle name="Millares 2 80 4 5 4 2" xfId="45525" xr:uid="{00000000-0005-0000-0000-0000AE320000}"/>
    <cellStyle name="Millares 2 80 4 5 5" xfId="31963" xr:uid="{00000000-0005-0000-0000-0000AF320000}"/>
    <cellStyle name="Millares 2 80 4 6" xfId="4596" xr:uid="{00000000-0005-0000-0000-0000B0320000}"/>
    <cellStyle name="Millares 2 80 4 6 2" xfId="8205" xr:uid="{00000000-0005-0000-0000-0000B1320000}"/>
    <cellStyle name="Millares 2 80 4 6 2 2" xfId="14995" xr:uid="{00000000-0005-0000-0000-0000B2320000}"/>
    <cellStyle name="Millares 2 80 4 6 2 2 2" xfId="28563" xr:uid="{00000000-0005-0000-0000-0000B3320000}"/>
    <cellStyle name="Millares 2 80 4 6 2 2 2 2" xfId="55696" xr:uid="{00000000-0005-0000-0000-0000B4320000}"/>
    <cellStyle name="Millares 2 80 4 6 2 2 3" xfId="42134" xr:uid="{00000000-0005-0000-0000-0000B5320000}"/>
    <cellStyle name="Millares 2 80 4 6 2 3" xfId="21782" xr:uid="{00000000-0005-0000-0000-0000B6320000}"/>
    <cellStyle name="Millares 2 80 4 6 2 3 2" xfId="48915" xr:uid="{00000000-0005-0000-0000-0000B7320000}"/>
    <cellStyle name="Millares 2 80 4 6 2 4" xfId="35353" xr:uid="{00000000-0005-0000-0000-0000B8320000}"/>
    <cellStyle name="Millares 2 80 4 6 3" xfId="11606" xr:uid="{00000000-0005-0000-0000-0000B9320000}"/>
    <cellStyle name="Millares 2 80 4 6 3 2" xfId="25174" xr:uid="{00000000-0005-0000-0000-0000BA320000}"/>
    <cellStyle name="Millares 2 80 4 6 3 2 2" xfId="52307" xr:uid="{00000000-0005-0000-0000-0000BB320000}"/>
    <cellStyle name="Millares 2 80 4 6 3 3" xfId="38745" xr:uid="{00000000-0005-0000-0000-0000BC320000}"/>
    <cellStyle name="Millares 2 80 4 6 4" xfId="18393" xr:uid="{00000000-0005-0000-0000-0000BD320000}"/>
    <cellStyle name="Millares 2 80 4 6 4 2" xfId="45526" xr:uid="{00000000-0005-0000-0000-0000BE320000}"/>
    <cellStyle name="Millares 2 80 4 6 5" xfId="31964" xr:uid="{00000000-0005-0000-0000-0000BF320000}"/>
    <cellStyle name="Millares 2 80 4 7" xfId="8190" xr:uid="{00000000-0005-0000-0000-0000C0320000}"/>
    <cellStyle name="Millares 2 80 4 7 2" xfId="14980" xr:uid="{00000000-0005-0000-0000-0000C1320000}"/>
    <cellStyle name="Millares 2 80 4 7 2 2" xfId="28548" xr:uid="{00000000-0005-0000-0000-0000C2320000}"/>
    <cellStyle name="Millares 2 80 4 7 2 2 2" xfId="55681" xr:uid="{00000000-0005-0000-0000-0000C3320000}"/>
    <cellStyle name="Millares 2 80 4 7 2 3" xfId="42119" xr:uid="{00000000-0005-0000-0000-0000C4320000}"/>
    <cellStyle name="Millares 2 80 4 7 3" xfId="21767" xr:uid="{00000000-0005-0000-0000-0000C5320000}"/>
    <cellStyle name="Millares 2 80 4 7 3 2" xfId="48900" xr:uid="{00000000-0005-0000-0000-0000C6320000}"/>
    <cellStyle name="Millares 2 80 4 7 4" xfId="35338" xr:uid="{00000000-0005-0000-0000-0000C7320000}"/>
    <cellStyle name="Millares 2 80 4 8" xfId="11591" xr:uid="{00000000-0005-0000-0000-0000C8320000}"/>
    <cellStyle name="Millares 2 80 4 8 2" xfId="25159" xr:uid="{00000000-0005-0000-0000-0000C9320000}"/>
    <cellStyle name="Millares 2 80 4 8 2 2" xfId="52292" xr:uid="{00000000-0005-0000-0000-0000CA320000}"/>
    <cellStyle name="Millares 2 80 4 8 3" xfId="38730" xr:uid="{00000000-0005-0000-0000-0000CB320000}"/>
    <cellStyle name="Millares 2 80 4 9" xfId="18378" xr:uid="{00000000-0005-0000-0000-0000CC320000}"/>
    <cellStyle name="Millares 2 80 4 9 2" xfId="45511" xr:uid="{00000000-0005-0000-0000-0000CD320000}"/>
    <cellStyle name="Millares 2 80 5" xfId="4597" xr:uid="{00000000-0005-0000-0000-0000CE320000}"/>
    <cellStyle name="Millares 2 80 5 2" xfId="4598" xr:uid="{00000000-0005-0000-0000-0000CF320000}"/>
    <cellStyle name="Millares 2 80 5 2 2" xfId="4599" xr:uid="{00000000-0005-0000-0000-0000D0320000}"/>
    <cellStyle name="Millares 2 80 5 2 2 2" xfId="8208" xr:uid="{00000000-0005-0000-0000-0000D1320000}"/>
    <cellStyle name="Millares 2 80 5 2 2 2 2" xfId="14998" xr:uid="{00000000-0005-0000-0000-0000D2320000}"/>
    <cellStyle name="Millares 2 80 5 2 2 2 2 2" xfId="28566" xr:uid="{00000000-0005-0000-0000-0000D3320000}"/>
    <cellStyle name="Millares 2 80 5 2 2 2 2 2 2" xfId="55699" xr:uid="{00000000-0005-0000-0000-0000D4320000}"/>
    <cellStyle name="Millares 2 80 5 2 2 2 2 3" xfId="42137" xr:uid="{00000000-0005-0000-0000-0000D5320000}"/>
    <cellStyle name="Millares 2 80 5 2 2 2 3" xfId="21785" xr:uid="{00000000-0005-0000-0000-0000D6320000}"/>
    <cellStyle name="Millares 2 80 5 2 2 2 3 2" xfId="48918" xr:uid="{00000000-0005-0000-0000-0000D7320000}"/>
    <cellStyle name="Millares 2 80 5 2 2 2 4" xfId="35356" xr:uid="{00000000-0005-0000-0000-0000D8320000}"/>
    <cellStyle name="Millares 2 80 5 2 2 3" xfId="11609" xr:uid="{00000000-0005-0000-0000-0000D9320000}"/>
    <cellStyle name="Millares 2 80 5 2 2 3 2" xfId="25177" xr:uid="{00000000-0005-0000-0000-0000DA320000}"/>
    <cellStyle name="Millares 2 80 5 2 2 3 2 2" xfId="52310" xr:uid="{00000000-0005-0000-0000-0000DB320000}"/>
    <cellStyle name="Millares 2 80 5 2 2 3 3" xfId="38748" xr:uid="{00000000-0005-0000-0000-0000DC320000}"/>
    <cellStyle name="Millares 2 80 5 2 2 4" xfId="18396" xr:uid="{00000000-0005-0000-0000-0000DD320000}"/>
    <cellStyle name="Millares 2 80 5 2 2 4 2" xfId="45529" xr:uid="{00000000-0005-0000-0000-0000DE320000}"/>
    <cellStyle name="Millares 2 80 5 2 2 5" xfId="31967" xr:uid="{00000000-0005-0000-0000-0000DF320000}"/>
    <cellStyle name="Millares 2 80 5 2 3" xfId="4600" xr:uid="{00000000-0005-0000-0000-0000E0320000}"/>
    <cellStyle name="Millares 2 80 5 2 3 2" xfId="8209" xr:uid="{00000000-0005-0000-0000-0000E1320000}"/>
    <cellStyle name="Millares 2 80 5 2 3 2 2" xfId="14999" xr:uid="{00000000-0005-0000-0000-0000E2320000}"/>
    <cellStyle name="Millares 2 80 5 2 3 2 2 2" xfId="28567" xr:uid="{00000000-0005-0000-0000-0000E3320000}"/>
    <cellStyle name="Millares 2 80 5 2 3 2 2 2 2" xfId="55700" xr:uid="{00000000-0005-0000-0000-0000E4320000}"/>
    <cellStyle name="Millares 2 80 5 2 3 2 2 3" xfId="42138" xr:uid="{00000000-0005-0000-0000-0000E5320000}"/>
    <cellStyle name="Millares 2 80 5 2 3 2 3" xfId="21786" xr:uid="{00000000-0005-0000-0000-0000E6320000}"/>
    <cellStyle name="Millares 2 80 5 2 3 2 3 2" xfId="48919" xr:uid="{00000000-0005-0000-0000-0000E7320000}"/>
    <cellStyle name="Millares 2 80 5 2 3 2 4" xfId="35357" xr:uid="{00000000-0005-0000-0000-0000E8320000}"/>
    <cellStyle name="Millares 2 80 5 2 3 3" xfId="11610" xr:uid="{00000000-0005-0000-0000-0000E9320000}"/>
    <cellStyle name="Millares 2 80 5 2 3 3 2" xfId="25178" xr:uid="{00000000-0005-0000-0000-0000EA320000}"/>
    <cellStyle name="Millares 2 80 5 2 3 3 2 2" xfId="52311" xr:uid="{00000000-0005-0000-0000-0000EB320000}"/>
    <cellStyle name="Millares 2 80 5 2 3 3 3" xfId="38749" xr:uid="{00000000-0005-0000-0000-0000EC320000}"/>
    <cellStyle name="Millares 2 80 5 2 3 4" xfId="18397" xr:uid="{00000000-0005-0000-0000-0000ED320000}"/>
    <cellStyle name="Millares 2 80 5 2 3 4 2" xfId="45530" xr:uid="{00000000-0005-0000-0000-0000EE320000}"/>
    <cellStyle name="Millares 2 80 5 2 3 5" xfId="31968" xr:uid="{00000000-0005-0000-0000-0000EF320000}"/>
    <cellStyle name="Millares 2 80 5 2 4" xfId="8207" xr:uid="{00000000-0005-0000-0000-0000F0320000}"/>
    <cellStyle name="Millares 2 80 5 2 4 2" xfId="14997" xr:uid="{00000000-0005-0000-0000-0000F1320000}"/>
    <cellStyle name="Millares 2 80 5 2 4 2 2" xfId="28565" xr:uid="{00000000-0005-0000-0000-0000F2320000}"/>
    <cellStyle name="Millares 2 80 5 2 4 2 2 2" xfId="55698" xr:uid="{00000000-0005-0000-0000-0000F3320000}"/>
    <cellStyle name="Millares 2 80 5 2 4 2 3" xfId="42136" xr:uid="{00000000-0005-0000-0000-0000F4320000}"/>
    <cellStyle name="Millares 2 80 5 2 4 3" xfId="21784" xr:uid="{00000000-0005-0000-0000-0000F5320000}"/>
    <cellStyle name="Millares 2 80 5 2 4 3 2" xfId="48917" xr:uid="{00000000-0005-0000-0000-0000F6320000}"/>
    <cellStyle name="Millares 2 80 5 2 4 4" xfId="35355" xr:uid="{00000000-0005-0000-0000-0000F7320000}"/>
    <cellStyle name="Millares 2 80 5 2 5" xfId="11608" xr:uid="{00000000-0005-0000-0000-0000F8320000}"/>
    <cellStyle name="Millares 2 80 5 2 5 2" xfId="25176" xr:uid="{00000000-0005-0000-0000-0000F9320000}"/>
    <cellStyle name="Millares 2 80 5 2 5 2 2" xfId="52309" xr:uid="{00000000-0005-0000-0000-0000FA320000}"/>
    <cellStyle name="Millares 2 80 5 2 5 3" xfId="38747" xr:uid="{00000000-0005-0000-0000-0000FB320000}"/>
    <cellStyle name="Millares 2 80 5 2 6" xfId="18395" xr:uid="{00000000-0005-0000-0000-0000FC320000}"/>
    <cellStyle name="Millares 2 80 5 2 6 2" xfId="45528" xr:uid="{00000000-0005-0000-0000-0000FD320000}"/>
    <cellStyle name="Millares 2 80 5 2 7" xfId="31966" xr:uid="{00000000-0005-0000-0000-0000FE320000}"/>
    <cellStyle name="Millares 2 80 5 3" xfId="4601" xr:uid="{00000000-0005-0000-0000-0000FF320000}"/>
    <cellStyle name="Millares 2 80 5 3 2" xfId="4602" xr:uid="{00000000-0005-0000-0000-000000330000}"/>
    <cellStyle name="Millares 2 80 5 3 2 2" xfId="8211" xr:uid="{00000000-0005-0000-0000-000001330000}"/>
    <cellStyle name="Millares 2 80 5 3 2 2 2" xfId="15001" xr:uid="{00000000-0005-0000-0000-000002330000}"/>
    <cellStyle name="Millares 2 80 5 3 2 2 2 2" xfId="28569" xr:uid="{00000000-0005-0000-0000-000003330000}"/>
    <cellStyle name="Millares 2 80 5 3 2 2 2 2 2" xfId="55702" xr:uid="{00000000-0005-0000-0000-000004330000}"/>
    <cellStyle name="Millares 2 80 5 3 2 2 2 3" xfId="42140" xr:uid="{00000000-0005-0000-0000-000005330000}"/>
    <cellStyle name="Millares 2 80 5 3 2 2 3" xfId="21788" xr:uid="{00000000-0005-0000-0000-000006330000}"/>
    <cellStyle name="Millares 2 80 5 3 2 2 3 2" xfId="48921" xr:uid="{00000000-0005-0000-0000-000007330000}"/>
    <cellStyle name="Millares 2 80 5 3 2 2 4" xfId="35359" xr:uid="{00000000-0005-0000-0000-000008330000}"/>
    <cellStyle name="Millares 2 80 5 3 2 3" xfId="11612" xr:uid="{00000000-0005-0000-0000-000009330000}"/>
    <cellStyle name="Millares 2 80 5 3 2 3 2" xfId="25180" xr:uid="{00000000-0005-0000-0000-00000A330000}"/>
    <cellStyle name="Millares 2 80 5 3 2 3 2 2" xfId="52313" xr:uid="{00000000-0005-0000-0000-00000B330000}"/>
    <cellStyle name="Millares 2 80 5 3 2 3 3" xfId="38751" xr:uid="{00000000-0005-0000-0000-00000C330000}"/>
    <cellStyle name="Millares 2 80 5 3 2 4" xfId="18399" xr:uid="{00000000-0005-0000-0000-00000D330000}"/>
    <cellStyle name="Millares 2 80 5 3 2 4 2" xfId="45532" xr:uid="{00000000-0005-0000-0000-00000E330000}"/>
    <cellStyle name="Millares 2 80 5 3 2 5" xfId="31970" xr:uid="{00000000-0005-0000-0000-00000F330000}"/>
    <cellStyle name="Millares 2 80 5 3 3" xfId="8210" xr:uid="{00000000-0005-0000-0000-000010330000}"/>
    <cellStyle name="Millares 2 80 5 3 3 2" xfId="15000" xr:uid="{00000000-0005-0000-0000-000011330000}"/>
    <cellStyle name="Millares 2 80 5 3 3 2 2" xfId="28568" xr:uid="{00000000-0005-0000-0000-000012330000}"/>
    <cellStyle name="Millares 2 80 5 3 3 2 2 2" xfId="55701" xr:uid="{00000000-0005-0000-0000-000013330000}"/>
    <cellStyle name="Millares 2 80 5 3 3 2 3" xfId="42139" xr:uid="{00000000-0005-0000-0000-000014330000}"/>
    <cellStyle name="Millares 2 80 5 3 3 3" xfId="21787" xr:uid="{00000000-0005-0000-0000-000015330000}"/>
    <cellStyle name="Millares 2 80 5 3 3 3 2" xfId="48920" xr:uid="{00000000-0005-0000-0000-000016330000}"/>
    <cellStyle name="Millares 2 80 5 3 3 4" xfId="35358" xr:uid="{00000000-0005-0000-0000-000017330000}"/>
    <cellStyle name="Millares 2 80 5 3 4" xfId="11611" xr:uid="{00000000-0005-0000-0000-000018330000}"/>
    <cellStyle name="Millares 2 80 5 3 4 2" xfId="25179" xr:uid="{00000000-0005-0000-0000-000019330000}"/>
    <cellStyle name="Millares 2 80 5 3 4 2 2" xfId="52312" xr:uid="{00000000-0005-0000-0000-00001A330000}"/>
    <cellStyle name="Millares 2 80 5 3 4 3" xfId="38750" xr:uid="{00000000-0005-0000-0000-00001B330000}"/>
    <cellStyle name="Millares 2 80 5 3 5" xfId="18398" xr:uid="{00000000-0005-0000-0000-00001C330000}"/>
    <cellStyle name="Millares 2 80 5 3 5 2" xfId="45531" xr:uid="{00000000-0005-0000-0000-00001D330000}"/>
    <cellStyle name="Millares 2 80 5 3 6" xfId="31969" xr:uid="{00000000-0005-0000-0000-00001E330000}"/>
    <cellStyle name="Millares 2 80 5 4" xfId="4603" xr:uid="{00000000-0005-0000-0000-00001F330000}"/>
    <cellStyle name="Millares 2 80 5 4 2" xfId="8212" xr:uid="{00000000-0005-0000-0000-000020330000}"/>
    <cellStyle name="Millares 2 80 5 4 2 2" xfId="15002" xr:uid="{00000000-0005-0000-0000-000021330000}"/>
    <cellStyle name="Millares 2 80 5 4 2 2 2" xfId="28570" xr:uid="{00000000-0005-0000-0000-000022330000}"/>
    <cellStyle name="Millares 2 80 5 4 2 2 2 2" xfId="55703" xr:uid="{00000000-0005-0000-0000-000023330000}"/>
    <cellStyle name="Millares 2 80 5 4 2 2 3" xfId="42141" xr:uid="{00000000-0005-0000-0000-000024330000}"/>
    <cellStyle name="Millares 2 80 5 4 2 3" xfId="21789" xr:uid="{00000000-0005-0000-0000-000025330000}"/>
    <cellStyle name="Millares 2 80 5 4 2 3 2" xfId="48922" xr:uid="{00000000-0005-0000-0000-000026330000}"/>
    <cellStyle name="Millares 2 80 5 4 2 4" xfId="35360" xr:uid="{00000000-0005-0000-0000-000027330000}"/>
    <cellStyle name="Millares 2 80 5 4 3" xfId="11613" xr:uid="{00000000-0005-0000-0000-000028330000}"/>
    <cellStyle name="Millares 2 80 5 4 3 2" xfId="25181" xr:uid="{00000000-0005-0000-0000-000029330000}"/>
    <cellStyle name="Millares 2 80 5 4 3 2 2" xfId="52314" xr:uid="{00000000-0005-0000-0000-00002A330000}"/>
    <cellStyle name="Millares 2 80 5 4 3 3" xfId="38752" xr:uid="{00000000-0005-0000-0000-00002B330000}"/>
    <cellStyle name="Millares 2 80 5 4 4" xfId="18400" xr:uid="{00000000-0005-0000-0000-00002C330000}"/>
    <cellStyle name="Millares 2 80 5 4 4 2" xfId="45533" xr:uid="{00000000-0005-0000-0000-00002D330000}"/>
    <cellStyle name="Millares 2 80 5 4 5" xfId="31971" xr:uid="{00000000-0005-0000-0000-00002E330000}"/>
    <cellStyle name="Millares 2 80 5 5" xfId="4604" xr:uid="{00000000-0005-0000-0000-00002F330000}"/>
    <cellStyle name="Millares 2 80 5 5 2" xfId="8213" xr:uid="{00000000-0005-0000-0000-000030330000}"/>
    <cellStyle name="Millares 2 80 5 5 2 2" xfId="15003" xr:uid="{00000000-0005-0000-0000-000031330000}"/>
    <cellStyle name="Millares 2 80 5 5 2 2 2" xfId="28571" xr:uid="{00000000-0005-0000-0000-000032330000}"/>
    <cellStyle name="Millares 2 80 5 5 2 2 2 2" xfId="55704" xr:uid="{00000000-0005-0000-0000-000033330000}"/>
    <cellStyle name="Millares 2 80 5 5 2 2 3" xfId="42142" xr:uid="{00000000-0005-0000-0000-000034330000}"/>
    <cellStyle name="Millares 2 80 5 5 2 3" xfId="21790" xr:uid="{00000000-0005-0000-0000-000035330000}"/>
    <cellStyle name="Millares 2 80 5 5 2 3 2" xfId="48923" xr:uid="{00000000-0005-0000-0000-000036330000}"/>
    <cellStyle name="Millares 2 80 5 5 2 4" xfId="35361" xr:uid="{00000000-0005-0000-0000-000037330000}"/>
    <cellStyle name="Millares 2 80 5 5 3" xfId="11614" xr:uid="{00000000-0005-0000-0000-000038330000}"/>
    <cellStyle name="Millares 2 80 5 5 3 2" xfId="25182" xr:uid="{00000000-0005-0000-0000-000039330000}"/>
    <cellStyle name="Millares 2 80 5 5 3 2 2" xfId="52315" xr:uid="{00000000-0005-0000-0000-00003A330000}"/>
    <cellStyle name="Millares 2 80 5 5 3 3" xfId="38753" xr:uid="{00000000-0005-0000-0000-00003B330000}"/>
    <cellStyle name="Millares 2 80 5 5 4" xfId="18401" xr:uid="{00000000-0005-0000-0000-00003C330000}"/>
    <cellStyle name="Millares 2 80 5 5 4 2" xfId="45534" xr:uid="{00000000-0005-0000-0000-00003D330000}"/>
    <cellStyle name="Millares 2 80 5 5 5" xfId="31972" xr:uid="{00000000-0005-0000-0000-00003E330000}"/>
    <cellStyle name="Millares 2 80 5 6" xfId="8206" xr:uid="{00000000-0005-0000-0000-00003F330000}"/>
    <cellStyle name="Millares 2 80 5 6 2" xfId="14996" xr:uid="{00000000-0005-0000-0000-000040330000}"/>
    <cellStyle name="Millares 2 80 5 6 2 2" xfId="28564" xr:uid="{00000000-0005-0000-0000-000041330000}"/>
    <cellStyle name="Millares 2 80 5 6 2 2 2" xfId="55697" xr:uid="{00000000-0005-0000-0000-000042330000}"/>
    <cellStyle name="Millares 2 80 5 6 2 3" xfId="42135" xr:uid="{00000000-0005-0000-0000-000043330000}"/>
    <cellStyle name="Millares 2 80 5 6 3" xfId="21783" xr:uid="{00000000-0005-0000-0000-000044330000}"/>
    <cellStyle name="Millares 2 80 5 6 3 2" xfId="48916" xr:uid="{00000000-0005-0000-0000-000045330000}"/>
    <cellStyle name="Millares 2 80 5 6 4" xfId="35354" xr:uid="{00000000-0005-0000-0000-000046330000}"/>
    <cellStyle name="Millares 2 80 5 7" xfId="11607" xr:uid="{00000000-0005-0000-0000-000047330000}"/>
    <cellStyle name="Millares 2 80 5 7 2" xfId="25175" xr:uid="{00000000-0005-0000-0000-000048330000}"/>
    <cellStyle name="Millares 2 80 5 7 2 2" xfId="52308" xr:uid="{00000000-0005-0000-0000-000049330000}"/>
    <cellStyle name="Millares 2 80 5 7 3" xfId="38746" xr:uid="{00000000-0005-0000-0000-00004A330000}"/>
    <cellStyle name="Millares 2 80 5 8" xfId="18394" xr:uid="{00000000-0005-0000-0000-00004B330000}"/>
    <cellStyle name="Millares 2 80 5 8 2" xfId="45527" xr:uid="{00000000-0005-0000-0000-00004C330000}"/>
    <cellStyle name="Millares 2 80 5 9" xfId="31965" xr:uid="{00000000-0005-0000-0000-00004D330000}"/>
    <cellStyle name="Millares 2 80 6" xfId="4605" xr:uid="{00000000-0005-0000-0000-00004E330000}"/>
    <cellStyle name="Millares 2 80 6 2" xfId="4606" xr:uid="{00000000-0005-0000-0000-00004F330000}"/>
    <cellStyle name="Millares 2 80 6 2 2" xfId="4607" xr:uid="{00000000-0005-0000-0000-000050330000}"/>
    <cellStyle name="Millares 2 80 6 2 2 2" xfId="8216" xr:uid="{00000000-0005-0000-0000-000051330000}"/>
    <cellStyle name="Millares 2 80 6 2 2 2 2" xfId="15006" xr:uid="{00000000-0005-0000-0000-000052330000}"/>
    <cellStyle name="Millares 2 80 6 2 2 2 2 2" xfId="28574" xr:uid="{00000000-0005-0000-0000-000053330000}"/>
    <cellStyle name="Millares 2 80 6 2 2 2 2 2 2" xfId="55707" xr:uid="{00000000-0005-0000-0000-000054330000}"/>
    <cellStyle name="Millares 2 80 6 2 2 2 2 3" xfId="42145" xr:uid="{00000000-0005-0000-0000-000055330000}"/>
    <cellStyle name="Millares 2 80 6 2 2 2 3" xfId="21793" xr:uid="{00000000-0005-0000-0000-000056330000}"/>
    <cellStyle name="Millares 2 80 6 2 2 2 3 2" xfId="48926" xr:uid="{00000000-0005-0000-0000-000057330000}"/>
    <cellStyle name="Millares 2 80 6 2 2 2 4" xfId="35364" xr:uid="{00000000-0005-0000-0000-000058330000}"/>
    <cellStyle name="Millares 2 80 6 2 2 3" xfId="11617" xr:uid="{00000000-0005-0000-0000-000059330000}"/>
    <cellStyle name="Millares 2 80 6 2 2 3 2" xfId="25185" xr:uid="{00000000-0005-0000-0000-00005A330000}"/>
    <cellStyle name="Millares 2 80 6 2 2 3 2 2" xfId="52318" xr:uid="{00000000-0005-0000-0000-00005B330000}"/>
    <cellStyle name="Millares 2 80 6 2 2 3 3" xfId="38756" xr:uid="{00000000-0005-0000-0000-00005C330000}"/>
    <cellStyle name="Millares 2 80 6 2 2 4" xfId="18404" xr:uid="{00000000-0005-0000-0000-00005D330000}"/>
    <cellStyle name="Millares 2 80 6 2 2 4 2" xfId="45537" xr:uid="{00000000-0005-0000-0000-00005E330000}"/>
    <cellStyle name="Millares 2 80 6 2 2 5" xfId="31975" xr:uid="{00000000-0005-0000-0000-00005F330000}"/>
    <cellStyle name="Millares 2 80 6 2 3" xfId="4608" xr:uid="{00000000-0005-0000-0000-000060330000}"/>
    <cellStyle name="Millares 2 80 6 2 3 2" xfId="8217" xr:uid="{00000000-0005-0000-0000-000061330000}"/>
    <cellStyle name="Millares 2 80 6 2 3 2 2" xfId="15007" xr:uid="{00000000-0005-0000-0000-000062330000}"/>
    <cellStyle name="Millares 2 80 6 2 3 2 2 2" xfId="28575" xr:uid="{00000000-0005-0000-0000-000063330000}"/>
    <cellStyle name="Millares 2 80 6 2 3 2 2 2 2" xfId="55708" xr:uid="{00000000-0005-0000-0000-000064330000}"/>
    <cellStyle name="Millares 2 80 6 2 3 2 2 3" xfId="42146" xr:uid="{00000000-0005-0000-0000-000065330000}"/>
    <cellStyle name="Millares 2 80 6 2 3 2 3" xfId="21794" xr:uid="{00000000-0005-0000-0000-000066330000}"/>
    <cellStyle name="Millares 2 80 6 2 3 2 3 2" xfId="48927" xr:uid="{00000000-0005-0000-0000-000067330000}"/>
    <cellStyle name="Millares 2 80 6 2 3 2 4" xfId="35365" xr:uid="{00000000-0005-0000-0000-000068330000}"/>
    <cellStyle name="Millares 2 80 6 2 3 3" xfId="11618" xr:uid="{00000000-0005-0000-0000-000069330000}"/>
    <cellStyle name="Millares 2 80 6 2 3 3 2" xfId="25186" xr:uid="{00000000-0005-0000-0000-00006A330000}"/>
    <cellStyle name="Millares 2 80 6 2 3 3 2 2" xfId="52319" xr:uid="{00000000-0005-0000-0000-00006B330000}"/>
    <cellStyle name="Millares 2 80 6 2 3 3 3" xfId="38757" xr:uid="{00000000-0005-0000-0000-00006C330000}"/>
    <cellStyle name="Millares 2 80 6 2 3 4" xfId="18405" xr:uid="{00000000-0005-0000-0000-00006D330000}"/>
    <cellStyle name="Millares 2 80 6 2 3 4 2" xfId="45538" xr:uid="{00000000-0005-0000-0000-00006E330000}"/>
    <cellStyle name="Millares 2 80 6 2 3 5" xfId="31976" xr:uid="{00000000-0005-0000-0000-00006F330000}"/>
    <cellStyle name="Millares 2 80 6 2 4" xfId="8215" xr:uid="{00000000-0005-0000-0000-000070330000}"/>
    <cellStyle name="Millares 2 80 6 2 4 2" xfId="15005" xr:uid="{00000000-0005-0000-0000-000071330000}"/>
    <cellStyle name="Millares 2 80 6 2 4 2 2" xfId="28573" xr:uid="{00000000-0005-0000-0000-000072330000}"/>
    <cellStyle name="Millares 2 80 6 2 4 2 2 2" xfId="55706" xr:uid="{00000000-0005-0000-0000-000073330000}"/>
    <cellStyle name="Millares 2 80 6 2 4 2 3" xfId="42144" xr:uid="{00000000-0005-0000-0000-000074330000}"/>
    <cellStyle name="Millares 2 80 6 2 4 3" xfId="21792" xr:uid="{00000000-0005-0000-0000-000075330000}"/>
    <cellStyle name="Millares 2 80 6 2 4 3 2" xfId="48925" xr:uid="{00000000-0005-0000-0000-000076330000}"/>
    <cellStyle name="Millares 2 80 6 2 4 4" xfId="35363" xr:uid="{00000000-0005-0000-0000-000077330000}"/>
    <cellStyle name="Millares 2 80 6 2 5" xfId="11616" xr:uid="{00000000-0005-0000-0000-000078330000}"/>
    <cellStyle name="Millares 2 80 6 2 5 2" xfId="25184" xr:uid="{00000000-0005-0000-0000-000079330000}"/>
    <cellStyle name="Millares 2 80 6 2 5 2 2" xfId="52317" xr:uid="{00000000-0005-0000-0000-00007A330000}"/>
    <cellStyle name="Millares 2 80 6 2 5 3" xfId="38755" xr:uid="{00000000-0005-0000-0000-00007B330000}"/>
    <cellStyle name="Millares 2 80 6 2 6" xfId="18403" xr:uid="{00000000-0005-0000-0000-00007C330000}"/>
    <cellStyle name="Millares 2 80 6 2 6 2" xfId="45536" xr:uid="{00000000-0005-0000-0000-00007D330000}"/>
    <cellStyle name="Millares 2 80 6 2 7" xfId="31974" xr:uid="{00000000-0005-0000-0000-00007E330000}"/>
    <cellStyle name="Millares 2 80 6 3" xfId="4609" xr:uid="{00000000-0005-0000-0000-00007F330000}"/>
    <cellStyle name="Millares 2 80 6 3 2" xfId="8218" xr:uid="{00000000-0005-0000-0000-000080330000}"/>
    <cellStyle name="Millares 2 80 6 3 2 2" xfId="15008" xr:uid="{00000000-0005-0000-0000-000081330000}"/>
    <cellStyle name="Millares 2 80 6 3 2 2 2" xfId="28576" xr:uid="{00000000-0005-0000-0000-000082330000}"/>
    <cellStyle name="Millares 2 80 6 3 2 2 2 2" xfId="55709" xr:uid="{00000000-0005-0000-0000-000083330000}"/>
    <cellStyle name="Millares 2 80 6 3 2 2 3" xfId="42147" xr:uid="{00000000-0005-0000-0000-000084330000}"/>
    <cellStyle name="Millares 2 80 6 3 2 3" xfId="21795" xr:uid="{00000000-0005-0000-0000-000085330000}"/>
    <cellStyle name="Millares 2 80 6 3 2 3 2" xfId="48928" xr:uid="{00000000-0005-0000-0000-000086330000}"/>
    <cellStyle name="Millares 2 80 6 3 2 4" xfId="35366" xr:uid="{00000000-0005-0000-0000-000087330000}"/>
    <cellStyle name="Millares 2 80 6 3 3" xfId="11619" xr:uid="{00000000-0005-0000-0000-000088330000}"/>
    <cellStyle name="Millares 2 80 6 3 3 2" xfId="25187" xr:uid="{00000000-0005-0000-0000-000089330000}"/>
    <cellStyle name="Millares 2 80 6 3 3 2 2" xfId="52320" xr:uid="{00000000-0005-0000-0000-00008A330000}"/>
    <cellStyle name="Millares 2 80 6 3 3 3" xfId="38758" xr:uid="{00000000-0005-0000-0000-00008B330000}"/>
    <cellStyle name="Millares 2 80 6 3 4" xfId="18406" xr:uid="{00000000-0005-0000-0000-00008C330000}"/>
    <cellStyle name="Millares 2 80 6 3 4 2" xfId="45539" xr:uid="{00000000-0005-0000-0000-00008D330000}"/>
    <cellStyle name="Millares 2 80 6 3 5" xfId="31977" xr:uid="{00000000-0005-0000-0000-00008E330000}"/>
    <cellStyle name="Millares 2 80 6 4" xfId="4610" xr:uid="{00000000-0005-0000-0000-00008F330000}"/>
    <cellStyle name="Millares 2 80 6 4 2" xfId="8219" xr:uid="{00000000-0005-0000-0000-000090330000}"/>
    <cellStyle name="Millares 2 80 6 4 2 2" xfId="15009" xr:uid="{00000000-0005-0000-0000-000091330000}"/>
    <cellStyle name="Millares 2 80 6 4 2 2 2" xfId="28577" xr:uid="{00000000-0005-0000-0000-000092330000}"/>
    <cellStyle name="Millares 2 80 6 4 2 2 2 2" xfId="55710" xr:uid="{00000000-0005-0000-0000-000093330000}"/>
    <cellStyle name="Millares 2 80 6 4 2 2 3" xfId="42148" xr:uid="{00000000-0005-0000-0000-000094330000}"/>
    <cellStyle name="Millares 2 80 6 4 2 3" xfId="21796" xr:uid="{00000000-0005-0000-0000-000095330000}"/>
    <cellStyle name="Millares 2 80 6 4 2 3 2" xfId="48929" xr:uid="{00000000-0005-0000-0000-000096330000}"/>
    <cellStyle name="Millares 2 80 6 4 2 4" xfId="35367" xr:uid="{00000000-0005-0000-0000-000097330000}"/>
    <cellStyle name="Millares 2 80 6 4 3" xfId="11620" xr:uid="{00000000-0005-0000-0000-000098330000}"/>
    <cellStyle name="Millares 2 80 6 4 3 2" xfId="25188" xr:uid="{00000000-0005-0000-0000-000099330000}"/>
    <cellStyle name="Millares 2 80 6 4 3 2 2" xfId="52321" xr:uid="{00000000-0005-0000-0000-00009A330000}"/>
    <cellStyle name="Millares 2 80 6 4 3 3" xfId="38759" xr:uid="{00000000-0005-0000-0000-00009B330000}"/>
    <cellStyle name="Millares 2 80 6 4 4" xfId="18407" xr:uid="{00000000-0005-0000-0000-00009C330000}"/>
    <cellStyle name="Millares 2 80 6 4 4 2" xfId="45540" xr:uid="{00000000-0005-0000-0000-00009D330000}"/>
    <cellStyle name="Millares 2 80 6 4 5" xfId="31978" xr:uid="{00000000-0005-0000-0000-00009E330000}"/>
    <cellStyle name="Millares 2 80 6 5" xfId="8214" xr:uid="{00000000-0005-0000-0000-00009F330000}"/>
    <cellStyle name="Millares 2 80 6 5 2" xfId="15004" xr:uid="{00000000-0005-0000-0000-0000A0330000}"/>
    <cellStyle name="Millares 2 80 6 5 2 2" xfId="28572" xr:uid="{00000000-0005-0000-0000-0000A1330000}"/>
    <cellStyle name="Millares 2 80 6 5 2 2 2" xfId="55705" xr:uid="{00000000-0005-0000-0000-0000A2330000}"/>
    <cellStyle name="Millares 2 80 6 5 2 3" xfId="42143" xr:uid="{00000000-0005-0000-0000-0000A3330000}"/>
    <cellStyle name="Millares 2 80 6 5 3" xfId="21791" xr:uid="{00000000-0005-0000-0000-0000A4330000}"/>
    <cellStyle name="Millares 2 80 6 5 3 2" xfId="48924" xr:uid="{00000000-0005-0000-0000-0000A5330000}"/>
    <cellStyle name="Millares 2 80 6 5 4" xfId="35362" xr:uid="{00000000-0005-0000-0000-0000A6330000}"/>
    <cellStyle name="Millares 2 80 6 6" xfId="11615" xr:uid="{00000000-0005-0000-0000-0000A7330000}"/>
    <cellStyle name="Millares 2 80 6 6 2" xfId="25183" xr:uid="{00000000-0005-0000-0000-0000A8330000}"/>
    <cellStyle name="Millares 2 80 6 6 2 2" xfId="52316" xr:uid="{00000000-0005-0000-0000-0000A9330000}"/>
    <cellStyle name="Millares 2 80 6 6 3" xfId="38754" xr:uid="{00000000-0005-0000-0000-0000AA330000}"/>
    <cellStyle name="Millares 2 80 6 7" xfId="18402" xr:uid="{00000000-0005-0000-0000-0000AB330000}"/>
    <cellStyle name="Millares 2 80 6 7 2" xfId="45535" xr:uid="{00000000-0005-0000-0000-0000AC330000}"/>
    <cellStyle name="Millares 2 80 6 8" xfId="31973" xr:uid="{00000000-0005-0000-0000-0000AD330000}"/>
    <cellStyle name="Millares 2 80 7" xfId="4611" xr:uid="{00000000-0005-0000-0000-0000AE330000}"/>
    <cellStyle name="Millares 2 80 7 2" xfId="4612" xr:uid="{00000000-0005-0000-0000-0000AF330000}"/>
    <cellStyle name="Millares 2 80 7 2 2" xfId="4613" xr:uid="{00000000-0005-0000-0000-0000B0330000}"/>
    <cellStyle name="Millares 2 80 7 2 2 2" xfId="8222" xr:uid="{00000000-0005-0000-0000-0000B1330000}"/>
    <cellStyle name="Millares 2 80 7 2 2 2 2" xfId="15012" xr:uid="{00000000-0005-0000-0000-0000B2330000}"/>
    <cellStyle name="Millares 2 80 7 2 2 2 2 2" xfId="28580" xr:uid="{00000000-0005-0000-0000-0000B3330000}"/>
    <cellStyle name="Millares 2 80 7 2 2 2 2 2 2" xfId="55713" xr:uid="{00000000-0005-0000-0000-0000B4330000}"/>
    <cellStyle name="Millares 2 80 7 2 2 2 2 3" xfId="42151" xr:uid="{00000000-0005-0000-0000-0000B5330000}"/>
    <cellStyle name="Millares 2 80 7 2 2 2 3" xfId="21799" xr:uid="{00000000-0005-0000-0000-0000B6330000}"/>
    <cellStyle name="Millares 2 80 7 2 2 2 3 2" xfId="48932" xr:uid="{00000000-0005-0000-0000-0000B7330000}"/>
    <cellStyle name="Millares 2 80 7 2 2 2 4" xfId="35370" xr:uid="{00000000-0005-0000-0000-0000B8330000}"/>
    <cellStyle name="Millares 2 80 7 2 2 3" xfId="11623" xr:uid="{00000000-0005-0000-0000-0000B9330000}"/>
    <cellStyle name="Millares 2 80 7 2 2 3 2" xfId="25191" xr:uid="{00000000-0005-0000-0000-0000BA330000}"/>
    <cellStyle name="Millares 2 80 7 2 2 3 2 2" xfId="52324" xr:uid="{00000000-0005-0000-0000-0000BB330000}"/>
    <cellStyle name="Millares 2 80 7 2 2 3 3" xfId="38762" xr:uid="{00000000-0005-0000-0000-0000BC330000}"/>
    <cellStyle name="Millares 2 80 7 2 2 4" xfId="18410" xr:uid="{00000000-0005-0000-0000-0000BD330000}"/>
    <cellStyle name="Millares 2 80 7 2 2 4 2" xfId="45543" xr:uid="{00000000-0005-0000-0000-0000BE330000}"/>
    <cellStyle name="Millares 2 80 7 2 2 5" xfId="31981" xr:uid="{00000000-0005-0000-0000-0000BF330000}"/>
    <cellStyle name="Millares 2 80 7 2 3" xfId="4614" xr:uid="{00000000-0005-0000-0000-0000C0330000}"/>
    <cellStyle name="Millares 2 80 7 2 3 2" xfId="8223" xr:uid="{00000000-0005-0000-0000-0000C1330000}"/>
    <cellStyle name="Millares 2 80 7 2 3 2 2" xfId="15013" xr:uid="{00000000-0005-0000-0000-0000C2330000}"/>
    <cellStyle name="Millares 2 80 7 2 3 2 2 2" xfId="28581" xr:uid="{00000000-0005-0000-0000-0000C3330000}"/>
    <cellStyle name="Millares 2 80 7 2 3 2 2 2 2" xfId="55714" xr:uid="{00000000-0005-0000-0000-0000C4330000}"/>
    <cellStyle name="Millares 2 80 7 2 3 2 2 3" xfId="42152" xr:uid="{00000000-0005-0000-0000-0000C5330000}"/>
    <cellStyle name="Millares 2 80 7 2 3 2 3" xfId="21800" xr:uid="{00000000-0005-0000-0000-0000C6330000}"/>
    <cellStyle name="Millares 2 80 7 2 3 2 3 2" xfId="48933" xr:uid="{00000000-0005-0000-0000-0000C7330000}"/>
    <cellStyle name="Millares 2 80 7 2 3 2 4" xfId="35371" xr:uid="{00000000-0005-0000-0000-0000C8330000}"/>
    <cellStyle name="Millares 2 80 7 2 3 3" xfId="11624" xr:uid="{00000000-0005-0000-0000-0000C9330000}"/>
    <cellStyle name="Millares 2 80 7 2 3 3 2" xfId="25192" xr:uid="{00000000-0005-0000-0000-0000CA330000}"/>
    <cellStyle name="Millares 2 80 7 2 3 3 2 2" xfId="52325" xr:uid="{00000000-0005-0000-0000-0000CB330000}"/>
    <cellStyle name="Millares 2 80 7 2 3 3 3" xfId="38763" xr:uid="{00000000-0005-0000-0000-0000CC330000}"/>
    <cellStyle name="Millares 2 80 7 2 3 4" xfId="18411" xr:uid="{00000000-0005-0000-0000-0000CD330000}"/>
    <cellStyle name="Millares 2 80 7 2 3 4 2" xfId="45544" xr:uid="{00000000-0005-0000-0000-0000CE330000}"/>
    <cellStyle name="Millares 2 80 7 2 3 5" xfId="31982" xr:uid="{00000000-0005-0000-0000-0000CF330000}"/>
    <cellStyle name="Millares 2 80 7 2 4" xfId="8221" xr:uid="{00000000-0005-0000-0000-0000D0330000}"/>
    <cellStyle name="Millares 2 80 7 2 4 2" xfId="15011" xr:uid="{00000000-0005-0000-0000-0000D1330000}"/>
    <cellStyle name="Millares 2 80 7 2 4 2 2" xfId="28579" xr:uid="{00000000-0005-0000-0000-0000D2330000}"/>
    <cellStyle name="Millares 2 80 7 2 4 2 2 2" xfId="55712" xr:uid="{00000000-0005-0000-0000-0000D3330000}"/>
    <cellStyle name="Millares 2 80 7 2 4 2 3" xfId="42150" xr:uid="{00000000-0005-0000-0000-0000D4330000}"/>
    <cellStyle name="Millares 2 80 7 2 4 3" xfId="21798" xr:uid="{00000000-0005-0000-0000-0000D5330000}"/>
    <cellStyle name="Millares 2 80 7 2 4 3 2" xfId="48931" xr:uid="{00000000-0005-0000-0000-0000D6330000}"/>
    <cellStyle name="Millares 2 80 7 2 4 4" xfId="35369" xr:uid="{00000000-0005-0000-0000-0000D7330000}"/>
    <cellStyle name="Millares 2 80 7 2 5" xfId="11622" xr:uid="{00000000-0005-0000-0000-0000D8330000}"/>
    <cellStyle name="Millares 2 80 7 2 5 2" xfId="25190" xr:uid="{00000000-0005-0000-0000-0000D9330000}"/>
    <cellStyle name="Millares 2 80 7 2 5 2 2" xfId="52323" xr:uid="{00000000-0005-0000-0000-0000DA330000}"/>
    <cellStyle name="Millares 2 80 7 2 5 3" xfId="38761" xr:uid="{00000000-0005-0000-0000-0000DB330000}"/>
    <cellStyle name="Millares 2 80 7 2 6" xfId="18409" xr:uid="{00000000-0005-0000-0000-0000DC330000}"/>
    <cellStyle name="Millares 2 80 7 2 6 2" xfId="45542" xr:uid="{00000000-0005-0000-0000-0000DD330000}"/>
    <cellStyle name="Millares 2 80 7 2 7" xfId="31980" xr:uid="{00000000-0005-0000-0000-0000DE330000}"/>
    <cellStyle name="Millares 2 80 7 3" xfId="4615" xr:uid="{00000000-0005-0000-0000-0000DF330000}"/>
    <cellStyle name="Millares 2 80 7 3 2" xfId="8224" xr:uid="{00000000-0005-0000-0000-0000E0330000}"/>
    <cellStyle name="Millares 2 80 7 3 2 2" xfId="15014" xr:uid="{00000000-0005-0000-0000-0000E1330000}"/>
    <cellStyle name="Millares 2 80 7 3 2 2 2" xfId="28582" xr:uid="{00000000-0005-0000-0000-0000E2330000}"/>
    <cellStyle name="Millares 2 80 7 3 2 2 2 2" xfId="55715" xr:uid="{00000000-0005-0000-0000-0000E3330000}"/>
    <cellStyle name="Millares 2 80 7 3 2 2 3" xfId="42153" xr:uid="{00000000-0005-0000-0000-0000E4330000}"/>
    <cellStyle name="Millares 2 80 7 3 2 3" xfId="21801" xr:uid="{00000000-0005-0000-0000-0000E5330000}"/>
    <cellStyle name="Millares 2 80 7 3 2 3 2" xfId="48934" xr:uid="{00000000-0005-0000-0000-0000E6330000}"/>
    <cellStyle name="Millares 2 80 7 3 2 4" xfId="35372" xr:uid="{00000000-0005-0000-0000-0000E7330000}"/>
    <cellStyle name="Millares 2 80 7 3 3" xfId="11625" xr:uid="{00000000-0005-0000-0000-0000E8330000}"/>
    <cellStyle name="Millares 2 80 7 3 3 2" xfId="25193" xr:uid="{00000000-0005-0000-0000-0000E9330000}"/>
    <cellStyle name="Millares 2 80 7 3 3 2 2" xfId="52326" xr:uid="{00000000-0005-0000-0000-0000EA330000}"/>
    <cellStyle name="Millares 2 80 7 3 3 3" xfId="38764" xr:uid="{00000000-0005-0000-0000-0000EB330000}"/>
    <cellStyle name="Millares 2 80 7 3 4" xfId="18412" xr:uid="{00000000-0005-0000-0000-0000EC330000}"/>
    <cellStyle name="Millares 2 80 7 3 4 2" xfId="45545" xr:uid="{00000000-0005-0000-0000-0000ED330000}"/>
    <cellStyle name="Millares 2 80 7 3 5" xfId="31983" xr:uid="{00000000-0005-0000-0000-0000EE330000}"/>
    <cellStyle name="Millares 2 80 7 4" xfId="4616" xr:uid="{00000000-0005-0000-0000-0000EF330000}"/>
    <cellStyle name="Millares 2 80 7 4 2" xfId="8225" xr:uid="{00000000-0005-0000-0000-0000F0330000}"/>
    <cellStyle name="Millares 2 80 7 4 2 2" xfId="15015" xr:uid="{00000000-0005-0000-0000-0000F1330000}"/>
    <cellStyle name="Millares 2 80 7 4 2 2 2" xfId="28583" xr:uid="{00000000-0005-0000-0000-0000F2330000}"/>
    <cellStyle name="Millares 2 80 7 4 2 2 2 2" xfId="55716" xr:uid="{00000000-0005-0000-0000-0000F3330000}"/>
    <cellStyle name="Millares 2 80 7 4 2 2 3" xfId="42154" xr:uid="{00000000-0005-0000-0000-0000F4330000}"/>
    <cellStyle name="Millares 2 80 7 4 2 3" xfId="21802" xr:uid="{00000000-0005-0000-0000-0000F5330000}"/>
    <cellStyle name="Millares 2 80 7 4 2 3 2" xfId="48935" xr:uid="{00000000-0005-0000-0000-0000F6330000}"/>
    <cellStyle name="Millares 2 80 7 4 2 4" xfId="35373" xr:uid="{00000000-0005-0000-0000-0000F7330000}"/>
    <cellStyle name="Millares 2 80 7 4 3" xfId="11626" xr:uid="{00000000-0005-0000-0000-0000F8330000}"/>
    <cellStyle name="Millares 2 80 7 4 3 2" xfId="25194" xr:uid="{00000000-0005-0000-0000-0000F9330000}"/>
    <cellStyle name="Millares 2 80 7 4 3 2 2" xfId="52327" xr:uid="{00000000-0005-0000-0000-0000FA330000}"/>
    <cellStyle name="Millares 2 80 7 4 3 3" xfId="38765" xr:uid="{00000000-0005-0000-0000-0000FB330000}"/>
    <cellStyle name="Millares 2 80 7 4 4" xfId="18413" xr:uid="{00000000-0005-0000-0000-0000FC330000}"/>
    <cellStyle name="Millares 2 80 7 4 4 2" xfId="45546" xr:uid="{00000000-0005-0000-0000-0000FD330000}"/>
    <cellStyle name="Millares 2 80 7 4 5" xfId="31984" xr:uid="{00000000-0005-0000-0000-0000FE330000}"/>
    <cellStyle name="Millares 2 80 7 5" xfId="8220" xr:uid="{00000000-0005-0000-0000-0000FF330000}"/>
    <cellStyle name="Millares 2 80 7 5 2" xfId="15010" xr:uid="{00000000-0005-0000-0000-000000340000}"/>
    <cellStyle name="Millares 2 80 7 5 2 2" xfId="28578" xr:uid="{00000000-0005-0000-0000-000001340000}"/>
    <cellStyle name="Millares 2 80 7 5 2 2 2" xfId="55711" xr:uid="{00000000-0005-0000-0000-000002340000}"/>
    <cellStyle name="Millares 2 80 7 5 2 3" xfId="42149" xr:uid="{00000000-0005-0000-0000-000003340000}"/>
    <cellStyle name="Millares 2 80 7 5 3" xfId="21797" xr:uid="{00000000-0005-0000-0000-000004340000}"/>
    <cellStyle name="Millares 2 80 7 5 3 2" xfId="48930" xr:uid="{00000000-0005-0000-0000-000005340000}"/>
    <cellStyle name="Millares 2 80 7 5 4" xfId="35368" xr:uid="{00000000-0005-0000-0000-000006340000}"/>
    <cellStyle name="Millares 2 80 7 6" xfId="11621" xr:uid="{00000000-0005-0000-0000-000007340000}"/>
    <cellStyle name="Millares 2 80 7 6 2" xfId="25189" xr:uid="{00000000-0005-0000-0000-000008340000}"/>
    <cellStyle name="Millares 2 80 7 6 2 2" xfId="52322" xr:uid="{00000000-0005-0000-0000-000009340000}"/>
    <cellStyle name="Millares 2 80 7 6 3" xfId="38760" xr:uid="{00000000-0005-0000-0000-00000A340000}"/>
    <cellStyle name="Millares 2 80 7 7" xfId="18408" xr:uid="{00000000-0005-0000-0000-00000B340000}"/>
    <cellStyle name="Millares 2 80 7 7 2" xfId="45541" xr:uid="{00000000-0005-0000-0000-00000C340000}"/>
    <cellStyle name="Millares 2 80 7 8" xfId="31979" xr:uid="{00000000-0005-0000-0000-00000D340000}"/>
    <cellStyle name="Millares 2 80 8" xfId="4617" xr:uid="{00000000-0005-0000-0000-00000E340000}"/>
    <cellStyle name="Millares 2 80 8 2" xfId="4618" xr:uid="{00000000-0005-0000-0000-00000F340000}"/>
    <cellStyle name="Millares 2 80 8 2 2" xfId="8227" xr:uid="{00000000-0005-0000-0000-000010340000}"/>
    <cellStyle name="Millares 2 80 8 2 2 2" xfId="15017" xr:uid="{00000000-0005-0000-0000-000011340000}"/>
    <cellStyle name="Millares 2 80 8 2 2 2 2" xfId="28585" xr:uid="{00000000-0005-0000-0000-000012340000}"/>
    <cellStyle name="Millares 2 80 8 2 2 2 2 2" xfId="55718" xr:uid="{00000000-0005-0000-0000-000013340000}"/>
    <cellStyle name="Millares 2 80 8 2 2 2 3" xfId="42156" xr:uid="{00000000-0005-0000-0000-000014340000}"/>
    <cellStyle name="Millares 2 80 8 2 2 3" xfId="21804" xr:uid="{00000000-0005-0000-0000-000015340000}"/>
    <cellStyle name="Millares 2 80 8 2 2 3 2" xfId="48937" xr:uid="{00000000-0005-0000-0000-000016340000}"/>
    <cellStyle name="Millares 2 80 8 2 2 4" xfId="35375" xr:uid="{00000000-0005-0000-0000-000017340000}"/>
    <cellStyle name="Millares 2 80 8 2 3" xfId="11628" xr:uid="{00000000-0005-0000-0000-000018340000}"/>
    <cellStyle name="Millares 2 80 8 2 3 2" xfId="25196" xr:uid="{00000000-0005-0000-0000-000019340000}"/>
    <cellStyle name="Millares 2 80 8 2 3 2 2" xfId="52329" xr:uid="{00000000-0005-0000-0000-00001A340000}"/>
    <cellStyle name="Millares 2 80 8 2 3 3" xfId="38767" xr:uid="{00000000-0005-0000-0000-00001B340000}"/>
    <cellStyle name="Millares 2 80 8 2 4" xfId="18415" xr:uid="{00000000-0005-0000-0000-00001C340000}"/>
    <cellStyle name="Millares 2 80 8 2 4 2" xfId="45548" xr:uid="{00000000-0005-0000-0000-00001D340000}"/>
    <cellStyle name="Millares 2 80 8 2 5" xfId="31986" xr:uid="{00000000-0005-0000-0000-00001E340000}"/>
    <cellStyle name="Millares 2 80 8 3" xfId="4619" xr:uid="{00000000-0005-0000-0000-00001F340000}"/>
    <cellStyle name="Millares 2 80 8 3 2" xfId="8228" xr:uid="{00000000-0005-0000-0000-000020340000}"/>
    <cellStyle name="Millares 2 80 8 3 2 2" xfId="15018" xr:uid="{00000000-0005-0000-0000-000021340000}"/>
    <cellStyle name="Millares 2 80 8 3 2 2 2" xfId="28586" xr:uid="{00000000-0005-0000-0000-000022340000}"/>
    <cellStyle name="Millares 2 80 8 3 2 2 2 2" xfId="55719" xr:uid="{00000000-0005-0000-0000-000023340000}"/>
    <cellStyle name="Millares 2 80 8 3 2 2 3" xfId="42157" xr:uid="{00000000-0005-0000-0000-000024340000}"/>
    <cellStyle name="Millares 2 80 8 3 2 3" xfId="21805" xr:uid="{00000000-0005-0000-0000-000025340000}"/>
    <cellStyle name="Millares 2 80 8 3 2 3 2" xfId="48938" xr:uid="{00000000-0005-0000-0000-000026340000}"/>
    <cellStyle name="Millares 2 80 8 3 2 4" xfId="35376" xr:uid="{00000000-0005-0000-0000-000027340000}"/>
    <cellStyle name="Millares 2 80 8 3 3" xfId="11629" xr:uid="{00000000-0005-0000-0000-000028340000}"/>
    <cellStyle name="Millares 2 80 8 3 3 2" xfId="25197" xr:uid="{00000000-0005-0000-0000-000029340000}"/>
    <cellStyle name="Millares 2 80 8 3 3 2 2" xfId="52330" xr:uid="{00000000-0005-0000-0000-00002A340000}"/>
    <cellStyle name="Millares 2 80 8 3 3 3" xfId="38768" xr:uid="{00000000-0005-0000-0000-00002B340000}"/>
    <cellStyle name="Millares 2 80 8 3 4" xfId="18416" xr:uid="{00000000-0005-0000-0000-00002C340000}"/>
    <cellStyle name="Millares 2 80 8 3 4 2" xfId="45549" xr:uid="{00000000-0005-0000-0000-00002D340000}"/>
    <cellStyle name="Millares 2 80 8 3 5" xfId="31987" xr:uid="{00000000-0005-0000-0000-00002E340000}"/>
    <cellStyle name="Millares 2 80 8 4" xfId="8226" xr:uid="{00000000-0005-0000-0000-00002F340000}"/>
    <cellStyle name="Millares 2 80 8 4 2" xfId="15016" xr:uid="{00000000-0005-0000-0000-000030340000}"/>
    <cellStyle name="Millares 2 80 8 4 2 2" xfId="28584" xr:uid="{00000000-0005-0000-0000-000031340000}"/>
    <cellStyle name="Millares 2 80 8 4 2 2 2" xfId="55717" xr:uid="{00000000-0005-0000-0000-000032340000}"/>
    <cellStyle name="Millares 2 80 8 4 2 3" xfId="42155" xr:uid="{00000000-0005-0000-0000-000033340000}"/>
    <cellStyle name="Millares 2 80 8 4 3" xfId="21803" xr:uid="{00000000-0005-0000-0000-000034340000}"/>
    <cellStyle name="Millares 2 80 8 4 3 2" xfId="48936" xr:uid="{00000000-0005-0000-0000-000035340000}"/>
    <cellStyle name="Millares 2 80 8 4 4" xfId="35374" xr:uid="{00000000-0005-0000-0000-000036340000}"/>
    <cellStyle name="Millares 2 80 8 5" xfId="11627" xr:uid="{00000000-0005-0000-0000-000037340000}"/>
    <cellStyle name="Millares 2 80 8 5 2" xfId="25195" xr:uid="{00000000-0005-0000-0000-000038340000}"/>
    <cellStyle name="Millares 2 80 8 5 2 2" xfId="52328" xr:uid="{00000000-0005-0000-0000-000039340000}"/>
    <cellStyle name="Millares 2 80 8 5 3" xfId="38766" xr:uid="{00000000-0005-0000-0000-00003A340000}"/>
    <cellStyle name="Millares 2 80 8 6" xfId="18414" xr:uid="{00000000-0005-0000-0000-00003B340000}"/>
    <cellStyle name="Millares 2 80 8 6 2" xfId="45547" xr:uid="{00000000-0005-0000-0000-00003C340000}"/>
    <cellStyle name="Millares 2 80 8 7" xfId="31985" xr:uid="{00000000-0005-0000-0000-00003D340000}"/>
    <cellStyle name="Millares 2 80 9" xfId="4620" xr:uid="{00000000-0005-0000-0000-00003E340000}"/>
    <cellStyle name="Millares 2 80 9 2" xfId="4621" xr:uid="{00000000-0005-0000-0000-00003F340000}"/>
    <cellStyle name="Millares 2 80 9 2 2" xfId="8230" xr:uid="{00000000-0005-0000-0000-000040340000}"/>
    <cellStyle name="Millares 2 80 9 2 2 2" xfId="15020" xr:uid="{00000000-0005-0000-0000-000041340000}"/>
    <cellStyle name="Millares 2 80 9 2 2 2 2" xfId="28588" xr:uid="{00000000-0005-0000-0000-000042340000}"/>
    <cellStyle name="Millares 2 80 9 2 2 2 2 2" xfId="55721" xr:uid="{00000000-0005-0000-0000-000043340000}"/>
    <cellStyle name="Millares 2 80 9 2 2 2 3" xfId="42159" xr:uid="{00000000-0005-0000-0000-000044340000}"/>
    <cellStyle name="Millares 2 80 9 2 2 3" xfId="21807" xr:uid="{00000000-0005-0000-0000-000045340000}"/>
    <cellStyle name="Millares 2 80 9 2 2 3 2" xfId="48940" xr:uid="{00000000-0005-0000-0000-000046340000}"/>
    <cellStyle name="Millares 2 80 9 2 2 4" xfId="35378" xr:uid="{00000000-0005-0000-0000-000047340000}"/>
    <cellStyle name="Millares 2 80 9 2 3" xfId="11631" xr:uid="{00000000-0005-0000-0000-000048340000}"/>
    <cellStyle name="Millares 2 80 9 2 3 2" xfId="25199" xr:uid="{00000000-0005-0000-0000-000049340000}"/>
    <cellStyle name="Millares 2 80 9 2 3 2 2" xfId="52332" xr:uid="{00000000-0005-0000-0000-00004A340000}"/>
    <cellStyle name="Millares 2 80 9 2 3 3" xfId="38770" xr:uid="{00000000-0005-0000-0000-00004B340000}"/>
    <cellStyle name="Millares 2 80 9 2 4" xfId="18418" xr:uid="{00000000-0005-0000-0000-00004C340000}"/>
    <cellStyle name="Millares 2 80 9 2 4 2" xfId="45551" xr:uid="{00000000-0005-0000-0000-00004D340000}"/>
    <cellStyle name="Millares 2 80 9 2 5" xfId="31989" xr:uid="{00000000-0005-0000-0000-00004E340000}"/>
    <cellStyle name="Millares 2 80 9 3" xfId="4622" xr:uid="{00000000-0005-0000-0000-00004F340000}"/>
    <cellStyle name="Millares 2 80 9 3 2" xfId="8231" xr:uid="{00000000-0005-0000-0000-000050340000}"/>
    <cellStyle name="Millares 2 80 9 3 2 2" xfId="15021" xr:uid="{00000000-0005-0000-0000-000051340000}"/>
    <cellStyle name="Millares 2 80 9 3 2 2 2" xfId="28589" xr:uid="{00000000-0005-0000-0000-000052340000}"/>
    <cellStyle name="Millares 2 80 9 3 2 2 2 2" xfId="55722" xr:uid="{00000000-0005-0000-0000-000053340000}"/>
    <cellStyle name="Millares 2 80 9 3 2 2 3" xfId="42160" xr:uid="{00000000-0005-0000-0000-000054340000}"/>
    <cellStyle name="Millares 2 80 9 3 2 3" xfId="21808" xr:uid="{00000000-0005-0000-0000-000055340000}"/>
    <cellStyle name="Millares 2 80 9 3 2 3 2" xfId="48941" xr:uid="{00000000-0005-0000-0000-000056340000}"/>
    <cellStyle name="Millares 2 80 9 3 2 4" xfId="35379" xr:uid="{00000000-0005-0000-0000-000057340000}"/>
    <cellStyle name="Millares 2 80 9 3 3" xfId="11632" xr:uid="{00000000-0005-0000-0000-000058340000}"/>
    <cellStyle name="Millares 2 80 9 3 3 2" xfId="25200" xr:uid="{00000000-0005-0000-0000-000059340000}"/>
    <cellStyle name="Millares 2 80 9 3 3 2 2" xfId="52333" xr:uid="{00000000-0005-0000-0000-00005A340000}"/>
    <cellStyle name="Millares 2 80 9 3 3 3" xfId="38771" xr:uid="{00000000-0005-0000-0000-00005B340000}"/>
    <cellStyle name="Millares 2 80 9 3 4" xfId="18419" xr:uid="{00000000-0005-0000-0000-00005C340000}"/>
    <cellStyle name="Millares 2 80 9 3 4 2" xfId="45552" xr:uid="{00000000-0005-0000-0000-00005D340000}"/>
    <cellStyle name="Millares 2 80 9 3 5" xfId="31990" xr:uid="{00000000-0005-0000-0000-00005E340000}"/>
    <cellStyle name="Millares 2 80 9 4" xfId="8229" xr:uid="{00000000-0005-0000-0000-00005F340000}"/>
    <cellStyle name="Millares 2 80 9 4 2" xfId="15019" xr:uid="{00000000-0005-0000-0000-000060340000}"/>
    <cellStyle name="Millares 2 80 9 4 2 2" xfId="28587" xr:uid="{00000000-0005-0000-0000-000061340000}"/>
    <cellStyle name="Millares 2 80 9 4 2 2 2" xfId="55720" xr:uid="{00000000-0005-0000-0000-000062340000}"/>
    <cellStyle name="Millares 2 80 9 4 2 3" xfId="42158" xr:uid="{00000000-0005-0000-0000-000063340000}"/>
    <cellStyle name="Millares 2 80 9 4 3" xfId="21806" xr:uid="{00000000-0005-0000-0000-000064340000}"/>
    <cellStyle name="Millares 2 80 9 4 3 2" xfId="48939" xr:uid="{00000000-0005-0000-0000-000065340000}"/>
    <cellStyle name="Millares 2 80 9 4 4" xfId="35377" xr:uid="{00000000-0005-0000-0000-000066340000}"/>
    <cellStyle name="Millares 2 80 9 5" xfId="11630" xr:uid="{00000000-0005-0000-0000-000067340000}"/>
    <cellStyle name="Millares 2 80 9 5 2" xfId="25198" xr:uid="{00000000-0005-0000-0000-000068340000}"/>
    <cellStyle name="Millares 2 80 9 5 2 2" xfId="52331" xr:uid="{00000000-0005-0000-0000-000069340000}"/>
    <cellStyle name="Millares 2 80 9 5 3" xfId="38769" xr:uid="{00000000-0005-0000-0000-00006A340000}"/>
    <cellStyle name="Millares 2 80 9 6" xfId="18417" xr:uid="{00000000-0005-0000-0000-00006B340000}"/>
    <cellStyle name="Millares 2 80 9 6 2" xfId="45550" xr:uid="{00000000-0005-0000-0000-00006C340000}"/>
    <cellStyle name="Millares 2 80 9 7" xfId="31988" xr:uid="{00000000-0005-0000-0000-00006D340000}"/>
    <cellStyle name="Millares 2 81" xfId="58353" xr:uid="{00000000-0005-0000-0000-00006E340000}"/>
    <cellStyle name="Millares 2 82" xfId="58392" xr:uid="{35865574-80A0-4FDA-8BBC-AC8D7A3F800F}"/>
    <cellStyle name="Millares 2 9" xfId="2445" xr:uid="{00000000-0005-0000-0000-00006F340000}"/>
    <cellStyle name="Millares 2 9 2" xfId="4623" xr:uid="{00000000-0005-0000-0000-000070340000}"/>
    <cellStyle name="Millares 2 9 2 10" xfId="31991" xr:uid="{00000000-0005-0000-0000-000071340000}"/>
    <cellStyle name="Millares 2 9 2 2" xfId="4624" xr:uid="{00000000-0005-0000-0000-000072340000}"/>
    <cellStyle name="Millares 2 9 2 2 2" xfId="4625" xr:uid="{00000000-0005-0000-0000-000073340000}"/>
    <cellStyle name="Millares 2 9 2 2 2 2" xfId="4626" xr:uid="{00000000-0005-0000-0000-000074340000}"/>
    <cellStyle name="Millares 2 9 2 2 2 2 2" xfId="8235" xr:uid="{00000000-0005-0000-0000-000075340000}"/>
    <cellStyle name="Millares 2 9 2 2 2 2 2 2" xfId="15025" xr:uid="{00000000-0005-0000-0000-000076340000}"/>
    <cellStyle name="Millares 2 9 2 2 2 2 2 2 2" xfId="28593" xr:uid="{00000000-0005-0000-0000-000077340000}"/>
    <cellStyle name="Millares 2 9 2 2 2 2 2 2 2 2" xfId="55726" xr:uid="{00000000-0005-0000-0000-000078340000}"/>
    <cellStyle name="Millares 2 9 2 2 2 2 2 2 3" xfId="42164" xr:uid="{00000000-0005-0000-0000-000079340000}"/>
    <cellStyle name="Millares 2 9 2 2 2 2 2 3" xfId="21812" xr:uid="{00000000-0005-0000-0000-00007A340000}"/>
    <cellStyle name="Millares 2 9 2 2 2 2 2 3 2" xfId="48945" xr:uid="{00000000-0005-0000-0000-00007B340000}"/>
    <cellStyle name="Millares 2 9 2 2 2 2 2 4" xfId="35383" xr:uid="{00000000-0005-0000-0000-00007C340000}"/>
    <cellStyle name="Millares 2 9 2 2 2 2 3" xfId="11636" xr:uid="{00000000-0005-0000-0000-00007D340000}"/>
    <cellStyle name="Millares 2 9 2 2 2 2 3 2" xfId="25204" xr:uid="{00000000-0005-0000-0000-00007E340000}"/>
    <cellStyle name="Millares 2 9 2 2 2 2 3 2 2" xfId="52337" xr:uid="{00000000-0005-0000-0000-00007F340000}"/>
    <cellStyle name="Millares 2 9 2 2 2 2 3 3" xfId="38775" xr:uid="{00000000-0005-0000-0000-000080340000}"/>
    <cellStyle name="Millares 2 9 2 2 2 2 4" xfId="18423" xr:uid="{00000000-0005-0000-0000-000081340000}"/>
    <cellStyle name="Millares 2 9 2 2 2 2 4 2" xfId="45556" xr:uid="{00000000-0005-0000-0000-000082340000}"/>
    <cellStyle name="Millares 2 9 2 2 2 2 5" xfId="31994" xr:uid="{00000000-0005-0000-0000-000083340000}"/>
    <cellStyle name="Millares 2 9 2 2 2 3" xfId="4627" xr:uid="{00000000-0005-0000-0000-000084340000}"/>
    <cellStyle name="Millares 2 9 2 2 2 3 2" xfId="8236" xr:uid="{00000000-0005-0000-0000-000085340000}"/>
    <cellStyle name="Millares 2 9 2 2 2 3 2 2" xfId="15026" xr:uid="{00000000-0005-0000-0000-000086340000}"/>
    <cellStyle name="Millares 2 9 2 2 2 3 2 2 2" xfId="28594" xr:uid="{00000000-0005-0000-0000-000087340000}"/>
    <cellStyle name="Millares 2 9 2 2 2 3 2 2 2 2" xfId="55727" xr:uid="{00000000-0005-0000-0000-000088340000}"/>
    <cellStyle name="Millares 2 9 2 2 2 3 2 2 3" xfId="42165" xr:uid="{00000000-0005-0000-0000-000089340000}"/>
    <cellStyle name="Millares 2 9 2 2 2 3 2 3" xfId="21813" xr:uid="{00000000-0005-0000-0000-00008A340000}"/>
    <cellStyle name="Millares 2 9 2 2 2 3 2 3 2" xfId="48946" xr:uid="{00000000-0005-0000-0000-00008B340000}"/>
    <cellStyle name="Millares 2 9 2 2 2 3 2 4" xfId="35384" xr:uid="{00000000-0005-0000-0000-00008C340000}"/>
    <cellStyle name="Millares 2 9 2 2 2 3 3" xfId="11637" xr:uid="{00000000-0005-0000-0000-00008D340000}"/>
    <cellStyle name="Millares 2 9 2 2 2 3 3 2" xfId="25205" xr:uid="{00000000-0005-0000-0000-00008E340000}"/>
    <cellStyle name="Millares 2 9 2 2 2 3 3 2 2" xfId="52338" xr:uid="{00000000-0005-0000-0000-00008F340000}"/>
    <cellStyle name="Millares 2 9 2 2 2 3 3 3" xfId="38776" xr:uid="{00000000-0005-0000-0000-000090340000}"/>
    <cellStyle name="Millares 2 9 2 2 2 3 4" xfId="18424" xr:uid="{00000000-0005-0000-0000-000091340000}"/>
    <cellStyle name="Millares 2 9 2 2 2 3 4 2" xfId="45557" xr:uid="{00000000-0005-0000-0000-000092340000}"/>
    <cellStyle name="Millares 2 9 2 2 2 3 5" xfId="31995" xr:uid="{00000000-0005-0000-0000-000093340000}"/>
    <cellStyle name="Millares 2 9 2 2 2 4" xfId="8234" xr:uid="{00000000-0005-0000-0000-000094340000}"/>
    <cellStyle name="Millares 2 9 2 2 2 4 2" xfId="15024" xr:uid="{00000000-0005-0000-0000-000095340000}"/>
    <cellStyle name="Millares 2 9 2 2 2 4 2 2" xfId="28592" xr:uid="{00000000-0005-0000-0000-000096340000}"/>
    <cellStyle name="Millares 2 9 2 2 2 4 2 2 2" xfId="55725" xr:uid="{00000000-0005-0000-0000-000097340000}"/>
    <cellStyle name="Millares 2 9 2 2 2 4 2 3" xfId="42163" xr:uid="{00000000-0005-0000-0000-000098340000}"/>
    <cellStyle name="Millares 2 9 2 2 2 4 3" xfId="21811" xr:uid="{00000000-0005-0000-0000-000099340000}"/>
    <cellStyle name="Millares 2 9 2 2 2 4 3 2" xfId="48944" xr:uid="{00000000-0005-0000-0000-00009A340000}"/>
    <cellStyle name="Millares 2 9 2 2 2 4 4" xfId="35382" xr:uid="{00000000-0005-0000-0000-00009B340000}"/>
    <cellStyle name="Millares 2 9 2 2 2 5" xfId="11635" xr:uid="{00000000-0005-0000-0000-00009C340000}"/>
    <cellStyle name="Millares 2 9 2 2 2 5 2" xfId="25203" xr:uid="{00000000-0005-0000-0000-00009D340000}"/>
    <cellStyle name="Millares 2 9 2 2 2 5 2 2" xfId="52336" xr:uid="{00000000-0005-0000-0000-00009E340000}"/>
    <cellStyle name="Millares 2 9 2 2 2 5 3" xfId="38774" xr:uid="{00000000-0005-0000-0000-00009F340000}"/>
    <cellStyle name="Millares 2 9 2 2 2 6" xfId="18422" xr:uid="{00000000-0005-0000-0000-0000A0340000}"/>
    <cellStyle name="Millares 2 9 2 2 2 6 2" xfId="45555" xr:uid="{00000000-0005-0000-0000-0000A1340000}"/>
    <cellStyle name="Millares 2 9 2 2 2 7" xfId="31993" xr:uid="{00000000-0005-0000-0000-0000A2340000}"/>
    <cellStyle name="Millares 2 9 2 2 3" xfId="4628" xr:uid="{00000000-0005-0000-0000-0000A3340000}"/>
    <cellStyle name="Millares 2 9 2 2 3 2" xfId="4629" xr:uid="{00000000-0005-0000-0000-0000A4340000}"/>
    <cellStyle name="Millares 2 9 2 2 3 2 2" xfId="8238" xr:uid="{00000000-0005-0000-0000-0000A5340000}"/>
    <cellStyle name="Millares 2 9 2 2 3 2 2 2" xfId="15028" xr:uid="{00000000-0005-0000-0000-0000A6340000}"/>
    <cellStyle name="Millares 2 9 2 2 3 2 2 2 2" xfId="28596" xr:uid="{00000000-0005-0000-0000-0000A7340000}"/>
    <cellStyle name="Millares 2 9 2 2 3 2 2 2 2 2" xfId="55729" xr:uid="{00000000-0005-0000-0000-0000A8340000}"/>
    <cellStyle name="Millares 2 9 2 2 3 2 2 2 3" xfId="42167" xr:uid="{00000000-0005-0000-0000-0000A9340000}"/>
    <cellStyle name="Millares 2 9 2 2 3 2 2 3" xfId="21815" xr:uid="{00000000-0005-0000-0000-0000AA340000}"/>
    <cellStyle name="Millares 2 9 2 2 3 2 2 3 2" xfId="48948" xr:uid="{00000000-0005-0000-0000-0000AB340000}"/>
    <cellStyle name="Millares 2 9 2 2 3 2 2 4" xfId="35386" xr:uid="{00000000-0005-0000-0000-0000AC340000}"/>
    <cellStyle name="Millares 2 9 2 2 3 2 3" xfId="11639" xr:uid="{00000000-0005-0000-0000-0000AD340000}"/>
    <cellStyle name="Millares 2 9 2 2 3 2 3 2" xfId="25207" xr:uid="{00000000-0005-0000-0000-0000AE340000}"/>
    <cellStyle name="Millares 2 9 2 2 3 2 3 2 2" xfId="52340" xr:uid="{00000000-0005-0000-0000-0000AF340000}"/>
    <cellStyle name="Millares 2 9 2 2 3 2 3 3" xfId="38778" xr:uid="{00000000-0005-0000-0000-0000B0340000}"/>
    <cellStyle name="Millares 2 9 2 2 3 2 4" xfId="18426" xr:uid="{00000000-0005-0000-0000-0000B1340000}"/>
    <cellStyle name="Millares 2 9 2 2 3 2 4 2" xfId="45559" xr:uid="{00000000-0005-0000-0000-0000B2340000}"/>
    <cellStyle name="Millares 2 9 2 2 3 2 5" xfId="31997" xr:uid="{00000000-0005-0000-0000-0000B3340000}"/>
    <cellStyle name="Millares 2 9 2 2 3 3" xfId="8237" xr:uid="{00000000-0005-0000-0000-0000B4340000}"/>
    <cellStyle name="Millares 2 9 2 2 3 3 2" xfId="15027" xr:uid="{00000000-0005-0000-0000-0000B5340000}"/>
    <cellStyle name="Millares 2 9 2 2 3 3 2 2" xfId="28595" xr:uid="{00000000-0005-0000-0000-0000B6340000}"/>
    <cellStyle name="Millares 2 9 2 2 3 3 2 2 2" xfId="55728" xr:uid="{00000000-0005-0000-0000-0000B7340000}"/>
    <cellStyle name="Millares 2 9 2 2 3 3 2 3" xfId="42166" xr:uid="{00000000-0005-0000-0000-0000B8340000}"/>
    <cellStyle name="Millares 2 9 2 2 3 3 3" xfId="21814" xr:uid="{00000000-0005-0000-0000-0000B9340000}"/>
    <cellStyle name="Millares 2 9 2 2 3 3 3 2" xfId="48947" xr:uid="{00000000-0005-0000-0000-0000BA340000}"/>
    <cellStyle name="Millares 2 9 2 2 3 3 4" xfId="35385" xr:uid="{00000000-0005-0000-0000-0000BB340000}"/>
    <cellStyle name="Millares 2 9 2 2 3 4" xfId="11638" xr:uid="{00000000-0005-0000-0000-0000BC340000}"/>
    <cellStyle name="Millares 2 9 2 2 3 4 2" xfId="25206" xr:uid="{00000000-0005-0000-0000-0000BD340000}"/>
    <cellStyle name="Millares 2 9 2 2 3 4 2 2" xfId="52339" xr:uid="{00000000-0005-0000-0000-0000BE340000}"/>
    <cellStyle name="Millares 2 9 2 2 3 4 3" xfId="38777" xr:uid="{00000000-0005-0000-0000-0000BF340000}"/>
    <cellStyle name="Millares 2 9 2 2 3 5" xfId="18425" xr:uid="{00000000-0005-0000-0000-0000C0340000}"/>
    <cellStyle name="Millares 2 9 2 2 3 5 2" xfId="45558" xr:uid="{00000000-0005-0000-0000-0000C1340000}"/>
    <cellStyle name="Millares 2 9 2 2 3 6" xfId="31996" xr:uid="{00000000-0005-0000-0000-0000C2340000}"/>
    <cellStyle name="Millares 2 9 2 2 4" xfId="4630" xr:uid="{00000000-0005-0000-0000-0000C3340000}"/>
    <cellStyle name="Millares 2 9 2 2 4 2" xfId="8239" xr:uid="{00000000-0005-0000-0000-0000C4340000}"/>
    <cellStyle name="Millares 2 9 2 2 4 2 2" xfId="15029" xr:uid="{00000000-0005-0000-0000-0000C5340000}"/>
    <cellStyle name="Millares 2 9 2 2 4 2 2 2" xfId="28597" xr:uid="{00000000-0005-0000-0000-0000C6340000}"/>
    <cellStyle name="Millares 2 9 2 2 4 2 2 2 2" xfId="55730" xr:uid="{00000000-0005-0000-0000-0000C7340000}"/>
    <cellStyle name="Millares 2 9 2 2 4 2 2 3" xfId="42168" xr:uid="{00000000-0005-0000-0000-0000C8340000}"/>
    <cellStyle name="Millares 2 9 2 2 4 2 3" xfId="21816" xr:uid="{00000000-0005-0000-0000-0000C9340000}"/>
    <cellStyle name="Millares 2 9 2 2 4 2 3 2" xfId="48949" xr:uid="{00000000-0005-0000-0000-0000CA340000}"/>
    <cellStyle name="Millares 2 9 2 2 4 2 4" xfId="35387" xr:uid="{00000000-0005-0000-0000-0000CB340000}"/>
    <cellStyle name="Millares 2 9 2 2 4 3" xfId="11640" xr:uid="{00000000-0005-0000-0000-0000CC340000}"/>
    <cellStyle name="Millares 2 9 2 2 4 3 2" xfId="25208" xr:uid="{00000000-0005-0000-0000-0000CD340000}"/>
    <cellStyle name="Millares 2 9 2 2 4 3 2 2" xfId="52341" xr:uid="{00000000-0005-0000-0000-0000CE340000}"/>
    <cellStyle name="Millares 2 9 2 2 4 3 3" xfId="38779" xr:uid="{00000000-0005-0000-0000-0000CF340000}"/>
    <cellStyle name="Millares 2 9 2 2 4 4" xfId="18427" xr:uid="{00000000-0005-0000-0000-0000D0340000}"/>
    <cellStyle name="Millares 2 9 2 2 4 4 2" xfId="45560" xr:uid="{00000000-0005-0000-0000-0000D1340000}"/>
    <cellStyle name="Millares 2 9 2 2 4 5" xfId="31998" xr:uid="{00000000-0005-0000-0000-0000D2340000}"/>
    <cellStyle name="Millares 2 9 2 2 5" xfId="4631" xr:uid="{00000000-0005-0000-0000-0000D3340000}"/>
    <cellStyle name="Millares 2 9 2 2 5 2" xfId="8240" xr:uid="{00000000-0005-0000-0000-0000D4340000}"/>
    <cellStyle name="Millares 2 9 2 2 5 2 2" xfId="15030" xr:uid="{00000000-0005-0000-0000-0000D5340000}"/>
    <cellStyle name="Millares 2 9 2 2 5 2 2 2" xfId="28598" xr:uid="{00000000-0005-0000-0000-0000D6340000}"/>
    <cellStyle name="Millares 2 9 2 2 5 2 2 2 2" xfId="55731" xr:uid="{00000000-0005-0000-0000-0000D7340000}"/>
    <cellStyle name="Millares 2 9 2 2 5 2 2 3" xfId="42169" xr:uid="{00000000-0005-0000-0000-0000D8340000}"/>
    <cellStyle name="Millares 2 9 2 2 5 2 3" xfId="21817" xr:uid="{00000000-0005-0000-0000-0000D9340000}"/>
    <cellStyle name="Millares 2 9 2 2 5 2 3 2" xfId="48950" xr:uid="{00000000-0005-0000-0000-0000DA340000}"/>
    <cellStyle name="Millares 2 9 2 2 5 2 4" xfId="35388" xr:uid="{00000000-0005-0000-0000-0000DB340000}"/>
    <cellStyle name="Millares 2 9 2 2 5 3" xfId="11641" xr:uid="{00000000-0005-0000-0000-0000DC340000}"/>
    <cellStyle name="Millares 2 9 2 2 5 3 2" xfId="25209" xr:uid="{00000000-0005-0000-0000-0000DD340000}"/>
    <cellStyle name="Millares 2 9 2 2 5 3 2 2" xfId="52342" xr:uid="{00000000-0005-0000-0000-0000DE340000}"/>
    <cellStyle name="Millares 2 9 2 2 5 3 3" xfId="38780" xr:uid="{00000000-0005-0000-0000-0000DF340000}"/>
    <cellStyle name="Millares 2 9 2 2 5 4" xfId="18428" xr:uid="{00000000-0005-0000-0000-0000E0340000}"/>
    <cellStyle name="Millares 2 9 2 2 5 4 2" xfId="45561" xr:uid="{00000000-0005-0000-0000-0000E1340000}"/>
    <cellStyle name="Millares 2 9 2 2 5 5" xfId="31999" xr:uid="{00000000-0005-0000-0000-0000E2340000}"/>
    <cellStyle name="Millares 2 9 2 2 6" xfId="8233" xr:uid="{00000000-0005-0000-0000-0000E3340000}"/>
    <cellStyle name="Millares 2 9 2 2 6 2" xfId="15023" xr:uid="{00000000-0005-0000-0000-0000E4340000}"/>
    <cellStyle name="Millares 2 9 2 2 6 2 2" xfId="28591" xr:uid="{00000000-0005-0000-0000-0000E5340000}"/>
    <cellStyle name="Millares 2 9 2 2 6 2 2 2" xfId="55724" xr:uid="{00000000-0005-0000-0000-0000E6340000}"/>
    <cellStyle name="Millares 2 9 2 2 6 2 3" xfId="42162" xr:uid="{00000000-0005-0000-0000-0000E7340000}"/>
    <cellStyle name="Millares 2 9 2 2 6 3" xfId="21810" xr:uid="{00000000-0005-0000-0000-0000E8340000}"/>
    <cellStyle name="Millares 2 9 2 2 6 3 2" xfId="48943" xr:uid="{00000000-0005-0000-0000-0000E9340000}"/>
    <cellStyle name="Millares 2 9 2 2 6 4" xfId="35381" xr:uid="{00000000-0005-0000-0000-0000EA340000}"/>
    <cellStyle name="Millares 2 9 2 2 7" xfId="11634" xr:uid="{00000000-0005-0000-0000-0000EB340000}"/>
    <cellStyle name="Millares 2 9 2 2 7 2" xfId="25202" xr:uid="{00000000-0005-0000-0000-0000EC340000}"/>
    <cellStyle name="Millares 2 9 2 2 7 2 2" xfId="52335" xr:uid="{00000000-0005-0000-0000-0000ED340000}"/>
    <cellStyle name="Millares 2 9 2 2 7 3" xfId="38773" xr:uid="{00000000-0005-0000-0000-0000EE340000}"/>
    <cellStyle name="Millares 2 9 2 2 8" xfId="18421" xr:uid="{00000000-0005-0000-0000-0000EF340000}"/>
    <cellStyle name="Millares 2 9 2 2 8 2" xfId="45554" xr:uid="{00000000-0005-0000-0000-0000F0340000}"/>
    <cellStyle name="Millares 2 9 2 2 9" xfId="31992" xr:uid="{00000000-0005-0000-0000-0000F1340000}"/>
    <cellStyle name="Millares 2 9 2 3" xfId="4632" xr:uid="{00000000-0005-0000-0000-0000F2340000}"/>
    <cellStyle name="Millares 2 9 2 3 2" xfId="4633" xr:uid="{00000000-0005-0000-0000-0000F3340000}"/>
    <cellStyle name="Millares 2 9 2 3 2 2" xfId="8242" xr:uid="{00000000-0005-0000-0000-0000F4340000}"/>
    <cellStyle name="Millares 2 9 2 3 2 2 2" xfId="15032" xr:uid="{00000000-0005-0000-0000-0000F5340000}"/>
    <cellStyle name="Millares 2 9 2 3 2 2 2 2" xfId="28600" xr:uid="{00000000-0005-0000-0000-0000F6340000}"/>
    <cellStyle name="Millares 2 9 2 3 2 2 2 2 2" xfId="55733" xr:uid="{00000000-0005-0000-0000-0000F7340000}"/>
    <cellStyle name="Millares 2 9 2 3 2 2 2 3" xfId="42171" xr:uid="{00000000-0005-0000-0000-0000F8340000}"/>
    <cellStyle name="Millares 2 9 2 3 2 2 3" xfId="21819" xr:uid="{00000000-0005-0000-0000-0000F9340000}"/>
    <cellStyle name="Millares 2 9 2 3 2 2 3 2" xfId="48952" xr:uid="{00000000-0005-0000-0000-0000FA340000}"/>
    <cellStyle name="Millares 2 9 2 3 2 2 4" xfId="35390" xr:uid="{00000000-0005-0000-0000-0000FB340000}"/>
    <cellStyle name="Millares 2 9 2 3 2 3" xfId="11643" xr:uid="{00000000-0005-0000-0000-0000FC340000}"/>
    <cellStyle name="Millares 2 9 2 3 2 3 2" xfId="25211" xr:uid="{00000000-0005-0000-0000-0000FD340000}"/>
    <cellStyle name="Millares 2 9 2 3 2 3 2 2" xfId="52344" xr:uid="{00000000-0005-0000-0000-0000FE340000}"/>
    <cellStyle name="Millares 2 9 2 3 2 3 3" xfId="38782" xr:uid="{00000000-0005-0000-0000-0000FF340000}"/>
    <cellStyle name="Millares 2 9 2 3 2 4" xfId="18430" xr:uid="{00000000-0005-0000-0000-000000350000}"/>
    <cellStyle name="Millares 2 9 2 3 2 4 2" xfId="45563" xr:uid="{00000000-0005-0000-0000-000001350000}"/>
    <cellStyle name="Millares 2 9 2 3 2 5" xfId="32001" xr:uid="{00000000-0005-0000-0000-000002350000}"/>
    <cellStyle name="Millares 2 9 2 3 3" xfId="4634" xr:uid="{00000000-0005-0000-0000-000003350000}"/>
    <cellStyle name="Millares 2 9 2 3 3 2" xfId="8243" xr:uid="{00000000-0005-0000-0000-000004350000}"/>
    <cellStyle name="Millares 2 9 2 3 3 2 2" xfId="15033" xr:uid="{00000000-0005-0000-0000-000005350000}"/>
    <cellStyle name="Millares 2 9 2 3 3 2 2 2" xfId="28601" xr:uid="{00000000-0005-0000-0000-000006350000}"/>
    <cellStyle name="Millares 2 9 2 3 3 2 2 2 2" xfId="55734" xr:uid="{00000000-0005-0000-0000-000007350000}"/>
    <cellStyle name="Millares 2 9 2 3 3 2 2 3" xfId="42172" xr:uid="{00000000-0005-0000-0000-000008350000}"/>
    <cellStyle name="Millares 2 9 2 3 3 2 3" xfId="21820" xr:uid="{00000000-0005-0000-0000-000009350000}"/>
    <cellStyle name="Millares 2 9 2 3 3 2 3 2" xfId="48953" xr:uid="{00000000-0005-0000-0000-00000A350000}"/>
    <cellStyle name="Millares 2 9 2 3 3 2 4" xfId="35391" xr:uid="{00000000-0005-0000-0000-00000B350000}"/>
    <cellStyle name="Millares 2 9 2 3 3 3" xfId="11644" xr:uid="{00000000-0005-0000-0000-00000C350000}"/>
    <cellStyle name="Millares 2 9 2 3 3 3 2" xfId="25212" xr:uid="{00000000-0005-0000-0000-00000D350000}"/>
    <cellStyle name="Millares 2 9 2 3 3 3 2 2" xfId="52345" xr:uid="{00000000-0005-0000-0000-00000E350000}"/>
    <cellStyle name="Millares 2 9 2 3 3 3 3" xfId="38783" xr:uid="{00000000-0005-0000-0000-00000F350000}"/>
    <cellStyle name="Millares 2 9 2 3 3 4" xfId="18431" xr:uid="{00000000-0005-0000-0000-000010350000}"/>
    <cellStyle name="Millares 2 9 2 3 3 4 2" xfId="45564" xr:uid="{00000000-0005-0000-0000-000011350000}"/>
    <cellStyle name="Millares 2 9 2 3 3 5" xfId="32002" xr:uid="{00000000-0005-0000-0000-000012350000}"/>
    <cellStyle name="Millares 2 9 2 3 4" xfId="8241" xr:uid="{00000000-0005-0000-0000-000013350000}"/>
    <cellStyle name="Millares 2 9 2 3 4 2" xfId="15031" xr:uid="{00000000-0005-0000-0000-000014350000}"/>
    <cellStyle name="Millares 2 9 2 3 4 2 2" xfId="28599" xr:uid="{00000000-0005-0000-0000-000015350000}"/>
    <cellStyle name="Millares 2 9 2 3 4 2 2 2" xfId="55732" xr:uid="{00000000-0005-0000-0000-000016350000}"/>
    <cellStyle name="Millares 2 9 2 3 4 2 3" xfId="42170" xr:uid="{00000000-0005-0000-0000-000017350000}"/>
    <cellStyle name="Millares 2 9 2 3 4 3" xfId="21818" xr:uid="{00000000-0005-0000-0000-000018350000}"/>
    <cellStyle name="Millares 2 9 2 3 4 3 2" xfId="48951" xr:uid="{00000000-0005-0000-0000-000019350000}"/>
    <cellStyle name="Millares 2 9 2 3 4 4" xfId="35389" xr:uid="{00000000-0005-0000-0000-00001A350000}"/>
    <cellStyle name="Millares 2 9 2 3 5" xfId="11642" xr:uid="{00000000-0005-0000-0000-00001B350000}"/>
    <cellStyle name="Millares 2 9 2 3 5 2" xfId="25210" xr:uid="{00000000-0005-0000-0000-00001C350000}"/>
    <cellStyle name="Millares 2 9 2 3 5 2 2" xfId="52343" xr:uid="{00000000-0005-0000-0000-00001D350000}"/>
    <cellStyle name="Millares 2 9 2 3 5 3" xfId="38781" xr:uid="{00000000-0005-0000-0000-00001E350000}"/>
    <cellStyle name="Millares 2 9 2 3 6" xfId="18429" xr:uid="{00000000-0005-0000-0000-00001F350000}"/>
    <cellStyle name="Millares 2 9 2 3 6 2" xfId="45562" xr:uid="{00000000-0005-0000-0000-000020350000}"/>
    <cellStyle name="Millares 2 9 2 3 7" xfId="32000" xr:uid="{00000000-0005-0000-0000-000021350000}"/>
    <cellStyle name="Millares 2 9 2 4" xfId="4635" xr:uid="{00000000-0005-0000-0000-000022350000}"/>
    <cellStyle name="Millares 2 9 2 4 2" xfId="4636" xr:uid="{00000000-0005-0000-0000-000023350000}"/>
    <cellStyle name="Millares 2 9 2 4 2 2" xfId="8245" xr:uid="{00000000-0005-0000-0000-000024350000}"/>
    <cellStyle name="Millares 2 9 2 4 2 2 2" xfId="15035" xr:uid="{00000000-0005-0000-0000-000025350000}"/>
    <cellStyle name="Millares 2 9 2 4 2 2 2 2" xfId="28603" xr:uid="{00000000-0005-0000-0000-000026350000}"/>
    <cellStyle name="Millares 2 9 2 4 2 2 2 2 2" xfId="55736" xr:uid="{00000000-0005-0000-0000-000027350000}"/>
    <cellStyle name="Millares 2 9 2 4 2 2 2 3" xfId="42174" xr:uid="{00000000-0005-0000-0000-000028350000}"/>
    <cellStyle name="Millares 2 9 2 4 2 2 3" xfId="21822" xr:uid="{00000000-0005-0000-0000-000029350000}"/>
    <cellStyle name="Millares 2 9 2 4 2 2 3 2" xfId="48955" xr:uid="{00000000-0005-0000-0000-00002A350000}"/>
    <cellStyle name="Millares 2 9 2 4 2 2 4" xfId="35393" xr:uid="{00000000-0005-0000-0000-00002B350000}"/>
    <cellStyle name="Millares 2 9 2 4 2 3" xfId="11646" xr:uid="{00000000-0005-0000-0000-00002C350000}"/>
    <cellStyle name="Millares 2 9 2 4 2 3 2" xfId="25214" xr:uid="{00000000-0005-0000-0000-00002D350000}"/>
    <cellStyle name="Millares 2 9 2 4 2 3 2 2" xfId="52347" xr:uid="{00000000-0005-0000-0000-00002E350000}"/>
    <cellStyle name="Millares 2 9 2 4 2 3 3" xfId="38785" xr:uid="{00000000-0005-0000-0000-00002F350000}"/>
    <cellStyle name="Millares 2 9 2 4 2 4" xfId="18433" xr:uid="{00000000-0005-0000-0000-000030350000}"/>
    <cellStyle name="Millares 2 9 2 4 2 4 2" xfId="45566" xr:uid="{00000000-0005-0000-0000-000031350000}"/>
    <cellStyle name="Millares 2 9 2 4 2 5" xfId="32004" xr:uid="{00000000-0005-0000-0000-000032350000}"/>
    <cellStyle name="Millares 2 9 2 4 3" xfId="8244" xr:uid="{00000000-0005-0000-0000-000033350000}"/>
    <cellStyle name="Millares 2 9 2 4 3 2" xfId="15034" xr:uid="{00000000-0005-0000-0000-000034350000}"/>
    <cellStyle name="Millares 2 9 2 4 3 2 2" xfId="28602" xr:uid="{00000000-0005-0000-0000-000035350000}"/>
    <cellStyle name="Millares 2 9 2 4 3 2 2 2" xfId="55735" xr:uid="{00000000-0005-0000-0000-000036350000}"/>
    <cellStyle name="Millares 2 9 2 4 3 2 3" xfId="42173" xr:uid="{00000000-0005-0000-0000-000037350000}"/>
    <cellStyle name="Millares 2 9 2 4 3 3" xfId="21821" xr:uid="{00000000-0005-0000-0000-000038350000}"/>
    <cellStyle name="Millares 2 9 2 4 3 3 2" xfId="48954" xr:uid="{00000000-0005-0000-0000-000039350000}"/>
    <cellStyle name="Millares 2 9 2 4 3 4" xfId="35392" xr:uid="{00000000-0005-0000-0000-00003A350000}"/>
    <cellStyle name="Millares 2 9 2 4 4" xfId="11645" xr:uid="{00000000-0005-0000-0000-00003B350000}"/>
    <cellStyle name="Millares 2 9 2 4 4 2" xfId="25213" xr:uid="{00000000-0005-0000-0000-00003C350000}"/>
    <cellStyle name="Millares 2 9 2 4 4 2 2" xfId="52346" xr:uid="{00000000-0005-0000-0000-00003D350000}"/>
    <cellStyle name="Millares 2 9 2 4 4 3" xfId="38784" xr:uid="{00000000-0005-0000-0000-00003E350000}"/>
    <cellStyle name="Millares 2 9 2 4 5" xfId="18432" xr:uid="{00000000-0005-0000-0000-00003F350000}"/>
    <cellStyle name="Millares 2 9 2 4 5 2" xfId="45565" xr:uid="{00000000-0005-0000-0000-000040350000}"/>
    <cellStyle name="Millares 2 9 2 4 6" xfId="32003" xr:uid="{00000000-0005-0000-0000-000041350000}"/>
    <cellStyle name="Millares 2 9 2 5" xfId="4637" xr:uid="{00000000-0005-0000-0000-000042350000}"/>
    <cellStyle name="Millares 2 9 2 5 2" xfId="8246" xr:uid="{00000000-0005-0000-0000-000043350000}"/>
    <cellStyle name="Millares 2 9 2 5 2 2" xfId="15036" xr:uid="{00000000-0005-0000-0000-000044350000}"/>
    <cellStyle name="Millares 2 9 2 5 2 2 2" xfId="28604" xr:uid="{00000000-0005-0000-0000-000045350000}"/>
    <cellStyle name="Millares 2 9 2 5 2 2 2 2" xfId="55737" xr:uid="{00000000-0005-0000-0000-000046350000}"/>
    <cellStyle name="Millares 2 9 2 5 2 2 3" xfId="42175" xr:uid="{00000000-0005-0000-0000-000047350000}"/>
    <cellStyle name="Millares 2 9 2 5 2 3" xfId="21823" xr:uid="{00000000-0005-0000-0000-000048350000}"/>
    <cellStyle name="Millares 2 9 2 5 2 3 2" xfId="48956" xr:uid="{00000000-0005-0000-0000-000049350000}"/>
    <cellStyle name="Millares 2 9 2 5 2 4" xfId="35394" xr:uid="{00000000-0005-0000-0000-00004A350000}"/>
    <cellStyle name="Millares 2 9 2 5 3" xfId="11647" xr:uid="{00000000-0005-0000-0000-00004B350000}"/>
    <cellStyle name="Millares 2 9 2 5 3 2" xfId="25215" xr:uid="{00000000-0005-0000-0000-00004C350000}"/>
    <cellStyle name="Millares 2 9 2 5 3 2 2" xfId="52348" xr:uid="{00000000-0005-0000-0000-00004D350000}"/>
    <cellStyle name="Millares 2 9 2 5 3 3" xfId="38786" xr:uid="{00000000-0005-0000-0000-00004E350000}"/>
    <cellStyle name="Millares 2 9 2 5 4" xfId="18434" xr:uid="{00000000-0005-0000-0000-00004F350000}"/>
    <cellStyle name="Millares 2 9 2 5 4 2" xfId="45567" xr:uid="{00000000-0005-0000-0000-000050350000}"/>
    <cellStyle name="Millares 2 9 2 5 5" xfId="32005" xr:uid="{00000000-0005-0000-0000-000051350000}"/>
    <cellStyle name="Millares 2 9 2 6" xfId="4638" xr:uid="{00000000-0005-0000-0000-000052350000}"/>
    <cellStyle name="Millares 2 9 2 6 2" xfId="8247" xr:uid="{00000000-0005-0000-0000-000053350000}"/>
    <cellStyle name="Millares 2 9 2 6 2 2" xfId="15037" xr:uid="{00000000-0005-0000-0000-000054350000}"/>
    <cellStyle name="Millares 2 9 2 6 2 2 2" xfId="28605" xr:uid="{00000000-0005-0000-0000-000055350000}"/>
    <cellStyle name="Millares 2 9 2 6 2 2 2 2" xfId="55738" xr:uid="{00000000-0005-0000-0000-000056350000}"/>
    <cellStyle name="Millares 2 9 2 6 2 2 3" xfId="42176" xr:uid="{00000000-0005-0000-0000-000057350000}"/>
    <cellStyle name="Millares 2 9 2 6 2 3" xfId="21824" xr:uid="{00000000-0005-0000-0000-000058350000}"/>
    <cellStyle name="Millares 2 9 2 6 2 3 2" xfId="48957" xr:uid="{00000000-0005-0000-0000-000059350000}"/>
    <cellStyle name="Millares 2 9 2 6 2 4" xfId="35395" xr:uid="{00000000-0005-0000-0000-00005A350000}"/>
    <cellStyle name="Millares 2 9 2 6 3" xfId="11648" xr:uid="{00000000-0005-0000-0000-00005B350000}"/>
    <cellStyle name="Millares 2 9 2 6 3 2" xfId="25216" xr:uid="{00000000-0005-0000-0000-00005C350000}"/>
    <cellStyle name="Millares 2 9 2 6 3 2 2" xfId="52349" xr:uid="{00000000-0005-0000-0000-00005D350000}"/>
    <cellStyle name="Millares 2 9 2 6 3 3" xfId="38787" xr:uid="{00000000-0005-0000-0000-00005E350000}"/>
    <cellStyle name="Millares 2 9 2 6 4" xfId="18435" xr:uid="{00000000-0005-0000-0000-00005F350000}"/>
    <cellStyle name="Millares 2 9 2 6 4 2" xfId="45568" xr:uid="{00000000-0005-0000-0000-000060350000}"/>
    <cellStyle name="Millares 2 9 2 6 5" xfId="32006" xr:uid="{00000000-0005-0000-0000-000061350000}"/>
    <cellStyle name="Millares 2 9 2 7" xfId="8232" xr:uid="{00000000-0005-0000-0000-000062350000}"/>
    <cellStyle name="Millares 2 9 2 7 2" xfId="15022" xr:uid="{00000000-0005-0000-0000-000063350000}"/>
    <cellStyle name="Millares 2 9 2 7 2 2" xfId="28590" xr:uid="{00000000-0005-0000-0000-000064350000}"/>
    <cellStyle name="Millares 2 9 2 7 2 2 2" xfId="55723" xr:uid="{00000000-0005-0000-0000-000065350000}"/>
    <cellStyle name="Millares 2 9 2 7 2 3" xfId="42161" xr:uid="{00000000-0005-0000-0000-000066350000}"/>
    <cellStyle name="Millares 2 9 2 7 3" xfId="21809" xr:uid="{00000000-0005-0000-0000-000067350000}"/>
    <cellStyle name="Millares 2 9 2 7 3 2" xfId="48942" xr:uid="{00000000-0005-0000-0000-000068350000}"/>
    <cellStyle name="Millares 2 9 2 7 4" xfId="35380" xr:uid="{00000000-0005-0000-0000-000069350000}"/>
    <cellStyle name="Millares 2 9 2 8" xfId="11633" xr:uid="{00000000-0005-0000-0000-00006A350000}"/>
    <cellStyle name="Millares 2 9 2 8 2" xfId="25201" xr:uid="{00000000-0005-0000-0000-00006B350000}"/>
    <cellStyle name="Millares 2 9 2 8 2 2" xfId="52334" xr:uid="{00000000-0005-0000-0000-00006C350000}"/>
    <cellStyle name="Millares 2 9 2 8 3" xfId="38772" xr:uid="{00000000-0005-0000-0000-00006D350000}"/>
    <cellStyle name="Millares 2 9 2 9" xfId="18420" xr:uid="{00000000-0005-0000-0000-00006E350000}"/>
    <cellStyle name="Millares 2 9 2 9 2" xfId="45553" xr:uid="{00000000-0005-0000-0000-00006F350000}"/>
    <cellStyle name="Millares 2 9 3" xfId="4639" xr:uid="{00000000-0005-0000-0000-000070350000}"/>
    <cellStyle name="Millares 2 9 3 2" xfId="4640" xr:uid="{00000000-0005-0000-0000-000071350000}"/>
    <cellStyle name="Millares 2 9 3 2 2" xfId="4641" xr:uid="{00000000-0005-0000-0000-000072350000}"/>
    <cellStyle name="Millares 2 9 3 2 2 2" xfId="8250" xr:uid="{00000000-0005-0000-0000-000073350000}"/>
    <cellStyle name="Millares 2 9 3 2 2 2 2" xfId="15040" xr:uid="{00000000-0005-0000-0000-000074350000}"/>
    <cellStyle name="Millares 2 9 3 2 2 2 2 2" xfId="28608" xr:uid="{00000000-0005-0000-0000-000075350000}"/>
    <cellStyle name="Millares 2 9 3 2 2 2 2 2 2" xfId="55741" xr:uid="{00000000-0005-0000-0000-000076350000}"/>
    <cellStyle name="Millares 2 9 3 2 2 2 2 3" xfId="42179" xr:uid="{00000000-0005-0000-0000-000077350000}"/>
    <cellStyle name="Millares 2 9 3 2 2 2 3" xfId="21827" xr:uid="{00000000-0005-0000-0000-000078350000}"/>
    <cellStyle name="Millares 2 9 3 2 2 2 3 2" xfId="48960" xr:uid="{00000000-0005-0000-0000-000079350000}"/>
    <cellStyle name="Millares 2 9 3 2 2 2 4" xfId="35398" xr:uid="{00000000-0005-0000-0000-00007A350000}"/>
    <cellStyle name="Millares 2 9 3 2 2 3" xfId="11651" xr:uid="{00000000-0005-0000-0000-00007B350000}"/>
    <cellStyle name="Millares 2 9 3 2 2 3 2" xfId="25219" xr:uid="{00000000-0005-0000-0000-00007C350000}"/>
    <cellStyle name="Millares 2 9 3 2 2 3 2 2" xfId="52352" xr:uid="{00000000-0005-0000-0000-00007D350000}"/>
    <cellStyle name="Millares 2 9 3 2 2 3 3" xfId="38790" xr:uid="{00000000-0005-0000-0000-00007E350000}"/>
    <cellStyle name="Millares 2 9 3 2 2 4" xfId="18438" xr:uid="{00000000-0005-0000-0000-00007F350000}"/>
    <cellStyle name="Millares 2 9 3 2 2 4 2" xfId="45571" xr:uid="{00000000-0005-0000-0000-000080350000}"/>
    <cellStyle name="Millares 2 9 3 2 2 5" xfId="32009" xr:uid="{00000000-0005-0000-0000-000081350000}"/>
    <cellStyle name="Millares 2 9 3 2 3" xfId="4642" xr:uid="{00000000-0005-0000-0000-000082350000}"/>
    <cellStyle name="Millares 2 9 3 2 3 2" xfId="8251" xr:uid="{00000000-0005-0000-0000-000083350000}"/>
    <cellStyle name="Millares 2 9 3 2 3 2 2" xfId="15041" xr:uid="{00000000-0005-0000-0000-000084350000}"/>
    <cellStyle name="Millares 2 9 3 2 3 2 2 2" xfId="28609" xr:uid="{00000000-0005-0000-0000-000085350000}"/>
    <cellStyle name="Millares 2 9 3 2 3 2 2 2 2" xfId="55742" xr:uid="{00000000-0005-0000-0000-000086350000}"/>
    <cellStyle name="Millares 2 9 3 2 3 2 2 3" xfId="42180" xr:uid="{00000000-0005-0000-0000-000087350000}"/>
    <cellStyle name="Millares 2 9 3 2 3 2 3" xfId="21828" xr:uid="{00000000-0005-0000-0000-000088350000}"/>
    <cellStyle name="Millares 2 9 3 2 3 2 3 2" xfId="48961" xr:uid="{00000000-0005-0000-0000-000089350000}"/>
    <cellStyle name="Millares 2 9 3 2 3 2 4" xfId="35399" xr:uid="{00000000-0005-0000-0000-00008A350000}"/>
    <cellStyle name="Millares 2 9 3 2 3 3" xfId="11652" xr:uid="{00000000-0005-0000-0000-00008B350000}"/>
    <cellStyle name="Millares 2 9 3 2 3 3 2" xfId="25220" xr:uid="{00000000-0005-0000-0000-00008C350000}"/>
    <cellStyle name="Millares 2 9 3 2 3 3 2 2" xfId="52353" xr:uid="{00000000-0005-0000-0000-00008D350000}"/>
    <cellStyle name="Millares 2 9 3 2 3 3 3" xfId="38791" xr:uid="{00000000-0005-0000-0000-00008E350000}"/>
    <cellStyle name="Millares 2 9 3 2 3 4" xfId="18439" xr:uid="{00000000-0005-0000-0000-00008F350000}"/>
    <cellStyle name="Millares 2 9 3 2 3 4 2" xfId="45572" xr:uid="{00000000-0005-0000-0000-000090350000}"/>
    <cellStyle name="Millares 2 9 3 2 3 5" xfId="32010" xr:uid="{00000000-0005-0000-0000-000091350000}"/>
    <cellStyle name="Millares 2 9 3 2 4" xfId="8249" xr:uid="{00000000-0005-0000-0000-000092350000}"/>
    <cellStyle name="Millares 2 9 3 2 4 2" xfId="15039" xr:uid="{00000000-0005-0000-0000-000093350000}"/>
    <cellStyle name="Millares 2 9 3 2 4 2 2" xfId="28607" xr:uid="{00000000-0005-0000-0000-000094350000}"/>
    <cellStyle name="Millares 2 9 3 2 4 2 2 2" xfId="55740" xr:uid="{00000000-0005-0000-0000-000095350000}"/>
    <cellStyle name="Millares 2 9 3 2 4 2 3" xfId="42178" xr:uid="{00000000-0005-0000-0000-000096350000}"/>
    <cellStyle name="Millares 2 9 3 2 4 3" xfId="21826" xr:uid="{00000000-0005-0000-0000-000097350000}"/>
    <cellStyle name="Millares 2 9 3 2 4 3 2" xfId="48959" xr:uid="{00000000-0005-0000-0000-000098350000}"/>
    <cellStyle name="Millares 2 9 3 2 4 4" xfId="35397" xr:uid="{00000000-0005-0000-0000-000099350000}"/>
    <cellStyle name="Millares 2 9 3 2 5" xfId="11650" xr:uid="{00000000-0005-0000-0000-00009A350000}"/>
    <cellStyle name="Millares 2 9 3 2 5 2" xfId="25218" xr:uid="{00000000-0005-0000-0000-00009B350000}"/>
    <cellStyle name="Millares 2 9 3 2 5 2 2" xfId="52351" xr:uid="{00000000-0005-0000-0000-00009C350000}"/>
    <cellStyle name="Millares 2 9 3 2 5 3" xfId="38789" xr:uid="{00000000-0005-0000-0000-00009D350000}"/>
    <cellStyle name="Millares 2 9 3 2 6" xfId="18437" xr:uid="{00000000-0005-0000-0000-00009E350000}"/>
    <cellStyle name="Millares 2 9 3 2 6 2" xfId="45570" xr:uid="{00000000-0005-0000-0000-00009F350000}"/>
    <cellStyle name="Millares 2 9 3 2 7" xfId="32008" xr:uid="{00000000-0005-0000-0000-0000A0350000}"/>
    <cellStyle name="Millares 2 9 3 3" xfId="4643" xr:uid="{00000000-0005-0000-0000-0000A1350000}"/>
    <cellStyle name="Millares 2 9 3 3 2" xfId="4644" xr:uid="{00000000-0005-0000-0000-0000A2350000}"/>
    <cellStyle name="Millares 2 9 3 3 2 2" xfId="8253" xr:uid="{00000000-0005-0000-0000-0000A3350000}"/>
    <cellStyle name="Millares 2 9 3 3 2 2 2" xfId="15043" xr:uid="{00000000-0005-0000-0000-0000A4350000}"/>
    <cellStyle name="Millares 2 9 3 3 2 2 2 2" xfId="28611" xr:uid="{00000000-0005-0000-0000-0000A5350000}"/>
    <cellStyle name="Millares 2 9 3 3 2 2 2 2 2" xfId="55744" xr:uid="{00000000-0005-0000-0000-0000A6350000}"/>
    <cellStyle name="Millares 2 9 3 3 2 2 2 3" xfId="42182" xr:uid="{00000000-0005-0000-0000-0000A7350000}"/>
    <cellStyle name="Millares 2 9 3 3 2 2 3" xfId="21830" xr:uid="{00000000-0005-0000-0000-0000A8350000}"/>
    <cellStyle name="Millares 2 9 3 3 2 2 3 2" xfId="48963" xr:uid="{00000000-0005-0000-0000-0000A9350000}"/>
    <cellStyle name="Millares 2 9 3 3 2 2 4" xfId="35401" xr:uid="{00000000-0005-0000-0000-0000AA350000}"/>
    <cellStyle name="Millares 2 9 3 3 2 3" xfId="11654" xr:uid="{00000000-0005-0000-0000-0000AB350000}"/>
    <cellStyle name="Millares 2 9 3 3 2 3 2" xfId="25222" xr:uid="{00000000-0005-0000-0000-0000AC350000}"/>
    <cellStyle name="Millares 2 9 3 3 2 3 2 2" xfId="52355" xr:uid="{00000000-0005-0000-0000-0000AD350000}"/>
    <cellStyle name="Millares 2 9 3 3 2 3 3" xfId="38793" xr:uid="{00000000-0005-0000-0000-0000AE350000}"/>
    <cellStyle name="Millares 2 9 3 3 2 4" xfId="18441" xr:uid="{00000000-0005-0000-0000-0000AF350000}"/>
    <cellStyle name="Millares 2 9 3 3 2 4 2" xfId="45574" xr:uid="{00000000-0005-0000-0000-0000B0350000}"/>
    <cellStyle name="Millares 2 9 3 3 2 5" xfId="32012" xr:uid="{00000000-0005-0000-0000-0000B1350000}"/>
    <cellStyle name="Millares 2 9 3 3 3" xfId="8252" xr:uid="{00000000-0005-0000-0000-0000B2350000}"/>
    <cellStyle name="Millares 2 9 3 3 3 2" xfId="15042" xr:uid="{00000000-0005-0000-0000-0000B3350000}"/>
    <cellStyle name="Millares 2 9 3 3 3 2 2" xfId="28610" xr:uid="{00000000-0005-0000-0000-0000B4350000}"/>
    <cellStyle name="Millares 2 9 3 3 3 2 2 2" xfId="55743" xr:uid="{00000000-0005-0000-0000-0000B5350000}"/>
    <cellStyle name="Millares 2 9 3 3 3 2 3" xfId="42181" xr:uid="{00000000-0005-0000-0000-0000B6350000}"/>
    <cellStyle name="Millares 2 9 3 3 3 3" xfId="21829" xr:uid="{00000000-0005-0000-0000-0000B7350000}"/>
    <cellStyle name="Millares 2 9 3 3 3 3 2" xfId="48962" xr:uid="{00000000-0005-0000-0000-0000B8350000}"/>
    <cellStyle name="Millares 2 9 3 3 3 4" xfId="35400" xr:uid="{00000000-0005-0000-0000-0000B9350000}"/>
    <cellStyle name="Millares 2 9 3 3 4" xfId="11653" xr:uid="{00000000-0005-0000-0000-0000BA350000}"/>
    <cellStyle name="Millares 2 9 3 3 4 2" xfId="25221" xr:uid="{00000000-0005-0000-0000-0000BB350000}"/>
    <cellStyle name="Millares 2 9 3 3 4 2 2" xfId="52354" xr:uid="{00000000-0005-0000-0000-0000BC350000}"/>
    <cellStyle name="Millares 2 9 3 3 4 3" xfId="38792" xr:uid="{00000000-0005-0000-0000-0000BD350000}"/>
    <cellStyle name="Millares 2 9 3 3 5" xfId="18440" xr:uid="{00000000-0005-0000-0000-0000BE350000}"/>
    <cellStyle name="Millares 2 9 3 3 5 2" xfId="45573" xr:uid="{00000000-0005-0000-0000-0000BF350000}"/>
    <cellStyle name="Millares 2 9 3 3 6" xfId="32011" xr:uid="{00000000-0005-0000-0000-0000C0350000}"/>
    <cellStyle name="Millares 2 9 3 4" xfId="4645" xr:uid="{00000000-0005-0000-0000-0000C1350000}"/>
    <cellStyle name="Millares 2 9 3 4 2" xfId="8254" xr:uid="{00000000-0005-0000-0000-0000C2350000}"/>
    <cellStyle name="Millares 2 9 3 4 2 2" xfId="15044" xr:uid="{00000000-0005-0000-0000-0000C3350000}"/>
    <cellStyle name="Millares 2 9 3 4 2 2 2" xfId="28612" xr:uid="{00000000-0005-0000-0000-0000C4350000}"/>
    <cellStyle name="Millares 2 9 3 4 2 2 2 2" xfId="55745" xr:uid="{00000000-0005-0000-0000-0000C5350000}"/>
    <cellStyle name="Millares 2 9 3 4 2 2 3" xfId="42183" xr:uid="{00000000-0005-0000-0000-0000C6350000}"/>
    <cellStyle name="Millares 2 9 3 4 2 3" xfId="21831" xr:uid="{00000000-0005-0000-0000-0000C7350000}"/>
    <cellStyle name="Millares 2 9 3 4 2 3 2" xfId="48964" xr:uid="{00000000-0005-0000-0000-0000C8350000}"/>
    <cellStyle name="Millares 2 9 3 4 2 4" xfId="35402" xr:uid="{00000000-0005-0000-0000-0000C9350000}"/>
    <cellStyle name="Millares 2 9 3 4 3" xfId="11655" xr:uid="{00000000-0005-0000-0000-0000CA350000}"/>
    <cellStyle name="Millares 2 9 3 4 3 2" xfId="25223" xr:uid="{00000000-0005-0000-0000-0000CB350000}"/>
    <cellStyle name="Millares 2 9 3 4 3 2 2" xfId="52356" xr:uid="{00000000-0005-0000-0000-0000CC350000}"/>
    <cellStyle name="Millares 2 9 3 4 3 3" xfId="38794" xr:uid="{00000000-0005-0000-0000-0000CD350000}"/>
    <cellStyle name="Millares 2 9 3 4 4" xfId="18442" xr:uid="{00000000-0005-0000-0000-0000CE350000}"/>
    <cellStyle name="Millares 2 9 3 4 4 2" xfId="45575" xr:uid="{00000000-0005-0000-0000-0000CF350000}"/>
    <cellStyle name="Millares 2 9 3 4 5" xfId="32013" xr:uid="{00000000-0005-0000-0000-0000D0350000}"/>
    <cellStyle name="Millares 2 9 3 5" xfId="4646" xr:uid="{00000000-0005-0000-0000-0000D1350000}"/>
    <cellStyle name="Millares 2 9 3 5 2" xfId="8255" xr:uid="{00000000-0005-0000-0000-0000D2350000}"/>
    <cellStyle name="Millares 2 9 3 5 2 2" xfId="15045" xr:uid="{00000000-0005-0000-0000-0000D3350000}"/>
    <cellStyle name="Millares 2 9 3 5 2 2 2" xfId="28613" xr:uid="{00000000-0005-0000-0000-0000D4350000}"/>
    <cellStyle name="Millares 2 9 3 5 2 2 2 2" xfId="55746" xr:uid="{00000000-0005-0000-0000-0000D5350000}"/>
    <cellStyle name="Millares 2 9 3 5 2 2 3" xfId="42184" xr:uid="{00000000-0005-0000-0000-0000D6350000}"/>
    <cellStyle name="Millares 2 9 3 5 2 3" xfId="21832" xr:uid="{00000000-0005-0000-0000-0000D7350000}"/>
    <cellStyle name="Millares 2 9 3 5 2 3 2" xfId="48965" xr:uid="{00000000-0005-0000-0000-0000D8350000}"/>
    <cellStyle name="Millares 2 9 3 5 2 4" xfId="35403" xr:uid="{00000000-0005-0000-0000-0000D9350000}"/>
    <cellStyle name="Millares 2 9 3 5 3" xfId="11656" xr:uid="{00000000-0005-0000-0000-0000DA350000}"/>
    <cellStyle name="Millares 2 9 3 5 3 2" xfId="25224" xr:uid="{00000000-0005-0000-0000-0000DB350000}"/>
    <cellStyle name="Millares 2 9 3 5 3 2 2" xfId="52357" xr:uid="{00000000-0005-0000-0000-0000DC350000}"/>
    <cellStyle name="Millares 2 9 3 5 3 3" xfId="38795" xr:uid="{00000000-0005-0000-0000-0000DD350000}"/>
    <cellStyle name="Millares 2 9 3 5 4" xfId="18443" xr:uid="{00000000-0005-0000-0000-0000DE350000}"/>
    <cellStyle name="Millares 2 9 3 5 4 2" xfId="45576" xr:uid="{00000000-0005-0000-0000-0000DF350000}"/>
    <cellStyle name="Millares 2 9 3 5 5" xfId="32014" xr:uid="{00000000-0005-0000-0000-0000E0350000}"/>
    <cellStyle name="Millares 2 9 3 6" xfId="8248" xr:uid="{00000000-0005-0000-0000-0000E1350000}"/>
    <cellStyle name="Millares 2 9 3 6 2" xfId="15038" xr:uid="{00000000-0005-0000-0000-0000E2350000}"/>
    <cellStyle name="Millares 2 9 3 6 2 2" xfId="28606" xr:uid="{00000000-0005-0000-0000-0000E3350000}"/>
    <cellStyle name="Millares 2 9 3 6 2 2 2" xfId="55739" xr:uid="{00000000-0005-0000-0000-0000E4350000}"/>
    <cellStyle name="Millares 2 9 3 6 2 3" xfId="42177" xr:uid="{00000000-0005-0000-0000-0000E5350000}"/>
    <cellStyle name="Millares 2 9 3 6 3" xfId="21825" xr:uid="{00000000-0005-0000-0000-0000E6350000}"/>
    <cellStyle name="Millares 2 9 3 6 3 2" xfId="48958" xr:uid="{00000000-0005-0000-0000-0000E7350000}"/>
    <cellStyle name="Millares 2 9 3 6 4" xfId="35396" xr:uid="{00000000-0005-0000-0000-0000E8350000}"/>
    <cellStyle name="Millares 2 9 3 7" xfId="11649" xr:uid="{00000000-0005-0000-0000-0000E9350000}"/>
    <cellStyle name="Millares 2 9 3 7 2" xfId="25217" xr:uid="{00000000-0005-0000-0000-0000EA350000}"/>
    <cellStyle name="Millares 2 9 3 7 2 2" xfId="52350" xr:uid="{00000000-0005-0000-0000-0000EB350000}"/>
    <cellStyle name="Millares 2 9 3 7 3" xfId="38788" xr:uid="{00000000-0005-0000-0000-0000EC350000}"/>
    <cellStyle name="Millares 2 9 3 8" xfId="18436" xr:uid="{00000000-0005-0000-0000-0000ED350000}"/>
    <cellStyle name="Millares 2 9 3 8 2" xfId="45569" xr:uid="{00000000-0005-0000-0000-0000EE350000}"/>
    <cellStyle name="Millares 2 9 3 9" xfId="32007" xr:uid="{00000000-0005-0000-0000-0000EF350000}"/>
    <cellStyle name="Millares 2 9 4" xfId="4647" xr:uid="{00000000-0005-0000-0000-0000F0350000}"/>
    <cellStyle name="Millares 2 9 4 2" xfId="4648" xr:uid="{00000000-0005-0000-0000-0000F1350000}"/>
    <cellStyle name="Millares 2 9 4 2 2" xfId="4649" xr:uid="{00000000-0005-0000-0000-0000F2350000}"/>
    <cellStyle name="Millares 2 9 4 2 2 2" xfId="8258" xr:uid="{00000000-0005-0000-0000-0000F3350000}"/>
    <cellStyle name="Millares 2 9 4 2 2 2 2" xfId="15048" xr:uid="{00000000-0005-0000-0000-0000F4350000}"/>
    <cellStyle name="Millares 2 9 4 2 2 2 2 2" xfId="28616" xr:uid="{00000000-0005-0000-0000-0000F5350000}"/>
    <cellStyle name="Millares 2 9 4 2 2 2 2 2 2" xfId="55749" xr:uid="{00000000-0005-0000-0000-0000F6350000}"/>
    <cellStyle name="Millares 2 9 4 2 2 2 2 3" xfId="42187" xr:uid="{00000000-0005-0000-0000-0000F7350000}"/>
    <cellStyle name="Millares 2 9 4 2 2 2 3" xfId="21835" xr:uid="{00000000-0005-0000-0000-0000F8350000}"/>
    <cellStyle name="Millares 2 9 4 2 2 2 3 2" xfId="48968" xr:uid="{00000000-0005-0000-0000-0000F9350000}"/>
    <cellStyle name="Millares 2 9 4 2 2 2 4" xfId="35406" xr:uid="{00000000-0005-0000-0000-0000FA350000}"/>
    <cellStyle name="Millares 2 9 4 2 2 3" xfId="11659" xr:uid="{00000000-0005-0000-0000-0000FB350000}"/>
    <cellStyle name="Millares 2 9 4 2 2 3 2" xfId="25227" xr:uid="{00000000-0005-0000-0000-0000FC350000}"/>
    <cellStyle name="Millares 2 9 4 2 2 3 2 2" xfId="52360" xr:uid="{00000000-0005-0000-0000-0000FD350000}"/>
    <cellStyle name="Millares 2 9 4 2 2 3 3" xfId="38798" xr:uid="{00000000-0005-0000-0000-0000FE350000}"/>
    <cellStyle name="Millares 2 9 4 2 2 4" xfId="18446" xr:uid="{00000000-0005-0000-0000-0000FF350000}"/>
    <cellStyle name="Millares 2 9 4 2 2 4 2" xfId="45579" xr:uid="{00000000-0005-0000-0000-000000360000}"/>
    <cellStyle name="Millares 2 9 4 2 2 5" xfId="32017" xr:uid="{00000000-0005-0000-0000-000001360000}"/>
    <cellStyle name="Millares 2 9 4 2 3" xfId="4650" xr:uid="{00000000-0005-0000-0000-000002360000}"/>
    <cellStyle name="Millares 2 9 4 2 3 2" xfId="8259" xr:uid="{00000000-0005-0000-0000-000003360000}"/>
    <cellStyle name="Millares 2 9 4 2 3 2 2" xfId="15049" xr:uid="{00000000-0005-0000-0000-000004360000}"/>
    <cellStyle name="Millares 2 9 4 2 3 2 2 2" xfId="28617" xr:uid="{00000000-0005-0000-0000-000005360000}"/>
    <cellStyle name="Millares 2 9 4 2 3 2 2 2 2" xfId="55750" xr:uid="{00000000-0005-0000-0000-000006360000}"/>
    <cellStyle name="Millares 2 9 4 2 3 2 2 3" xfId="42188" xr:uid="{00000000-0005-0000-0000-000007360000}"/>
    <cellStyle name="Millares 2 9 4 2 3 2 3" xfId="21836" xr:uid="{00000000-0005-0000-0000-000008360000}"/>
    <cellStyle name="Millares 2 9 4 2 3 2 3 2" xfId="48969" xr:uid="{00000000-0005-0000-0000-000009360000}"/>
    <cellStyle name="Millares 2 9 4 2 3 2 4" xfId="35407" xr:uid="{00000000-0005-0000-0000-00000A360000}"/>
    <cellStyle name="Millares 2 9 4 2 3 3" xfId="11660" xr:uid="{00000000-0005-0000-0000-00000B360000}"/>
    <cellStyle name="Millares 2 9 4 2 3 3 2" xfId="25228" xr:uid="{00000000-0005-0000-0000-00000C360000}"/>
    <cellStyle name="Millares 2 9 4 2 3 3 2 2" xfId="52361" xr:uid="{00000000-0005-0000-0000-00000D360000}"/>
    <cellStyle name="Millares 2 9 4 2 3 3 3" xfId="38799" xr:uid="{00000000-0005-0000-0000-00000E360000}"/>
    <cellStyle name="Millares 2 9 4 2 3 4" xfId="18447" xr:uid="{00000000-0005-0000-0000-00000F360000}"/>
    <cellStyle name="Millares 2 9 4 2 3 4 2" xfId="45580" xr:uid="{00000000-0005-0000-0000-000010360000}"/>
    <cellStyle name="Millares 2 9 4 2 3 5" xfId="32018" xr:uid="{00000000-0005-0000-0000-000011360000}"/>
    <cellStyle name="Millares 2 9 4 2 4" xfId="8257" xr:uid="{00000000-0005-0000-0000-000012360000}"/>
    <cellStyle name="Millares 2 9 4 2 4 2" xfId="15047" xr:uid="{00000000-0005-0000-0000-000013360000}"/>
    <cellStyle name="Millares 2 9 4 2 4 2 2" xfId="28615" xr:uid="{00000000-0005-0000-0000-000014360000}"/>
    <cellStyle name="Millares 2 9 4 2 4 2 2 2" xfId="55748" xr:uid="{00000000-0005-0000-0000-000015360000}"/>
    <cellStyle name="Millares 2 9 4 2 4 2 3" xfId="42186" xr:uid="{00000000-0005-0000-0000-000016360000}"/>
    <cellStyle name="Millares 2 9 4 2 4 3" xfId="21834" xr:uid="{00000000-0005-0000-0000-000017360000}"/>
    <cellStyle name="Millares 2 9 4 2 4 3 2" xfId="48967" xr:uid="{00000000-0005-0000-0000-000018360000}"/>
    <cellStyle name="Millares 2 9 4 2 4 4" xfId="35405" xr:uid="{00000000-0005-0000-0000-000019360000}"/>
    <cellStyle name="Millares 2 9 4 2 5" xfId="11658" xr:uid="{00000000-0005-0000-0000-00001A360000}"/>
    <cellStyle name="Millares 2 9 4 2 5 2" xfId="25226" xr:uid="{00000000-0005-0000-0000-00001B360000}"/>
    <cellStyle name="Millares 2 9 4 2 5 2 2" xfId="52359" xr:uid="{00000000-0005-0000-0000-00001C360000}"/>
    <cellStyle name="Millares 2 9 4 2 5 3" xfId="38797" xr:uid="{00000000-0005-0000-0000-00001D360000}"/>
    <cellStyle name="Millares 2 9 4 2 6" xfId="18445" xr:uid="{00000000-0005-0000-0000-00001E360000}"/>
    <cellStyle name="Millares 2 9 4 2 6 2" xfId="45578" xr:uid="{00000000-0005-0000-0000-00001F360000}"/>
    <cellStyle name="Millares 2 9 4 2 7" xfId="32016" xr:uid="{00000000-0005-0000-0000-000020360000}"/>
    <cellStyle name="Millares 2 9 4 3" xfId="4651" xr:uid="{00000000-0005-0000-0000-000021360000}"/>
    <cellStyle name="Millares 2 9 4 3 2" xfId="8260" xr:uid="{00000000-0005-0000-0000-000022360000}"/>
    <cellStyle name="Millares 2 9 4 3 2 2" xfId="15050" xr:uid="{00000000-0005-0000-0000-000023360000}"/>
    <cellStyle name="Millares 2 9 4 3 2 2 2" xfId="28618" xr:uid="{00000000-0005-0000-0000-000024360000}"/>
    <cellStyle name="Millares 2 9 4 3 2 2 2 2" xfId="55751" xr:uid="{00000000-0005-0000-0000-000025360000}"/>
    <cellStyle name="Millares 2 9 4 3 2 2 3" xfId="42189" xr:uid="{00000000-0005-0000-0000-000026360000}"/>
    <cellStyle name="Millares 2 9 4 3 2 3" xfId="21837" xr:uid="{00000000-0005-0000-0000-000027360000}"/>
    <cellStyle name="Millares 2 9 4 3 2 3 2" xfId="48970" xr:uid="{00000000-0005-0000-0000-000028360000}"/>
    <cellStyle name="Millares 2 9 4 3 2 4" xfId="35408" xr:uid="{00000000-0005-0000-0000-000029360000}"/>
    <cellStyle name="Millares 2 9 4 3 3" xfId="11661" xr:uid="{00000000-0005-0000-0000-00002A360000}"/>
    <cellStyle name="Millares 2 9 4 3 3 2" xfId="25229" xr:uid="{00000000-0005-0000-0000-00002B360000}"/>
    <cellStyle name="Millares 2 9 4 3 3 2 2" xfId="52362" xr:uid="{00000000-0005-0000-0000-00002C360000}"/>
    <cellStyle name="Millares 2 9 4 3 3 3" xfId="38800" xr:uid="{00000000-0005-0000-0000-00002D360000}"/>
    <cellStyle name="Millares 2 9 4 3 4" xfId="18448" xr:uid="{00000000-0005-0000-0000-00002E360000}"/>
    <cellStyle name="Millares 2 9 4 3 4 2" xfId="45581" xr:uid="{00000000-0005-0000-0000-00002F360000}"/>
    <cellStyle name="Millares 2 9 4 3 5" xfId="32019" xr:uid="{00000000-0005-0000-0000-000030360000}"/>
    <cellStyle name="Millares 2 9 4 4" xfId="4652" xr:uid="{00000000-0005-0000-0000-000031360000}"/>
    <cellStyle name="Millares 2 9 4 4 2" xfId="8261" xr:uid="{00000000-0005-0000-0000-000032360000}"/>
    <cellStyle name="Millares 2 9 4 4 2 2" xfId="15051" xr:uid="{00000000-0005-0000-0000-000033360000}"/>
    <cellStyle name="Millares 2 9 4 4 2 2 2" xfId="28619" xr:uid="{00000000-0005-0000-0000-000034360000}"/>
    <cellStyle name="Millares 2 9 4 4 2 2 2 2" xfId="55752" xr:uid="{00000000-0005-0000-0000-000035360000}"/>
    <cellStyle name="Millares 2 9 4 4 2 2 3" xfId="42190" xr:uid="{00000000-0005-0000-0000-000036360000}"/>
    <cellStyle name="Millares 2 9 4 4 2 3" xfId="21838" xr:uid="{00000000-0005-0000-0000-000037360000}"/>
    <cellStyle name="Millares 2 9 4 4 2 3 2" xfId="48971" xr:uid="{00000000-0005-0000-0000-000038360000}"/>
    <cellStyle name="Millares 2 9 4 4 2 4" xfId="35409" xr:uid="{00000000-0005-0000-0000-000039360000}"/>
    <cellStyle name="Millares 2 9 4 4 3" xfId="11662" xr:uid="{00000000-0005-0000-0000-00003A360000}"/>
    <cellStyle name="Millares 2 9 4 4 3 2" xfId="25230" xr:uid="{00000000-0005-0000-0000-00003B360000}"/>
    <cellStyle name="Millares 2 9 4 4 3 2 2" xfId="52363" xr:uid="{00000000-0005-0000-0000-00003C360000}"/>
    <cellStyle name="Millares 2 9 4 4 3 3" xfId="38801" xr:uid="{00000000-0005-0000-0000-00003D360000}"/>
    <cellStyle name="Millares 2 9 4 4 4" xfId="18449" xr:uid="{00000000-0005-0000-0000-00003E360000}"/>
    <cellStyle name="Millares 2 9 4 4 4 2" xfId="45582" xr:uid="{00000000-0005-0000-0000-00003F360000}"/>
    <cellStyle name="Millares 2 9 4 4 5" xfId="32020" xr:uid="{00000000-0005-0000-0000-000040360000}"/>
    <cellStyle name="Millares 2 9 4 5" xfId="8256" xr:uid="{00000000-0005-0000-0000-000041360000}"/>
    <cellStyle name="Millares 2 9 4 5 2" xfId="15046" xr:uid="{00000000-0005-0000-0000-000042360000}"/>
    <cellStyle name="Millares 2 9 4 5 2 2" xfId="28614" xr:uid="{00000000-0005-0000-0000-000043360000}"/>
    <cellStyle name="Millares 2 9 4 5 2 2 2" xfId="55747" xr:uid="{00000000-0005-0000-0000-000044360000}"/>
    <cellStyle name="Millares 2 9 4 5 2 3" xfId="42185" xr:uid="{00000000-0005-0000-0000-000045360000}"/>
    <cellStyle name="Millares 2 9 4 5 3" xfId="21833" xr:uid="{00000000-0005-0000-0000-000046360000}"/>
    <cellStyle name="Millares 2 9 4 5 3 2" xfId="48966" xr:uid="{00000000-0005-0000-0000-000047360000}"/>
    <cellStyle name="Millares 2 9 4 5 4" xfId="35404" xr:uid="{00000000-0005-0000-0000-000048360000}"/>
    <cellStyle name="Millares 2 9 4 6" xfId="11657" xr:uid="{00000000-0005-0000-0000-000049360000}"/>
    <cellStyle name="Millares 2 9 4 6 2" xfId="25225" xr:uid="{00000000-0005-0000-0000-00004A360000}"/>
    <cellStyle name="Millares 2 9 4 6 2 2" xfId="52358" xr:uid="{00000000-0005-0000-0000-00004B360000}"/>
    <cellStyle name="Millares 2 9 4 6 3" xfId="38796" xr:uid="{00000000-0005-0000-0000-00004C360000}"/>
    <cellStyle name="Millares 2 9 4 7" xfId="18444" xr:uid="{00000000-0005-0000-0000-00004D360000}"/>
    <cellStyle name="Millares 2 9 4 7 2" xfId="45577" xr:uid="{00000000-0005-0000-0000-00004E360000}"/>
    <cellStyle name="Millares 2 9 4 8" xfId="32015" xr:uid="{00000000-0005-0000-0000-00004F360000}"/>
    <cellStyle name="Millares 2 9 5" xfId="4653" xr:uid="{00000000-0005-0000-0000-000050360000}"/>
    <cellStyle name="Millares 2 9 5 2" xfId="4654" xr:uid="{00000000-0005-0000-0000-000051360000}"/>
    <cellStyle name="Millares 2 9 5 2 2" xfId="4655" xr:uid="{00000000-0005-0000-0000-000052360000}"/>
    <cellStyle name="Millares 2 9 5 2 2 2" xfId="8264" xr:uid="{00000000-0005-0000-0000-000053360000}"/>
    <cellStyle name="Millares 2 9 5 2 2 2 2" xfId="15054" xr:uid="{00000000-0005-0000-0000-000054360000}"/>
    <cellStyle name="Millares 2 9 5 2 2 2 2 2" xfId="28622" xr:uid="{00000000-0005-0000-0000-000055360000}"/>
    <cellStyle name="Millares 2 9 5 2 2 2 2 2 2" xfId="55755" xr:uid="{00000000-0005-0000-0000-000056360000}"/>
    <cellStyle name="Millares 2 9 5 2 2 2 2 3" xfId="42193" xr:uid="{00000000-0005-0000-0000-000057360000}"/>
    <cellStyle name="Millares 2 9 5 2 2 2 3" xfId="21841" xr:uid="{00000000-0005-0000-0000-000058360000}"/>
    <cellStyle name="Millares 2 9 5 2 2 2 3 2" xfId="48974" xr:uid="{00000000-0005-0000-0000-000059360000}"/>
    <cellStyle name="Millares 2 9 5 2 2 2 4" xfId="35412" xr:uid="{00000000-0005-0000-0000-00005A360000}"/>
    <cellStyle name="Millares 2 9 5 2 2 3" xfId="11665" xr:uid="{00000000-0005-0000-0000-00005B360000}"/>
    <cellStyle name="Millares 2 9 5 2 2 3 2" xfId="25233" xr:uid="{00000000-0005-0000-0000-00005C360000}"/>
    <cellStyle name="Millares 2 9 5 2 2 3 2 2" xfId="52366" xr:uid="{00000000-0005-0000-0000-00005D360000}"/>
    <cellStyle name="Millares 2 9 5 2 2 3 3" xfId="38804" xr:uid="{00000000-0005-0000-0000-00005E360000}"/>
    <cellStyle name="Millares 2 9 5 2 2 4" xfId="18452" xr:uid="{00000000-0005-0000-0000-00005F360000}"/>
    <cellStyle name="Millares 2 9 5 2 2 4 2" xfId="45585" xr:uid="{00000000-0005-0000-0000-000060360000}"/>
    <cellStyle name="Millares 2 9 5 2 2 5" xfId="32023" xr:uid="{00000000-0005-0000-0000-000061360000}"/>
    <cellStyle name="Millares 2 9 5 2 3" xfId="4656" xr:uid="{00000000-0005-0000-0000-000062360000}"/>
    <cellStyle name="Millares 2 9 5 2 3 2" xfId="8265" xr:uid="{00000000-0005-0000-0000-000063360000}"/>
    <cellStyle name="Millares 2 9 5 2 3 2 2" xfId="15055" xr:uid="{00000000-0005-0000-0000-000064360000}"/>
    <cellStyle name="Millares 2 9 5 2 3 2 2 2" xfId="28623" xr:uid="{00000000-0005-0000-0000-000065360000}"/>
    <cellStyle name="Millares 2 9 5 2 3 2 2 2 2" xfId="55756" xr:uid="{00000000-0005-0000-0000-000066360000}"/>
    <cellStyle name="Millares 2 9 5 2 3 2 2 3" xfId="42194" xr:uid="{00000000-0005-0000-0000-000067360000}"/>
    <cellStyle name="Millares 2 9 5 2 3 2 3" xfId="21842" xr:uid="{00000000-0005-0000-0000-000068360000}"/>
    <cellStyle name="Millares 2 9 5 2 3 2 3 2" xfId="48975" xr:uid="{00000000-0005-0000-0000-000069360000}"/>
    <cellStyle name="Millares 2 9 5 2 3 2 4" xfId="35413" xr:uid="{00000000-0005-0000-0000-00006A360000}"/>
    <cellStyle name="Millares 2 9 5 2 3 3" xfId="11666" xr:uid="{00000000-0005-0000-0000-00006B360000}"/>
    <cellStyle name="Millares 2 9 5 2 3 3 2" xfId="25234" xr:uid="{00000000-0005-0000-0000-00006C360000}"/>
    <cellStyle name="Millares 2 9 5 2 3 3 2 2" xfId="52367" xr:uid="{00000000-0005-0000-0000-00006D360000}"/>
    <cellStyle name="Millares 2 9 5 2 3 3 3" xfId="38805" xr:uid="{00000000-0005-0000-0000-00006E360000}"/>
    <cellStyle name="Millares 2 9 5 2 3 4" xfId="18453" xr:uid="{00000000-0005-0000-0000-00006F360000}"/>
    <cellStyle name="Millares 2 9 5 2 3 4 2" xfId="45586" xr:uid="{00000000-0005-0000-0000-000070360000}"/>
    <cellStyle name="Millares 2 9 5 2 3 5" xfId="32024" xr:uid="{00000000-0005-0000-0000-000071360000}"/>
    <cellStyle name="Millares 2 9 5 2 4" xfId="8263" xr:uid="{00000000-0005-0000-0000-000072360000}"/>
    <cellStyle name="Millares 2 9 5 2 4 2" xfId="15053" xr:uid="{00000000-0005-0000-0000-000073360000}"/>
    <cellStyle name="Millares 2 9 5 2 4 2 2" xfId="28621" xr:uid="{00000000-0005-0000-0000-000074360000}"/>
    <cellStyle name="Millares 2 9 5 2 4 2 2 2" xfId="55754" xr:uid="{00000000-0005-0000-0000-000075360000}"/>
    <cellStyle name="Millares 2 9 5 2 4 2 3" xfId="42192" xr:uid="{00000000-0005-0000-0000-000076360000}"/>
    <cellStyle name="Millares 2 9 5 2 4 3" xfId="21840" xr:uid="{00000000-0005-0000-0000-000077360000}"/>
    <cellStyle name="Millares 2 9 5 2 4 3 2" xfId="48973" xr:uid="{00000000-0005-0000-0000-000078360000}"/>
    <cellStyle name="Millares 2 9 5 2 4 4" xfId="35411" xr:uid="{00000000-0005-0000-0000-000079360000}"/>
    <cellStyle name="Millares 2 9 5 2 5" xfId="11664" xr:uid="{00000000-0005-0000-0000-00007A360000}"/>
    <cellStyle name="Millares 2 9 5 2 5 2" xfId="25232" xr:uid="{00000000-0005-0000-0000-00007B360000}"/>
    <cellStyle name="Millares 2 9 5 2 5 2 2" xfId="52365" xr:uid="{00000000-0005-0000-0000-00007C360000}"/>
    <cellStyle name="Millares 2 9 5 2 5 3" xfId="38803" xr:uid="{00000000-0005-0000-0000-00007D360000}"/>
    <cellStyle name="Millares 2 9 5 2 6" xfId="18451" xr:uid="{00000000-0005-0000-0000-00007E360000}"/>
    <cellStyle name="Millares 2 9 5 2 6 2" xfId="45584" xr:uid="{00000000-0005-0000-0000-00007F360000}"/>
    <cellStyle name="Millares 2 9 5 2 7" xfId="32022" xr:uid="{00000000-0005-0000-0000-000080360000}"/>
    <cellStyle name="Millares 2 9 5 3" xfId="4657" xr:uid="{00000000-0005-0000-0000-000081360000}"/>
    <cellStyle name="Millares 2 9 5 3 2" xfId="8266" xr:uid="{00000000-0005-0000-0000-000082360000}"/>
    <cellStyle name="Millares 2 9 5 3 2 2" xfId="15056" xr:uid="{00000000-0005-0000-0000-000083360000}"/>
    <cellStyle name="Millares 2 9 5 3 2 2 2" xfId="28624" xr:uid="{00000000-0005-0000-0000-000084360000}"/>
    <cellStyle name="Millares 2 9 5 3 2 2 2 2" xfId="55757" xr:uid="{00000000-0005-0000-0000-000085360000}"/>
    <cellStyle name="Millares 2 9 5 3 2 2 3" xfId="42195" xr:uid="{00000000-0005-0000-0000-000086360000}"/>
    <cellStyle name="Millares 2 9 5 3 2 3" xfId="21843" xr:uid="{00000000-0005-0000-0000-000087360000}"/>
    <cellStyle name="Millares 2 9 5 3 2 3 2" xfId="48976" xr:uid="{00000000-0005-0000-0000-000088360000}"/>
    <cellStyle name="Millares 2 9 5 3 2 4" xfId="35414" xr:uid="{00000000-0005-0000-0000-000089360000}"/>
    <cellStyle name="Millares 2 9 5 3 3" xfId="11667" xr:uid="{00000000-0005-0000-0000-00008A360000}"/>
    <cellStyle name="Millares 2 9 5 3 3 2" xfId="25235" xr:uid="{00000000-0005-0000-0000-00008B360000}"/>
    <cellStyle name="Millares 2 9 5 3 3 2 2" xfId="52368" xr:uid="{00000000-0005-0000-0000-00008C360000}"/>
    <cellStyle name="Millares 2 9 5 3 3 3" xfId="38806" xr:uid="{00000000-0005-0000-0000-00008D360000}"/>
    <cellStyle name="Millares 2 9 5 3 4" xfId="18454" xr:uid="{00000000-0005-0000-0000-00008E360000}"/>
    <cellStyle name="Millares 2 9 5 3 4 2" xfId="45587" xr:uid="{00000000-0005-0000-0000-00008F360000}"/>
    <cellStyle name="Millares 2 9 5 3 5" xfId="32025" xr:uid="{00000000-0005-0000-0000-000090360000}"/>
    <cellStyle name="Millares 2 9 5 4" xfId="4658" xr:uid="{00000000-0005-0000-0000-000091360000}"/>
    <cellStyle name="Millares 2 9 5 4 2" xfId="8267" xr:uid="{00000000-0005-0000-0000-000092360000}"/>
    <cellStyle name="Millares 2 9 5 4 2 2" xfId="15057" xr:uid="{00000000-0005-0000-0000-000093360000}"/>
    <cellStyle name="Millares 2 9 5 4 2 2 2" xfId="28625" xr:uid="{00000000-0005-0000-0000-000094360000}"/>
    <cellStyle name="Millares 2 9 5 4 2 2 2 2" xfId="55758" xr:uid="{00000000-0005-0000-0000-000095360000}"/>
    <cellStyle name="Millares 2 9 5 4 2 2 3" xfId="42196" xr:uid="{00000000-0005-0000-0000-000096360000}"/>
    <cellStyle name="Millares 2 9 5 4 2 3" xfId="21844" xr:uid="{00000000-0005-0000-0000-000097360000}"/>
    <cellStyle name="Millares 2 9 5 4 2 3 2" xfId="48977" xr:uid="{00000000-0005-0000-0000-000098360000}"/>
    <cellStyle name="Millares 2 9 5 4 2 4" xfId="35415" xr:uid="{00000000-0005-0000-0000-000099360000}"/>
    <cellStyle name="Millares 2 9 5 4 3" xfId="11668" xr:uid="{00000000-0005-0000-0000-00009A360000}"/>
    <cellStyle name="Millares 2 9 5 4 3 2" xfId="25236" xr:uid="{00000000-0005-0000-0000-00009B360000}"/>
    <cellStyle name="Millares 2 9 5 4 3 2 2" xfId="52369" xr:uid="{00000000-0005-0000-0000-00009C360000}"/>
    <cellStyle name="Millares 2 9 5 4 3 3" xfId="38807" xr:uid="{00000000-0005-0000-0000-00009D360000}"/>
    <cellStyle name="Millares 2 9 5 4 4" xfId="18455" xr:uid="{00000000-0005-0000-0000-00009E360000}"/>
    <cellStyle name="Millares 2 9 5 4 4 2" xfId="45588" xr:uid="{00000000-0005-0000-0000-00009F360000}"/>
    <cellStyle name="Millares 2 9 5 4 5" xfId="32026" xr:uid="{00000000-0005-0000-0000-0000A0360000}"/>
    <cellStyle name="Millares 2 9 5 5" xfId="8262" xr:uid="{00000000-0005-0000-0000-0000A1360000}"/>
    <cellStyle name="Millares 2 9 5 5 2" xfId="15052" xr:uid="{00000000-0005-0000-0000-0000A2360000}"/>
    <cellStyle name="Millares 2 9 5 5 2 2" xfId="28620" xr:uid="{00000000-0005-0000-0000-0000A3360000}"/>
    <cellStyle name="Millares 2 9 5 5 2 2 2" xfId="55753" xr:uid="{00000000-0005-0000-0000-0000A4360000}"/>
    <cellStyle name="Millares 2 9 5 5 2 3" xfId="42191" xr:uid="{00000000-0005-0000-0000-0000A5360000}"/>
    <cellStyle name="Millares 2 9 5 5 3" xfId="21839" xr:uid="{00000000-0005-0000-0000-0000A6360000}"/>
    <cellStyle name="Millares 2 9 5 5 3 2" xfId="48972" xr:uid="{00000000-0005-0000-0000-0000A7360000}"/>
    <cellStyle name="Millares 2 9 5 5 4" xfId="35410" xr:uid="{00000000-0005-0000-0000-0000A8360000}"/>
    <cellStyle name="Millares 2 9 5 6" xfId="11663" xr:uid="{00000000-0005-0000-0000-0000A9360000}"/>
    <cellStyle name="Millares 2 9 5 6 2" xfId="25231" xr:uid="{00000000-0005-0000-0000-0000AA360000}"/>
    <cellStyle name="Millares 2 9 5 6 2 2" xfId="52364" xr:uid="{00000000-0005-0000-0000-0000AB360000}"/>
    <cellStyle name="Millares 2 9 5 6 3" xfId="38802" xr:uid="{00000000-0005-0000-0000-0000AC360000}"/>
    <cellStyle name="Millares 2 9 5 7" xfId="18450" xr:uid="{00000000-0005-0000-0000-0000AD360000}"/>
    <cellStyle name="Millares 2 9 5 7 2" xfId="45583" xr:uid="{00000000-0005-0000-0000-0000AE360000}"/>
    <cellStyle name="Millares 2 9 5 8" xfId="32021" xr:uid="{00000000-0005-0000-0000-0000AF360000}"/>
    <cellStyle name="Millares 2 9 6" xfId="4659" xr:uid="{00000000-0005-0000-0000-0000B0360000}"/>
    <cellStyle name="Millares 2 9 6 2" xfId="4660" xr:uid="{00000000-0005-0000-0000-0000B1360000}"/>
    <cellStyle name="Millares 2 9 6 2 2" xfId="8269" xr:uid="{00000000-0005-0000-0000-0000B2360000}"/>
    <cellStyle name="Millares 2 9 6 2 2 2" xfId="15059" xr:uid="{00000000-0005-0000-0000-0000B3360000}"/>
    <cellStyle name="Millares 2 9 6 2 2 2 2" xfId="28627" xr:uid="{00000000-0005-0000-0000-0000B4360000}"/>
    <cellStyle name="Millares 2 9 6 2 2 2 2 2" xfId="55760" xr:uid="{00000000-0005-0000-0000-0000B5360000}"/>
    <cellStyle name="Millares 2 9 6 2 2 2 3" xfId="42198" xr:uid="{00000000-0005-0000-0000-0000B6360000}"/>
    <cellStyle name="Millares 2 9 6 2 2 3" xfId="21846" xr:uid="{00000000-0005-0000-0000-0000B7360000}"/>
    <cellStyle name="Millares 2 9 6 2 2 3 2" xfId="48979" xr:uid="{00000000-0005-0000-0000-0000B8360000}"/>
    <cellStyle name="Millares 2 9 6 2 2 4" xfId="35417" xr:uid="{00000000-0005-0000-0000-0000B9360000}"/>
    <cellStyle name="Millares 2 9 6 2 3" xfId="11670" xr:uid="{00000000-0005-0000-0000-0000BA360000}"/>
    <cellStyle name="Millares 2 9 6 2 3 2" xfId="25238" xr:uid="{00000000-0005-0000-0000-0000BB360000}"/>
    <cellStyle name="Millares 2 9 6 2 3 2 2" xfId="52371" xr:uid="{00000000-0005-0000-0000-0000BC360000}"/>
    <cellStyle name="Millares 2 9 6 2 3 3" xfId="38809" xr:uid="{00000000-0005-0000-0000-0000BD360000}"/>
    <cellStyle name="Millares 2 9 6 2 4" xfId="18457" xr:uid="{00000000-0005-0000-0000-0000BE360000}"/>
    <cellStyle name="Millares 2 9 6 2 4 2" xfId="45590" xr:uid="{00000000-0005-0000-0000-0000BF360000}"/>
    <cellStyle name="Millares 2 9 6 2 5" xfId="32028" xr:uid="{00000000-0005-0000-0000-0000C0360000}"/>
    <cellStyle name="Millares 2 9 6 3" xfId="4661" xr:uid="{00000000-0005-0000-0000-0000C1360000}"/>
    <cellStyle name="Millares 2 9 6 3 2" xfId="8270" xr:uid="{00000000-0005-0000-0000-0000C2360000}"/>
    <cellStyle name="Millares 2 9 6 3 2 2" xfId="15060" xr:uid="{00000000-0005-0000-0000-0000C3360000}"/>
    <cellStyle name="Millares 2 9 6 3 2 2 2" xfId="28628" xr:uid="{00000000-0005-0000-0000-0000C4360000}"/>
    <cellStyle name="Millares 2 9 6 3 2 2 2 2" xfId="55761" xr:uid="{00000000-0005-0000-0000-0000C5360000}"/>
    <cellStyle name="Millares 2 9 6 3 2 2 3" xfId="42199" xr:uid="{00000000-0005-0000-0000-0000C6360000}"/>
    <cellStyle name="Millares 2 9 6 3 2 3" xfId="21847" xr:uid="{00000000-0005-0000-0000-0000C7360000}"/>
    <cellStyle name="Millares 2 9 6 3 2 3 2" xfId="48980" xr:uid="{00000000-0005-0000-0000-0000C8360000}"/>
    <cellStyle name="Millares 2 9 6 3 2 4" xfId="35418" xr:uid="{00000000-0005-0000-0000-0000C9360000}"/>
    <cellStyle name="Millares 2 9 6 3 3" xfId="11671" xr:uid="{00000000-0005-0000-0000-0000CA360000}"/>
    <cellStyle name="Millares 2 9 6 3 3 2" xfId="25239" xr:uid="{00000000-0005-0000-0000-0000CB360000}"/>
    <cellStyle name="Millares 2 9 6 3 3 2 2" xfId="52372" xr:uid="{00000000-0005-0000-0000-0000CC360000}"/>
    <cellStyle name="Millares 2 9 6 3 3 3" xfId="38810" xr:uid="{00000000-0005-0000-0000-0000CD360000}"/>
    <cellStyle name="Millares 2 9 6 3 4" xfId="18458" xr:uid="{00000000-0005-0000-0000-0000CE360000}"/>
    <cellStyle name="Millares 2 9 6 3 4 2" xfId="45591" xr:uid="{00000000-0005-0000-0000-0000CF360000}"/>
    <cellStyle name="Millares 2 9 6 3 5" xfId="32029" xr:uid="{00000000-0005-0000-0000-0000D0360000}"/>
    <cellStyle name="Millares 2 9 6 4" xfId="8268" xr:uid="{00000000-0005-0000-0000-0000D1360000}"/>
    <cellStyle name="Millares 2 9 6 4 2" xfId="15058" xr:uid="{00000000-0005-0000-0000-0000D2360000}"/>
    <cellStyle name="Millares 2 9 6 4 2 2" xfId="28626" xr:uid="{00000000-0005-0000-0000-0000D3360000}"/>
    <cellStyle name="Millares 2 9 6 4 2 2 2" xfId="55759" xr:uid="{00000000-0005-0000-0000-0000D4360000}"/>
    <cellStyle name="Millares 2 9 6 4 2 3" xfId="42197" xr:uid="{00000000-0005-0000-0000-0000D5360000}"/>
    <cellStyle name="Millares 2 9 6 4 3" xfId="21845" xr:uid="{00000000-0005-0000-0000-0000D6360000}"/>
    <cellStyle name="Millares 2 9 6 4 3 2" xfId="48978" xr:uid="{00000000-0005-0000-0000-0000D7360000}"/>
    <cellStyle name="Millares 2 9 6 4 4" xfId="35416" xr:uid="{00000000-0005-0000-0000-0000D8360000}"/>
    <cellStyle name="Millares 2 9 6 5" xfId="11669" xr:uid="{00000000-0005-0000-0000-0000D9360000}"/>
    <cellStyle name="Millares 2 9 6 5 2" xfId="25237" xr:uid="{00000000-0005-0000-0000-0000DA360000}"/>
    <cellStyle name="Millares 2 9 6 5 2 2" xfId="52370" xr:uid="{00000000-0005-0000-0000-0000DB360000}"/>
    <cellStyle name="Millares 2 9 6 5 3" xfId="38808" xr:uid="{00000000-0005-0000-0000-0000DC360000}"/>
    <cellStyle name="Millares 2 9 6 6" xfId="18456" xr:uid="{00000000-0005-0000-0000-0000DD360000}"/>
    <cellStyle name="Millares 2 9 6 6 2" xfId="45589" xr:uid="{00000000-0005-0000-0000-0000DE360000}"/>
    <cellStyle name="Millares 2 9 6 7" xfId="32027" xr:uid="{00000000-0005-0000-0000-0000DF360000}"/>
    <cellStyle name="Millares 2 9 7" xfId="4662" xr:uid="{00000000-0005-0000-0000-0000E0360000}"/>
    <cellStyle name="Millares 2 9 7 2" xfId="4663" xr:uid="{00000000-0005-0000-0000-0000E1360000}"/>
    <cellStyle name="Millares 2 9 7 2 2" xfId="8272" xr:uid="{00000000-0005-0000-0000-0000E2360000}"/>
    <cellStyle name="Millares 2 9 7 2 2 2" xfId="15062" xr:uid="{00000000-0005-0000-0000-0000E3360000}"/>
    <cellStyle name="Millares 2 9 7 2 2 2 2" xfId="28630" xr:uid="{00000000-0005-0000-0000-0000E4360000}"/>
    <cellStyle name="Millares 2 9 7 2 2 2 2 2" xfId="55763" xr:uid="{00000000-0005-0000-0000-0000E5360000}"/>
    <cellStyle name="Millares 2 9 7 2 2 2 3" xfId="42201" xr:uid="{00000000-0005-0000-0000-0000E6360000}"/>
    <cellStyle name="Millares 2 9 7 2 2 3" xfId="21849" xr:uid="{00000000-0005-0000-0000-0000E7360000}"/>
    <cellStyle name="Millares 2 9 7 2 2 3 2" xfId="48982" xr:uid="{00000000-0005-0000-0000-0000E8360000}"/>
    <cellStyle name="Millares 2 9 7 2 2 4" xfId="35420" xr:uid="{00000000-0005-0000-0000-0000E9360000}"/>
    <cellStyle name="Millares 2 9 7 2 3" xfId="11673" xr:uid="{00000000-0005-0000-0000-0000EA360000}"/>
    <cellStyle name="Millares 2 9 7 2 3 2" xfId="25241" xr:uid="{00000000-0005-0000-0000-0000EB360000}"/>
    <cellStyle name="Millares 2 9 7 2 3 2 2" xfId="52374" xr:uid="{00000000-0005-0000-0000-0000EC360000}"/>
    <cellStyle name="Millares 2 9 7 2 3 3" xfId="38812" xr:uid="{00000000-0005-0000-0000-0000ED360000}"/>
    <cellStyle name="Millares 2 9 7 2 4" xfId="18460" xr:uid="{00000000-0005-0000-0000-0000EE360000}"/>
    <cellStyle name="Millares 2 9 7 2 4 2" xfId="45593" xr:uid="{00000000-0005-0000-0000-0000EF360000}"/>
    <cellStyle name="Millares 2 9 7 2 5" xfId="32031" xr:uid="{00000000-0005-0000-0000-0000F0360000}"/>
    <cellStyle name="Millares 2 9 7 3" xfId="4664" xr:uid="{00000000-0005-0000-0000-0000F1360000}"/>
    <cellStyle name="Millares 2 9 7 3 2" xfId="8273" xr:uid="{00000000-0005-0000-0000-0000F2360000}"/>
    <cellStyle name="Millares 2 9 7 3 2 2" xfId="15063" xr:uid="{00000000-0005-0000-0000-0000F3360000}"/>
    <cellStyle name="Millares 2 9 7 3 2 2 2" xfId="28631" xr:uid="{00000000-0005-0000-0000-0000F4360000}"/>
    <cellStyle name="Millares 2 9 7 3 2 2 2 2" xfId="55764" xr:uid="{00000000-0005-0000-0000-0000F5360000}"/>
    <cellStyle name="Millares 2 9 7 3 2 2 3" xfId="42202" xr:uid="{00000000-0005-0000-0000-0000F6360000}"/>
    <cellStyle name="Millares 2 9 7 3 2 3" xfId="21850" xr:uid="{00000000-0005-0000-0000-0000F7360000}"/>
    <cellStyle name="Millares 2 9 7 3 2 3 2" xfId="48983" xr:uid="{00000000-0005-0000-0000-0000F8360000}"/>
    <cellStyle name="Millares 2 9 7 3 2 4" xfId="35421" xr:uid="{00000000-0005-0000-0000-0000F9360000}"/>
    <cellStyle name="Millares 2 9 7 3 3" xfId="11674" xr:uid="{00000000-0005-0000-0000-0000FA360000}"/>
    <cellStyle name="Millares 2 9 7 3 3 2" xfId="25242" xr:uid="{00000000-0005-0000-0000-0000FB360000}"/>
    <cellStyle name="Millares 2 9 7 3 3 2 2" xfId="52375" xr:uid="{00000000-0005-0000-0000-0000FC360000}"/>
    <cellStyle name="Millares 2 9 7 3 3 3" xfId="38813" xr:uid="{00000000-0005-0000-0000-0000FD360000}"/>
    <cellStyle name="Millares 2 9 7 3 4" xfId="18461" xr:uid="{00000000-0005-0000-0000-0000FE360000}"/>
    <cellStyle name="Millares 2 9 7 3 4 2" xfId="45594" xr:uid="{00000000-0005-0000-0000-0000FF360000}"/>
    <cellStyle name="Millares 2 9 7 3 5" xfId="32032" xr:uid="{00000000-0005-0000-0000-000000370000}"/>
    <cellStyle name="Millares 2 9 7 4" xfId="8271" xr:uid="{00000000-0005-0000-0000-000001370000}"/>
    <cellStyle name="Millares 2 9 7 4 2" xfId="15061" xr:uid="{00000000-0005-0000-0000-000002370000}"/>
    <cellStyle name="Millares 2 9 7 4 2 2" xfId="28629" xr:uid="{00000000-0005-0000-0000-000003370000}"/>
    <cellStyle name="Millares 2 9 7 4 2 2 2" xfId="55762" xr:uid="{00000000-0005-0000-0000-000004370000}"/>
    <cellStyle name="Millares 2 9 7 4 2 3" xfId="42200" xr:uid="{00000000-0005-0000-0000-000005370000}"/>
    <cellStyle name="Millares 2 9 7 4 3" xfId="21848" xr:uid="{00000000-0005-0000-0000-000006370000}"/>
    <cellStyle name="Millares 2 9 7 4 3 2" xfId="48981" xr:uid="{00000000-0005-0000-0000-000007370000}"/>
    <cellStyle name="Millares 2 9 7 4 4" xfId="35419" xr:uid="{00000000-0005-0000-0000-000008370000}"/>
    <cellStyle name="Millares 2 9 7 5" xfId="11672" xr:uid="{00000000-0005-0000-0000-000009370000}"/>
    <cellStyle name="Millares 2 9 7 5 2" xfId="25240" xr:uid="{00000000-0005-0000-0000-00000A370000}"/>
    <cellStyle name="Millares 2 9 7 5 2 2" xfId="52373" xr:uid="{00000000-0005-0000-0000-00000B370000}"/>
    <cellStyle name="Millares 2 9 7 5 3" xfId="38811" xr:uid="{00000000-0005-0000-0000-00000C370000}"/>
    <cellStyle name="Millares 2 9 7 6" xfId="18459" xr:uid="{00000000-0005-0000-0000-00000D370000}"/>
    <cellStyle name="Millares 2 9 7 6 2" xfId="45592" xr:uid="{00000000-0005-0000-0000-00000E370000}"/>
    <cellStyle name="Millares 2 9 7 7" xfId="32030" xr:uid="{00000000-0005-0000-0000-00000F370000}"/>
    <cellStyle name="Millares 2 9 8" xfId="4665" xr:uid="{00000000-0005-0000-0000-000010370000}"/>
    <cellStyle name="Millares 2 9 8 2" xfId="8274" xr:uid="{00000000-0005-0000-0000-000011370000}"/>
    <cellStyle name="Millares 2 9 8 2 2" xfId="15064" xr:uid="{00000000-0005-0000-0000-000012370000}"/>
    <cellStyle name="Millares 2 9 8 2 2 2" xfId="28632" xr:uid="{00000000-0005-0000-0000-000013370000}"/>
    <cellStyle name="Millares 2 9 8 2 2 2 2" xfId="55765" xr:uid="{00000000-0005-0000-0000-000014370000}"/>
    <cellStyle name="Millares 2 9 8 2 2 3" xfId="42203" xr:uid="{00000000-0005-0000-0000-000015370000}"/>
    <cellStyle name="Millares 2 9 8 2 3" xfId="21851" xr:uid="{00000000-0005-0000-0000-000016370000}"/>
    <cellStyle name="Millares 2 9 8 2 3 2" xfId="48984" xr:uid="{00000000-0005-0000-0000-000017370000}"/>
    <cellStyle name="Millares 2 9 8 2 4" xfId="35422" xr:uid="{00000000-0005-0000-0000-000018370000}"/>
    <cellStyle name="Millares 2 9 8 3" xfId="11675" xr:uid="{00000000-0005-0000-0000-000019370000}"/>
    <cellStyle name="Millares 2 9 8 3 2" xfId="25243" xr:uid="{00000000-0005-0000-0000-00001A370000}"/>
    <cellStyle name="Millares 2 9 8 3 2 2" xfId="52376" xr:uid="{00000000-0005-0000-0000-00001B370000}"/>
    <cellStyle name="Millares 2 9 8 3 3" xfId="38814" xr:uid="{00000000-0005-0000-0000-00001C370000}"/>
    <cellStyle name="Millares 2 9 8 4" xfId="18462" xr:uid="{00000000-0005-0000-0000-00001D370000}"/>
    <cellStyle name="Millares 2 9 8 4 2" xfId="45595" xr:uid="{00000000-0005-0000-0000-00001E370000}"/>
    <cellStyle name="Millares 2 9 8 5" xfId="32033" xr:uid="{00000000-0005-0000-0000-00001F370000}"/>
    <cellStyle name="Millares 2 9 9" xfId="4666" xr:uid="{00000000-0005-0000-0000-000020370000}"/>
    <cellStyle name="Millares 2 9 9 2" xfId="8275" xr:uid="{00000000-0005-0000-0000-000021370000}"/>
    <cellStyle name="Millares 2 9 9 2 2" xfId="15065" xr:uid="{00000000-0005-0000-0000-000022370000}"/>
    <cellStyle name="Millares 2 9 9 2 2 2" xfId="28633" xr:uid="{00000000-0005-0000-0000-000023370000}"/>
    <cellStyle name="Millares 2 9 9 2 2 2 2" xfId="55766" xr:uid="{00000000-0005-0000-0000-000024370000}"/>
    <cellStyle name="Millares 2 9 9 2 2 3" xfId="42204" xr:uid="{00000000-0005-0000-0000-000025370000}"/>
    <cellStyle name="Millares 2 9 9 2 3" xfId="21852" xr:uid="{00000000-0005-0000-0000-000026370000}"/>
    <cellStyle name="Millares 2 9 9 2 3 2" xfId="48985" xr:uid="{00000000-0005-0000-0000-000027370000}"/>
    <cellStyle name="Millares 2 9 9 2 4" xfId="35423" xr:uid="{00000000-0005-0000-0000-000028370000}"/>
    <cellStyle name="Millares 2 9 9 3" xfId="11676" xr:uid="{00000000-0005-0000-0000-000029370000}"/>
    <cellStyle name="Millares 2 9 9 3 2" xfId="25244" xr:uid="{00000000-0005-0000-0000-00002A370000}"/>
    <cellStyle name="Millares 2 9 9 3 2 2" xfId="52377" xr:uid="{00000000-0005-0000-0000-00002B370000}"/>
    <cellStyle name="Millares 2 9 9 3 3" xfId="38815" xr:uid="{00000000-0005-0000-0000-00002C370000}"/>
    <cellStyle name="Millares 2 9 9 4" xfId="18463" xr:uid="{00000000-0005-0000-0000-00002D370000}"/>
    <cellStyle name="Millares 2 9 9 4 2" xfId="45596" xr:uid="{00000000-0005-0000-0000-00002E370000}"/>
    <cellStyle name="Millares 2 9 9 5" xfId="32034" xr:uid="{00000000-0005-0000-0000-00002F370000}"/>
    <cellStyle name="Millares 2_3.- Metrado SAN ANDRES (Ricardo Villavicencio)_ Rev.02" xfId="143" xr:uid="{00000000-0005-0000-0000-000030370000}"/>
    <cellStyle name="Millares 20" xfId="7459" xr:uid="{00000000-0005-0000-0000-000031370000}"/>
    <cellStyle name="Millares 204 6" xfId="37" xr:uid="{00000000-0005-0000-0000-000032370000}"/>
    <cellStyle name="Millares 21" xfId="10856" xr:uid="{00000000-0005-0000-0000-000033370000}"/>
    <cellStyle name="Millares 219 2" xfId="41" xr:uid="{00000000-0005-0000-0000-000034370000}"/>
    <cellStyle name="Millares 22" xfId="10860" xr:uid="{00000000-0005-0000-0000-000035370000}"/>
    <cellStyle name="Millares 22 2" xfId="58351" xr:uid="{00000000-0005-0000-0000-000036370000}"/>
    <cellStyle name="Millares 220" xfId="36" xr:uid="{00000000-0005-0000-0000-000037370000}"/>
    <cellStyle name="Millares 222" xfId="33" xr:uid="{00000000-0005-0000-0000-000038370000}"/>
    <cellStyle name="Millares 223" xfId="17" xr:uid="{00000000-0005-0000-0000-000039370000}"/>
    <cellStyle name="Millares 23" xfId="2446" xr:uid="{00000000-0005-0000-0000-00003A370000}"/>
    <cellStyle name="Millares 24" xfId="2447" xr:uid="{00000000-0005-0000-0000-00003B370000}"/>
    <cellStyle name="Millares 25" xfId="2448" xr:uid="{00000000-0005-0000-0000-00003C370000}"/>
    <cellStyle name="Millares 26" xfId="2449" xr:uid="{00000000-0005-0000-0000-00003D370000}"/>
    <cellStyle name="Millares 27" xfId="17644" xr:uid="{00000000-0005-0000-0000-00003E370000}"/>
    <cellStyle name="Millares 28" xfId="17650" xr:uid="{00000000-0005-0000-0000-00003F370000}"/>
    <cellStyle name="Millares 29" xfId="31218" xr:uid="{00000000-0005-0000-0000-000040370000}"/>
    <cellStyle name="Millares 3" xfId="65" xr:uid="{00000000-0005-0000-0000-000041370000}"/>
    <cellStyle name="Millares 3 2" xfId="82" xr:uid="{00000000-0005-0000-0000-000042370000}"/>
    <cellStyle name="Millares 3 2 2" xfId="204" xr:uid="{00000000-0005-0000-0000-000043370000}"/>
    <cellStyle name="Millares 3 2 2 2" xfId="4667" xr:uid="{00000000-0005-0000-0000-000044370000}"/>
    <cellStyle name="Millares 3 2 2 3" xfId="4668" xr:uid="{00000000-0005-0000-0000-000045370000}"/>
    <cellStyle name="Millares 3 2 2 3 2" xfId="4669" xr:uid="{00000000-0005-0000-0000-000046370000}"/>
    <cellStyle name="Millares 3 2 2 3 3" xfId="4670" xr:uid="{00000000-0005-0000-0000-000047370000}"/>
    <cellStyle name="Millares 3 2 3" xfId="4671" xr:uid="{00000000-0005-0000-0000-000048370000}"/>
    <cellStyle name="Millares 3 2 3 2 2" xfId="58379" xr:uid="{00000000-0005-0000-0000-000049370000}"/>
    <cellStyle name="Millares 3 2 3 3 3" xfId="11" xr:uid="{00000000-0005-0000-0000-00004A370000}"/>
    <cellStyle name="Millares 3 2 4" xfId="4672" xr:uid="{00000000-0005-0000-0000-00004B370000}"/>
    <cellStyle name="Millares 3 2 5" xfId="4673" xr:uid="{00000000-0005-0000-0000-00004C370000}"/>
    <cellStyle name="Millares 3 3" xfId="144" xr:uid="{00000000-0005-0000-0000-00004D370000}"/>
    <cellStyle name="Millares 3 3 2" xfId="4674" xr:uid="{00000000-0005-0000-0000-00004E370000}"/>
    <cellStyle name="Millares 3 3 3" xfId="4675" xr:uid="{00000000-0005-0000-0000-00004F370000}"/>
    <cellStyle name="Millares 3 3 4" xfId="4676" xr:uid="{00000000-0005-0000-0000-000050370000}"/>
    <cellStyle name="Millares 3 3 4 2" xfId="4677" xr:uid="{00000000-0005-0000-0000-000051370000}"/>
    <cellStyle name="Millares 3 4" xfId="2450" xr:uid="{00000000-0005-0000-0000-000052370000}"/>
    <cellStyle name="Millares 3 5" xfId="2451" xr:uid="{00000000-0005-0000-0000-000053370000}"/>
    <cellStyle name="Millares 3 5 2" xfId="4678" xr:uid="{00000000-0005-0000-0000-000054370000}"/>
    <cellStyle name="Millares 3 6" xfId="2452" xr:uid="{00000000-0005-0000-0000-000055370000}"/>
    <cellStyle name="Millares 3 7" xfId="4679" xr:uid="{00000000-0005-0000-0000-000056370000}"/>
    <cellStyle name="Millares 3 8" xfId="4680" xr:uid="{00000000-0005-0000-0000-000057370000}"/>
    <cellStyle name="Millares 3 9" xfId="58394" xr:uid="{50E7E970-5E7B-4507-A93F-24E33F24CC0F}"/>
    <cellStyle name="Millares 30" xfId="58352" xr:uid="{00000000-0005-0000-0000-000058370000}"/>
    <cellStyle name="Millares 31" xfId="2453" xr:uid="{00000000-0005-0000-0000-000059370000}"/>
    <cellStyle name="Millares 32" xfId="2454" xr:uid="{00000000-0005-0000-0000-00005A370000}"/>
    <cellStyle name="Millares 33" xfId="2455" xr:uid="{00000000-0005-0000-0000-00005B370000}"/>
    <cellStyle name="Millares 34" xfId="2456" xr:uid="{00000000-0005-0000-0000-00005C370000}"/>
    <cellStyle name="Millares 35" xfId="2457" xr:uid="{00000000-0005-0000-0000-00005D370000}"/>
    <cellStyle name="Millares 36" xfId="2458" xr:uid="{00000000-0005-0000-0000-00005E370000}"/>
    <cellStyle name="Millares 38" xfId="58617" xr:uid="{BAF21CDF-7B44-45FF-B314-B8BC41C3057D}"/>
    <cellStyle name="Millares 4" xfId="66" xr:uid="{00000000-0005-0000-0000-00005F370000}"/>
    <cellStyle name="Millares 4 10" xfId="2459" xr:uid="{00000000-0005-0000-0000-000060370000}"/>
    <cellStyle name="Millares 4 11" xfId="2460" xr:uid="{00000000-0005-0000-0000-000061370000}"/>
    <cellStyle name="Millares 4 12" xfId="2461" xr:uid="{00000000-0005-0000-0000-000062370000}"/>
    <cellStyle name="Millares 4 13" xfId="2462" xr:uid="{00000000-0005-0000-0000-000063370000}"/>
    <cellStyle name="Millares 4 13 2" xfId="2463" xr:uid="{00000000-0005-0000-0000-000064370000}"/>
    <cellStyle name="Millares 4 13 2 2" xfId="7466" xr:uid="{00000000-0005-0000-0000-000065370000}"/>
    <cellStyle name="Millares 4 13 2 2 2" xfId="14256" xr:uid="{00000000-0005-0000-0000-000066370000}"/>
    <cellStyle name="Millares 4 13 2 2 2 2" xfId="27824" xr:uid="{00000000-0005-0000-0000-000067370000}"/>
    <cellStyle name="Millares 4 13 2 2 2 2 2" xfId="54957" xr:uid="{00000000-0005-0000-0000-000068370000}"/>
    <cellStyle name="Millares 4 13 2 2 2 3" xfId="41395" xr:uid="{00000000-0005-0000-0000-000069370000}"/>
    <cellStyle name="Millares 4 13 2 2 3" xfId="21043" xr:uid="{00000000-0005-0000-0000-00006A370000}"/>
    <cellStyle name="Millares 4 13 2 2 3 2" xfId="48176" xr:uid="{00000000-0005-0000-0000-00006B370000}"/>
    <cellStyle name="Millares 4 13 2 2 4" xfId="34614" xr:uid="{00000000-0005-0000-0000-00006C370000}"/>
    <cellStyle name="Millares 4 13 2 3" xfId="10867" xr:uid="{00000000-0005-0000-0000-00006D370000}"/>
    <cellStyle name="Millares 4 13 2 3 2" xfId="24435" xr:uid="{00000000-0005-0000-0000-00006E370000}"/>
    <cellStyle name="Millares 4 13 2 3 2 2" xfId="51568" xr:uid="{00000000-0005-0000-0000-00006F370000}"/>
    <cellStyle name="Millares 4 13 2 3 3" xfId="38006" xr:uid="{00000000-0005-0000-0000-000070370000}"/>
    <cellStyle name="Millares 4 13 2 4" xfId="17654" xr:uid="{00000000-0005-0000-0000-000071370000}"/>
    <cellStyle name="Millares 4 13 2 4 2" xfId="44787" xr:uid="{00000000-0005-0000-0000-000072370000}"/>
    <cellStyle name="Millares 4 13 2 5" xfId="31225" xr:uid="{00000000-0005-0000-0000-000073370000}"/>
    <cellStyle name="Millares 4 13 3" xfId="7465" xr:uid="{00000000-0005-0000-0000-000074370000}"/>
    <cellStyle name="Millares 4 13 3 2" xfId="14255" xr:uid="{00000000-0005-0000-0000-000075370000}"/>
    <cellStyle name="Millares 4 13 3 2 2" xfId="27823" xr:uid="{00000000-0005-0000-0000-000076370000}"/>
    <cellStyle name="Millares 4 13 3 2 2 2" xfId="54956" xr:uid="{00000000-0005-0000-0000-000077370000}"/>
    <cellStyle name="Millares 4 13 3 2 3" xfId="41394" xr:uid="{00000000-0005-0000-0000-000078370000}"/>
    <cellStyle name="Millares 4 13 3 3" xfId="21042" xr:uid="{00000000-0005-0000-0000-000079370000}"/>
    <cellStyle name="Millares 4 13 3 3 2" xfId="48175" xr:uid="{00000000-0005-0000-0000-00007A370000}"/>
    <cellStyle name="Millares 4 13 3 4" xfId="34613" xr:uid="{00000000-0005-0000-0000-00007B370000}"/>
    <cellStyle name="Millares 4 13 4" xfId="10866" xr:uid="{00000000-0005-0000-0000-00007C370000}"/>
    <cellStyle name="Millares 4 13 4 2" xfId="24434" xr:uid="{00000000-0005-0000-0000-00007D370000}"/>
    <cellStyle name="Millares 4 13 4 2 2" xfId="51567" xr:uid="{00000000-0005-0000-0000-00007E370000}"/>
    <cellStyle name="Millares 4 13 4 3" xfId="38005" xr:uid="{00000000-0005-0000-0000-00007F370000}"/>
    <cellStyle name="Millares 4 13 5" xfId="17653" xr:uid="{00000000-0005-0000-0000-000080370000}"/>
    <cellStyle name="Millares 4 13 5 2" xfId="44786" xr:uid="{00000000-0005-0000-0000-000081370000}"/>
    <cellStyle name="Millares 4 13 6" xfId="31224" xr:uid="{00000000-0005-0000-0000-000082370000}"/>
    <cellStyle name="Millares 4 14" xfId="2464" xr:uid="{00000000-0005-0000-0000-000083370000}"/>
    <cellStyle name="Millares 4 14 2" xfId="7467" xr:uid="{00000000-0005-0000-0000-000084370000}"/>
    <cellStyle name="Millares 4 14 2 2" xfId="14257" xr:uid="{00000000-0005-0000-0000-000085370000}"/>
    <cellStyle name="Millares 4 14 2 2 2" xfId="27825" xr:uid="{00000000-0005-0000-0000-000086370000}"/>
    <cellStyle name="Millares 4 14 2 2 2 2" xfId="54958" xr:uid="{00000000-0005-0000-0000-000087370000}"/>
    <cellStyle name="Millares 4 14 2 2 3" xfId="41396" xr:uid="{00000000-0005-0000-0000-000088370000}"/>
    <cellStyle name="Millares 4 14 2 3" xfId="21044" xr:uid="{00000000-0005-0000-0000-000089370000}"/>
    <cellStyle name="Millares 4 14 2 3 2" xfId="48177" xr:uid="{00000000-0005-0000-0000-00008A370000}"/>
    <cellStyle name="Millares 4 14 2 4" xfId="34615" xr:uid="{00000000-0005-0000-0000-00008B370000}"/>
    <cellStyle name="Millares 4 14 3" xfId="10868" xr:uid="{00000000-0005-0000-0000-00008C370000}"/>
    <cellStyle name="Millares 4 14 3 2" xfId="24436" xr:uid="{00000000-0005-0000-0000-00008D370000}"/>
    <cellStyle name="Millares 4 14 3 2 2" xfId="51569" xr:uid="{00000000-0005-0000-0000-00008E370000}"/>
    <cellStyle name="Millares 4 14 3 3" xfId="38007" xr:uid="{00000000-0005-0000-0000-00008F370000}"/>
    <cellStyle name="Millares 4 14 4" xfId="17655" xr:uid="{00000000-0005-0000-0000-000090370000}"/>
    <cellStyle name="Millares 4 14 4 2" xfId="44788" xr:uid="{00000000-0005-0000-0000-000091370000}"/>
    <cellStyle name="Millares 4 14 5" xfId="31226" xr:uid="{00000000-0005-0000-0000-000092370000}"/>
    <cellStyle name="Millares 4 15" xfId="58395" xr:uid="{1B989430-CBC2-467F-82E4-1F398DCF1473}"/>
    <cellStyle name="Millares 4 2" xfId="145" xr:uid="{00000000-0005-0000-0000-000093370000}"/>
    <cellStyle name="Millares 4 2 2" xfId="2465" xr:uid="{00000000-0005-0000-0000-000094370000}"/>
    <cellStyle name="Millares 4 2 2 2" xfId="7468" xr:uid="{00000000-0005-0000-0000-000095370000}"/>
    <cellStyle name="Millares 4 2 2 2 2" xfId="14258" xr:uid="{00000000-0005-0000-0000-000096370000}"/>
    <cellStyle name="Millares 4 2 2 2 2 2" xfId="27826" xr:uid="{00000000-0005-0000-0000-000097370000}"/>
    <cellStyle name="Millares 4 2 2 2 2 2 2" xfId="54959" xr:uid="{00000000-0005-0000-0000-000098370000}"/>
    <cellStyle name="Millares 4 2 2 2 2 3" xfId="41397" xr:uid="{00000000-0005-0000-0000-000099370000}"/>
    <cellStyle name="Millares 4 2 2 2 3" xfId="21045" xr:uid="{00000000-0005-0000-0000-00009A370000}"/>
    <cellStyle name="Millares 4 2 2 2 3 2" xfId="48178" xr:uid="{00000000-0005-0000-0000-00009B370000}"/>
    <cellStyle name="Millares 4 2 2 2 4" xfId="34616" xr:uid="{00000000-0005-0000-0000-00009C370000}"/>
    <cellStyle name="Millares 4 2 2 3" xfId="10869" xr:uid="{00000000-0005-0000-0000-00009D370000}"/>
    <cellStyle name="Millares 4 2 2 3 2" xfId="24437" xr:uid="{00000000-0005-0000-0000-00009E370000}"/>
    <cellStyle name="Millares 4 2 2 3 2 2" xfId="51570" xr:uid="{00000000-0005-0000-0000-00009F370000}"/>
    <cellStyle name="Millares 4 2 2 3 3" xfId="38008" xr:uid="{00000000-0005-0000-0000-0000A0370000}"/>
    <cellStyle name="Millares 4 2 2 4" xfId="17656" xr:uid="{00000000-0005-0000-0000-0000A1370000}"/>
    <cellStyle name="Millares 4 2 2 4 2" xfId="44789" xr:uid="{00000000-0005-0000-0000-0000A2370000}"/>
    <cellStyle name="Millares 4 2 2 5" xfId="31227" xr:uid="{00000000-0005-0000-0000-0000A3370000}"/>
    <cellStyle name="Millares 4 3" xfId="146" xr:uid="{00000000-0005-0000-0000-0000A4370000}"/>
    <cellStyle name="Millares 4 3 2" xfId="2466" xr:uid="{00000000-0005-0000-0000-0000A5370000}"/>
    <cellStyle name="Millares 4 3 2 2" xfId="7469" xr:uid="{00000000-0005-0000-0000-0000A6370000}"/>
    <cellStyle name="Millares 4 3 2 2 2" xfId="14259" xr:uid="{00000000-0005-0000-0000-0000A7370000}"/>
    <cellStyle name="Millares 4 3 2 2 2 2" xfId="27827" xr:uid="{00000000-0005-0000-0000-0000A8370000}"/>
    <cellStyle name="Millares 4 3 2 2 2 2 2" xfId="54960" xr:uid="{00000000-0005-0000-0000-0000A9370000}"/>
    <cellStyle name="Millares 4 3 2 2 2 3" xfId="41398" xr:uid="{00000000-0005-0000-0000-0000AA370000}"/>
    <cellStyle name="Millares 4 3 2 2 3" xfId="21046" xr:uid="{00000000-0005-0000-0000-0000AB370000}"/>
    <cellStyle name="Millares 4 3 2 2 3 2" xfId="48179" xr:uid="{00000000-0005-0000-0000-0000AC370000}"/>
    <cellStyle name="Millares 4 3 2 2 4" xfId="34617" xr:uid="{00000000-0005-0000-0000-0000AD370000}"/>
    <cellStyle name="Millares 4 3 2 3" xfId="10870" xr:uid="{00000000-0005-0000-0000-0000AE370000}"/>
    <cellStyle name="Millares 4 3 2 3 2" xfId="24438" xr:uid="{00000000-0005-0000-0000-0000AF370000}"/>
    <cellStyle name="Millares 4 3 2 3 2 2" xfId="51571" xr:uid="{00000000-0005-0000-0000-0000B0370000}"/>
    <cellStyle name="Millares 4 3 2 3 3" xfId="38009" xr:uid="{00000000-0005-0000-0000-0000B1370000}"/>
    <cellStyle name="Millares 4 3 2 4" xfId="17657" xr:uid="{00000000-0005-0000-0000-0000B2370000}"/>
    <cellStyle name="Millares 4 3 2 4 2" xfId="44790" xr:uid="{00000000-0005-0000-0000-0000B3370000}"/>
    <cellStyle name="Millares 4 3 2 5" xfId="31228" xr:uid="{00000000-0005-0000-0000-0000B4370000}"/>
    <cellStyle name="Millares 4 4" xfId="196" xr:uid="{00000000-0005-0000-0000-0000B5370000}"/>
    <cellStyle name="Millares 4 4 2" xfId="2467" xr:uid="{00000000-0005-0000-0000-0000B6370000}"/>
    <cellStyle name="Millares 4 4 2 2" xfId="7470" xr:uid="{00000000-0005-0000-0000-0000B7370000}"/>
    <cellStyle name="Millares 4 4 2 2 2" xfId="14260" xr:uid="{00000000-0005-0000-0000-0000B8370000}"/>
    <cellStyle name="Millares 4 4 2 2 2 2" xfId="27828" xr:uid="{00000000-0005-0000-0000-0000B9370000}"/>
    <cellStyle name="Millares 4 4 2 2 2 2 2" xfId="54961" xr:uid="{00000000-0005-0000-0000-0000BA370000}"/>
    <cellStyle name="Millares 4 4 2 2 2 3" xfId="41399" xr:uid="{00000000-0005-0000-0000-0000BB370000}"/>
    <cellStyle name="Millares 4 4 2 2 3" xfId="21047" xr:uid="{00000000-0005-0000-0000-0000BC370000}"/>
    <cellStyle name="Millares 4 4 2 2 3 2" xfId="48180" xr:uid="{00000000-0005-0000-0000-0000BD370000}"/>
    <cellStyle name="Millares 4 4 2 2 4" xfId="34618" xr:uid="{00000000-0005-0000-0000-0000BE370000}"/>
    <cellStyle name="Millares 4 4 2 3" xfId="10871" xr:uid="{00000000-0005-0000-0000-0000BF370000}"/>
    <cellStyle name="Millares 4 4 2 3 2" xfId="24439" xr:uid="{00000000-0005-0000-0000-0000C0370000}"/>
    <cellStyle name="Millares 4 4 2 3 2 2" xfId="51572" xr:uid="{00000000-0005-0000-0000-0000C1370000}"/>
    <cellStyle name="Millares 4 4 2 3 3" xfId="38010" xr:uid="{00000000-0005-0000-0000-0000C2370000}"/>
    <cellStyle name="Millares 4 4 2 4" xfId="17658" xr:uid="{00000000-0005-0000-0000-0000C3370000}"/>
    <cellStyle name="Millares 4 4 2 4 2" xfId="44791" xr:uid="{00000000-0005-0000-0000-0000C4370000}"/>
    <cellStyle name="Millares 4 4 2 5" xfId="31229" xr:uid="{00000000-0005-0000-0000-0000C5370000}"/>
    <cellStyle name="Millares 4 5" xfId="2468" xr:uid="{00000000-0005-0000-0000-0000C6370000}"/>
    <cellStyle name="Millares 4 5 2" xfId="2469" xr:uid="{00000000-0005-0000-0000-0000C7370000}"/>
    <cellStyle name="Millares 4 5 2 2" xfId="7472" xr:uid="{00000000-0005-0000-0000-0000C8370000}"/>
    <cellStyle name="Millares 4 5 2 2 2" xfId="14262" xr:uid="{00000000-0005-0000-0000-0000C9370000}"/>
    <cellStyle name="Millares 4 5 2 2 2 2" xfId="27830" xr:uid="{00000000-0005-0000-0000-0000CA370000}"/>
    <cellStyle name="Millares 4 5 2 2 2 2 2" xfId="54963" xr:uid="{00000000-0005-0000-0000-0000CB370000}"/>
    <cellStyle name="Millares 4 5 2 2 2 3" xfId="41401" xr:uid="{00000000-0005-0000-0000-0000CC370000}"/>
    <cellStyle name="Millares 4 5 2 2 3" xfId="21049" xr:uid="{00000000-0005-0000-0000-0000CD370000}"/>
    <cellStyle name="Millares 4 5 2 2 3 2" xfId="48182" xr:uid="{00000000-0005-0000-0000-0000CE370000}"/>
    <cellStyle name="Millares 4 5 2 2 4" xfId="34620" xr:uid="{00000000-0005-0000-0000-0000CF370000}"/>
    <cellStyle name="Millares 4 5 2 3" xfId="10873" xr:uid="{00000000-0005-0000-0000-0000D0370000}"/>
    <cellStyle name="Millares 4 5 2 3 2" xfId="24441" xr:uid="{00000000-0005-0000-0000-0000D1370000}"/>
    <cellStyle name="Millares 4 5 2 3 2 2" xfId="51574" xr:uid="{00000000-0005-0000-0000-0000D2370000}"/>
    <cellStyle name="Millares 4 5 2 3 3" xfId="38012" xr:uid="{00000000-0005-0000-0000-0000D3370000}"/>
    <cellStyle name="Millares 4 5 2 4" xfId="17660" xr:uid="{00000000-0005-0000-0000-0000D4370000}"/>
    <cellStyle name="Millares 4 5 2 4 2" xfId="44793" xr:uid="{00000000-0005-0000-0000-0000D5370000}"/>
    <cellStyle name="Millares 4 5 2 5" xfId="31231" xr:uid="{00000000-0005-0000-0000-0000D6370000}"/>
    <cellStyle name="Millares 4 5 3" xfId="7471" xr:uid="{00000000-0005-0000-0000-0000D7370000}"/>
    <cellStyle name="Millares 4 5 3 2" xfId="14261" xr:uid="{00000000-0005-0000-0000-0000D8370000}"/>
    <cellStyle name="Millares 4 5 3 2 2" xfId="27829" xr:uid="{00000000-0005-0000-0000-0000D9370000}"/>
    <cellStyle name="Millares 4 5 3 2 2 2" xfId="54962" xr:uid="{00000000-0005-0000-0000-0000DA370000}"/>
    <cellStyle name="Millares 4 5 3 2 3" xfId="41400" xr:uid="{00000000-0005-0000-0000-0000DB370000}"/>
    <cellStyle name="Millares 4 5 3 3" xfId="21048" xr:uid="{00000000-0005-0000-0000-0000DC370000}"/>
    <cellStyle name="Millares 4 5 3 3 2" xfId="48181" xr:uid="{00000000-0005-0000-0000-0000DD370000}"/>
    <cellStyle name="Millares 4 5 3 4" xfId="34619" xr:uid="{00000000-0005-0000-0000-0000DE370000}"/>
    <cellStyle name="Millares 4 5 4" xfId="10872" xr:uid="{00000000-0005-0000-0000-0000DF370000}"/>
    <cellStyle name="Millares 4 5 4 2" xfId="24440" xr:uid="{00000000-0005-0000-0000-0000E0370000}"/>
    <cellStyle name="Millares 4 5 4 2 2" xfId="51573" xr:uid="{00000000-0005-0000-0000-0000E1370000}"/>
    <cellStyle name="Millares 4 5 4 3" xfId="38011" xr:uid="{00000000-0005-0000-0000-0000E2370000}"/>
    <cellStyle name="Millares 4 5 5" xfId="17659" xr:uid="{00000000-0005-0000-0000-0000E3370000}"/>
    <cellStyle name="Millares 4 5 5 2" xfId="44792" xr:uid="{00000000-0005-0000-0000-0000E4370000}"/>
    <cellStyle name="Millares 4 5 6" xfId="31230" xr:uid="{00000000-0005-0000-0000-0000E5370000}"/>
    <cellStyle name="Millares 4 6" xfId="2470" xr:uid="{00000000-0005-0000-0000-0000E6370000}"/>
    <cellStyle name="Millares 4 7" xfId="2471" xr:uid="{00000000-0005-0000-0000-0000E7370000}"/>
    <cellStyle name="Millares 4 8" xfId="2472" xr:uid="{00000000-0005-0000-0000-0000E8370000}"/>
    <cellStyle name="Millares 4 9" xfId="2473" xr:uid="{00000000-0005-0000-0000-0000E9370000}"/>
    <cellStyle name="Millares 40" xfId="2474" xr:uid="{00000000-0005-0000-0000-0000EA370000}"/>
    <cellStyle name="Millares 41" xfId="2475" xr:uid="{00000000-0005-0000-0000-0000EB370000}"/>
    <cellStyle name="Millares 42" xfId="2476" xr:uid="{00000000-0005-0000-0000-0000EC370000}"/>
    <cellStyle name="Millares 43" xfId="2477" xr:uid="{00000000-0005-0000-0000-0000ED370000}"/>
    <cellStyle name="Millares 5" xfId="13" xr:uid="{00000000-0005-0000-0000-0000EE370000}"/>
    <cellStyle name="Millares 5 10" xfId="4681" xr:uid="{00000000-0005-0000-0000-0000EF370000}"/>
    <cellStyle name="Millares 5 10 2" xfId="8276" xr:uid="{00000000-0005-0000-0000-0000F0370000}"/>
    <cellStyle name="Millares 5 10 2 2" xfId="15066" xr:uid="{00000000-0005-0000-0000-0000F1370000}"/>
    <cellStyle name="Millares 5 10 2 2 2" xfId="28634" xr:uid="{00000000-0005-0000-0000-0000F2370000}"/>
    <cellStyle name="Millares 5 10 2 2 2 2" xfId="55767" xr:uid="{00000000-0005-0000-0000-0000F3370000}"/>
    <cellStyle name="Millares 5 10 2 2 3" xfId="42205" xr:uid="{00000000-0005-0000-0000-0000F4370000}"/>
    <cellStyle name="Millares 5 10 2 3" xfId="21853" xr:uid="{00000000-0005-0000-0000-0000F5370000}"/>
    <cellStyle name="Millares 5 10 2 3 2" xfId="48986" xr:uid="{00000000-0005-0000-0000-0000F6370000}"/>
    <cellStyle name="Millares 5 10 2 4" xfId="35424" xr:uid="{00000000-0005-0000-0000-0000F7370000}"/>
    <cellStyle name="Millares 5 10 3" xfId="11677" xr:uid="{00000000-0005-0000-0000-0000F8370000}"/>
    <cellStyle name="Millares 5 10 3 2" xfId="25245" xr:uid="{00000000-0005-0000-0000-0000F9370000}"/>
    <cellStyle name="Millares 5 10 3 2 2" xfId="52378" xr:uid="{00000000-0005-0000-0000-0000FA370000}"/>
    <cellStyle name="Millares 5 10 3 3" xfId="38816" xr:uid="{00000000-0005-0000-0000-0000FB370000}"/>
    <cellStyle name="Millares 5 10 4" xfId="18464" xr:uid="{00000000-0005-0000-0000-0000FC370000}"/>
    <cellStyle name="Millares 5 10 4 2" xfId="45597" xr:uid="{00000000-0005-0000-0000-0000FD370000}"/>
    <cellStyle name="Millares 5 10 5" xfId="32035" xr:uid="{00000000-0005-0000-0000-0000FE370000}"/>
    <cellStyle name="Millares 5 11" xfId="4682" xr:uid="{00000000-0005-0000-0000-0000FF370000}"/>
    <cellStyle name="Millares 5 11 2" xfId="8277" xr:uid="{00000000-0005-0000-0000-000000380000}"/>
    <cellStyle name="Millares 5 11 2 2" xfId="15067" xr:uid="{00000000-0005-0000-0000-000001380000}"/>
    <cellStyle name="Millares 5 11 2 2 2" xfId="28635" xr:uid="{00000000-0005-0000-0000-000002380000}"/>
    <cellStyle name="Millares 5 11 2 2 2 2" xfId="55768" xr:uid="{00000000-0005-0000-0000-000003380000}"/>
    <cellStyle name="Millares 5 11 2 2 3" xfId="42206" xr:uid="{00000000-0005-0000-0000-000004380000}"/>
    <cellStyle name="Millares 5 11 2 3" xfId="21854" xr:uid="{00000000-0005-0000-0000-000005380000}"/>
    <cellStyle name="Millares 5 11 2 3 2" xfId="48987" xr:uid="{00000000-0005-0000-0000-000006380000}"/>
    <cellStyle name="Millares 5 11 2 4" xfId="35425" xr:uid="{00000000-0005-0000-0000-000007380000}"/>
    <cellStyle name="Millares 5 11 3" xfId="11678" xr:uid="{00000000-0005-0000-0000-000008380000}"/>
    <cellStyle name="Millares 5 11 3 2" xfId="25246" xr:uid="{00000000-0005-0000-0000-000009380000}"/>
    <cellStyle name="Millares 5 11 3 2 2" xfId="52379" xr:uid="{00000000-0005-0000-0000-00000A380000}"/>
    <cellStyle name="Millares 5 11 3 3" xfId="38817" xr:uid="{00000000-0005-0000-0000-00000B380000}"/>
    <cellStyle name="Millares 5 11 4" xfId="18465" xr:uid="{00000000-0005-0000-0000-00000C380000}"/>
    <cellStyle name="Millares 5 11 4 2" xfId="45598" xr:uid="{00000000-0005-0000-0000-00000D380000}"/>
    <cellStyle name="Millares 5 11 5" xfId="32036" xr:uid="{00000000-0005-0000-0000-00000E380000}"/>
    <cellStyle name="Millares 5 12" xfId="79" xr:uid="{00000000-0005-0000-0000-00000F380000}"/>
    <cellStyle name="Millares 5 13" xfId="58396" xr:uid="{1E331B89-4FDD-4FE6-BB9B-E7F1ED885253}"/>
    <cellStyle name="Millares 5 2" xfId="147" xr:uid="{00000000-0005-0000-0000-000010380000}"/>
    <cellStyle name="Millares 5 3" xfId="148" xr:uid="{00000000-0005-0000-0000-000011380000}"/>
    <cellStyle name="Millares 5 3 2" xfId="201" xr:uid="{00000000-0005-0000-0000-000012380000}"/>
    <cellStyle name="Millares 5 3 2 2" xfId="4683" xr:uid="{00000000-0005-0000-0000-000013380000}"/>
    <cellStyle name="Millares 5 3 2 2 2" xfId="4684" xr:uid="{00000000-0005-0000-0000-000014380000}"/>
    <cellStyle name="Millares 5 3 2 2 2 2" xfId="4685" xr:uid="{00000000-0005-0000-0000-000015380000}"/>
    <cellStyle name="Millares 5 3 2 2 2 2 2" xfId="8280" xr:uid="{00000000-0005-0000-0000-000016380000}"/>
    <cellStyle name="Millares 5 3 2 2 2 2 2 2" xfId="15070" xr:uid="{00000000-0005-0000-0000-000017380000}"/>
    <cellStyle name="Millares 5 3 2 2 2 2 2 2 2" xfId="28638" xr:uid="{00000000-0005-0000-0000-000018380000}"/>
    <cellStyle name="Millares 5 3 2 2 2 2 2 2 2 2" xfId="55771" xr:uid="{00000000-0005-0000-0000-000019380000}"/>
    <cellStyle name="Millares 5 3 2 2 2 2 2 2 3" xfId="42209" xr:uid="{00000000-0005-0000-0000-00001A380000}"/>
    <cellStyle name="Millares 5 3 2 2 2 2 2 3" xfId="21857" xr:uid="{00000000-0005-0000-0000-00001B380000}"/>
    <cellStyle name="Millares 5 3 2 2 2 2 2 3 2" xfId="48990" xr:uid="{00000000-0005-0000-0000-00001C380000}"/>
    <cellStyle name="Millares 5 3 2 2 2 2 2 4" xfId="35428" xr:uid="{00000000-0005-0000-0000-00001D380000}"/>
    <cellStyle name="Millares 5 3 2 2 2 2 3" xfId="11681" xr:uid="{00000000-0005-0000-0000-00001E380000}"/>
    <cellStyle name="Millares 5 3 2 2 2 2 3 2" xfId="25249" xr:uid="{00000000-0005-0000-0000-00001F380000}"/>
    <cellStyle name="Millares 5 3 2 2 2 2 3 2 2" xfId="52382" xr:uid="{00000000-0005-0000-0000-000020380000}"/>
    <cellStyle name="Millares 5 3 2 2 2 2 3 3" xfId="38820" xr:uid="{00000000-0005-0000-0000-000021380000}"/>
    <cellStyle name="Millares 5 3 2 2 2 2 4" xfId="18468" xr:uid="{00000000-0005-0000-0000-000022380000}"/>
    <cellStyle name="Millares 5 3 2 2 2 2 4 2" xfId="45601" xr:uid="{00000000-0005-0000-0000-000023380000}"/>
    <cellStyle name="Millares 5 3 2 2 2 2 5" xfId="32039" xr:uid="{00000000-0005-0000-0000-000024380000}"/>
    <cellStyle name="Millares 5 3 2 2 2 3" xfId="4686" xr:uid="{00000000-0005-0000-0000-000025380000}"/>
    <cellStyle name="Millares 5 3 2 2 2 3 2" xfId="8281" xr:uid="{00000000-0005-0000-0000-000026380000}"/>
    <cellStyle name="Millares 5 3 2 2 2 3 2 2" xfId="15071" xr:uid="{00000000-0005-0000-0000-000027380000}"/>
    <cellStyle name="Millares 5 3 2 2 2 3 2 2 2" xfId="28639" xr:uid="{00000000-0005-0000-0000-000028380000}"/>
    <cellStyle name="Millares 5 3 2 2 2 3 2 2 2 2" xfId="55772" xr:uid="{00000000-0005-0000-0000-000029380000}"/>
    <cellStyle name="Millares 5 3 2 2 2 3 2 2 3" xfId="42210" xr:uid="{00000000-0005-0000-0000-00002A380000}"/>
    <cellStyle name="Millares 5 3 2 2 2 3 2 3" xfId="21858" xr:uid="{00000000-0005-0000-0000-00002B380000}"/>
    <cellStyle name="Millares 5 3 2 2 2 3 2 3 2" xfId="48991" xr:uid="{00000000-0005-0000-0000-00002C380000}"/>
    <cellStyle name="Millares 5 3 2 2 2 3 2 4" xfId="35429" xr:uid="{00000000-0005-0000-0000-00002D380000}"/>
    <cellStyle name="Millares 5 3 2 2 2 3 3" xfId="11682" xr:uid="{00000000-0005-0000-0000-00002E380000}"/>
    <cellStyle name="Millares 5 3 2 2 2 3 3 2" xfId="25250" xr:uid="{00000000-0005-0000-0000-00002F380000}"/>
    <cellStyle name="Millares 5 3 2 2 2 3 3 2 2" xfId="52383" xr:uid="{00000000-0005-0000-0000-000030380000}"/>
    <cellStyle name="Millares 5 3 2 2 2 3 3 3" xfId="38821" xr:uid="{00000000-0005-0000-0000-000031380000}"/>
    <cellStyle name="Millares 5 3 2 2 2 3 4" xfId="18469" xr:uid="{00000000-0005-0000-0000-000032380000}"/>
    <cellStyle name="Millares 5 3 2 2 2 3 4 2" xfId="45602" xr:uid="{00000000-0005-0000-0000-000033380000}"/>
    <cellStyle name="Millares 5 3 2 2 2 3 5" xfId="32040" xr:uid="{00000000-0005-0000-0000-000034380000}"/>
    <cellStyle name="Millares 5 3 2 2 2 4" xfId="8279" xr:uid="{00000000-0005-0000-0000-000035380000}"/>
    <cellStyle name="Millares 5 3 2 2 2 4 2" xfId="15069" xr:uid="{00000000-0005-0000-0000-000036380000}"/>
    <cellStyle name="Millares 5 3 2 2 2 4 2 2" xfId="28637" xr:uid="{00000000-0005-0000-0000-000037380000}"/>
    <cellStyle name="Millares 5 3 2 2 2 4 2 2 2" xfId="55770" xr:uid="{00000000-0005-0000-0000-000038380000}"/>
    <cellStyle name="Millares 5 3 2 2 2 4 2 3" xfId="42208" xr:uid="{00000000-0005-0000-0000-000039380000}"/>
    <cellStyle name="Millares 5 3 2 2 2 4 3" xfId="21856" xr:uid="{00000000-0005-0000-0000-00003A380000}"/>
    <cellStyle name="Millares 5 3 2 2 2 4 3 2" xfId="48989" xr:uid="{00000000-0005-0000-0000-00003B380000}"/>
    <cellStyle name="Millares 5 3 2 2 2 4 4" xfId="35427" xr:uid="{00000000-0005-0000-0000-00003C380000}"/>
    <cellStyle name="Millares 5 3 2 2 2 5" xfId="11680" xr:uid="{00000000-0005-0000-0000-00003D380000}"/>
    <cellStyle name="Millares 5 3 2 2 2 5 2" xfId="25248" xr:uid="{00000000-0005-0000-0000-00003E380000}"/>
    <cellStyle name="Millares 5 3 2 2 2 5 2 2" xfId="52381" xr:uid="{00000000-0005-0000-0000-00003F380000}"/>
    <cellStyle name="Millares 5 3 2 2 2 5 3" xfId="38819" xr:uid="{00000000-0005-0000-0000-000040380000}"/>
    <cellStyle name="Millares 5 3 2 2 2 6" xfId="18467" xr:uid="{00000000-0005-0000-0000-000041380000}"/>
    <cellStyle name="Millares 5 3 2 2 2 6 2" xfId="45600" xr:uid="{00000000-0005-0000-0000-000042380000}"/>
    <cellStyle name="Millares 5 3 2 2 2 7" xfId="32038" xr:uid="{00000000-0005-0000-0000-000043380000}"/>
    <cellStyle name="Millares 5 3 2 2 3" xfId="4687" xr:uid="{00000000-0005-0000-0000-000044380000}"/>
    <cellStyle name="Millares 5 3 2 2 3 2" xfId="4688" xr:uid="{00000000-0005-0000-0000-000045380000}"/>
    <cellStyle name="Millares 5 3 2 2 3 2 2" xfId="8283" xr:uid="{00000000-0005-0000-0000-000046380000}"/>
    <cellStyle name="Millares 5 3 2 2 3 2 2 2" xfId="15073" xr:uid="{00000000-0005-0000-0000-000047380000}"/>
    <cellStyle name="Millares 5 3 2 2 3 2 2 2 2" xfId="28641" xr:uid="{00000000-0005-0000-0000-000048380000}"/>
    <cellStyle name="Millares 5 3 2 2 3 2 2 2 2 2" xfId="55774" xr:uid="{00000000-0005-0000-0000-000049380000}"/>
    <cellStyle name="Millares 5 3 2 2 3 2 2 2 3" xfId="42212" xr:uid="{00000000-0005-0000-0000-00004A380000}"/>
    <cellStyle name="Millares 5 3 2 2 3 2 2 3" xfId="21860" xr:uid="{00000000-0005-0000-0000-00004B380000}"/>
    <cellStyle name="Millares 5 3 2 2 3 2 2 3 2" xfId="48993" xr:uid="{00000000-0005-0000-0000-00004C380000}"/>
    <cellStyle name="Millares 5 3 2 2 3 2 2 4" xfId="35431" xr:uid="{00000000-0005-0000-0000-00004D380000}"/>
    <cellStyle name="Millares 5 3 2 2 3 2 3" xfId="11684" xr:uid="{00000000-0005-0000-0000-00004E380000}"/>
    <cellStyle name="Millares 5 3 2 2 3 2 3 2" xfId="25252" xr:uid="{00000000-0005-0000-0000-00004F380000}"/>
    <cellStyle name="Millares 5 3 2 2 3 2 3 2 2" xfId="52385" xr:uid="{00000000-0005-0000-0000-000050380000}"/>
    <cellStyle name="Millares 5 3 2 2 3 2 3 3" xfId="38823" xr:uid="{00000000-0005-0000-0000-000051380000}"/>
    <cellStyle name="Millares 5 3 2 2 3 2 4" xfId="18471" xr:uid="{00000000-0005-0000-0000-000052380000}"/>
    <cellStyle name="Millares 5 3 2 2 3 2 4 2" xfId="45604" xr:uid="{00000000-0005-0000-0000-000053380000}"/>
    <cellStyle name="Millares 5 3 2 2 3 2 5" xfId="32042" xr:uid="{00000000-0005-0000-0000-000054380000}"/>
    <cellStyle name="Millares 5 3 2 2 3 3" xfId="8282" xr:uid="{00000000-0005-0000-0000-000055380000}"/>
    <cellStyle name="Millares 5 3 2 2 3 3 2" xfId="15072" xr:uid="{00000000-0005-0000-0000-000056380000}"/>
    <cellStyle name="Millares 5 3 2 2 3 3 2 2" xfId="28640" xr:uid="{00000000-0005-0000-0000-000057380000}"/>
    <cellStyle name="Millares 5 3 2 2 3 3 2 2 2" xfId="55773" xr:uid="{00000000-0005-0000-0000-000058380000}"/>
    <cellStyle name="Millares 5 3 2 2 3 3 2 3" xfId="42211" xr:uid="{00000000-0005-0000-0000-000059380000}"/>
    <cellStyle name="Millares 5 3 2 2 3 3 3" xfId="21859" xr:uid="{00000000-0005-0000-0000-00005A380000}"/>
    <cellStyle name="Millares 5 3 2 2 3 3 3 2" xfId="48992" xr:uid="{00000000-0005-0000-0000-00005B380000}"/>
    <cellStyle name="Millares 5 3 2 2 3 3 4" xfId="35430" xr:uid="{00000000-0005-0000-0000-00005C380000}"/>
    <cellStyle name="Millares 5 3 2 2 3 4" xfId="11683" xr:uid="{00000000-0005-0000-0000-00005D380000}"/>
    <cellStyle name="Millares 5 3 2 2 3 4 2" xfId="25251" xr:uid="{00000000-0005-0000-0000-00005E380000}"/>
    <cellStyle name="Millares 5 3 2 2 3 4 2 2" xfId="52384" xr:uid="{00000000-0005-0000-0000-00005F380000}"/>
    <cellStyle name="Millares 5 3 2 2 3 4 3" xfId="38822" xr:uid="{00000000-0005-0000-0000-000060380000}"/>
    <cellStyle name="Millares 5 3 2 2 3 5" xfId="18470" xr:uid="{00000000-0005-0000-0000-000061380000}"/>
    <cellStyle name="Millares 5 3 2 2 3 5 2" xfId="45603" xr:uid="{00000000-0005-0000-0000-000062380000}"/>
    <cellStyle name="Millares 5 3 2 2 3 6" xfId="32041" xr:uid="{00000000-0005-0000-0000-000063380000}"/>
    <cellStyle name="Millares 5 3 2 2 4" xfId="4689" xr:uid="{00000000-0005-0000-0000-000064380000}"/>
    <cellStyle name="Millares 5 3 2 2 4 2" xfId="8284" xr:uid="{00000000-0005-0000-0000-000065380000}"/>
    <cellStyle name="Millares 5 3 2 2 4 2 2" xfId="15074" xr:uid="{00000000-0005-0000-0000-000066380000}"/>
    <cellStyle name="Millares 5 3 2 2 4 2 2 2" xfId="28642" xr:uid="{00000000-0005-0000-0000-000067380000}"/>
    <cellStyle name="Millares 5 3 2 2 4 2 2 2 2" xfId="55775" xr:uid="{00000000-0005-0000-0000-000068380000}"/>
    <cellStyle name="Millares 5 3 2 2 4 2 2 3" xfId="42213" xr:uid="{00000000-0005-0000-0000-000069380000}"/>
    <cellStyle name="Millares 5 3 2 2 4 2 3" xfId="21861" xr:uid="{00000000-0005-0000-0000-00006A380000}"/>
    <cellStyle name="Millares 5 3 2 2 4 2 3 2" xfId="48994" xr:uid="{00000000-0005-0000-0000-00006B380000}"/>
    <cellStyle name="Millares 5 3 2 2 4 2 4" xfId="35432" xr:uid="{00000000-0005-0000-0000-00006C380000}"/>
    <cellStyle name="Millares 5 3 2 2 4 3" xfId="11685" xr:uid="{00000000-0005-0000-0000-00006D380000}"/>
    <cellStyle name="Millares 5 3 2 2 4 3 2" xfId="25253" xr:uid="{00000000-0005-0000-0000-00006E380000}"/>
    <cellStyle name="Millares 5 3 2 2 4 3 2 2" xfId="52386" xr:uid="{00000000-0005-0000-0000-00006F380000}"/>
    <cellStyle name="Millares 5 3 2 2 4 3 3" xfId="38824" xr:uid="{00000000-0005-0000-0000-000070380000}"/>
    <cellStyle name="Millares 5 3 2 2 4 4" xfId="18472" xr:uid="{00000000-0005-0000-0000-000071380000}"/>
    <cellStyle name="Millares 5 3 2 2 4 4 2" xfId="45605" xr:uid="{00000000-0005-0000-0000-000072380000}"/>
    <cellStyle name="Millares 5 3 2 2 4 5" xfId="32043" xr:uid="{00000000-0005-0000-0000-000073380000}"/>
    <cellStyle name="Millares 5 3 2 2 5" xfId="4690" xr:uid="{00000000-0005-0000-0000-000074380000}"/>
    <cellStyle name="Millares 5 3 2 2 5 2" xfId="8285" xr:uid="{00000000-0005-0000-0000-000075380000}"/>
    <cellStyle name="Millares 5 3 2 2 5 2 2" xfId="15075" xr:uid="{00000000-0005-0000-0000-000076380000}"/>
    <cellStyle name="Millares 5 3 2 2 5 2 2 2" xfId="28643" xr:uid="{00000000-0005-0000-0000-000077380000}"/>
    <cellStyle name="Millares 5 3 2 2 5 2 2 2 2" xfId="55776" xr:uid="{00000000-0005-0000-0000-000078380000}"/>
    <cellStyle name="Millares 5 3 2 2 5 2 2 3" xfId="42214" xr:uid="{00000000-0005-0000-0000-000079380000}"/>
    <cellStyle name="Millares 5 3 2 2 5 2 3" xfId="21862" xr:uid="{00000000-0005-0000-0000-00007A380000}"/>
    <cellStyle name="Millares 5 3 2 2 5 2 3 2" xfId="48995" xr:uid="{00000000-0005-0000-0000-00007B380000}"/>
    <cellStyle name="Millares 5 3 2 2 5 2 4" xfId="35433" xr:uid="{00000000-0005-0000-0000-00007C380000}"/>
    <cellStyle name="Millares 5 3 2 2 5 3" xfId="11686" xr:uid="{00000000-0005-0000-0000-00007D380000}"/>
    <cellStyle name="Millares 5 3 2 2 5 3 2" xfId="25254" xr:uid="{00000000-0005-0000-0000-00007E380000}"/>
    <cellStyle name="Millares 5 3 2 2 5 3 2 2" xfId="52387" xr:uid="{00000000-0005-0000-0000-00007F380000}"/>
    <cellStyle name="Millares 5 3 2 2 5 3 3" xfId="38825" xr:uid="{00000000-0005-0000-0000-000080380000}"/>
    <cellStyle name="Millares 5 3 2 2 5 4" xfId="18473" xr:uid="{00000000-0005-0000-0000-000081380000}"/>
    <cellStyle name="Millares 5 3 2 2 5 4 2" xfId="45606" xr:uid="{00000000-0005-0000-0000-000082380000}"/>
    <cellStyle name="Millares 5 3 2 2 5 5" xfId="32044" xr:uid="{00000000-0005-0000-0000-000083380000}"/>
    <cellStyle name="Millares 5 3 2 2 6" xfId="8278" xr:uid="{00000000-0005-0000-0000-000084380000}"/>
    <cellStyle name="Millares 5 3 2 2 6 2" xfId="15068" xr:uid="{00000000-0005-0000-0000-000085380000}"/>
    <cellStyle name="Millares 5 3 2 2 6 2 2" xfId="28636" xr:uid="{00000000-0005-0000-0000-000086380000}"/>
    <cellStyle name="Millares 5 3 2 2 6 2 2 2" xfId="55769" xr:uid="{00000000-0005-0000-0000-000087380000}"/>
    <cellStyle name="Millares 5 3 2 2 6 2 3" xfId="42207" xr:uid="{00000000-0005-0000-0000-000088380000}"/>
    <cellStyle name="Millares 5 3 2 2 6 3" xfId="21855" xr:uid="{00000000-0005-0000-0000-000089380000}"/>
    <cellStyle name="Millares 5 3 2 2 6 3 2" xfId="48988" xr:uid="{00000000-0005-0000-0000-00008A380000}"/>
    <cellStyle name="Millares 5 3 2 2 6 4" xfId="35426" xr:uid="{00000000-0005-0000-0000-00008B380000}"/>
    <cellStyle name="Millares 5 3 2 2 7" xfId="11679" xr:uid="{00000000-0005-0000-0000-00008C380000}"/>
    <cellStyle name="Millares 5 3 2 2 7 2" xfId="25247" xr:uid="{00000000-0005-0000-0000-00008D380000}"/>
    <cellStyle name="Millares 5 3 2 2 7 2 2" xfId="52380" xr:uid="{00000000-0005-0000-0000-00008E380000}"/>
    <cellStyle name="Millares 5 3 2 2 7 3" xfId="38818" xr:uid="{00000000-0005-0000-0000-00008F380000}"/>
    <cellStyle name="Millares 5 3 2 2 8" xfId="18466" xr:uid="{00000000-0005-0000-0000-000090380000}"/>
    <cellStyle name="Millares 5 3 2 2 8 2" xfId="45599" xr:uid="{00000000-0005-0000-0000-000091380000}"/>
    <cellStyle name="Millares 5 3 2 2 9" xfId="32037" xr:uid="{00000000-0005-0000-0000-000092380000}"/>
    <cellStyle name="Millares 5 3 2 3" xfId="4691" xr:uid="{00000000-0005-0000-0000-000093380000}"/>
    <cellStyle name="Millares 5 3 2 3 2" xfId="4692" xr:uid="{00000000-0005-0000-0000-000094380000}"/>
    <cellStyle name="Millares 5 3 2 3 2 2" xfId="8287" xr:uid="{00000000-0005-0000-0000-000095380000}"/>
    <cellStyle name="Millares 5 3 2 3 2 2 2" xfId="15077" xr:uid="{00000000-0005-0000-0000-000096380000}"/>
    <cellStyle name="Millares 5 3 2 3 2 2 2 2" xfId="28645" xr:uid="{00000000-0005-0000-0000-000097380000}"/>
    <cellStyle name="Millares 5 3 2 3 2 2 2 2 2" xfId="55778" xr:uid="{00000000-0005-0000-0000-000098380000}"/>
    <cellStyle name="Millares 5 3 2 3 2 2 2 3" xfId="42216" xr:uid="{00000000-0005-0000-0000-000099380000}"/>
    <cellStyle name="Millares 5 3 2 3 2 2 3" xfId="21864" xr:uid="{00000000-0005-0000-0000-00009A380000}"/>
    <cellStyle name="Millares 5 3 2 3 2 2 3 2" xfId="48997" xr:uid="{00000000-0005-0000-0000-00009B380000}"/>
    <cellStyle name="Millares 5 3 2 3 2 2 4" xfId="35435" xr:uid="{00000000-0005-0000-0000-00009C380000}"/>
    <cellStyle name="Millares 5 3 2 3 2 3" xfId="11688" xr:uid="{00000000-0005-0000-0000-00009D380000}"/>
    <cellStyle name="Millares 5 3 2 3 2 3 2" xfId="25256" xr:uid="{00000000-0005-0000-0000-00009E380000}"/>
    <cellStyle name="Millares 5 3 2 3 2 3 2 2" xfId="52389" xr:uid="{00000000-0005-0000-0000-00009F380000}"/>
    <cellStyle name="Millares 5 3 2 3 2 3 3" xfId="38827" xr:uid="{00000000-0005-0000-0000-0000A0380000}"/>
    <cellStyle name="Millares 5 3 2 3 2 4" xfId="18475" xr:uid="{00000000-0005-0000-0000-0000A1380000}"/>
    <cellStyle name="Millares 5 3 2 3 2 4 2" xfId="45608" xr:uid="{00000000-0005-0000-0000-0000A2380000}"/>
    <cellStyle name="Millares 5 3 2 3 2 5" xfId="32046" xr:uid="{00000000-0005-0000-0000-0000A3380000}"/>
    <cellStyle name="Millares 5 3 2 3 3" xfId="4693" xr:uid="{00000000-0005-0000-0000-0000A4380000}"/>
    <cellStyle name="Millares 5 3 2 3 3 2" xfId="8288" xr:uid="{00000000-0005-0000-0000-0000A5380000}"/>
    <cellStyle name="Millares 5 3 2 3 3 2 2" xfId="15078" xr:uid="{00000000-0005-0000-0000-0000A6380000}"/>
    <cellStyle name="Millares 5 3 2 3 3 2 2 2" xfId="28646" xr:uid="{00000000-0005-0000-0000-0000A7380000}"/>
    <cellStyle name="Millares 5 3 2 3 3 2 2 2 2" xfId="55779" xr:uid="{00000000-0005-0000-0000-0000A8380000}"/>
    <cellStyle name="Millares 5 3 2 3 3 2 2 3" xfId="42217" xr:uid="{00000000-0005-0000-0000-0000A9380000}"/>
    <cellStyle name="Millares 5 3 2 3 3 2 3" xfId="21865" xr:uid="{00000000-0005-0000-0000-0000AA380000}"/>
    <cellStyle name="Millares 5 3 2 3 3 2 3 2" xfId="48998" xr:uid="{00000000-0005-0000-0000-0000AB380000}"/>
    <cellStyle name="Millares 5 3 2 3 3 2 4" xfId="35436" xr:uid="{00000000-0005-0000-0000-0000AC380000}"/>
    <cellStyle name="Millares 5 3 2 3 3 3" xfId="11689" xr:uid="{00000000-0005-0000-0000-0000AD380000}"/>
    <cellStyle name="Millares 5 3 2 3 3 3 2" xfId="25257" xr:uid="{00000000-0005-0000-0000-0000AE380000}"/>
    <cellStyle name="Millares 5 3 2 3 3 3 2 2" xfId="52390" xr:uid="{00000000-0005-0000-0000-0000AF380000}"/>
    <cellStyle name="Millares 5 3 2 3 3 3 3" xfId="38828" xr:uid="{00000000-0005-0000-0000-0000B0380000}"/>
    <cellStyle name="Millares 5 3 2 3 3 4" xfId="18476" xr:uid="{00000000-0005-0000-0000-0000B1380000}"/>
    <cellStyle name="Millares 5 3 2 3 3 4 2" xfId="45609" xr:uid="{00000000-0005-0000-0000-0000B2380000}"/>
    <cellStyle name="Millares 5 3 2 3 3 5" xfId="32047" xr:uid="{00000000-0005-0000-0000-0000B3380000}"/>
    <cellStyle name="Millares 5 3 2 3 4" xfId="8286" xr:uid="{00000000-0005-0000-0000-0000B4380000}"/>
    <cellStyle name="Millares 5 3 2 3 4 2" xfId="15076" xr:uid="{00000000-0005-0000-0000-0000B5380000}"/>
    <cellStyle name="Millares 5 3 2 3 4 2 2" xfId="28644" xr:uid="{00000000-0005-0000-0000-0000B6380000}"/>
    <cellStyle name="Millares 5 3 2 3 4 2 2 2" xfId="55777" xr:uid="{00000000-0005-0000-0000-0000B7380000}"/>
    <cellStyle name="Millares 5 3 2 3 4 2 3" xfId="42215" xr:uid="{00000000-0005-0000-0000-0000B8380000}"/>
    <cellStyle name="Millares 5 3 2 3 4 3" xfId="21863" xr:uid="{00000000-0005-0000-0000-0000B9380000}"/>
    <cellStyle name="Millares 5 3 2 3 4 3 2" xfId="48996" xr:uid="{00000000-0005-0000-0000-0000BA380000}"/>
    <cellStyle name="Millares 5 3 2 3 4 4" xfId="35434" xr:uid="{00000000-0005-0000-0000-0000BB380000}"/>
    <cellStyle name="Millares 5 3 2 3 5" xfId="11687" xr:uid="{00000000-0005-0000-0000-0000BC380000}"/>
    <cellStyle name="Millares 5 3 2 3 5 2" xfId="25255" xr:uid="{00000000-0005-0000-0000-0000BD380000}"/>
    <cellStyle name="Millares 5 3 2 3 5 2 2" xfId="52388" xr:uid="{00000000-0005-0000-0000-0000BE380000}"/>
    <cellStyle name="Millares 5 3 2 3 5 3" xfId="38826" xr:uid="{00000000-0005-0000-0000-0000BF380000}"/>
    <cellStyle name="Millares 5 3 2 3 6" xfId="18474" xr:uid="{00000000-0005-0000-0000-0000C0380000}"/>
    <cellStyle name="Millares 5 3 2 3 6 2" xfId="45607" xr:uid="{00000000-0005-0000-0000-0000C1380000}"/>
    <cellStyle name="Millares 5 3 2 3 7" xfId="32045" xr:uid="{00000000-0005-0000-0000-0000C2380000}"/>
    <cellStyle name="Millares 5 3 2 4" xfId="4694" xr:uid="{00000000-0005-0000-0000-0000C3380000}"/>
    <cellStyle name="Millares 5 3 2 4 2" xfId="4695" xr:uid="{00000000-0005-0000-0000-0000C4380000}"/>
    <cellStyle name="Millares 5 3 2 4 2 2" xfId="8290" xr:uid="{00000000-0005-0000-0000-0000C5380000}"/>
    <cellStyle name="Millares 5 3 2 4 2 2 2" xfId="15080" xr:uid="{00000000-0005-0000-0000-0000C6380000}"/>
    <cellStyle name="Millares 5 3 2 4 2 2 2 2" xfId="28648" xr:uid="{00000000-0005-0000-0000-0000C7380000}"/>
    <cellStyle name="Millares 5 3 2 4 2 2 2 2 2" xfId="55781" xr:uid="{00000000-0005-0000-0000-0000C8380000}"/>
    <cellStyle name="Millares 5 3 2 4 2 2 2 3" xfId="42219" xr:uid="{00000000-0005-0000-0000-0000C9380000}"/>
    <cellStyle name="Millares 5 3 2 4 2 2 3" xfId="21867" xr:uid="{00000000-0005-0000-0000-0000CA380000}"/>
    <cellStyle name="Millares 5 3 2 4 2 2 3 2" xfId="49000" xr:uid="{00000000-0005-0000-0000-0000CB380000}"/>
    <cellStyle name="Millares 5 3 2 4 2 2 4" xfId="35438" xr:uid="{00000000-0005-0000-0000-0000CC380000}"/>
    <cellStyle name="Millares 5 3 2 4 2 3" xfId="11691" xr:uid="{00000000-0005-0000-0000-0000CD380000}"/>
    <cellStyle name="Millares 5 3 2 4 2 3 2" xfId="25259" xr:uid="{00000000-0005-0000-0000-0000CE380000}"/>
    <cellStyle name="Millares 5 3 2 4 2 3 2 2" xfId="52392" xr:uid="{00000000-0005-0000-0000-0000CF380000}"/>
    <cellStyle name="Millares 5 3 2 4 2 3 3" xfId="38830" xr:uid="{00000000-0005-0000-0000-0000D0380000}"/>
    <cellStyle name="Millares 5 3 2 4 2 4" xfId="18478" xr:uid="{00000000-0005-0000-0000-0000D1380000}"/>
    <cellStyle name="Millares 5 3 2 4 2 4 2" xfId="45611" xr:uid="{00000000-0005-0000-0000-0000D2380000}"/>
    <cellStyle name="Millares 5 3 2 4 2 5" xfId="32049" xr:uid="{00000000-0005-0000-0000-0000D3380000}"/>
    <cellStyle name="Millares 5 3 2 4 3" xfId="8289" xr:uid="{00000000-0005-0000-0000-0000D4380000}"/>
    <cellStyle name="Millares 5 3 2 4 3 2" xfId="15079" xr:uid="{00000000-0005-0000-0000-0000D5380000}"/>
    <cellStyle name="Millares 5 3 2 4 3 2 2" xfId="28647" xr:uid="{00000000-0005-0000-0000-0000D6380000}"/>
    <cellStyle name="Millares 5 3 2 4 3 2 2 2" xfId="55780" xr:uid="{00000000-0005-0000-0000-0000D7380000}"/>
    <cellStyle name="Millares 5 3 2 4 3 2 3" xfId="42218" xr:uid="{00000000-0005-0000-0000-0000D8380000}"/>
    <cellStyle name="Millares 5 3 2 4 3 3" xfId="21866" xr:uid="{00000000-0005-0000-0000-0000D9380000}"/>
    <cellStyle name="Millares 5 3 2 4 3 3 2" xfId="48999" xr:uid="{00000000-0005-0000-0000-0000DA380000}"/>
    <cellStyle name="Millares 5 3 2 4 3 4" xfId="35437" xr:uid="{00000000-0005-0000-0000-0000DB380000}"/>
    <cellStyle name="Millares 5 3 2 4 4" xfId="11690" xr:uid="{00000000-0005-0000-0000-0000DC380000}"/>
    <cellStyle name="Millares 5 3 2 4 4 2" xfId="25258" xr:uid="{00000000-0005-0000-0000-0000DD380000}"/>
    <cellStyle name="Millares 5 3 2 4 4 2 2" xfId="52391" xr:uid="{00000000-0005-0000-0000-0000DE380000}"/>
    <cellStyle name="Millares 5 3 2 4 4 3" xfId="38829" xr:uid="{00000000-0005-0000-0000-0000DF380000}"/>
    <cellStyle name="Millares 5 3 2 4 5" xfId="18477" xr:uid="{00000000-0005-0000-0000-0000E0380000}"/>
    <cellStyle name="Millares 5 3 2 4 5 2" xfId="45610" xr:uid="{00000000-0005-0000-0000-0000E1380000}"/>
    <cellStyle name="Millares 5 3 2 4 6" xfId="32048" xr:uid="{00000000-0005-0000-0000-0000E2380000}"/>
    <cellStyle name="Millares 5 3 2 5" xfId="4696" xr:uid="{00000000-0005-0000-0000-0000E3380000}"/>
    <cellStyle name="Millares 5 3 2 5 2" xfId="8291" xr:uid="{00000000-0005-0000-0000-0000E4380000}"/>
    <cellStyle name="Millares 5 3 2 5 2 2" xfId="15081" xr:uid="{00000000-0005-0000-0000-0000E5380000}"/>
    <cellStyle name="Millares 5 3 2 5 2 2 2" xfId="28649" xr:uid="{00000000-0005-0000-0000-0000E6380000}"/>
    <cellStyle name="Millares 5 3 2 5 2 2 2 2" xfId="55782" xr:uid="{00000000-0005-0000-0000-0000E7380000}"/>
    <cellStyle name="Millares 5 3 2 5 2 2 3" xfId="42220" xr:uid="{00000000-0005-0000-0000-0000E8380000}"/>
    <cellStyle name="Millares 5 3 2 5 2 3" xfId="21868" xr:uid="{00000000-0005-0000-0000-0000E9380000}"/>
    <cellStyle name="Millares 5 3 2 5 2 3 2" xfId="49001" xr:uid="{00000000-0005-0000-0000-0000EA380000}"/>
    <cellStyle name="Millares 5 3 2 5 2 4" xfId="35439" xr:uid="{00000000-0005-0000-0000-0000EB380000}"/>
    <cellStyle name="Millares 5 3 2 5 3" xfId="11692" xr:uid="{00000000-0005-0000-0000-0000EC380000}"/>
    <cellStyle name="Millares 5 3 2 5 3 2" xfId="25260" xr:uid="{00000000-0005-0000-0000-0000ED380000}"/>
    <cellStyle name="Millares 5 3 2 5 3 2 2" xfId="52393" xr:uid="{00000000-0005-0000-0000-0000EE380000}"/>
    <cellStyle name="Millares 5 3 2 5 3 3" xfId="38831" xr:uid="{00000000-0005-0000-0000-0000EF380000}"/>
    <cellStyle name="Millares 5 3 2 5 4" xfId="18479" xr:uid="{00000000-0005-0000-0000-0000F0380000}"/>
    <cellStyle name="Millares 5 3 2 5 4 2" xfId="45612" xr:uid="{00000000-0005-0000-0000-0000F1380000}"/>
    <cellStyle name="Millares 5 3 2 5 5" xfId="32050" xr:uid="{00000000-0005-0000-0000-0000F2380000}"/>
    <cellStyle name="Millares 5 3 2 6" xfId="4697" xr:uid="{00000000-0005-0000-0000-0000F3380000}"/>
    <cellStyle name="Millares 5 3 2 6 2" xfId="8292" xr:uid="{00000000-0005-0000-0000-0000F4380000}"/>
    <cellStyle name="Millares 5 3 2 6 2 2" xfId="15082" xr:uid="{00000000-0005-0000-0000-0000F5380000}"/>
    <cellStyle name="Millares 5 3 2 6 2 2 2" xfId="28650" xr:uid="{00000000-0005-0000-0000-0000F6380000}"/>
    <cellStyle name="Millares 5 3 2 6 2 2 2 2" xfId="55783" xr:uid="{00000000-0005-0000-0000-0000F7380000}"/>
    <cellStyle name="Millares 5 3 2 6 2 2 3" xfId="42221" xr:uid="{00000000-0005-0000-0000-0000F8380000}"/>
    <cellStyle name="Millares 5 3 2 6 2 3" xfId="21869" xr:uid="{00000000-0005-0000-0000-0000F9380000}"/>
    <cellStyle name="Millares 5 3 2 6 2 3 2" xfId="49002" xr:uid="{00000000-0005-0000-0000-0000FA380000}"/>
    <cellStyle name="Millares 5 3 2 6 2 4" xfId="35440" xr:uid="{00000000-0005-0000-0000-0000FB380000}"/>
    <cellStyle name="Millares 5 3 2 6 3" xfId="11693" xr:uid="{00000000-0005-0000-0000-0000FC380000}"/>
    <cellStyle name="Millares 5 3 2 6 3 2" xfId="25261" xr:uid="{00000000-0005-0000-0000-0000FD380000}"/>
    <cellStyle name="Millares 5 3 2 6 3 2 2" xfId="52394" xr:uid="{00000000-0005-0000-0000-0000FE380000}"/>
    <cellStyle name="Millares 5 3 2 6 3 3" xfId="38832" xr:uid="{00000000-0005-0000-0000-0000FF380000}"/>
    <cellStyle name="Millares 5 3 2 6 4" xfId="18480" xr:uid="{00000000-0005-0000-0000-000000390000}"/>
    <cellStyle name="Millares 5 3 2 6 4 2" xfId="45613" xr:uid="{00000000-0005-0000-0000-000001390000}"/>
    <cellStyle name="Millares 5 3 2 6 5" xfId="32051" xr:uid="{00000000-0005-0000-0000-000002390000}"/>
    <cellStyle name="Millares 5 3 3" xfId="4698" xr:uid="{00000000-0005-0000-0000-000003390000}"/>
    <cellStyle name="Millares 5 3 3 2" xfId="4699" xr:uid="{00000000-0005-0000-0000-000004390000}"/>
    <cellStyle name="Millares 5 3 3 2 2" xfId="4700" xr:uid="{00000000-0005-0000-0000-000005390000}"/>
    <cellStyle name="Millares 5 3 3 2 2 2" xfId="8295" xr:uid="{00000000-0005-0000-0000-000006390000}"/>
    <cellStyle name="Millares 5 3 3 2 2 2 2" xfId="15085" xr:uid="{00000000-0005-0000-0000-000007390000}"/>
    <cellStyle name="Millares 5 3 3 2 2 2 2 2" xfId="28653" xr:uid="{00000000-0005-0000-0000-000008390000}"/>
    <cellStyle name="Millares 5 3 3 2 2 2 2 2 2" xfId="55786" xr:uid="{00000000-0005-0000-0000-000009390000}"/>
    <cellStyle name="Millares 5 3 3 2 2 2 2 3" xfId="42224" xr:uid="{00000000-0005-0000-0000-00000A390000}"/>
    <cellStyle name="Millares 5 3 3 2 2 2 3" xfId="21872" xr:uid="{00000000-0005-0000-0000-00000B390000}"/>
    <cellStyle name="Millares 5 3 3 2 2 2 3 2" xfId="49005" xr:uid="{00000000-0005-0000-0000-00000C390000}"/>
    <cellStyle name="Millares 5 3 3 2 2 2 4" xfId="35443" xr:uid="{00000000-0005-0000-0000-00000D390000}"/>
    <cellStyle name="Millares 5 3 3 2 2 3" xfId="11696" xr:uid="{00000000-0005-0000-0000-00000E390000}"/>
    <cellStyle name="Millares 5 3 3 2 2 3 2" xfId="25264" xr:uid="{00000000-0005-0000-0000-00000F390000}"/>
    <cellStyle name="Millares 5 3 3 2 2 3 2 2" xfId="52397" xr:uid="{00000000-0005-0000-0000-000010390000}"/>
    <cellStyle name="Millares 5 3 3 2 2 3 3" xfId="38835" xr:uid="{00000000-0005-0000-0000-000011390000}"/>
    <cellStyle name="Millares 5 3 3 2 2 4" xfId="18483" xr:uid="{00000000-0005-0000-0000-000012390000}"/>
    <cellStyle name="Millares 5 3 3 2 2 4 2" xfId="45616" xr:uid="{00000000-0005-0000-0000-000013390000}"/>
    <cellStyle name="Millares 5 3 3 2 2 5" xfId="32054" xr:uid="{00000000-0005-0000-0000-000014390000}"/>
    <cellStyle name="Millares 5 3 3 2 3" xfId="4701" xr:uid="{00000000-0005-0000-0000-000015390000}"/>
    <cellStyle name="Millares 5 3 3 2 3 2" xfId="8296" xr:uid="{00000000-0005-0000-0000-000016390000}"/>
    <cellStyle name="Millares 5 3 3 2 3 2 2" xfId="15086" xr:uid="{00000000-0005-0000-0000-000017390000}"/>
    <cellStyle name="Millares 5 3 3 2 3 2 2 2" xfId="28654" xr:uid="{00000000-0005-0000-0000-000018390000}"/>
    <cellStyle name="Millares 5 3 3 2 3 2 2 2 2" xfId="55787" xr:uid="{00000000-0005-0000-0000-000019390000}"/>
    <cellStyle name="Millares 5 3 3 2 3 2 2 3" xfId="42225" xr:uid="{00000000-0005-0000-0000-00001A390000}"/>
    <cellStyle name="Millares 5 3 3 2 3 2 3" xfId="21873" xr:uid="{00000000-0005-0000-0000-00001B390000}"/>
    <cellStyle name="Millares 5 3 3 2 3 2 3 2" xfId="49006" xr:uid="{00000000-0005-0000-0000-00001C390000}"/>
    <cellStyle name="Millares 5 3 3 2 3 2 4" xfId="35444" xr:uid="{00000000-0005-0000-0000-00001D390000}"/>
    <cellStyle name="Millares 5 3 3 2 3 3" xfId="11697" xr:uid="{00000000-0005-0000-0000-00001E390000}"/>
    <cellStyle name="Millares 5 3 3 2 3 3 2" xfId="25265" xr:uid="{00000000-0005-0000-0000-00001F390000}"/>
    <cellStyle name="Millares 5 3 3 2 3 3 2 2" xfId="52398" xr:uid="{00000000-0005-0000-0000-000020390000}"/>
    <cellStyle name="Millares 5 3 3 2 3 3 3" xfId="38836" xr:uid="{00000000-0005-0000-0000-000021390000}"/>
    <cellStyle name="Millares 5 3 3 2 3 4" xfId="18484" xr:uid="{00000000-0005-0000-0000-000022390000}"/>
    <cellStyle name="Millares 5 3 3 2 3 4 2" xfId="45617" xr:uid="{00000000-0005-0000-0000-000023390000}"/>
    <cellStyle name="Millares 5 3 3 2 3 5" xfId="32055" xr:uid="{00000000-0005-0000-0000-000024390000}"/>
    <cellStyle name="Millares 5 3 3 2 4" xfId="8294" xr:uid="{00000000-0005-0000-0000-000025390000}"/>
    <cellStyle name="Millares 5 3 3 2 4 2" xfId="15084" xr:uid="{00000000-0005-0000-0000-000026390000}"/>
    <cellStyle name="Millares 5 3 3 2 4 2 2" xfId="28652" xr:uid="{00000000-0005-0000-0000-000027390000}"/>
    <cellStyle name="Millares 5 3 3 2 4 2 2 2" xfId="55785" xr:uid="{00000000-0005-0000-0000-000028390000}"/>
    <cellStyle name="Millares 5 3 3 2 4 2 3" xfId="42223" xr:uid="{00000000-0005-0000-0000-000029390000}"/>
    <cellStyle name="Millares 5 3 3 2 4 3" xfId="21871" xr:uid="{00000000-0005-0000-0000-00002A390000}"/>
    <cellStyle name="Millares 5 3 3 2 4 3 2" xfId="49004" xr:uid="{00000000-0005-0000-0000-00002B390000}"/>
    <cellStyle name="Millares 5 3 3 2 4 4" xfId="35442" xr:uid="{00000000-0005-0000-0000-00002C390000}"/>
    <cellStyle name="Millares 5 3 3 2 5" xfId="11695" xr:uid="{00000000-0005-0000-0000-00002D390000}"/>
    <cellStyle name="Millares 5 3 3 2 5 2" xfId="25263" xr:uid="{00000000-0005-0000-0000-00002E390000}"/>
    <cellStyle name="Millares 5 3 3 2 5 2 2" xfId="52396" xr:uid="{00000000-0005-0000-0000-00002F390000}"/>
    <cellStyle name="Millares 5 3 3 2 5 3" xfId="38834" xr:uid="{00000000-0005-0000-0000-000030390000}"/>
    <cellStyle name="Millares 5 3 3 2 6" xfId="18482" xr:uid="{00000000-0005-0000-0000-000031390000}"/>
    <cellStyle name="Millares 5 3 3 2 6 2" xfId="45615" xr:uid="{00000000-0005-0000-0000-000032390000}"/>
    <cellStyle name="Millares 5 3 3 2 7" xfId="32053" xr:uid="{00000000-0005-0000-0000-000033390000}"/>
    <cellStyle name="Millares 5 3 3 3" xfId="4702" xr:uid="{00000000-0005-0000-0000-000034390000}"/>
    <cellStyle name="Millares 5 3 3 3 2" xfId="4703" xr:uid="{00000000-0005-0000-0000-000035390000}"/>
    <cellStyle name="Millares 5 3 3 3 2 2" xfId="8298" xr:uid="{00000000-0005-0000-0000-000036390000}"/>
    <cellStyle name="Millares 5 3 3 3 2 2 2" xfId="15088" xr:uid="{00000000-0005-0000-0000-000037390000}"/>
    <cellStyle name="Millares 5 3 3 3 2 2 2 2" xfId="28656" xr:uid="{00000000-0005-0000-0000-000038390000}"/>
    <cellStyle name="Millares 5 3 3 3 2 2 2 2 2" xfId="55789" xr:uid="{00000000-0005-0000-0000-000039390000}"/>
    <cellStyle name="Millares 5 3 3 3 2 2 2 3" xfId="42227" xr:uid="{00000000-0005-0000-0000-00003A390000}"/>
    <cellStyle name="Millares 5 3 3 3 2 2 3" xfId="21875" xr:uid="{00000000-0005-0000-0000-00003B390000}"/>
    <cellStyle name="Millares 5 3 3 3 2 2 3 2" xfId="49008" xr:uid="{00000000-0005-0000-0000-00003C390000}"/>
    <cellStyle name="Millares 5 3 3 3 2 2 4" xfId="35446" xr:uid="{00000000-0005-0000-0000-00003D390000}"/>
    <cellStyle name="Millares 5 3 3 3 2 3" xfId="11699" xr:uid="{00000000-0005-0000-0000-00003E390000}"/>
    <cellStyle name="Millares 5 3 3 3 2 3 2" xfId="25267" xr:uid="{00000000-0005-0000-0000-00003F390000}"/>
    <cellStyle name="Millares 5 3 3 3 2 3 2 2" xfId="52400" xr:uid="{00000000-0005-0000-0000-000040390000}"/>
    <cellStyle name="Millares 5 3 3 3 2 3 3" xfId="38838" xr:uid="{00000000-0005-0000-0000-000041390000}"/>
    <cellStyle name="Millares 5 3 3 3 2 4" xfId="18486" xr:uid="{00000000-0005-0000-0000-000042390000}"/>
    <cellStyle name="Millares 5 3 3 3 2 4 2" xfId="45619" xr:uid="{00000000-0005-0000-0000-000043390000}"/>
    <cellStyle name="Millares 5 3 3 3 2 5" xfId="32057" xr:uid="{00000000-0005-0000-0000-000044390000}"/>
    <cellStyle name="Millares 5 3 3 3 3" xfId="8297" xr:uid="{00000000-0005-0000-0000-000045390000}"/>
    <cellStyle name="Millares 5 3 3 3 3 2" xfId="15087" xr:uid="{00000000-0005-0000-0000-000046390000}"/>
    <cellStyle name="Millares 5 3 3 3 3 2 2" xfId="28655" xr:uid="{00000000-0005-0000-0000-000047390000}"/>
    <cellStyle name="Millares 5 3 3 3 3 2 2 2" xfId="55788" xr:uid="{00000000-0005-0000-0000-000048390000}"/>
    <cellStyle name="Millares 5 3 3 3 3 2 3" xfId="42226" xr:uid="{00000000-0005-0000-0000-000049390000}"/>
    <cellStyle name="Millares 5 3 3 3 3 3" xfId="21874" xr:uid="{00000000-0005-0000-0000-00004A390000}"/>
    <cellStyle name="Millares 5 3 3 3 3 3 2" xfId="49007" xr:uid="{00000000-0005-0000-0000-00004B390000}"/>
    <cellStyle name="Millares 5 3 3 3 3 4" xfId="35445" xr:uid="{00000000-0005-0000-0000-00004C390000}"/>
    <cellStyle name="Millares 5 3 3 3 4" xfId="11698" xr:uid="{00000000-0005-0000-0000-00004D390000}"/>
    <cellStyle name="Millares 5 3 3 3 4 2" xfId="25266" xr:uid="{00000000-0005-0000-0000-00004E390000}"/>
    <cellStyle name="Millares 5 3 3 3 4 2 2" xfId="52399" xr:uid="{00000000-0005-0000-0000-00004F390000}"/>
    <cellStyle name="Millares 5 3 3 3 4 3" xfId="38837" xr:uid="{00000000-0005-0000-0000-000050390000}"/>
    <cellStyle name="Millares 5 3 3 3 5" xfId="18485" xr:uid="{00000000-0005-0000-0000-000051390000}"/>
    <cellStyle name="Millares 5 3 3 3 5 2" xfId="45618" xr:uid="{00000000-0005-0000-0000-000052390000}"/>
    <cellStyle name="Millares 5 3 3 3 6" xfId="32056" xr:uid="{00000000-0005-0000-0000-000053390000}"/>
    <cellStyle name="Millares 5 3 3 4" xfId="4704" xr:uid="{00000000-0005-0000-0000-000054390000}"/>
    <cellStyle name="Millares 5 3 3 4 2" xfId="8299" xr:uid="{00000000-0005-0000-0000-000055390000}"/>
    <cellStyle name="Millares 5 3 3 4 2 2" xfId="15089" xr:uid="{00000000-0005-0000-0000-000056390000}"/>
    <cellStyle name="Millares 5 3 3 4 2 2 2" xfId="28657" xr:uid="{00000000-0005-0000-0000-000057390000}"/>
    <cellStyle name="Millares 5 3 3 4 2 2 2 2" xfId="55790" xr:uid="{00000000-0005-0000-0000-000058390000}"/>
    <cellStyle name="Millares 5 3 3 4 2 2 3" xfId="42228" xr:uid="{00000000-0005-0000-0000-000059390000}"/>
    <cellStyle name="Millares 5 3 3 4 2 3" xfId="21876" xr:uid="{00000000-0005-0000-0000-00005A390000}"/>
    <cellStyle name="Millares 5 3 3 4 2 3 2" xfId="49009" xr:uid="{00000000-0005-0000-0000-00005B390000}"/>
    <cellStyle name="Millares 5 3 3 4 2 4" xfId="35447" xr:uid="{00000000-0005-0000-0000-00005C390000}"/>
    <cellStyle name="Millares 5 3 3 4 3" xfId="11700" xr:uid="{00000000-0005-0000-0000-00005D390000}"/>
    <cellStyle name="Millares 5 3 3 4 3 2" xfId="25268" xr:uid="{00000000-0005-0000-0000-00005E390000}"/>
    <cellStyle name="Millares 5 3 3 4 3 2 2" xfId="52401" xr:uid="{00000000-0005-0000-0000-00005F390000}"/>
    <cellStyle name="Millares 5 3 3 4 3 3" xfId="38839" xr:uid="{00000000-0005-0000-0000-000060390000}"/>
    <cellStyle name="Millares 5 3 3 4 4" xfId="18487" xr:uid="{00000000-0005-0000-0000-000061390000}"/>
    <cellStyle name="Millares 5 3 3 4 4 2" xfId="45620" xr:uid="{00000000-0005-0000-0000-000062390000}"/>
    <cellStyle name="Millares 5 3 3 4 5" xfId="32058" xr:uid="{00000000-0005-0000-0000-000063390000}"/>
    <cellStyle name="Millares 5 3 3 5" xfId="4705" xr:uid="{00000000-0005-0000-0000-000064390000}"/>
    <cellStyle name="Millares 5 3 3 5 2" xfId="8300" xr:uid="{00000000-0005-0000-0000-000065390000}"/>
    <cellStyle name="Millares 5 3 3 5 2 2" xfId="15090" xr:uid="{00000000-0005-0000-0000-000066390000}"/>
    <cellStyle name="Millares 5 3 3 5 2 2 2" xfId="28658" xr:uid="{00000000-0005-0000-0000-000067390000}"/>
    <cellStyle name="Millares 5 3 3 5 2 2 2 2" xfId="55791" xr:uid="{00000000-0005-0000-0000-000068390000}"/>
    <cellStyle name="Millares 5 3 3 5 2 2 3" xfId="42229" xr:uid="{00000000-0005-0000-0000-000069390000}"/>
    <cellStyle name="Millares 5 3 3 5 2 3" xfId="21877" xr:uid="{00000000-0005-0000-0000-00006A390000}"/>
    <cellStyle name="Millares 5 3 3 5 2 3 2" xfId="49010" xr:uid="{00000000-0005-0000-0000-00006B390000}"/>
    <cellStyle name="Millares 5 3 3 5 2 4" xfId="35448" xr:uid="{00000000-0005-0000-0000-00006C390000}"/>
    <cellStyle name="Millares 5 3 3 5 3" xfId="11701" xr:uid="{00000000-0005-0000-0000-00006D390000}"/>
    <cellStyle name="Millares 5 3 3 5 3 2" xfId="25269" xr:uid="{00000000-0005-0000-0000-00006E390000}"/>
    <cellStyle name="Millares 5 3 3 5 3 2 2" xfId="52402" xr:uid="{00000000-0005-0000-0000-00006F390000}"/>
    <cellStyle name="Millares 5 3 3 5 3 3" xfId="38840" xr:uid="{00000000-0005-0000-0000-000070390000}"/>
    <cellStyle name="Millares 5 3 3 5 4" xfId="18488" xr:uid="{00000000-0005-0000-0000-000071390000}"/>
    <cellStyle name="Millares 5 3 3 5 4 2" xfId="45621" xr:uid="{00000000-0005-0000-0000-000072390000}"/>
    <cellStyle name="Millares 5 3 3 5 5" xfId="32059" xr:uid="{00000000-0005-0000-0000-000073390000}"/>
    <cellStyle name="Millares 5 3 3 6" xfId="8293" xr:uid="{00000000-0005-0000-0000-000074390000}"/>
    <cellStyle name="Millares 5 3 3 6 2" xfId="15083" xr:uid="{00000000-0005-0000-0000-000075390000}"/>
    <cellStyle name="Millares 5 3 3 6 2 2" xfId="28651" xr:uid="{00000000-0005-0000-0000-000076390000}"/>
    <cellStyle name="Millares 5 3 3 6 2 2 2" xfId="55784" xr:uid="{00000000-0005-0000-0000-000077390000}"/>
    <cellStyle name="Millares 5 3 3 6 2 3" xfId="42222" xr:uid="{00000000-0005-0000-0000-000078390000}"/>
    <cellStyle name="Millares 5 3 3 6 3" xfId="21870" xr:uid="{00000000-0005-0000-0000-000079390000}"/>
    <cellStyle name="Millares 5 3 3 6 3 2" xfId="49003" xr:uid="{00000000-0005-0000-0000-00007A390000}"/>
    <cellStyle name="Millares 5 3 3 6 4" xfId="35441" xr:uid="{00000000-0005-0000-0000-00007B390000}"/>
    <cellStyle name="Millares 5 3 3 7" xfId="11694" xr:uid="{00000000-0005-0000-0000-00007C390000}"/>
    <cellStyle name="Millares 5 3 3 7 2" xfId="25262" xr:uid="{00000000-0005-0000-0000-00007D390000}"/>
    <cellStyle name="Millares 5 3 3 7 2 2" xfId="52395" xr:uid="{00000000-0005-0000-0000-00007E390000}"/>
    <cellStyle name="Millares 5 3 3 7 3" xfId="38833" xr:uid="{00000000-0005-0000-0000-00007F390000}"/>
    <cellStyle name="Millares 5 3 3 8" xfId="18481" xr:uid="{00000000-0005-0000-0000-000080390000}"/>
    <cellStyle name="Millares 5 3 3 8 2" xfId="45614" xr:uid="{00000000-0005-0000-0000-000081390000}"/>
    <cellStyle name="Millares 5 3 3 9" xfId="32052" xr:uid="{00000000-0005-0000-0000-000082390000}"/>
    <cellStyle name="Millares 5 3 4" xfId="4706" xr:uid="{00000000-0005-0000-0000-000083390000}"/>
    <cellStyle name="Millares 5 3 4 2" xfId="4707" xr:uid="{00000000-0005-0000-0000-000084390000}"/>
    <cellStyle name="Millares 5 3 4 2 2" xfId="4708" xr:uid="{00000000-0005-0000-0000-000085390000}"/>
    <cellStyle name="Millares 5 3 4 2 2 2" xfId="8303" xr:uid="{00000000-0005-0000-0000-000086390000}"/>
    <cellStyle name="Millares 5 3 4 2 2 2 2" xfId="15093" xr:uid="{00000000-0005-0000-0000-000087390000}"/>
    <cellStyle name="Millares 5 3 4 2 2 2 2 2" xfId="28661" xr:uid="{00000000-0005-0000-0000-000088390000}"/>
    <cellStyle name="Millares 5 3 4 2 2 2 2 2 2" xfId="55794" xr:uid="{00000000-0005-0000-0000-000089390000}"/>
    <cellStyle name="Millares 5 3 4 2 2 2 2 3" xfId="42232" xr:uid="{00000000-0005-0000-0000-00008A390000}"/>
    <cellStyle name="Millares 5 3 4 2 2 2 3" xfId="21880" xr:uid="{00000000-0005-0000-0000-00008B390000}"/>
    <cellStyle name="Millares 5 3 4 2 2 2 3 2" xfId="49013" xr:uid="{00000000-0005-0000-0000-00008C390000}"/>
    <cellStyle name="Millares 5 3 4 2 2 2 4" xfId="35451" xr:uid="{00000000-0005-0000-0000-00008D390000}"/>
    <cellStyle name="Millares 5 3 4 2 2 3" xfId="11704" xr:uid="{00000000-0005-0000-0000-00008E390000}"/>
    <cellStyle name="Millares 5 3 4 2 2 3 2" xfId="25272" xr:uid="{00000000-0005-0000-0000-00008F390000}"/>
    <cellStyle name="Millares 5 3 4 2 2 3 2 2" xfId="52405" xr:uid="{00000000-0005-0000-0000-000090390000}"/>
    <cellStyle name="Millares 5 3 4 2 2 3 3" xfId="38843" xr:uid="{00000000-0005-0000-0000-000091390000}"/>
    <cellStyle name="Millares 5 3 4 2 2 4" xfId="18491" xr:uid="{00000000-0005-0000-0000-000092390000}"/>
    <cellStyle name="Millares 5 3 4 2 2 4 2" xfId="45624" xr:uid="{00000000-0005-0000-0000-000093390000}"/>
    <cellStyle name="Millares 5 3 4 2 2 5" xfId="32062" xr:uid="{00000000-0005-0000-0000-000094390000}"/>
    <cellStyle name="Millares 5 3 4 2 3" xfId="4709" xr:uid="{00000000-0005-0000-0000-000095390000}"/>
    <cellStyle name="Millares 5 3 4 2 3 2" xfId="8304" xr:uid="{00000000-0005-0000-0000-000096390000}"/>
    <cellStyle name="Millares 5 3 4 2 3 2 2" xfId="15094" xr:uid="{00000000-0005-0000-0000-000097390000}"/>
    <cellStyle name="Millares 5 3 4 2 3 2 2 2" xfId="28662" xr:uid="{00000000-0005-0000-0000-000098390000}"/>
    <cellStyle name="Millares 5 3 4 2 3 2 2 2 2" xfId="55795" xr:uid="{00000000-0005-0000-0000-000099390000}"/>
    <cellStyle name="Millares 5 3 4 2 3 2 2 3" xfId="42233" xr:uid="{00000000-0005-0000-0000-00009A390000}"/>
    <cellStyle name="Millares 5 3 4 2 3 2 3" xfId="21881" xr:uid="{00000000-0005-0000-0000-00009B390000}"/>
    <cellStyle name="Millares 5 3 4 2 3 2 3 2" xfId="49014" xr:uid="{00000000-0005-0000-0000-00009C390000}"/>
    <cellStyle name="Millares 5 3 4 2 3 2 4" xfId="35452" xr:uid="{00000000-0005-0000-0000-00009D390000}"/>
    <cellStyle name="Millares 5 3 4 2 3 3" xfId="11705" xr:uid="{00000000-0005-0000-0000-00009E390000}"/>
    <cellStyle name="Millares 5 3 4 2 3 3 2" xfId="25273" xr:uid="{00000000-0005-0000-0000-00009F390000}"/>
    <cellStyle name="Millares 5 3 4 2 3 3 2 2" xfId="52406" xr:uid="{00000000-0005-0000-0000-0000A0390000}"/>
    <cellStyle name="Millares 5 3 4 2 3 3 3" xfId="38844" xr:uid="{00000000-0005-0000-0000-0000A1390000}"/>
    <cellStyle name="Millares 5 3 4 2 3 4" xfId="18492" xr:uid="{00000000-0005-0000-0000-0000A2390000}"/>
    <cellStyle name="Millares 5 3 4 2 3 4 2" xfId="45625" xr:uid="{00000000-0005-0000-0000-0000A3390000}"/>
    <cellStyle name="Millares 5 3 4 2 3 5" xfId="32063" xr:uid="{00000000-0005-0000-0000-0000A4390000}"/>
    <cellStyle name="Millares 5 3 4 2 4" xfId="8302" xr:uid="{00000000-0005-0000-0000-0000A5390000}"/>
    <cellStyle name="Millares 5 3 4 2 4 2" xfId="15092" xr:uid="{00000000-0005-0000-0000-0000A6390000}"/>
    <cellStyle name="Millares 5 3 4 2 4 2 2" xfId="28660" xr:uid="{00000000-0005-0000-0000-0000A7390000}"/>
    <cellStyle name="Millares 5 3 4 2 4 2 2 2" xfId="55793" xr:uid="{00000000-0005-0000-0000-0000A8390000}"/>
    <cellStyle name="Millares 5 3 4 2 4 2 3" xfId="42231" xr:uid="{00000000-0005-0000-0000-0000A9390000}"/>
    <cellStyle name="Millares 5 3 4 2 4 3" xfId="21879" xr:uid="{00000000-0005-0000-0000-0000AA390000}"/>
    <cellStyle name="Millares 5 3 4 2 4 3 2" xfId="49012" xr:uid="{00000000-0005-0000-0000-0000AB390000}"/>
    <cellStyle name="Millares 5 3 4 2 4 4" xfId="35450" xr:uid="{00000000-0005-0000-0000-0000AC390000}"/>
    <cellStyle name="Millares 5 3 4 2 5" xfId="11703" xr:uid="{00000000-0005-0000-0000-0000AD390000}"/>
    <cellStyle name="Millares 5 3 4 2 5 2" xfId="25271" xr:uid="{00000000-0005-0000-0000-0000AE390000}"/>
    <cellStyle name="Millares 5 3 4 2 5 2 2" xfId="52404" xr:uid="{00000000-0005-0000-0000-0000AF390000}"/>
    <cellStyle name="Millares 5 3 4 2 5 3" xfId="38842" xr:uid="{00000000-0005-0000-0000-0000B0390000}"/>
    <cellStyle name="Millares 5 3 4 2 6" xfId="18490" xr:uid="{00000000-0005-0000-0000-0000B1390000}"/>
    <cellStyle name="Millares 5 3 4 2 6 2" xfId="45623" xr:uid="{00000000-0005-0000-0000-0000B2390000}"/>
    <cellStyle name="Millares 5 3 4 2 7" xfId="32061" xr:uid="{00000000-0005-0000-0000-0000B3390000}"/>
    <cellStyle name="Millares 5 3 4 3" xfId="4710" xr:uid="{00000000-0005-0000-0000-0000B4390000}"/>
    <cellStyle name="Millares 5 3 4 3 2" xfId="8305" xr:uid="{00000000-0005-0000-0000-0000B5390000}"/>
    <cellStyle name="Millares 5 3 4 3 2 2" xfId="15095" xr:uid="{00000000-0005-0000-0000-0000B6390000}"/>
    <cellStyle name="Millares 5 3 4 3 2 2 2" xfId="28663" xr:uid="{00000000-0005-0000-0000-0000B7390000}"/>
    <cellStyle name="Millares 5 3 4 3 2 2 2 2" xfId="55796" xr:uid="{00000000-0005-0000-0000-0000B8390000}"/>
    <cellStyle name="Millares 5 3 4 3 2 2 3" xfId="42234" xr:uid="{00000000-0005-0000-0000-0000B9390000}"/>
    <cellStyle name="Millares 5 3 4 3 2 3" xfId="21882" xr:uid="{00000000-0005-0000-0000-0000BA390000}"/>
    <cellStyle name="Millares 5 3 4 3 2 3 2" xfId="49015" xr:uid="{00000000-0005-0000-0000-0000BB390000}"/>
    <cellStyle name="Millares 5 3 4 3 2 4" xfId="35453" xr:uid="{00000000-0005-0000-0000-0000BC390000}"/>
    <cellStyle name="Millares 5 3 4 3 3" xfId="11706" xr:uid="{00000000-0005-0000-0000-0000BD390000}"/>
    <cellStyle name="Millares 5 3 4 3 3 2" xfId="25274" xr:uid="{00000000-0005-0000-0000-0000BE390000}"/>
    <cellStyle name="Millares 5 3 4 3 3 2 2" xfId="52407" xr:uid="{00000000-0005-0000-0000-0000BF390000}"/>
    <cellStyle name="Millares 5 3 4 3 3 3" xfId="38845" xr:uid="{00000000-0005-0000-0000-0000C0390000}"/>
    <cellStyle name="Millares 5 3 4 3 4" xfId="18493" xr:uid="{00000000-0005-0000-0000-0000C1390000}"/>
    <cellStyle name="Millares 5 3 4 3 4 2" xfId="45626" xr:uid="{00000000-0005-0000-0000-0000C2390000}"/>
    <cellStyle name="Millares 5 3 4 3 5" xfId="32064" xr:uid="{00000000-0005-0000-0000-0000C3390000}"/>
    <cellStyle name="Millares 5 3 4 4" xfId="4711" xr:uid="{00000000-0005-0000-0000-0000C4390000}"/>
    <cellStyle name="Millares 5 3 4 4 2" xfId="8306" xr:uid="{00000000-0005-0000-0000-0000C5390000}"/>
    <cellStyle name="Millares 5 3 4 4 2 2" xfId="15096" xr:uid="{00000000-0005-0000-0000-0000C6390000}"/>
    <cellStyle name="Millares 5 3 4 4 2 2 2" xfId="28664" xr:uid="{00000000-0005-0000-0000-0000C7390000}"/>
    <cellStyle name="Millares 5 3 4 4 2 2 2 2" xfId="55797" xr:uid="{00000000-0005-0000-0000-0000C8390000}"/>
    <cellStyle name="Millares 5 3 4 4 2 2 3" xfId="42235" xr:uid="{00000000-0005-0000-0000-0000C9390000}"/>
    <cellStyle name="Millares 5 3 4 4 2 3" xfId="21883" xr:uid="{00000000-0005-0000-0000-0000CA390000}"/>
    <cellStyle name="Millares 5 3 4 4 2 3 2" xfId="49016" xr:uid="{00000000-0005-0000-0000-0000CB390000}"/>
    <cellStyle name="Millares 5 3 4 4 2 4" xfId="35454" xr:uid="{00000000-0005-0000-0000-0000CC390000}"/>
    <cellStyle name="Millares 5 3 4 4 3" xfId="11707" xr:uid="{00000000-0005-0000-0000-0000CD390000}"/>
    <cellStyle name="Millares 5 3 4 4 3 2" xfId="25275" xr:uid="{00000000-0005-0000-0000-0000CE390000}"/>
    <cellStyle name="Millares 5 3 4 4 3 2 2" xfId="52408" xr:uid="{00000000-0005-0000-0000-0000CF390000}"/>
    <cellStyle name="Millares 5 3 4 4 3 3" xfId="38846" xr:uid="{00000000-0005-0000-0000-0000D0390000}"/>
    <cellStyle name="Millares 5 3 4 4 4" xfId="18494" xr:uid="{00000000-0005-0000-0000-0000D1390000}"/>
    <cellStyle name="Millares 5 3 4 4 4 2" xfId="45627" xr:uid="{00000000-0005-0000-0000-0000D2390000}"/>
    <cellStyle name="Millares 5 3 4 4 5" xfId="32065" xr:uid="{00000000-0005-0000-0000-0000D3390000}"/>
    <cellStyle name="Millares 5 3 4 5" xfId="8301" xr:uid="{00000000-0005-0000-0000-0000D4390000}"/>
    <cellStyle name="Millares 5 3 4 5 2" xfId="15091" xr:uid="{00000000-0005-0000-0000-0000D5390000}"/>
    <cellStyle name="Millares 5 3 4 5 2 2" xfId="28659" xr:uid="{00000000-0005-0000-0000-0000D6390000}"/>
    <cellStyle name="Millares 5 3 4 5 2 2 2" xfId="55792" xr:uid="{00000000-0005-0000-0000-0000D7390000}"/>
    <cellStyle name="Millares 5 3 4 5 2 3" xfId="42230" xr:uid="{00000000-0005-0000-0000-0000D8390000}"/>
    <cellStyle name="Millares 5 3 4 5 3" xfId="21878" xr:uid="{00000000-0005-0000-0000-0000D9390000}"/>
    <cellStyle name="Millares 5 3 4 5 3 2" xfId="49011" xr:uid="{00000000-0005-0000-0000-0000DA390000}"/>
    <cellStyle name="Millares 5 3 4 5 4" xfId="35449" xr:uid="{00000000-0005-0000-0000-0000DB390000}"/>
    <cellStyle name="Millares 5 3 4 6" xfId="11702" xr:uid="{00000000-0005-0000-0000-0000DC390000}"/>
    <cellStyle name="Millares 5 3 4 6 2" xfId="25270" xr:uid="{00000000-0005-0000-0000-0000DD390000}"/>
    <cellStyle name="Millares 5 3 4 6 2 2" xfId="52403" xr:uid="{00000000-0005-0000-0000-0000DE390000}"/>
    <cellStyle name="Millares 5 3 4 6 3" xfId="38841" xr:uid="{00000000-0005-0000-0000-0000DF390000}"/>
    <cellStyle name="Millares 5 3 4 7" xfId="18489" xr:uid="{00000000-0005-0000-0000-0000E0390000}"/>
    <cellStyle name="Millares 5 3 4 7 2" xfId="45622" xr:uid="{00000000-0005-0000-0000-0000E1390000}"/>
    <cellStyle name="Millares 5 3 4 8" xfId="32060" xr:uid="{00000000-0005-0000-0000-0000E2390000}"/>
    <cellStyle name="Millares 5 3 5" xfId="4712" xr:uid="{00000000-0005-0000-0000-0000E3390000}"/>
    <cellStyle name="Millares 5 3 5 2" xfId="4713" xr:uid="{00000000-0005-0000-0000-0000E4390000}"/>
    <cellStyle name="Millares 5 3 5 2 2" xfId="4714" xr:uid="{00000000-0005-0000-0000-0000E5390000}"/>
    <cellStyle name="Millares 5 3 5 2 2 2" xfId="8309" xr:uid="{00000000-0005-0000-0000-0000E6390000}"/>
    <cellStyle name="Millares 5 3 5 2 2 2 2" xfId="15099" xr:uid="{00000000-0005-0000-0000-0000E7390000}"/>
    <cellStyle name="Millares 5 3 5 2 2 2 2 2" xfId="28667" xr:uid="{00000000-0005-0000-0000-0000E8390000}"/>
    <cellStyle name="Millares 5 3 5 2 2 2 2 2 2" xfId="55800" xr:uid="{00000000-0005-0000-0000-0000E9390000}"/>
    <cellStyle name="Millares 5 3 5 2 2 2 2 3" xfId="42238" xr:uid="{00000000-0005-0000-0000-0000EA390000}"/>
    <cellStyle name="Millares 5 3 5 2 2 2 3" xfId="21886" xr:uid="{00000000-0005-0000-0000-0000EB390000}"/>
    <cellStyle name="Millares 5 3 5 2 2 2 3 2" xfId="49019" xr:uid="{00000000-0005-0000-0000-0000EC390000}"/>
    <cellStyle name="Millares 5 3 5 2 2 2 4" xfId="35457" xr:uid="{00000000-0005-0000-0000-0000ED390000}"/>
    <cellStyle name="Millares 5 3 5 2 2 3" xfId="11710" xr:uid="{00000000-0005-0000-0000-0000EE390000}"/>
    <cellStyle name="Millares 5 3 5 2 2 3 2" xfId="25278" xr:uid="{00000000-0005-0000-0000-0000EF390000}"/>
    <cellStyle name="Millares 5 3 5 2 2 3 2 2" xfId="52411" xr:uid="{00000000-0005-0000-0000-0000F0390000}"/>
    <cellStyle name="Millares 5 3 5 2 2 3 3" xfId="38849" xr:uid="{00000000-0005-0000-0000-0000F1390000}"/>
    <cellStyle name="Millares 5 3 5 2 2 4" xfId="18497" xr:uid="{00000000-0005-0000-0000-0000F2390000}"/>
    <cellStyle name="Millares 5 3 5 2 2 4 2" xfId="45630" xr:uid="{00000000-0005-0000-0000-0000F3390000}"/>
    <cellStyle name="Millares 5 3 5 2 2 5" xfId="32068" xr:uid="{00000000-0005-0000-0000-0000F4390000}"/>
    <cellStyle name="Millares 5 3 5 2 3" xfId="4715" xr:uid="{00000000-0005-0000-0000-0000F5390000}"/>
    <cellStyle name="Millares 5 3 5 2 3 2" xfId="8310" xr:uid="{00000000-0005-0000-0000-0000F6390000}"/>
    <cellStyle name="Millares 5 3 5 2 3 2 2" xfId="15100" xr:uid="{00000000-0005-0000-0000-0000F7390000}"/>
    <cellStyle name="Millares 5 3 5 2 3 2 2 2" xfId="28668" xr:uid="{00000000-0005-0000-0000-0000F8390000}"/>
    <cellStyle name="Millares 5 3 5 2 3 2 2 2 2" xfId="55801" xr:uid="{00000000-0005-0000-0000-0000F9390000}"/>
    <cellStyle name="Millares 5 3 5 2 3 2 2 3" xfId="42239" xr:uid="{00000000-0005-0000-0000-0000FA390000}"/>
    <cellStyle name="Millares 5 3 5 2 3 2 3" xfId="21887" xr:uid="{00000000-0005-0000-0000-0000FB390000}"/>
    <cellStyle name="Millares 5 3 5 2 3 2 3 2" xfId="49020" xr:uid="{00000000-0005-0000-0000-0000FC390000}"/>
    <cellStyle name="Millares 5 3 5 2 3 2 4" xfId="35458" xr:uid="{00000000-0005-0000-0000-0000FD390000}"/>
    <cellStyle name="Millares 5 3 5 2 3 3" xfId="11711" xr:uid="{00000000-0005-0000-0000-0000FE390000}"/>
    <cellStyle name="Millares 5 3 5 2 3 3 2" xfId="25279" xr:uid="{00000000-0005-0000-0000-0000FF390000}"/>
    <cellStyle name="Millares 5 3 5 2 3 3 2 2" xfId="52412" xr:uid="{00000000-0005-0000-0000-0000003A0000}"/>
    <cellStyle name="Millares 5 3 5 2 3 3 3" xfId="38850" xr:uid="{00000000-0005-0000-0000-0000013A0000}"/>
    <cellStyle name="Millares 5 3 5 2 3 4" xfId="18498" xr:uid="{00000000-0005-0000-0000-0000023A0000}"/>
    <cellStyle name="Millares 5 3 5 2 3 4 2" xfId="45631" xr:uid="{00000000-0005-0000-0000-0000033A0000}"/>
    <cellStyle name="Millares 5 3 5 2 3 5" xfId="32069" xr:uid="{00000000-0005-0000-0000-0000043A0000}"/>
    <cellStyle name="Millares 5 3 5 2 4" xfId="8308" xr:uid="{00000000-0005-0000-0000-0000053A0000}"/>
    <cellStyle name="Millares 5 3 5 2 4 2" xfId="15098" xr:uid="{00000000-0005-0000-0000-0000063A0000}"/>
    <cellStyle name="Millares 5 3 5 2 4 2 2" xfId="28666" xr:uid="{00000000-0005-0000-0000-0000073A0000}"/>
    <cellStyle name="Millares 5 3 5 2 4 2 2 2" xfId="55799" xr:uid="{00000000-0005-0000-0000-0000083A0000}"/>
    <cellStyle name="Millares 5 3 5 2 4 2 3" xfId="42237" xr:uid="{00000000-0005-0000-0000-0000093A0000}"/>
    <cellStyle name="Millares 5 3 5 2 4 3" xfId="21885" xr:uid="{00000000-0005-0000-0000-00000A3A0000}"/>
    <cellStyle name="Millares 5 3 5 2 4 3 2" xfId="49018" xr:uid="{00000000-0005-0000-0000-00000B3A0000}"/>
    <cellStyle name="Millares 5 3 5 2 4 4" xfId="35456" xr:uid="{00000000-0005-0000-0000-00000C3A0000}"/>
    <cellStyle name="Millares 5 3 5 2 5" xfId="11709" xr:uid="{00000000-0005-0000-0000-00000D3A0000}"/>
    <cellStyle name="Millares 5 3 5 2 5 2" xfId="25277" xr:uid="{00000000-0005-0000-0000-00000E3A0000}"/>
    <cellStyle name="Millares 5 3 5 2 5 2 2" xfId="52410" xr:uid="{00000000-0005-0000-0000-00000F3A0000}"/>
    <cellStyle name="Millares 5 3 5 2 5 3" xfId="38848" xr:uid="{00000000-0005-0000-0000-0000103A0000}"/>
    <cellStyle name="Millares 5 3 5 2 6" xfId="18496" xr:uid="{00000000-0005-0000-0000-0000113A0000}"/>
    <cellStyle name="Millares 5 3 5 2 6 2" xfId="45629" xr:uid="{00000000-0005-0000-0000-0000123A0000}"/>
    <cellStyle name="Millares 5 3 5 2 7" xfId="32067" xr:uid="{00000000-0005-0000-0000-0000133A0000}"/>
    <cellStyle name="Millares 5 3 5 3" xfId="4716" xr:uid="{00000000-0005-0000-0000-0000143A0000}"/>
    <cellStyle name="Millares 5 3 5 3 2" xfId="8311" xr:uid="{00000000-0005-0000-0000-0000153A0000}"/>
    <cellStyle name="Millares 5 3 5 3 2 2" xfId="15101" xr:uid="{00000000-0005-0000-0000-0000163A0000}"/>
    <cellStyle name="Millares 5 3 5 3 2 2 2" xfId="28669" xr:uid="{00000000-0005-0000-0000-0000173A0000}"/>
    <cellStyle name="Millares 5 3 5 3 2 2 2 2" xfId="55802" xr:uid="{00000000-0005-0000-0000-0000183A0000}"/>
    <cellStyle name="Millares 5 3 5 3 2 2 3" xfId="42240" xr:uid="{00000000-0005-0000-0000-0000193A0000}"/>
    <cellStyle name="Millares 5 3 5 3 2 3" xfId="21888" xr:uid="{00000000-0005-0000-0000-00001A3A0000}"/>
    <cellStyle name="Millares 5 3 5 3 2 3 2" xfId="49021" xr:uid="{00000000-0005-0000-0000-00001B3A0000}"/>
    <cellStyle name="Millares 5 3 5 3 2 4" xfId="35459" xr:uid="{00000000-0005-0000-0000-00001C3A0000}"/>
    <cellStyle name="Millares 5 3 5 3 3" xfId="11712" xr:uid="{00000000-0005-0000-0000-00001D3A0000}"/>
    <cellStyle name="Millares 5 3 5 3 3 2" xfId="25280" xr:uid="{00000000-0005-0000-0000-00001E3A0000}"/>
    <cellStyle name="Millares 5 3 5 3 3 2 2" xfId="52413" xr:uid="{00000000-0005-0000-0000-00001F3A0000}"/>
    <cellStyle name="Millares 5 3 5 3 3 3" xfId="38851" xr:uid="{00000000-0005-0000-0000-0000203A0000}"/>
    <cellStyle name="Millares 5 3 5 3 4" xfId="18499" xr:uid="{00000000-0005-0000-0000-0000213A0000}"/>
    <cellStyle name="Millares 5 3 5 3 4 2" xfId="45632" xr:uid="{00000000-0005-0000-0000-0000223A0000}"/>
    <cellStyle name="Millares 5 3 5 3 5" xfId="32070" xr:uid="{00000000-0005-0000-0000-0000233A0000}"/>
    <cellStyle name="Millares 5 3 5 4" xfId="4717" xr:uid="{00000000-0005-0000-0000-0000243A0000}"/>
    <cellStyle name="Millares 5 3 5 4 2" xfId="8312" xr:uid="{00000000-0005-0000-0000-0000253A0000}"/>
    <cellStyle name="Millares 5 3 5 4 2 2" xfId="15102" xr:uid="{00000000-0005-0000-0000-0000263A0000}"/>
    <cellStyle name="Millares 5 3 5 4 2 2 2" xfId="28670" xr:uid="{00000000-0005-0000-0000-0000273A0000}"/>
    <cellStyle name="Millares 5 3 5 4 2 2 2 2" xfId="55803" xr:uid="{00000000-0005-0000-0000-0000283A0000}"/>
    <cellStyle name="Millares 5 3 5 4 2 2 3" xfId="42241" xr:uid="{00000000-0005-0000-0000-0000293A0000}"/>
    <cellStyle name="Millares 5 3 5 4 2 3" xfId="21889" xr:uid="{00000000-0005-0000-0000-00002A3A0000}"/>
    <cellStyle name="Millares 5 3 5 4 2 3 2" xfId="49022" xr:uid="{00000000-0005-0000-0000-00002B3A0000}"/>
    <cellStyle name="Millares 5 3 5 4 2 4" xfId="35460" xr:uid="{00000000-0005-0000-0000-00002C3A0000}"/>
    <cellStyle name="Millares 5 3 5 4 3" xfId="11713" xr:uid="{00000000-0005-0000-0000-00002D3A0000}"/>
    <cellStyle name="Millares 5 3 5 4 3 2" xfId="25281" xr:uid="{00000000-0005-0000-0000-00002E3A0000}"/>
    <cellStyle name="Millares 5 3 5 4 3 2 2" xfId="52414" xr:uid="{00000000-0005-0000-0000-00002F3A0000}"/>
    <cellStyle name="Millares 5 3 5 4 3 3" xfId="38852" xr:uid="{00000000-0005-0000-0000-0000303A0000}"/>
    <cellStyle name="Millares 5 3 5 4 4" xfId="18500" xr:uid="{00000000-0005-0000-0000-0000313A0000}"/>
    <cellStyle name="Millares 5 3 5 4 4 2" xfId="45633" xr:uid="{00000000-0005-0000-0000-0000323A0000}"/>
    <cellStyle name="Millares 5 3 5 4 5" xfId="32071" xr:uid="{00000000-0005-0000-0000-0000333A0000}"/>
    <cellStyle name="Millares 5 3 5 5" xfId="8307" xr:uid="{00000000-0005-0000-0000-0000343A0000}"/>
    <cellStyle name="Millares 5 3 5 5 2" xfId="15097" xr:uid="{00000000-0005-0000-0000-0000353A0000}"/>
    <cellStyle name="Millares 5 3 5 5 2 2" xfId="28665" xr:uid="{00000000-0005-0000-0000-0000363A0000}"/>
    <cellStyle name="Millares 5 3 5 5 2 2 2" xfId="55798" xr:uid="{00000000-0005-0000-0000-0000373A0000}"/>
    <cellStyle name="Millares 5 3 5 5 2 3" xfId="42236" xr:uid="{00000000-0005-0000-0000-0000383A0000}"/>
    <cellStyle name="Millares 5 3 5 5 3" xfId="21884" xr:uid="{00000000-0005-0000-0000-0000393A0000}"/>
    <cellStyle name="Millares 5 3 5 5 3 2" xfId="49017" xr:uid="{00000000-0005-0000-0000-00003A3A0000}"/>
    <cellStyle name="Millares 5 3 5 5 4" xfId="35455" xr:uid="{00000000-0005-0000-0000-00003B3A0000}"/>
    <cellStyle name="Millares 5 3 5 6" xfId="11708" xr:uid="{00000000-0005-0000-0000-00003C3A0000}"/>
    <cellStyle name="Millares 5 3 5 6 2" xfId="25276" xr:uid="{00000000-0005-0000-0000-00003D3A0000}"/>
    <cellStyle name="Millares 5 3 5 6 2 2" xfId="52409" xr:uid="{00000000-0005-0000-0000-00003E3A0000}"/>
    <cellStyle name="Millares 5 3 5 6 3" xfId="38847" xr:uid="{00000000-0005-0000-0000-00003F3A0000}"/>
    <cellStyle name="Millares 5 3 5 7" xfId="18495" xr:uid="{00000000-0005-0000-0000-0000403A0000}"/>
    <cellStyle name="Millares 5 3 5 7 2" xfId="45628" xr:uid="{00000000-0005-0000-0000-0000413A0000}"/>
    <cellStyle name="Millares 5 3 5 8" xfId="32066" xr:uid="{00000000-0005-0000-0000-0000423A0000}"/>
    <cellStyle name="Millares 5 3 6" xfId="4718" xr:uid="{00000000-0005-0000-0000-0000433A0000}"/>
    <cellStyle name="Millares 5 3 6 2" xfId="4719" xr:uid="{00000000-0005-0000-0000-0000443A0000}"/>
    <cellStyle name="Millares 5 3 6 2 2" xfId="8314" xr:uid="{00000000-0005-0000-0000-0000453A0000}"/>
    <cellStyle name="Millares 5 3 6 2 2 2" xfId="15104" xr:uid="{00000000-0005-0000-0000-0000463A0000}"/>
    <cellStyle name="Millares 5 3 6 2 2 2 2" xfId="28672" xr:uid="{00000000-0005-0000-0000-0000473A0000}"/>
    <cellStyle name="Millares 5 3 6 2 2 2 2 2" xfId="55805" xr:uid="{00000000-0005-0000-0000-0000483A0000}"/>
    <cellStyle name="Millares 5 3 6 2 2 2 3" xfId="42243" xr:uid="{00000000-0005-0000-0000-0000493A0000}"/>
    <cellStyle name="Millares 5 3 6 2 2 3" xfId="21891" xr:uid="{00000000-0005-0000-0000-00004A3A0000}"/>
    <cellStyle name="Millares 5 3 6 2 2 3 2" xfId="49024" xr:uid="{00000000-0005-0000-0000-00004B3A0000}"/>
    <cellStyle name="Millares 5 3 6 2 2 4" xfId="35462" xr:uid="{00000000-0005-0000-0000-00004C3A0000}"/>
    <cellStyle name="Millares 5 3 6 2 3" xfId="11715" xr:uid="{00000000-0005-0000-0000-00004D3A0000}"/>
    <cellStyle name="Millares 5 3 6 2 3 2" xfId="25283" xr:uid="{00000000-0005-0000-0000-00004E3A0000}"/>
    <cellStyle name="Millares 5 3 6 2 3 2 2" xfId="52416" xr:uid="{00000000-0005-0000-0000-00004F3A0000}"/>
    <cellStyle name="Millares 5 3 6 2 3 3" xfId="38854" xr:uid="{00000000-0005-0000-0000-0000503A0000}"/>
    <cellStyle name="Millares 5 3 6 2 4" xfId="18502" xr:uid="{00000000-0005-0000-0000-0000513A0000}"/>
    <cellStyle name="Millares 5 3 6 2 4 2" xfId="45635" xr:uid="{00000000-0005-0000-0000-0000523A0000}"/>
    <cellStyle name="Millares 5 3 6 2 5" xfId="32073" xr:uid="{00000000-0005-0000-0000-0000533A0000}"/>
    <cellStyle name="Millares 5 3 6 3" xfId="4720" xr:uid="{00000000-0005-0000-0000-0000543A0000}"/>
    <cellStyle name="Millares 5 3 6 3 2" xfId="8315" xr:uid="{00000000-0005-0000-0000-0000553A0000}"/>
    <cellStyle name="Millares 5 3 6 3 2 2" xfId="15105" xr:uid="{00000000-0005-0000-0000-0000563A0000}"/>
    <cellStyle name="Millares 5 3 6 3 2 2 2" xfId="28673" xr:uid="{00000000-0005-0000-0000-0000573A0000}"/>
    <cellStyle name="Millares 5 3 6 3 2 2 2 2" xfId="55806" xr:uid="{00000000-0005-0000-0000-0000583A0000}"/>
    <cellStyle name="Millares 5 3 6 3 2 2 3" xfId="42244" xr:uid="{00000000-0005-0000-0000-0000593A0000}"/>
    <cellStyle name="Millares 5 3 6 3 2 3" xfId="21892" xr:uid="{00000000-0005-0000-0000-00005A3A0000}"/>
    <cellStyle name="Millares 5 3 6 3 2 3 2" xfId="49025" xr:uid="{00000000-0005-0000-0000-00005B3A0000}"/>
    <cellStyle name="Millares 5 3 6 3 2 4" xfId="35463" xr:uid="{00000000-0005-0000-0000-00005C3A0000}"/>
    <cellStyle name="Millares 5 3 6 3 3" xfId="11716" xr:uid="{00000000-0005-0000-0000-00005D3A0000}"/>
    <cellStyle name="Millares 5 3 6 3 3 2" xfId="25284" xr:uid="{00000000-0005-0000-0000-00005E3A0000}"/>
    <cellStyle name="Millares 5 3 6 3 3 2 2" xfId="52417" xr:uid="{00000000-0005-0000-0000-00005F3A0000}"/>
    <cellStyle name="Millares 5 3 6 3 3 3" xfId="38855" xr:uid="{00000000-0005-0000-0000-0000603A0000}"/>
    <cellStyle name="Millares 5 3 6 3 4" xfId="18503" xr:uid="{00000000-0005-0000-0000-0000613A0000}"/>
    <cellStyle name="Millares 5 3 6 3 4 2" xfId="45636" xr:uid="{00000000-0005-0000-0000-0000623A0000}"/>
    <cellStyle name="Millares 5 3 6 3 5" xfId="32074" xr:uid="{00000000-0005-0000-0000-0000633A0000}"/>
    <cellStyle name="Millares 5 3 6 4" xfId="8313" xr:uid="{00000000-0005-0000-0000-0000643A0000}"/>
    <cellStyle name="Millares 5 3 6 4 2" xfId="15103" xr:uid="{00000000-0005-0000-0000-0000653A0000}"/>
    <cellStyle name="Millares 5 3 6 4 2 2" xfId="28671" xr:uid="{00000000-0005-0000-0000-0000663A0000}"/>
    <cellStyle name="Millares 5 3 6 4 2 2 2" xfId="55804" xr:uid="{00000000-0005-0000-0000-0000673A0000}"/>
    <cellStyle name="Millares 5 3 6 4 2 3" xfId="42242" xr:uid="{00000000-0005-0000-0000-0000683A0000}"/>
    <cellStyle name="Millares 5 3 6 4 3" xfId="21890" xr:uid="{00000000-0005-0000-0000-0000693A0000}"/>
    <cellStyle name="Millares 5 3 6 4 3 2" xfId="49023" xr:uid="{00000000-0005-0000-0000-00006A3A0000}"/>
    <cellStyle name="Millares 5 3 6 4 4" xfId="35461" xr:uid="{00000000-0005-0000-0000-00006B3A0000}"/>
    <cellStyle name="Millares 5 3 6 5" xfId="11714" xr:uid="{00000000-0005-0000-0000-00006C3A0000}"/>
    <cellStyle name="Millares 5 3 6 5 2" xfId="25282" xr:uid="{00000000-0005-0000-0000-00006D3A0000}"/>
    <cellStyle name="Millares 5 3 6 5 2 2" xfId="52415" xr:uid="{00000000-0005-0000-0000-00006E3A0000}"/>
    <cellStyle name="Millares 5 3 6 5 3" xfId="38853" xr:uid="{00000000-0005-0000-0000-00006F3A0000}"/>
    <cellStyle name="Millares 5 3 6 6" xfId="18501" xr:uid="{00000000-0005-0000-0000-0000703A0000}"/>
    <cellStyle name="Millares 5 3 6 6 2" xfId="45634" xr:uid="{00000000-0005-0000-0000-0000713A0000}"/>
    <cellStyle name="Millares 5 3 6 7" xfId="32072" xr:uid="{00000000-0005-0000-0000-0000723A0000}"/>
    <cellStyle name="Millares 5 3 7" xfId="4721" xr:uid="{00000000-0005-0000-0000-0000733A0000}"/>
    <cellStyle name="Millares 5 3 7 2" xfId="4722" xr:uid="{00000000-0005-0000-0000-0000743A0000}"/>
    <cellStyle name="Millares 5 3 7 2 2" xfId="8317" xr:uid="{00000000-0005-0000-0000-0000753A0000}"/>
    <cellStyle name="Millares 5 3 7 2 2 2" xfId="15107" xr:uid="{00000000-0005-0000-0000-0000763A0000}"/>
    <cellStyle name="Millares 5 3 7 2 2 2 2" xfId="28675" xr:uid="{00000000-0005-0000-0000-0000773A0000}"/>
    <cellStyle name="Millares 5 3 7 2 2 2 2 2" xfId="55808" xr:uid="{00000000-0005-0000-0000-0000783A0000}"/>
    <cellStyle name="Millares 5 3 7 2 2 2 3" xfId="42246" xr:uid="{00000000-0005-0000-0000-0000793A0000}"/>
    <cellStyle name="Millares 5 3 7 2 2 3" xfId="21894" xr:uid="{00000000-0005-0000-0000-00007A3A0000}"/>
    <cellStyle name="Millares 5 3 7 2 2 3 2" xfId="49027" xr:uid="{00000000-0005-0000-0000-00007B3A0000}"/>
    <cellStyle name="Millares 5 3 7 2 2 4" xfId="35465" xr:uid="{00000000-0005-0000-0000-00007C3A0000}"/>
    <cellStyle name="Millares 5 3 7 2 3" xfId="11718" xr:uid="{00000000-0005-0000-0000-00007D3A0000}"/>
    <cellStyle name="Millares 5 3 7 2 3 2" xfId="25286" xr:uid="{00000000-0005-0000-0000-00007E3A0000}"/>
    <cellStyle name="Millares 5 3 7 2 3 2 2" xfId="52419" xr:uid="{00000000-0005-0000-0000-00007F3A0000}"/>
    <cellStyle name="Millares 5 3 7 2 3 3" xfId="38857" xr:uid="{00000000-0005-0000-0000-0000803A0000}"/>
    <cellStyle name="Millares 5 3 7 2 4" xfId="18505" xr:uid="{00000000-0005-0000-0000-0000813A0000}"/>
    <cellStyle name="Millares 5 3 7 2 4 2" xfId="45638" xr:uid="{00000000-0005-0000-0000-0000823A0000}"/>
    <cellStyle name="Millares 5 3 7 2 5" xfId="32076" xr:uid="{00000000-0005-0000-0000-0000833A0000}"/>
    <cellStyle name="Millares 5 3 7 3" xfId="4723" xr:uid="{00000000-0005-0000-0000-0000843A0000}"/>
    <cellStyle name="Millares 5 3 7 3 2" xfId="8318" xr:uid="{00000000-0005-0000-0000-0000853A0000}"/>
    <cellStyle name="Millares 5 3 7 3 2 2" xfId="15108" xr:uid="{00000000-0005-0000-0000-0000863A0000}"/>
    <cellStyle name="Millares 5 3 7 3 2 2 2" xfId="28676" xr:uid="{00000000-0005-0000-0000-0000873A0000}"/>
    <cellStyle name="Millares 5 3 7 3 2 2 2 2" xfId="55809" xr:uid="{00000000-0005-0000-0000-0000883A0000}"/>
    <cellStyle name="Millares 5 3 7 3 2 2 3" xfId="42247" xr:uid="{00000000-0005-0000-0000-0000893A0000}"/>
    <cellStyle name="Millares 5 3 7 3 2 3" xfId="21895" xr:uid="{00000000-0005-0000-0000-00008A3A0000}"/>
    <cellStyle name="Millares 5 3 7 3 2 3 2" xfId="49028" xr:uid="{00000000-0005-0000-0000-00008B3A0000}"/>
    <cellStyle name="Millares 5 3 7 3 2 4" xfId="35466" xr:uid="{00000000-0005-0000-0000-00008C3A0000}"/>
    <cellStyle name="Millares 5 3 7 3 3" xfId="11719" xr:uid="{00000000-0005-0000-0000-00008D3A0000}"/>
    <cellStyle name="Millares 5 3 7 3 3 2" xfId="25287" xr:uid="{00000000-0005-0000-0000-00008E3A0000}"/>
    <cellStyle name="Millares 5 3 7 3 3 2 2" xfId="52420" xr:uid="{00000000-0005-0000-0000-00008F3A0000}"/>
    <cellStyle name="Millares 5 3 7 3 3 3" xfId="38858" xr:uid="{00000000-0005-0000-0000-0000903A0000}"/>
    <cellStyle name="Millares 5 3 7 3 4" xfId="18506" xr:uid="{00000000-0005-0000-0000-0000913A0000}"/>
    <cellStyle name="Millares 5 3 7 3 4 2" xfId="45639" xr:uid="{00000000-0005-0000-0000-0000923A0000}"/>
    <cellStyle name="Millares 5 3 7 3 5" xfId="32077" xr:uid="{00000000-0005-0000-0000-0000933A0000}"/>
    <cellStyle name="Millares 5 3 7 4" xfId="8316" xr:uid="{00000000-0005-0000-0000-0000943A0000}"/>
    <cellStyle name="Millares 5 3 7 4 2" xfId="15106" xr:uid="{00000000-0005-0000-0000-0000953A0000}"/>
    <cellStyle name="Millares 5 3 7 4 2 2" xfId="28674" xr:uid="{00000000-0005-0000-0000-0000963A0000}"/>
    <cellStyle name="Millares 5 3 7 4 2 2 2" xfId="55807" xr:uid="{00000000-0005-0000-0000-0000973A0000}"/>
    <cellStyle name="Millares 5 3 7 4 2 3" xfId="42245" xr:uid="{00000000-0005-0000-0000-0000983A0000}"/>
    <cellStyle name="Millares 5 3 7 4 3" xfId="21893" xr:uid="{00000000-0005-0000-0000-0000993A0000}"/>
    <cellStyle name="Millares 5 3 7 4 3 2" xfId="49026" xr:uid="{00000000-0005-0000-0000-00009A3A0000}"/>
    <cellStyle name="Millares 5 3 7 4 4" xfId="35464" xr:uid="{00000000-0005-0000-0000-00009B3A0000}"/>
    <cellStyle name="Millares 5 3 7 5" xfId="11717" xr:uid="{00000000-0005-0000-0000-00009C3A0000}"/>
    <cellStyle name="Millares 5 3 7 5 2" xfId="25285" xr:uid="{00000000-0005-0000-0000-00009D3A0000}"/>
    <cellStyle name="Millares 5 3 7 5 2 2" xfId="52418" xr:uid="{00000000-0005-0000-0000-00009E3A0000}"/>
    <cellStyle name="Millares 5 3 7 5 3" xfId="38856" xr:uid="{00000000-0005-0000-0000-00009F3A0000}"/>
    <cellStyle name="Millares 5 3 7 6" xfId="18504" xr:uid="{00000000-0005-0000-0000-0000A03A0000}"/>
    <cellStyle name="Millares 5 3 7 6 2" xfId="45637" xr:uid="{00000000-0005-0000-0000-0000A13A0000}"/>
    <cellStyle name="Millares 5 3 7 7" xfId="32075" xr:uid="{00000000-0005-0000-0000-0000A23A0000}"/>
    <cellStyle name="Millares 5 3 8" xfId="4724" xr:uid="{00000000-0005-0000-0000-0000A33A0000}"/>
    <cellStyle name="Millares 5 3 8 2" xfId="8319" xr:uid="{00000000-0005-0000-0000-0000A43A0000}"/>
    <cellStyle name="Millares 5 3 8 2 2" xfId="15109" xr:uid="{00000000-0005-0000-0000-0000A53A0000}"/>
    <cellStyle name="Millares 5 3 8 2 2 2" xfId="28677" xr:uid="{00000000-0005-0000-0000-0000A63A0000}"/>
    <cellStyle name="Millares 5 3 8 2 2 2 2" xfId="55810" xr:uid="{00000000-0005-0000-0000-0000A73A0000}"/>
    <cellStyle name="Millares 5 3 8 2 2 3" xfId="42248" xr:uid="{00000000-0005-0000-0000-0000A83A0000}"/>
    <cellStyle name="Millares 5 3 8 2 3" xfId="21896" xr:uid="{00000000-0005-0000-0000-0000A93A0000}"/>
    <cellStyle name="Millares 5 3 8 2 3 2" xfId="49029" xr:uid="{00000000-0005-0000-0000-0000AA3A0000}"/>
    <cellStyle name="Millares 5 3 8 2 4" xfId="35467" xr:uid="{00000000-0005-0000-0000-0000AB3A0000}"/>
    <cellStyle name="Millares 5 3 8 3" xfId="11720" xr:uid="{00000000-0005-0000-0000-0000AC3A0000}"/>
    <cellStyle name="Millares 5 3 8 3 2" xfId="25288" xr:uid="{00000000-0005-0000-0000-0000AD3A0000}"/>
    <cellStyle name="Millares 5 3 8 3 2 2" xfId="52421" xr:uid="{00000000-0005-0000-0000-0000AE3A0000}"/>
    <cellStyle name="Millares 5 3 8 3 3" xfId="38859" xr:uid="{00000000-0005-0000-0000-0000AF3A0000}"/>
    <cellStyle name="Millares 5 3 8 4" xfId="18507" xr:uid="{00000000-0005-0000-0000-0000B03A0000}"/>
    <cellStyle name="Millares 5 3 8 4 2" xfId="45640" xr:uid="{00000000-0005-0000-0000-0000B13A0000}"/>
    <cellStyle name="Millares 5 3 8 5" xfId="32078" xr:uid="{00000000-0005-0000-0000-0000B23A0000}"/>
    <cellStyle name="Millares 5 3 9" xfId="4725" xr:uid="{00000000-0005-0000-0000-0000B33A0000}"/>
    <cellStyle name="Millares 5 3 9 2" xfId="8320" xr:uid="{00000000-0005-0000-0000-0000B43A0000}"/>
    <cellStyle name="Millares 5 3 9 2 2" xfId="15110" xr:uid="{00000000-0005-0000-0000-0000B53A0000}"/>
    <cellStyle name="Millares 5 3 9 2 2 2" xfId="28678" xr:uid="{00000000-0005-0000-0000-0000B63A0000}"/>
    <cellStyle name="Millares 5 3 9 2 2 2 2" xfId="55811" xr:uid="{00000000-0005-0000-0000-0000B73A0000}"/>
    <cellStyle name="Millares 5 3 9 2 2 3" xfId="42249" xr:uid="{00000000-0005-0000-0000-0000B83A0000}"/>
    <cellStyle name="Millares 5 3 9 2 3" xfId="21897" xr:uid="{00000000-0005-0000-0000-0000B93A0000}"/>
    <cellStyle name="Millares 5 3 9 2 3 2" xfId="49030" xr:uid="{00000000-0005-0000-0000-0000BA3A0000}"/>
    <cellStyle name="Millares 5 3 9 2 4" xfId="35468" xr:uid="{00000000-0005-0000-0000-0000BB3A0000}"/>
    <cellStyle name="Millares 5 3 9 3" xfId="11721" xr:uid="{00000000-0005-0000-0000-0000BC3A0000}"/>
    <cellStyle name="Millares 5 3 9 3 2" xfId="25289" xr:uid="{00000000-0005-0000-0000-0000BD3A0000}"/>
    <cellStyle name="Millares 5 3 9 3 2 2" xfId="52422" xr:uid="{00000000-0005-0000-0000-0000BE3A0000}"/>
    <cellStyle name="Millares 5 3 9 3 3" xfId="38860" xr:uid="{00000000-0005-0000-0000-0000BF3A0000}"/>
    <cellStyle name="Millares 5 3 9 4" xfId="18508" xr:uid="{00000000-0005-0000-0000-0000C03A0000}"/>
    <cellStyle name="Millares 5 3 9 4 2" xfId="45641" xr:uid="{00000000-0005-0000-0000-0000C13A0000}"/>
    <cellStyle name="Millares 5 3 9 5" xfId="32079" xr:uid="{00000000-0005-0000-0000-0000C23A0000}"/>
    <cellStyle name="Millares 5 4" xfId="4726" xr:uid="{00000000-0005-0000-0000-0000C33A0000}"/>
    <cellStyle name="Millares 5 4 10" xfId="8321" xr:uid="{00000000-0005-0000-0000-0000C43A0000}"/>
    <cellStyle name="Millares 5 4 10 2" xfId="15111" xr:uid="{00000000-0005-0000-0000-0000C53A0000}"/>
    <cellStyle name="Millares 5 4 10 2 2" xfId="28679" xr:uid="{00000000-0005-0000-0000-0000C63A0000}"/>
    <cellStyle name="Millares 5 4 10 2 2 2" xfId="55812" xr:uid="{00000000-0005-0000-0000-0000C73A0000}"/>
    <cellStyle name="Millares 5 4 10 2 3" xfId="42250" xr:uid="{00000000-0005-0000-0000-0000C83A0000}"/>
    <cellStyle name="Millares 5 4 10 3" xfId="21898" xr:uid="{00000000-0005-0000-0000-0000C93A0000}"/>
    <cellStyle name="Millares 5 4 10 3 2" xfId="49031" xr:uid="{00000000-0005-0000-0000-0000CA3A0000}"/>
    <cellStyle name="Millares 5 4 10 4" xfId="35469" xr:uid="{00000000-0005-0000-0000-0000CB3A0000}"/>
    <cellStyle name="Millares 5 4 11" xfId="11722" xr:uid="{00000000-0005-0000-0000-0000CC3A0000}"/>
    <cellStyle name="Millares 5 4 11 2" xfId="25290" xr:uid="{00000000-0005-0000-0000-0000CD3A0000}"/>
    <cellStyle name="Millares 5 4 11 2 2" xfId="52423" xr:uid="{00000000-0005-0000-0000-0000CE3A0000}"/>
    <cellStyle name="Millares 5 4 11 3" xfId="38861" xr:uid="{00000000-0005-0000-0000-0000CF3A0000}"/>
    <cellStyle name="Millares 5 4 12" xfId="18509" xr:uid="{00000000-0005-0000-0000-0000D03A0000}"/>
    <cellStyle name="Millares 5 4 12 2" xfId="45642" xr:uid="{00000000-0005-0000-0000-0000D13A0000}"/>
    <cellStyle name="Millares 5 4 13" xfId="32080" xr:uid="{00000000-0005-0000-0000-0000D23A0000}"/>
    <cellStyle name="Millares 5 4 2" xfId="4727" xr:uid="{00000000-0005-0000-0000-0000D33A0000}"/>
    <cellStyle name="Millares 5 4 2 10" xfId="32081" xr:uid="{00000000-0005-0000-0000-0000D43A0000}"/>
    <cellStyle name="Millares 5 4 2 2" xfId="4728" xr:uid="{00000000-0005-0000-0000-0000D53A0000}"/>
    <cellStyle name="Millares 5 4 2 2 2" xfId="4729" xr:uid="{00000000-0005-0000-0000-0000D63A0000}"/>
    <cellStyle name="Millares 5 4 2 2 2 2" xfId="4730" xr:uid="{00000000-0005-0000-0000-0000D73A0000}"/>
    <cellStyle name="Millares 5 4 2 2 2 2 2" xfId="8325" xr:uid="{00000000-0005-0000-0000-0000D83A0000}"/>
    <cellStyle name="Millares 5 4 2 2 2 2 2 2" xfId="15115" xr:uid="{00000000-0005-0000-0000-0000D93A0000}"/>
    <cellStyle name="Millares 5 4 2 2 2 2 2 2 2" xfId="28683" xr:uid="{00000000-0005-0000-0000-0000DA3A0000}"/>
    <cellStyle name="Millares 5 4 2 2 2 2 2 2 2 2" xfId="55816" xr:uid="{00000000-0005-0000-0000-0000DB3A0000}"/>
    <cellStyle name="Millares 5 4 2 2 2 2 2 2 3" xfId="42254" xr:uid="{00000000-0005-0000-0000-0000DC3A0000}"/>
    <cellStyle name="Millares 5 4 2 2 2 2 2 3" xfId="21902" xr:uid="{00000000-0005-0000-0000-0000DD3A0000}"/>
    <cellStyle name="Millares 5 4 2 2 2 2 2 3 2" xfId="49035" xr:uid="{00000000-0005-0000-0000-0000DE3A0000}"/>
    <cellStyle name="Millares 5 4 2 2 2 2 2 4" xfId="35473" xr:uid="{00000000-0005-0000-0000-0000DF3A0000}"/>
    <cellStyle name="Millares 5 4 2 2 2 2 3" xfId="11726" xr:uid="{00000000-0005-0000-0000-0000E03A0000}"/>
    <cellStyle name="Millares 5 4 2 2 2 2 3 2" xfId="25294" xr:uid="{00000000-0005-0000-0000-0000E13A0000}"/>
    <cellStyle name="Millares 5 4 2 2 2 2 3 2 2" xfId="52427" xr:uid="{00000000-0005-0000-0000-0000E23A0000}"/>
    <cellStyle name="Millares 5 4 2 2 2 2 3 3" xfId="38865" xr:uid="{00000000-0005-0000-0000-0000E33A0000}"/>
    <cellStyle name="Millares 5 4 2 2 2 2 4" xfId="18513" xr:uid="{00000000-0005-0000-0000-0000E43A0000}"/>
    <cellStyle name="Millares 5 4 2 2 2 2 4 2" xfId="45646" xr:uid="{00000000-0005-0000-0000-0000E53A0000}"/>
    <cellStyle name="Millares 5 4 2 2 2 2 5" xfId="32084" xr:uid="{00000000-0005-0000-0000-0000E63A0000}"/>
    <cellStyle name="Millares 5 4 2 2 2 3" xfId="4731" xr:uid="{00000000-0005-0000-0000-0000E73A0000}"/>
    <cellStyle name="Millares 5 4 2 2 2 3 2" xfId="8326" xr:uid="{00000000-0005-0000-0000-0000E83A0000}"/>
    <cellStyle name="Millares 5 4 2 2 2 3 2 2" xfId="15116" xr:uid="{00000000-0005-0000-0000-0000E93A0000}"/>
    <cellStyle name="Millares 5 4 2 2 2 3 2 2 2" xfId="28684" xr:uid="{00000000-0005-0000-0000-0000EA3A0000}"/>
    <cellStyle name="Millares 5 4 2 2 2 3 2 2 2 2" xfId="55817" xr:uid="{00000000-0005-0000-0000-0000EB3A0000}"/>
    <cellStyle name="Millares 5 4 2 2 2 3 2 2 3" xfId="42255" xr:uid="{00000000-0005-0000-0000-0000EC3A0000}"/>
    <cellStyle name="Millares 5 4 2 2 2 3 2 3" xfId="21903" xr:uid="{00000000-0005-0000-0000-0000ED3A0000}"/>
    <cellStyle name="Millares 5 4 2 2 2 3 2 3 2" xfId="49036" xr:uid="{00000000-0005-0000-0000-0000EE3A0000}"/>
    <cellStyle name="Millares 5 4 2 2 2 3 2 4" xfId="35474" xr:uid="{00000000-0005-0000-0000-0000EF3A0000}"/>
    <cellStyle name="Millares 5 4 2 2 2 3 3" xfId="11727" xr:uid="{00000000-0005-0000-0000-0000F03A0000}"/>
    <cellStyle name="Millares 5 4 2 2 2 3 3 2" xfId="25295" xr:uid="{00000000-0005-0000-0000-0000F13A0000}"/>
    <cellStyle name="Millares 5 4 2 2 2 3 3 2 2" xfId="52428" xr:uid="{00000000-0005-0000-0000-0000F23A0000}"/>
    <cellStyle name="Millares 5 4 2 2 2 3 3 3" xfId="38866" xr:uid="{00000000-0005-0000-0000-0000F33A0000}"/>
    <cellStyle name="Millares 5 4 2 2 2 3 4" xfId="18514" xr:uid="{00000000-0005-0000-0000-0000F43A0000}"/>
    <cellStyle name="Millares 5 4 2 2 2 3 4 2" xfId="45647" xr:uid="{00000000-0005-0000-0000-0000F53A0000}"/>
    <cellStyle name="Millares 5 4 2 2 2 3 5" xfId="32085" xr:uid="{00000000-0005-0000-0000-0000F63A0000}"/>
    <cellStyle name="Millares 5 4 2 2 2 4" xfId="8324" xr:uid="{00000000-0005-0000-0000-0000F73A0000}"/>
    <cellStyle name="Millares 5 4 2 2 2 4 2" xfId="15114" xr:uid="{00000000-0005-0000-0000-0000F83A0000}"/>
    <cellStyle name="Millares 5 4 2 2 2 4 2 2" xfId="28682" xr:uid="{00000000-0005-0000-0000-0000F93A0000}"/>
    <cellStyle name="Millares 5 4 2 2 2 4 2 2 2" xfId="55815" xr:uid="{00000000-0005-0000-0000-0000FA3A0000}"/>
    <cellStyle name="Millares 5 4 2 2 2 4 2 3" xfId="42253" xr:uid="{00000000-0005-0000-0000-0000FB3A0000}"/>
    <cellStyle name="Millares 5 4 2 2 2 4 3" xfId="21901" xr:uid="{00000000-0005-0000-0000-0000FC3A0000}"/>
    <cellStyle name="Millares 5 4 2 2 2 4 3 2" xfId="49034" xr:uid="{00000000-0005-0000-0000-0000FD3A0000}"/>
    <cellStyle name="Millares 5 4 2 2 2 4 4" xfId="35472" xr:uid="{00000000-0005-0000-0000-0000FE3A0000}"/>
    <cellStyle name="Millares 5 4 2 2 2 5" xfId="11725" xr:uid="{00000000-0005-0000-0000-0000FF3A0000}"/>
    <cellStyle name="Millares 5 4 2 2 2 5 2" xfId="25293" xr:uid="{00000000-0005-0000-0000-0000003B0000}"/>
    <cellStyle name="Millares 5 4 2 2 2 5 2 2" xfId="52426" xr:uid="{00000000-0005-0000-0000-0000013B0000}"/>
    <cellStyle name="Millares 5 4 2 2 2 5 3" xfId="38864" xr:uid="{00000000-0005-0000-0000-0000023B0000}"/>
    <cellStyle name="Millares 5 4 2 2 2 6" xfId="18512" xr:uid="{00000000-0005-0000-0000-0000033B0000}"/>
    <cellStyle name="Millares 5 4 2 2 2 6 2" xfId="45645" xr:uid="{00000000-0005-0000-0000-0000043B0000}"/>
    <cellStyle name="Millares 5 4 2 2 2 7" xfId="32083" xr:uid="{00000000-0005-0000-0000-0000053B0000}"/>
    <cellStyle name="Millares 5 4 2 2 3" xfId="4732" xr:uid="{00000000-0005-0000-0000-0000063B0000}"/>
    <cellStyle name="Millares 5 4 2 2 3 2" xfId="4733" xr:uid="{00000000-0005-0000-0000-0000073B0000}"/>
    <cellStyle name="Millares 5 4 2 2 3 2 2" xfId="8328" xr:uid="{00000000-0005-0000-0000-0000083B0000}"/>
    <cellStyle name="Millares 5 4 2 2 3 2 2 2" xfId="15118" xr:uid="{00000000-0005-0000-0000-0000093B0000}"/>
    <cellStyle name="Millares 5 4 2 2 3 2 2 2 2" xfId="28686" xr:uid="{00000000-0005-0000-0000-00000A3B0000}"/>
    <cellStyle name="Millares 5 4 2 2 3 2 2 2 2 2" xfId="55819" xr:uid="{00000000-0005-0000-0000-00000B3B0000}"/>
    <cellStyle name="Millares 5 4 2 2 3 2 2 2 3" xfId="42257" xr:uid="{00000000-0005-0000-0000-00000C3B0000}"/>
    <cellStyle name="Millares 5 4 2 2 3 2 2 3" xfId="21905" xr:uid="{00000000-0005-0000-0000-00000D3B0000}"/>
    <cellStyle name="Millares 5 4 2 2 3 2 2 3 2" xfId="49038" xr:uid="{00000000-0005-0000-0000-00000E3B0000}"/>
    <cellStyle name="Millares 5 4 2 2 3 2 2 4" xfId="35476" xr:uid="{00000000-0005-0000-0000-00000F3B0000}"/>
    <cellStyle name="Millares 5 4 2 2 3 2 3" xfId="11729" xr:uid="{00000000-0005-0000-0000-0000103B0000}"/>
    <cellStyle name="Millares 5 4 2 2 3 2 3 2" xfId="25297" xr:uid="{00000000-0005-0000-0000-0000113B0000}"/>
    <cellStyle name="Millares 5 4 2 2 3 2 3 2 2" xfId="52430" xr:uid="{00000000-0005-0000-0000-0000123B0000}"/>
    <cellStyle name="Millares 5 4 2 2 3 2 3 3" xfId="38868" xr:uid="{00000000-0005-0000-0000-0000133B0000}"/>
    <cellStyle name="Millares 5 4 2 2 3 2 4" xfId="18516" xr:uid="{00000000-0005-0000-0000-0000143B0000}"/>
    <cellStyle name="Millares 5 4 2 2 3 2 4 2" xfId="45649" xr:uid="{00000000-0005-0000-0000-0000153B0000}"/>
    <cellStyle name="Millares 5 4 2 2 3 2 5" xfId="32087" xr:uid="{00000000-0005-0000-0000-0000163B0000}"/>
    <cellStyle name="Millares 5 4 2 2 3 3" xfId="8327" xr:uid="{00000000-0005-0000-0000-0000173B0000}"/>
    <cellStyle name="Millares 5 4 2 2 3 3 2" xfId="15117" xr:uid="{00000000-0005-0000-0000-0000183B0000}"/>
    <cellStyle name="Millares 5 4 2 2 3 3 2 2" xfId="28685" xr:uid="{00000000-0005-0000-0000-0000193B0000}"/>
    <cellStyle name="Millares 5 4 2 2 3 3 2 2 2" xfId="55818" xr:uid="{00000000-0005-0000-0000-00001A3B0000}"/>
    <cellStyle name="Millares 5 4 2 2 3 3 2 3" xfId="42256" xr:uid="{00000000-0005-0000-0000-00001B3B0000}"/>
    <cellStyle name="Millares 5 4 2 2 3 3 3" xfId="21904" xr:uid="{00000000-0005-0000-0000-00001C3B0000}"/>
    <cellStyle name="Millares 5 4 2 2 3 3 3 2" xfId="49037" xr:uid="{00000000-0005-0000-0000-00001D3B0000}"/>
    <cellStyle name="Millares 5 4 2 2 3 3 4" xfId="35475" xr:uid="{00000000-0005-0000-0000-00001E3B0000}"/>
    <cellStyle name="Millares 5 4 2 2 3 4" xfId="11728" xr:uid="{00000000-0005-0000-0000-00001F3B0000}"/>
    <cellStyle name="Millares 5 4 2 2 3 4 2" xfId="25296" xr:uid="{00000000-0005-0000-0000-0000203B0000}"/>
    <cellStyle name="Millares 5 4 2 2 3 4 2 2" xfId="52429" xr:uid="{00000000-0005-0000-0000-0000213B0000}"/>
    <cellStyle name="Millares 5 4 2 2 3 4 3" xfId="38867" xr:uid="{00000000-0005-0000-0000-0000223B0000}"/>
    <cellStyle name="Millares 5 4 2 2 3 5" xfId="18515" xr:uid="{00000000-0005-0000-0000-0000233B0000}"/>
    <cellStyle name="Millares 5 4 2 2 3 5 2" xfId="45648" xr:uid="{00000000-0005-0000-0000-0000243B0000}"/>
    <cellStyle name="Millares 5 4 2 2 3 6" xfId="32086" xr:uid="{00000000-0005-0000-0000-0000253B0000}"/>
    <cellStyle name="Millares 5 4 2 2 4" xfId="4734" xr:uid="{00000000-0005-0000-0000-0000263B0000}"/>
    <cellStyle name="Millares 5 4 2 2 4 2" xfId="8329" xr:uid="{00000000-0005-0000-0000-0000273B0000}"/>
    <cellStyle name="Millares 5 4 2 2 4 2 2" xfId="15119" xr:uid="{00000000-0005-0000-0000-0000283B0000}"/>
    <cellStyle name="Millares 5 4 2 2 4 2 2 2" xfId="28687" xr:uid="{00000000-0005-0000-0000-0000293B0000}"/>
    <cellStyle name="Millares 5 4 2 2 4 2 2 2 2" xfId="55820" xr:uid="{00000000-0005-0000-0000-00002A3B0000}"/>
    <cellStyle name="Millares 5 4 2 2 4 2 2 3" xfId="42258" xr:uid="{00000000-0005-0000-0000-00002B3B0000}"/>
    <cellStyle name="Millares 5 4 2 2 4 2 3" xfId="21906" xr:uid="{00000000-0005-0000-0000-00002C3B0000}"/>
    <cellStyle name="Millares 5 4 2 2 4 2 3 2" xfId="49039" xr:uid="{00000000-0005-0000-0000-00002D3B0000}"/>
    <cellStyle name="Millares 5 4 2 2 4 2 4" xfId="35477" xr:uid="{00000000-0005-0000-0000-00002E3B0000}"/>
    <cellStyle name="Millares 5 4 2 2 4 3" xfId="11730" xr:uid="{00000000-0005-0000-0000-00002F3B0000}"/>
    <cellStyle name="Millares 5 4 2 2 4 3 2" xfId="25298" xr:uid="{00000000-0005-0000-0000-0000303B0000}"/>
    <cellStyle name="Millares 5 4 2 2 4 3 2 2" xfId="52431" xr:uid="{00000000-0005-0000-0000-0000313B0000}"/>
    <cellStyle name="Millares 5 4 2 2 4 3 3" xfId="38869" xr:uid="{00000000-0005-0000-0000-0000323B0000}"/>
    <cellStyle name="Millares 5 4 2 2 4 4" xfId="18517" xr:uid="{00000000-0005-0000-0000-0000333B0000}"/>
    <cellStyle name="Millares 5 4 2 2 4 4 2" xfId="45650" xr:uid="{00000000-0005-0000-0000-0000343B0000}"/>
    <cellStyle name="Millares 5 4 2 2 4 5" xfId="32088" xr:uid="{00000000-0005-0000-0000-0000353B0000}"/>
    <cellStyle name="Millares 5 4 2 2 5" xfId="4735" xr:uid="{00000000-0005-0000-0000-0000363B0000}"/>
    <cellStyle name="Millares 5 4 2 2 5 2" xfId="8330" xr:uid="{00000000-0005-0000-0000-0000373B0000}"/>
    <cellStyle name="Millares 5 4 2 2 5 2 2" xfId="15120" xr:uid="{00000000-0005-0000-0000-0000383B0000}"/>
    <cellStyle name="Millares 5 4 2 2 5 2 2 2" xfId="28688" xr:uid="{00000000-0005-0000-0000-0000393B0000}"/>
    <cellStyle name="Millares 5 4 2 2 5 2 2 2 2" xfId="55821" xr:uid="{00000000-0005-0000-0000-00003A3B0000}"/>
    <cellStyle name="Millares 5 4 2 2 5 2 2 3" xfId="42259" xr:uid="{00000000-0005-0000-0000-00003B3B0000}"/>
    <cellStyle name="Millares 5 4 2 2 5 2 3" xfId="21907" xr:uid="{00000000-0005-0000-0000-00003C3B0000}"/>
    <cellStyle name="Millares 5 4 2 2 5 2 3 2" xfId="49040" xr:uid="{00000000-0005-0000-0000-00003D3B0000}"/>
    <cellStyle name="Millares 5 4 2 2 5 2 4" xfId="35478" xr:uid="{00000000-0005-0000-0000-00003E3B0000}"/>
    <cellStyle name="Millares 5 4 2 2 5 3" xfId="11731" xr:uid="{00000000-0005-0000-0000-00003F3B0000}"/>
    <cellStyle name="Millares 5 4 2 2 5 3 2" xfId="25299" xr:uid="{00000000-0005-0000-0000-0000403B0000}"/>
    <cellStyle name="Millares 5 4 2 2 5 3 2 2" xfId="52432" xr:uid="{00000000-0005-0000-0000-0000413B0000}"/>
    <cellStyle name="Millares 5 4 2 2 5 3 3" xfId="38870" xr:uid="{00000000-0005-0000-0000-0000423B0000}"/>
    <cellStyle name="Millares 5 4 2 2 5 4" xfId="18518" xr:uid="{00000000-0005-0000-0000-0000433B0000}"/>
    <cellStyle name="Millares 5 4 2 2 5 4 2" xfId="45651" xr:uid="{00000000-0005-0000-0000-0000443B0000}"/>
    <cellStyle name="Millares 5 4 2 2 5 5" xfId="32089" xr:uid="{00000000-0005-0000-0000-0000453B0000}"/>
    <cellStyle name="Millares 5 4 2 2 6" xfId="8323" xr:uid="{00000000-0005-0000-0000-0000463B0000}"/>
    <cellStyle name="Millares 5 4 2 2 6 2" xfId="15113" xr:uid="{00000000-0005-0000-0000-0000473B0000}"/>
    <cellStyle name="Millares 5 4 2 2 6 2 2" xfId="28681" xr:uid="{00000000-0005-0000-0000-0000483B0000}"/>
    <cellStyle name="Millares 5 4 2 2 6 2 2 2" xfId="55814" xr:uid="{00000000-0005-0000-0000-0000493B0000}"/>
    <cellStyle name="Millares 5 4 2 2 6 2 3" xfId="42252" xr:uid="{00000000-0005-0000-0000-00004A3B0000}"/>
    <cellStyle name="Millares 5 4 2 2 6 3" xfId="21900" xr:uid="{00000000-0005-0000-0000-00004B3B0000}"/>
    <cellStyle name="Millares 5 4 2 2 6 3 2" xfId="49033" xr:uid="{00000000-0005-0000-0000-00004C3B0000}"/>
    <cellStyle name="Millares 5 4 2 2 6 4" xfId="35471" xr:uid="{00000000-0005-0000-0000-00004D3B0000}"/>
    <cellStyle name="Millares 5 4 2 2 7" xfId="11724" xr:uid="{00000000-0005-0000-0000-00004E3B0000}"/>
    <cellStyle name="Millares 5 4 2 2 7 2" xfId="25292" xr:uid="{00000000-0005-0000-0000-00004F3B0000}"/>
    <cellStyle name="Millares 5 4 2 2 7 2 2" xfId="52425" xr:uid="{00000000-0005-0000-0000-0000503B0000}"/>
    <cellStyle name="Millares 5 4 2 2 7 3" xfId="38863" xr:uid="{00000000-0005-0000-0000-0000513B0000}"/>
    <cellStyle name="Millares 5 4 2 2 8" xfId="18511" xr:uid="{00000000-0005-0000-0000-0000523B0000}"/>
    <cellStyle name="Millares 5 4 2 2 8 2" xfId="45644" xr:uid="{00000000-0005-0000-0000-0000533B0000}"/>
    <cellStyle name="Millares 5 4 2 2 9" xfId="32082" xr:uid="{00000000-0005-0000-0000-0000543B0000}"/>
    <cellStyle name="Millares 5 4 2 3" xfId="4736" xr:uid="{00000000-0005-0000-0000-0000553B0000}"/>
    <cellStyle name="Millares 5 4 2 3 2" xfId="4737" xr:uid="{00000000-0005-0000-0000-0000563B0000}"/>
    <cellStyle name="Millares 5 4 2 3 2 2" xfId="8332" xr:uid="{00000000-0005-0000-0000-0000573B0000}"/>
    <cellStyle name="Millares 5 4 2 3 2 2 2" xfId="15122" xr:uid="{00000000-0005-0000-0000-0000583B0000}"/>
    <cellStyle name="Millares 5 4 2 3 2 2 2 2" xfId="28690" xr:uid="{00000000-0005-0000-0000-0000593B0000}"/>
    <cellStyle name="Millares 5 4 2 3 2 2 2 2 2" xfId="55823" xr:uid="{00000000-0005-0000-0000-00005A3B0000}"/>
    <cellStyle name="Millares 5 4 2 3 2 2 2 3" xfId="42261" xr:uid="{00000000-0005-0000-0000-00005B3B0000}"/>
    <cellStyle name="Millares 5 4 2 3 2 2 3" xfId="21909" xr:uid="{00000000-0005-0000-0000-00005C3B0000}"/>
    <cellStyle name="Millares 5 4 2 3 2 2 3 2" xfId="49042" xr:uid="{00000000-0005-0000-0000-00005D3B0000}"/>
    <cellStyle name="Millares 5 4 2 3 2 2 4" xfId="35480" xr:uid="{00000000-0005-0000-0000-00005E3B0000}"/>
    <cellStyle name="Millares 5 4 2 3 2 3" xfId="11733" xr:uid="{00000000-0005-0000-0000-00005F3B0000}"/>
    <cellStyle name="Millares 5 4 2 3 2 3 2" xfId="25301" xr:uid="{00000000-0005-0000-0000-0000603B0000}"/>
    <cellStyle name="Millares 5 4 2 3 2 3 2 2" xfId="52434" xr:uid="{00000000-0005-0000-0000-0000613B0000}"/>
    <cellStyle name="Millares 5 4 2 3 2 3 3" xfId="38872" xr:uid="{00000000-0005-0000-0000-0000623B0000}"/>
    <cellStyle name="Millares 5 4 2 3 2 4" xfId="18520" xr:uid="{00000000-0005-0000-0000-0000633B0000}"/>
    <cellStyle name="Millares 5 4 2 3 2 4 2" xfId="45653" xr:uid="{00000000-0005-0000-0000-0000643B0000}"/>
    <cellStyle name="Millares 5 4 2 3 2 5" xfId="32091" xr:uid="{00000000-0005-0000-0000-0000653B0000}"/>
    <cellStyle name="Millares 5 4 2 3 3" xfId="4738" xr:uid="{00000000-0005-0000-0000-0000663B0000}"/>
    <cellStyle name="Millares 5 4 2 3 3 2" xfId="8333" xr:uid="{00000000-0005-0000-0000-0000673B0000}"/>
    <cellStyle name="Millares 5 4 2 3 3 2 2" xfId="15123" xr:uid="{00000000-0005-0000-0000-0000683B0000}"/>
    <cellStyle name="Millares 5 4 2 3 3 2 2 2" xfId="28691" xr:uid="{00000000-0005-0000-0000-0000693B0000}"/>
    <cellStyle name="Millares 5 4 2 3 3 2 2 2 2" xfId="55824" xr:uid="{00000000-0005-0000-0000-00006A3B0000}"/>
    <cellStyle name="Millares 5 4 2 3 3 2 2 3" xfId="42262" xr:uid="{00000000-0005-0000-0000-00006B3B0000}"/>
    <cellStyle name="Millares 5 4 2 3 3 2 3" xfId="21910" xr:uid="{00000000-0005-0000-0000-00006C3B0000}"/>
    <cellStyle name="Millares 5 4 2 3 3 2 3 2" xfId="49043" xr:uid="{00000000-0005-0000-0000-00006D3B0000}"/>
    <cellStyle name="Millares 5 4 2 3 3 2 4" xfId="35481" xr:uid="{00000000-0005-0000-0000-00006E3B0000}"/>
    <cellStyle name="Millares 5 4 2 3 3 3" xfId="11734" xr:uid="{00000000-0005-0000-0000-00006F3B0000}"/>
    <cellStyle name="Millares 5 4 2 3 3 3 2" xfId="25302" xr:uid="{00000000-0005-0000-0000-0000703B0000}"/>
    <cellStyle name="Millares 5 4 2 3 3 3 2 2" xfId="52435" xr:uid="{00000000-0005-0000-0000-0000713B0000}"/>
    <cellStyle name="Millares 5 4 2 3 3 3 3" xfId="38873" xr:uid="{00000000-0005-0000-0000-0000723B0000}"/>
    <cellStyle name="Millares 5 4 2 3 3 4" xfId="18521" xr:uid="{00000000-0005-0000-0000-0000733B0000}"/>
    <cellStyle name="Millares 5 4 2 3 3 4 2" xfId="45654" xr:uid="{00000000-0005-0000-0000-0000743B0000}"/>
    <cellStyle name="Millares 5 4 2 3 3 5" xfId="32092" xr:uid="{00000000-0005-0000-0000-0000753B0000}"/>
    <cellStyle name="Millares 5 4 2 3 4" xfId="8331" xr:uid="{00000000-0005-0000-0000-0000763B0000}"/>
    <cellStyle name="Millares 5 4 2 3 4 2" xfId="15121" xr:uid="{00000000-0005-0000-0000-0000773B0000}"/>
    <cellStyle name="Millares 5 4 2 3 4 2 2" xfId="28689" xr:uid="{00000000-0005-0000-0000-0000783B0000}"/>
    <cellStyle name="Millares 5 4 2 3 4 2 2 2" xfId="55822" xr:uid="{00000000-0005-0000-0000-0000793B0000}"/>
    <cellStyle name="Millares 5 4 2 3 4 2 3" xfId="42260" xr:uid="{00000000-0005-0000-0000-00007A3B0000}"/>
    <cellStyle name="Millares 5 4 2 3 4 3" xfId="21908" xr:uid="{00000000-0005-0000-0000-00007B3B0000}"/>
    <cellStyle name="Millares 5 4 2 3 4 3 2" xfId="49041" xr:uid="{00000000-0005-0000-0000-00007C3B0000}"/>
    <cellStyle name="Millares 5 4 2 3 4 4" xfId="35479" xr:uid="{00000000-0005-0000-0000-00007D3B0000}"/>
    <cellStyle name="Millares 5 4 2 3 5" xfId="11732" xr:uid="{00000000-0005-0000-0000-00007E3B0000}"/>
    <cellStyle name="Millares 5 4 2 3 5 2" xfId="25300" xr:uid="{00000000-0005-0000-0000-00007F3B0000}"/>
    <cellStyle name="Millares 5 4 2 3 5 2 2" xfId="52433" xr:uid="{00000000-0005-0000-0000-0000803B0000}"/>
    <cellStyle name="Millares 5 4 2 3 5 3" xfId="38871" xr:uid="{00000000-0005-0000-0000-0000813B0000}"/>
    <cellStyle name="Millares 5 4 2 3 6" xfId="18519" xr:uid="{00000000-0005-0000-0000-0000823B0000}"/>
    <cellStyle name="Millares 5 4 2 3 6 2" xfId="45652" xr:uid="{00000000-0005-0000-0000-0000833B0000}"/>
    <cellStyle name="Millares 5 4 2 3 7" xfId="32090" xr:uid="{00000000-0005-0000-0000-0000843B0000}"/>
    <cellStyle name="Millares 5 4 2 4" xfId="4739" xr:uid="{00000000-0005-0000-0000-0000853B0000}"/>
    <cellStyle name="Millares 5 4 2 4 2" xfId="4740" xr:uid="{00000000-0005-0000-0000-0000863B0000}"/>
    <cellStyle name="Millares 5 4 2 4 2 2" xfId="8335" xr:uid="{00000000-0005-0000-0000-0000873B0000}"/>
    <cellStyle name="Millares 5 4 2 4 2 2 2" xfId="15125" xr:uid="{00000000-0005-0000-0000-0000883B0000}"/>
    <cellStyle name="Millares 5 4 2 4 2 2 2 2" xfId="28693" xr:uid="{00000000-0005-0000-0000-0000893B0000}"/>
    <cellStyle name="Millares 5 4 2 4 2 2 2 2 2" xfId="55826" xr:uid="{00000000-0005-0000-0000-00008A3B0000}"/>
    <cellStyle name="Millares 5 4 2 4 2 2 2 3" xfId="42264" xr:uid="{00000000-0005-0000-0000-00008B3B0000}"/>
    <cellStyle name="Millares 5 4 2 4 2 2 3" xfId="21912" xr:uid="{00000000-0005-0000-0000-00008C3B0000}"/>
    <cellStyle name="Millares 5 4 2 4 2 2 3 2" xfId="49045" xr:uid="{00000000-0005-0000-0000-00008D3B0000}"/>
    <cellStyle name="Millares 5 4 2 4 2 2 4" xfId="35483" xr:uid="{00000000-0005-0000-0000-00008E3B0000}"/>
    <cellStyle name="Millares 5 4 2 4 2 3" xfId="11736" xr:uid="{00000000-0005-0000-0000-00008F3B0000}"/>
    <cellStyle name="Millares 5 4 2 4 2 3 2" xfId="25304" xr:uid="{00000000-0005-0000-0000-0000903B0000}"/>
    <cellStyle name="Millares 5 4 2 4 2 3 2 2" xfId="52437" xr:uid="{00000000-0005-0000-0000-0000913B0000}"/>
    <cellStyle name="Millares 5 4 2 4 2 3 3" xfId="38875" xr:uid="{00000000-0005-0000-0000-0000923B0000}"/>
    <cellStyle name="Millares 5 4 2 4 2 4" xfId="18523" xr:uid="{00000000-0005-0000-0000-0000933B0000}"/>
    <cellStyle name="Millares 5 4 2 4 2 4 2" xfId="45656" xr:uid="{00000000-0005-0000-0000-0000943B0000}"/>
    <cellStyle name="Millares 5 4 2 4 2 5" xfId="32094" xr:uid="{00000000-0005-0000-0000-0000953B0000}"/>
    <cellStyle name="Millares 5 4 2 4 3" xfId="8334" xr:uid="{00000000-0005-0000-0000-0000963B0000}"/>
    <cellStyle name="Millares 5 4 2 4 3 2" xfId="15124" xr:uid="{00000000-0005-0000-0000-0000973B0000}"/>
    <cellStyle name="Millares 5 4 2 4 3 2 2" xfId="28692" xr:uid="{00000000-0005-0000-0000-0000983B0000}"/>
    <cellStyle name="Millares 5 4 2 4 3 2 2 2" xfId="55825" xr:uid="{00000000-0005-0000-0000-0000993B0000}"/>
    <cellStyle name="Millares 5 4 2 4 3 2 3" xfId="42263" xr:uid="{00000000-0005-0000-0000-00009A3B0000}"/>
    <cellStyle name="Millares 5 4 2 4 3 3" xfId="21911" xr:uid="{00000000-0005-0000-0000-00009B3B0000}"/>
    <cellStyle name="Millares 5 4 2 4 3 3 2" xfId="49044" xr:uid="{00000000-0005-0000-0000-00009C3B0000}"/>
    <cellStyle name="Millares 5 4 2 4 3 4" xfId="35482" xr:uid="{00000000-0005-0000-0000-00009D3B0000}"/>
    <cellStyle name="Millares 5 4 2 4 4" xfId="11735" xr:uid="{00000000-0005-0000-0000-00009E3B0000}"/>
    <cellStyle name="Millares 5 4 2 4 4 2" xfId="25303" xr:uid="{00000000-0005-0000-0000-00009F3B0000}"/>
    <cellStyle name="Millares 5 4 2 4 4 2 2" xfId="52436" xr:uid="{00000000-0005-0000-0000-0000A03B0000}"/>
    <cellStyle name="Millares 5 4 2 4 4 3" xfId="38874" xr:uid="{00000000-0005-0000-0000-0000A13B0000}"/>
    <cellStyle name="Millares 5 4 2 4 5" xfId="18522" xr:uid="{00000000-0005-0000-0000-0000A23B0000}"/>
    <cellStyle name="Millares 5 4 2 4 5 2" xfId="45655" xr:uid="{00000000-0005-0000-0000-0000A33B0000}"/>
    <cellStyle name="Millares 5 4 2 4 6" xfId="32093" xr:uid="{00000000-0005-0000-0000-0000A43B0000}"/>
    <cellStyle name="Millares 5 4 2 5" xfId="4741" xr:uid="{00000000-0005-0000-0000-0000A53B0000}"/>
    <cellStyle name="Millares 5 4 2 5 2" xfId="8336" xr:uid="{00000000-0005-0000-0000-0000A63B0000}"/>
    <cellStyle name="Millares 5 4 2 5 2 2" xfId="15126" xr:uid="{00000000-0005-0000-0000-0000A73B0000}"/>
    <cellStyle name="Millares 5 4 2 5 2 2 2" xfId="28694" xr:uid="{00000000-0005-0000-0000-0000A83B0000}"/>
    <cellStyle name="Millares 5 4 2 5 2 2 2 2" xfId="55827" xr:uid="{00000000-0005-0000-0000-0000A93B0000}"/>
    <cellStyle name="Millares 5 4 2 5 2 2 3" xfId="42265" xr:uid="{00000000-0005-0000-0000-0000AA3B0000}"/>
    <cellStyle name="Millares 5 4 2 5 2 3" xfId="21913" xr:uid="{00000000-0005-0000-0000-0000AB3B0000}"/>
    <cellStyle name="Millares 5 4 2 5 2 3 2" xfId="49046" xr:uid="{00000000-0005-0000-0000-0000AC3B0000}"/>
    <cellStyle name="Millares 5 4 2 5 2 4" xfId="35484" xr:uid="{00000000-0005-0000-0000-0000AD3B0000}"/>
    <cellStyle name="Millares 5 4 2 5 3" xfId="11737" xr:uid="{00000000-0005-0000-0000-0000AE3B0000}"/>
    <cellStyle name="Millares 5 4 2 5 3 2" xfId="25305" xr:uid="{00000000-0005-0000-0000-0000AF3B0000}"/>
    <cellStyle name="Millares 5 4 2 5 3 2 2" xfId="52438" xr:uid="{00000000-0005-0000-0000-0000B03B0000}"/>
    <cellStyle name="Millares 5 4 2 5 3 3" xfId="38876" xr:uid="{00000000-0005-0000-0000-0000B13B0000}"/>
    <cellStyle name="Millares 5 4 2 5 4" xfId="18524" xr:uid="{00000000-0005-0000-0000-0000B23B0000}"/>
    <cellStyle name="Millares 5 4 2 5 4 2" xfId="45657" xr:uid="{00000000-0005-0000-0000-0000B33B0000}"/>
    <cellStyle name="Millares 5 4 2 5 5" xfId="32095" xr:uid="{00000000-0005-0000-0000-0000B43B0000}"/>
    <cellStyle name="Millares 5 4 2 6" xfId="4742" xr:uid="{00000000-0005-0000-0000-0000B53B0000}"/>
    <cellStyle name="Millares 5 4 2 6 2" xfId="8337" xr:uid="{00000000-0005-0000-0000-0000B63B0000}"/>
    <cellStyle name="Millares 5 4 2 6 2 2" xfId="15127" xr:uid="{00000000-0005-0000-0000-0000B73B0000}"/>
    <cellStyle name="Millares 5 4 2 6 2 2 2" xfId="28695" xr:uid="{00000000-0005-0000-0000-0000B83B0000}"/>
    <cellStyle name="Millares 5 4 2 6 2 2 2 2" xfId="55828" xr:uid="{00000000-0005-0000-0000-0000B93B0000}"/>
    <cellStyle name="Millares 5 4 2 6 2 2 3" xfId="42266" xr:uid="{00000000-0005-0000-0000-0000BA3B0000}"/>
    <cellStyle name="Millares 5 4 2 6 2 3" xfId="21914" xr:uid="{00000000-0005-0000-0000-0000BB3B0000}"/>
    <cellStyle name="Millares 5 4 2 6 2 3 2" xfId="49047" xr:uid="{00000000-0005-0000-0000-0000BC3B0000}"/>
    <cellStyle name="Millares 5 4 2 6 2 4" xfId="35485" xr:uid="{00000000-0005-0000-0000-0000BD3B0000}"/>
    <cellStyle name="Millares 5 4 2 6 3" xfId="11738" xr:uid="{00000000-0005-0000-0000-0000BE3B0000}"/>
    <cellStyle name="Millares 5 4 2 6 3 2" xfId="25306" xr:uid="{00000000-0005-0000-0000-0000BF3B0000}"/>
    <cellStyle name="Millares 5 4 2 6 3 2 2" xfId="52439" xr:uid="{00000000-0005-0000-0000-0000C03B0000}"/>
    <cellStyle name="Millares 5 4 2 6 3 3" xfId="38877" xr:uid="{00000000-0005-0000-0000-0000C13B0000}"/>
    <cellStyle name="Millares 5 4 2 6 4" xfId="18525" xr:uid="{00000000-0005-0000-0000-0000C23B0000}"/>
    <cellStyle name="Millares 5 4 2 6 4 2" xfId="45658" xr:uid="{00000000-0005-0000-0000-0000C33B0000}"/>
    <cellStyle name="Millares 5 4 2 6 5" xfId="32096" xr:uid="{00000000-0005-0000-0000-0000C43B0000}"/>
    <cellStyle name="Millares 5 4 2 7" xfId="8322" xr:uid="{00000000-0005-0000-0000-0000C53B0000}"/>
    <cellStyle name="Millares 5 4 2 7 2" xfId="15112" xr:uid="{00000000-0005-0000-0000-0000C63B0000}"/>
    <cellStyle name="Millares 5 4 2 7 2 2" xfId="28680" xr:uid="{00000000-0005-0000-0000-0000C73B0000}"/>
    <cellStyle name="Millares 5 4 2 7 2 2 2" xfId="55813" xr:uid="{00000000-0005-0000-0000-0000C83B0000}"/>
    <cellStyle name="Millares 5 4 2 7 2 3" xfId="42251" xr:uid="{00000000-0005-0000-0000-0000C93B0000}"/>
    <cellStyle name="Millares 5 4 2 7 3" xfId="21899" xr:uid="{00000000-0005-0000-0000-0000CA3B0000}"/>
    <cellStyle name="Millares 5 4 2 7 3 2" xfId="49032" xr:uid="{00000000-0005-0000-0000-0000CB3B0000}"/>
    <cellStyle name="Millares 5 4 2 7 4" xfId="35470" xr:uid="{00000000-0005-0000-0000-0000CC3B0000}"/>
    <cellStyle name="Millares 5 4 2 8" xfId="11723" xr:uid="{00000000-0005-0000-0000-0000CD3B0000}"/>
    <cellStyle name="Millares 5 4 2 8 2" xfId="25291" xr:uid="{00000000-0005-0000-0000-0000CE3B0000}"/>
    <cellStyle name="Millares 5 4 2 8 2 2" xfId="52424" xr:uid="{00000000-0005-0000-0000-0000CF3B0000}"/>
    <cellStyle name="Millares 5 4 2 8 3" xfId="38862" xr:uid="{00000000-0005-0000-0000-0000D03B0000}"/>
    <cellStyle name="Millares 5 4 2 9" xfId="18510" xr:uid="{00000000-0005-0000-0000-0000D13B0000}"/>
    <cellStyle name="Millares 5 4 2 9 2" xfId="45643" xr:uid="{00000000-0005-0000-0000-0000D23B0000}"/>
    <cellStyle name="Millares 5 4 3" xfId="4743" xr:uid="{00000000-0005-0000-0000-0000D33B0000}"/>
    <cellStyle name="Millares 5 4 3 2" xfId="4744" xr:uid="{00000000-0005-0000-0000-0000D43B0000}"/>
    <cellStyle name="Millares 5 4 3 2 2" xfId="4745" xr:uid="{00000000-0005-0000-0000-0000D53B0000}"/>
    <cellStyle name="Millares 5 4 3 2 2 2" xfId="8340" xr:uid="{00000000-0005-0000-0000-0000D63B0000}"/>
    <cellStyle name="Millares 5 4 3 2 2 2 2" xfId="15130" xr:uid="{00000000-0005-0000-0000-0000D73B0000}"/>
    <cellStyle name="Millares 5 4 3 2 2 2 2 2" xfId="28698" xr:uid="{00000000-0005-0000-0000-0000D83B0000}"/>
    <cellStyle name="Millares 5 4 3 2 2 2 2 2 2" xfId="55831" xr:uid="{00000000-0005-0000-0000-0000D93B0000}"/>
    <cellStyle name="Millares 5 4 3 2 2 2 2 3" xfId="42269" xr:uid="{00000000-0005-0000-0000-0000DA3B0000}"/>
    <cellStyle name="Millares 5 4 3 2 2 2 3" xfId="21917" xr:uid="{00000000-0005-0000-0000-0000DB3B0000}"/>
    <cellStyle name="Millares 5 4 3 2 2 2 3 2" xfId="49050" xr:uid="{00000000-0005-0000-0000-0000DC3B0000}"/>
    <cellStyle name="Millares 5 4 3 2 2 2 4" xfId="35488" xr:uid="{00000000-0005-0000-0000-0000DD3B0000}"/>
    <cellStyle name="Millares 5 4 3 2 2 3" xfId="11741" xr:uid="{00000000-0005-0000-0000-0000DE3B0000}"/>
    <cellStyle name="Millares 5 4 3 2 2 3 2" xfId="25309" xr:uid="{00000000-0005-0000-0000-0000DF3B0000}"/>
    <cellStyle name="Millares 5 4 3 2 2 3 2 2" xfId="52442" xr:uid="{00000000-0005-0000-0000-0000E03B0000}"/>
    <cellStyle name="Millares 5 4 3 2 2 3 3" xfId="38880" xr:uid="{00000000-0005-0000-0000-0000E13B0000}"/>
    <cellStyle name="Millares 5 4 3 2 2 4" xfId="18528" xr:uid="{00000000-0005-0000-0000-0000E23B0000}"/>
    <cellStyle name="Millares 5 4 3 2 2 4 2" xfId="45661" xr:uid="{00000000-0005-0000-0000-0000E33B0000}"/>
    <cellStyle name="Millares 5 4 3 2 2 5" xfId="32099" xr:uid="{00000000-0005-0000-0000-0000E43B0000}"/>
    <cellStyle name="Millares 5 4 3 2 3" xfId="4746" xr:uid="{00000000-0005-0000-0000-0000E53B0000}"/>
    <cellStyle name="Millares 5 4 3 2 3 2" xfId="8341" xr:uid="{00000000-0005-0000-0000-0000E63B0000}"/>
    <cellStyle name="Millares 5 4 3 2 3 2 2" xfId="15131" xr:uid="{00000000-0005-0000-0000-0000E73B0000}"/>
    <cellStyle name="Millares 5 4 3 2 3 2 2 2" xfId="28699" xr:uid="{00000000-0005-0000-0000-0000E83B0000}"/>
    <cellStyle name="Millares 5 4 3 2 3 2 2 2 2" xfId="55832" xr:uid="{00000000-0005-0000-0000-0000E93B0000}"/>
    <cellStyle name="Millares 5 4 3 2 3 2 2 3" xfId="42270" xr:uid="{00000000-0005-0000-0000-0000EA3B0000}"/>
    <cellStyle name="Millares 5 4 3 2 3 2 3" xfId="21918" xr:uid="{00000000-0005-0000-0000-0000EB3B0000}"/>
    <cellStyle name="Millares 5 4 3 2 3 2 3 2" xfId="49051" xr:uid="{00000000-0005-0000-0000-0000EC3B0000}"/>
    <cellStyle name="Millares 5 4 3 2 3 2 4" xfId="35489" xr:uid="{00000000-0005-0000-0000-0000ED3B0000}"/>
    <cellStyle name="Millares 5 4 3 2 3 3" xfId="11742" xr:uid="{00000000-0005-0000-0000-0000EE3B0000}"/>
    <cellStyle name="Millares 5 4 3 2 3 3 2" xfId="25310" xr:uid="{00000000-0005-0000-0000-0000EF3B0000}"/>
    <cellStyle name="Millares 5 4 3 2 3 3 2 2" xfId="52443" xr:uid="{00000000-0005-0000-0000-0000F03B0000}"/>
    <cellStyle name="Millares 5 4 3 2 3 3 3" xfId="38881" xr:uid="{00000000-0005-0000-0000-0000F13B0000}"/>
    <cellStyle name="Millares 5 4 3 2 3 4" xfId="18529" xr:uid="{00000000-0005-0000-0000-0000F23B0000}"/>
    <cellStyle name="Millares 5 4 3 2 3 4 2" xfId="45662" xr:uid="{00000000-0005-0000-0000-0000F33B0000}"/>
    <cellStyle name="Millares 5 4 3 2 3 5" xfId="32100" xr:uid="{00000000-0005-0000-0000-0000F43B0000}"/>
    <cellStyle name="Millares 5 4 3 2 4" xfId="8339" xr:uid="{00000000-0005-0000-0000-0000F53B0000}"/>
    <cellStyle name="Millares 5 4 3 2 4 2" xfId="15129" xr:uid="{00000000-0005-0000-0000-0000F63B0000}"/>
    <cellStyle name="Millares 5 4 3 2 4 2 2" xfId="28697" xr:uid="{00000000-0005-0000-0000-0000F73B0000}"/>
    <cellStyle name="Millares 5 4 3 2 4 2 2 2" xfId="55830" xr:uid="{00000000-0005-0000-0000-0000F83B0000}"/>
    <cellStyle name="Millares 5 4 3 2 4 2 3" xfId="42268" xr:uid="{00000000-0005-0000-0000-0000F93B0000}"/>
    <cellStyle name="Millares 5 4 3 2 4 3" xfId="21916" xr:uid="{00000000-0005-0000-0000-0000FA3B0000}"/>
    <cellStyle name="Millares 5 4 3 2 4 3 2" xfId="49049" xr:uid="{00000000-0005-0000-0000-0000FB3B0000}"/>
    <cellStyle name="Millares 5 4 3 2 4 4" xfId="35487" xr:uid="{00000000-0005-0000-0000-0000FC3B0000}"/>
    <cellStyle name="Millares 5 4 3 2 5" xfId="11740" xr:uid="{00000000-0005-0000-0000-0000FD3B0000}"/>
    <cellStyle name="Millares 5 4 3 2 5 2" xfId="25308" xr:uid="{00000000-0005-0000-0000-0000FE3B0000}"/>
    <cellStyle name="Millares 5 4 3 2 5 2 2" xfId="52441" xr:uid="{00000000-0005-0000-0000-0000FF3B0000}"/>
    <cellStyle name="Millares 5 4 3 2 5 3" xfId="38879" xr:uid="{00000000-0005-0000-0000-0000003C0000}"/>
    <cellStyle name="Millares 5 4 3 2 6" xfId="18527" xr:uid="{00000000-0005-0000-0000-0000013C0000}"/>
    <cellStyle name="Millares 5 4 3 2 6 2" xfId="45660" xr:uid="{00000000-0005-0000-0000-0000023C0000}"/>
    <cellStyle name="Millares 5 4 3 2 7" xfId="32098" xr:uid="{00000000-0005-0000-0000-0000033C0000}"/>
    <cellStyle name="Millares 5 4 3 3" xfId="4747" xr:uid="{00000000-0005-0000-0000-0000043C0000}"/>
    <cellStyle name="Millares 5 4 3 3 2" xfId="4748" xr:uid="{00000000-0005-0000-0000-0000053C0000}"/>
    <cellStyle name="Millares 5 4 3 3 2 2" xfId="8343" xr:uid="{00000000-0005-0000-0000-0000063C0000}"/>
    <cellStyle name="Millares 5 4 3 3 2 2 2" xfId="15133" xr:uid="{00000000-0005-0000-0000-0000073C0000}"/>
    <cellStyle name="Millares 5 4 3 3 2 2 2 2" xfId="28701" xr:uid="{00000000-0005-0000-0000-0000083C0000}"/>
    <cellStyle name="Millares 5 4 3 3 2 2 2 2 2" xfId="55834" xr:uid="{00000000-0005-0000-0000-0000093C0000}"/>
    <cellStyle name="Millares 5 4 3 3 2 2 2 3" xfId="42272" xr:uid="{00000000-0005-0000-0000-00000A3C0000}"/>
    <cellStyle name="Millares 5 4 3 3 2 2 3" xfId="21920" xr:uid="{00000000-0005-0000-0000-00000B3C0000}"/>
    <cellStyle name="Millares 5 4 3 3 2 2 3 2" xfId="49053" xr:uid="{00000000-0005-0000-0000-00000C3C0000}"/>
    <cellStyle name="Millares 5 4 3 3 2 2 4" xfId="35491" xr:uid="{00000000-0005-0000-0000-00000D3C0000}"/>
    <cellStyle name="Millares 5 4 3 3 2 3" xfId="11744" xr:uid="{00000000-0005-0000-0000-00000E3C0000}"/>
    <cellStyle name="Millares 5 4 3 3 2 3 2" xfId="25312" xr:uid="{00000000-0005-0000-0000-00000F3C0000}"/>
    <cellStyle name="Millares 5 4 3 3 2 3 2 2" xfId="52445" xr:uid="{00000000-0005-0000-0000-0000103C0000}"/>
    <cellStyle name="Millares 5 4 3 3 2 3 3" xfId="38883" xr:uid="{00000000-0005-0000-0000-0000113C0000}"/>
    <cellStyle name="Millares 5 4 3 3 2 4" xfId="18531" xr:uid="{00000000-0005-0000-0000-0000123C0000}"/>
    <cellStyle name="Millares 5 4 3 3 2 4 2" xfId="45664" xr:uid="{00000000-0005-0000-0000-0000133C0000}"/>
    <cellStyle name="Millares 5 4 3 3 2 5" xfId="32102" xr:uid="{00000000-0005-0000-0000-0000143C0000}"/>
    <cellStyle name="Millares 5 4 3 3 3" xfId="8342" xr:uid="{00000000-0005-0000-0000-0000153C0000}"/>
    <cellStyle name="Millares 5 4 3 3 3 2" xfId="15132" xr:uid="{00000000-0005-0000-0000-0000163C0000}"/>
    <cellStyle name="Millares 5 4 3 3 3 2 2" xfId="28700" xr:uid="{00000000-0005-0000-0000-0000173C0000}"/>
    <cellStyle name="Millares 5 4 3 3 3 2 2 2" xfId="55833" xr:uid="{00000000-0005-0000-0000-0000183C0000}"/>
    <cellStyle name="Millares 5 4 3 3 3 2 3" xfId="42271" xr:uid="{00000000-0005-0000-0000-0000193C0000}"/>
    <cellStyle name="Millares 5 4 3 3 3 3" xfId="21919" xr:uid="{00000000-0005-0000-0000-00001A3C0000}"/>
    <cellStyle name="Millares 5 4 3 3 3 3 2" xfId="49052" xr:uid="{00000000-0005-0000-0000-00001B3C0000}"/>
    <cellStyle name="Millares 5 4 3 3 3 4" xfId="35490" xr:uid="{00000000-0005-0000-0000-00001C3C0000}"/>
    <cellStyle name="Millares 5 4 3 3 4" xfId="11743" xr:uid="{00000000-0005-0000-0000-00001D3C0000}"/>
    <cellStyle name="Millares 5 4 3 3 4 2" xfId="25311" xr:uid="{00000000-0005-0000-0000-00001E3C0000}"/>
    <cellStyle name="Millares 5 4 3 3 4 2 2" xfId="52444" xr:uid="{00000000-0005-0000-0000-00001F3C0000}"/>
    <cellStyle name="Millares 5 4 3 3 4 3" xfId="38882" xr:uid="{00000000-0005-0000-0000-0000203C0000}"/>
    <cellStyle name="Millares 5 4 3 3 5" xfId="18530" xr:uid="{00000000-0005-0000-0000-0000213C0000}"/>
    <cellStyle name="Millares 5 4 3 3 5 2" xfId="45663" xr:uid="{00000000-0005-0000-0000-0000223C0000}"/>
    <cellStyle name="Millares 5 4 3 3 6" xfId="32101" xr:uid="{00000000-0005-0000-0000-0000233C0000}"/>
    <cellStyle name="Millares 5 4 3 4" xfId="4749" xr:uid="{00000000-0005-0000-0000-0000243C0000}"/>
    <cellStyle name="Millares 5 4 3 4 2" xfId="8344" xr:uid="{00000000-0005-0000-0000-0000253C0000}"/>
    <cellStyle name="Millares 5 4 3 4 2 2" xfId="15134" xr:uid="{00000000-0005-0000-0000-0000263C0000}"/>
    <cellStyle name="Millares 5 4 3 4 2 2 2" xfId="28702" xr:uid="{00000000-0005-0000-0000-0000273C0000}"/>
    <cellStyle name="Millares 5 4 3 4 2 2 2 2" xfId="55835" xr:uid="{00000000-0005-0000-0000-0000283C0000}"/>
    <cellStyle name="Millares 5 4 3 4 2 2 3" xfId="42273" xr:uid="{00000000-0005-0000-0000-0000293C0000}"/>
    <cellStyle name="Millares 5 4 3 4 2 3" xfId="21921" xr:uid="{00000000-0005-0000-0000-00002A3C0000}"/>
    <cellStyle name="Millares 5 4 3 4 2 3 2" xfId="49054" xr:uid="{00000000-0005-0000-0000-00002B3C0000}"/>
    <cellStyle name="Millares 5 4 3 4 2 4" xfId="35492" xr:uid="{00000000-0005-0000-0000-00002C3C0000}"/>
    <cellStyle name="Millares 5 4 3 4 3" xfId="11745" xr:uid="{00000000-0005-0000-0000-00002D3C0000}"/>
    <cellStyle name="Millares 5 4 3 4 3 2" xfId="25313" xr:uid="{00000000-0005-0000-0000-00002E3C0000}"/>
    <cellStyle name="Millares 5 4 3 4 3 2 2" xfId="52446" xr:uid="{00000000-0005-0000-0000-00002F3C0000}"/>
    <cellStyle name="Millares 5 4 3 4 3 3" xfId="38884" xr:uid="{00000000-0005-0000-0000-0000303C0000}"/>
    <cellStyle name="Millares 5 4 3 4 4" xfId="18532" xr:uid="{00000000-0005-0000-0000-0000313C0000}"/>
    <cellStyle name="Millares 5 4 3 4 4 2" xfId="45665" xr:uid="{00000000-0005-0000-0000-0000323C0000}"/>
    <cellStyle name="Millares 5 4 3 4 5" xfId="32103" xr:uid="{00000000-0005-0000-0000-0000333C0000}"/>
    <cellStyle name="Millares 5 4 3 5" xfId="4750" xr:uid="{00000000-0005-0000-0000-0000343C0000}"/>
    <cellStyle name="Millares 5 4 3 5 2" xfId="8345" xr:uid="{00000000-0005-0000-0000-0000353C0000}"/>
    <cellStyle name="Millares 5 4 3 5 2 2" xfId="15135" xr:uid="{00000000-0005-0000-0000-0000363C0000}"/>
    <cellStyle name="Millares 5 4 3 5 2 2 2" xfId="28703" xr:uid="{00000000-0005-0000-0000-0000373C0000}"/>
    <cellStyle name="Millares 5 4 3 5 2 2 2 2" xfId="55836" xr:uid="{00000000-0005-0000-0000-0000383C0000}"/>
    <cellStyle name="Millares 5 4 3 5 2 2 3" xfId="42274" xr:uid="{00000000-0005-0000-0000-0000393C0000}"/>
    <cellStyle name="Millares 5 4 3 5 2 3" xfId="21922" xr:uid="{00000000-0005-0000-0000-00003A3C0000}"/>
    <cellStyle name="Millares 5 4 3 5 2 3 2" xfId="49055" xr:uid="{00000000-0005-0000-0000-00003B3C0000}"/>
    <cellStyle name="Millares 5 4 3 5 2 4" xfId="35493" xr:uid="{00000000-0005-0000-0000-00003C3C0000}"/>
    <cellStyle name="Millares 5 4 3 5 3" xfId="11746" xr:uid="{00000000-0005-0000-0000-00003D3C0000}"/>
    <cellStyle name="Millares 5 4 3 5 3 2" xfId="25314" xr:uid="{00000000-0005-0000-0000-00003E3C0000}"/>
    <cellStyle name="Millares 5 4 3 5 3 2 2" xfId="52447" xr:uid="{00000000-0005-0000-0000-00003F3C0000}"/>
    <cellStyle name="Millares 5 4 3 5 3 3" xfId="38885" xr:uid="{00000000-0005-0000-0000-0000403C0000}"/>
    <cellStyle name="Millares 5 4 3 5 4" xfId="18533" xr:uid="{00000000-0005-0000-0000-0000413C0000}"/>
    <cellStyle name="Millares 5 4 3 5 4 2" xfId="45666" xr:uid="{00000000-0005-0000-0000-0000423C0000}"/>
    <cellStyle name="Millares 5 4 3 5 5" xfId="32104" xr:uid="{00000000-0005-0000-0000-0000433C0000}"/>
    <cellStyle name="Millares 5 4 3 6" xfId="8338" xr:uid="{00000000-0005-0000-0000-0000443C0000}"/>
    <cellStyle name="Millares 5 4 3 6 2" xfId="15128" xr:uid="{00000000-0005-0000-0000-0000453C0000}"/>
    <cellStyle name="Millares 5 4 3 6 2 2" xfId="28696" xr:uid="{00000000-0005-0000-0000-0000463C0000}"/>
    <cellStyle name="Millares 5 4 3 6 2 2 2" xfId="55829" xr:uid="{00000000-0005-0000-0000-0000473C0000}"/>
    <cellStyle name="Millares 5 4 3 6 2 3" xfId="42267" xr:uid="{00000000-0005-0000-0000-0000483C0000}"/>
    <cellStyle name="Millares 5 4 3 6 3" xfId="21915" xr:uid="{00000000-0005-0000-0000-0000493C0000}"/>
    <cellStyle name="Millares 5 4 3 6 3 2" xfId="49048" xr:uid="{00000000-0005-0000-0000-00004A3C0000}"/>
    <cellStyle name="Millares 5 4 3 6 4" xfId="35486" xr:uid="{00000000-0005-0000-0000-00004B3C0000}"/>
    <cellStyle name="Millares 5 4 3 7" xfId="11739" xr:uid="{00000000-0005-0000-0000-00004C3C0000}"/>
    <cellStyle name="Millares 5 4 3 7 2" xfId="25307" xr:uid="{00000000-0005-0000-0000-00004D3C0000}"/>
    <cellStyle name="Millares 5 4 3 7 2 2" xfId="52440" xr:uid="{00000000-0005-0000-0000-00004E3C0000}"/>
    <cellStyle name="Millares 5 4 3 7 3" xfId="38878" xr:uid="{00000000-0005-0000-0000-00004F3C0000}"/>
    <cellStyle name="Millares 5 4 3 8" xfId="18526" xr:uid="{00000000-0005-0000-0000-0000503C0000}"/>
    <cellStyle name="Millares 5 4 3 8 2" xfId="45659" xr:uid="{00000000-0005-0000-0000-0000513C0000}"/>
    <cellStyle name="Millares 5 4 3 9" xfId="32097" xr:uid="{00000000-0005-0000-0000-0000523C0000}"/>
    <cellStyle name="Millares 5 4 4" xfId="4751" xr:uid="{00000000-0005-0000-0000-0000533C0000}"/>
    <cellStyle name="Millares 5 4 4 2" xfId="4752" xr:uid="{00000000-0005-0000-0000-0000543C0000}"/>
    <cellStyle name="Millares 5 4 4 2 2" xfId="4753" xr:uid="{00000000-0005-0000-0000-0000553C0000}"/>
    <cellStyle name="Millares 5 4 4 2 2 2" xfId="8348" xr:uid="{00000000-0005-0000-0000-0000563C0000}"/>
    <cellStyle name="Millares 5 4 4 2 2 2 2" xfId="15138" xr:uid="{00000000-0005-0000-0000-0000573C0000}"/>
    <cellStyle name="Millares 5 4 4 2 2 2 2 2" xfId="28706" xr:uid="{00000000-0005-0000-0000-0000583C0000}"/>
    <cellStyle name="Millares 5 4 4 2 2 2 2 2 2" xfId="55839" xr:uid="{00000000-0005-0000-0000-0000593C0000}"/>
    <cellStyle name="Millares 5 4 4 2 2 2 2 3" xfId="42277" xr:uid="{00000000-0005-0000-0000-00005A3C0000}"/>
    <cellStyle name="Millares 5 4 4 2 2 2 3" xfId="21925" xr:uid="{00000000-0005-0000-0000-00005B3C0000}"/>
    <cellStyle name="Millares 5 4 4 2 2 2 3 2" xfId="49058" xr:uid="{00000000-0005-0000-0000-00005C3C0000}"/>
    <cellStyle name="Millares 5 4 4 2 2 2 4" xfId="35496" xr:uid="{00000000-0005-0000-0000-00005D3C0000}"/>
    <cellStyle name="Millares 5 4 4 2 2 3" xfId="11749" xr:uid="{00000000-0005-0000-0000-00005E3C0000}"/>
    <cellStyle name="Millares 5 4 4 2 2 3 2" xfId="25317" xr:uid="{00000000-0005-0000-0000-00005F3C0000}"/>
    <cellStyle name="Millares 5 4 4 2 2 3 2 2" xfId="52450" xr:uid="{00000000-0005-0000-0000-0000603C0000}"/>
    <cellStyle name="Millares 5 4 4 2 2 3 3" xfId="38888" xr:uid="{00000000-0005-0000-0000-0000613C0000}"/>
    <cellStyle name="Millares 5 4 4 2 2 4" xfId="18536" xr:uid="{00000000-0005-0000-0000-0000623C0000}"/>
    <cellStyle name="Millares 5 4 4 2 2 4 2" xfId="45669" xr:uid="{00000000-0005-0000-0000-0000633C0000}"/>
    <cellStyle name="Millares 5 4 4 2 2 5" xfId="32107" xr:uid="{00000000-0005-0000-0000-0000643C0000}"/>
    <cellStyle name="Millares 5 4 4 2 3" xfId="4754" xr:uid="{00000000-0005-0000-0000-0000653C0000}"/>
    <cellStyle name="Millares 5 4 4 2 3 2" xfId="8349" xr:uid="{00000000-0005-0000-0000-0000663C0000}"/>
    <cellStyle name="Millares 5 4 4 2 3 2 2" xfId="15139" xr:uid="{00000000-0005-0000-0000-0000673C0000}"/>
    <cellStyle name="Millares 5 4 4 2 3 2 2 2" xfId="28707" xr:uid="{00000000-0005-0000-0000-0000683C0000}"/>
    <cellStyle name="Millares 5 4 4 2 3 2 2 2 2" xfId="55840" xr:uid="{00000000-0005-0000-0000-0000693C0000}"/>
    <cellStyle name="Millares 5 4 4 2 3 2 2 3" xfId="42278" xr:uid="{00000000-0005-0000-0000-00006A3C0000}"/>
    <cellStyle name="Millares 5 4 4 2 3 2 3" xfId="21926" xr:uid="{00000000-0005-0000-0000-00006B3C0000}"/>
    <cellStyle name="Millares 5 4 4 2 3 2 3 2" xfId="49059" xr:uid="{00000000-0005-0000-0000-00006C3C0000}"/>
    <cellStyle name="Millares 5 4 4 2 3 2 4" xfId="35497" xr:uid="{00000000-0005-0000-0000-00006D3C0000}"/>
    <cellStyle name="Millares 5 4 4 2 3 3" xfId="11750" xr:uid="{00000000-0005-0000-0000-00006E3C0000}"/>
    <cellStyle name="Millares 5 4 4 2 3 3 2" xfId="25318" xr:uid="{00000000-0005-0000-0000-00006F3C0000}"/>
    <cellStyle name="Millares 5 4 4 2 3 3 2 2" xfId="52451" xr:uid="{00000000-0005-0000-0000-0000703C0000}"/>
    <cellStyle name="Millares 5 4 4 2 3 3 3" xfId="38889" xr:uid="{00000000-0005-0000-0000-0000713C0000}"/>
    <cellStyle name="Millares 5 4 4 2 3 4" xfId="18537" xr:uid="{00000000-0005-0000-0000-0000723C0000}"/>
    <cellStyle name="Millares 5 4 4 2 3 4 2" xfId="45670" xr:uid="{00000000-0005-0000-0000-0000733C0000}"/>
    <cellStyle name="Millares 5 4 4 2 3 5" xfId="32108" xr:uid="{00000000-0005-0000-0000-0000743C0000}"/>
    <cellStyle name="Millares 5 4 4 2 4" xfId="8347" xr:uid="{00000000-0005-0000-0000-0000753C0000}"/>
    <cellStyle name="Millares 5 4 4 2 4 2" xfId="15137" xr:uid="{00000000-0005-0000-0000-0000763C0000}"/>
    <cellStyle name="Millares 5 4 4 2 4 2 2" xfId="28705" xr:uid="{00000000-0005-0000-0000-0000773C0000}"/>
    <cellStyle name="Millares 5 4 4 2 4 2 2 2" xfId="55838" xr:uid="{00000000-0005-0000-0000-0000783C0000}"/>
    <cellStyle name="Millares 5 4 4 2 4 2 3" xfId="42276" xr:uid="{00000000-0005-0000-0000-0000793C0000}"/>
    <cellStyle name="Millares 5 4 4 2 4 3" xfId="21924" xr:uid="{00000000-0005-0000-0000-00007A3C0000}"/>
    <cellStyle name="Millares 5 4 4 2 4 3 2" xfId="49057" xr:uid="{00000000-0005-0000-0000-00007B3C0000}"/>
    <cellStyle name="Millares 5 4 4 2 4 4" xfId="35495" xr:uid="{00000000-0005-0000-0000-00007C3C0000}"/>
    <cellStyle name="Millares 5 4 4 2 5" xfId="11748" xr:uid="{00000000-0005-0000-0000-00007D3C0000}"/>
    <cellStyle name="Millares 5 4 4 2 5 2" xfId="25316" xr:uid="{00000000-0005-0000-0000-00007E3C0000}"/>
    <cellStyle name="Millares 5 4 4 2 5 2 2" xfId="52449" xr:uid="{00000000-0005-0000-0000-00007F3C0000}"/>
    <cellStyle name="Millares 5 4 4 2 5 3" xfId="38887" xr:uid="{00000000-0005-0000-0000-0000803C0000}"/>
    <cellStyle name="Millares 5 4 4 2 6" xfId="18535" xr:uid="{00000000-0005-0000-0000-0000813C0000}"/>
    <cellStyle name="Millares 5 4 4 2 6 2" xfId="45668" xr:uid="{00000000-0005-0000-0000-0000823C0000}"/>
    <cellStyle name="Millares 5 4 4 2 7" xfId="32106" xr:uid="{00000000-0005-0000-0000-0000833C0000}"/>
    <cellStyle name="Millares 5 4 4 3" xfId="4755" xr:uid="{00000000-0005-0000-0000-0000843C0000}"/>
    <cellStyle name="Millares 5 4 4 3 2" xfId="8350" xr:uid="{00000000-0005-0000-0000-0000853C0000}"/>
    <cellStyle name="Millares 5 4 4 3 2 2" xfId="15140" xr:uid="{00000000-0005-0000-0000-0000863C0000}"/>
    <cellStyle name="Millares 5 4 4 3 2 2 2" xfId="28708" xr:uid="{00000000-0005-0000-0000-0000873C0000}"/>
    <cellStyle name="Millares 5 4 4 3 2 2 2 2" xfId="55841" xr:uid="{00000000-0005-0000-0000-0000883C0000}"/>
    <cellStyle name="Millares 5 4 4 3 2 2 3" xfId="42279" xr:uid="{00000000-0005-0000-0000-0000893C0000}"/>
    <cellStyle name="Millares 5 4 4 3 2 3" xfId="21927" xr:uid="{00000000-0005-0000-0000-00008A3C0000}"/>
    <cellStyle name="Millares 5 4 4 3 2 3 2" xfId="49060" xr:uid="{00000000-0005-0000-0000-00008B3C0000}"/>
    <cellStyle name="Millares 5 4 4 3 2 4" xfId="35498" xr:uid="{00000000-0005-0000-0000-00008C3C0000}"/>
    <cellStyle name="Millares 5 4 4 3 3" xfId="11751" xr:uid="{00000000-0005-0000-0000-00008D3C0000}"/>
    <cellStyle name="Millares 5 4 4 3 3 2" xfId="25319" xr:uid="{00000000-0005-0000-0000-00008E3C0000}"/>
    <cellStyle name="Millares 5 4 4 3 3 2 2" xfId="52452" xr:uid="{00000000-0005-0000-0000-00008F3C0000}"/>
    <cellStyle name="Millares 5 4 4 3 3 3" xfId="38890" xr:uid="{00000000-0005-0000-0000-0000903C0000}"/>
    <cellStyle name="Millares 5 4 4 3 4" xfId="18538" xr:uid="{00000000-0005-0000-0000-0000913C0000}"/>
    <cellStyle name="Millares 5 4 4 3 4 2" xfId="45671" xr:uid="{00000000-0005-0000-0000-0000923C0000}"/>
    <cellStyle name="Millares 5 4 4 3 5" xfId="32109" xr:uid="{00000000-0005-0000-0000-0000933C0000}"/>
    <cellStyle name="Millares 5 4 4 4" xfId="4756" xr:uid="{00000000-0005-0000-0000-0000943C0000}"/>
    <cellStyle name="Millares 5 4 4 4 2" xfId="8351" xr:uid="{00000000-0005-0000-0000-0000953C0000}"/>
    <cellStyle name="Millares 5 4 4 4 2 2" xfId="15141" xr:uid="{00000000-0005-0000-0000-0000963C0000}"/>
    <cellStyle name="Millares 5 4 4 4 2 2 2" xfId="28709" xr:uid="{00000000-0005-0000-0000-0000973C0000}"/>
    <cellStyle name="Millares 5 4 4 4 2 2 2 2" xfId="55842" xr:uid="{00000000-0005-0000-0000-0000983C0000}"/>
    <cellStyle name="Millares 5 4 4 4 2 2 3" xfId="42280" xr:uid="{00000000-0005-0000-0000-0000993C0000}"/>
    <cellStyle name="Millares 5 4 4 4 2 3" xfId="21928" xr:uid="{00000000-0005-0000-0000-00009A3C0000}"/>
    <cellStyle name="Millares 5 4 4 4 2 3 2" xfId="49061" xr:uid="{00000000-0005-0000-0000-00009B3C0000}"/>
    <cellStyle name="Millares 5 4 4 4 2 4" xfId="35499" xr:uid="{00000000-0005-0000-0000-00009C3C0000}"/>
    <cellStyle name="Millares 5 4 4 4 3" xfId="11752" xr:uid="{00000000-0005-0000-0000-00009D3C0000}"/>
    <cellStyle name="Millares 5 4 4 4 3 2" xfId="25320" xr:uid="{00000000-0005-0000-0000-00009E3C0000}"/>
    <cellStyle name="Millares 5 4 4 4 3 2 2" xfId="52453" xr:uid="{00000000-0005-0000-0000-00009F3C0000}"/>
    <cellStyle name="Millares 5 4 4 4 3 3" xfId="38891" xr:uid="{00000000-0005-0000-0000-0000A03C0000}"/>
    <cellStyle name="Millares 5 4 4 4 4" xfId="18539" xr:uid="{00000000-0005-0000-0000-0000A13C0000}"/>
    <cellStyle name="Millares 5 4 4 4 4 2" xfId="45672" xr:uid="{00000000-0005-0000-0000-0000A23C0000}"/>
    <cellStyle name="Millares 5 4 4 4 5" xfId="32110" xr:uid="{00000000-0005-0000-0000-0000A33C0000}"/>
    <cellStyle name="Millares 5 4 4 5" xfId="8346" xr:uid="{00000000-0005-0000-0000-0000A43C0000}"/>
    <cellStyle name="Millares 5 4 4 5 2" xfId="15136" xr:uid="{00000000-0005-0000-0000-0000A53C0000}"/>
    <cellStyle name="Millares 5 4 4 5 2 2" xfId="28704" xr:uid="{00000000-0005-0000-0000-0000A63C0000}"/>
    <cellStyle name="Millares 5 4 4 5 2 2 2" xfId="55837" xr:uid="{00000000-0005-0000-0000-0000A73C0000}"/>
    <cellStyle name="Millares 5 4 4 5 2 3" xfId="42275" xr:uid="{00000000-0005-0000-0000-0000A83C0000}"/>
    <cellStyle name="Millares 5 4 4 5 3" xfId="21923" xr:uid="{00000000-0005-0000-0000-0000A93C0000}"/>
    <cellStyle name="Millares 5 4 4 5 3 2" xfId="49056" xr:uid="{00000000-0005-0000-0000-0000AA3C0000}"/>
    <cellStyle name="Millares 5 4 4 5 4" xfId="35494" xr:uid="{00000000-0005-0000-0000-0000AB3C0000}"/>
    <cellStyle name="Millares 5 4 4 6" xfId="11747" xr:uid="{00000000-0005-0000-0000-0000AC3C0000}"/>
    <cellStyle name="Millares 5 4 4 6 2" xfId="25315" xr:uid="{00000000-0005-0000-0000-0000AD3C0000}"/>
    <cellStyle name="Millares 5 4 4 6 2 2" xfId="52448" xr:uid="{00000000-0005-0000-0000-0000AE3C0000}"/>
    <cellStyle name="Millares 5 4 4 6 3" xfId="38886" xr:uid="{00000000-0005-0000-0000-0000AF3C0000}"/>
    <cellStyle name="Millares 5 4 4 7" xfId="18534" xr:uid="{00000000-0005-0000-0000-0000B03C0000}"/>
    <cellStyle name="Millares 5 4 4 7 2" xfId="45667" xr:uid="{00000000-0005-0000-0000-0000B13C0000}"/>
    <cellStyle name="Millares 5 4 4 8" xfId="32105" xr:uid="{00000000-0005-0000-0000-0000B23C0000}"/>
    <cellStyle name="Millares 5 4 5" xfId="4757" xr:uid="{00000000-0005-0000-0000-0000B33C0000}"/>
    <cellStyle name="Millares 5 4 5 2" xfId="4758" xr:uid="{00000000-0005-0000-0000-0000B43C0000}"/>
    <cellStyle name="Millares 5 4 5 2 2" xfId="4759" xr:uid="{00000000-0005-0000-0000-0000B53C0000}"/>
    <cellStyle name="Millares 5 4 5 2 2 2" xfId="8354" xr:uid="{00000000-0005-0000-0000-0000B63C0000}"/>
    <cellStyle name="Millares 5 4 5 2 2 2 2" xfId="15144" xr:uid="{00000000-0005-0000-0000-0000B73C0000}"/>
    <cellStyle name="Millares 5 4 5 2 2 2 2 2" xfId="28712" xr:uid="{00000000-0005-0000-0000-0000B83C0000}"/>
    <cellStyle name="Millares 5 4 5 2 2 2 2 2 2" xfId="55845" xr:uid="{00000000-0005-0000-0000-0000B93C0000}"/>
    <cellStyle name="Millares 5 4 5 2 2 2 2 3" xfId="42283" xr:uid="{00000000-0005-0000-0000-0000BA3C0000}"/>
    <cellStyle name="Millares 5 4 5 2 2 2 3" xfId="21931" xr:uid="{00000000-0005-0000-0000-0000BB3C0000}"/>
    <cellStyle name="Millares 5 4 5 2 2 2 3 2" xfId="49064" xr:uid="{00000000-0005-0000-0000-0000BC3C0000}"/>
    <cellStyle name="Millares 5 4 5 2 2 2 4" xfId="35502" xr:uid="{00000000-0005-0000-0000-0000BD3C0000}"/>
    <cellStyle name="Millares 5 4 5 2 2 3" xfId="11755" xr:uid="{00000000-0005-0000-0000-0000BE3C0000}"/>
    <cellStyle name="Millares 5 4 5 2 2 3 2" xfId="25323" xr:uid="{00000000-0005-0000-0000-0000BF3C0000}"/>
    <cellStyle name="Millares 5 4 5 2 2 3 2 2" xfId="52456" xr:uid="{00000000-0005-0000-0000-0000C03C0000}"/>
    <cellStyle name="Millares 5 4 5 2 2 3 3" xfId="38894" xr:uid="{00000000-0005-0000-0000-0000C13C0000}"/>
    <cellStyle name="Millares 5 4 5 2 2 4" xfId="18542" xr:uid="{00000000-0005-0000-0000-0000C23C0000}"/>
    <cellStyle name="Millares 5 4 5 2 2 4 2" xfId="45675" xr:uid="{00000000-0005-0000-0000-0000C33C0000}"/>
    <cellStyle name="Millares 5 4 5 2 2 5" xfId="32113" xr:uid="{00000000-0005-0000-0000-0000C43C0000}"/>
    <cellStyle name="Millares 5 4 5 2 3" xfId="4760" xr:uid="{00000000-0005-0000-0000-0000C53C0000}"/>
    <cellStyle name="Millares 5 4 5 2 3 2" xfId="8355" xr:uid="{00000000-0005-0000-0000-0000C63C0000}"/>
    <cellStyle name="Millares 5 4 5 2 3 2 2" xfId="15145" xr:uid="{00000000-0005-0000-0000-0000C73C0000}"/>
    <cellStyle name="Millares 5 4 5 2 3 2 2 2" xfId="28713" xr:uid="{00000000-0005-0000-0000-0000C83C0000}"/>
    <cellStyle name="Millares 5 4 5 2 3 2 2 2 2" xfId="55846" xr:uid="{00000000-0005-0000-0000-0000C93C0000}"/>
    <cellStyle name="Millares 5 4 5 2 3 2 2 3" xfId="42284" xr:uid="{00000000-0005-0000-0000-0000CA3C0000}"/>
    <cellStyle name="Millares 5 4 5 2 3 2 3" xfId="21932" xr:uid="{00000000-0005-0000-0000-0000CB3C0000}"/>
    <cellStyle name="Millares 5 4 5 2 3 2 3 2" xfId="49065" xr:uid="{00000000-0005-0000-0000-0000CC3C0000}"/>
    <cellStyle name="Millares 5 4 5 2 3 2 4" xfId="35503" xr:uid="{00000000-0005-0000-0000-0000CD3C0000}"/>
    <cellStyle name="Millares 5 4 5 2 3 3" xfId="11756" xr:uid="{00000000-0005-0000-0000-0000CE3C0000}"/>
    <cellStyle name="Millares 5 4 5 2 3 3 2" xfId="25324" xr:uid="{00000000-0005-0000-0000-0000CF3C0000}"/>
    <cellStyle name="Millares 5 4 5 2 3 3 2 2" xfId="52457" xr:uid="{00000000-0005-0000-0000-0000D03C0000}"/>
    <cellStyle name="Millares 5 4 5 2 3 3 3" xfId="38895" xr:uid="{00000000-0005-0000-0000-0000D13C0000}"/>
    <cellStyle name="Millares 5 4 5 2 3 4" xfId="18543" xr:uid="{00000000-0005-0000-0000-0000D23C0000}"/>
    <cellStyle name="Millares 5 4 5 2 3 4 2" xfId="45676" xr:uid="{00000000-0005-0000-0000-0000D33C0000}"/>
    <cellStyle name="Millares 5 4 5 2 3 5" xfId="32114" xr:uid="{00000000-0005-0000-0000-0000D43C0000}"/>
    <cellStyle name="Millares 5 4 5 2 4" xfId="8353" xr:uid="{00000000-0005-0000-0000-0000D53C0000}"/>
    <cellStyle name="Millares 5 4 5 2 4 2" xfId="15143" xr:uid="{00000000-0005-0000-0000-0000D63C0000}"/>
    <cellStyle name="Millares 5 4 5 2 4 2 2" xfId="28711" xr:uid="{00000000-0005-0000-0000-0000D73C0000}"/>
    <cellStyle name="Millares 5 4 5 2 4 2 2 2" xfId="55844" xr:uid="{00000000-0005-0000-0000-0000D83C0000}"/>
    <cellStyle name="Millares 5 4 5 2 4 2 3" xfId="42282" xr:uid="{00000000-0005-0000-0000-0000D93C0000}"/>
    <cellStyle name="Millares 5 4 5 2 4 3" xfId="21930" xr:uid="{00000000-0005-0000-0000-0000DA3C0000}"/>
    <cellStyle name="Millares 5 4 5 2 4 3 2" xfId="49063" xr:uid="{00000000-0005-0000-0000-0000DB3C0000}"/>
    <cellStyle name="Millares 5 4 5 2 4 4" xfId="35501" xr:uid="{00000000-0005-0000-0000-0000DC3C0000}"/>
    <cellStyle name="Millares 5 4 5 2 5" xfId="11754" xr:uid="{00000000-0005-0000-0000-0000DD3C0000}"/>
    <cellStyle name="Millares 5 4 5 2 5 2" xfId="25322" xr:uid="{00000000-0005-0000-0000-0000DE3C0000}"/>
    <cellStyle name="Millares 5 4 5 2 5 2 2" xfId="52455" xr:uid="{00000000-0005-0000-0000-0000DF3C0000}"/>
    <cellStyle name="Millares 5 4 5 2 5 3" xfId="38893" xr:uid="{00000000-0005-0000-0000-0000E03C0000}"/>
    <cellStyle name="Millares 5 4 5 2 6" xfId="18541" xr:uid="{00000000-0005-0000-0000-0000E13C0000}"/>
    <cellStyle name="Millares 5 4 5 2 6 2" xfId="45674" xr:uid="{00000000-0005-0000-0000-0000E23C0000}"/>
    <cellStyle name="Millares 5 4 5 2 7" xfId="32112" xr:uid="{00000000-0005-0000-0000-0000E33C0000}"/>
    <cellStyle name="Millares 5 4 5 3" xfId="4761" xr:uid="{00000000-0005-0000-0000-0000E43C0000}"/>
    <cellStyle name="Millares 5 4 5 3 2" xfId="8356" xr:uid="{00000000-0005-0000-0000-0000E53C0000}"/>
    <cellStyle name="Millares 5 4 5 3 2 2" xfId="15146" xr:uid="{00000000-0005-0000-0000-0000E63C0000}"/>
    <cellStyle name="Millares 5 4 5 3 2 2 2" xfId="28714" xr:uid="{00000000-0005-0000-0000-0000E73C0000}"/>
    <cellStyle name="Millares 5 4 5 3 2 2 2 2" xfId="55847" xr:uid="{00000000-0005-0000-0000-0000E83C0000}"/>
    <cellStyle name="Millares 5 4 5 3 2 2 3" xfId="42285" xr:uid="{00000000-0005-0000-0000-0000E93C0000}"/>
    <cellStyle name="Millares 5 4 5 3 2 3" xfId="21933" xr:uid="{00000000-0005-0000-0000-0000EA3C0000}"/>
    <cellStyle name="Millares 5 4 5 3 2 3 2" xfId="49066" xr:uid="{00000000-0005-0000-0000-0000EB3C0000}"/>
    <cellStyle name="Millares 5 4 5 3 2 4" xfId="35504" xr:uid="{00000000-0005-0000-0000-0000EC3C0000}"/>
    <cellStyle name="Millares 5 4 5 3 3" xfId="11757" xr:uid="{00000000-0005-0000-0000-0000ED3C0000}"/>
    <cellStyle name="Millares 5 4 5 3 3 2" xfId="25325" xr:uid="{00000000-0005-0000-0000-0000EE3C0000}"/>
    <cellStyle name="Millares 5 4 5 3 3 2 2" xfId="52458" xr:uid="{00000000-0005-0000-0000-0000EF3C0000}"/>
    <cellStyle name="Millares 5 4 5 3 3 3" xfId="38896" xr:uid="{00000000-0005-0000-0000-0000F03C0000}"/>
    <cellStyle name="Millares 5 4 5 3 4" xfId="18544" xr:uid="{00000000-0005-0000-0000-0000F13C0000}"/>
    <cellStyle name="Millares 5 4 5 3 4 2" xfId="45677" xr:uid="{00000000-0005-0000-0000-0000F23C0000}"/>
    <cellStyle name="Millares 5 4 5 3 5" xfId="32115" xr:uid="{00000000-0005-0000-0000-0000F33C0000}"/>
    <cellStyle name="Millares 5 4 5 4" xfId="4762" xr:uid="{00000000-0005-0000-0000-0000F43C0000}"/>
    <cellStyle name="Millares 5 4 5 4 2" xfId="8357" xr:uid="{00000000-0005-0000-0000-0000F53C0000}"/>
    <cellStyle name="Millares 5 4 5 4 2 2" xfId="15147" xr:uid="{00000000-0005-0000-0000-0000F63C0000}"/>
    <cellStyle name="Millares 5 4 5 4 2 2 2" xfId="28715" xr:uid="{00000000-0005-0000-0000-0000F73C0000}"/>
    <cellStyle name="Millares 5 4 5 4 2 2 2 2" xfId="55848" xr:uid="{00000000-0005-0000-0000-0000F83C0000}"/>
    <cellStyle name="Millares 5 4 5 4 2 2 3" xfId="42286" xr:uid="{00000000-0005-0000-0000-0000F93C0000}"/>
    <cellStyle name="Millares 5 4 5 4 2 3" xfId="21934" xr:uid="{00000000-0005-0000-0000-0000FA3C0000}"/>
    <cellStyle name="Millares 5 4 5 4 2 3 2" xfId="49067" xr:uid="{00000000-0005-0000-0000-0000FB3C0000}"/>
    <cellStyle name="Millares 5 4 5 4 2 4" xfId="35505" xr:uid="{00000000-0005-0000-0000-0000FC3C0000}"/>
    <cellStyle name="Millares 5 4 5 4 3" xfId="11758" xr:uid="{00000000-0005-0000-0000-0000FD3C0000}"/>
    <cellStyle name="Millares 5 4 5 4 3 2" xfId="25326" xr:uid="{00000000-0005-0000-0000-0000FE3C0000}"/>
    <cellStyle name="Millares 5 4 5 4 3 2 2" xfId="52459" xr:uid="{00000000-0005-0000-0000-0000FF3C0000}"/>
    <cellStyle name="Millares 5 4 5 4 3 3" xfId="38897" xr:uid="{00000000-0005-0000-0000-0000003D0000}"/>
    <cellStyle name="Millares 5 4 5 4 4" xfId="18545" xr:uid="{00000000-0005-0000-0000-0000013D0000}"/>
    <cellStyle name="Millares 5 4 5 4 4 2" xfId="45678" xr:uid="{00000000-0005-0000-0000-0000023D0000}"/>
    <cellStyle name="Millares 5 4 5 4 5" xfId="32116" xr:uid="{00000000-0005-0000-0000-0000033D0000}"/>
    <cellStyle name="Millares 5 4 5 5" xfId="8352" xr:uid="{00000000-0005-0000-0000-0000043D0000}"/>
    <cellStyle name="Millares 5 4 5 5 2" xfId="15142" xr:uid="{00000000-0005-0000-0000-0000053D0000}"/>
    <cellStyle name="Millares 5 4 5 5 2 2" xfId="28710" xr:uid="{00000000-0005-0000-0000-0000063D0000}"/>
    <cellStyle name="Millares 5 4 5 5 2 2 2" xfId="55843" xr:uid="{00000000-0005-0000-0000-0000073D0000}"/>
    <cellStyle name="Millares 5 4 5 5 2 3" xfId="42281" xr:uid="{00000000-0005-0000-0000-0000083D0000}"/>
    <cellStyle name="Millares 5 4 5 5 3" xfId="21929" xr:uid="{00000000-0005-0000-0000-0000093D0000}"/>
    <cellStyle name="Millares 5 4 5 5 3 2" xfId="49062" xr:uid="{00000000-0005-0000-0000-00000A3D0000}"/>
    <cellStyle name="Millares 5 4 5 5 4" xfId="35500" xr:uid="{00000000-0005-0000-0000-00000B3D0000}"/>
    <cellStyle name="Millares 5 4 5 6" xfId="11753" xr:uid="{00000000-0005-0000-0000-00000C3D0000}"/>
    <cellStyle name="Millares 5 4 5 6 2" xfId="25321" xr:uid="{00000000-0005-0000-0000-00000D3D0000}"/>
    <cellStyle name="Millares 5 4 5 6 2 2" xfId="52454" xr:uid="{00000000-0005-0000-0000-00000E3D0000}"/>
    <cellStyle name="Millares 5 4 5 6 3" xfId="38892" xr:uid="{00000000-0005-0000-0000-00000F3D0000}"/>
    <cellStyle name="Millares 5 4 5 7" xfId="18540" xr:uid="{00000000-0005-0000-0000-0000103D0000}"/>
    <cellStyle name="Millares 5 4 5 7 2" xfId="45673" xr:uid="{00000000-0005-0000-0000-0000113D0000}"/>
    <cellStyle name="Millares 5 4 5 8" xfId="32111" xr:uid="{00000000-0005-0000-0000-0000123D0000}"/>
    <cellStyle name="Millares 5 4 6" xfId="4763" xr:uid="{00000000-0005-0000-0000-0000133D0000}"/>
    <cellStyle name="Millares 5 4 6 2" xfId="4764" xr:uid="{00000000-0005-0000-0000-0000143D0000}"/>
    <cellStyle name="Millares 5 4 6 2 2" xfId="8359" xr:uid="{00000000-0005-0000-0000-0000153D0000}"/>
    <cellStyle name="Millares 5 4 6 2 2 2" xfId="15149" xr:uid="{00000000-0005-0000-0000-0000163D0000}"/>
    <cellStyle name="Millares 5 4 6 2 2 2 2" xfId="28717" xr:uid="{00000000-0005-0000-0000-0000173D0000}"/>
    <cellStyle name="Millares 5 4 6 2 2 2 2 2" xfId="55850" xr:uid="{00000000-0005-0000-0000-0000183D0000}"/>
    <cellStyle name="Millares 5 4 6 2 2 2 3" xfId="42288" xr:uid="{00000000-0005-0000-0000-0000193D0000}"/>
    <cellStyle name="Millares 5 4 6 2 2 3" xfId="21936" xr:uid="{00000000-0005-0000-0000-00001A3D0000}"/>
    <cellStyle name="Millares 5 4 6 2 2 3 2" xfId="49069" xr:uid="{00000000-0005-0000-0000-00001B3D0000}"/>
    <cellStyle name="Millares 5 4 6 2 2 4" xfId="35507" xr:uid="{00000000-0005-0000-0000-00001C3D0000}"/>
    <cellStyle name="Millares 5 4 6 2 3" xfId="11760" xr:uid="{00000000-0005-0000-0000-00001D3D0000}"/>
    <cellStyle name="Millares 5 4 6 2 3 2" xfId="25328" xr:uid="{00000000-0005-0000-0000-00001E3D0000}"/>
    <cellStyle name="Millares 5 4 6 2 3 2 2" xfId="52461" xr:uid="{00000000-0005-0000-0000-00001F3D0000}"/>
    <cellStyle name="Millares 5 4 6 2 3 3" xfId="38899" xr:uid="{00000000-0005-0000-0000-0000203D0000}"/>
    <cellStyle name="Millares 5 4 6 2 4" xfId="18547" xr:uid="{00000000-0005-0000-0000-0000213D0000}"/>
    <cellStyle name="Millares 5 4 6 2 4 2" xfId="45680" xr:uid="{00000000-0005-0000-0000-0000223D0000}"/>
    <cellStyle name="Millares 5 4 6 2 5" xfId="32118" xr:uid="{00000000-0005-0000-0000-0000233D0000}"/>
    <cellStyle name="Millares 5 4 6 3" xfId="4765" xr:uid="{00000000-0005-0000-0000-0000243D0000}"/>
    <cellStyle name="Millares 5 4 6 3 2" xfId="8360" xr:uid="{00000000-0005-0000-0000-0000253D0000}"/>
    <cellStyle name="Millares 5 4 6 3 2 2" xfId="15150" xr:uid="{00000000-0005-0000-0000-0000263D0000}"/>
    <cellStyle name="Millares 5 4 6 3 2 2 2" xfId="28718" xr:uid="{00000000-0005-0000-0000-0000273D0000}"/>
    <cellStyle name="Millares 5 4 6 3 2 2 2 2" xfId="55851" xr:uid="{00000000-0005-0000-0000-0000283D0000}"/>
    <cellStyle name="Millares 5 4 6 3 2 2 3" xfId="42289" xr:uid="{00000000-0005-0000-0000-0000293D0000}"/>
    <cellStyle name="Millares 5 4 6 3 2 3" xfId="21937" xr:uid="{00000000-0005-0000-0000-00002A3D0000}"/>
    <cellStyle name="Millares 5 4 6 3 2 3 2" xfId="49070" xr:uid="{00000000-0005-0000-0000-00002B3D0000}"/>
    <cellStyle name="Millares 5 4 6 3 2 4" xfId="35508" xr:uid="{00000000-0005-0000-0000-00002C3D0000}"/>
    <cellStyle name="Millares 5 4 6 3 3" xfId="11761" xr:uid="{00000000-0005-0000-0000-00002D3D0000}"/>
    <cellStyle name="Millares 5 4 6 3 3 2" xfId="25329" xr:uid="{00000000-0005-0000-0000-00002E3D0000}"/>
    <cellStyle name="Millares 5 4 6 3 3 2 2" xfId="52462" xr:uid="{00000000-0005-0000-0000-00002F3D0000}"/>
    <cellStyle name="Millares 5 4 6 3 3 3" xfId="38900" xr:uid="{00000000-0005-0000-0000-0000303D0000}"/>
    <cellStyle name="Millares 5 4 6 3 4" xfId="18548" xr:uid="{00000000-0005-0000-0000-0000313D0000}"/>
    <cellStyle name="Millares 5 4 6 3 4 2" xfId="45681" xr:uid="{00000000-0005-0000-0000-0000323D0000}"/>
    <cellStyle name="Millares 5 4 6 3 5" xfId="32119" xr:uid="{00000000-0005-0000-0000-0000333D0000}"/>
    <cellStyle name="Millares 5 4 6 4" xfId="8358" xr:uid="{00000000-0005-0000-0000-0000343D0000}"/>
    <cellStyle name="Millares 5 4 6 4 2" xfId="15148" xr:uid="{00000000-0005-0000-0000-0000353D0000}"/>
    <cellStyle name="Millares 5 4 6 4 2 2" xfId="28716" xr:uid="{00000000-0005-0000-0000-0000363D0000}"/>
    <cellStyle name="Millares 5 4 6 4 2 2 2" xfId="55849" xr:uid="{00000000-0005-0000-0000-0000373D0000}"/>
    <cellStyle name="Millares 5 4 6 4 2 3" xfId="42287" xr:uid="{00000000-0005-0000-0000-0000383D0000}"/>
    <cellStyle name="Millares 5 4 6 4 3" xfId="21935" xr:uid="{00000000-0005-0000-0000-0000393D0000}"/>
    <cellStyle name="Millares 5 4 6 4 3 2" xfId="49068" xr:uid="{00000000-0005-0000-0000-00003A3D0000}"/>
    <cellStyle name="Millares 5 4 6 4 4" xfId="35506" xr:uid="{00000000-0005-0000-0000-00003B3D0000}"/>
    <cellStyle name="Millares 5 4 6 5" xfId="11759" xr:uid="{00000000-0005-0000-0000-00003C3D0000}"/>
    <cellStyle name="Millares 5 4 6 5 2" xfId="25327" xr:uid="{00000000-0005-0000-0000-00003D3D0000}"/>
    <cellStyle name="Millares 5 4 6 5 2 2" xfId="52460" xr:uid="{00000000-0005-0000-0000-00003E3D0000}"/>
    <cellStyle name="Millares 5 4 6 5 3" xfId="38898" xr:uid="{00000000-0005-0000-0000-00003F3D0000}"/>
    <cellStyle name="Millares 5 4 6 6" xfId="18546" xr:uid="{00000000-0005-0000-0000-0000403D0000}"/>
    <cellStyle name="Millares 5 4 6 6 2" xfId="45679" xr:uid="{00000000-0005-0000-0000-0000413D0000}"/>
    <cellStyle name="Millares 5 4 6 7" xfId="32117" xr:uid="{00000000-0005-0000-0000-0000423D0000}"/>
    <cellStyle name="Millares 5 4 7" xfId="4766" xr:uid="{00000000-0005-0000-0000-0000433D0000}"/>
    <cellStyle name="Millares 5 4 7 2" xfId="4767" xr:uid="{00000000-0005-0000-0000-0000443D0000}"/>
    <cellStyle name="Millares 5 4 7 2 2" xfId="8362" xr:uid="{00000000-0005-0000-0000-0000453D0000}"/>
    <cellStyle name="Millares 5 4 7 2 2 2" xfId="15152" xr:uid="{00000000-0005-0000-0000-0000463D0000}"/>
    <cellStyle name="Millares 5 4 7 2 2 2 2" xfId="28720" xr:uid="{00000000-0005-0000-0000-0000473D0000}"/>
    <cellStyle name="Millares 5 4 7 2 2 2 2 2" xfId="55853" xr:uid="{00000000-0005-0000-0000-0000483D0000}"/>
    <cellStyle name="Millares 5 4 7 2 2 2 3" xfId="42291" xr:uid="{00000000-0005-0000-0000-0000493D0000}"/>
    <cellStyle name="Millares 5 4 7 2 2 3" xfId="21939" xr:uid="{00000000-0005-0000-0000-00004A3D0000}"/>
    <cellStyle name="Millares 5 4 7 2 2 3 2" xfId="49072" xr:uid="{00000000-0005-0000-0000-00004B3D0000}"/>
    <cellStyle name="Millares 5 4 7 2 2 4" xfId="35510" xr:uid="{00000000-0005-0000-0000-00004C3D0000}"/>
    <cellStyle name="Millares 5 4 7 2 3" xfId="11763" xr:uid="{00000000-0005-0000-0000-00004D3D0000}"/>
    <cellStyle name="Millares 5 4 7 2 3 2" xfId="25331" xr:uid="{00000000-0005-0000-0000-00004E3D0000}"/>
    <cellStyle name="Millares 5 4 7 2 3 2 2" xfId="52464" xr:uid="{00000000-0005-0000-0000-00004F3D0000}"/>
    <cellStyle name="Millares 5 4 7 2 3 3" xfId="38902" xr:uid="{00000000-0005-0000-0000-0000503D0000}"/>
    <cellStyle name="Millares 5 4 7 2 4" xfId="18550" xr:uid="{00000000-0005-0000-0000-0000513D0000}"/>
    <cellStyle name="Millares 5 4 7 2 4 2" xfId="45683" xr:uid="{00000000-0005-0000-0000-0000523D0000}"/>
    <cellStyle name="Millares 5 4 7 2 5" xfId="32121" xr:uid="{00000000-0005-0000-0000-0000533D0000}"/>
    <cellStyle name="Millares 5 4 7 3" xfId="8361" xr:uid="{00000000-0005-0000-0000-0000543D0000}"/>
    <cellStyle name="Millares 5 4 7 3 2" xfId="15151" xr:uid="{00000000-0005-0000-0000-0000553D0000}"/>
    <cellStyle name="Millares 5 4 7 3 2 2" xfId="28719" xr:uid="{00000000-0005-0000-0000-0000563D0000}"/>
    <cellStyle name="Millares 5 4 7 3 2 2 2" xfId="55852" xr:uid="{00000000-0005-0000-0000-0000573D0000}"/>
    <cellStyle name="Millares 5 4 7 3 2 3" xfId="42290" xr:uid="{00000000-0005-0000-0000-0000583D0000}"/>
    <cellStyle name="Millares 5 4 7 3 3" xfId="21938" xr:uid="{00000000-0005-0000-0000-0000593D0000}"/>
    <cellStyle name="Millares 5 4 7 3 3 2" xfId="49071" xr:uid="{00000000-0005-0000-0000-00005A3D0000}"/>
    <cellStyle name="Millares 5 4 7 3 4" xfId="35509" xr:uid="{00000000-0005-0000-0000-00005B3D0000}"/>
    <cellStyle name="Millares 5 4 7 4" xfId="11762" xr:uid="{00000000-0005-0000-0000-00005C3D0000}"/>
    <cellStyle name="Millares 5 4 7 4 2" xfId="25330" xr:uid="{00000000-0005-0000-0000-00005D3D0000}"/>
    <cellStyle name="Millares 5 4 7 4 2 2" xfId="52463" xr:uid="{00000000-0005-0000-0000-00005E3D0000}"/>
    <cellStyle name="Millares 5 4 7 4 3" xfId="38901" xr:uid="{00000000-0005-0000-0000-00005F3D0000}"/>
    <cellStyle name="Millares 5 4 7 5" xfId="18549" xr:uid="{00000000-0005-0000-0000-0000603D0000}"/>
    <cellStyle name="Millares 5 4 7 5 2" xfId="45682" xr:uid="{00000000-0005-0000-0000-0000613D0000}"/>
    <cellStyle name="Millares 5 4 7 6" xfId="32120" xr:uid="{00000000-0005-0000-0000-0000623D0000}"/>
    <cellStyle name="Millares 5 4 8" xfId="4768" xr:uid="{00000000-0005-0000-0000-0000633D0000}"/>
    <cellStyle name="Millares 5 4 8 2" xfId="8363" xr:uid="{00000000-0005-0000-0000-0000643D0000}"/>
    <cellStyle name="Millares 5 4 8 2 2" xfId="15153" xr:uid="{00000000-0005-0000-0000-0000653D0000}"/>
    <cellStyle name="Millares 5 4 8 2 2 2" xfId="28721" xr:uid="{00000000-0005-0000-0000-0000663D0000}"/>
    <cellStyle name="Millares 5 4 8 2 2 2 2" xfId="55854" xr:uid="{00000000-0005-0000-0000-0000673D0000}"/>
    <cellStyle name="Millares 5 4 8 2 2 3" xfId="42292" xr:uid="{00000000-0005-0000-0000-0000683D0000}"/>
    <cellStyle name="Millares 5 4 8 2 3" xfId="21940" xr:uid="{00000000-0005-0000-0000-0000693D0000}"/>
    <cellStyle name="Millares 5 4 8 2 3 2" xfId="49073" xr:uid="{00000000-0005-0000-0000-00006A3D0000}"/>
    <cellStyle name="Millares 5 4 8 2 4" xfId="35511" xr:uid="{00000000-0005-0000-0000-00006B3D0000}"/>
    <cellStyle name="Millares 5 4 8 3" xfId="11764" xr:uid="{00000000-0005-0000-0000-00006C3D0000}"/>
    <cellStyle name="Millares 5 4 8 3 2" xfId="25332" xr:uid="{00000000-0005-0000-0000-00006D3D0000}"/>
    <cellStyle name="Millares 5 4 8 3 2 2" xfId="52465" xr:uid="{00000000-0005-0000-0000-00006E3D0000}"/>
    <cellStyle name="Millares 5 4 8 3 3" xfId="38903" xr:uid="{00000000-0005-0000-0000-00006F3D0000}"/>
    <cellStyle name="Millares 5 4 8 4" xfId="18551" xr:uid="{00000000-0005-0000-0000-0000703D0000}"/>
    <cellStyle name="Millares 5 4 8 4 2" xfId="45684" xr:uid="{00000000-0005-0000-0000-0000713D0000}"/>
    <cellStyle name="Millares 5 4 8 5" xfId="32122" xr:uid="{00000000-0005-0000-0000-0000723D0000}"/>
    <cellStyle name="Millares 5 4 9" xfId="4769" xr:uid="{00000000-0005-0000-0000-0000733D0000}"/>
    <cellStyle name="Millares 5 4 9 2" xfId="8364" xr:uid="{00000000-0005-0000-0000-0000743D0000}"/>
    <cellStyle name="Millares 5 4 9 2 2" xfId="15154" xr:uid="{00000000-0005-0000-0000-0000753D0000}"/>
    <cellStyle name="Millares 5 4 9 2 2 2" xfId="28722" xr:uid="{00000000-0005-0000-0000-0000763D0000}"/>
    <cellStyle name="Millares 5 4 9 2 2 2 2" xfId="55855" xr:uid="{00000000-0005-0000-0000-0000773D0000}"/>
    <cellStyle name="Millares 5 4 9 2 2 3" xfId="42293" xr:uid="{00000000-0005-0000-0000-0000783D0000}"/>
    <cellStyle name="Millares 5 4 9 2 3" xfId="21941" xr:uid="{00000000-0005-0000-0000-0000793D0000}"/>
    <cellStyle name="Millares 5 4 9 2 3 2" xfId="49074" xr:uid="{00000000-0005-0000-0000-00007A3D0000}"/>
    <cellStyle name="Millares 5 4 9 2 4" xfId="35512" xr:uid="{00000000-0005-0000-0000-00007B3D0000}"/>
    <cellStyle name="Millares 5 4 9 3" xfId="11765" xr:uid="{00000000-0005-0000-0000-00007C3D0000}"/>
    <cellStyle name="Millares 5 4 9 3 2" xfId="25333" xr:uid="{00000000-0005-0000-0000-00007D3D0000}"/>
    <cellStyle name="Millares 5 4 9 3 2 2" xfId="52466" xr:uid="{00000000-0005-0000-0000-00007E3D0000}"/>
    <cellStyle name="Millares 5 4 9 3 3" xfId="38904" xr:uid="{00000000-0005-0000-0000-00007F3D0000}"/>
    <cellStyle name="Millares 5 4 9 4" xfId="18552" xr:uid="{00000000-0005-0000-0000-0000803D0000}"/>
    <cellStyle name="Millares 5 4 9 4 2" xfId="45685" xr:uid="{00000000-0005-0000-0000-0000813D0000}"/>
    <cellStyle name="Millares 5 4 9 5" xfId="32123" xr:uid="{00000000-0005-0000-0000-0000823D0000}"/>
    <cellStyle name="Millares 5 5" xfId="4770" xr:uid="{00000000-0005-0000-0000-0000833D0000}"/>
    <cellStyle name="Millares 5 5 10" xfId="32124" xr:uid="{00000000-0005-0000-0000-0000843D0000}"/>
    <cellStyle name="Millares 5 5 2" xfId="4771" xr:uid="{00000000-0005-0000-0000-0000853D0000}"/>
    <cellStyle name="Millares 5 5 2 2" xfId="4772" xr:uid="{00000000-0005-0000-0000-0000863D0000}"/>
    <cellStyle name="Millares 5 5 2 2 2" xfId="4773" xr:uid="{00000000-0005-0000-0000-0000873D0000}"/>
    <cellStyle name="Millares 5 5 2 2 2 2" xfId="8368" xr:uid="{00000000-0005-0000-0000-0000883D0000}"/>
    <cellStyle name="Millares 5 5 2 2 2 2 2" xfId="15158" xr:uid="{00000000-0005-0000-0000-0000893D0000}"/>
    <cellStyle name="Millares 5 5 2 2 2 2 2 2" xfId="28726" xr:uid="{00000000-0005-0000-0000-00008A3D0000}"/>
    <cellStyle name="Millares 5 5 2 2 2 2 2 2 2" xfId="55859" xr:uid="{00000000-0005-0000-0000-00008B3D0000}"/>
    <cellStyle name="Millares 5 5 2 2 2 2 2 3" xfId="42297" xr:uid="{00000000-0005-0000-0000-00008C3D0000}"/>
    <cellStyle name="Millares 5 5 2 2 2 2 3" xfId="21945" xr:uid="{00000000-0005-0000-0000-00008D3D0000}"/>
    <cellStyle name="Millares 5 5 2 2 2 2 3 2" xfId="49078" xr:uid="{00000000-0005-0000-0000-00008E3D0000}"/>
    <cellStyle name="Millares 5 5 2 2 2 2 4" xfId="35516" xr:uid="{00000000-0005-0000-0000-00008F3D0000}"/>
    <cellStyle name="Millares 5 5 2 2 2 3" xfId="11769" xr:uid="{00000000-0005-0000-0000-0000903D0000}"/>
    <cellStyle name="Millares 5 5 2 2 2 3 2" xfId="25337" xr:uid="{00000000-0005-0000-0000-0000913D0000}"/>
    <cellStyle name="Millares 5 5 2 2 2 3 2 2" xfId="52470" xr:uid="{00000000-0005-0000-0000-0000923D0000}"/>
    <cellStyle name="Millares 5 5 2 2 2 3 3" xfId="38908" xr:uid="{00000000-0005-0000-0000-0000933D0000}"/>
    <cellStyle name="Millares 5 5 2 2 2 4" xfId="18556" xr:uid="{00000000-0005-0000-0000-0000943D0000}"/>
    <cellStyle name="Millares 5 5 2 2 2 4 2" xfId="45689" xr:uid="{00000000-0005-0000-0000-0000953D0000}"/>
    <cellStyle name="Millares 5 5 2 2 2 5" xfId="32127" xr:uid="{00000000-0005-0000-0000-0000963D0000}"/>
    <cellStyle name="Millares 5 5 2 2 3" xfId="4774" xr:uid="{00000000-0005-0000-0000-0000973D0000}"/>
    <cellStyle name="Millares 5 5 2 2 3 2" xfId="8369" xr:uid="{00000000-0005-0000-0000-0000983D0000}"/>
    <cellStyle name="Millares 5 5 2 2 3 2 2" xfId="15159" xr:uid="{00000000-0005-0000-0000-0000993D0000}"/>
    <cellStyle name="Millares 5 5 2 2 3 2 2 2" xfId="28727" xr:uid="{00000000-0005-0000-0000-00009A3D0000}"/>
    <cellStyle name="Millares 5 5 2 2 3 2 2 2 2" xfId="55860" xr:uid="{00000000-0005-0000-0000-00009B3D0000}"/>
    <cellStyle name="Millares 5 5 2 2 3 2 2 3" xfId="42298" xr:uid="{00000000-0005-0000-0000-00009C3D0000}"/>
    <cellStyle name="Millares 5 5 2 2 3 2 3" xfId="21946" xr:uid="{00000000-0005-0000-0000-00009D3D0000}"/>
    <cellStyle name="Millares 5 5 2 2 3 2 3 2" xfId="49079" xr:uid="{00000000-0005-0000-0000-00009E3D0000}"/>
    <cellStyle name="Millares 5 5 2 2 3 2 4" xfId="35517" xr:uid="{00000000-0005-0000-0000-00009F3D0000}"/>
    <cellStyle name="Millares 5 5 2 2 3 3" xfId="11770" xr:uid="{00000000-0005-0000-0000-0000A03D0000}"/>
    <cellStyle name="Millares 5 5 2 2 3 3 2" xfId="25338" xr:uid="{00000000-0005-0000-0000-0000A13D0000}"/>
    <cellStyle name="Millares 5 5 2 2 3 3 2 2" xfId="52471" xr:uid="{00000000-0005-0000-0000-0000A23D0000}"/>
    <cellStyle name="Millares 5 5 2 2 3 3 3" xfId="38909" xr:uid="{00000000-0005-0000-0000-0000A33D0000}"/>
    <cellStyle name="Millares 5 5 2 2 3 4" xfId="18557" xr:uid="{00000000-0005-0000-0000-0000A43D0000}"/>
    <cellStyle name="Millares 5 5 2 2 3 4 2" xfId="45690" xr:uid="{00000000-0005-0000-0000-0000A53D0000}"/>
    <cellStyle name="Millares 5 5 2 2 3 5" xfId="32128" xr:uid="{00000000-0005-0000-0000-0000A63D0000}"/>
    <cellStyle name="Millares 5 5 2 2 4" xfId="8367" xr:uid="{00000000-0005-0000-0000-0000A73D0000}"/>
    <cellStyle name="Millares 5 5 2 2 4 2" xfId="15157" xr:uid="{00000000-0005-0000-0000-0000A83D0000}"/>
    <cellStyle name="Millares 5 5 2 2 4 2 2" xfId="28725" xr:uid="{00000000-0005-0000-0000-0000A93D0000}"/>
    <cellStyle name="Millares 5 5 2 2 4 2 2 2" xfId="55858" xr:uid="{00000000-0005-0000-0000-0000AA3D0000}"/>
    <cellStyle name="Millares 5 5 2 2 4 2 3" xfId="42296" xr:uid="{00000000-0005-0000-0000-0000AB3D0000}"/>
    <cellStyle name="Millares 5 5 2 2 4 3" xfId="21944" xr:uid="{00000000-0005-0000-0000-0000AC3D0000}"/>
    <cellStyle name="Millares 5 5 2 2 4 3 2" xfId="49077" xr:uid="{00000000-0005-0000-0000-0000AD3D0000}"/>
    <cellStyle name="Millares 5 5 2 2 4 4" xfId="35515" xr:uid="{00000000-0005-0000-0000-0000AE3D0000}"/>
    <cellStyle name="Millares 5 5 2 2 5" xfId="11768" xr:uid="{00000000-0005-0000-0000-0000AF3D0000}"/>
    <cellStyle name="Millares 5 5 2 2 5 2" xfId="25336" xr:uid="{00000000-0005-0000-0000-0000B03D0000}"/>
    <cellStyle name="Millares 5 5 2 2 5 2 2" xfId="52469" xr:uid="{00000000-0005-0000-0000-0000B13D0000}"/>
    <cellStyle name="Millares 5 5 2 2 5 3" xfId="38907" xr:uid="{00000000-0005-0000-0000-0000B23D0000}"/>
    <cellStyle name="Millares 5 5 2 2 6" xfId="18555" xr:uid="{00000000-0005-0000-0000-0000B33D0000}"/>
    <cellStyle name="Millares 5 5 2 2 6 2" xfId="45688" xr:uid="{00000000-0005-0000-0000-0000B43D0000}"/>
    <cellStyle name="Millares 5 5 2 2 7" xfId="32126" xr:uid="{00000000-0005-0000-0000-0000B53D0000}"/>
    <cellStyle name="Millares 5 5 2 3" xfId="4775" xr:uid="{00000000-0005-0000-0000-0000B63D0000}"/>
    <cellStyle name="Millares 5 5 2 3 2" xfId="4776" xr:uid="{00000000-0005-0000-0000-0000B73D0000}"/>
    <cellStyle name="Millares 5 5 2 3 2 2" xfId="8371" xr:uid="{00000000-0005-0000-0000-0000B83D0000}"/>
    <cellStyle name="Millares 5 5 2 3 2 2 2" xfId="15161" xr:uid="{00000000-0005-0000-0000-0000B93D0000}"/>
    <cellStyle name="Millares 5 5 2 3 2 2 2 2" xfId="28729" xr:uid="{00000000-0005-0000-0000-0000BA3D0000}"/>
    <cellStyle name="Millares 5 5 2 3 2 2 2 2 2" xfId="55862" xr:uid="{00000000-0005-0000-0000-0000BB3D0000}"/>
    <cellStyle name="Millares 5 5 2 3 2 2 2 3" xfId="42300" xr:uid="{00000000-0005-0000-0000-0000BC3D0000}"/>
    <cellStyle name="Millares 5 5 2 3 2 2 3" xfId="21948" xr:uid="{00000000-0005-0000-0000-0000BD3D0000}"/>
    <cellStyle name="Millares 5 5 2 3 2 2 3 2" xfId="49081" xr:uid="{00000000-0005-0000-0000-0000BE3D0000}"/>
    <cellStyle name="Millares 5 5 2 3 2 2 4" xfId="35519" xr:uid="{00000000-0005-0000-0000-0000BF3D0000}"/>
    <cellStyle name="Millares 5 5 2 3 2 3" xfId="11772" xr:uid="{00000000-0005-0000-0000-0000C03D0000}"/>
    <cellStyle name="Millares 5 5 2 3 2 3 2" xfId="25340" xr:uid="{00000000-0005-0000-0000-0000C13D0000}"/>
    <cellStyle name="Millares 5 5 2 3 2 3 2 2" xfId="52473" xr:uid="{00000000-0005-0000-0000-0000C23D0000}"/>
    <cellStyle name="Millares 5 5 2 3 2 3 3" xfId="38911" xr:uid="{00000000-0005-0000-0000-0000C33D0000}"/>
    <cellStyle name="Millares 5 5 2 3 2 4" xfId="18559" xr:uid="{00000000-0005-0000-0000-0000C43D0000}"/>
    <cellStyle name="Millares 5 5 2 3 2 4 2" xfId="45692" xr:uid="{00000000-0005-0000-0000-0000C53D0000}"/>
    <cellStyle name="Millares 5 5 2 3 2 5" xfId="32130" xr:uid="{00000000-0005-0000-0000-0000C63D0000}"/>
    <cellStyle name="Millares 5 5 2 3 3" xfId="8370" xr:uid="{00000000-0005-0000-0000-0000C73D0000}"/>
    <cellStyle name="Millares 5 5 2 3 3 2" xfId="15160" xr:uid="{00000000-0005-0000-0000-0000C83D0000}"/>
    <cellStyle name="Millares 5 5 2 3 3 2 2" xfId="28728" xr:uid="{00000000-0005-0000-0000-0000C93D0000}"/>
    <cellStyle name="Millares 5 5 2 3 3 2 2 2" xfId="55861" xr:uid="{00000000-0005-0000-0000-0000CA3D0000}"/>
    <cellStyle name="Millares 5 5 2 3 3 2 3" xfId="42299" xr:uid="{00000000-0005-0000-0000-0000CB3D0000}"/>
    <cellStyle name="Millares 5 5 2 3 3 3" xfId="21947" xr:uid="{00000000-0005-0000-0000-0000CC3D0000}"/>
    <cellStyle name="Millares 5 5 2 3 3 3 2" xfId="49080" xr:uid="{00000000-0005-0000-0000-0000CD3D0000}"/>
    <cellStyle name="Millares 5 5 2 3 3 4" xfId="35518" xr:uid="{00000000-0005-0000-0000-0000CE3D0000}"/>
    <cellStyle name="Millares 5 5 2 3 4" xfId="11771" xr:uid="{00000000-0005-0000-0000-0000CF3D0000}"/>
    <cellStyle name="Millares 5 5 2 3 4 2" xfId="25339" xr:uid="{00000000-0005-0000-0000-0000D03D0000}"/>
    <cellStyle name="Millares 5 5 2 3 4 2 2" xfId="52472" xr:uid="{00000000-0005-0000-0000-0000D13D0000}"/>
    <cellStyle name="Millares 5 5 2 3 4 3" xfId="38910" xr:uid="{00000000-0005-0000-0000-0000D23D0000}"/>
    <cellStyle name="Millares 5 5 2 3 5" xfId="18558" xr:uid="{00000000-0005-0000-0000-0000D33D0000}"/>
    <cellStyle name="Millares 5 5 2 3 5 2" xfId="45691" xr:uid="{00000000-0005-0000-0000-0000D43D0000}"/>
    <cellStyle name="Millares 5 5 2 3 6" xfId="32129" xr:uid="{00000000-0005-0000-0000-0000D53D0000}"/>
    <cellStyle name="Millares 5 5 2 4" xfId="4777" xr:uid="{00000000-0005-0000-0000-0000D63D0000}"/>
    <cellStyle name="Millares 5 5 2 4 2" xfId="8372" xr:uid="{00000000-0005-0000-0000-0000D73D0000}"/>
    <cellStyle name="Millares 5 5 2 4 2 2" xfId="15162" xr:uid="{00000000-0005-0000-0000-0000D83D0000}"/>
    <cellStyle name="Millares 5 5 2 4 2 2 2" xfId="28730" xr:uid="{00000000-0005-0000-0000-0000D93D0000}"/>
    <cellStyle name="Millares 5 5 2 4 2 2 2 2" xfId="55863" xr:uid="{00000000-0005-0000-0000-0000DA3D0000}"/>
    <cellStyle name="Millares 5 5 2 4 2 2 3" xfId="42301" xr:uid="{00000000-0005-0000-0000-0000DB3D0000}"/>
    <cellStyle name="Millares 5 5 2 4 2 3" xfId="21949" xr:uid="{00000000-0005-0000-0000-0000DC3D0000}"/>
    <cellStyle name="Millares 5 5 2 4 2 3 2" xfId="49082" xr:uid="{00000000-0005-0000-0000-0000DD3D0000}"/>
    <cellStyle name="Millares 5 5 2 4 2 4" xfId="35520" xr:uid="{00000000-0005-0000-0000-0000DE3D0000}"/>
    <cellStyle name="Millares 5 5 2 4 3" xfId="11773" xr:uid="{00000000-0005-0000-0000-0000DF3D0000}"/>
    <cellStyle name="Millares 5 5 2 4 3 2" xfId="25341" xr:uid="{00000000-0005-0000-0000-0000E03D0000}"/>
    <cellStyle name="Millares 5 5 2 4 3 2 2" xfId="52474" xr:uid="{00000000-0005-0000-0000-0000E13D0000}"/>
    <cellStyle name="Millares 5 5 2 4 3 3" xfId="38912" xr:uid="{00000000-0005-0000-0000-0000E23D0000}"/>
    <cellStyle name="Millares 5 5 2 4 4" xfId="18560" xr:uid="{00000000-0005-0000-0000-0000E33D0000}"/>
    <cellStyle name="Millares 5 5 2 4 4 2" xfId="45693" xr:uid="{00000000-0005-0000-0000-0000E43D0000}"/>
    <cellStyle name="Millares 5 5 2 4 5" xfId="32131" xr:uid="{00000000-0005-0000-0000-0000E53D0000}"/>
    <cellStyle name="Millares 5 5 2 5" xfId="4778" xr:uid="{00000000-0005-0000-0000-0000E63D0000}"/>
    <cellStyle name="Millares 5 5 2 5 2" xfId="8373" xr:uid="{00000000-0005-0000-0000-0000E73D0000}"/>
    <cellStyle name="Millares 5 5 2 5 2 2" xfId="15163" xr:uid="{00000000-0005-0000-0000-0000E83D0000}"/>
    <cellStyle name="Millares 5 5 2 5 2 2 2" xfId="28731" xr:uid="{00000000-0005-0000-0000-0000E93D0000}"/>
    <cellStyle name="Millares 5 5 2 5 2 2 2 2" xfId="55864" xr:uid="{00000000-0005-0000-0000-0000EA3D0000}"/>
    <cellStyle name="Millares 5 5 2 5 2 2 3" xfId="42302" xr:uid="{00000000-0005-0000-0000-0000EB3D0000}"/>
    <cellStyle name="Millares 5 5 2 5 2 3" xfId="21950" xr:uid="{00000000-0005-0000-0000-0000EC3D0000}"/>
    <cellStyle name="Millares 5 5 2 5 2 3 2" xfId="49083" xr:uid="{00000000-0005-0000-0000-0000ED3D0000}"/>
    <cellStyle name="Millares 5 5 2 5 2 4" xfId="35521" xr:uid="{00000000-0005-0000-0000-0000EE3D0000}"/>
    <cellStyle name="Millares 5 5 2 5 3" xfId="11774" xr:uid="{00000000-0005-0000-0000-0000EF3D0000}"/>
    <cellStyle name="Millares 5 5 2 5 3 2" xfId="25342" xr:uid="{00000000-0005-0000-0000-0000F03D0000}"/>
    <cellStyle name="Millares 5 5 2 5 3 2 2" xfId="52475" xr:uid="{00000000-0005-0000-0000-0000F13D0000}"/>
    <cellStyle name="Millares 5 5 2 5 3 3" xfId="38913" xr:uid="{00000000-0005-0000-0000-0000F23D0000}"/>
    <cellStyle name="Millares 5 5 2 5 4" xfId="18561" xr:uid="{00000000-0005-0000-0000-0000F33D0000}"/>
    <cellStyle name="Millares 5 5 2 5 4 2" xfId="45694" xr:uid="{00000000-0005-0000-0000-0000F43D0000}"/>
    <cellStyle name="Millares 5 5 2 5 5" xfId="32132" xr:uid="{00000000-0005-0000-0000-0000F53D0000}"/>
    <cellStyle name="Millares 5 5 2 6" xfId="8366" xr:uid="{00000000-0005-0000-0000-0000F63D0000}"/>
    <cellStyle name="Millares 5 5 2 6 2" xfId="15156" xr:uid="{00000000-0005-0000-0000-0000F73D0000}"/>
    <cellStyle name="Millares 5 5 2 6 2 2" xfId="28724" xr:uid="{00000000-0005-0000-0000-0000F83D0000}"/>
    <cellStyle name="Millares 5 5 2 6 2 2 2" xfId="55857" xr:uid="{00000000-0005-0000-0000-0000F93D0000}"/>
    <cellStyle name="Millares 5 5 2 6 2 3" xfId="42295" xr:uid="{00000000-0005-0000-0000-0000FA3D0000}"/>
    <cellStyle name="Millares 5 5 2 6 3" xfId="21943" xr:uid="{00000000-0005-0000-0000-0000FB3D0000}"/>
    <cellStyle name="Millares 5 5 2 6 3 2" xfId="49076" xr:uid="{00000000-0005-0000-0000-0000FC3D0000}"/>
    <cellStyle name="Millares 5 5 2 6 4" xfId="35514" xr:uid="{00000000-0005-0000-0000-0000FD3D0000}"/>
    <cellStyle name="Millares 5 5 2 7" xfId="11767" xr:uid="{00000000-0005-0000-0000-0000FE3D0000}"/>
    <cellStyle name="Millares 5 5 2 7 2" xfId="25335" xr:uid="{00000000-0005-0000-0000-0000FF3D0000}"/>
    <cellStyle name="Millares 5 5 2 7 2 2" xfId="52468" xr:uid="{00000000-0005-0000-0000-0000003E0000}"/>
    <cellStyle name="Millares 5 5 2 7 3" xfId="38906" xr:uid="{00000000-0005-0000-0000-0000013E0000}"/>
    <cellStyle name="Millares 5 5 2 8" xfId="18554" xr:uid="{00000000-0005-0000-0000-0000023E0000}"/>
    <cellStyle name="Millares 5 5 2 8 2" xfId="45687" xr:uid="{00000000-0005-0000-0000-0000033E0000}"/>
    <cellStyle name="Millares 5 5 2 9" xfId="32125" xr:uid="{00000000-0005-0000-0000-0000043E0000}"/>
    <cellStyle name="Millares 5 5 3" xfId="4779" xr:uid="{00000000-0005-0000-0000-0000053E0000}"/>
    <cellStyle name="Millares 5 5 3 2" xfId="4780" xr:uid="{00000000-0005-0000-0000-0000063E0000}"/>
    <cellStyle name="Millares 5 5 3 2 2" xfId="8375" xr:uid="{00000000-0005-0000-0000-0000073E0000}"/>
    <cellStyle name="Millares 5 5 3 2 2 2" xfId="15165" xr:uid="{00000000-0005-0000-0000-0000083E0000}"/>
    <cellStyle name="Millares 5 5 3 2 2 2 2" xfId="28733" xr:uid="{00000000-0005-0000-0000-0000093E0000}"/>
    <cellStyle name="Millares 5 5 3 2 2 2 2 2" xfId="55866" xr:uid="{00000000-0005-0000-0000-00000A3E0000}"/>
    <cellStyle name="Millares 5 5 3 2 2 2 3" xfId="42304" xr:uid="{00000000-0005-0000-0000-00000B3E0000}"/>
    <cellStyle name="Millares 5 5 3 2 2 3" xfId="21952" xr:uid="{00000000-0005-0000-0000-00000C3E0000}"/>
    <cellStyle name="Millares 5 5 3 2 2 3 2" xfId="49085" xr:uid="{00000000-0005-0000-0000-00000D3E0000}"/>
    <cellStyle name="Millares 5 5 3 2 2 4" xfId="35523" xr:uid="{00000000-0005-0000-0000-00000E3E0000}"/>
    <cellStyle name="Millares 5 5 3 2 3" xfId="11776" xr:uid="{00000000-0005-0000-0000-00000F3E0000}"/>
    <cellStyle name="Millares 5 5 3 2 3 2" xfId="25344" xr:uid="{00000000-0005-0000-0000-0000103E0000}"/>
    <cellStyle name="Millares 5 5 3 2 3 2 2" xfId="52477" xr:uid="{00000000-0005-0000-0000-0000113E0000}"/>
    <cellStyle name="Millares 5 5 3 2 3 3" xfId="38915" xr:uid="{00000000-0005-0000-0000-0000123E0000}"/>
    <cellStyle name="Millares 5 5 3 2 4" xfId="18563" xr:uid="{00000000-0005-0000-0000-0000133E0000}"/>
    <cellStyle name="Millares 5 5 3 2 4 2" xfId="45696" xr:uid="{00000000-0005-0000-0000-0000143E0000}"/>
    <cellStyle name="Millares 5 5 3 2 5" xfId="32134" xr:uid="{00000000-0005-0000-0000-0000153E0000}"/>
    <cellStyle name="Millares 5 5 3 3" xfId="4781" xr:uid="{00000000-0005-0000-0000-0000163E0000}"/>
    <cellStyle name="Millares 5 5 3 3 2" xfId="8376" xr:uid="{00000000-0005-0000-0000-0000173E0000}"/>
    <cellStyle name="Millares 5 5 3 3 2 2" xfId="15166" xr:uid="{00000000-0005-0000-0000-0000183E0000}"/>
    <cellStyle name="Millares 5 5 3 3 2 2 2" xfId="28734" xr:uid="{00000000-0005-0000-0000-0000193E0000}"/>
    <cellStyle name="Millares 5 5 3 3 2 2 2 2" xfId="55867" xr:uid="{00000000-0005-0000-0000-00001A3E0000}"/>
    <cellStyle name="Millares 5 5 3 3 2 2 3" xfId="42305" xr:uid="{00000000-0005-0000-0000-00001B3E0000}"/>
    <cellStyle name="Millares 5 5 3 3 2 3" xfId="21953" xr:uid="{00000000-0005-0000-0000-00001C3E0000}"/>
    <cellStyle name="Millares 5 5 3 3 2 3 2" xfId="49086" xr:uid="{00000000-0005-0000-0000-00001D3E0000}"/>
    <cellStyle name="Millares 5 5 3 3 2 4" xfId="35524" xr:uid="{00000000-0005-0000-0000-00001E3E0000}"/>
    <cellStyle name="Millares 5 5 3 3 3" xfId="11777" xr:uid="{00000000-0005-0000-0000-00001F3E0000}"/>
    <cellStyle name="Millares 5 5 3 3 3 2" xfId="25345" xr:uid="{00000000-0005-0000-0000-0000203E0000}"/>
    <cellStyle name="Millares 5 5 3 3 3 2 2" xfId="52478" xr:uid="{00000000-0005-0000-0000-0000213E0000}"/>
    <cellStyle name="Millares 5 5 3 3 3 3" xfId="38916" xr:uid="{00000000-0005-0000-0000-0000223E0000}"/>
    <cellStyle name="Millares 5 5 3 3 4" xfId="18564" xr:uid="{00000000-0005-0000-0000-0000233E0000}"/>
    <cellStyle name="Millares 5 5 3 3 4 2" xfId="45697" xr:uid="{00000000-0005-0000-0000-0000243E0000}"/>
    <cellStyle name="Millares 5 5 3 3 5" xfId="32135" xr:uid="{00000000-0005-0000-0000-0000253E0000}"/>
    <cellStyle name="Millares 5 5 3 4" xfId="8374" xr:uid="{00000000-0005-0000-0000-0000263E0000}"/>
    <cellStyle name="Millares 5 5 3 4 2" xfId="15164" xr:uid="{00000000-0005-0000-0000-0000273E0000}"/>
    <cellStyle name="Millares 5 5 3 4 2 2" xfId="28732" xr:uid="{00000000-0005-0000-0000-0000283E0000}"/>
    <cellStyle name="Millares 5 5 3 4 2 2 2" xfId="55865" xr:uid="{00000000-0005-0000-0000-0000293E0000}"/>
    <cellStyle name="Millares 5 5 3 4 2 3" xfId="42303" xr:uid="{00000000-0005-0000-0000-00002A3E0000}"/>
    <cellStyle name="Millares 5 5 3 4 3" xfId="21951" xr:uid="{00000000-0005-0000-0000-00002B3E0000}"/>
    <cellStyle name="Millares 5 5 3 4 3 2" xfId="49084" xr:uid="{00000000-0005-0000-0000-00002C3E0000}"/>
    <cellStyle name="Millares 5 5 3 4 4" xfId="35522" xr:uid="{00000000-0005-0000-0000-00002D3E0000}"/>
    <cellStyle name="Millares 5 5 3 5" xfId="11775" xr:uid="{00000000-0005-0000-0000-00002E3E0000}"/>
    <cellStyle name="Millares 5 5 3 5 2" xfId="25343" xr:uid="{00000000-0005-0000-0000-00002F3E0000}"/>
    <cellStyle name="Millares 5 5 3 5 2 2" xfId="52476" xr:uid="{00000000-0005-0000-0000-0000303E0000}"/>
    <cellStyle name="Millares 5 5 3 5 3" xfId="38914" xr:uid="{00000000-0005-0000-0000-0000313E0000}"/>
    <cellStyle name="Millares 5 5 3 6" xfId="18562" xr:uid="{00000000-0005-0000-0000-0000323E0000}"/>
    <cellStyle name="Millares 5 5 3 6 2" xfId="45695" xr:uid="{00000000-0005-0000-0000-0000333E0000}"/>
    <cellStyle name="Millares 5 5 3 7" xfId="32133" xr:uid="{00000000-0005-0000-0000-0000343E0000}"/>
    <cellStyle name="Millares 5 5 4" xfId="4782" xr:uid="{00000000-0005-0000-0000-0000353E0000}"/>
    <cellStyle name="Millares 5 5 4 2" xfId="4783" xr:uid="{00000000-0005-0000-0000-0000363E0000}"/>
    <cellStyle name="Millares 5 5 4 2 2" xfId="8378" xr:uid="{00000000-0005-0000-0000-0000373E0000}"/>
    <cellStyle name="Millares 5 5 4 2 2 2" xfId="15168" xr:uid="{00000000-0005-0000-0000-0000383E0000}"/>
    <cellStyle name="Millares 5 5 4 2 2 2 2" xfId="28736" xr:uid="{00000000-0005-0000-0000-0000393E0000}"/>
    <cellStyle name="Millares 5 5 4 2 2 2 2 2" xfId="55869" xr:uid="{00000000-0005-0000-0000-00003A3E0000}"/>
    <cellStyle name="Millares 5 5 4 2 2 2 3" xfId="42307" xr:uid="{00000000-0005-0000-0000-00003B3E0000}"/>
    <cellStyle name="Millares 5 5 4 2 2 3" xfId="21955" xr:uid="{00000000-0005-0000-0000-00003C3E0000}"/>
    <cellStyle name="Millares 5 5 4 2 2 3 2" xfId="49088" xr:uid="{00000000-0005-0000-0000-00003D3E0000}"/>
    <cellStyle name="Millares 5 5 4 2 2 4" xfId="35526" xr:uid="{00000000-0005-0000-0000-00003E3E0000}"/>
    <cellStyle name="Millares 5 5 4 2 3" xfId="11779" xr:uid="{00000000-0005-0000-0000-00003F3E0000}"/>
    <cellStyle name="Millares 5 5 4 2 3 2" xfId="25347" xr:uid="{00000000-0005-0000-0000-0000403E0000}"/>
    <cellStyle name="Millares 5 5 4 2 3 2 2" xfId="52480" xr:uid="{00000000-0005-0000-0000-0000413E0000}"/>
    <cellStyle name="Millares 5 5 4 2 3 3" xfId="38918" xr:uid="{00000000-0005-0000-0000-0000423E0000}"/>
    <cellStyle name="Millares 5 5 4 2 4" xfId="18566" xr:uid="{00000000-0005-0000-0000-0000433E0000}"/>
    <cellStyle name="Millares 5 5 4 2 4 2" xfId="45699" xr:uid="{00000000-0005-0000-0000-0000443E0000}"/>
    <cellStyle name="Millares 5 5 4 2 5" xfId="32137" xr:uid="{00000000-0005-0000-0000-0000453E0000}"/>
    <cellStyle name="Millares 5 5 4 3" xfId="8377" xr:uid="{00000000-0005-0000-0000-0000463E0000}"/>
    <cellStyle name="Millares 5 5 4 3 2" xfId="15167" xr:uid="{00000000-0005-0000-0000-0000473E0000}"/>
    <cellStyle name="Millares 5 5 4 3 2 2" xfId="28735" xr:uid="{00000000-0005-0000-0000-0000483E0000}"/>
    <cellStyle name="Millares 5 5 4 3 2 2 2" xfId="55868" xr:uid="{00000000-0005-0000-0000-0000493E0000}"/>
    <cellStyle name="Millares 5 5 4 3 2 3" xfId="42306" xr:uid="{00000000-0005-0000-0000-00004A3E0000}"/>
    <cellStyle name="Millares 5 5 4 3 3" xfId="21954" xr:uid="{00000000-0005-0000-0000-00004B3E0000}"/>
    <cellStyle name="Millares 5 5 4 3 3 2" xfId="49087" xr:uid="{00000000-0005-0000-0000-00004C3E0000}"/>
    <cellStyle name="Millares 5 5 4 3 4" xfId="35525" xr:uid="{00000000-0005-0000-0000-00004D3E0000}"/>
    <cellStyle name="Millares 5 5 4 4" xfId="11778" xr:uid="{00000000-0005-0000-0000-00004E3E0000}"/>
    <cellStyle name="Millares 5 5 4 4 2" xfId="25346" xr:uid="{00000000-0005-0000-0000-00004F3E0000}"/>
    <cellStyle name="Millares 5 5 4 4 2 2" xfId="52479" xr:uid="{00000000-0005-0000-0000-0000503E0000}"/>
    <cellStyle name="Millares 5 5 4 4 3" xfId="38917" xr:uid="{00000000-0005-0000-0000-0000513E0000}"/>
    <cellStyle name="Millares 5 5 4 5" xfId="18565" xr:uid="{00000000-0005-0000-0000-0000523E0000}"/>
    <cellStyle name="Millares 5 5 4 5 2" xfId="45698" xr:uid="{00000000-0005-0000-0000-0000533E0000}"/>
    <cellStyle name="Millares 5 5 4 6" xfId="32136" xr:uid="{00000000-0005-0000-0000-0000543E0000}"/>
    <cellStyle name="Millares 5 5 5" xfId="4784" xr:uid="{00000000-0005-0000-0000-0000553E0000}"/>
    <cellStyle name="Millares 5 5 5 2" xfId="8379" xr:uid="{00000000-0005-0000-0000-0000563E0000}"/>
    <cellStyle name="Millares 5 5 5 2 2" xfId="15169" xr:uid="{00000000-0005-0000-0000-0000573E0000}"/>
    <cellStyle name="Millares 5 5 5 2 2 2" xfId="28737" xr:uid="{00000000-0005-0000-0000-0000583E0000}"/>
    <cellStyle name="Millares 5 5 5 2 2 2 2" xfId="55870" xr:uid="{00000000-0005-0000-0000-0000593E0000}"/>
    <cellStyle name="Millares 5 5 5 2 2 3" xfId="42308" xr:uid="{00000000-0005-0000-0000-00005A3E0000}"/>
    <cellStyle name="Millares 5 5 5 2 3" xfId="21956" xr:uid="{00000000-0005-0000-0000-00005B3E0000}"/>
    <cellStyle name="Millares 5 5 5 2 3 2" xfId="49089" xr:uid="{00000000-0005-0000-0000-00005C3E0000}"/>
    <cellStyle name="Millares 5 5 5 2 4" xfId="35527" xr:uid="{00000000-0005-0000-0000-00005D3E0000}"/>
    <cellStyle name="Millares 5 5 5 3" xfId="11780" xr:uid="{00000000-0005-0000-0000-00005E3E0000}"/>
    <cellStyle name="Millares 5 5 5 3 2" xfId="25348" xr:uid="{00000000-0005-0000-0000-00005F3E0000}"/>
    <cellStyle name="Millares 5 5 5 3 2 2" xfId="52481" xr:uid="{00000000-0005-0000-0000-0000603E0000}"/>
    <cellStyle name="Millares 5 5 5 3 3" xfId="38919" xr:uid="{00000000-0005-0000-0000-0000613E0000}"/>
    <cellStyle name="Millares 5 5 5 4" xfId="18567" xr:uid="{00000000-0005-0000-0000-0000623E0000}"/>
    <cellStyle name="Millares 5 5 5 4 2" xfId="45700" xr:uid="{00000000-0005-0000-0000-0000633E0000}"/>
    <cellStyle name="Millares 5 5 5 5" xfId="32138" xr:uid="{00000000-0005-0000-0000-0000643E0000}"/>
    <cellStyle name="Millares 5 5 6" xfId="4785" xr:uid="{00000000-0005-0000-0000-0000653E0000}"/>
    <cellStyle name="Millares 5 5 6 2" xfId="8380" xr:uid="{00000000-0005-0000-0000-0000663E0000}"/>
    <cellStyle name="Millares 5 5 6 2 2" xfId="15170" xr:uid="{00000000-0005-0000-0000-0000673E0000}"/>
    <cellStyle name="Millares 5 5 6 2 2 2" xfId="28738" xr:uid="{00000000-0005-0000-0000-0000683E0000}"/>
    <cellStyle name="Millares 5 5 6 2 2 2 2" xfId="55871" xr:uid="{00000000-0005-0000-0000-0000693E0000}"/>
    <cellStyle name="Millares 5 5 6 2 2 3" xfId="42309" xr:uid="{00000000-0005-0000-0000-00006A3E0000}"/>
    <cellStyle name="Millares 5 5 6 2 3" xfId="21957" xr:uid="{00000000-0005-0000-0000-00006B3E0000}"/>
    <cellStyle name="Millares 5 5 6 2 3 2" xfId="49090" xr:uid="{00000000-0005-0000-0000-00006C3E0000}"/>
    <cellStyle name="Millares 5 5 6 2 4" xfId="35528" xr:uid="{00000000-0005-0000-0000-00006D3E0000}"/>
    <cellStyle name="Millares 5 5 6 3" xfId="11781" xr:uid="{00000000-0005-0000-0000-00006E3E0000}"/>
    <cellStyle name="Millares 5 5 6 3 2" xfId="25349" xr:uid="{00000000-0005-0000-0000-00006F3E0000}"/>
    <cellStyle name="Millares 5 5 6 3 2 2" xfId="52482" xr:uid="{00000000-0005-0000-0000-0000703E0000}"/>
    <cellStyle name="Millares 5 5 6 3 3" xfId="38920" xr:uid="{00000000-0005-0000-0000-0000713E0000}"/>
    <cellStyle name="Millares 5 5 6 4" xfId="18568" xr:uid="{00000000-0005-0000-0000-0000723E0000}"/>
    <cellStyle name="Millares 5 5 6 4 2" xfId="45701" xr:uid="{00000000-0005-0000-0000-0000733E0000}"/>
    <cellStyle name="Millares 5 5 6 5" xfId="32139" xr:uid="{00000000-0005-0000-0000-0000743E0000}"/>
    <cellStyle name="Millares 5 5 7" xfId="8365" xr:uid="{00000000-0005-0000-0000-0000753E0000}"/>
    <cellStyle name="Millares 5 5 7 2" xfId="15155" xr:uid="{00000000-0005-0000-0000-0000763E0000}"/>
    <cellStyle name="Millares 5 5 7 2 2" xfId="28723" xr:uid="{00000000-0005-0000-0000-0000773E0000}"/>
    <cellStyle name="Millares 5 5 7 2 2 2" xfId="55856" xr:uid="{00000000-0005-0000-0000-0000783E0000}"/>
    <cellStyle name="Millares 5 5 7 2 3" xfId="42294" xr:uid="{00000000-0005-0000-0000-0000793E0000}"/>
    <cellStyle name="Millares 5 5 7 3" xfId="21942" xr:uid="{00000000-0005-0000-0000-00007A3E0000}"/>
    <cellStyle name="Millares 5 5 7 3 2" xfId="49075" xr:uid="{00000000-0005-0000-0000-00007B3E0000}"/>
    <cellStyle name="Millares 5 5 7 4" xfId="35513" xr:uid="{00000000-0005-0000-0000-00007C3E0000}"/>
    <cellStyle name="Millares 5 5 8" xfId="11766" xr:uid="{00000000-0005-0000-0000-00007D3E0000}"/>
    <cellStyle name="Millares 5 5 8 2" xfId="25334" xr:uid="{00000000-0005-0000-0000-00007E3E0000}"/>
    <cellStyle name="Millares 5 5 8 2 2" xfId="52467" xr:uid="{00000000-0005-0000-0000-00007F3E0000}"/>
    <cellStyle name="Millares 5 5 8 3" xfId="38905" xr:uid="{00000000-0005-0000-0000-0000803E0000}"/>
    <cellStyle name="Millares 5 5 9" xfId="18553" xr:uid="{00000000-0005-0000-0000-0000813E0000}"/>
    <cellStyle name="Millares 5 5 9 2" xfId="45686" xr:uid="{00000000-0005-0000-0000-0000823E0000}"/>
    <cellStyle name="Millares 5 6" xfId="4786" xr:uid="{00000000-0005-0000-0000-0000833E0000}"/>
    <cellStyle name="Millares 5 6 2" xfId="4787" xr:uid="{00000000-0005-0000-0000-0000843E0000}"/>
    <cellStyle name="Millares 5 6 2 2" xfId="4788" xr:uid="{00000000-0005-0000-0000-0000853E0000}"/>
    <cellStyle name="Millares 5 6 2 2 2" xfId="8383" xr:uid="{00000000-0005-0000-0000-0000863E0000}"/>
    <cellStyle name="Millares 5 6 2 2 2 2" xfId="15173" xr:uid="{00000000-0005-0000-0000-0000873E0000}"/>
    <cellStyle name="Millares 5 6 2 2 2 2 2" xfId="28741" xr:uid="{00000000-0005-0000-0000-0000883E0000}"/>
    <cellStyle name="Millares 5 6 2 2 2 2 2 2" xfId="55874" xr:uid="{00000000-0005-0000-0000-0000893E0000}"/>
    <cellStyle name="Millares 5 6 2 2 2 2 3" xfId="42312" xr:uid="{00000000-0005-0000-0000-00008A3E0000}"/>
    <cellStyle name="Millares 5 6 2 2 2 3" xfId="21960" xr:uid="{00000000-0005-0000-0000-00008B3E0000}"/>
    <cellStyle name="Millares 5 6 2 2 2 3 2" xfId="49093" xr:uid="{00000000-0005-0000-0000-00008C3E0000}"/>
    <cellStyle name="Millares 5 6 2 2 2 4" xfId="35531" xr:uid="{00000000-0005-0000-0000-00008D3E0000}"/>
    <cellStyle name="Millares 5 6 2 2 3" xfId="11784" xr:uid="{00000000-0005-0000-0000-00008E3E0000}"/>
    <cellStyle name="Millares 5 6 2 2 3 2" xfId="25352" xr:uid="{00000000-0005-0000-0000-00008F3E0000}"/>
    <cellStyle name="Millares 5 6 2 2 3 2 2" xfId="52485" xr:uid="{00000000-0005-0000-0000-0000903E0000}"/>
    <cellStyle name="Millares 5 6 2 2 3 3" xfId="38923" xr:uid="{00000000-0005-0000-0000-0000913E0000}"/>
    <cellStyle name="Millares 5 6 2 2 4" xfId="18571" xr:uid="{00000000-0005-0000-0000-0000923E0000}"/>
    <cellStyle name="Millares 5 6 2 2 4 2" xfId="45704" xr:uid="{00000000-0005-0000-0000-0000933E0000}"/>
    <cellStyle name="Millares 5 6 2 2 5" xfId="32142" xr:uid="{00000000-0005-0000-0000-0000943E0000}"/>
    <cellStyle name="Millares 5 6 2 3" xfId="4789" xr:uid="{00000000-0005-0000-0000-0000953E0000}"/>
    <cellStyle name="Millares 5 6 2 3 2" xfId="8384" xr:uid="{00000000-0005-0000-0000-0000963E0000}"/>
    <cellStyle name="Millares 5 6 2 3 2 2" xfId="15174" xr:uid="{00000000-0005-0000-0000-0000973E0000}"/>
    <cellStyle name="Millares 5 6 2 3 2 2 2" xfId="28742" xr:uid="{00000000-0005-0000-0000-0000983E0000}"/>
    <cellStyle name="Millares 5 6 2 3 2 2 2 2" xfId="55875" xr:uid="{00000000-0005-0000-0000-0000993E0000}"/>
    <cellStyle name="Millares 5 6 2 3 2 2 3" xfId="42313" xr:uid="{00000000-0005-0000-0000-00009A3E0000}"/>
    <cellStyle name="Millares 5 6 2 3 2 3" xfId="21961" xr:uid="{00000000-0005-0000-0000-00009B3E0000}"/>
    <cellStyle name="Millares 5 6 2 3 2 3 2" xfId="49094" xr:uid="{00000000-0005-0000-0000-00009C3E0000}"/>
    <cellStyle name="Millares 5 6 2 3 2 4" xfId="35532" xr:uid="{00000000-0005-0000-0000-00009D3E0000}"/>
    <cellStyle name="Millares 5 6 2 3 3" xfId="11785" xr:uid="{00000000-0005-0000-0000-00009E3E0000}"/>
    <cellStyle name="Millares 5 6 2 3 3 2" xfId="25353" xr:uid="{00000000-0005-0000-0000-00009F3E0000}"/>
    <cellStyle name="Millares 5 6 2 3 3 2 2" xfId="52486" xr:uid="{00000000-0005-0000-0000-0000A03E0000}"/>
    <cellStyle name="Millares 5 6 2 3 3 3" xfId="38924" xr:uid="{00000000-0005-0000-0000-0000A13E0000}"/>
    <cellStyle name="Millares 5 6 2 3 4" xfId="18572" xr:uid="{00000000-0005-0000-0000-0000A23E0000}"/>
    <cellStyle name="Millares 5 6 2 3 4 2" xfId="45705" xr:uid="{00000000-0005-0000-0000-0000A33E0000}"/>
    <cellStyle name="Millares 5 6 2 3 5" xfId="32143" xr:uid="{00000000-0005-0000-0000-0000A43E0000}"/>
    <cellStyle name="Millares 5 6 2 4" xfId="8382" xr:uid="{00000000-0005-0000-0000-0000A53E0000}"/>
    <cellStyle name="Millares 5 6 2 4 2" xfId="15172" xr:uid="{00000000-0005-0000-0000-0000A63E0000}"/>
    <cellStyle name="Millares 5 6 2 4 2 2" xfId="28740" xr:uid="{00000000-0005-0000-0000-0000A73E0000}"/>
    <cellStyle name="Millares 5 6 2 4 2 2 2" xfId="55873" xr:uid="{00000000-0005-0000-0000-0000A83E0000}"/>
    <cellStyle name="Millares 5 6 2 4 2 3" xfId="42311" xr:uid="{00000000-0005-0000-0000-0000A93E0000}"/>
    <cellStyle name="Millares 5 6 2 4 3" xfId="21959" xr:uid="{00000000-0005-0000-0000-0000AA3E0000}"/>
    <cellStyle name="Millares 5 6 2 4 3 2" xfId="49092" xr:uid="{00000000-0005-0000-0000-0000AB3E0000}"/>
    <cellStyle name="Millares 5 6 2 4 4" xfId="35530" xr:uid="{00000000-0005-0000-0000-0000AC3E0000}"/>
    <cellStyle name="Millares 5 6 2 5" xfId="11783" xr:uid="{00000000-0005-0000-0000-0000AD3E0000}"/>
    <cellStyle name="Millares 5 6 2 5 2" xfId="25351" xr:uid="{00000000-0005-0000-0000-0000AE3E0000}"/>
    <cellStyle name="Millares 5 6 2 5 2 2" xfId="52484" xr:uid="{00000000-0005-0000-0000-0000AF3E0000}"/>
    <cellStyle name="Millares 5 6 2 5 3" xfId="38922" xr:uid="{00000000-0005-0000-0000-0000B03E0000}"/>
    <cellStyle name="Millares 5 6 2 6" xfId="18570" xr:uid="{00000000-0005-0000-0000-0000B13E0000}"/>
    <cellStyle name="Millares 5 6 2 6 2" xfId="45703" xr:uid="{00000000-0005-0000-0000-0000B23E0000}"/>
    <cellStyle name="Millares 5 6 2 7" xfId="32141" xr:uid="{00000000-0005-0000-0000-0000B33E0000}"/>
    <cellStyle name="Millares 5 6 3" xfId="4790" xr:uid="{00000000-0005-0000-0000-0000B43E0000}"/>
    <cellStyle name="Millares 5 6 3 2" xfId="4791" xr:uid="{00000000-0005-0000-0000-0000B53E0000}"/>
    <cellStyle name="Millares 5 6 3 2 2" xfId="8386" xr:uid="{00000000-0005-0000-0000-0000B63E0000}"/>
    <cellStyle name="Millares 5 6 3 2 2 2" xfId="15176" xr:uid="{00000000-0005-0000-0000-0000B73E0000}"/>
    <cellStyle name="Millares 5 6 3 2 2 2 2" xfId="28744" xr:uid="{00000000-0005-0000-0000-0000B83E0000}"/>
    <cellStyle name="Millares 5 6 3 2 2 2 2 2" xfId="55877" xr:uid="{00000000-0005-0000-0000-0000B93E0000}"/>
    <cellStyle name="Millares 5 6 3 2 2 2 3" xfId="42315" xr:uid="{00000000-0005-0000-0000-0000BA3E0000}"/>
    <cellStyle name="Millares 5 6 3 2 2 3" xfId="21963" xr:uid="{00000000-0005-0000-0000-0000BB3E0000}"/>
    <cellStyle name="Millares 5 6 3 2 2 3 2" xfId="49096" xr:uid="{00000000-0005-0000-0000-0000BC3E0000}"/>
    <cellStyle name="Millares 5 6 3 2 2 4" xfId="35534" xr:uid="{00000000-0005-0000-0000-0000BD3E0000}"/>
    <cellStyle name="Millares 5 6 3 2 3" xfId="11787" xr:uid="{00000000-0005-0000-0000-0000BE3E0000}"/>
    <cellStyle name="Millares 5 6 3 2 3 2" xfId="25355" xr:uid="{00000000-0005-0000-0000-0000BF3E0000}"/>
    <cellStyle name="Millares 5 6 3 2 3 2 2" xfId="52488" xr:uid="{00000000-0005-0000-0000-0000C03E0000}"/>
    <cellStyle name="Millares 5 6 3 2 3 3" xfId="38926" xr:uid="{00000000-0005-0000-0000-0000C13E0000}"/>
    <cellStyle name="Millares 5 6 3 2 4" xfId="18574" xr:uid="{00000000-0005-0000-0000-0000C23E0000}"/>
    <cellStyle name="Millares 5 6 3 2 4 2" xfId="45707" xr:uid="{00000000-0005-0000-0000-0000C33E0000}"/>
    <cellStyle name="Millares 5 6 3 2 5" xfId="32145" xr:uid="{00000000-0005-0000-0000-0000C43E0000}"/>
    <cellStyle name="Millares 5 6 3 3" xfId="8385" xr:uid="{00000000-0005-0000-0000-0000C53E0000}"/>
    <cellStyle name="Millares 5 6 3 3 2" xfId="15175" xr:uid="{00000000-0005-0000-0000-0000C63E0000}"/>
    <cellStyle name="Millares 5 6 3 3 2 2" xfId="28743" xr:uid="{00000000-0005-0000-0000-0000C73E0000}"/>
    <cellStyle name="Millares 5 6 3 3 2 2 2" xfId="55876" xr:uid="{00000000-0005-0000-0000-0000C83E0000}"/>
    <cellStyle name="Millares 5 6 3 3 2 3" xfId="42314" xr:uid="{00000000-0005-0000-0000-0000C93E0000}"/>
    <cellStyle name="Millares 5 6 3 3 3" xfId="21962" xr:uid="{00000000-0005-0000-0000-0000CA3E0000}"/>
    <cellStyle name="Millares 5 6 3 3 3 2" xfId="49095" xr:uid="{00000000-0005-0000-0000-0000CB3E0000}"/>
    <cellStyle name="Millares 5 6 3 3 4" xfId="35533" xr:uid="{00000000-0005-0000-0000-0000CC3E0000}"/>
    <cellStyle name="Millares 5 6 3 4" xfId="11786" xr:uid="{00000000-0005-0000-0000-0000CD3E0000}"/>
    <cellStyle name="Millares 5 6 3 4 2" xfId="25354" xr:uid="{00000000-0005-0000-0000-0000CE3E0000}"/>
    <cellStyle name="Millares 5 6 3 4 2 2" xfId="52487" xr:uid="{00000000-0005-0000-0000-0000CF3E0000}"/>
    <cellStyle name="Millares 5 6 3 4 3" xfId="38925" xr:uid="{00000000-0005-0000-0000-0000D03E0000}"/>
    <cellStyle name="Millares 5 6 3 5" xfId="18573" xr:uid="{00000000-0005-0000-0000-0000D13E0000}"/>
    <cellStyle name="Millares 5 6 3 5 2" xfId="45706" xr:uid="{00000000-0005-0000-0000-0000D23E0000}"/>
    <cellStyle name="Millares 5 6 3 6" xfId="32144" xr:uid="{00000000-0005-0000-0000-0000D33E0000}"/>
    <cellStyle name="Millares 5 6 4" xfId="4792" xr:uid="{00000000-0005-0000-0000-0000D43E0000}"/>
    <cellStyle name="Millares 5 6 4 2" xfId="8387" xr:uid="{00000000-0005-0000-0000-0000D53E0000}"/>
    <cellStyle name="Millares 5 6 4 2 2" xfId="15177" xr:uid="{00000000-0005-0000-0000-0000D63E0000}"/>
    <cellStyle name="Millares 5 6 4 2 2 2" xfId="28745" xr:uid="{00000000-0005-0000-0000-0000D73E0000}"/>
    <cellStyle name="Millares 5 6 4 2 2 2 2" xfId="55878" xr:uid="{00000000-0005-0000-0000-0000D83E0000}"/>
    <cellStyle name="Millares 5 6 4 2 2 3" xfId="42316" xr:uid="{00000000-0005-0000-0000-0000D93E0000}"/>
    <cellStyle name="Millares 5 6 4 2 3" xfId="21964" xr:uid="{00000000-0005-0000-0000-0000DA3E0000}"/>
    <cellStyle name="Millares 5 6 4 2 3 2" xfId="49097" xr:uid="{00000000-0005-0000-0000-0000DB3E0000}"/>
    <cellStyle name="Millares 5 6 4 2 4" xfId="35535" xr:uid="{00000000-0005-0000-0000-0000DC3E0000}"/>
    <cellStyle name="Millares 5 6 4 3" xfId="11788" xr:uid="{00000000-0005-0000-0000-0000DD3E0000}"/>
    <cellStyle name="Millares 5 6 4 3 2" xfId="25356" xr:uid="{00000000-0005-0000-0000-0000DE3E0000}"/>
    <cellStyle name="Millares 5 6 4 3 2 2" xfId="52489" xr:uid="{00000000-0005-0000-0000-0000DF3E0000}"/>
    <cellStyle name="Millares 5 6 4 3 3" xfId="38927" xr:uid="{00000000-0005-0000-0000-0000E03E0000}"/>
    <cellStyle name="Millares 5 6 4 4" xfId="18575" xr:uid="{00000000-0005-0000-0000-0000E13E0000}"/>
    <cellStyle name="Millares 5 6 4 4 2" xfId="45708" xr:uid="{00000000-0005-0000-0000-0000E23E0000}"/>
    <cellStyle name="Millares 5 6 4 5" xfId="32146" xr:uid="{00000000-0005-0000-0000-0000E33E0000}"/>
    <cellStyle name="Millares 5 6 5" xfId="4793" xr:uid="{00000000-0005-0000-0000-0000E43E0000}"/>
    <cellStyle name="Millares 5 6 5 2" xfId="8388" xr:uid="{00000000-0005-0000-0000-0000E53E0000}"/>
    <cellStyle name="Millares 5 6 5 2 2" xfId="15178" xr:uid="{00000000-0005-0000-0000-0000E63E0000}"/>
    <cellStyle name="Millares 5 6 5 2 2 2" xfId="28746" xr:uid="{00000000-0005-0000-0000-0000E73E0000}"/>
    <cellStyle name="Millares 5 6 5 2 2 2 2" xfId="55879" xr:uid="{00000000-0005-0000-0000-0000E83E0000}"/>
    <cellStyle name="Millares 5 6 5 2 2 3" xfId="42317" xr:uid="{00000000-0005-0000-0000-0000E93E0000}"/>
    <cellStyle name="Millares 5 6 5 2 3" xfId="21965" xr:uid="{00000000-0005-0000-0000-0000EA3E0000}"/>
    <cellStyle name="Millares 5 6 5 2 3 2" xfId="49098" xr:uid="{00000000-0005-0000-0000-0000EB3E0000}"/>
    <cellStyle name="Millares 5 6 5 2 4" xfId="35536" xr:uid="{00000000-0005-0000-0000-0000EC3E0000}"/>
    <cellStyle name="Millares 5 6 5 3" xfId="11789" xr:uid="{00000000-0005-0000-0000-0000ED3E0000}"/>
    <cellStyle name="Millares 5 6 5 3 2" xfId="25357" xr:uid="{00000000-0005-0000-0000-0000EE3E0000}"/>
    <cellStyle name="Millares 5 6 5 3 2 2" xfId="52490" xr:uid="{00000000-0005-0000-0000-0000EF3E0000}"/>
    <cellStyle name="Millares 5 6 5 3 3" xfId="38928" xr:uid="{00000000-0005-0000-0000-0000F03E0000}"/>
    <cellStyle name="Millares 5 6 5 4" xfId="18576" xr:uid="{00000000-0005-0000-0000-0000F13E0000}"/>
    <cellStyle name="Millares 5 6 5 4 2" xfId="45709" xr:uid="{00000000-0005-0000-0000-0000F23E0000}"/>
    <cellStyle name="Millares 5 6 5 5" xfId="32147" xr:uid="{00000000-0005-0000-0000-0000F33E0000}"/>
    <cellStyle name="Millares 5 6 6" xfId="8381" xr:uid="{00000000-0005-0000-0000-0000F43E0000}"/>
    <cellStyle name="Millares 5 6 6 2" xfId="15171" xr:uid="{00000000-0005-0000-0000-0000F53E0000}"/>
    <cellStyle name="Millares 5 6 6 2 2" xfId="28739" xr:uid="{00000000-0005-0000-0000-0000F63E0000}"/>
    <cellStyle name="Millares 5 6 6 2 2 2" xfId="55872" xr:uid="{00000000-0005-0000-0000-0000F73E0000}"/>
    <cellStyle name="Millares 5 6 6 2 3" xfId="42310" xr:uid="{00000000-0005-0000-0000-0000F83E0000}"/>
    <cellStyle name="Millares 5 6 6 3" xfId="21958" xr:uid="{00000000-0005-0000-0000-0000F93E0000}"/>
    <cellStyle name="Millares 5 6 6 3 2" xfId="49091" xr:uid="{00000000-0005-0000-0000-0000FA3E0000}"/>
    <cellStyle name="Millares 5 6 6 4" xfId="35529" xr:uid="{00000000-0005-0000-0000-0000FB3E0000}"/>
    <cellStyle name="Millares 5 6 7" xfId="11782" xr:uid="{00000000-0005-0000-0000-0000FC3E0000}"/>
    <cellStyle name="Millares 5 6 7 2" xfId="25350" xr:uid="{00000000-0005-0000-0000-0000FD3E0000}"/>
    <cellStyle name="Millares 5 6 7 2 2" xfId="52483" xr:uid="{00000000-0005-0000-0000-0000FE3E0000}"/>
    <cellStyle name="Millares 5 6 7 3" xfId="38921" xr:uid="{00000000-0005-0000-0000-0000FF3E0000}"/>
    <cellStyle name="Millares 5 6 8" xfId="18569" xr:uid="{00000000-0005-0000-0000-0000003F0000}"/>
    <cellStyle name="Millares 5 6 8 2" xfId="45702" xr:uid="{00000000-0005-0000-0000-0000013F0000}"/>
    <cellStyle name="Millares 5 6 9" xfId="32140" xr:uid="{00000000-0005-0000-0000-0000023F0000}"/>
    <cellStyle name="Millares 5 7" xfId="4794" xr:uid="{00000000-0005-0000-0000-0000033F0000}"/>
    <cellStyle name="Millares 5 7 2" xfId="4795" xr:uid="{00000000-0005-0000-0000-0000043F0000}"/>
    <cellStyle name="Millares 5 7 2 2" xfId="4796" xr:uid="{00000000-0005-0000-0000-0000053F0000}"/>
    <cellStyle name="Millares 5 7 2 2 2" xfId="8391" xr:uid="{00000000-0005-0000-0000-0000063F0000}"/>
    <cellStyle name="Millares 5 7 2 2 2 2" xfId="15181" xr:uid="{00000000-0005-0000-0000-0000073F0000}"/>
    <cellStyle name="Millares 5 7 2 2 2 2 2" xfId="28749" xr:uid="{00000000-0005-0000-0000-0000083F0000}"/>
    <cellStyle name="Millares 5 7 2 2 2 2 2 2" xfId="55882" xr:uid="{00000000-0005-0000-0000-0000093F0000}"/>
    <cellStyle name="Millares 5 7 2 2 2 2 3" xfId="42320" xr:uid="{00000000-0005-0000-0000-00000A3F0000}"/>
    <cellStyle name="Millares 5 7 2 2 2 3" xfId="21968" xr:uid="{00000000-0005-0000-0000-00000B3F0000}"/>
    <cellStyle name="Millares 5 7 2 2 2 3 2" xfId="49101" xr:uid="{00000000-0005-0000-0000-00000C3F0000}"/>
    <cellStyle name="Millares 5 7 2 2 2 4" xfId="35539" xr:uid="{00000000-0005-0000-0000-00000D3F0000}"/>
    <cellStyle name="Millares 5 7 2 2 3" xfId="11792" xr:uid="{00000000-0005-0000-0000-00000E3F0000}"/>
    <cellStyle name="Millares 5 7 2 2 3 2" xfId="25360" xr:uid="{00000000-0005-0000-0000-00000F3F0000}"/>
    <cellStyle name="Millares 5 7 2 2 3 2 2" xfId="52493" xr:uid="{00000000-0005-0000-0000-0000103F0000}"/>
    <cellStyle name="Millares 5 7 2 2 3 3" xfId="38931" xr:uid="{00000000-0005-0000-0000-0000113F0000}"/>
    <cellStyle name="Millares 5 7 2 2 4" xfId="18579" xr:uid="{00000000-0005-0000-0000-0000123F0000}"/>
    <cellStyle name="Millares 5 7 2 2 4 2" xfId="45712" xr:uid="{00000000-0005-0000-0000-0000133F0000}"/>
    <cellStyle name="Millares 5 7 2 2 5" xfId="32150" xr:uid="{00000000-0005-0000-0000-0000143F0000}"/>
    <cellStyle name="Millares 5 7 2 3" xfId="4797" xr:uid="{00000000-0005-0000-0000-0000153F0000}"/>
    <cellStyle name="Millares 5 7 2 3 2" xfId="8392" xr:uid="{00000000-0005-0000-0000-0000163F0000}"/>
    <cellStyle name="Millares 5 7 2 3 2 2" xfId="15182" xr:uid="{00000000-0005-0000-0000-0000173F0000}"/>
    <cellStyle name="Millares 5 7 2 3 2 2 2" xfId="28750" xr:uid="{00000000-0005-0000-0000-0000183F0000}"/>
    <cellStyle name="Millares 5 7 2 3 2 2 2 2" xfId="55883" xr:uid="{00000000-0005-0000-0000-0000193F0000}"/>
    <cellStyle name="Millares 5 7 2 3 2 2 3" xfId="42321" xr:uid="{00000000-0005-0000-0000-00001A3F0000}"/>
    <cellStyle name="Millares 5 7 2 3 2 3" xfId="21969" xr:uid="{00000000-0005-0000-0000-00001B3F0000}"/>
    <cellStyle name="Millares 5 7 2 3 2 3 2" xfId="49102" xr:uid="{00000000-0005-0000-0000-00001C3F0000}"/>
    <cellStyle name="Millares 5 7 2 3 2 4" xfId="35540" xr:uid="{00000000-0005-0000-0000-00001D3F0000}"/>
    <cellStyle name="Millares 5 7 2 3 3" xfId="11793" xr:uid="{00000000-0005-0000-0000-00001E3F0000}"/>
    <cellStyle name="Millares 5 7 2 3 3 2" xfId="25361" xr:uid="{00000000-0005-0000-0000-00001F3F0000}"/>
    <cellStyle name="Millares 5 7 2 3 3 2 2" xfId="52494" xr:uid="{00000000-0005-0000-0000-0000203F0000}"/>
    <cellStyle name="Millares 5 7 2 3 3 3" xfId="38932" xr:uid="{00000000-0005-0000-0000-0000213F0000}"/>
    <cellStyle name="Millares 5 7 2 3 4" xfId="18580" xr:uid="{00000000-0005-0000-0000-0000223F0000}"/>
    <cellStyle name="Millares 5 7 2 3 4 2" xfId="45713" xr:uid="{00000000-0005-0000-0000-0000233F0000}"/>
    <cellStyle name="Millares 5 7 2 3 5" xfId="32151" xr:uid="{00000000-0005-0000-0000-0000243F0000}"/>
    <cellStyle name="Millares 5 7 2 4" xfId="8390" xr:uid="{00000000-0005-0000-0000-0000253F0000}"/>
    <cellStyle name="Millares 5 7 2 4 2" xfId="15180" xr:uid="{00000000-0005-0000-0000-0000263F0000}"/>
    <cellStyle name="Millares 5 7 2 4 2 2" xfId="28748" xr:uid="{00000000-0005-0000-0000-0000273F0000}"/>
    <cellStyle name="Millares 5 7 2 4 2 2 2" xfId="55881" xr:uid="{00000000-0005-0000-0000-0000283F0000}"/>
    <cellStyle name="Millares 5 7 2 4 2 3" xfId="42319" xr:uid="{00000000-0005-0000-0000-0000293F0000}"/>
    <cellStyle name="Millares 5 7 2 4 3" xfId="21967" xr:uid="{00000000-0005-0000-0000-00002A3F0000}"/>
    <cellStyle name="Millares 5 7 2 4 3 2" xfId="49100" xr:uid="{00000000-0005-0000-0000-00002B3F0000}"/>
    <cellStyle name="Millares 5 7 2 4 4" xfId="35538" xr:uid="{00000000-0005-0000-0000-00002C3F0000}"/>
    <cellStyle name="Millares 5 7 2 5" xfId="11791" xr:uid="{00000000-0005-0000-0000-00002D3F0000}"/>
    <cellStyle name="Millares 5 7 2 5 2" xfId="25359" xr:uid="{00000000-0005-0000-0000-00002E3F0000}"/>
    <cellStyle name="Millares 5 7 2 5 2 2" xfId="52492" xr:uid="{00000000-0005-0000-0000-00002F3F0000}"/>
    <cellStyle name="Millares 5 7 2 5 3" xfId="38930" xr:uid="{00000000-0005-0000-0000-0000303F0000}"/>
    <cellStyle name="Millares 5 7 2 6" xfId="18578" xr:uid="{00000000-0005-0000-0000-0000313F0000}"/>
    <cellStyle name="Millares 5 7 2 6 2" xfId="45711" xr:uid="{00000000-0005-0000-0000-0000323F0000}"/>
    <cellStyle name="Millares 5 7 2 7" xfId="32149" xr:uid="{00000000-0005-0000-0000-0000333F0000}"/>
    <cellStyle name="Millares 5 7 3" xfId="4798" xr:uid="{00000000-0005-0000-0000-0000343F0000}"/>
    <cellStyle name="Millares 5 7 3 2" xfId="8393" xr:uid="{00000000-0005-0000-0000-0000353F0000}"/>
    <cellStyle name="Millares 5 7 3 2 2" xfId="15183" xr:uid="{00000000-0005-0000-0000-0000363F0000}"/>
    <cellStyle name="Millares 5 7 3 2 2 2" xfId="28751" xr:uid="{00000000-0005-0000-0000-0000373F0000}"/>
    <cellStyle name="Millares 5 7 3 2 2 2 2" xfId="55884" xr:uid="{00000000-0005-0000-0000-0000383F0000}"/>
    <cellStyle name="Millares 5 7 3 2 2 3" xfId="42322" xr:uid="{00000000-0005-0000-0000-0000393F0000}"/>
    <cellStyle name="Millares 5 7 3 2 3" xfId="21970" xr:uid="{00000000-0005-0000-0000-00003A3F0000}"/>
    <cellStyle name="Millares 5 7 3 2 3 2" xfId="49103" xr:uid="{00000000-0005-0000-0000-00003B3F0000}"/>
    <cellStyle name="Millares 5 7 3 2 4" xfId="35541" xr:uid="{00000000-0005-0000-0000-00003C3F0000}"/>
    <cellStyle name="Millares 5 7 3 3" xfId="11794" xr:uid="{00000000-0005-0000-0000-00003D3F0000}"/>
    <cellStyle name="Millares 5 7 3 3 2" xfId="25362" xr:uid="{00000000-0005-0000-0000-00003E3F0000}"/>
    <cellStyle name="Millares 5 7 3 3 2 2" xfId="52495" xr:uid="{00000000-0005-0000-0000-00003F3F0000}"/>
    <cellStyle name="Millares 5 7 3 3 3" xfId="38933" xr:uid="{00000000-0005-0000-0000-0000403F0000}"/>
    <cellStyle name="Millares 5 7 3 4" xfId="18581" xr:uid="{00000000-0005-0000-0000-0000413F0000}"/>
    <cellStyle name="Millares 5 7 3 4 2" xfId="45714" xr:uid="{00000000-0005-0000-0000-0000423F0000}"/>
    <cellStyle name="Millares 5 7 3 5" xfId="32152" xr:uid="{00000000-0005-0000-0000-0000433F0000}"/>
    <cellStyle name="Millares 5 7 4" xfId="4799" xr:uid="{00000000-0005-0000-0000-0000443F0000}"/>
    <cellStyle name="Millares 5 7 4 2" xfId="8394" xr:uid="{00000000-0005-0000-0000-0000453F0000}"/>
    <cellStyle name="Millares 5 7 4 2 2" xfId="15184" xr:uid="{00000000-0005-0000-0000-0000463F0000}"/>
    <cellStyle name="Millares 5 7 4 2 2 2" xfId="28752" xr:uid="{00000000-0005-0000-0000-0000473F0000}"/>
    <cellStyle name="Millares 5 7 4 2 2 2 2" xfId="55885" xr:uid="{00000000-0005-0000-0000-0000483F0000}"/>
    <cellStyle name="Millares 5 7 4 2 2 3" xfId="42323" xr:uid="{00000000-0005-0000-0000-0000493F0000}"/>
    <cellStyle name="Millares 5 7 4 2 3" xfId="21971" xr:uid="{00000000-0005-0000-0000-00004A3F0000}"/>
    <cellStyle name="Millares 5 7 4 2 3 2" xfId="49104" xr:uid="{00000000-0005-0000-0000-00004B3F0000}"/>
    <cellStyle name="Millares 5 7 4 2 4" xfId="35542" xr:uid="{00000000-0005-0000-0000-00004C3F0000}"/>
    <cellStyle name="Millares 5 7 4 3" xfId="11795" xr:uid="{00000000-0005-0000-0000-00004D3F0000}"/>
    <cellStyle name="Millares 5 7 4 3 2" xfId="25363" xr:uid="{00000000-0005-0000-0000-00004E3F0000}"/>
    <cellStyle name="Millares 5 7 4 3 2 2" xfId="52496" xr:uid="{00000000-0005-0000-0000-00004F3F0000}"/>
    <cellStyle name="Millares 5 7 4 3 3" xfId="38934" xr:uid="{00000000-0005-0000-0000-0000503F0000}"/>
    <cellStyle name="Millares 5 7 4 4" xfId="18582" xr:uid="{00000000-0005-0000-0000-0000513F0000}"/>
    <cellStyle name="Millares 5 7 4 4 2" xfId="45715" xr:uid="{00000000-0005-0000-0000-0000523F0000}"/>
    <cellStyle name="Millares 5 7 4 5" xfId="32153" xr:uid="{00000000-0005-0000-0000-0000533F0000}"/>
    <cellStyle name="Millares 5 7 5" xfId="8389" xr:uid="{00000000-0005-0000-0000-0000543F0000}"/>
    <cellStyle name="Millares 5 7 5 2" xfId="15179" xr:uid="{00000000-0005-0000-0000-0000553F0000}"/>
    <cellStyle name="Millares 5 7 5 2 2" xfId="28747" xr:uid="{00000000-0005-0000-0000-0000563F0000}"/>
    <cellStyle name="Millares 5 7 5 2 2 2" xfId="55880" xr:uid="{00000000-0005-0000-0000-0000573F0000}"/>
    <cellStyle name="Millares 5 7 5 2 3" xfId="42318" xr:uid="{00000000-0005-0000-0000-0000583F0000}"/>
    <cellStyle name="Millares 5 7 5 3" xfId="21966" xr:uid="{00000000-0005-0000-0000-0000593F0000}"/>
    <cellStyle name="Millares 5 7 5 3 2" xfId="49099" xr:uid="{00000000-0005-0000-0000-00005A3F0000}"/>
    <cellStyle name="Millares 5 7 5 4" xfId="35537" xr:uid="{00000000-0005-0000-0000-00005B3F0000}"/>
    <cellStyle name="Millares 5 7 6" xfId="11790" xr:uid="{00000000-0005-0000-0000-00005C3F0000}"/>
    <cellStyle name="Millares 5 7 6 2" xfId="25358" xr:uid="{00000000-0005-0000-0000-00005D3F0000}"/>
    <cellStyle name="Millares 5 7 6 2 2" xfId="52491" xr:uid="{00000000-0005-0000-0000-00005E3F0000}"/>
    <cellStyle name="Millares 5 7 6 3" xfId="38929" xr:uid="{00000000-0005-0000-0000-00005F3F0000}"/>
    <cellStyle name="Millares 5 7 7" xfId="18577" xr:uid="{00000000-0005-0000-0000-0000603F0000}"/>
    <cellStyle name="Millares 5 7 7 2" xfId="45710" xr:uid="{00000000-0005-0000-0000-0000613F0000}"/>
    <cellStyle name="Millares 5 7 8" xfId="32148" xr:uid="{00000000-0005-0000-0000-0000623F0000}"/>
    <cellStyle name="Millares 5 8" xfId="4800" xr:uid="{00000000-0005-0000-0000-0000633F0000}"/>
    <cellStyle name="Millares 5 8 2" xfId="4801" xr:uid="{00000000-0005-0000-0000-0000643F0000}"/>
    <cellStyle name="Millares 5 8 2 2" xfId="4802" xr:uid="{00000000-0005-0000-0000-0000653F0000}"/>
    <cellStyle name="Millares 5 8 2 2 2" xfId="8397" xr:uid="{00000000-0005-0000-0000-0000663F0000}"/>
    <cellStyle name="Millares 5 8 2 2 2 2" xfId="15187" xr:uid="{00000000-0005-0000-0000-0000673F0000}"/>
    <cellStyle name="Millares 5 8 2 2 2 2 2" xfId="28755" xr:uid="{00000000-0005-0000-0000-0000683F0000}"/>
    <cellStyle name="Millares 5 8 2 2 2 2 2 2" xfId="55888" xr:uid="{00000000-0005-0000-0000-0000693F0000}"/>
    <cellStyle name="Millares 5 8 2 2 2 2 3" xfId="42326" xr:uid="{00000000-0005-0000-0000-00006A3F0000}"/>
    <cellStyle name="Millares 5 8 2 2 2 3" xfId="21974" xr:uid="{00000000-0005-0000-0000-00006B3F0000}"/>
    <cellStyle name="Millares 5 8 2 2 2 3 2" xfId="49107" xr:uid="{00000000-0005-0000-0000-00006C3F0000}"/>
    <cellStyle name="Millares 5 8 2 2 2 4" xfId="35545" xr:uid="{00000000-0005-0000-0000-00006D3F0000}"/>
    <cellStyle name="Millares 5 8 2 2 3" xfId="11798" xr:uid="{00000000-0005-0000-0000-00006E3F0000}"/>
    <cellStyle name="Millares 5 8 2 2 3 2" xfId="25366" xr:uid="{00000000-0005-0000-0000-00006F3F0000}"/>
    <cellStyle name="Millares 5 8 2 2 3 2 2" xfId="52499" xr:uid="{00000000-0005-0000-0000-0000703F0000}"/>
    <cellStyle name="Millares 5 8 2 2 3 3" xfId="38937" xr:uid="{00000000-0005-0000-0000-0000713F0000}"/>
    <cellStyle name="Millares 5 8 2 2 4" xfId="18585" xr:uid="{00000000-0005-0000-0000-0000723F0000}"/>
    <cellStyle name="Millares 5 8 2 2 4 2" xfId="45718" xr:uid="{00000000-0005-0000-0000-0000733F0000}"/>
    <cellStyle name="Millares 5 8 2 2 5" xfId="32156" xr:uid="{00000000-0005-0000-0000-0000743F0000}"/>
    <cellStyle name="Millares 5 8 2 3" xfId="4803" xr:uid="{00000000-0005-0000-0000-0000753F0000}"/>
    <cellStyle name="Millares 5 8 2 3 2" xfId="8398" xr:uid="{00000000-0005-0000-0000-0000763F0000}"/>
    <cellStyle name="Millares 5 8 2 3 2 2" xfId="15188" xr:uid="{00000000-0005-0000-0000-0000773F0000}"/>
    <cellStyle name="Millares 5 8 2 3 2 2 2" xfId="28756" xr:uid="{00000000-0005-0000-0000-0000783F0000}"/>
    <cellStyle name="Millares 5 8 2 3 2 2 2 2" xfId="55889" xr:uid="{00000000-0005-0000-0000-0000793F0000}"/>
    <cellStyle name="Millares 5 8 2 3 2 2 3" xfId="42327" xr:uid="{00000000-0005-0000-0000-00007A3F0000}"/>
    <cellStyle name="Millares 5 8 2 3 2 3" xfId="21975" xr:uid="{00000000-0005-0000-0000-00007B3F0000}"/>
    <cellStyle name="Millares 5 8 2 3 2 3 2" xfId="49108" xr:uid="{00000000-0005-0000-0000-00007C3F0000}"/>
    <cellStyle name="Millares 5 8 2 3 2 4" xfId="35546" xr:uid="{00000000-0005-0000-0000-00007D3F0000}"/>
    <cellStyle name="Millares 5 8 2 3 3" xfId="11799" xr:uid="{00000000-0005-0000-0000-00007E3F0000}"/>
    <cellStyle name="Millares 5 8 2 3 3 2" xfId="25367" xr:uid="{00000000-0005-0000-0000-00007F3F0000}"/>
    <cellStyle name="Millares 5 8 2 3 3 2 2" xfId="52500" xr:uid="{00000000-0005-0000-0000-0000803F0000}"/>
    <cellStyle name="Millares 5 8 2 3 3 3" xfId="38938" xr:uid="{00000000-0005-0000-0000-0000813F0000}"/>
    <cellStyle name="Millares 5 8 2 3 4" xfId="18586" xr:uid="{00000000-0005-0000-0000-0000823F0000}"/>
    <cellStyle name="Millares 5 8 2 3 4 2" xfId="45719" xr:uid="{00000000-0005-0000-0000-0000833F0000}"/>
    <cellStyle name="Millares 5 8 2 3 5" xfId="32157" xr:uid="{00000000-0005-0000-0000-0000843F0000}"/>
    <cellStyle name="Millares 5 8 2 4" xfId="8396" xr:uid="{00000000-0005-0000-0000-0000853F0000}"/>
    <cellStyle name="Millares 5 8 2 4 2" xfId="15186" xr:uid="{00000000-0005-0000-0000-0000863F0000}"/>
    <cellStyle name="Millares 5 8 2 4 2 2" xfId="28754" xr:uid="{00000000-0005-0000-0000-0000873F0000}"/>
    <cellStyle name="Millares 5 8 2 4 2 2 2" xfId="55887" xr:uid="{00000000-0005-0000-0000-0000883F0000}"/>
    <cellStyle name="Millares 5 8 2 4 2 3" xfId="42325" xr:uid="{00000000-0005-0000-0000-0000893F0000}"/>
    <cellStyle name="Millares 5 8 2 4 3" xfId="21973" xr:uid="{00000000-0005-0000-0000-00008A3F0000}"/>
    <cellStyle name="Millares 5 8 2 4 3 2" xfId="49106" xr:uid="{00000000-0005-0000-0000-00008B3F0000}"/>
    <cellStyle name="Millares 5 8 2 4 4" xfId="35544" xr:uid="{00000000-0005-0000-0000-00008C3F0000}"/>
    <cellStyle name="Millares 5 8 2 5" xfId="11797" xr:uid="{00000000-0005-0000-0000-00008D3F0000}"/>
    <cellStyle name="Millares 5 8 2 5 2" xfId="25365" xr:uid="{00000000-0005-0000-0000-00008E3F0000}"/>
    <cellStyle name="Millares 5 8 2 5 2 2" xfId="52498" xr:uid="{00000000-0005-0000-0000-00008F3F0000}"/>
    <cellStyle name="Millares 5 8 2 5 3" xfId="38936" xr:uid="{00000000-0005-0000-0000-0000903F0000}"/>
    <cellStyle name="Millares 5 8 2 6" xfId="18584" xr:uid="{00000000-0005-0000-0000-0000913F0000}"/>
    <cellStyle name="Millares 5 8 2 6 2" xfId="45717" xr:uid="{00000000-0005-0000-0000-0000923F0000}"/>
    <cellStyle name="Millares 5 8 2 7" xfId="32155" xr:uid="{00000000-0005-0000-0000-0000933F0000}"/>
    <cellStyle name="Millares 5 8 3" xfId="4804" xr:uid="{00000000-0005-0000-0000-0000943F0000}"/>
    <cellStyle name="Millares 5 8 3 2" xfId="8399" xr:uid="{00000000-0005-0000-0000-0000953F0000}"/>
    <cellStyle name="Millares 5 8 3 2 2" xfId="15189" xr:uid="{00000000-0005-0000-0000-0000963F0000}"/>
    <cellStyle name="Millares 5 8 3 2 2 2" xfId="28757" xr:uid="{00000000-0005-0000-0000-0000973F0000}"/>
    <cellStyle name="Millares 5 8 3 2 2 2 2" xfId="55890" xr:uid="{00000000-0005-0000-0000-0000983F0000}"/>
    <cellStyle name="Millares 5 8 3 2 2 3" xfId="42328" xr:uid="{00000000-0005-0000-0000-0000993F0000}"/>
    <cellStyle name="Millares 5 8 3 2 3" xfId="21976" xr:uid="{00000000-0005-0000-0000-00009A3F0000}"/>
    <cellStyle name="Millares 5 8 3 2 3 2" xfId="49109" xr:uid="{00000000-0005-0000-0000-00009B3F0000}"/>
    <cellStyle name="Millares 5 8 3 2 4" xfId="35547" xr:uid="{00000000-0005-0000-0000-00009C3F0000}"/>
    <cellStyle name="Millares 5 8 3 3" xfId="11800" xr:uid="{00000000-0005-0000-0000-00009D3F0000}"/>
    <cellStyle name="Millares 5 8 3 3 2" xfId="25368" xr:uid="{00000000-0005-0000-0000-00009E3F0000}"/>
    <cellStyle name="Millares 5 8 3 3 2 2" xfId="52501" xr:uid="{00000000-0005-0000-0000-00009F3F0000}"/>
    <cellStyle name="Millares 5 8 3 3 3" xfId="38939" xr:uid="{00000000-0005-0000-0000-0000A03F0000}"/>
    <cellStyle name="Millares 5 8 3 4" xfId="18587" xr:uid="{00000000-0005-0000-0000-0000A13F0000}"/>
    <cellStyle name="Millares 5 8 3 4 2" xfId="45720" xr:uid="{00000000-0005-0000-0000-0000A23F0000}"/>
    <cellStyle name="Millares 5 8 3 5" xfId="32158" xr:uid="{00000000-0005-0000-0000-0000A33F0000}"/>
    <cellStyle name="Millares 5 8 4" xfId="4805" xr:uid="{00000000-0005-0000-0000-0000A43F0000}"/>
    <cellStyle name="Millares 5 8 4 2" xfId="8400" xr:uid="{00000000-0005-0000-0000-0000A53F0000}"/>
    <cellStyle name="Millares 5 8 4 2 2" xfId="15190" xr:uid="{00000000-0005-0000-0000-0000A63F0000}"/>
    <cellStyle name="Millares 5 8 4 2 2 2" xfId="28758" xr:uid="{00000000-0005-0000-0000-0000A73F0000}"/>
    <cellStyle name="Millares 5 8 4 2 2 2 2" xfId="55891" xr:uid="{00000000-0005-0000-0000-0000A83F0000}"/>
    <cellStyle name="Millares 5 8 4 2 2 3" xfId="42329" xr:uid="{00000000-0005-0000-0000-0000A93F0000}"/>
    <cellStyle name="Millares 5 8 4 2 3" xfId="21977" xr:uid="{00000000-0005-0000-0000-0000AA3F0000}"/>
    <cellStyle name="Millares 5 8 4 2 3 2" xfId="49110" xr:uid="{00000000-0005-0000-0000-0000AB3F0000}"/>
    <cellStyle name="Millares 5 8 4 2 4" xfId="35548" xr:uid="{00000000-0005-0000-0000-0000AC3F0000}"/>
    <cellStyle name="Millares 5 8 4 3" xfId="11801" xr:uid="{00000000-0005-0000-0000-0000AD3F0000}"/>
    <cellStyle name="Millares 5 8 4 3 2" xfId="25369" xr:uid="{00000000-0005-0000-0000-0000AE3F0000}"/>
    <cellStyle name="Millares 5 8 4 3 2 2" xfId="52502" xr:uid="{00000000-0005-0000-0000-0000AF3F0000}"/>
    <cellStyle name="Millares 5 8 4 3 3" xfId="38940" xr:uid="{00000000-0005-0000-0000-0000B03F0000}"/>
    <cellStyle name="Millares 5 8 4 4" xfId="18588" xr:uid="{00000000-0005-0000-0000-0000B13F0000}"/>
    <cellStyle name="Millares 5 8 4 4 2" xfId="45721" xr:uid="{00000000-0005-0000-0000-0000B23F0000}"/>
    <cellStyle name="Millares 5 8 4 5" xfId="32159" xr:uid="{00000000-0005-0000-0000-0000B33F0000}"/>
    <cellStyle name="Millares 5 8 5" xfId="8395" xr:uid="{00000000-0005-0000-0000-0000B43F0000}"/>
    <cellStyle name="Millares 5 8 5 2" xfId="15185" xr:uid="{00000000-0005-0000-0000-0000B53F0000}"/>
    <cellStyle name="Millares 5 8 5 2 2" xfId="28753" xr:uid="{00000000-0005-0000-0000-0000B63F0000}"/>
    <cellStyle name="Millares 5 8 5 2 2 2" xfId="55886" xr:uid="{00000000-0005-0000-0000-0000B73F0000}"/>
    <cellStyle name="Millares 5 8 5 2 3" xfId="42324" xr:uid="{00000000-0005-0000-0000-0000B83F0000}"/>
    <cellStyle name="Millares 5 8 5 3" xfId="21972" xr:uid="{00000000-0005-0000-0000-0000B93F0000}"/>
    <cellStyle name="Millares 5 8 5 3 2" xfId="49105" xr:uid="{00000000-0005-0000-0000-0000BA3F0000}"/>
    <cellStyle name="Millares 5 8 5 4" xfId="35543" xr:uid="{00000000-0005-0000-0000-0000BB3F0000}"/>
    <cellStyle name="Millares 5 8 6" xfId="11796" xr:uid="{00000000-0005-0000-0000-0000BC3F0000}"/>
    <cellStyle name="Millares 5 8 6 2" xfId="25364" xr:uid="{00000000-0005-0000-0000-0000BD3F0000}"/>
    <cellStyle name="Millares 5 8 6 2 2" xfId="52497" xr:uid="{00000000-0005-0000-0000-0000BE3F0000}"/>
    <cellStyle name="Millares 5 8 6 3" xfId="38935" xr:uid="{00000000-0005-0000-0000-0000BF3F0000}"/>
    <cellStyle name="Millares 5 8 7" xfId="18583" xr:uid="{00000000-0005-0000-0000-0000C03F0000}"/>
    <cellStyle name="Millares 5 8 7 2" xfId="45716" xr:uid="{00000000-0005-0000-0000-0000C13F0000}"/>
    <cellStyle name="Millares 5 8 8" xfId="32154" xr:uid="{00000000-0005-0000-0000-0000C23F0000}"/>
    <cellStyle name="Millares 5 9" xfId="4806" xr:uid="{00000000-0005-0000-0000-0000C33F0000}"/>
    <cellStyle name="Millares 5 9 2" xfId="4807" xr:uid="{00000000-0005-0000-0000-0000C43F0000}"/>
    <cellStyle name="Millares 5 9 2 2" xfId="8402" xr:uid="{00000000-0005-0000-0000-0000C53F0000}"/>
    <cellStyle name="Millares 5 9 2 2 2" xfId="15192" xr:uid="{00000000-0005-0000-0000-0000C63F0000}"/>
    <cellStyle name="Millares 5 9 2 2 2 2" xfId="28760" xr:uid="{00000000-0005-0000-0000-0000C73F0000}"/>
    <cellStyle name="Millares 5 9 2 2 2 2 2" xfId="55893" xr:uid="{00000000-0005-0000-0000-0000C83F0000}"/>
    <cellStyle name="Millares 5 9 2 2 2 3" xfId="42331" xr:uid="{00000000-0005-0000-0000-0000C93F0000}"/>
    <cellStyle name="Millares 5 9 2 2 3" xfId="21979" xr:uid="{00000000-0005-0000-0000-0000CA3F0000}"/>
    <cellStyle name="Millares 5 9 2 2 3 2" xfId="49112" xr:uid="{00000000-0005-0000-0000-0000CB3F0000}"/>
    <cellStyle name="Millares 5 9 2 2 4" xfId="35550" xr:uid="{00000000-0005-0000-0000-0000CC3F0000}"/>
    <cellStyle name="Millares 5 9 2 3" xfId="11803" xr:uid="{00000000-0005-0000-0000-0000CD3F0000}"/>
    <cellStyle name="Millares 5 9 2 3 2" xfId="25371" xr:uid="{00000000-0005-0000-0000-0000CE3F0000}"/>
    <cellStyle name="Millares 5 9 2 3 2 2" xfId="52504" xr:uid="{00000000-0005-0000-0000-0000CF3F0000}"/>
    <cellStyle name="Millares 5 9 2 3 3" xfId="38942" xr:uid="{00000000-0005-0000-0000-0000D03F0000}"/>
    <cellStyle name="Millares 5 9 2 4" xfId="18590" xr:uid="{00000000-0005-0000-0000-0000D13F0000}"/>
    <cellStyle name="Millares 5 9 2 4 2" xfId="45723" xr:uid="{00000000-0005-0000-0000-0000D23F0000}"/>
    <cellStyle name="Millares 5 9 2 5" xfId="32161" xr:uid="{00000000-0005-0000-0000-0000D33F0000}"/>
    <cellStyle name="Millares 5 9 3" xfId="8401" xr:uid="{00000000-0005-0000-0000-0000D43F0000}"/>
    <cellStyle name="Millares 5 9 3 2" xfId="15191" xr:uid="{00000000-0005-0000-0000-0000D53F0000}"/>
    <cellStyle name="Millares 5 9 3 2 2" xfId="28759" xr:uid="{00000000-0005-0000-0000-0000D63F0000}"/>
    <cellStyle name="Millares 5 9 3 2 2 2" xfId="55892" xr:uid="{00000000-0005-0000-0000-0000D73F0000}"/>
    <cellStyle name="Millares 5 9 3 2 3" xfId="42330" xr:uid="{00000000-0005-0000-0000-0000D83F0000}"/>
    <cellStyle name="Millares 5 9 3 3" xfId="21978" xr:uid="{00000000-0005-0000-0000-0000D93F0000}"/>
    <cellStyle name="Millares 5 9 3 3 2" xfId="49111" xr:uid="{00000000-0005-0000-0000-0000DA3F0000}"/>
    <cellStyle name="Millares 5 9 3 4" xfId="35549" xr:uid="{00000000-0005-0000-0000-0000DB3F0000}"/>
    <cellStyle name="Millares 5 9 4" xfId="11802" xr:uid="{00000000-0005-0000-0000-0000DC3F0000}"/>
    <cellStyle name="Millares 5 9 4 2" xfId="25370" xr:uid="{00000000-0005-0000-0000-0000DD3F0000}"/>
    <cellStyle name="Millares 5 9 4 2 2" xfId="52503" xr:uid="{00000000-0005-0000-0000-0000DE3F0000}"/>
    <cellStyle name="Millares 5 9 4 3" xfId="38941" xr:uid="{00000000-0005-0000-0000-0000DF3F0000}"/>
    <cellStyle name="Millares 5 9 5" xfId="18589" xr:uid="{00000000-0005-0000-0000-0000E03F0000}"/>
    <cellStyle name="Millares 5 9 5 2" xfId="45722" xr:uid="{00000000-0005-0000-0000-0000E13F0000}"/>
    <cellStyle name="Millares 5 9 6" xfId="32160" xr:uid="{00000000-0005-0000-0000-0000E23F0000}"/>
    <cellStyle name="Millares 6" xfId="26" xr:uid="{00000000-0005-0000-0000-0000E33F0000}"/>
    <cellStyle name="Millares 6 10" xfId="4808" xr:uid="{00000000-0005-0000-0000-0000E43F0000}"/>
    <cellStyle name="Millares 6 10 2" xfId="8403" xr:uid="{00000000-0005-0000-0000-0000E53F0000}"/>
    <cellStyle name="Millares 6 10 2 2" xfId="15193" xr:uid="{00000000-0005-0000-0000-0000E63F0000}"/>
    <cellStyle name="Millares 6 10 2 2 2" xfId="28761" xr:uid="{00000000-0005-0000-0000-0000E73F0000}"/>
    <cellStyle name="Millares 6 10 2 2 2 2" xfId="55894" xr:uid="{00000000-0005-0000-0000-0000E83F0000}"/>
    <cellStyle name="Millares 6 10 2 2 3" xfId="42332" xr:uid="{00000000-0005-0000-0000-0000E93F0000}"/>
    <cellStyle name="Millares 6 10 2 3" xfId="21980" xr:uid="{00000000-0005-0000-0000-0000EA3F0000}"/>
    <cellStyle name="Millares 6 10 2 3 2" xfId="49113" xr:uid="{00000000-0005-0000-0000-0000EB3F0000}"/>
    <cellStyle name="Millares 6 10 2 4" xfId="35551" xr:uid="{00000000-0005-0000-0000-0000EC3F0000}"/>
    <cellStyle name="Millares 6 10 3" xfId="11804" xr:uid="{00000000-0005-0000-0000-0000ED3F0000}"/>
    <cellStyle name="Millares 6 10 3 2" xfId="25372" xr:uid="{00000000-0005-0000-0000-0000EE3F0000}"/>
    <cellStyle name="Millares 6 10 3 2 2" xfId="52505" xr:uid="{00000000-0005-0000-0000-0000EF3F0000}"/>
    <cellStyle name="Millares 6 10 3 3" xfId="38943" xr:uid="{00000000-0005-0000-0000-0000F03F0000}"/>
    <cellStyle name="Millares 6 10 4" xfId="18591" xr:uid="{00000000-0005-0000-0000-0000F13F0000}"/>
    <cellStyle name="Millares 6 10 4 2" xfId="45724" xr:uid="{00000000-0005-0000-0000-0000F23F0000}"/>
    <cellStyle name="Millares 6 10 5" xfId="32162" xr:uid="{00000000-0005-0000-0000-0000F33F0000}"/>
    <cellStyle name="Millares 6 11" xfId="86" xr:uid="{00000000-0005-0000-0000-0000F43F0000}"/>
    <cellStyle name="Millares 6 2" xfId="2478" xr:uid="{00000000-0005-0000-0000-0000F53F0000}"/>
    <cellStyle name="Millares 6 2 2 4" xfId="7392" xr:uid="{00000000-0005-0000-0000-0000F63F0000}"/>
    <cellStyle name="Millares 6 3" xfId="4809" xr:uid="{00000000-0005-0000-0000-0000F73F0000}"/>
    <cellStyle name="Millares 6 3 10" xfId="11805" xr:uid="{00000000-0005-0000-0000-0000F83F0000}"/>
    <cellStyle name="Millares 6 3 10 2" xfId="25373" xr:uid="{00000000-0005-0000-0000-0000F93F0000}"/>
    <cellStyle name="Millares 6 3 10 2 2" xfId="52506" xr:uid="{00000000-0005-0000-0000-0000FA3F0000}"/>
    <cellStyle name="Millares 6 3 10 3" xfId="38944" xr:uid="{00000000-0005-0000-0000-0000FB3F0000}"/>
    <cellStyle name="Millares 6 3 11" xfId="18592" xr:uid="{00000000-0005-0000-0000-0000FC3F0000}"/>
    <cellStyle name="Millares 6 3 11 2" xfId="45725" xr:uid="{00000000-0005-0000-0000-0000FD3F0000}"/>
    <cellStyle name="Millares 6 3 12" xfId="32163" xr:uid="{00000000-0005-0000-0000-0000FE3F0000}"/>
    <cellStyle name="Millares 6 3 13" xfId="58576" xr:uid="{3F8E20A4-0348-44DB-BF27-B1C66D22D4DA}"/>
    <cellStyle name="Millares 6 3 2" xfId="4810" xr:uid="{00000000-0005-0000-0000-0000FF3F0000}"/>
    <cellStyle name="Millares 6 3 2 10" xfId="32164" xr:uid="{00000000-0005-0000-0000-000000400000}"/>
    <cellStyle name="Millares 6 3 2 2" xfId="4811" xr:uid="{00000000-0005-0000-0000-000001400000}"/>
    <cellStyle name="Millares 6 3 2 2 2" xfId="4812" xr:uid="{00000000-0005-0000-0000-000002400000}"/>
    <cellStyle name="Millares 6 3 2 2 2 2" xfId="4813" xr:uid="{00000000-0005-0000-0000-000003400000}"/>
    <cellStyle name="Millares 6 3 2 2 2 2 2" xfId="8408" xr:uid="{00000000-0005-0000-0000-000004400000}"/>
    <cellStyle name="Millares 6 3 2 2 2 2 2 2" xfId="15198" xr:uid="{00000000-0005-0000-0000-000005400000}"/>
    <cellStyle name="Millares 6 3 2 2 2 2 2 2 2" xfId="28766" xr:uid="{00000000-0005-0000-0000-000006400000}"/>
    <cellStyle name="Millares 6 3 2 2 2 2 2 2 2 2" xfId="55899" xr:uid="{00000000-0005-0000-0000-000007400000}"/>
    <cellStyle name="Millares 6 3 2 2 2 2 2 2 3" xfId="42337" xr:uid="{00000000-0005-0000-0000-000008400000}"/>
    <cellStyle name="Millares 6 3 2 2 2 2 2 3" xfId="21985" xr:uid="{00000000-0005-0000-0000-000009400000}"/>
    <cellStyle name="Millares 6 3 2 2 2 2 2 3 2" xfId="49118" xr:uid="{00000000-0005-0000-0000-00000A400000}"/>
    <cellStyle name="Millares 6 3 2 2 2 2 2 4" xfId="35556" xr:uid="{00000000-0005-0000-0000-00000B400000}"/>
    <cellStyle name="Millares 6 3 2 2 2 2 3" xfId="11809" xr:uid="{00000000-0005-0000-0000-00000C400000}"/>
    <cellStyle name="Millares 6 3 2 2 2 2 3 2" xfId="25377" xr:uid="{00000000-0005-0000-0000-00000D400000}"/>
    <cellStyle name="Millares 6 3 2 2 2 2 3 2 2" xfId="52510" xr:uid="{00000000-0005-0000-0000-00000E400000}"/>
    <cellStyle name="Millares 6 3 2 2 2 2 3 3" xfId="38948" xr:uid="{00000000-0005-0000-0000-00000F400000}"/>
    <cellStyle name="Millares 6 3 2 2 2 2 4" xfId="18596" xr:uid="{00000000-0005-0000-0000-000010400000}"/>
    <cellStyle name="Millares 6 3 2 2 2 2 4 2" xfId="45729" xr:uid="{00000000-0005-0000-0000-000011400000}"/>
    <cellStyle name="Millares 6 3 2 2 2 2 5" xfId="32167" xr:uid="{00000000-0005-0000-0000-000012400000}"/>
    <cellStyle name="Millares 6 3 2 2 2 3" xfId="4814" xr:uid="{00000000-0005-0000-0000-000013400000}"/>
    <cellStyle name="Millares 6 3 2 2 2 3 2" xfId="8409" xr:uid="{00000000-0005-0000-0000-000014400000}"/>
    <cellStyle name="Millares 6 3 2 2 2 3 2 2" xfId="15199" xr:uid="{00000000-0005-0000-0000-000015400000}"/>
    <cellStyle name="Millares 6 3 2 2 2 3 2 2 2" xfId="28767" xr:uid="{00000000-0005-0000-0000-000016400000}"/>
    <cellStyle name="Millares 6 3 2 2 2 3 2 2 2 2" xfId="55900" xr:uid="{00000000-0005-0000-0000-000017400000}"/>
    <cellStyle name="Millares 6 3 2 2 2 3 2 2 3" xfId="42338" xr:uid="{00000000-0005-0000-0000-000018400000}"/>
    <cellStyle name="Millares 6 3 2 2 2 3 2 3" xfId="21986" xr:uid="{00000000-0005-0000-0000-000019400000}"/>
    <cellStyle name="Millares 6 3 2 2 2 3 2 3 2" xfId="49119" xr:uid="{00000000-0005-0000-0000-00001A400000}"/>
    <cellStyle name="Millares 6 3 2 2 2 3 2 4" xfId="35557" xr:uid="{00000000-0005-0000-0000-00001B400000}"/>
    <cellStyle name="Millares 6 3 2 2 2 3 3" xfId="11810" xr:uid="{00000000-0005-0000-0000-00001C400000}"/>
    <cellStyle name="Millares 6 3 2 2 2 3 3 2" xfId="25378" xr:uid="{00000000-0005-0000-0000-00001D400000}"/>
    <cellStyle name="Millares 6 3 2 2 2 3 3 2 2" xfId="52511" xr:uid="{00000000-0005-0000-0000-00001E400000}"/>
    <cellStyle name="Millares 6 3 2 2 2 3 3 3" xfId="38949" xr:uid="{00000000-0005-0000-0000-00001F400000}"/>
    <cellStyle name="Millares 6 3 2 2 2 3 4" xfId="18597" xr:uid="{00000000-0005-0000-0000-000020400000}"/>
    <cellStyle name="Millares 6 3 2 2 2 3 4 2" xfId="45730" xr:uid="{00000000-0005-0000-0000-000021400000}"/>
    <cellStyle name="Millares 6 3 2 2 2 3 5" xfId="32168" xr:uid="{00000000-0005-0000-0000-000022400000}"/>
    <cellStyle name="Millares 6 3 2 2 2 4" xfId="8407" xr:uid="{00000000-0005-0000-0000-000023400000}"/>
    <cellStyle name="Millares 6 3 2 2 2 4 2" xfId="15197" xr:uid="{00000000-0005-0000-0000-000024400000}"/>
    <cellStyle name="Millares 6 3 2 2 2 4 2 2" xfId="28765" xr:uid="{00000000-0005-0000-0000-000025400000}"/>
    <cellStyle name="Millares 6 3 2 2 2 4 2 2 2" xfId="55898" xr:uid="{00000000-0005-0000-0000-000026400000}"/>
    <cellStyle name="Millares 6 3 2 2 2 4 2 3" xfId="42336" xr:uid="{00000000-0005-0000-0000-000027400000}"/>
    <cellStyle name="Millares 6 3 2 2 2 4 3" xfId="21984" xr:uid="{00000000-0005-0000-0000-000028400000}"/>
    <cellStyle name="Millares 6 3 2 2 2 4 3 2" xfId="49117" xr:uid="{00000000-0005-0000-0000-000029400000}"/>
    <cellStyle name="Millares 6 3 2 2 2 4 4" xfId="35555" xr:uid="{00000000-0005-0000-0000-00002A400000}"/>
    <cellStyle name="Millares 6 3 2 2 2 5" xfId="11808" xr:uid="{00000000-0005-0000-0000-00002B400000}"/>
    <cellStyle name="Millares 6 3 2 2 2 5 2" xfId="25376" xr:uid="{00000000-0005-0000-0000-00002C400000}"/>
    <cellStyle name="Millares 6 3 2 2 2 5 2 2" xfId="52509" xr:uid="{00000000-0005-0000-0000-00002D400000}"/>
    <cellStyle name="Millares 6 3 2 2 2 5 3" xfId="38947" xr:uid="{00000000-0005-0000-0000-00002E400000}"/>
    <cellStyle name="Millares 6 3 2 2 2 6" xfId="18595" xr:uid="{00000000-0005-0000-0000-00002F400000}"/>
    <cellStyle name="Millares 6 3 2 2 2 6 2" xfId="45728" xr:uid="{00000000-0005-0000-0000-000030400000}"/>
    <cellStyle name="Millares 6 3 2 2 2 7" xfId="32166" xr:uid="{00000000-0005-0000-0000-000031400000}"/>
    <cellStyle name="Millares 6 3 2 2 3" xfId="4815" xr:uid="{00000000-0005-0000-0000-000032400000}"/>
    <cellStyle name="Millares 6 3 2 2 3 2" xfId="4816" xr:uid="{00000000-0005-0000-0000-000033400000}"/>
    <cellStyle name="Millares 6 3 2 2 3 2 2" xfId="8411" xr:uid="{00000000-0005-0000-0000-000034400000}"/>
    <cellStyle name="Millares 6 3 2 2 3 2 2 2" xfId="15201" xr:uid="{00000000-0005-0000-0000-000035400000}"/>
    <cellStyle name="Millares 6 3 2 2 3 2 2 2 2" xfId="28769" xr:uid="{00000000-0005-0000-0000-000036400000}"/>
    <cellStyle name="Millares 6 3 2 2 3 2 2 2 2 2" xfId="55902" xr:uid="{00000000-0005-0000-0000-000037400000}"/>
    <cellStyle name="Millares 6 3 2 2 3 2 2 2 3" xfId="42340" xr:uid="{00000000-0005-0000-0000-000038400000}"/>
    <cellStyle name="Millares 6 3 2 2 3 2 2 3" xfId="21988" xr:uid="{00000000-0005-0000-0000-000039400000}"/>
    <cellStyle name="Millares 6 3 2 2 3 2 2 3 2" xfId="49121" xr:uid="{00000000-0005-0000-0000-00003A400000}"/>
    <cellStyle name="Millares 6 3 2 2 3 2 2 4" xfId="35559" xr:uid="{00000000-0005-0000-0000-00003B400000}"/>
    <cellStyle name="Millares 6 3 2 2 3 2 3" xfId="11812" xr:uid="{00000000-0005-0000-0000-00003C400000}"/>
    <cellStyle name="Millares 6 3 2 2 3 2 3 2" xfId="25380" xr:uid="{00000000-0005-0000-0000-00003D400000}"/>
    <cellStyle name="Millares 6 3 2 2 3 2 3 2 2" xfId="52513" xr:uid="{00000000-0005-0000-0000-00003E400000}"/>
    <cellStyle name="Millares 6 3 2 2 3 2 3 3" xfId="38951" xr:uid="{00000000-0005-0000-0000-00003F400000}"/>
    <cellStyle name="Millares 6 3 2 2 3 2 4" xfId="18599" xr:uid="{00000000-0005-0000-0000-000040400000}"/>
    <cellStyle name="Millares 6 3 2 2 3 2 4 2" xfId="45732" xr:uid="{00000000-0005-0000-0000-000041400000}"/>
    <cellStyle name="Millares 6 3 2 2 3 2 5" xfId="32170" xr:uid="{00000000-0005-0000-0000-000042400000}"/>
    <cellStyle name="Millares 6 3 2 2 3 3" xfId="8410" xr:uid="{00000000-0005-0000-0000-000043400000}"/>
    <cellStyle name="Millares 6 3 2 2 3 3 2" xfId="15200" xr:uid="{00000000-0005-0000-0000-000044400000}"/>
    <cellStyle name="Millares 6 3 2 2 3 3 2 2" xfId="28768" xr:uid="{00000000-0005-0000-0000-000045400000}"/>
    <cellStyle name="Millares 6 3 2 2 3 3 2 2 2" xfId="55901" xr:uid="{00000000-0005-0000-0000-000046400000}"/>
    <cellStyle name="Millares 6 3 2 2 3 3 2 3" xfId="42339" xr:uid="{00000000-0005-0000-0000-000047400000}"/>
    <cellStyle name="Millares 6 3 2 2 3 3 3" xfId="21987" xr:uid="{00000000-0005-0000-0000-000048400000}"/>
    <cellStyle name="Millares 6 3 2 2 3 3 3 2" xfId="49120" xr:uid="{00000000-0005-0000-0000-000049400000}"/>
    <cellStyle name="Millares 6 3 2 2 3 3 4" xfId="35558" xr:uid="{00000000-0005-0000-0000-00004A400000}"/>
    <cellStyle name="Millares 6 3 2 2 3 4" xfId="11811" xr:uid="{00000000-0005-0000-0000-00004B400000}"/>
    <cellStyle name="Millares 6 3 2 2 3 4 2" xfId="25379" xr:uid="{00000000-0005-0000-0000-00004C400000}"/>
    <cellStyle name="Millares 6 3 2 2 3 4 2 2" xfId="52512" xr:uid="{00000000-0005-0000-0000-00004D400000}"/>
    <cellStyle name="Millares 6 3 2 2 3 4 3" xfId="38950" xr:uid="{00000000-0005-0000-0000-00004E400000}"/>
    <cellStyle name="Millares 6 3 2 2 3 5" xfId="18598" xr:uid="{00000000-0005-0000-0000-00004F400000}"/>
    <cellStyle name="Millares 6 3 2 2 3 5 2" xfId="45731" xr:uid="{00000000-0005-0000-0000-000050400000}"/>
    <cellStyle name="Millares 6 3 2 2 3 6" xfId="32169" xr:uid="{00000000-0005-0000-0000-000051400000}"/>
    <cellStyle name="Millares 6 3 2 2 4" xfId="4817" xr:uid="{00000000-0005-0000-0000-000052400000}"/>
    <cellStyle name="Millares 6 3 2 2 4 2" xfId="8412" xr:uid="{00000000-0005-0000-0000-000053400000}"/>
    <cellStyle name="Millares 6 3 2 2 4 2 2" xfId="15202" xr:uid="{00000000-0005-0000-0000-000054400000}"/>
    <cellStyle name="Millares 6 3 2 2 4 2 2 2" xfId="28770" xr:uid="{00000000-0005-0000-0000-000055400000}"/>
    <cellStyle name="Millares 6 3 2 2 4 2 2 2 2" xfId="55903" xr:uid="{00000000-0005-0000-0000-000056400000}"/>
    <cellStyle name="Millares 6 3 2 2 4 2 2 3" xfId="42341" xr:uid="{00000000-0005-0000-0000-000057400000}"/>
    <cellStyle name="Millares 6 3 2 2 4 2 3" xfId="21989" xr:uid="{00000000-0005-0000-0000-000058400000}"/>
    <cellStyle name="Millares 6 3 2 2 4 2 3 2" xfId="49122" xr:uid="{00000000-0005-0000-0000-000059400000}"/>
    <cellStyle name="Millares 6 3 2 2 4 2 4" xfId="35560" xr:uid="{00000000-0005-0000-0000-00005A400000}"/>
    <cellStyle name="Millares 6 3 2 2 4 3" xfId="11813" xr:uid="{00000000-0005-0000-0000-00005B400000}"/>
    <cellStyle name="Millares 6 3 2 2 4 3 2" xfId="25381" xr:uid="{00000000-0005-0000-0000-00005C400000}"/>
    <cellStyle name="Millares 6 3 2 2 4 3 2 2" xfId="52514" xr:uid="{00000000-0005-0000-0000-00005D400000}"/>
    <cellStyle name="Millares 6 3 2 2 4 3 3" xfId="38952" xr:uid="{00000000-0005-0000-0000-00005E400000}"/>
    <cellStyle name="Millares 6 3 2 2 4 4" xfId="18600" xr:uid="{00000000-0005-0000-0000-00005F400000}"/>
    <cellStyle name="Millares 6 3 2 2 4 4 2" xfId="45733" xr:uid="{00000000-0005-0000-0000-000060400000}"/>
    <cellStyle name="Millares 6 3 2 2 4 5" xfId="32171" xr:uid="{00000000-0005-0000-0000-000061400000}"/>
    <cellStyle name="Millares 6 3 2 2 5" xfId="4818" xr:uid="{00000000-0005-0000-0000-000062400000}"/>
    <cellStyle name="Millares 6 3 2 2 5 2" xfId="8413" xr:uid="{00000000-0005-0000-0000-000063400000}"/>
    <cellStyle name="Millares 6 3 2 2 5 2 2" xfId="15203" xr:uid="{00000000-0005-0000-0000-000064400000}"/>
    <cellStyle name="Millares 6 3 2 2 5 2 2 2" xfId="28771" xr:uid="{00000000-0005-0000-0000-000065400000}"/>
    <cellStyle name="Millares 6 3 2 2 5 2 2 2 2" xfId="55904" xr:uid="{00000000-0005-0000-0000-000066400000}"/>
    <cellStyle name="Millares 6 3 2 2 5 2 2 3" xfId="42342" xr:uid="{00000000-0005-0000-0000-000067400000}"/>
    <cellStyle name="Millares 6 3 2 2 5 2 3" xfId="21990" xr:uid="{00000000-0005-0000-0000-000068400000}"/>
    <cellStyle name="Millares 6 3 2 2 5 2 3 2" xfId="49123" xr:uid="{00000000-0005-0000-0000-000069400000}"/>
    <cellStyle name="Millares 6 3 2 2 5 2 4" xfId="35561" xr:uid="{00000000-0005-0000-0000-00006A400000}"/>
    <cellStyle name="Millares 6 3 2 2 5 3" xfId="11814" xr:uid="{00000000-0005-0000-0000-00006B400000}"/>
    <cellStyle name="Millares 6 3 2 2 5 3 2" xfId="25382" xr:uid="{00000000-0005-0000-0000-00006C400000}"/>
    <cellStyle name="Millares 6 3 2 2 5 3 2 2" xfId="52515" xr:uid="{00000000-0005-0000-0000-00006D400000}"/>
    <cellStyle name="Millares 6 3 2 2 5 3 3" xfId="38953" xr:uid="{00000000-0005-0000-0000-00006E400000}"/>
    <cellStyle name="Millares 6 3 2 2 5 4" xfId="18601" xr:uid="{00000000-0005-0000-0000-00006F400000}"/>
    <cellStyle name="Millares 6 3 2 2 5 4 2" xfId="45734" xr:uid="{00000000-0005-0000-0000-000070400000}"/>
    <cellStyle name="Millares 6 3 2 2 5 5" xfId="32172" xr:uid="{00000000-0005-0000-0000-000071400000}"/>
    <cellStyle name="Millares 6 3 2 2 6" xfId="8406" xr:uid="{00000000-0005-0000-0000-000072400000}"/>
    <cellStyle name="Millares 6 3 2 2 6 2" xfId="15196" xr:uid="{00000000-0005-0000-0000-000073400000}"/>
    <cellStyle name="Millares 6 3 2 2 6 2 2" xfId="28764" xr:uid="{00000000-0005-0000-0000-000074400000}"/>
    <cellStyle name="Millares 6 3 2 2 6 2 2 2" xfId="55897" xr:uid="{00000000-0005-0000-0000-000075400000}"/>
    <cellStyle name="Millares 6 3 2 2 6 2 3" xfId="42335" xr:uid="{00000000-0005-0000-0000-000076400000}"/>
    <cellStyle name="Millares 6 3 2 2 6 3" xfId="21983" xr:uid="{00000000-0005-0000-0000-000077400000}"/>
    <cellStyle name="Millares 6 3 2 2 6 3 2" xfId="49116" xr:uid="{00000000-0005-0000-0000-000078400000}"/>
    <cellStyle name="Millares 6 3 2 2 6 4" xfId="35554" xr:uid="{00000000-0005-0000-0000-000079400000}"/>
    <cellStyle name="Millares 6 3 2 2 7" xfId="11807" xr:uid="{00000000-0005-0000-0000-00007A400000}"/>
    <cellStyle name="Millares 6 3 2 2 7 2" xfId="25375" xr:uid="{00000000-0005-0000-0000-00007B400000}"/>
    <cellStyle name="Millares 6 3 2 2 7 2 2" xfId="52508" xr:uid="{00000000-0005-0000-0000-00007C400000}"/>
    <cellStyle name="Millares 6 3 2 2 7 3" xfId="38946" xr:uid="{00000000-0005-0000-0000-00007D400000}"/>
    <cellStyle name="Millares 6 3 2 2 8" xfId="18594" xr:uid="{00000000-0005-0000-0000-00007E400000}"/>
    <cellStyle name="Millares 6 3 2 2 8 2" xfId="45727" xr:uid="{00000000-0005-0000-0000-00007F400000}"/>
    <cellStyle name="Millares 6 3 2 2 9" xfId="32165" xr:uid="{00000000-0005-0000-0000-000080400000}"/>
    <cellStyle name="Millares 6 3 2 3" xfId="4819" xr:uid="{00000000-0005-0000-0000-000081400000}"/>
    <cellStyle name="Millares 6 3 2 3 2" xfId="4820" xr:uid="{00000000-0005-0000-0000-000082400000}"/>
    <cellStyle name="Millares 6 3 2 3 2 2" xfId="8415" xr:uid="{00000000-0005-0000-0000-000083400000}"/>
    <cellStyle name="Millares 6 3 2 3 2 2 2" xfId="15205" xr:uid="{00000000-0005-0000-0000-000084400000}"/>
    <cellStyle name="Millares 6 3 2 3 2 2 2 2" xfId="28773" xr:uid="{00000000-0005-0000-0000-000085400000}"/>
    <cellStyle name="Millares 6 3 2 3 2 2 2 2 2" xfId="55906" xr:uid="{00000000-0005-0000-0000-000086400000}"/>
    <cellStyle name="Millares 6 3 2 3 2 2 2 3" xfId="42344" xr:uid="{00000000-0005-0000-0000-000087400000}"/>
    <cellStyle name="Millares 6 3 2 3 2 2 3" xfId="21992" xr:uid="{00000000-0005-0000-0000-000088400000}"/>
    <cellStyle name="Millares 6 3 2 3 2 2 3 2" xfId="49125" xr:uid="{00000000-0005-0000-0000-000089400000}"/>
    <cellStyle name="Millares 6 3 2 3 2 2 4" xfId="35563" xr:uid="{00000000-0005-0000-0000-00008A400000}"/>
    <cellStyle name="Millares 6 3 2 3 2 3" xfId="11816" xr:uid="{00000000-0005-0000-0000-00008B400000}"/>
    <cellStyle name="Millares 6 3 2 3 2 3 2" xfId="25384" xr:uid="{00000000-0005-0000-0000-00008C400000}"/>
    <cellStyle name="Millares 6 3 2 3 2 3 2 2" xfId="52517" xr:uid="{00000000-0005-0000-0000-00008D400000}"/>
    <cellStyle name="Millares 6 3 2 3 2 3 3" xfId="38955" xr:uid="{00000000-0005-0000-0000-00008E400000}"/>
    <cellStyle name="Millares 6 3 2 3 2 4" xfId="18603" xr:uid="{00000000-0005-0000-0000-00008F400000}"/>
    <cellStyle name="Millares 6 3 2 3 2 4 2" xfId="45736" xr:uid="{00000000-0005-0000-0000-000090400000}"/>
    <cellStyle name="Millares 6 3 2 3 2 5" xfId="32174" xr:uid="{00000000-0005-0000-0000-000091400000}"/>
    <cellStyle name="Millares 6 3 2 3 3" xfId="4821" xr:uid="{00000000-0005-0000-0000-000092400000}"/>
    <cellStyle name="Millares 6 3 2 3 3 2" xfId="8416" xr:uid="{00000000-0005-0000-0000-000093400000}"/>
    <cellStyle name="Millares 6 3 2 3 3 2 2" xfId="15206" xr:uid="{00000000-0005-0000-0000-000094400000}"/>
    <cellStyle name="Millares 6 3 2 3 3 2 2 2" xfId="28774" xr:uid="{00000000-0005-0000-0000-000095400000}"/>
    <cellStyle name="Millares 6 3 2 3 3 2 2 2 2" xfId="55907" xr:uid="{00000000-0005-0000-0000-000096400000}"/>
    <cellStyle name="Millares 6 3 2 3 3 2 2 3" xfId="42345" xr:uid="{00000000-0005-0000-0000-000097400000}"/>
    <cellStyle name="Millares 6 3 2 3 3 2 3" xfId="21993" xr:uid="{00000000-0005-0000-0000-000098400000}"/>
    <cellStyle name="Millares 6 3 2 3 3 2 3 2" xfId="49126" xr:uid="{00000000-0005-0000-0000-000099400000}"/>
    <cellStyle name="Millares 6 3 2 3 3 2 4" xfId="35564" xr:uid="{00000000-0005-0000-0000-00009A400000}"/>
    <cellStyle name="Millares 6 3 2 3 3 3" xfId="11817" xr:uid="{00000000-0005-0000-0000-00009B400000}"/>
    <cellStyle name="Millares 6 3 2 3 3 3 2" xfId="25385" xr:uid="{00000000-0005-0000-0000-00009C400000}"/>
    <cellStyle name="Millares 6 3 2 3 3 3 2 2" xfId="52518" xr:uid="{00000000-0005-0000-0000-00009D400000}"/>
    <cellStyle name="Millares 6 3 2 3 3 3 3" xfId="38956" xr:uid="{00000000-0005-0000-0000-00009E400000}"/>
    <cellStyle name="Millares 6 3 2 3 3 4" xfId="18604" xr:uid="{00000000-0005-0000-0000-00009F400000}"/>
    <cellStyle name="Millares 6 3 2 3 3 4 2" xfId="45737" xr:uid="{00000000-0005-0000-0000-0000A0400000}"/>
    <cellStyle name="Millares 6 3 2 3 3 5" xfId="32175" xr:uid="{00000000-0005-0000-0000-0000A1400000}"/>
    <cellStyle name="Millares 6 3 2 3 4" xfId="8414" xr:uid="{00000000-0005-0000-0000-0000A2400000}"/>
    <cellStyle name="Millares 6 3 2 3 4 2" xfId="15204" xr:uid="{00000000-0005-0000-0000-0000A3400000}"/>
    <cellStyle name="Millares 6 3 2 3 4 2 2" xfId="28772" xr:uid="{00000000-0005-0000-0000-0000A4400000}"/>
    <cellStyle name="Millares 6 3 2 3 4 2 2 2" xfId="55905" xr:uid="{00000000-0005-0000-0000-0000A5400000}"/>
    <cellStyle name="Millares 6 3 2 3 4 2 3" xfId="42343" xr:uid="{00000000-0005-0000-0000-0000A6400000}"/>
    <cellStyle name="Millares 6 3 2 3 4 3" xfId="21991" xr:uid="{00000000-0005-0000-0000-0000A7400000}"/>
    <cellStyle name="Millares 6 3 2 3 4 3 2" xfId="49124" xr:uid="{00000000-0005-0000-0000-0000A8400000}"/>
    <cellStyle name="Millares 6 3 2 3 4 4" xfId="35562" xr:uid="{00000000-0005-0000-0000-0000A9400000}"/>
    <cellStyle name="Millares 6 3 2 3 5" xfId="11815" xr:uid="{00000000-0005-0000-0000-0000AA400000}"/>
    <cellStyle name="Millares 6 3 2 3 5 2" xfId="25383" xr:uid="{00000000-0005-0000-0000-0000AB400000}"/>
    <cellStyle name="Millares 6 3 2 3 5 2 2" xfId="52516" xr:uid="{00000000-0005-0000-0000-0000AC400000}"/>
    <cellStyle name="Millares 6 3 2 3 5 3" xfId="38954" xr:uid="{00000000-0005-0000-0000-0000AD400000}"/>
    <cellStyle name="Millares 6 3 2 3 6" xfId="18602" xr:uid="{00000000-0005-0000-0000-0000AE400000}"/>
    <cellStyle name="Millares 6 3 2 3 6 2" xfId="45735" xr:uid="{00000000-0005-0000-0000-0000AF400000}"/>
    <cellStyle name="Millares 6 3 2 3 7" xfId="32173" xr:uid="{00000000-0005-0000-0000-0000B0400000}"/>
    <cellStyle name="Millares 6 3 2 4" xfId="4822" xr:uid="{00000000-0005-0000-0000-0000B1400000}"/>
    <cellStyle name="Millares 6 3 2 4 2" xfId="4823" xr:uid="{00000000-0005-0000-0000-0000B2400000}"/>
    <cellStyle name="Millares 6 3 2 4 2 2" xfId="8418" xr:uid="{00000000-0005-0000-0000-0000B3400000}"/>
    <cellStyle name="Millares 6 3 2 4 2 2 2" xfId="15208" xr:uid="{00000000-0005-0000-0000-0000B4400000}"/>
    <cellStyle name="Millares 6 3 2 4 2 2 2 2" xfId="28776" xr:uid="{00000000-0005-0000-0000-0000B5400000}"/>
    <cellStyle name="Millares 6 3 2 4 2 2 2 2 2" xfId="55909" xr:uid="{00000000-0005-0000-0000-0000B6400000}"/>
    <cellStyle name="Millares 6 3 2 4 2 2 2 3" xfId="42347" xr:uid="{00000000-0005-0000-0000-0000B7400000}"/>
    <cellStyle name="Millares 6 3 2 4 2 2 3" xfId="21995" xr:uid="{00000000-0005-0000-0000-0000B8400000}"/>
    <cellStyle name="Millares 6 3 2 4 2 2 3 2" xfId="49128" xr:uid="{00000000-0005-0000-0000-0000B9400000}"/>
    <cellStyle name="Millares 6 3 2 4 2 2 4" xfId="35566" xr:uid="{00000000-0005-0000-0000-0000BA400000}"/>
    <cellStyle name="Millares 6 3 2 4 2 3" xfId="11819" xr:uid="{00000000-0005-0000-0000-0000BB400000}"/>
    <cellStyle name="Millares 6 3 2 4 2 3 2" xfId="25387" xr:uid="{00000000-0005-0000-0000-0000BC400000}"/>
    <cellStyle name="Millares 6 3 2 4 2 3 2 2" xfId="52520" xr:uid="{00000000-0005-0000-0000-0000BD400000}"/>
    <cellStyle name="Millares 6 3 2 4 2 3 3" xfId="38958" xr:uid="{00000000-0005-0000-0000-0000BE400000}"/>
    <cellStyle name="Millares 6 3 2 4 2 4" xfId="18606" xr:uid="{00000000-0005-0000-0000-0000BF400000}"/>
    <cellStyle name="Millares 6 3 2 4 2 4 2" xfId="45739" xr:uid="{00000000-0005-0000-0000-0000C0400000}"/>
    <cellStyle name="Millares 6 3 2 4 2 5" xfId="32177" xr:uid="{00000000-0005-0000-0000-0000C1400000}"/>
    <cellStyle name="Millares 6 3 2 4 3" xfId="8417" xr:uid="{00000000-0005-0000-0000-0000C2400000}"/>
    <cellStyle name="Millares 6 3 2 4 3 2" xfId="15207" xr:uid="{00000000-0005-0000-0000-0000C3400000}"/>
    <cellStyle name="Millares 6 3 2 4 3 2 2" xfId="28775" xr:uid="{00000000-0005-0000-0000-0000C4400000}"/>
    <cellStyle name="Millares 6 3 2 4 3 2 2 2" xfId="55908" xr:uid="{00000000-0005-0000-0000-0000C5400000}"/>
    <cellStyle name="Millares 6 3 2 4 3 2 3" xfId="42346" xr:uid="{00000000-0005-0000-0000-0000C6400000}"/>
    <cellStyle name="Millares 6 3 2 4 3 3" xfId="21994" xr:uid="{00000000-0005-0000-0000-0000C7400000}"/>
    <cellStyle name="Millares 6 3 2 4 3 3 2" xfId="49127" xr:uid="{00000000-0005-0000-0000-0000C8400000}"/>
    <cellStyle name="Millares 6 3 2 4 3 4" xfId="35565" xr:uid="{00000000-0005-0000-0000-0000C9400000}"/>
    <cellStyle name="Millares 6 3 2 4 4" xfId="11818" xr:uid="{00000000-0005-0000-0000-0000CA400000}"/>
    <cellStyle name="Millares 6 3 2 4 4 2" xfId="25386" xr:uid="{00000000-0005-0000-0000-0000CB400000}"/>
    <cellStyle name="Millares 6 3 2 4 4 2 2" xfId="52519" xr:uid="{00000000-0005-0000-0000-0000CC400000}"/>
    <cellStyle name="Millares 6 3 2 4 4 3" xfId="38957" xr:uid="{00000000-0005-0000-0000-0000CD400000}"/>
    <cellStyle name="Millares 6 3 2 4 5" xfId="18605" xr:uid="{00000000-0005-0000-0000-0000CE400000}"/>
    <cellStyle name="Millares 6 3 2 4 5 2" xfId="45738" xr:uid="{00000000-0005-0000-0000-0000CF400000}"/>
    <cellStyle name="Millares 6 3 2 4 6" xfId="32176" xr:uid="{00000000-0005-0000-0000-0000D0400000}"/>
    <cellStyle name="Millares 6 3 2 5" xfId="4824" xr:uid="{00000000-0005-0000-0000-0000D1400000}"/>
    <cellStyle name="Millares 6 3 2 5 2" xfId="8419" xr:uid="{00000000-0005-0000-0000-0000D2400000}"/>
    <cellStyle name="Millares 6 3 2 5 2 2" xfId="15209" xr:uid="{00000000-0005-0000-0000-0000D3400000}"/>
    <cellStyle name="Millares 6 3 2 5 2 2 2" xfId="28777" xr:uid="{00000000-0005-0000-0000-0000D4400000}"/>
    <cellStyle name="Millares 6 3 2 5 2 2 2 2" xfId="55910" xr:uid="{00000000-0005-0000-0000-0000D5400000}"/>
    <cellStyle name="Millares 6 3 2 5 2 2 3" xfId="42348" xr:uid="{00000000-0005-0000-0000-0000D6400000}"/>
    <cellStyle name="Millares 6 3 2 5 2 3" xfId="21996" xr:uid="{00000000-0005-0000-0000-0000D7400000}"/>
    <cellStyle name="Millares 6 3 2 5 2 3 2" xfId="49129" xr:uid="{00000000-0005-0000-0000-0000D8400000}"/>
    <cellStyle name="Millares 6 3 2 5 2 4" xfId="35567" xr:uid="{00000000-0005-0000-0000-0000D9400000}"/>
    <cellStyle name="Millares 6 3 2 5 3" xfId="11820" xr:uid="{00000000-0005-0000-0000-0000DA400000}"/>
    <cellStyle name="Millares 6 3 2 5 3 2" xfId="25388" xr:uid="{00000000-0005-0000-0000-0000DB400000}"/>
    <cellStyle name="Millares 6 3 2 5 3 2 2" xfId="52521" xr:uid="{00000000-0005-0000-0000-0000DC400000}"/>
    <cellStyle name="Millares 6 3 2 5 3 3" xfId="38959" xr:uid="{00000000-0005-0000-0000-0000DD400000}"/>
    <cellStyle name="Millares 6 3 2 5 4" xfId="18607" xr:uid="{00000000-0005-0000-0000-0000DE400000}"/>
    <cellStyle name="Millares 6 3 2 5 4 2" xfId="45740" xr:uid="{00000000-0005-0000-0000-0000DF400000}"/>
    <cellStyle name="Millares 6 3 2 5 5" xfId="32178" xr:uid="{00000000-0005-0000-0000-0000E0400000}"/>
    <cellStyle name="Millares 6 3 2 6" xfId="4825" xr:uid="{00000000-0005-0000-0000-0000E1400000}"/>
    <cellStyle name="Millares 6 3 2 6 2" xfId="8420" xr:uid="{00000000-0005-0000-0000-0000E2400000}"/>
    <cellStyle name="Millares 6 3 2 6 2 2" xfId="15210" xr:uid="{00000000-0005-0000-0000-0000E3400000}"/>
    <cellStyle name="Millares 6 3 2 6 2 2 2" xfId="28778" xr:uid="{00000000-0005-0000-0000-0000E4400000}"/>
    <cellStyle name="Millares 6 3 2 6 2 2 2 2" xfId="55911" xr:uid="{00000000-0005-0000-0000-0000E5400000}"/>
    <cellStyle name="Millares 6 3 2 6 2 2 3" xfId="42349" xr:uid="{00000000-0005-0000-0000-0000E6400000}"/>
    <cellStyle name="Millares 6 3 2 6 2 3" xfId="21997" xr:uid="{00000000-0005-0000-0000-0000E7400000}"/>
    <cellStyle name="Millares 6 3 2 6 2 3 2" xfId="49130" xr:uid="{00000000-0005-0000-0000-0000E8400000}"/>
    <cellStyle name="Millares 6 3 2 6 2 4" xfId="35568" xr:uid="{00000000-0005-0000-0000-0000E9400000}"/>
    <cellStyle name="Millares 6 3 2 6 3" xfId="11821" xr:uid="{00000000-0005-0000-0000-0000EA400000}"/>
    <cellStyle name="Millares 6 3 2 6 3 2" xfId="25389" xr:uid="{00000000-0005-0000-0000-0000EB400000}"/>
    <cellStyle name="Millares 6 3 2 6 3 2 2" xfId="52522" xr:uid="{00000000-0005-0000-0000-0000EC400000}"/>
    <cellStyle name="Millares 6 3 2 6 3 3" xfId="38960" xr:uid="{00000000-0005-0000-0000-0000ED400000}"/>
    <cellStyle name="Millares 6 3 2 6 4" xfId="18608" xr:uid="{00000000-0005-0000-0000-0000EE400000}"/>
    <cellStyle name="Millares 6 3 2 6 4 2" xfId="45741" xr:uid="{00000000-0005-0000-0000-0000EF400000}"/>
    <cellStyle name="Millares 6 3 2 6 5" xfId="32179" xr:uid="{00000000-0005-0000-0000-0000F0400000}"/>
    <cellStyle name="Millares 6 3 2 7" xfId="8405" xr:uid="{00000000-0005-0000-0000-0000F1400000}"/>
    <cellStyle name="Millares 6 3 2 7 2" xfId="15195" xr:uid="{00000000-0005-0000-0000-0000F2400000}"/>
    <cellStyle name="Millares 6 3 2 7 2 2" xfId="28763" xr:uid="{00000000-0005-0000-0000-0000F3400000}"/>
    <cellStyle name="Millares 6 3 2 7 2 2 2" xfId="55896" xr:uid="{00000000-0005-0000-0000-0000F4400000}"/>
    <cellStyle name="Millares 6 3 2 7 2 3" xfId="42334" xr:uid="{00000000-0005-0000-0000-0000F5400000}"/>
    <cellStyle name="Millares 6 3 2 7 3" xfId="21982" xr:uid="{00000000-0005-0000-0000-0000F6400000}"/>
    <cellStyle name="Millares 6 3 2 7 3 2" xfId="49115" xr:uid="{00000000-0005-0000-0000-0000F7400000}"/>
    <cellStyle name="Millares 6 3 2 7 4" xfId="35553" xr:uid="{00000000-0005-0000-0000-0000F8400000}"/>
    <cellStyle name="Millares 6 3 2 8" xfId="11806" xr:uid="{00000000-0005-0000-0000-0000F9400000}"/>
    <cellStyle name="Millares 6 3 2 8 2" xfId="25374" xr:uid="{00000000-0005-0000-0000-0000FA400000}"/>
    <cellStyle name="Millares 6 3 2 8 2 2" xfId="52507" xr:uid="{00000000-0005-0000-0000-0000FB400000}"/>
    <cellStyle name="Millares 6 3 2 8 3" xfId="38945" xr:uid="{00000000-0005-0000-0000-0000FC400000}"/>
    <cellStyle name="Millares 6 3 2 9" xfId="18593" xr:uid="{00000000-0005-0000-0000-0000FD400000}"/>
    <cellStyle name="Millares 6 3 2 9 2" xfId="45726" xr:uid="{00000000-0005-0000-0000-0000FE400000}"/>
    <cellStyle name="Millares 6 3 3" xfId="4826" xr:uid="{00000000-0005-0000-0000-0000FF400000}"/>
    <cellStyle name="Millares 6 3 3 2" xfId="4827" xr:uid="{00000000-0005-0000-0000-000000410000}"/>
    <cellStyle name="Millares 6 3 3 2 2" xfId="4828" xr:uid="{00000000-0005-0000-0000-000001410000}"/>
    <cellStyle name="Millares 6 3 3 2 2 2" xfId="8423" xr:uid="{00000000-0005-0000-0000-000002410000}"/>
    <cellStyle name="Millares 6 3 3 2 2 2 2" xfId="15213" xr:uid="{00000000-0005-0000-0000-000003410000}"/>
    <cellStyle name="Millares 6 3 3 2 2 2 2 2" xfId="28781" xr:uid="{00000000-0005-0000-0000-000004410000}"/>
    <cellStyle name="Millares 6 3 3 2 2 2 2 2 2" xfId="55914" xr:uid="{00000000-0005-0000-0000-000005410000}"/>
    <cellStyle name="Millares 6 3 3 2 2 2 2 3" xfId="42352" xr:uid="{00000000-0005-0000-0000-000006410000}"/>
    <cellStyle name="Millares 6 3 3 2 2 2 3" xfId="22000" xr:uid="{00000000-0005-0000-0000-000007410000}"/>
    <cellStyle name="Millares 6 3 3 2 2 2 3 2" xfId="49133" xr:uid="{00000000-0005-0000-0000-000008410000}"/>
    <cellStyle name="Millares 6 3 3 2 2 2 4" xfId="35571" xr:uid="{00000000-0005-0000-0000-000009410000}"/>
    <cellStyle name="Millares 6 3 3 2 2 3" xfId="11824" xr:uid="{00000000-0005-0000-0000-00000A410000}"/>
    <cellStyle name="Millares 6 3 3 2 2 3 2" xfId="25392" xr:uid="{00000000-0005-0000-0000-00000B410000}"/>
    <cellStyle name="Millares 6 3 3 2 2 3 2 2" xfId="52525" xr:uid="{00000000-0005-0000-0000-00000C410000}"/>
    <cellStyle name="Millares 6 3 3 2 2 3 3" xfId="38963" xr:uid="{00000000-0005-0000-0000-00000D410000}"/>
    <cellStyle name="Millares 6 3 3 2 2 4" xfId="18611" xr:uid="{00000000-0005-0000-0000-00000E410000}"/>
    <cellStyle name="Millares 6 3 3 2 2 4 2" xfId="45744" xr:uid="{00000000-0005-0000-0000-00000F410000}"/>
    <cellStyle name="Millares 6 3 3 2 2 5" xfId="32182" xr:uid="{00000000-0005-0000-0000-000010410000}"/>
    <cellStyle name="Millares 6 3 3 2 3" xfId="4829" xr:uid="{00000000-0005-0000-0000-000011410000}"/>
    <cellStyle name="Millares 6 3 3 2 3 2" xfId="8424" xr:uid="{00000000-0005-0000-0000-000012410000}"/>
    <cellStyle name="Millares 6 3 3 2 3 2 2" xfId="15214" xr:uid="{00000000-0005-0000-0000-000013410000}"/>
    <cellStyle name="Millares 6 3 3 2 3 2 2 2" xfId="28782" xr:uid="{00000000-0005-0000-0000-000014410000}"/>
    <cellStyle name="Millares 6 3 3 2 3 2 2 2 2" xfId="55915" xr:uid="{00000000-0005-0000-0000-000015410000}"/>
    <cellStyle name="Millares 6 3 3 2 3 2 2 3" xfId="42353" xr:uid="{00000000-0005-0000-0000-000016410000}"/>
    <cellStyle name="Millares 6 3 3 2 3 2 3" xfId="22001" xr:uid="{00000000-0005-0000-0000-000017410000}"/>
    <cellStyle name="Millares 6 3 3 2 3 2 3 2" xfId="49134" xr:uid="{00000000-0005-0000-0000-000018410000}"/>
    <cellStyle name="Millares 6 3 3 2 3 2 4" xfId="35572" xr:uid="{00000000-0005-0000-0000-000019410000}"/>
    <cellStyle name="Millares 6 3 3 2 3 3" xfId="11825" xr:uid="{00000000-0005-0000-0000-00001A410000}"/>
    <cellStyle name="Millares 6 3 3 2 3 3 2" xfId="25393" xr:uid="{00000000-0005-0000-0000-00001B410000}"/>
    <cellStyle name="Millares 6 3 3 2 3 3 2 2" xfId="52526" xr:uid="{00000000-0005-0000-0000-00001C410000}"/>
    <cellStyle name="Millares 6 3 3 2 3 3 3" xfId="38964" xr:uid="{00000000-0005-0000-0000-00001D410000}"/>
    <cellStyle name="Millares 6 3 3 2 3 4" xfId="18612" xr:uid="{00000000-0005-0000-0000-00001E410000}"/>
    <cellStyle name="Millares 6 3 3 2 3 4 2" xfId="45745" xr:uid="{00000000-0005-0000-0000-00001F410000}"/>
    <cellStyle name="Millares 6 3 3 2 3 5" xfId="32183" xr:uid="{00000000-0005-0000-0000-000020410000}"/>
    <cellStyle name="Millares 6 3 3 2 4" xfId="8422" xr:uid="{00000000-0005-0000-0000-000021410000}"/>
    <cellStyle name="Millares 6 3 3 2 4 2" xfId="15212" xr:uid="{00000000-0005-0000-0000-000022410000}"/>
    <cellStyle name="Millares 6 3 3 2 4 2 2" xfId="28780" xr:uid="{00000000-0005-0000-0000-000023410000}"/>
    <cellStyle name="Millares 6 3 3 2 4 2 2 2" xfId="55913" xr:uid="{00000000-0005-0000-0000-000024410000}"/>
    <cellStyle name="Millares 6 3 3 2 4 2 3" xfId="42351" xr:uid="{00000000-0005-0000-0000-000025410000}"/>
    <cellStyle name="Millares 6 3 3 2 4 3" xfId="21999" xr:uid="{00000000-0005-0000-0000-000026410000}"/>
    <cellStyle name="Millares 6 3 3 2 4 3 2" xfId="49132" xr:uid="{00000000-0005-0000-0000-000027410000}"/>
    <cellStyle name="Millares 6 3 3 2 4 4" xfId="35570" xr:uid="{00000000-0005-0000-0000-000028410000}"/>
    <cellStyle name="Millares 6 3 3 2 5" xfId="11823" xr:uid="{00000000-0005-0000-0000-000029410000}"/>
    <cellStyle name="Millares 6 3 3 2 5 2" xfId="25391" xr:uid="{00000000-0005-0000-0000-00002A410000}"/>
    <cellStyle name="Millares 6 3 3 2 5 2 2" xfId="52524" xr:uid="{00000000-0005-0000-0000-00002B410000}"/>
    <cellStyle name="Millares 6 3 3 2 5 3" xfId="38962" xr:uid="{00000000-0005-0000-0000-00002C410000}"/>
    <cellStyle name="Millares 6 3 3 2 6" xfId="18610" xr:uid="{00000000-0005-0000-0000-00002D410000}"/>
    <cellStyle name="Millares 6 3 3 2 6 2" xfId="45743" xr:uid="{00000000-0005-0000-0000-00002E410000}"/>
    <cellStyle name="Millares 6 3 3 2 7" xfId="32181" xr:uid="{00000000-0005-0000-0000-00002F410000}"/>
    <cellStyle name="Millares 6 3 3 3" xfId="4830" xr:uid="{00000000-0005-0000-0000-000030410000}"/>
    <cellStyle name="Millares 6 3 3 3 2" xfId="4831" xr:uid="{00000000-0005-0000-0000-000031410000}"/>
    <cellStyle name="Millares 6 3 3 3 2 2" xfId="8426" xr:uid="{00000000-0005-0000-0000-000032410000}"/>
    <cellStyle name="Millares 6 3 3 3 2 2 2" xfId="15216" xr:uid="{00000000-0005-0000-0000-000033410000}"/>
    <cellStyle name="Millares 6 3 3 3 2 2 2 2" xfId="28784" xr:uid="{00000000-0005-0000-0000-000034410000}"/>
    <cellStyle name="Millares 6 3 3 3 2 2 2 2 2" xfId="55917" xr:uid="{00000000-0005-0000-0000-000035410000}"/>
    <cellStyle name="Millares 6 3 3 3 2 2 2 3" xfId="42355" xr:uid="{00000000-0005-0000-0000-000036410000}"/>
    <cellStyle name="Millares 6 3 3 3 2 2 3" xfId="22003" xr:uid="{00000000-0005-0000-0000-000037410000}"/>
    <cellStyle name="Millares 6 3 3 3 2 2 3 2" xfId="49136" xr:uid="{00000000-0005-0000-0000-000038410000}"/>
    <cellStyle name="Millares 6 3 3 3 2 2 4" xfId="35574" xr:uid="{00000000-0005-0000-0000-000039410000}"/>
    <cellStyle name="Millares 6 3 3 3 2 3" xfId="11827" xr:uid="{00000000-0005-0000-0000-00003A410000}"/>
    <cellStyle name="Millares 6 3 3 3 2 3 2" xfId="25395" xr:uid="{00000000-0005-0000-0000-00003B410000}"/>
    <cellStyle name="Millares 6 3 3 3 2 3 2 2" xfId="52528" xr:uid="{00000000-0005-0000-0000-00003C410000}"/>
    <cellStyle name="Millares 6 3 3 3 2 3 3" xfId="38966" xr:uid="{00000000-0005-0000-0000-00003D410000}"/>
    <cellStyle name="Millares 6 3 3 3 2 4" xfId="18614" xr:uid="{00000000-0005-0000-0000-00003E410000}"/>
    <cellStyle name="Millares 6 3 3 3 2 4 2" xfId="45747" xr:uid="{00000000-0005-0000-0000-00003F410000}"/>
    <cellStyle name="Millares 6 3 3 3 2 5" xfId="32185" xr:uid="{00000000-0005-0000-0000-000040410000}"/>
    <cellStyle name="Millares 6 3 3 3 3" xfId="8425" xr:uid="{00000000-0005-0000-0000-000041410000}"/>
    <cellStyle name="Millares 6 3 3 3 3 2" xfId="15215" xr:uid="{00000000-0005-0000-0000-000042410000}"/>
    <cellStyle name="Millares 6 3 3 3 3 2 2" xfId="28783" xr:uid="{00000000-0005-0000-0000-000043410000}"/>
    <cellStyle name="Millares 6 3 3 3 3 2 2 2" xfId="55916" xr:uid="{00000000-0005-0000-0000-000044410000}"/>
    <cellStyle name="Millares 6 3 3 3 3 2 3" xfId="42354" xr:uid="{00000000-0005-0000-0000-000045410000}"/>
    <cellStyle name="Millares 6 3 3 3 3 3" xfId="22002" xr:uid="{00000000-0005-0000-0000-000046410000}"/>
    <cellStyle name="Millares 6 3 3 3 3 3 2" xfId="49135" xr:uid="{00000000-0005-0000-0000-000047410000}"/>
    <cellStyle name="Millares 6 3 3 3 3 4" xfId="35573" xr:uid="{00000000-0005-0000-0000-000048410000}"/>
    <cellStyle name="Millares 6 3 3 3 4" xfId="11826" xr:uid="{00000000-0005-0000-0000-000049410000}"/>
    <cellStyle name="Millares 6 3 3 3 4 2" xfId="25394" xr:uid="{00000000-0005-0000-0000-00004A410000}"/>
    <cellStyle name="Millares 6 3 3 3 4 2 2" xfId="52527" xr:uid="{00000000-0005-0000-0000-00004B410000}"/>
    <cellStyle name="Millares 6 3 3 3 4 3" xfId="38965" xr:uid="{00000000-0005-0000-0000-00004C410000}"/>
    <cellStyle name="Millares 6 3 3 3 5" xfId="18613" xr:uid="{00000000-0005-0000-0000-00004D410000}"/>
    <cellStyle name="Millares 6 3 3 3 5 2" xfId="45746" xr:uid="{00000000-0005-0000-0000-00004E410000}"/>
    <cellStyle name="Millares 6 3 3 3 6" xfId="32184" xr:uid="{00000000-0005-0000-0000-00004F410000}"/>
    <cellStyle name="Millares 6 3 3 4" xfId="4832" xr:uid="{00000000-0005-0000-0000-000050410000}"/>
    <cellStyle name="Millares 6 3 3 4 2" xfId="8427" xr:uid="{00000000-0005-0000-0000-000051410000}"/>
    <cellStyle name="Millares 6 3 3 4 2 2" xfId="15217" xr:uid="{00000000-0005-0000-0000-000052410000}"/>
    <cellStyle name="Millares 6 3 3 4 2 2 2" xfId="28785" xr:uid="{00000000-0005-0000-0000-000053410000}"/>
    <cellStyle name="Millares 6 3 3 4 2 2 2 2" xfId="55918" xr:uid="{00000000-0005-0000-0000-000054410000}"/>
    <cellStyle name="Millares 6 3 3 4 2 2 3" xfId="42356" xr:uid="{00000000-0005-0000-0000-000055410000}"/>
    <cellStyle name="Millares 6 3 3 4 2 3" xfId="22004" xr:uid="{00000000-0005-0000-0000-000056410000}"/>
    <cellStyle name="Millares 6 3 3 4 2 3 2" xfId="49137" xr:uid="{00000000-0005-0000-0000-000057410000}"/>
    <cellStyle name="Millares 6 3 3 4 2 4" xfId="35575" xr:uid="{00000000-0005-0000-0000-000058410000}"/>
    <cellStyle name="Millares 6 3 3 4 3" xfId="11828" xr:uid="{00000000-0005-0000-0000-000059410000}"/>
    <cellStyle name="Millares 6 3 3 4 3 2" xfId="25396" xr:uid="{00000000-0005-0000-0000-00005A410000}"/>
    <cellStyle name="Millares 6 3 3 4 3 2 2" xfId="52529" xr:uid="{00000000-0005-0000-0000-00005B410000}"/>
    <cellStyle name="Millares 6 3 3 4 3 3" xfId="38967" xr:uid="{00000000-0005-0000-0000-00005C410000}"/>
    <cellStyle name="Millares 6 3 3 4 4" xfId="18615" xr:uid="{00000000-0005-0000-0000-00005D410000}"/>
    <cellStyle name="Millares 6 3 3 4 4 2" xfId="45748" xr:uid="{00000000-0005-0000-0000-00005E410000}"/>
    <cellStyle name="Millares 6 3 3 4 5" xfId="32186" xr:uid="{00000000-0005-0000-0000-00005F410000}"/>
    <cellStyle name="Millares 6 3 3 5" xfId="4833" xr:uid="{00000000-0005-0000-0000-000060410000}"/>
    <cellStyle name="Millares 6 3 3 5 2" xfId="8428" xr:uid="{00000000-0005-0000-0000-000061410000}"/>
    <cellStyle name="Millares 6 3 3 5 2 2" xfId="15218" xr:uid="{00000000-0005-0000-0000-000062410000}"/>
    <cellStyle name="Millares 6 3 3 5 2 2 2" xfId="28786" xr:uid="{00000000-0005-0000-0000-000063410000}"/>
    <cellStyle name="Millares 6 3 3 5 2 2 2 2" xfId="55919" xr:uid="{00000000-0005-0000-0000-000064410000}"/>
    <cellStyle name="Millares 6 3 3 5 2 2 3" xfId="42357" xr:uid="{00000000-0005-0000-0000-000065410000}"/>
    <cellStyle name="Millares 6 3 3 5 2 3" xfId="22005" xr:uid="{00000000-0005-0000-0000-000066410000}"/>
    <cellStyle name="Millares 6 3 3 5 2 3 2" xfId="49138" xr:uid="{00000000-0005-0000-0000-000067410000}"/>
    <cellStyle name="Millares 6 3 3 5 2 4" xfId="35576" xr:uid="{00000000-0005-0000-0000-000068410000}"/>
    <cellStyle name="Millares 6 3 3 5 3" xfId="11829" xr:uid="{00000000-0005-0000-0000-000069410000}"/>
    <cellStyle name="Millares 6 3 3 5 3 2" xfId="25397" xr:uid="{00000000-0005-0000-0000-00006A410000}"/>
    <cellStyle name="Millares 6 3 3 5 3 2 2" xfId="52530" xr:uid="{00000000-0005-0000-0000-00006B410000}"/>
    <cellStyle name="Millares 6 3 3 5 3 3" xfId="38968" xr:uid="{00000000-0005-0000-0000-00006C410000}"/>
    <cellStyle name="Millares 6 3 3 5 4" xfId="18616" xr:uid="{00000000-0005-0000-0000-00006D410000}"/>
    <cellStyle name="Millares 6 3 3 5 4 2" xfId="45749" xr:uid="{00000000-0005-0000-0000-00006E410000}"/>
    <cellStyle name="Millares 6 3 3 5 5" xfId="32187" xr:uid="{00000000-0005-0000-0000-00006F410000}"/>
    <cellStyle name="Millares 6 3 3 6" xfId="8421" xr:uid="{00000000-0005-0000-0000-000070410000}"/>
    <cellStyle name="Millares 6 3 3 6 2" xfId="15211" xr:uid="{00000000-0005-0000-0000-000071410000}"/>
    <cellStyle name="Millares 6 3 3 6 2 2" xfId="28779" xr:uid="{00000000-0005-0000-0000-000072410000}"/>
    <cellStyle name="Millares 6 3 3 6 2 2 2" xfId="55912" xr:uid="{00000000-0005-0000-0000-000073410000}"/>
    <cellStyle name="Millares 6 3 3 6 2 3" xfId="42350" xr:uid="{00000000-0005-0000-0000-000074410000}"/>
    <cellStyle name="Millares 6 3 3 6 3" xfId="21998" xr:uid="{00000000-0005-0000-0000-000075410000}"/>
    <cellStyle name="Millares 6 3 3 6 3 2" xfId="49131" xr:uid="{00000000-0005-0000-0000-000076410000}"/>
    <cellStyle name="Millares 6 3 3 6 4" xfId="35569" xr:uid="{00000000-0005-0000-0000-000077410000}"/>
    <cellStyle name="Millares 6 3 3 7" xfId="11822" xr:uid="{00000000-0005-0000-0000-000078410000}"/>
    <cellStyle name="Millares 6 3 3 7 2" xfId="25390" xr:uid="{00000000-0005-0000-0000-000079410000}"/>
    <cellStyle name="Millares 6 3 3 7 2 2" xfId="52523" xr:uid="{00000000-0005-0000-0000-00007A410000}"/>
    <cellStyle name="Millares 6 3 3 7 3" xfId="38961" xr:uid="{00000000-0005-0000-0000-00007B410000}"/>
    <cellStyle name="Millares 6 3 3 8" xfId="18609" xr:uid="{00000000-0005-0000-0000-00007C410000}"/>
    <cellStyle name="Millares 6 3 3 8 2" xfId="45742" xr:uid="{00000000-0005-0000-0000-00007D410000}"/>
    <cellStyle name="Millares 6 3 3 9" xfId="32180" xr:uid="{00000000-0005-0000-0000-00007E410000}"/>
    <cellStyle name="Millares 6 3 4" xfId="4834" xr:uid="{00000000-0005-0000-0000-00007F410000}"/>
    <cellStyle name="Millares 6 3 4 2" xfId="4835" xr:uid="{00000000-0005-0000-0000-000080410000}"/>
    <cellStyle name="Millares 6 3 4 2 2" xfId="4836" xr:uid="{00000000-0005-0000-0000-000081410000}"/>
    <cellStyle name="Millares 6 3 4 2 2 2" xfId="8431" xr:uid="{00000000-0005-0000-0000-000082410000}"/>
    <cellStyle name="Millares 6 3 4 2 2 2 2" xfId="15221" xr:uid="{00000000-0005-0000-0000-000083410000}"/>
    <cellStyle name="Millares 6 3 4 2 2 2 2 2" xfId="28789" xr:uid="{00000000-0005-0000-0000-000084410000}"/>
    <cellStyle name="Millares 6 3 4 2 2 2 2 2 2" xfId="55922" xr:uid="{00000000-0005-0000-0000-000085410000}"/>
    <cellStyle name="Millares 6 3 4 2 2 2 2 3" xfId="42360" xr:uid="{00000000-0005-0000-0000-000086410000}"/>
    <cellStyle name="Millares 6 3 4 2 2 2 3" xfId="22008" xr:uid="{00000000-0005-0000-0000-000087410000}"/>
    <cellStyle name="Millares 6 3 4 2 2 2 3 2" xfId="49141" xr:uid="{00000000-0005-0000-0000-000088410000}"/>
    <cellStyle name="Millares 6 3 4 2 2 2 4" xfId="35579" xr:uid="{00000000-0005-0000-0000-000089410000}"/>
    <cellStyle name="Millares 6 3 4 2 2 3" xfId="11832" xr:uid="{00000000-0005-0000-0000-00008A410000}"/>
    <cellStyle name="Millares 6 3 4 2 2 3 2" xfId="25400" xr:uid="{00000000-0005-0000-0000-00008B410000}"/>
    <cellStyle name="Millares 6 3 4 2 2 3 2 2" xfId="52533" xr:uid="{00000000-0005-0000-0000-00008C410000}"/>
    <cellStyle name="Millares 6 3 4 2 2 3 3" xfId="38971" xr:uid="{00000000-0005-0000-0000-00008D410000}"/>
    <cellStyle name="Millares 6 3 4 2 2 4" xfId="18619" xr:uid="{00000000-0005-0000-0000-00008E410000}"/>
    <cellStyle name="Millares 6 3 4 2 2 4 2" xfId="45752" xr:uid="{00000000-0005-0000-0000-00008F410000}"/>
    <cellStyle name="Millares 6 3 4 2 2 5" xfId="32190" xr:uid="{00000000-0005-0000-0000-000090410000}"/>
    <cellStyle name="Millares 6 3 4 2 3" xfId="4837" xr:uid="{00000000-0005-0000-0000-000091410000}"/>
    <cellStyle name="Millares 6 3 4 2 3 2" xfId="8432" xr:uid="{00000000-0005-0000-0000-000092410000}"/>
    <cellStyle name="Millares 6 3 4 2 3 2 2" xfId="15222" xr:uid="{00000000-0005-0000-0000-000093410000}"/>
    <cellStyle name="Millares 6 3 4 2 3 2 2 2" xfId="28790" xr:uid="{00000000-0005-0000-0000-000094410000}"/>
    <cellStyle name="Millares 6 3 4 2 3 2 2 2 2" xfId="55923" xr:uid="{00000000-0005-0000-0000-000095410000}"/>
    <cellStyle name="Millares 6 3 4 2 3 2 2 3" xfId="42361" xr:uid="{00000000-0005-0000-0000-000096410000}"/>
    <cellStyle name="Millares 6 3 4 2 3 2 3" xfId="22009" xr:uid="{00000000-0005-0000-0000-000097410000}"/>
    <cellStyle name="Millares 6 3 4 2 3 2 3 2" xfId="49142" xr:uid="{00000000-0005-0000-0000-000098410000}"/>
    <cellStyle name="Millares 6 3 4 2 3 2 4" xfId="35580" xr:uid="{00000000-0005-0000-0000-000099410000}"/>
    <cellStyle name="Millares 6 3 4 2 3 3" xfId="11833" xr:uid="{00000000-0005-0000-0000-00009A410000}"/>
    <cellStyle name="Millares 6 3 4 2 3 3 2" xfId="25401" xr:uid="{00000000-0005-0000-0000-00009B410000}"/>
    <cellStyle name="Millares 6 3 4 2 3 3 2 2" xfId="52534" xr:uid="{00000000-0005-0000-0000-00009C410000}"/>
    <cellStyle name="Millares 6 3 4 2 3 3 3" xfId="38972" xr:uid="{00000000-0005-0000-0000-00009D410000}"/>
    <cellStyle name="Millares 6 3 4 2 3 4" xfId="18620" xr:uid="{00000000-0005-0000-0000-00009E410000}"/>
    <cellStyle name="Millares 6 3 4 2 3 4 2" xfId="45753" xr:uid="{00000000-0005-0000-0000-00009F410000}"/>
    <cellStyle name="Millares 6 3 4 2 3 5" xfId="32191" xr:uid="{00000000-0005-0000-0000-0000A0410000}"/>
    <cellStyle name="Millares 6 3 4 2 4" xfId="8430" xr:uid="{00000000-0005-0000-0000-0000A1410000}"/>
    <cellStyle name="Millares 6 3 4 2 4 2" xfId="15220" xr:uid="{00000000-0005-0000-0000-0000A2410000}"/>
    <cellStyle name="Millares 6 3 4 2 4 2 2" xfId="28788" xr:uid="{00000000-0005-0000-0000-0000A3410000}"/>
    <cellStyle name="Millares 6 3 4 2 4 2 2 2" xfId="55921" xr:uid="{00000000-0005-0000-0000-0000A4410000}"/>
    <cellStyle name="Millares 6 3 4 2 4 2 3" xfId="42359" xr:uid="{00000000-0005-0000-0000-0000A5410000}"/>
    <cellStyle name="Millares 6 3 4 2 4 3" xfId="22007" xr:uid="{00000000-0005-0000-0000-0000A6410000}"/>
    <cellStyle name="Millares 6 3 4 2 4 3 2" xfId="49140" xr:uid="{00000000-0005-0000-0000-0000A7410000}"/>
    <cellStyle name="Millares 6 3 4 2 4 4" xfId="35578" xr:uid="{00000000-0005-0000-0000-0000A8410000}"/>
    <cellStyle name="Millares 6 3 4 2 5" xfId="11831" xr:uid="{00000000-0005-0000-0000-0000A9410000}"/>
    <cellStyle name="Millares 6 3 4 2 5 2" xfId="25399" xr:uid="{00000000-0005-0000-0000-0000AA410000}"/>
    <cellStyle name="Millares 6 3 4 2 5 2 2" xfId="52532" xr:uid="{00000000-0005-0000-0000-0000AB410000}"/>
    <cellStyle name="Millares 6 3 4 2 5 3" xfId="38970" xr:uid="{00000000-0005-0000-0000-0000AC410000}"/>
    <cellStyle name="Millares 6 3 4 2 6" xfId="18618" xr:uid="{00000000-0005-0000-0000-0000AD410000}"/>
    <cellStyle name="Millares 6 3 4 2 6 2" xfId="45751" xr:uid="{00000000-0005-0000-0000-0000AE410000}"/>
    <cellStyle name="Millares 6 3 4 2 7" xfId="32189" xr:uid="{00000000-0005-0000-0000-0000AF410000}"/>
    <cellStyle name="Millares 6 3 4 3" xfId="4838" xr:uid="{00000000-0005-0000-0000-0000B0410000}"/>
    <cellStyle name="Millares 6 3 4 3 2" xfId="8433" xr:uid="{00000000-0005-0000-0000-0000B1410000}"/>
    <cellStyle name="Millares 6 3 4 3 2 2" xfId="15223" xr:uid="{00000000-0005-0000-0000-0000B2410000}"/>
    <cellStyle name="Millares 6 3 4 3 2 2 2" xfId="28791" xr:uid="{00000000-0005-0000-0000-0000B3410000}"/>
    <cellStyle name="Millares 6 3 4 3 2 2 2 2" xfId="55924" xr:uid="{00000000-0005-0000-0000-0000B4410000}"/>
    <cellStyle name="Millares 6 3 4 3 2 2 3" xfId="42362" xr:uid="{00000000-0005-0000-0000-0000B5410000}"/>
    <cellStyle name="Millares 6 3 4 3 2 3" xfId="22010" xr:uid="{00000000-0005-0000-0000-0000B6410000}"/>
    <cellStyle name="Millares 6 3 4 3 2 3 2" xfId="49143" xr:uid="{00000000-0005-0000-0000-0000B7410000}"/>
    <cellStyle name="Millares 6 3 4 3 2 4" xfId="35581" xr:uid="{00000000-0005-0000-0000-0000B8410000}"/>
    <cellStyle name="Millares 6 3 4 3 3" xfId="11834" xr:uid="{00000000-0005-0000-0000-0000B9410000}"/>
    <cellStyle name="Millares 6 3 4 3 3 2" xfId="25402" xr:uid="{00000000-0005-0000-0000-0000BA410000}"/>
    <cellStyle name="Millares 6 3 4 3 3 2 2" xfId="52535" xr:uid="{00000000-0005-0000-0000-0000BB410000}"/>
    <cellStyle name="Millares 6 3 4 3 3 3" xfId="38973" xr:uid="{00000000-0005-0000-0000-0000BC410000}"/>
    <cellStyle name="Millares 6 3 4 3 4" xfId="18621" xr:uid="{00000000-0005-0000-0000-0000BD410000}"/>
    <cellStyle name="Millares 6 3 4 3 4 2" xfId="45754" xr:uid="{00000000-0005-0000-0000-0000BE410000}"/>
    <cellStyle name="Millares 6 3 4 3 5" xfId="32192" xr:uid="{00000000-0005-0000-0000-0000BF410000}"/>
    <cellStyle name="Millares 6 3 4 4" xfId="4839" xr:uid="{00000000-0005-0000-0000-0000C0410000}"/>
    <cellStyle name="Millares 6 3 4 4 2" xfId="8434" xr:uid="{00000000-0005-0000-0000-0000C1410000}"/>
    <cellStyle name="Millares 6 3 4 4 2 2" xfId="15224" xr:uid="{00000000-0005-0000-0000-0000C2410000}"/>
    <cellStyle name="Millares 6 3 4 4 2 2 2" xfId="28792" xr:uid="{00000000-0005-0000-0000-0000C3410000}"/>
    <cellStyle name="Millares 6 3 4 4 2 2 2 2" xfId="55925" xr:uid="{00000000-0005-0000-0000-0000C4410000}"/>
    <cellStyle name="Millares 6 3 4 4 2 2 3" xfId="42363" xr:uid="{00000000-0005-0000-0000-0000C5410000}"/>
    <cellStyle name="Millares 6 3 4 4 2 3" xfId="22011" xr:uid="{00000000-0005-0000-0000-0000C6410000}"/>
    <cellStyle name="Millares 6 3 4 4 2 3 2" xfId="49144" xr:uid="{00000000-0005-0000-0000-0000C7410000}"/>
    <cellStyle name="Millares 6 3 4 4 2 4" xfId="35582" xr:uid="{00000000-0005-0000-0000-0000C8410000}"/>
    <cellStyle name="Millares 6 3 4 4 3" xfId="11835" xr:uid="{00000000-0005-0000-0000-0000C9410000}"/>
    <cellStyle name="Millares 6 3 4 4 3 2" xfId="25403" xr:uid="{00000000-0005-0000-0000-0000CA410000}"/>
    <cellStyle name="Millares 6 3 4 4 3 2 2" xfId="52536" xr:uid="{00000000-0005-0000-0000-0000CB410000}"/>
    <cellStyle name="Millares 6 3 4 4 3 3" xfId="38974" xr:uid="{00000000-0005-0000-0000-0000CC410000}"/>
    <cellStyle name="Millares 6 3 4 4 4" xfId="18622" xr:uid="{00000000-0005-0000-0000-0000CD410000}"/>
    <cellStyle name="Millares 6 3 4 4 4 2" xfId="45755" xr:uid="{00000000-0005-0000-0000-0000CE410000}"/>
    <cellStyle name="Millares 6 3 4 4 5" xfId="32193" xr:uid="{00000000-0005-0000-0000-0000CF410000}"/>
    <cellStyle name="Millares 6 3 4 5" xfId="8429" xr:uid="{00000000-0005-0000-0000-0000D0410000}"/>
    <cellStyle name="Millares 6 3 4 5 2" xfId="15219" xr:uid="{00000000-0005-0000-0000-0000D1410000}"/>
    <cellStyle name="Millares 6 3 4 5 2 2" xfId="28787" xr:uid="{00000000-0005-0000-0000-0000D2410000}"/>
    <cellStyle name="Millares 6 3 4 5 2 2 2" xfId="55920" xr:uid="{00000000-0005-0000-0000-0000D3410000}"/>
    <cellStyle name="Millares 6 3 4 5 2 3" xfId="42358" xr:uid="{00000000-0005-0000-0000-0000D4410000}"/>
    <cellStyle name="Millares 6 3 4 5 3" xfId="22006" xr:uid="{00000000-0005-0000-0000-0000D5410000}"/>
    <cellStyle name="Millares 6 3 4 5 3 2" xfId="49139" xr:uid="{00000000-0005-0000-0000-0000D6410000}"/>
    <cellStyle name="Millares 6 3 4 5 4" xfId="35577" xr:uid="{00000000-0005-0000-0000-0000D7410000}"/>
    <cellStyle name="Millares 6 3 4 6" xfId="11830" xr:uid="{00000000-0005-0000-0000-0000D8410000}"/>
    <cellStyle name="Millares 6 3 4 6 2" xfId="25398" xr:uid="{00000000-0005-0000-0000-0000D9410000}"/>
    <cellStyle name="Millares 6 3 4 6 2 2" xfId="52531" xr:uid="{00000000-0005-0000-0000-0000DA410000}"/>
    <cellStyle name="Millares 6 3 4 6 3" xfId="38969" xr:uid="{00000000-0005-0000-0000-0000DB410000}"/>
    <cellStyle name="Millares 6 3 4 7" xfId="18617" xr:uid="{00000000-0005-0000-0000-0000DC410000}"/>
    <cellStyle name="Millares 6 3 4 7 2" xfId="45750" xr:uid="{00000000-0005-0000-0000-0000DD410000}"/>
    <cellStyle name="Millares 6 3 4 8" xfId="32188" xr:uid="{00000000-0005-0000-0000-0000DE410000}"/>
    <cellStyle name="Millares 6 3 5" xfId="4840" xr:uid="{00000000-0005-0000-0000-0000DF410000}"/>
    <cellStyle name="Millares 6 3 5 2" xfId="4841" xr:uid="{00000000-0005-0000-0000-0000E0410000}"/>
    <cellStyle name="Millares 6 3 5 2 2" xfId="8436" xr:uid="{00000000-0005-0000-0000-0000E1410000}"/>
    <cellStyle name="Millares 6 3 5 2 2 2" xfId="15226" xr:uid="{00000000-0005-0000-0000-0000E2410000}"/>
    <cellStyle name="Millares 6 3 5 2 2 2 2" xfId="28794" xr:uid="{00000000-0005-0000-0000-0000E3410000}"/>
    <cellStyle name="Millares 6 3 5 2 2 2 2 2" xfId="55927" xr:uid="{00000000-0005-0000-0000-0000E4410000}"/>
    <cellStyle name="Millares 6 3 5 2 2 2 3" xfId="42365" xr:uid="{00000000-0005-0000-0000-0000E5410000}"/>
    <cellStyle name="Millares 6 3 5 2 2 3" xfId="22013" xr:uid="{00000000-0005-0000-0000-0000E6410000}"/>
    <cellStyle name="Millares 6 3 5 2 2 3 2" xfId="49146" xr:uid="{00000000-0005-0000-0000-0000E7410000}"/>
    <cellStyle name="Millares 6 3 5 2 2 4" xfId="35584" xr:uid="{00000000-0005-0000-0000-0000E8410000}"/>
    <cellStyle name="Millares 6 3 5 2 3" xfId="11837" xr:uid="{00000000-0005-0000-0000-0000E9410000}"/>
    <cellStyle name="Millares 6 3 5 2 3 2" xfId="25405" xr:uid="{00000000-0005-0000-0000-0000EA410000}"/>
    <cellStyle name="Millares 6 3 5 2 3 2 2" xfId="52538" xr:uid="{00000000-0005-0000-0000-0000EB410000}"/>
    <cellStyle name="Millares 6 3 5 2 3 3" xfId="38976" xr:uid="{00000000-0005-0000-0000-0000EC410000}"/>
    <cellStyle name="Millares 6 3 5 2 4" xfId="18624" xr:uid="{00000000-0005-0000-0000-0000ED410000}"/>
    <cellStyle name="Millares 6 3 5 2 4 2" xfId="45757" xr:uid="{00000000-0005-0000-0000-0000EE410000}"/>
    <cellStyle name="Millares 6 3 5 2 5" xfId="32195" xr:uid="{00000000-0005-0000-0000-0000EF410000}"/>
    <cellStyle name="Millares 6 3 5 3" xfId="4842" xr:uid="{00000000-0005-0000-0000-0000F0410000}"/>
    <cellStyle name="Millares 6 3 5 3 2" xfId="8437" xr:uid="{00000000-0005-0000-0000-0000F1410000}"/>
    <cellStyle name="Millares 6 3 5 3 2 2" xfId="15227" xr:uid="{00000000-0005-0000-0000-0000F2410000}"/>
    <cellStyle name="Millares 6 3 5 3 2 2 2" xfId="28795" xr:uid="{00000000-0005-0000-0000-0000F3410000}"/>
    <cellStyle name="Millares 6 3 5 3 2 2 2 2" xfId="55928" xr:uid="{00000000-0005-0000-0000-0000F4410000}"/>
    <cellStyle name="Millares 6 3 5 3 2 2 3" xfId="42366" xr:uid="{00000000-0005-0000-0000-0000F5410000}"/>
    <cellStyle name="Millares 6 3 5 3 2 3" xfId="22014" xr:uid="{00000000-0005-0000-0000-0000F6410000}"/>
    <cellStyle name="Millares 6 3 5 3 2 3 2" xfId="49147" xr:uid="{00000000-0005-0000-0000-0000F7410000}"/>
    <cellStyle name="Millares 6 3 5 3 2 4" xfId="35585" xr:uid="{00000000-0005-0000-0000-0000F8410000}"/>
    <cellStyle name="Millares 6 3 5 3 3" xfId="11838" xr:uid="{00000000-0005-0000-0000-0000F9410000}"/>
    <cellStyle name="Millares 6 3 5 3 3 2" xfId="25406" xr:uid="{00000000-0005-0000-0000-0000FA410000}"/>
    <cellStyle name="Millares 6 3 5 3 3 2 2" xfId="52539" xr:uid="{00000000-0005-0000-0000-0000FB410000}"/>
    <cellStyle name="Millares 6 3 5 3 3 3" xfId="38977" xr:uid="{00000000-0005-0000-0000-0000FC410000}"/>
    <cellStyle name="Millares 6 3 5 3 4" xfId="18625" xr:uid="{00000000-0005-0000-0000-0000FD410000}"/>
    <cellStyle name="Millares 6 3 5 3 4 2" xfId="45758" xr:uid="{00000000-0005-0000-0000-0000FE410000}"/>
    <cellStyle name="Millares 6 3 5 3 5" xfId="32196" xr:uid="{00000000-0005-0000-0000-0000FF410000}"/>
    <cellStyle name="Millares 6 3 5 4" xfId="8435" xr:uid="{00000000-0005-0000-0000-000000420000}"/>
    <cellStyle name="Millares 6 3 5 4 2" xfId="15225" xr:uid="{00000000-0005-0000-0000-000001420000}"/>
    <cellStyle name="Millares 6 3 5 4 2 2" xfId="28793" xr:uid="{00000000-0005-0000-0000-000002420000}"/>
    <cellStyle name="Millares 6 3 5 4 2 2 2" xfId="55926" xr:uid="{00000000-0005-0000-0000-000003420000}"/>
    <cellStyle name="Millares 6 3 5 4 2 3" xfId="42364" xr:uid="{00000000-0005-0000-0000-000004420000}"/>
    <cellStyle name="Millares 6 3 5 4 3" xfId="22012" xr:uid="{00000000-0005-0000-0000-000005420000}"/>
    <cellStyle name="Millares 6 3 5 4 3 2" xfId="49145" xr:uid="{00000000-0005-0000-0000-000006420000}"/>
    <cellStyle name="Millares 6 3 5 4 4" xfId="35583" xr:uid="{00000000-0005-0000-0000-000007420000}"/>
    <cellStyle name="Millares 6 3 5 5" xfId="11836" xr:uid="{00000000-0005-0000-0000-000008420000}"/>
    <cellStyle name="Millares 6 3 5 5 2" xfId="25404" xr:uid="{00000000-0005-0000-0000-000009420000}"/>
    <cellStyle name="Millares 6 3 5 5 2 2" xfId="52537" xr:uid="{00000000-0005-0000-0000-00000A420000}"/>
    <cellStyle name="Millares 6 3 5 5 3" xfId="38975" xr:uid="{00000000-0005-0000-0000-00000B420000}"/>
    <cellStyle name="Millares 6 3 5 6" xfId="18623" xr:uid="{00000000-0005-0000-0000-00000C420000}"/>
    <cellStyle name="Millares 6 3 5 6 2" xfId="45756" xr:uid="{00000000-0005-0000-0000-00000D420000}"/>
    <cellStyle name="Millares 6 3 5 7" xfId="32194" xr:uid="{00000000-0005-0000-0000-00000E420000}"/>
    <cellStyle name="Millares 6 3 6" xfId="4843" xr:uid="{00000000-0005-0000-0000-00000F420000}"/>
    <cellStyle name="Millares 6 3 6 2" xfId="4844" xr:uid="{00000000-0005-0000-0000-000010420000}"/>
    <cellStyle name="Millares 6 3 6 2 2" xfId="8439" xr:uid="{00000000-0005-0000-0000-000011420000}"/>
    <cellStyle name="Millares 6 3 6 2 2 2" xfId="15229" xr:uid="{00000000-0005-0000-0000-000012420000}"/>
    <cellStyle name="Millares 6 3 6 2 2 2 2" xfId="28797" xr:uid="{00000000-0005-0000-0000-000013420000}"/>
    <cellStyle name="Millares 6 3 6 2 2 2 2 2" xfId="55930" xr:uid="{00000000-0005-0000-0000-000014420000}"/>
    <cellStyle name="Millares 6 3 6 2 2 2 3" xfId="42368" xr:uid="{00000000-0005-0000-0000-000015420000}"/>
    <cellStyle name="Millares 6 3 6 2 2 3" xfId="22016" xr:uid="{00000000-0005-0000-0000-000016420000}"/>
    <cellStyle name="Millares 6 3 6 2 2 3 2" xfId="49149" xr:uid="{00000000-0005-0000-0000-000017420000}"/>
    <cellStyle name="Millares 6 3 6 2 2 4" xfId="35587" xr:uid="{00000000-0005-0000-0000-000018420000}"/>
    <cellStyle name="Millares 6 3 6 2 3" xfId="11840" xr:uid="{00000000-0005-0000-0000-000019420000}"/>
    <cellStyle name="Millares 6 3 6 2 3 2" xfId="25408" xr:uid="{00000000-0005-0000-0000-00001A420000}"/>
    <cellStyle name="Millares 6 3 6 2 3 2 2" xfId="52541" xr:uid="{00000000-0005-0000-0000-00001B420000}"/>
    <cellStyle name="Millares 6 3 6 2 3 3" xfId="38979" xr:uid="{00000000-0005-0000-0000-00001C420000}"/>
    <cellStyle name="Millares 6 3 6 2 4" xfId="18627" xr:uid="{00000000-0005-0000-0000-00001D420000}"/>
    <cellStyle name="Millares 6 3 6 2 4 2" xfId="45760" xr:uid="{00000000-0005-0000-0000-00001E420000}"/>
    <cellStyle name="Millares 6 3 6 2 5" xfId="32198" xr:uid="{00000000-0005-0000-0000-00001F420000}"/>
    <cellStyle name="Millares 6 3 6 3" xfId="4845" xr:uid="{00000000-0005-0000-0000-000020420000}"/>
    <cellStyle name="Millares 6 3 6 3 2" xfId="8440" xr:uid="{00000000-0005-0000-0000-000021420000}"/>
    <cellStyle name="Millares 6 3 6 3 2 2" xfId="15230" xr:uid="{00000000-0005-0000-0000-000022420000}"/>
    <cellStyle name="Millares 6 3 6 3 2 2 2" xfId="28798" xr:uid="{00000000-0005-0000-0000-000023420000}"/>
    <cellStyle name="Millares 6 3 6 3 2 2 2 2" xfId="55931" xr:uid="{00000000-0005-0000-0000-000024420000}"/>
    <cellStyle name="Millares 6 3 6 3 2 2 3" xfId="42369" xr:uid="{00000000-0005-0000-0000-000025420000}"/>
    <cellStyle name="Millares 6 3 6 3 2 3" xfId="22017" xr:uid="{00000000-0005-0000-0000-000026420000}"/>
    <cellStyle name="Millares 6 3 6 3 2 3 2" xfId="49150" xr:uid="{00000000-0005-0000-0000-000027420000}"/>
    <cellStyle name="Millares 6 3 6 3 2 4" xfId="35588" xr:uid="{00000000-0005-0000-0000-000028420000}"/>
    <cellStyle name="Millares 6 3 6 3 3" xfId="11841" xr:uid="{00000000-0005-0000-0000-000029420000}"/>
    <cellStyle name="Millares 6 3 6 3 3 2" xfId="25409" xr:uid="{00000000-0005-0000-0000-00002A420000}"/>
    <cellStyle name="Millares 6 3 6 3 3 2 2" xfId="52542" xr:uid="{00000000-0005-0000-0000-00002B420000}"/>
    <cellStyle name="Millares 6 3 6 3 3 3" xfId="38980" xr:uid="{00000000-0005-0000-0000-00002C420000}"/>
    <cellStyle name="Millares 6 3 6 3 4" xfId="18628" xr:uid="{00000000-0005-0000-0000-00002D420000}"/>
    <cellStyle name="Millares 6 3 6 3 4 2" xfId="45761" xr:uid="{00000000-0005-0000-0000-00002E420000}"/>
    <cellStyle name="Millares 6 3 6 3 5" xfId="32199" xr:uid="{00000000-0005-0000-0000-00002F420000}"/>
    <cellStyle name="Millares 6 3 6 4" xfId="8438" xr:uid="{00000000-0005-0000-0000-000030420000}"/>
    <cellStyle name="Millares 6 3 6 4 2" xfId="15228" xr:uid="{00000000-0005-0000-0000-000031420000}"/>
    <cellStyle name="Millares 6 3 6 4 2 2" xfId="28796" xr:uid="{00000000-0005-0000-0000-000032420000}"/>
    <cellStyle name="Millares 6 3 6 4 2 2 2" xfId="55929" xr:uid="{00000000-0005-0000-0000-000033420000}"/>
    <cellStyle name="Millares 6 3 6 4 2 3" xfId="42367" xr:uid="{00000000-0005-0000-0000-000034420000}"/>
    <cellStyle name="Millares 6 3 6 4 3" xfId="22015" xr:uid="{00000000-0005-0000-0000-000035420000}"/>
    <cellStyle name="Millares 6 3 6 4 3 2" xfId="49148" xr:uid="{00000000-0005-0000-0000-000036420000}"/>
    <cellStyle name="Millares 6 3 6 4 4" xfId="35586" xr:uid="{00000000-0005-0000-0000-000037420000}"/>
    <cellStyle name="Millares 6 3 6 5" xfId="11839" xr:uid="{00000000-0005-0000-0000-000038420000}"/>
    <cellStyle name="Millares 6 3 6 5 2" xfId="25407" xr:uid="{00000000-0005-0000-0000-000039420000}"/>
    <cellStyle name="Millares 6 3 6 5 2 2" xfId="52540" xr:uid="{00000000-0005-0000-0000-00003A420000}"/>
    <cellStyle name="Millares 6 3 6 5 3" xfId="38978" xr:uid="{00000000-0005-0000-0000-00003B420000}"/>
    <cellStyle name="Millares 6 3 6 6" xfId="18626" xr:uid="{00000000-0005-0000-0000-00003C420000}"/>
    <cellStyle name="Millares 6 3 6 6 2" xfId="45759" xr:uid="{00000000-0005-0000-0000-00003D420000}"/>
    <cellStyle name="Millares 6 3 6 7" xfId="32197" xr:uid="{00000000-0005-0000-0000-00003E420000}"/>
    <cellStyle name="Millares 6 3 7" xfId="4846" xr:uid="{00000000-0005-0000-0000-00003F420000}"/>
    <cellStyle name="Millares 6 3 7 2" xfId="8441" xr:uid="{00000000-0005-0000-0000-000040420000}"/>
    <cellStyle name="Millares 6 3 7 2 2" xfId="15231" xr:uid="{00000000-0005-0000-0000-000041420000}"/>
    <cellStyle name="Millares 6 3 7 2 2 2" xfId="28799" xr:uid="{00000000-0005-0000-0000-000042420000}"/>
    <cellStyle name="Millares 6 3 7 2 2 2 2" xfId="55932" xr:uid="{00000000-0005-0000-0000-000043420000}"/>
    <cellStyle name="Millares 6 3 7 2 2 3" xfId="42370" xr:uid="{00000000-0005-0000-0000-000044420000}"/>
    <cellStyle name="Millares 6 3 7 2 3" xfId="22018" xr:uid="{00000000-0005-0000-0000-000045420000}"/>
    <cellStyle name="Millares 6 3 7 2 3 2" xfId="49151" xr:uid="{00000000-0005-0000-0000-000046420000}"/>
    <cellStyle name="Millares 6 3 7 2 4" xfId="35589" xr:uid="{00000000-0005-0000-0000-000047420000}"/>
    <cellStyle name="Millares 6 3 7 3" xfId="11842" xr:uid="{00000000-0005-0000-0000-000048420000}"/>
    <cellStyle name="Millares 6 3 7 3 2" xfId="25410" xr:uid="{00000000-0005-0000-0000-000049420000}"/>
    <cellStyle name="Millares 6 3 7 3 2 2" xfId="52543" xr:uid="{00000000-0005-0000-0000-00004A420000}"/>
    <cellStyle name="Millares 6 3 7 3 3" xfId="38981" xr:uid="{00000000-0005-0000-0000-00004B420000}"/>
    <cellStyle name="Millares 6 3 7 4" xfId="18629" xr:uid="{00000000-0005-0000-0000-00004C420000}"/>
    <cellStyle name="Millares 6 3 7 4 2" xfId="45762" xr:uid="{00000000-0005-0000-0000-00004D420000}"/>
    <cellStyle name="Millares 6 3 7 5" xfId="32200" xr:uid="{00000000-0005-0000-0000-00004E420000}"/>
    <cellStyle name="Millares 6 3 8" xfId="4847" xr:uid="{00000000-0005-0000-0000-00004F420000}"/>
    <cellStyle name="Millares 6 3 8 2" xfId="8442" xr:uid="{00000000-0005-0000-0000-000050420000}"/>
    <cellStyle name="Millares 6 3 8 2 2" xfId="15232" xr:uid="{00000000-0005-0000-0000-000051420000}"/>
    <cellStyle name="Millares 6 3 8 2 2 2" xfId="28800" xr:uid="{00000000-0005-0000-0000-000052420000}"/>
    <cellStyle name="Millares 6 3 8 2 2 2 2" xfId="55933" xr:uid="{00000000-0005-0000-0000-000053420000}"/>
    <cellStyle name="Millares 6 3 8 2 2 3" xfId="42371" xr:uid="{00000000-0005-0000-0000-000054420000}"/>
    <cellStyle name="Millares 6 3 8 2 3" xfId="22019" xr:uid="{00000000-0005-0000-0000-000055420000}"/>
    <cellStyle name="Millares 6 3 8 2 3 2" xfId="49152" xr:uid="{00000000-0005-0000-0000-000056420000}"/>
    <cellStyle name="Millares 6 3 8 2 4" xfId="35590" xr:uid="{00000000-0005-0000-0000-000057420000}"/>
    <cellStyle name="Millares 6 3 8 3" xfId="11843" xr:uid="{00000000-0005-0000-0000-000058420000}"/>
    <cellStyle name="Millares 6 3 8 3 2" xfId="25411" xr:uid="{00000000-0005-0000-0000-000059420000}"/>
    <cellStyle name="Millares 6 3 8 3 2 2" xfId="52544" xr:uid="{00000000-0005-0000-0000-00005A420000}"/>
    <cellStyle name="Millares 6 3 8 3 3" xfId="38982" xr:uid="{00000000-0005-0000-0000-00005B420000}"/>
    <cellStyle name="Millares 6 3 8 4" xfId="18630" xr:uid="{00000000-0005-0000-0000-00005C420000}"/>
    <cellStyle name="Millares 6 3 8 4 2" xfId="45763" xr:uid="{00000000-0005-0000-0000-00005D420000}"/>
    <cellStyle name="Millares 6 3 8 5" xfId="32201" xr:uid="{00000000-0005-0000-0000-00005E420000}"/>
    <cellStyle name="Millares 6 3 9" xfId="8404" xr:uid="{00000000-0005-0000-0000-00005F420000}"/>
    <cellStyle name="Millares 6 3 9 2" xfId="15194" xr:uid="{00000000-0005-0000-0000-000060420000}"/>
    <cellStyle name="Millares 6 3 9 2 2" xfId="28762" xr:uid="{00000000-0005-0000-0000-000061420000}"/>
    <cellStyle name="Millares 6 3 9 2 2 2" xfId="55895" xr:uid="{00000000-0005-0000-0000-000062420000}"/>
    <cellStyle name="Millares 6 3 9 2 3" xfId="42333" xr:uid="{00000000-0005-0000-0000-000063420000}"/>
    <cellStyle name="Millares 6 3 9 3" xfId="21981" xr:uid="{00000000-0005-0000-0000-000064420000}"/>
    <cellStyle name="Millares 6 3 9 3 2" xfId="49114" xr:uid="{00000000-0005-0000-0000-000065420000}"/>
    <cellStyle name="Millares 6 3 9 4" xfId="35552" xr:uid="{00000000-0005-0000-0000-000066420000}"/>
    <cellStyle name="Millares 6 4" xfId="4848" xr:uid="{00000000-0005-0000-0000-000067420000}"/>
    <cellStyle name="Millares 6 4 10" xfId="32202" xr:uid="{00000000-0005-0000-0000-000068420000}"/>
    <cellStyle name="Millares 6 4 2" xfId="4849" xr:uid="{00000000-0005-0000-0000-000069420000}"/>
    <cellStyle name="Millares 6 4 2 2" xfId="4850" xr:uid="{00000000-0005-0000-0000-00006A420000}"/>
    <cellStyle name="Millares 6 4 2 2 2" xfId="4851" xr:uid="{00000000-0005-0000-0000-00006B420000}"/>
    <cellStyle name="Millares 6 4 2 2 2 2" xfId="8446" xr:uid="{00000000-0005-0000-0000-00006C420000}"/>
    <cellStyle name="Millares 6 4 2 2 2 2 2" xfId="15236" xr:uid="{00000000-0005-0000-0000-00006D420000}"/>
    <cellStyle name="Millares 6 4 2 2 2 2 2 2" xfId="28804" xr:uid="{00000000-0005-0000-0000-00006E420000}"/>
    <cellStyle name="Millares 6 4 2 2 2 2 2 2 2" xfId="55937" xr:uid="{00000000-0005-0000-0000-00006F420000}"/>
    <cellStyle name="Millares 6 4 2 2 2 2 2 3" xfId="42375" xr:uid="{00000000-0005-0000-0000-000070420000}"/>
    <cellStyle name="Millares 6 4 2 2 2 2 3" xfId="22023" xr:uid="{00000000-0005-0000-0000-000071420000}"/>
    <cellStyle name="Millares 6 4 2 2 2 2 3 2" xfId="49156" xr:uid="{00000000-0005-0000-0000-000072420000}"/>
    <cellStyle name="Millares 6 4 2 2 2 2 4" xfId="35594" xr:uid="{00000000-0005-0000-0000-000073420000}"/>
    <cellStyle name="Millares 6 4 2 2 2 3" xfId="11847" xr:uid="{00000000-0005-0000-0000-000074420000}"/>
    <cellStyle name="Millares 6 4 2 2 2 3 2" xfId="25415" xr:uid="{00000000-0005-0000-0000-000075420000}"/>
    <cellStyle name="Millares 6 4 2 2 2 3 2 2" xfId="52548" xr:uid="{00000000-0005-0000-0000-000076420000}"/>
    <cellStyle name="Millares 6 4 2 2 2 3 3" xfId="38986" xr:uid="{00000000-0005-0000-0000-000077420000}"/>
    <cellStyle name="Millares 6 4 2 2 2 4" xfId="18634" xr:uid="{00000000-0005-0000-0000-000078420000}"/>
    <cellStyle name="Millares 6 4 2 2 2 4 2" xfId="45767" xr:uid="{00000000-0005-0000-0000-000079420000}"/>
    <cellStyle name="Millares 6 4 2 2 2 5" xfId="32205" xr:uid="{00000000-0005-0000-0000-00007A420000}"/>
    <cellStyle name="Millares 6 4 2 2 3" xfId="4852" xr:uid="{00000000-0005-0000-0000-00007B420000}"/>
    <cellStyle name="Millares 6 4 2 2 3 2" xfId="8447" xr:uid="{00000000-0005-0000-0000-00007C420000}"/>
    <cellStyle name="Millares 6 4 2 2 3 2 2" xfId="15237" xr:uid="{00000000-0005-0000-0000-00007D420000}"/>
    <cellStyle name="Millares 6 4 2 2 3 2 2 2" xfId="28805" xr:uid="{00000000-0005-0000-0000-00007E420000}"/>
    <cellStyle name="Millares 6 4 2 2 3 2 2 2 2" xfId="55938" xr:uid="{00000000-0005-0000-0000-00007F420000}"/>
    <cellStyle name="Millares 6 4 2 2 3 2 2 3" xfId="42376" xr:uid="{00000000-0005-0000-0000-000080420000}"/>
    <cellStyle name="Millares 6 4 2 2 3 2 3" xfId="22024" xr:uid="{00000000-0005-0000-0000-000081420000}"/>
    <cellStyle name="Millares 6 4 2 2 3 2 3 2" xfId="49157" xr:uid="{00000000-0005-0000-0000-000082420000}"/>
    <cellStyle name="Millares 6 4 2 2 3 2 4" xfId="35595" xr:uid="{00000000-0005-0000-0000-000083420000}"/>
    <cellStyle name="Millares 6 4 2 2 3 3" xfId="11848" xr:uid="{00000000-0005-0000-0000-000084420000}"/>
    <cellStyle name="Millares 6 4 2 2 3 3 2" xfId="25416" xr:uid="{00000000-0005-0000-0000-000085420000}"/>
    <cellStyle name="Millares 6 4 2 2 3 3 2 2" xfId="52549" xr:uid="{00000000-0005-0000-0000-000086420000}"/>
    <cellStyle name="Millares 6 4 2 2 3 3 3" xfId="38987" xr:uid="{00000000-0005-0000-0000-000087420000}"/>
    <cellStyle name="Millares 6 4 2 2 3 4" xfId="18635" xr:uid="{00000000-0005-0000-0000-000088420000}"/>
    <cellStyle name="Millares 6 4 2 2 3 4 2" xfId="45768" xr:uid="{00000000-0005-0000-0000-000089420000}"/>
    <cellStyle name="Millares 6 4 2 2 3 5" xfId="32206" xr:uid="{00000000-0005-0000-0000-00008A420000}"/>
    <cellStyle name="Millares 6 4 2 2 4" xfId="8445" xr:uid="{00000000-0005-0000-0000-00008B420000}"/>
    <cellStyle name="Millares 6 4 2 2 4 2" xfId="15235" xr:uid="{00000000-0005-0000-0000-00008C420000}"/>
    <cellStyle name="Millares 6 4 2 2 4 2 2" xfId="28803" xr:uid="{00000000-0005-0000-0000-00008D420000}"/>
    <cellStyle name="Millares 6 4 2 2 4 2 2 2" xfId="55936" xr:uid="{00000000-0005-0000-0000-00008E420000}"/>
    <cellStyle name="Millares 6 4 2 2 4 2 3" xfId="42374" xr:uid="{00000000-0005-0000-0000-00008F420000}"/>
    <cellStyle name="Millares 6 4 2 2 4 3" xfId="22022" xr:uid="{00000000-0005-0000-0000-000090420000}"/>
    <cellStyle name="Millares 6 4 2 2 4 3 2" xfId="49155" xr:uid="{00000000-0005-0000-0000-000091420000}"/>
    <cellStyle name="Millares 6 4 2 2 4 4" xfId="35593" xr:uid="{00000000-0005-0000-0000-000092420000}"/>
    <cellStyle name="Millares 6 4 2 2 5" xfId="11846" xr:uid="{00000000-0005-0000-0000-000093420000}"/>
    <cellStyle name="Millares 6 4 2 2 5 2" xfId="25414" xr:uid="{00000000-0005-0000-0000-000094420000}"/>
    <cellStyle name="Millares 6 4 2 2 5 2 2" xfId="52547" xr:uid="{00000000-0005-0000-0000-000095420000}"/>
    <cellStyle name="Millares 6 4 2 2 5 3" xfId="38985" xr:uid="{00000000-0005-0000-0000-000096420000}"/>
    <cellStyle name="Millares 6 4 2 2 6" xfId="18633" xr:uid="{00000000-0005-0000-0000-000097420000}"/>
    <cellStyle name="Millares 6 4 2 2 6 2" xfId="45766" xr:uid="{00000000-0005-0000-0000-000098420000}"/>
    <cellStyle name="Millares 6 4 2 2 7" xfId="32204" xr:uid="{00000000-0005-0000-0000-000099420000}"/>
    <cellStyle name="Millares 6 4 2 3" xfId="4853" xr:uid="{00000000-0005-0000-0000-00009A420000}"/>
    <cellStyle name="Millares 6 4 2 3 2" xfId="4854" xr:uid="{00000000-0005-0000-0000-00009B420000}"/>
    <cellStyle name="Millares 6 4 2 3 2 2" xfId="8449" xr:uid="{00000000-0005-0000-0000-00009C420000}"/>
    <cellStyle name="Millares 6 4 2 3 2 2 2" xfId="15239" xr:uid="{00000000-0005-0000-0000-00009D420000}"/>
    <cellStyle name="Millares 6 4 2 3 2 2 2 2" xfId="28807" xr:uid="{00000000-0005-0000-0000-00009E420000}"/>
    <cellStyle name="Millares 6 4 2 3 2 2 2 2 2" xfId="55940" xr:uid="{00000000-0005-0000-0000-00009F420000}"/>
    <cellStyle name="Millares 6 4 2 3 2 2 2 3" xfId="42378" xr:uid="{00000000-0005-0000-0000-0000A0420000}"/>
    <cellStyle name="Millares 6 4 2 3 2 2 3" xfId="22026" xr:uid="{00000000-0005-0000-0000-0000A1420000}"/>
    <cellStyle name="Millares 6 4 2 3 2 2 3 2" xfId="49159" xr:uid="{00000000-0005-0000-0000-0000A2420000}"/>
    <cellStyle name="Millares 6 4 2 3 2 2 4" xfId="35597" xr:uid="{00000000-0005-0000-0000-0000A3420000}"/>
    <cellStyle name="Millares 6 4 2 3 2 3" xfId="11850" xr:uid="{00000000-0005-0000-0000-0000A4420000}"/>
    <cellStyle name="Millares 6 4 2 3 2 3 2" xfId="25418" xr:uid="{00000000-0005-0000-0000-0000A5420000}"/>
    <cellStyle name="Millares 6 4 2 3 2 3 2 2" xfId="52551" xr:uid="{00000000-0005-0000-0000-0000A6420000}"/>
    <cellStyle name="Millares 6 4 2 3 2 3 3" xfId="38989" xr:uid="{00000000-0005-0000-0000-0000A7420000}"/>
    <cellStyle name="Millares 6 4 2 3 2 4" xfId="18637" xr:uid="{00000000-0005-0000-0000-0000A8420000}"/>
    <cellStyle name="Millares 6 4 2 3 2 4 2" xfId="45770" xr:uid="{00000000-0005-0000-0000-0000A9420000}"/>
    <cellStyle name="Millares 6 4 2 3 2 5" xfId="32208" xr:uid="{00000000-0005-0000-0000-0000AA420000}"/>
    <cellStyle name="Millares 6 4 2 3 3" xfId="8448" xr:uid="{00000000-0005-0000-0000-0000AB420000}"/>
    <cellStyle name="Millares 6 4 2 3 3 2" xfId="15238" xr:uid="{00000000-0005-0000-0000-0000AC420000}"/>
    <cellStyle name="Millares 6 4 2 3 3 2 2" xfId="28806" xr:uid="{00000000-0005-0000-0000-0000AD420000}"/>
    <cellStyle name="Millares 6 4 2 3 3 2 2 2" xfId="55939" xr:uid="{00000000-0005-0000-0000-0000AE420000}"/>
    <cellStyle name="Millares 6 4 2 3 3 2 3" xfId="42377" xr:uid="{00000000-0005-0000-0000-0000AF420000}"/>
    <cellStyle name="Millares 6 4 2 3 3 3" xfId="22025" xr:uid="{00000000-0005-0000-0000-0000B0420000}"/>
    <cellStyle name="Millares 6 4 2 3 3 3 2" xfId="49158" xr:uid="{00000000-0005-0000-0000-0000B1420000}"/>
    <cellStyle name="Millares 6 4 2 3 3 4" xfId="35596" xr:uid="{00000000-0005-0000-0000-0000B2420000}"/>
    <cellStyle name="Millares 6 4 2 3 4" xfId="11849" xr:uid="{00000000-0005-0000-0000-0000B3420000}"/>
    <cellStyle name="Millares 6 4 2 3 4 2" xfId="25417" xr:uid="{00000000-0005-0000-0000-0000B4420000}"/>
    <cellStyle name="Millares 6 4 2 3 4 2 2" xfId="52550" xr:uid="{00000000-0005-0000-0000-0000B5420000}"/>
    <cellStyle name="Millares 6 4 2 3 4 3" xfId="38988" xr:uid="{00000000-0005-0000-0000-0000B6420000}"/>
    <cellStyle name="Millares 6 4 2 3 5" xfId="18636" xr:uid="{00000000-0005-0000-0000-0000B7420000}"/>
    <cellStyle name="Millares 6 4 2 3 5 2" xfId="45769" xr:uid="{00000000-0005-0000-0000-0000B8420000}"/>
    <cellStyle name="Millares 6 4 2 3 6" xfId="32207" xr:uid="{00000000-0005-0000-0000-0000B9420000}"/>
    <cellStyle name="Millares 6 4 2 4" xfId="4855" xr:uid="{00000000-0005-0000-0000-0000BA420000}"/>
    <cellStyle name="Millares 6 4 2 4 2" xfId="8450" xr:uid="{00000000-0005-0000-0000-0000BB420000}"/>
    <cellStyle name="Millares 6 4 2 4 2 2" xfId="15240" xr:uid="{00000000-0005-0000-0000-0000BC420000}"/>
    <cellStyle name="Millares 6 4 2 4 2 2 2" xfId="28808" xr:uid="{00000000-0005-0000-0000-0000BD420000}"/>
    <cellStyle name="Millares 6 4 2 4 2 2 2 2" xfId="55941" xr:uid="{00000000-0005-0000-0000-0000BE420000}"/>
    <cellStyle name="Millares 6 4 2 4 2 2 3" xfId="42379" xr:uid="{00000000-0005-0000-0000-0000BF420000}"/>
    <cellStyle name="Millares 6 4 2 4 2 3" xfId="22027" xr:uid="{00000000-0005-0000-0000-0000C0420000}"/>
    <cellStyle name="Millares 6 4 2 4 2 3 2" xfId="49160" xr:uid="{00000000-0005-0000-0000-0000C1420000}"/>
    <cellStyle name="Millares 6 4 2 4 2 4" xfId="35598" xr:uid="{00000000-0005-0000-0000-0000C2420000}"/>
    <cellStyle name="Millares 6 4 2 4 3" xfId="11851" xr:uid="{00000000-0005-0000-0000-0000C3420000}"/>
    <cellStyle name="Millares 6 4 2 4 3 2" xfId="25419" xr:uid="{00000000-0005-0000-0000-0000C4420000}"/>
    <cellStyle name="Millares 6 4 2 4 3 2 2" xfId="52552" xr:uid="{00000000-0005-0000-0000-0000C5420000}"/>
    <cellStyle name="Millares 6 4 2 4 3 3" xfId="38990" xr:uid="{00000000-0005-0000-0000-0000C6420000}"/>
    <cellStyle name="Millares 6 4 2 4 4" xfId="18638" xr:uid="{00000000-0005-0000-0000-0000C7420000}"/>
    <cellStyle name="Millares 6 4 2 4 4 2" xfId="45771" xr:uid="{00000000-0005-0000-0000-0000C8420000}"/>
    <cellStyle name="Millares 6 4 2 4 5" xfId="32209" xr:uid="{00000000-0005-0000-0000-0000C9420000}"/>
    <cellStyle name="Millares 6 4 2 5" xfId="4856" xr:uid="{00000000-0005-0000-0000-0000CA420000}"/>
    <cellStyle name="Millares 6 4 2 5 2" xfId="8451" xr:uid="{00000000-0005-0000-0000-0000CB420000}"/>
    <cellStyle name="Millares 6 4 2 5 2 2" xfId="15241" xr:uid="{00000000-0005-0000-0000-0000CC420000}"/>
    <cellStyle name="Millares 6 4 2 5 2 2 2" xfId="28809" xr:uid="{00000000-0005-0000-0000-0000CD420000}"/>
    <cellStyle name="Millares 6 4 2 5 2 2 2 2" xfId="55942" xr:uid="{00000000-0005-0000-0000-0000CE420000}"/>
    <cellStyle name="Millares 6 4 2 5 2 2 3" xfId="42380" xr:uid="{00000000-0005-0000-0000-0000CF420000}"/>
    <cellStyle name="Millares 6 4 2 5 2 3" xfId="22028" xr:uid="{00000000-0005-0000-0000-0000D0420000}"/>
    <cellStyle name="Millares 6 4 2 5 2 3 2" xfId="49161" xr:uid="{00000000-0005-0000-0000-0000D1420000}"/>
    <cellStyle name="Millares 6 4 2 5 2 4" xfId="35599" xr:uid="{00000000-0005-0000-0000-0000D2420000}"/>
    <cellStyle name="Millares 6 4 2 5 3" xfId="11852" xr:uid="{00000000-0005-0000-0000-0000D3420000}"/>
    <cellStyle name="Millares 6 4 2 5 3 2" xfId="25420" xr:uid="{00000000-0005-0000-0000-0000D4420000}"/>
    <cellStyle name="Millares 6 4 2 5 3 2 2" xfId="52553" xr:uid="{00000000-0005-0000-0000-0000D5420000}"/>
    <cellStyle name="Millares 6 4 2 5 3 3" xfId="38991" xr:uid="{00000000-0005-0000-0000-0000D6420000}"/>
    <cellStyle name="Millares 6 4 2 5 4" xfId="18639" xr:uid="{00000000-0005-0000-0000-0000D7420000}"/>
    <cellStyle name="Millares 6 4 2 5 4 2" xfId="45772" xr:uid="{00000000-0005-0000-0000-0000D8420000}"/>
    <cellStyle name="Millares 6 4 2 5 5" xfId="32210" xr:uid="{00000000-0005-0000-0000-0000D9420000}"/>
    <cellStyle name="Millares 6 4 2 6" xfId="8444" xr:uid="{00000000-0005-0000-0000-0000DA420000}"/>
    <cellStyle name="Millares 6 4 2 6 2" xfId="15234" xr:uid="{00000000-0005-0000-0000-0000DB420000}"/>
    <cellStyle name="Millares 6 4 2 6 2 2" xfId="28802" xr:uid="{00000000-0005-0000-0000-0000DC420000}"/>
    <cellStyle name="Millares 6 4 2 6 2 2 2" xfId="55935" xr:uid="{00000000-0005-0000-0000-0000DD420000}"/>
    <cellStyle name="Millares 6 4 2 6 2 3" xfId="42373" xr:uid="{00000000-0005-0000-0000-0000DE420000}"/>
    <cellStyle name="Millares 6 4 2 6 3" xfId="22021" xr:uid="{00000000-0005-0000-0000-0000DF420000}"/>
    <cellStyle name="Millares 6 4 2 6 3 2" xfId="49154" xr:uid="{00000000-0005-0000-0000-0000E0420000}"/>
    <cellStyle name="Millares 6 4 2 6 4" xfId="35592" xr:uid="{00000000-0005-0000-0000-0000E1420000}"/>
    <cellStyle name="Millares 6 4 2 7" xfId="11845" xr:uid="{00000000-0005-0000-0000-0000E2420000}"/>
    <cellStyle name="Millares 6 4 2 7 2" xfId="25413" xr:uid="{00000000-0005-0000-0000-0000E3420000}"/>
    <cellStyle name="Millares 6 4 2 7 2 2" xfId="52546" xr:uid="{00000000-0005-0000-0000-0000E4420000}"/>
    <cellStyle name="Millares 6 4 2 7 3" xfId="38984" xr:uid="{00000000-0005-0000-0000-0000E5420000}"/>
    <cellStyle name="Millares 6 4 2 8" xfId="18632" xr:uid="{00000000-0005-0000-0000-0000E6420000}"/>
    <cellStyle name="Millares 6 4 2 8 2" xfId="45765" xr:uid="{00000000-0005-0000-0000-0000E7420000}"/>
    <cellStyle name="Millares 6 4 2 9" xfId="32203" xr:uid="{00000000-0005-0000-0000-0000E8420000}"/>
    <cellStyle name="Millares 6 4 3" xfId="4857" xr:uid="{00000000-0005-0000-0000-0000E9420000}"/>
    <cellStyle name="Millares 6 4 3 2" xfId="4858" xr:uid="{00000000-0005-0000-0000-0000EA420000}"/>
    <cellStyle name="Millares 6 4 3 2 2" xfId="8453" xr:uid="{00000000-0005-0000-0000-0000EB420000}"/>
    <cellStyle name="Millares 6 4 3 2 2 2" xfId="15243" xr:uid="{00000000-0005-0000-0000-0000EC420000}"/>
    <cellStyle name="Millares 6 4 3 2 2 2 2" xfId="28811" xr:uid="{00000000-0005-0000-0000-0000ED420000}"/>
    <cellStyle name="Millares 6 4 3 2 2 2 2 2" xfId="55944" xr:uid="{00000000-0005-0000-0000-0000EE420000}"/>
    <cellStyle name="Millares 6 4 3 2 2 2 3" xfId="42382" xr:uid="{00000000-0005-0000-0000-0000EF420000}"/>
    <cellStyle name="Millares 6 4 3 2 2 3" xfId="22030" xr:uid="{00000000-0005-0000-0000-0000F0420000}"/>
    <cellStyle name="Millares 6 4 3 2 2 3 2" xfId="49163" xr:uid="{00000000-0005-0000-0000-0000F1420000}"/>
    <cellStyle name="Millares 6 4 3 2 2 4" xfId="35601" xr:uid="{00000000-0005-0000-0000-0000F2420000}"/>
    <cellStyle name="Millares 6 4 3 2 3" xfId="11854" xr:uid="{00000000-0005-0000-0000-0000F3420000}"/>
    <cellStyle name="Millares 6 4 3 2 3 2" xfId="25422" xr:uid="{00000000-0005-0000-0000-0000F4420000}"/>
    <cellStyle name="Millares 6 4 3 2 3 2 2" xfId="52555" xr:uid="{00000000-0005-0000-0000-0000F5420000}"/>
    <cellStyle name="Millares 6 4 3 2 3 3" xfId="38993" xr:uid="{00000000-0005-0000-0000-0000F6420000}"/>
    <cellStyle name="Millares 6 4 3 2 4" xfId="18641" xr:uid="{00000000-0005-0000-0000-0000F7420000}"/>
    <cellStyle name="Millares 6 4 3 2 4 2" xfId="45774" xr:uid="{00000000-0005-0000-0000-0000F8420000}"/>
    <cellStyle name="Millares 6 4 3 2 5" xfId="32212" xr:uid="{00000000-0005-0000-0000-0000F9420000}"/>
    <cellStyle name="Millares 6 4 3 3" xfId="4859" xr:uid="{00000000-0005-0000-0000-0000FA420000}"/>
    <cellStyle name="Millares 6 4 3 3 2" xfId="8454" xr:uid="{00000000-0005-0000-0000-0000FB420000}"/>
    <cellStyle name="Millares 6 4 3 3 2 2" xfId="15244" xr:uid="{00000000-0005-0000-0000-0000FC420000}"/>
    <cellStyle name="Millares 6 4 3 3 2 2 2" xfId="28812" xr:uid="{00000000-0005-0000-0000-0000FD420000}"/>
    <cellStyle name="Millares 6 4 3 3 2 2 2 2" xfId="55945" xr:uid="{00000000-0005-0000-0000-0000FE420000}"/>
    <cellStyle name="Millares 6 4 3 3 2 2 3" xfId="42383" xr:uid="{00000000-0005-0000-0000-0000FF420000}"/>
    <cellStyle name="Millares 6 4 3 3 2 3" xfId="22031" xr:uid="{00000000-0005-0000-0000-000000430000}"/>
    <cellStyle name="Millares 6 4 3 3 2 3 2" xfId="49164" xr:uid="{00000000-0005-0000-0000-000001430000}"/>
    <cellStyle name="Millares 6 4 3 3 2 4" xfId="35602" xr:uid="{00000000-0005-0000-0000-000002430000}"/>
    <cellStyle name="Millares 6 4 3 3 3" xfId="11855" xr:uid="{00000000-0005-0000-0000-000003430000}"/>
    <cellStyle name="Millares 6 4 3 3 3 2" xfId="25423" xr:uid="{00000000-0005-0000-0000-000004430000}"/>
    <cellStyle name="Millares 6 4 3 3 3 2 2" xfId="52556" xr:uid="{00000000-0005-0000-0000-000005430000}"/>
    <cellStyle name="Millares 6 4 3 3 3 3" xfId="38994" xr:uid="{00000000-0005-0000-0000-000006430000}"/>
    <cellStyle name="Millares 6 4 3 3 4" xfId="18642" xr:uid="{00000000-0005-0000-0000-000007430000}"/>
    <cellStyle name="Millares 6 4 3 3 4 2" xfId="45775" xr:uid="{00000000-0005-0000-0000-000008430000}"/>
    <cellStyle name="Millares 6 4 3 3 5" xfId="32213" xr:uid="{00000000-0005-0000-0000-000009430000}"/>
    <cellStyle name="Millares 6 4 3 4" xfId="8452" xr:uid="{00000000-0005-0000-0000-00000A430000}"/>
    <cellStyle name="Millares 6 4 3 4 2" xfId="15242" xr:uid="{00000000-0005-0000-0000-00000B430000}"/>
    <cellStyle name="Millares 6 4 3 4 2 2" xfId="28810" xr:uid="{00000000-0005-0000-0000-00000C430000}"/>
    <cellStyle name="Millares 6 4 3 4 2 2 2" xfId="55943" xr:uid="{00000000-0005-0000-0000-00000D430000}"/>
    <cellStyle name="Millares 6 4 3 4 2 3" xfId="42381" xr:uid="{00000000-0005-0000-0000-00000E430000}"/>
    <cellStyle name="Millares 6 4 3 4 3" xfId="22029" xr:uid="{00000000-0005-0000-0000-00000F430000}"/>
    <cellStyle name="Millares 6 4 3 4 3 2" xfId="49162" xr:uid="{00000000-0005-0000-0000-000010430000}"/>
    <cellStyle name="Millares 6 4 3 4 4" xfId="35600" xr:uid="{00000000-0005-0000-0000-000011430000}"/>
    <cellStyle name="Millares 6 4 3 5" xfId="11853" xr:uid="{00000000-0005-0000-0000-000012430000}"/>
    <cellStyle name="Millares 6 4 3 5 2" xfId="25421" xr:uid="{00000000-0005-0000-0000-000013430000}"/>
    <cellStyle name="Millares 6 4 3 5 2 2" xfId="52554" xr:uid="{00000000-0005-0000-0000-000014430000}"/>
    <cellStyle name="Millares 6 4 3 5 3" xfId="38992" xr:uid="{00000000-0005-0000-0000-000015430000}"/>
    <cellStyle name="Millares 6 4 3 6" xfId="18640" xr:uid="{00000000-0005-0000-0000-000016430000}"/>
    <cellStyle name="Millares 6 4 3 6 2" xfId="45773" xr:uid="{00000000-0005-0000-0000-000017430000}"/>
    <cellStyle name="Millares 6 4 3 7" xfId="32211" xr:uid="{00000000-0005-0000-0000-000018430000}"/>
    <cellStyle name="Millares 6 4 4" xfId="4860" xr:uid="{00000000-0005-0000-0000-000019430000}"/>
    <cellStyle name="Millares 6 4 4 2" xfId="4861" xr:uid="{00000000-0005-0000-0000-00001A430000}"/>
    <cellStyle name="Millares 6 4 4 2 2" xfId="8456" xr:uid="{00000000-0005-0000-0000-00001B430000}"/>
    <cellStyle name="Millares 6 4 4 2 2 2" xfId="15246" xr:uid="{00000000-0005-0000-0000-00001C430000}"/>
    <cellStyle name="Millares 6 4 4 2 2 2 2" xfId="28814" xr:uid="{00000000-0005-0000-0000-00001D430000}"/>
    <cellStyle name="Millares 6 4 4 2 2 2 2 2" xfId="55947" xr:uid="{00000000-0005-0000-0000-00001E430000}"/>
    <cellStyle name="Millares 6 4 4 2 2 2 3" xfId="42385" xr:uid="{00000000-0005-0000-0000-00001F430000}"/>
    <cellStyle name="Millares 6 4 4 2 2 3" xfId="22033" xr:uid="{00000000-0005-0000-0000-000020430000}"/>
    <cellStyle name="Millares 6 4 4 2 2 3 2" xfId="49166" xr:uid="{00000000-0005-0000-0000-000021430000}"/>
    <cellStyle name="Millares 6 4 4 2 2 4" xfId="35604" xr:uid="{00000000-0005-0000-0000-000022430000}"/>
    <cellStyle name="Millares 6 4 4 2 3" xfId="11857" xr:uid="{00000000-0005-0000-0000-000023430000}"/>
    <cellStyle name="Millares 6 4 4 2 3 2" xfId="25425" xr:uid="{00000000-0005-0000-0000-000024430000}"/>
    <cellStyle name="Millares 6 4 4 2 3 2 2" xfId="52558" xr:uid="{00000000-0005-0000-0000-000025430000}"/>
    <cellStyle name="Millares 6 4 4 2 3 3" xfId="38996" xr:uid="{00000000-0005-0000-0000-000026430000}"/>
    <cellStyle name="Millares 6 4 4 2 4" xfId="18644" xr:uid="{00000000-0005-0000-0000-000027430000}"/>
    <cellStyle name="Millares 6 4 4 2 4 2" xfId="45777" xr:uid="{00000000-0005-0000-0000-000028430000}"/>
    <cellStyle name="Millares 6 4 4 2 5" xfId="32215" xr:uid="{00000000-0005-0000-0000-000029430000}"/>
    <cellStyle name="Millares 6 4 4 3" xfId="8455" xr:uid="{00000000-0005-0000-0000-00002A430000}"/>
    <cellStyle name="Millares 6 4 4 3 2" xfId="15245" xr:uid="{00000000-0005-0000-0000-00002B430000}"/>
    <cellStyle name="Millares 6 4 4 3 2 2" xfId="28813" xr:uid="{00000000-0005-0000-0000-00002C430000}"/>
    <cellStyle name="Millares 6 4 4 3 2 2 2" xfId="55946" xr:uid="{00000000-0005-0000-0000-00002D430000}"/>
    <cellStyle name="Millares 6 4 4 3 2 3" xfId="42384" xr:uid="{00000000-0005-0000-0000-00002E430000}"/>
    <cellStyle name="Millares 6 4 4 3 3" xfId="22032" xr:uid="{00000000-0005-0000-0000-00002F430000}"/>
    <cellStyle name="Millares 6 4 4 3 3 2" xfId="49165" xr:uid="{00000000-0005-0000-0000-000030430000}"/>
    <cellStyle name="Millares 6 4 4 3 4" xfId="35603" xr:uid="{00000000-0005-0000-0000-000031430000}"/>
    <cellStyle name="Millares 6 4 4 4" xfId="11856" xr:uid="{00000000-0005-0000-0000-000032430000}"/>
    <cellStyle name="Millares 6 4 4 4 2" xfId="25424" xr:uid="{00000000-0005-0000-0000-000033430000}"/>
    <cellStyle name="Millares 6 4 4 4 2 2" xfId="52557" xr:uid="{00000000-0005-0000-0000-000034430000}"/>
    <cellStyle name="Millares 6 4 4 4 3" xfId="38995" xr:uid="{00000000-0005-0000-0000-000035430000}"/>
    <cellStyle name="Millares 6 4 4 5" xfId="18643" xr:uid="{00000000-0005-0000-0000-000036430000}"/>
    <cellStyle name="Millares 6 4 4 5 2" xfId="45776" xr:uid="{00000000-0005-0000-0000-000037430000}"/>
    <cellStyle name="Millares 6 4 4 6" xfId="32214" xr:uid="{00000000-0005-0000-0000-000038430000}"/>
    <cellStyle name="Millares 6 4 5" xfId="4862" xr:uid="{00000000-0005-0000-0000-000039430000}"/>
    <cellStyle name="Millares 6 4 5 2" xfId="8457" xr:uid="{00000000-0005-0000-0000-00003A430000}"/>
    <cellStyle name="Millares 6 4 5 2 2" xfId="15247" xr:uid="{00000000-0005-0000-0000-00003B430000}"/>
    <cellStyle name="Millares 6 4 5 2 2 2" xfId="28815" xr:uid="{00000000-0005-0000-0000-00003C430000}"/>
    <cellStyle name="Millares 6 4 5 2 2 2 2" xfId="55948" xr:uid="{00000000-0005-0000-0000-00003D430000}"/>
    <cellStyle name="Millares 6 4 5 2 2 3" xfId="42386" xr:uid="{00000000-0005-0000-0000-00003E430000}"/>
    <cellStyle name="Millares 6 4 5 2 3" xfId="22034" xr:uid="{00000000-0005-0000-0000-00003F430000}"/>
    <cellStyle name="Millares 6 4 5 2 3 2" xfId="49167" xr:uid="{00000000-0005-0000-0000-000040430000}"/>
    <cellStyle name="Millares 6 4 5 2 4" xfId="35605" xr:uid="{00000000-0005-0000-0000-000041430000}"/>
    <cellStyle name="Millares 6 4 5 3" xfId="11858" xr:uid="{00000000-0005-0000-0000-000042430000}"/>
    <cellStyle name="Millares 6 4 5 3 2" xfId="25426" xr:uid="{00000000-0005-0000-0000-000043430000}"/>
    <cellStyle name="Millares 6 4 5 3 2 2" xfId="52559" xr:uid="{00000000-0005-0000-0000-000044430000}"/>
    <cellStyle name="Millares 6 4 5 3 3" xfId="38997" xr:uid="{00000000-0005-0000-0000-000045430000}"/>
    <cellStyle name="Millares 6 4 5 4" xfId="18645" xr:uid="{00000000-0005-0000-0000-000046430000}"/>
    <cellStyle name="Millares 6 4 5 4 2" xfId="45778" xr:uid="{00000000-0005-0000-0000-000047430000}"/>
    <cellStyle name="Millares 6 4 5 5" xfId="32216" xr:uid="{00000000-0005-0000-0000-000048430000}"/>
    <cellStyle name="Millares 6 4 6" xfId="4863" xr:uid="{00000000-0005-0000-0000-000049430000}"/>
    <cellStyle name="Millares 6 4 6 2" xfId="8458" xr:uid="{00000000-0005-0000-0000-00004A430000}"/>
    <cellStyle name="Millares 6 4 6 2 2" xfId="15248" xr:uid="{00000000-0005-0000-0000-00004B430000}"/>
    <cellStyle name="Millares 6 4 6 2 2 2" xfId="28816" xr:uid="{00000000-0005-0000-0000-00004C430000}"/>
    <cellStyle name="Millares 6 4 6 2 2 2 2" xfId="55949" xr:uid="{00000000-0005-0000-0000-00004D430000}"/>
    <cellStyle name="Millares 6 4 6 2 2 3" xfId="42387" xr:uid="{00000000-0005-0000-0000-00004E430000}"/>
    <cellStyle name="Millares 6 4 6 2 3" xfId="22035" xr:uid="{00000000-0005-0000-0000-00004F430000}"/>
    <cellStyle name="Millares 6 4 6 2 3 2" xfId="49168" xr:uid="{00000000-0005-0000-0000-000050430000}"/>
    <cellStyle name="Millares 6 4 6 2 4" xfId="35606" xr:uid="{00000000-0005-0000-0000-000051430000}"/>
    <cellStyle name="Millares 6 4 6 3" xfId="11859" xr:uid="{00000000-0005-0000-0000-000052430000}"/>
    <cellStyle name="Millares 6 4 6 3 2" xfId="25427" xr:uid="{00000000-0005-0000-0000-000053430000}"/>
    <cellStyle name="Millares 6 4 6 3 2 2" xfId="52560" xr:uid="{00000000-0005-0000-0000-000054430000}"/>
    <cellStyle name="Millares 6 4 6 3 3" xfId="38998" xr:uid="{00000000-0005-0000-0000-000055430000}"/>
    <cellStyle name="Millares 6 4 6 4" xfId="18646" xr:uid="{00000000-0005-0000-0000-000056430000}"/>
    <cellStyle name="Millares 6 4 6 4 2" xfId="45779" xr:uid="{00000000-0005-0000-0000-000057430000}"/>
    <cellStyle name="Millares 6 4 6 5" xfId="32217" xr:uid="{00000000-0005-0000-0000-000058430000}"/>
    <cellStyle name="Millares 6 4 7" xfId="8443" xr:uid="{00000000-0005-0000-0000-000059430000}"/>
    <cellStyle name="Millares 6 4 7 2" xfId="15233" xr:uid="{00000000-0005-0000-0000-00005A430000}"/>
    <cellStyle name="Millares 6 4 7 2 2" xfId="28801" xr:uid="{00000000-0005-0000-0000-00005B430000}"/>
    <cellStyle name="Millares 6 4 7 2 2 2" xfId="55934" xr:uid="{00000000-0005-0000-0000-00005C430000}"/>
    <cellStyle name="Millares 6 4 7 2 3" xfId="42372" xr:uid="{00000000-0005-0000-0000-00005D430000}"/>
    <cellStyle name="Millares 6 4 7 3" xfId="22020" xr:uid="{00000000-0005-0000-0000-00005E430000}"/>
    <cellStyle name="Millares 6 4 7 3 2" xfId="49153" xr:uid="{00000000-0005-0000-0000-00005F430000}"/>
    <cellStyle name="Millares 6 4 7 4" xfId="35591" xr:uid="{00000000-0005-0000-0000-000060430000}"/>
    <cellStyle name="Millares 6 4 8" xfId="11844" xr:uid="{00000000-0005-0000-0000-000061430000}"/>
    <cellStyle name="Millares 6 4 8 2" xfId="25412" xr:uid="{00000000-0005-0000-0000-000062430000}"/>
    <cellStyle name="Millares 6 4 8 2 2" xfId="52545" xr:uid="{00000000-0005-0000-0000-000063430000}"/>
    <cellStyle name="Millares 6 4 8 3" xfId="38983" xr:uid="{00000000-0005-0000-0000-000064430000}"/>
    <cellStyle name="Millares 6 4 9" xfId="18631" xr:uid="{00000000-0005-0000-0000-000065430000}"/>
    <cellStyle name="Millares 6 4 9 2" xfId="45764" xr:uid="{00000000-0005-0000-0000-000066430000}"/>
    <cellStyle name="Millares 6 5" xfId="4864" xr:uid="{00000000-0005-0000-0000-000067430000}"/>
    <cellStyle name="Millares 6 5 2" xfId="4865" xr:uid="{00000000-0005-0000-0000-000068430000}"/>
    <cellStyle name="Millares 6 5 2 2" xfId="4866" xr:uid="{00000000-0005-0000-0000-000069430000}"/>
    <cellStyle name="Millares 6 5 2 2 2" xfId="8461" xr:uid="{00000000-0005-0000-0000-00006A430000}"/>
    <cellStyle name="Millares 6 5 2 2 2 2" xfId="15251" xr:uid="{00000000-0005-0000-0000-00006B430000}"/>
    <cellStyle name="Millares 6 5 2 2 2 2 2" xfId="28819" xr:uid="{00000000-0005-0000-0000-00006C430000}"/>
    <cellStyle name="Millares 6 5 2 2 2 2 2 2" xfId="55952" xr:uid="{00000000-0005-0000-0000-00006D430000}"/>
    <cellStyle name="Millares 6 5 2 2 2 2 3" xfId="42390" xr:uid="{00000000-0005-0000-0000-00006E430000}"/>
    <cellStyle name="Millares 6 5 2 2 2 3" xfId="22038" xr:uid="{00000000-0005-0000-0000-00006F430000}"/>
    <cellStyle name="Millares 6 5 2 2 2 3 2" xfId="49171" xr:uid="{00000000-0005-0000-0000-000070430000}"/>
    <cellStyle name="Millares 6 5 2 2 2 4" xfId="35609" xr:uid="{00000000-0005-0000-0000-000071430000}"/>
    <cellStyle name="Millares 6 5 2 2 3" xfId="11862" xr:uid="{00000000-0005-0000-0000-000072430000}"/>
    <cellStyle name="Millares 6 5 2 2 3 2" xfId="25430" xr:uid="{00000000-0005-0000-0000-000073430000}"/>
    <cellStyle name="Millares 6 5 2 2 3 2 2" xfId="52563" xr:uid="{00000000-0005-0000-0000-000074430000}"/>
    <cellStyle name="Millares 6 5 2 2 3 3" xfId="39001" xr:uid="{00000000-0005-0000-0000-000075430000}"/>
    <cellStyle name="Millares 6 5 2 2 4" xfId="18649" xr:uid="{00000000-0005-0000-0000-000076430000}"/>
    <cellStyle name="Millares 6 5 2 2 4 2" xfId="45782" xr:uid="{00000000-0005-0000-0000-000077430000}"/>
    <cellStyle name="Millares 6 5 2 2 5" xfId="32220" xr:uid="{00000000-0005-0000-0000-000078430000}"/>
    <cellStyle name="Millares 6 5 2 3" xfId="4867" xr:uid="{00000000-0005-0000-0000-000079430000}"/>
    <cellStyle name="Millares 6 5 2 3 2" xfId="8462" xr:uid="{00000000-0005-0000-0000-00007A430000}"/>
    <cellStyle name="Millares 6 5 2 3 2 2" xfId="15252" xr:uid="{00000000-0005-0000-0000-00007B430000}"/>
    <cellStyle name="Millares 6 5 2 3 2 2 2" xfId="28820" xr:uid="{00000000-0005-0000-0000-00007C430000}"/>
    <cellStyle name="Millares 6 5 2 3 2 2 2 2" xfId="55953" xr:uid="{00000000-0005-0000-0000-00007D430000}"/>
    <cellStyle name="Millares 6 5 2 3 2 2 3" xfId="42391" xr:uid="{00000000-0005-0000-0000-00007E430000}"/>
    <cellStyle name="Millares 6 5 2 3 2 3" xfId="22039" xr:uid="{00000000-0005-0000-0000-00007F430000}"/>
    <cellStyle name="Millares 6 5 2 3 2 3 2" xfId="49172" xr:uid="{00000000-0005-0000-0000-000080430000}"/>
    <cellStyle name="Millares 6 5 2 3 2 4" xfId="35610" xr:uid="{00000000-0005-0000-0000-000081430000}"/>
    <cellStyle name="Millares 6 5 2 3 3" xfId="11863" xr:uid="{00000000-0005-0000-0000-000082430000}"/>
    <cellStyle name="Millares 6 5 2 3 3 2" xfId="25431" xr:uid="{00000000-0005-0000-0000-000083430000}"/>
    <cellStyle name="Millares 6 5 2 3 3 2 2" xfId="52564" xr:uid="{00000000-0005-0000-0000-000084430000}"/>
    <cellStyle name="Millares 6 5 2 3 3 3" xfId="39002" xr:uid="{00000000-0005-0000-0000-000085430000}"/>
    <cellStyle name="Millares 6 5 2 3 4" xfId="18650" xr:uid="{00000000-0005-0000-0000-000086430000}"/>
    <cellStyle name="Millares 6 5 2 3 4 2" xfId="45783" xr:uid="{00000000-0005-0000-0000-000087430000}"/>
    <cellStyle name="Millares 6 5 2 3 5" xfId="32221" xr:uid="{00000000-0005-0000-0000-000088430000}"/>
    <cellStyle name="Millares 6 5 2 4" xfId="8460" xr:uid="{00000000-0005-0000-0000-000089430000}"/>
    <cellStyle name="Millares 6 5 2 4 2" xfId="15250" xr:uid="{00000000-0005-0000-0000-00008A430000}"/>
    <cellStyle name="Millares 6 5 2 4 2 2" xfId="28818" xr:uid="{00000000-0005-0000-0000-00008B430000}"/>
    <cellStyle name="Millares 6 5 2 4 2 2 2" xfId="55951" xr:uid="{00000000-0005-0000-0000-00008C430000}"/>
    <cellStyle name="Millares 6 5 2 4 2 3" xfId="42389" xr:uid="{00000000-0005-0000-0000-00008D430000}"/>
    <cellStyle name="Millares 6 5 2 4 3" xfId="22037" xr:uid="{00000000-0005-0000-0000-00008E430000}"/>
    <cellStyle name="Millares 6 5 2 4 3 2" xfId="49170" xr:uid="{00000000-0005-0000-0000-00008F430000}"/>
    <cellStyle name="Millares 6 5 2 4 4" xfId="35608" xr:uid="{00000000-0005-0000-0000-000090430000}"/>
    <cellStyle name="Millares 6 5 2 5" xfId="11861" xr:uid="{00000000-0005-0000-0000-000091430000}"/>
    <cellStyle name="Millares 6 5 2 5 2" xfId="25429" xr:uid="{00000000-0005-0000-0000-000092430000}"/>
    <cellStyle name="Millares 6 5 2 5 2 2" xfId="52562" xr:uid="{00000000-0005-0000-0000-000093430000}"/>
    <cellStyle name="Millares 6 5 2 5 3" xfId="39000" xr:uid="{00000000-0005-0000-0000-000094430000}"/>
    <cellStyle name="Millares 6 5 2 6" xfId="18648" xr:uid="{00000000-0005-0000-0000-000095430000}"/>
    <cellStyle name="Millares 6 5 2 6 2" xfId="45781" xr:uid="{00000000-0005-0000-0000-000096430000}"/>
    <cellStyle name="Millares 6 5 2 7" xfId="32219" xr:uid="{00000000-0005-0000-0000-000097430000}"/>
    <cellStyle name="Millares 6 5 3" xfId="4868" xr:uid="{00000000-0005-0000-0000-000098430000}"/>
    <cellStyle name="Millares 6 5 3 2" xfId="4869" xr:uid="{00000000-0005-0000-0000-000099430000}"/>
    <cellStyle name="Millares 6 5 3 2 2" xfId="8464" xr:uid="{00000000-0005-0000-0000-00009A430000}"/>
    <cellStyle name="Millares 6 5 3 2 2 2" xfId="15254" xr:uid="{00000000-0005-0000-0000-00009B430000}"/>
    <cellStyle name="Millares 6 5 3 2 2 2 2" xfId="28822" xr:uid="{00000000-0005-0000-0000-00009C430000}"/>
    <cellStyle name="Millares 6 5 3 2 2 2 2 2" xfId="55955" xr:uid="{00000000-0005-0000-0000-00009D430000}"/>
    <cellStyle name="Millares 6 5 3 2 2 2 3" xfId="42393" xr:uid="{00000000-0005-0000-0000-00009E430000}"/>
    <cellStyle name="Millares 6 5 3 2 2 3" xfId="22041" xr:uid="{00000000-0005-0000-0000-00009F430000}"/>
    <cellStyle name="Millares 6 5 3 2 2 3 2" xfId="49174" xr:uid="{00000000-0005-0000-0000-0000A0430000}"/>
    <cellStyle name="Millares 6 5 3 2 2 4" xfId="35612" xr:uid="{00000000-0005-0000-0000-0000A1430000}"/>
    <cellStyle name="Millares 6 5 3 2 3" xfId="11865" xr:uid="{00000000-0005-0000-0000-0000A2430000}"/>
    <cellStyle name="Millares 6 5 3 2 3 2" xfId="25433" xr:uid="{00000000-0005-0000-0000-0000A3430000}"/>
    <cellStyle name="Millares 6 5 3 2 3 2 2" xfId="52566" xr:uid="{00000000-0005-0000-0000-0000A4430000}"/>
    <cellStyle name="Millares 6 5 3 2 3 3" xfId="39004" xr:uid="{00000000-0005-0000-0000-0000A5430000}"/>
    <cellStyle name="Millares 6 5 3 2 4" xfId="18652" xr:uid="{00000000-0005-0000-0000-0000A6430000}"/>
    <cellStyle name="Millares 6 5 3 2 4 2" xfId="45785" xr:uid="{00000000-0005-0000-0000-0000A7430000}"/>
    <cellStyle name="Millares 6 5 3 2 5" xfId="32223" xr:uid="{00000000-0005-0000-0000-0000A8430000}"/>
    <cellStyle name="Millares 6 5 3 3" xfId="8463" xr:uid="{00000000-0005-0000-0000-0000A9430000}"/>
    <cellStyle name="Millares 6 5 3 3 2" xfId="15253" xr:uid="{00000000-0005-0000-0000-0000AA430000}"/>
    <cellStyle name="Millares 6 5 3 3 2 2" xfId="28821" xr:uid="{00000000-0005-0000-0000-0000AB430000}"/>
    <cellStyle name="Millares 6 5 3 3 2 2 2" xfId="55954" xr:uid="{00000000-0005-0000-0000-0000AC430000}"/>
    <cellStyle name="Millares 6 5 3 3 2 3" xfId="42392" xr:uid="{00000000-0005-0000-0000-0000AD430000}"/>
    <cellStyle name="Millares 6 5 3 3 3" xfId="22040" xr:uid="{00000000-0005-0000-0000-0000AE430000}"/>
    <cellStyle name="Millares 6 5 3 3 3 2" xfId="49173" xr:uid="{00000000-0005-0000-0000-0000AF430000}"/>
    <cellStyle name="Millares 6 5 3 3 4" xfId="35611" xr:uid="{00000000-0005-0000-0000-0000B0430000}"/>
    <cellStyle name="Millares 6 5 3 4" xfId="11864" xr:uid="{00000000-0005-0000-0000-0000B1430000}"/>
    <cellStyle name="Millares 6 5 3 4 2" xfId="25432" xr:uid="{00000000-0005-0000-0000-0000B2430000}"/>
    <cellStyle name="Millares 6 5 3 4 2 2" xfId="52565" xr:uid="{00000000-0005-0000-0000-0000B3430000}"/>
    <cellStyle name="Millares 6 5 3 4 3" xfId="39003" xr:uid="{00000000-0005-0000-0000-0000B4430000}"/>
    <cellStyle name="Millares 6 5 3 5" xfId="18651" xr:uid="{00000000-0005-0000-0000-0000B5430000}"/>
    <cellStyle name="Millares 6 5 3 5 2" xfId="45784" xr:uid="{00000000-0005-0000-0000-0000B6430000}"/>
    <cellStyle name="Millares 6 5 3 6" xfId="32222" xr:uid="{00000000-0005-0000-0000-0000B7430000}"/>
    <cellStyle name="Millares 6 5 4" xfId="4870" xr:uid="{00000000-0005-0000-0000-0000B8430000}"/>
    <cellStyle name="Millares 6 5 4 2" xfId="8465" xr:uid="{00000000-0005-0000-0000-0000B9430000}"/>
    <cellStyle name="Millares 6 5 4 2 2" xfId="15255" xr:uid="{00000000-0005-0000-0000-0000BA430000}"/>
    <cellStyle name="Millares 6 5 4 2 2 2" xfId="28823" xr:uid="{00000000-0005-0000-0000-0000BB430000}"/>
    <cellStyle name="Millares 6 5 4 2 2 2 2" xfId="55956" xr:uid="{00000000-0005-0000-0000-0000BC430000}"/>
    <cellStyle name="Millares 6 5 4 2 2 3" xfId="42394" xr:uid="{00000000-0005-0000-0000-0000BD430000}"/>
    <cellStyle name="Millares 6 5 4 2 3" xfId="22042" xr:uid="{00000000-0005-0000-0000-0000BE430000}"/>
    <cellStyle name="Millares 6 5 4 2 3 2" xfId="49175" xr:uid="{00000000-0005-0000-0000-0000BF430000}"/>
    <cellStyle name="Millares 6 5 4 2 4" xfId="35613" xr:uid="{00000000-0005-0000-0000-0000C0430000}"/>
    <cellStyle name="Millares 6 5 4 3" xfId="11866" xr:uid="{00000000-0005-0000-0000-0000C1430000}"/>
    <cellStyle name="Millares 6 5 4 3 2" xfId="25434" xr:uid="{00000000-0005-0000-0000-0000C2430000}"/>
    <cellStyle name="Millares 6 5 4 3 2 2" xfId="52567" xr:uid="{00000000-0005-0000-0000-0000C3430000}"/>
    <cellStyle name="Millares 6 5 4 3 3" xfId="39005" xr:uid="{00000000-0005-0000-0000-0000C4430000}"/>
    <cellStyle name="Millares 6 5 4 4" xfId="18653" xr:uid="{00000000-0005-0000-0000-0000C5430000}"/>
    <cellStyle name="Millares 6 5 4 4 2" xfId="45786" xr:uid="{00000000-0005-0000-0000-0000C6430000}"/>
    <cellStyle name="Millares 6 5 4 5" xfId="32224" xr:uid="{00000000-0005-0000-0000-0000C7430000}"/>
    <cellStyle name="Millares 6 5 5" xfId="4871" xr:uid="{00000000-0005-0000-0000-0000C8430000}"/>
    <cellStyle name="Millares 6 5 5 2" xfId="8466" xr:uid="{00000000-0005-0000-0000-0000C9430000}"/>
    <cellStyle name="Millares 6 5 5 2 2" xfId="15256" xr:uid="{00000000-0005-0000-0000-0000CA430000}"/>
    <cellStyle name="Millares 6 5 5 2 2 2" xfId="28824" xr:uid="{00000000-0005-0000-0000-0000CB430000}"/>
    <cellStyle name="Millares 6 5 5 2 2 2 2" xfId="55957" xr:uid="{00000000-0005-0000-0000-0000CC430000}"/>
    <cellStyle name="Millares 6 5 5 2 2 3" xfId="42395" xr:uid="{00000000-0005-0000-0000-0000CD430000}"/>
    <cellStyle name="Millares 6 5 5 2 3" xfId="22043" xr:uid="{00000000-0005-0000-0000-0000CE430000}"/>
    <cellStyle name="Millares 6 5 5 2 3 2" xfId="49176" xr:uid="{00000000-0005-0000-0000-0000CF430000}"/>
    <cellStyle name="Millares 6 5 5 2 4" xfId="35614" xr:uid="{00000000-0005-0000-0000-0000D0430000}"/>
    <cellStyle name="Millares 6 5 5 3" xfId="11867" xr:uid="{00000000-0005-0000-0000-0000D1430000}"/>
    <cellStyle name="Millares 6 5 5 3 2" xfId="25435" xr:uid="{00000000-0005-0000-0000-0000D2430000}"/>
    <cellStyle name="Millares 6 5 5 3 2 2" xfId="52568" xr:uid="{00000000-0005-0000-0000-0000D3430000}"/>
    <cellStyle name="Millares 6 5 5 3 3" xfId="39006" xr:uid="{00000000-0005-0000-0000-0000D4430000}"/>
    <cellStyle name="Millares 6 5 5 4" xfId="18654" xr:uid="{00000000-0005-0000-0000-0000D5430000}"/>
    <cellStyle name="Millares 6 5 5 4 2" xfId="45787" xr:uid="{00000000-0005-0000-0000-0000D6430000}"/>
    <cellStyle name="Millares 6 5 5 5" xfId="32225" xr:uid="{00000000-0005-0000-0000-0000D7430000}"/>
    <cellStyle name="Millares 6 5 6" xfId="8459" xr:uid="{00000000-0005-0000-0000-0000D8430000}"/>
    <cellStyle name="Millares 6 5 6 2" xfId="15249" xr:uid="{00000000-0005-0000-0000-0000D9430000}"/>
    <cellStyle name="Millares 6 5 6 2 2" xfId="28817" xr:uid="{00000000-0005-0000-0000-0000DA430000}"/>
    <cellStyle name="Millares 6 5 6 2 2 2" xfId="55950" xr:uid="{00000000-0005-0000-0000-0000DB430000}"/>
    <cellStyle name="Millares 6 5 6 2 3" xfId="42388" xr:uid="{00000000-0005-0000-0000-0000DC430000}"/>
    <cellStyle name="Millares 6 5 6 3" xfId="22036" xr:uid="{00000000-0005-0000-0000-0000DD430000}"/>
    <cellStyle name="Millares 6 5 6 3 2" xfId="49169" xr:uid="{00000000-0005-0000-0000-0000DE430000}"/>
    <cellStyle name="Millares 6 5 6 4" xfId="35607" xr:uid="{00000000-0005-0000-0000-0000DF430000}"/>
    <cellStyle name="Millares 6 5 7" xfId="11860" xr:uid="{00000000-0005-0000-0000-0000E0430000}"/>
    <cellStyle name="Millares 6 5 7 2" xfId="25428" xr:uid="{00000000-0005-0000-0000-0000E1430000}"/>
    <cellStyle name="Millares 6 5 7 2 2" xfId="52561" xr:uid="{00000000-0005-0000-0000-0000E2430000}"/>
    <cellStyle name="Millares 6 5 7 3" xfId="38999" xr:uid="{00000000-0005-0000-0000-0000E3430000}"/>
    <cellStyle name="Millares 6 5 8" xfId="18647" xr:uid="{00000000-0005-0000-0000-0000E4430000}"/>
    <cellStyle name="Millares 6 5 8 2" xfId="45780" xr:uid="{00000000-0005-0000-0000-0000E5430000}"/>
    <cellStyle name="Millares 6 5 9" xfId="32218" xr:uid="{00000000-0005-0000-0000-0000E6430000}"/>
    <cellStyle name="Millares 6 6" xfId="4872" xr:uid="{00000000-0005-0000-0000-0000E7430000}"/>
    <cellStyle name="Millares 6 6 2" xfId="4873" xr:uid="{00000000-0005-0000-0000-0000E8430000}"/>
    <cellStyle name="Millares 6 6 2 2" xfId="4874" xr:uid="{00000000-0005-0000-0000-0000E9430000}"/>
    <cellStyle name="Millares 6 6 2 2 2" xfId="8469" xr:uid="{00000000-0005-0000-0000-0000EA430000}"/>
    <cellStyle name="Millares 6 6 2 2 2 2" xfId="15259" xr:uid="{00000000-0005-0000-0000-0000EB430000}"/>
    <cellStyle name="Millares 6 6 2 2 2 2 2" xfId="28827" xr:uid="{00000000-0005-0000-0000-0000EC430000}"/>
    <cellStyle name="Millares 6 6 2 2 2 2 2 2" xfId="55960" xr:uid="{00000000-0005-0000-0000-0000ED430000}"/>
    <cellStyle name="Millares 6 6 2 2 2 2 3" xfId="42398" xr:uid="{00000000-0005-0000-0000-0000EE430000}"/>
    <cellStyle name="Millares 6 6 2 2 2 3" xfId="22046" xr:uid="{00000000-0005-0000-0000-0000EF430000}"/>
    <cellStyle name="Millares 6 6 2 2 2 3 2" xfId="49179" xr:uid="{00000000-0005-0000-0000-0000F0430000}"/>
    <cellStyle name="Millares 6 6 2 2 2 4" xfId="35617" xr:uid="{00000000-0005-0000-0000-0000F1430000}"/>
    <cellStyle name="Millares 6 6 2 2 3" xfId="11870" xr:uid="{00000000-0005-0000-0000-0000F2430000}"/>
    <cellStyle name="Millares 6 6 2 2 3 2" xfId="25438" xr:uid="{00000000-0005-0000-0000-0000F3430000}"/>
    <cellStyle name="Millares 6 6 2 2 3 2 2" xfId="52571" xr:uid="{00000000-0005-0000-0000-0000F4430000}"/>
    <cellStyle name="Millares 6 6 2 2 3 3" xfId="39009" xr:uid="{00000000-0005-0000-0000-0000F5430000}"/>
    <cellStyle name="Millares 6 6 2 2 4" xfId="18657" xr:uid="{00000000-0005-0000-0000-0000F6430000}"/>
    <cellStyle name="Millares 6 6 2 2 4 2" xfId="45790" xr:uid="{00000000-0005-0000-0000-0000F7430000}"/>
    <cellStyle name="Millares 6 6 2 2 5" xfId="32228" xr:uid="{00000000-0005-0000-0000-0000F8430000}"/>
    <cellStyle name="Millares 6 6 2 3" xfId="4875" xr:uid="{00000000-0005-0000-0000-0000F9430000}"/>
    <cellStyle name="Millares 6 6 2 3 2" xfId="8470" xr:uid="{00000000-0005-0000-0000-0000FA430000}"/>
    <cellStyle name="Millares 6 6 2 3 2 2" xfId="15260" xr:uid="{00000000-0005-0000-0000-0000FB430000}"/>
    <cellStyle name="Millares 6 6 2 3 2 2 2" xfId="28828" xr:uid="{00000000-0005-0000-0000-0000FC430000}"/>
    <cellStyle name="Millares 6 6 2 3 2 2 2 2" xfId="55961" xr:uid="{00000000-0005-0000-0000-0000FD430000}"/>
    <cellStyle name="Millares 6 6 2 3 2 2 3" xfId="42399" xr:uid="{00000000-0005-0000-0000-0000FE430000}"/>
    <cellStyle name="Millares 6 6 2 3 2 3" xfId="22047" xr:uid="{00000000-0005-0000-0000-0000FF430000}"/>
    <cellStyle name="Millares 6 6 2 3 2 3 2" xfId="49180" xr:uid="{00000000-0005-0000-0000-000000440000}"/>
    <cellStyle name="Millares 6 6 2 3 2 4" xfId="35618" xr:uid="{00000000-0005-0000-0000-000001440000}"/>
    <cellStyle name="Millares 6 6 2 3 3" xfId="11871" xr:uid="{00000000-0005-0000-0000-000002440000}"/>
    <cellStyle name="Millares 6 6 2 3 3 2" xfId="25439" xr:uid="{00000000-0005-0000-0000-000003440000}"/>
    <cellStyle name="Millares 6 6 2 3 3 2 2" xfId="52572" xr:uid="{00000000-0005-0000-0000-000004440000}"/>
    <cellStyle name="Millares 6 6 2 3 3 3" xfId="39010" xr:uid="{00000000-0005-0000-0000-000005440000}"/>
    <cellStyle name="Millares 6 6 2 3 4" xfId="18658" xr:uid="{00000000-0005-0000-0000-000006440000}"/>
    <cellStyle name="Millares 6 6 2 3 4 2" xfId="45791" xr:uid="{00000000-0005-0000-0000-000007440000}"/>
    <cellStyle name="Millares 6 6 2 3 5" xfId="32229" xr:uid="{00000000-0005-0000-0000-000008440000}"/>
    <cellStyle name="Millares 6 6 2 4" xfId="8468" xr:uid="{00000000-0005-0000-0000-000009440000}"/>
    <cellStyle name="Millares 6 6 2 4 2" xfId="15258" xr:uid="{00000000-0005-0000-0000-00000A440000}"/>
    <cellStyle name="Millares 6 6 2 4 2 2" xfId="28826" xr:uid="{00000000-0005-0000-0000-00000B440000}"/>
    <cellStyle name="Millares 6 6 2 4 2 2 2" xfId="55959" xr:uid="{00000000-0005-0000-0000-00000C440000}"/>
    <cellStyle name="Millares 6 6 2 4 2 3" xfId="42397" xr:uid="{00000000-0005-0000-0000-00000D440000}"/>
    <cellStyle name="Millares 6 6 2 4 3" xfId="22045" xr:uid="{00000000-0005-0000-0000-00000E440000}"/>
    <cellStyle name="Millares 6 6 2 4 3 2" xfId="49178" xr:uid="{00000000-0005-0000-0000-00000F440000}"/>
    <cellStyle name="Millares 6 6 2 4 4" xfId="35616" xr:uid="{00000000-0005-0000-0000-000010440000}"/>
    <cellStyle name="Millares 6 6 2 5" xfId="11869" xr:uid="{00000000-0005-0000-0000-000011440000}"/>
    <cellStyle name="Millares 6 6 2 5 2" xfId="25437" xr:uid="{00000000-0005-0000-0000-000012440000}"/>
    <cellStyle name="Millares 6 6 2 5 2 2" xfId="52570" xr:uid="{00000000-0005-0000-0000-000013440000}"/>
    <cellStyle name="Millares 6 6 2 5 3" xfId="39008" xr:uid="{00000000-0005-0000-0000-000014440000}"/>
    <cellStyle name="Millares 6 6 2 6" xfId="18656" xr:uid="{00000000-0005-0000-0000-000015440000}"/>
    <cellStyle name="Millares 6 6 2 6 2" xfId="45789" xr:uid="{00000000-0005-0000-0000-000016440000}"/>
    <cellStyle name="Millares 6 6 2 7" xfId="32227" xr:uid="{00000000-0005-0000-0000-000017440000}"/>
    <cellStyle name="Millares 6 6 3" xfId="4876" xr:uid="{00000000-0005-0000-0000-000018440000}"/>
    <cellStyle name="Millares 6 6 3 2" xfId="8471" xr:uid="{00000000-0005-0000-0000-000019440000}"/>
    <cellStyle name="Millares 6 6 3 2 2" xfId="15261" xr:uid="{00000000-0005-0000-0000-00001A440000}"/>
    <cellStyle name="Millares 6 6 3 2 2 2" xfId="28829" xr:uid="{00000000-0005-0000-0000-00001B440000}"/>
    <cellStyle name="Millares 6 6 3 2 2 2 2" xfId="55962" xr:uid="{00000000-0005-0000-0000-00001C440000}"/>
    <cellStyle name="Millares 6 6 3 2 2 3" xfId="42400" xr:uid="{00000000-0005-0000-0000-00001D440000}"/>
    <cellStyle name="Millares 6 6 3 2 3" xfId="22048" xr:uid="{00000000-0005-0000-0000-00001E440000}"/>
    <cellStyle name="Millares 6 6 3 2 3 2" xfId="49181" xr:uid="{00000000-0005-0000-0000-00001F440000}"/>
    <cellStyle name="Millares 6 6 3 2 4" xfId="35619" xr:uid="{00000000-0005-0000-0000-000020440000}"/>
    <cellStyle name="Millares 6 6 3 3" xfId="11872" xr:uid="{00000000-0005-0000-0000-000021440000}"/>
    <cellStyle name="Millares 6 6 3 3 2" xfId="25440" xr:uid="{00000000-0005-0000-0000-000022440000}"/>
    <cellStyle name="Millares 6 6 3 3 2 2" xfId="52573" xr:uid="{00000000-0005-0000-0000-000023440000}"/>
    <cellStyle name="Millares 6 6 3 3 3" xfId="39011" xr:uid="{00000000-0005-0000-0000-000024440000}"/>
    <cellStyle name="Millares 6 6 3 4" xfId="18659" xr:uid="{00000000-0005-0000-0000-000025440000}"/>
    <cellStyle name="Millares 6 6 3 4 2" xfId="45792" xr:uid="{00000000-0005-0000-0000-000026440000}"/>
    <cellStyle name="Millares 6 6 3 5" xfId="32230" xr:uid="{00000000-0005-0000-0000-000027440000}"/>
    <cellStyle name="Millares 6 6 4" xfId="4877" xr:uid="{00000000-0005-0000-0000-000028440000}"/>
    <cellStyle name="Millares 6 6 4 2" xfId="8472" xr:uid="{00000000-0005-0000-0000-000029440000}"/>
    <cellStyle name="Millares 6 6 4 2 2" xfId="15262" xr:uid="{00000000-0005-0000-0000-00002A440000}"/>
    <cellStyle name="Millares 6 6 4 2 2 2" xfId="28830" xr:uid="{00000000-0005-0000-0000-00002B440000}"/>
    <cellStyle name="Millares 6 6 4 2 2 2 2" xfId="55963" xr:uid="{00000000-0005-0000-0000-00002C440000}"/>
    <cellStyle name="Millares 6 6 4 2 2 3" xfId="42401" xr:uid="{00000000-0005-0000-0000-00002D440000}"/>
    <cellStyle name="Millares 6 6 4 2 3" xfId="22049" xr:uid="{00000000-0005-0000-0000-00002E440000}"/>
    <cellStyle name="Millares 6 6 4 2 3 2" xfId="49182" xr:uid="{00000000-0005-0000-0000-00002F440000}"/>
    <cellStyle name="Millares 6 6 4 2 4" xfId="35620" xr:uid="{00000000-0005-0000-0000-000030440000}"/>
    <cellStyle name="Millares 6 6 4 3" xfId="11873" xr:uid="{00000000-0005-0000-0000-000031440000}"/>
    <cellStyle name="Millares 6 6 4 3 2" xfId="25441" xr:uid="{00000000-0005-0000-0000-000032440000}"/>
    <cellStyle name="Millares 6 6 4 3 2 2" xfId="52574" xr:uid="{00000000-0005-0000-0000-000033440000}"/>
    <cellStyle name="Millares 6 6 4 3 3" xfId="39012" xr:uid="{00000000-0005-0000-0000-000034440000}"/>
    <cellStyle name="Millares 6 6 4 4" xfId="18660" xr:uid="{00000000-0005-0000-0000-000035440000}"/>
    <cellStyle name="Millares 6 6 4 4 2" xfId="45793" xr:uid="{00000000-0005-0000-0000-000036440000}"/>
    <cellStyle name="Millares 6 6 4 5" xfId="32231" xr:uid="{00000000-0005-0000-0000-000037440000}"/>
    <cellStyle name="Millares 6 6 5" xfId="8467" xr:uid="{00000000-0005-0000-0000-000038440000}"/>
    <cellStyle name="Millares 6 6 5 2" xfId="15257" xr:uid="{00000000-0005-0000-0000-000039440000}"/>
    <cellStyle name="Millares 6 6 5 2 2" xfId="28825" xr:uid="{00000000-0005-0000-0000-00003A440000}"/>
    <cellStyle name="Millares 6 6 5 2 2 2" xfId="55958" xr:uid="{00000000-0005-0000-0000-00003B440000}"/>
    <cellStyle name="Millares 6 6 5 2 3" xfId="42396" xr:uid="{00000000-0005-0000-0000-00003C440000}"/>
    <cellStyle name="Millares 6 6 5 3" xfId="22044" xr:uid="{00000000-0005-0000-0000-00003D440000}"/>
    <cellStyle name="Millares 6 6 5 3 2" xfId="49177" xr:uid="{00000000-0005-0000-0000-00003E440000}"/>
    <cellStyle name="Millares 6 6 5 4" xfId="35615" xr:uid="{00000000-0005-0000-0000-00003F440000}"/>
    <cellStyle name="Millares 6 6 6" xfId="11868" xr:uid="{00000000-0005-0000-0000-000040440000}"/>
    <cellStyle name="Millares 6 6 6 2" xfId="25436" xr:uid="{00000000-0005-0000-0000-000041440000}"/>
    <cellStyle name="Millares 6 6 6 2 2" xfId="52569" xr:uid="{00000000-0005-0000-0000-000042440000}"/>
    <cellStyle name="Millares 6 6 6 3" xfId="39007" xr:uid="{00000000-0005-0000-0000-000043440000}"/>
    <cellStyle name="Millares 6 6 7" xfId="18655" xr:uid="{00000000-0005-0000-0000-000044440000}"/>
    <cellStyle name="Millares 6 6 7 2" xfId="45788" xr:uid="{00000000-0005-0000-0000-000045440000}"/>
    <cellStyle name="Millares 6 6 8" xfId="32226" xr:uid="{00000000-0005-0000-0000-000046440000}"/>
    <cellStyle name="Millares 6 7" xfId="4878" xr:uid="{00000000-0005-0000-0000-000047440000}"/>
    <cellStyle name="Millares 6 7 2" xfId="4879" xr:uid="{00000000-0005-0000-0000-000048440000}"/>
    <cellStyle name="Millares 6 7 2 2" xfId="4880" xr:uid="{00000000-0005-0000-0000-000049440000}"/>
    <cellStyle name="Millares 6 7 2 2 2" xfId="8475" xr:uid="{00000000-0005-0000-0000-00004A440000}"/>
    <cellStyle name="Millares 6 7 2 2 2 2" xfId="15265" xr:uid="{00000000-0005-0000-0000-00004B440000}"/>
    <cellStyle name="Millares 6 7 2 2 2 2 2" xfId="28833" xr:uid="{00000000-0005-0000-0000-00004C440000}"/>
    <cellStyle name="Millares 6 7 2 2 2 2 2 2" xfId="55966" xr:uid="{00000000-0005-0000-0000-00004D440000}"/>
    <cellStyle name="Millares 6 7 2 2 2 2 3" xfId="42404" xr:uid="{00000000-0005-0000-0000-00004E440000}"/>
    <cellStyle name="Millares 6 7 2 2 2 3" xfId="22052" xr:uid="{00000000-0005-0000-0000-00004F440000}"/>
    <cellStyle name="Millares 6 7 2 2 2 3 2" xfId="49185" xr:uid="{00000000-0005-0000-0000-000050440000}"/>
    <cellStyle name="Millares 6 7 2 2 2 4" xfId="35623" xr:uid="{00000000-0005-0000-0000-000051440000}"/>
    <cellStyle name="Millares 6 7 2 2 3" xfId="11876" xr:uid="{00000000-0005-0000-0000-000052440000}"/>
    <cellStyle name="Millares 6 7 2 2 3 2" xfId="25444" xr:uid="{00000000-0005-0000-0000-000053440000}"/>
    <cellStyle name="Millares 6 7 2 2 3 2 2" xfId="52577" xr:uid="{00000000-0005-0000-0000-000054440000}"/>
    <cellStyle name="Millares 6 7 2 2 3 3" xfId="39015" xr:uid="{00000000-0005-0000-0000-000055440000}"/>
    <cellStyle name="Millares 6 7 2 2 4" xfId="18663" xr:uid="{00000000-0005-0000-0000-000056440000}"/>
    <cellStyle name="Millares 6 7 2 2 4 2" xfId="45796" xr:uid="{00000000-0005-0000-0000-000057440000}"/>
    <cellStyle name="Millares 6 7 2 2 5" xfId="32234" xr:uid="{00000000-0005-0000-0000-000058440000}"/>
    <cellStyle name="Millares 6 7 2 3" xfId="4881" xr:uid="{00000000-0005-0000-0000-000059440000}"/>
    <cellStyle name="Millares 6 7 2 3 2" xfId="8476" xr:uid="{00000000-0005-0000-0000-00005A440000}"/>
    <cellStyle name="Millares 6 7 2 3 2 2" xfId="15266" xr:uid="{00000000-0005-0000-0000-00005B440000}"/>
    <cellStyle name="Millares 6 7 2 3 2 2 2" xfId="28834" xr:uid="{00000000-0005-0000-0000-00005C440000}"/>
    <cellStyle name="Millares 6 7 2 3 2 2 2 2" xfId="55967" xr:uid="{00000000-0005-0000-0000-00005D440000}"/>
    <cellStyle name="Millares 6 7 2 3 2 2 3" xfId="42405" xr:uid="{00000000-0005-0000-0000-00005E440000}"/>
    <cellStyle name="Millares 6 7 2 3 2 3" xfId="22053" xr:uid="{00000000-0005-0000-0000-00005F440000}"/>
    <cellStyle name="Millares 6 7 2 3 2 3 2" xfId="49186" xr:uid="{00000000-0005-0000-0000-000060440000}"/>
    <cellStyle name="Millares 6 7 2 3 2 4" xfId="35624" xr:uid="{00000000-0005-0000-0000-000061440000}"/>
    <cellStyle name="Millares 6 7 2 3 3" xfId="11877" xr:uid="{00000000-0005-0000-0000-000062440000}"/>
    <cellStyle name="Millares 6 7 2 3 3 2" xfId="25445" xr:uid="{00000000-0005-0000-0000-000063440000}"/>
    <cellStyle name="Millares 6 7 2 3 3 2 2" xfId="52578" xr:uid="{00000000-0005-0000-0000-000064440000}"/>
    <cellStyle name="Millares 6 7 2 3 3 3" xfId="39016" xr:uid="{00000000-0005-0000-0000-000065440000}"/>
    <cellStyle name="Millares 6 7 2 3 4" xfId="18664" xr:uid="{00000000-0005-0000-0000-000066440000}"/>
    <cellStyle name="Millares 6 7 2 3 4 2" xfId="45797" xr:uid="{00000000-0005-0000-0000-000067440000}"/>
    <cellStyle name="Millares 6 7 2 3 5" xfId="32235" xr:uid="{00000000-0005-0000-0000-000068440000}"/>
    <cellStyle name="Millares 6 7 2 4" xfId="8474" xr:uid="{00000000-0005-0000-0000-000069440000}"/>
    <cellStyle name="Millares 6 7 2 4 2" xfId="15264" xr:uid="{00000000-0005-0000-0000-00006A440000}"/>
    <cellStyle name="Millares 6 7 2 4 2 2" xfId="28832" xr:uid="{00000000-0005-0000-0000-00006B440000}"/>
    <cellStyle name="Millares 6 7 2 4 2 2 2" xfId="55965" xr:uid="{00000000-0005-0000-0000-00006C440000}"/>
    <cellStyle name="Millares 6 7 2 4 2 3" xfId="42403" xr:uid="{00000000-0005-0000-0000-00006D440000}"/>
    <cellStyle name="Millares 6 7 2 4 3" xfId="22051" xr:uid="{00000000-0005-0000-0000-00006E440000}"/>
    <cellStyle name="Millares 6 7 2 4 3 2" xfId="49184" xr:uid="{00000000-0005-0000-0000-00006F440000}"/>
    <cellStyle name="Millares 6 7 2 4 4" xfId="35622" xr:uid="{00000000-0005-0000-0000-000070440000}"/>
    <cellStyle name="Millares 6 7 2 5" xfId="11875" xr:uid="{00000000-0005-0000-0000-000071440000}"/>
    <cellStyle name="Millares 6 7 2 5 2" xfId="25443" xr:uid="{00000000-0005-0000-0000-000072440000}"/>
    <cellStyle name="Millares 6 7 2 5 2 2" xfId="52576" xr:uid="{00000000-0005-0000-0000-000073440000}"/>
    <cellStyle name="Millares 6 7 2 5 3" xfId="39014" xr:uid="{00000000-0005-0000-0000-000074440000}"/>
    <cellStyle name="Millares 6 7 2 6" xfId="18662" xr:uid="{00000000-0005-0000-0000-000075440000}"/>
    <cellStyle name="Millares 6 7 2 6 2" xfId="45795" xr:uid="{00000000-0005-0000-0000-000076440000}"/>
    <cellStyle name="Millares 6 7 2 7" xfId="32233" xr:uid="{00000000-0005-0000-0000-000077440000}"/>
    <cellStyle name="Millares 6 7 3" xfId="4882" xr:uid="{00000000-0005-0000-0000-000078440000}"/>
    <cellStyle name="Millares 6 7 3 2" xfId="8477" xr:uid="{00000000-0005-0000-0000-000079440000}"/>
    <cellStyle name="Millares 6 7 3 2 2" xfId="15267" xr:uid="{00000000-0005-0000-0000-00007A440000}"/>
    <cellStyle name="Millares 6 7 3 2 2 2" xfId="28835" xr:uid="{00000000-0005-0000-0000-00007B440000}"/>
    <cellStyle name="Millares 6 7 3 2 2 2 2" xfId="55968" xr:uid="{00000000-0005-0000-0000-00007C440000}"/>
    <cellStyle name="Millares 6 7 3 2 2 3" xfId="42406" xr:uid="{00000000-0005-0000-0000-00007D440000}"/>
    <cellStyle name="Millares 6 7 3 2 3" xfId="22054" xr:uid="{00000000-0005-0000-0000-00007E440000}"/>
    <cellStyle name="Millares 6 7 3 2 3 2" xfId="49187" xr:uid="{00000000-0005-0000-0000-00007F440000}"/>
    <cellStyle name="Millares 6 7 3 2 4" xfId="35625" xr:uid="{00000000-0005-0000-0000-000080440000}"/>
    <cellStyle name="Millares 6 7 3 3" xfId="11878" xr:uid="{00000000-0005-0000-0000-000081440000}"/>
    <cellStyle name="Millares 6 7 3 3 2" xfId="25446" xr:uid="{00000000-0005-0000-0000-000082440000}"/>
    <cellStyle name="Millares 6 7 3 3 2 2" xfId="52579" xr:uid="{00000000-0005-0000-0000-000083440000}"/>
    <cellStyle name="Millares 6 7 3 3 3" xfId="39017" xr:uid="{00000000-0005-0000-0000-000084440000}"/>
    <cellStyle name="Millares 6 7 3 4" xfId="18665" xr:uid="{00000000-0005-0000-0000-000085440000}"/>
    <cellStyle name="Millares 6 7 3 4 2" xfId="45798" xr:uid="{00000000-0005-0000-0000-000086440000}"/>
    <cellStyle name="Millares 6 7 3 5" xfId="32236" xr:uid="{00000000-0005-0000-0000-000087440000}"/>
    <cellStyle name="Millares 6 7 4" xfId="4883" xr:uid="{00000000-0005-0000-0000-000088440000}"/>
    <cellStyle name="Millares 6 7 4 2" xfId="8478" xr:uid="{00000000-0005-0000-0000-000089440000}"/>
    <cellStyle name="Millares 6 7 4 2 2" xfId="15268" xr:uid="{00000000-0005-0000-0000-00008A440000}"/>
    <cellStyle name="Millares 6 7 4 2 2 2" xfId="28836" xr:uid="{00000000-0005-0000-0000-00008B440000}"/>
    <cellStyle name="Millares 6 7 4 2 2 2 2" xfId="55969" xr:uid="{00000000-0005-0000-0000-00008C440000}"/>
    <cellStyle name="Millares 6 7 4 2 2 3" xfId="42407" xr:uid="{00000000-0005-0000-0000-00008D440000}"/>
    <cellStyle name="Millares 6 7 4 2 3" xfId="22055" xr:uid="{00000000-0005-0000-0000-00008E440000}"/>
    <cellStyle name="Millares 6 7 4 2 3 2" xfId="49188" xr:uid="{00000000-0005-0000-0000-00008F440000}"/>
    <cellStyle name="Millares 6 7 4 2 4" xfId="35626" xr:uid="{00000000-0005-0000-0000-000090440000}"/>
    <cellStyle name="Millares 6 7 4 3" xfId="11879" xr:uid="{00000000-0005-0000-0000-000091440000}"/>
    <cellStyle name="Millares 6 7 4 3 2" xfId="25447" xr:uid="{00000000-0005-0000-0000-000092440000}"/>
    <cellStyle name="Millares 6 7 4 3 2 2" xfId="52580" xr:uid="{00000000-0005-0000-0000-000093440000}"/>
    <cellStyle name="Millares 6 7 4 3 3" xfId="39018" xr:uid="{00000000-0005-0000-0000-000094440000}"/>
    <cellStyle name="Millares 6 7 4 4" xfId="18666" xr:uid="{00000000-0005-0000-0000-000095440000}"/>
    <cellStyle name="Millares 6 7 4 4 2" xfId="45799" xr:uid="{00000000-0005-0000-0000-000096440000}"/>
    <cellStyle name="Millares 6 7 4 5" xfId="32237" xr:uid="{00000000-0005-0000-0000-000097440000}"/>
    <cellStyle name="Millares 6 7 5" xfId="8473" xr:uid="{00000000-0005-0000-0000-000098440000}"/>
    <cellStyle name="Millares 6 7 5 2" xfId="15263" xr:uid="{00000000-0005-0000-0000-000099440000}"/>
    <cellStyle name="Millares 6 7 5 2 2" xfId="28831" xr:uid="{00000000-0005-0000-0000-00009A440000}"/>
    <cellStyle name="Millares 6 7 5 2 2 2" xfId="55964" xr:uid="{00000000-0005-0000-0000-00009B440000}"/>
    <cellStyle name="Millares 6 7 5 2 3" xfId="42402" xr:uid="{00000000-0005-0000-0000-00009C440000}"/>
    <cellStyle name="Millares 6 7 5 3" xfId="22050" xr:uid="{00000000-0005-0000-0000-00009D440000}"/>
    <cellStyle name="Millares 6 7 5 3 2" xfId="49183" xr:uid="{00000000-0005-0000-0000-00009E440000}"/>
    <cellStyle name="Millares 6 7 5 4" xfId="35621" xr:uid="{00000000-0005-0000-0000-00009F440000}"/>
    <cellStyle name="Millares 6 7 6" xfId="11874" xr:uid="{00000000-0005-0000-0000-0000A0440000}"/>
    <cellStyle name="Millares 6 7 6 2" xfId="25442" xr:uid="{00000000-0005-0000-0000-0000A1440000}"/>
    <cellStyle name="Millares 6 7 6 2 2" xfId="52575" xr:uid="{00000000-0005-0000-0000-0000A2440000}"/>
    <cellStyle name="Millares 6 7 6 3" xfId="39013" xr:uid="{00000000-0005-0000-0000-0000A3440000}"/>
    <cellStyle name="Millares 6 7 7" xfId="18661" xr:uid="{00000000-0005-0000-0000-0000A4440000}"/>
    <cellStyle name="Millares 6 7 7 2" xfId="45794" xr:uid="{00000000-0005-0000-0000-0000A5440000}"/>
    <cellStyle name="Millares 6 7 8" xfId="32232" xr:uid="{00000000-0005-0000-0000-0000A6440000}"/>
    <cellStyle name="Millares 6 8" xfId="4884" xr:uid="{00000000-0005-0000-0000-0000A7440000}"/>
    <cellStyle name="Millares 6 8 2" xfId="4885" xr:uid="{00000000-0005-0000-0000-0000A8440000}"/>
    <cellStyle name="Millares 6 8 2 2" xfId="8480" xr:uid="{00000000-0005-0000-0000-0000A9440000}"/>
    <cellStyle name="Millares 6 8 2 2 2" xfId="15270" xr:uid="{00000000-0005-0000-0000-0000AA440000}"/>
    <cellStyle name="Millares 6 8 2 2 2 2" xfId="28838" xr:uid="{00000000-0005-0000-0000-0000AB440000}"/>
    <cellStyle name="Millares 6 8 2 2 2 2 2" xfId="55971" xr:uid="{00000000-0005-0000-0000-0000AC440000}"/>
    <cellStyle name="Millares 6 8 2 2 2 3" xfId="42409" xr:uid="{00000000-0005-0000-0000-0000AD440000}"/>
    <cellStyle name="Millares 6 8 2 2 3" xfId="22057" xr:uid="{00000000-0005-0000-0000-0000AE440000}"/>
    <cellStyle name="Millares 6 8 2 2 3 2" xfId="49190" xr:uid="{00000000-0005-0000-0000-0000AF440000}"/>
    <cellStyle name="Millares 6 8 2 2 4" xfId="35628" xr:uid="{00000000-0005-0000-0000-0000B0440000}"/>
    <cellStyle name="Millares 6 8 2 3" xfId="11881" xr:uid="{00000000-0005-0000-0000-0000B1440000}"/>
    <cellStyle name="Millares 6 8 2 3 2" xfId="25449" xr:uid="{00000000-0005-0000-0000-0000B2440000}"/>
    <cellStyle name="Millares 6 8 2 3 2 2" xfId="52582" xr:uid="{00000000-0005-0000-0000-0000B3440000}"/>
    <cellStyle name="Millares 6 8 2 3 3" xfId="39020" xr:uid="{00000000-0005-0000-0000-0000B4440000}"/>
    <cellStyle name="Millares 6 8 2 4" xfId="18668" xr:uid="{00000000-0005-0000-0000-0000B5440000}"/>
    <cellStyle name="Millares 6 8 2 4 2" xfId="45801" xr:uid="{00000000-0005-0000-0000-0000B6440000}"/>
    <cellStyle name="Millares 6 8 2 5" xfId="32239" xr:uid="{00000000-0005-0000-0000-0000B7440000}"/>
    <cellStyle name="Millares 6 8 3" xfId="8479" xr:uid="{00000000-0005-0000-0000-0000B8440000}"/>
    <cellStyle name="Millares 6 8 3 2" xfId="15269" xr:uid="{00000000-0005-0000-0000-0000B9440000}"/>
    <cellStyle name="Millares 6 8 3 2 2" xfId="28837" xr:uid="{00000000-0005-0000-0000-0000BA440000}"/>
    <cellStyle name="Millares 6 8 3 2 2 2" xfId="55970" xr:uid="{00000000-0005-0000-0000-0000BB440000}"/>
    <cellStyle name="Millares 6 8 3 2 3" xfId="42408" xr:uid="{00000000-0005-0000-0000-0000BC440000}"/>
    <cellStyle name="Millares 6 8 3 3" xfId="22056" xr:uid="{00000000-0005-0000-0000-0000BD440000}"/>
    <cellStyle name="Millares 6 8 3 3 2" xfId="49189" xr:uid="{00000000-0005-0000-0000-0000BE440000}"/>
    <cellStyle name="Millares 6 8 3 4" xfId="35627" xr:uid="{00000000-0005-0000-0000-0000BF440000}"/>
    <cellStyle name="Millares 6 8 4" xfId="11880" xr:uid="{00000000-0005-0000-0000-0000C0440000}"/>
    <cellStyle name="Millares 6 8 4 2" xfId="25448" xr:uid="{00000000-0005-0000-0000-0000C1440000}"/>
    <cellStyle name="Millares 6 8 4 2 2" xfId="52581" xr:uid="{00000000-0005-0000-0000-0000C2440000}"/>
    <cellStyle name="Millares 6 8 4 3" xfId="39019" xr:uid="{00000000-0005-0000-0000-0000C3440000}"/>
    <cellStyle name="Millares 6 8 5" xfId="18667" xr:uid="{00000000-0005-0000-0000-0000C4440000}"/>
    <cellStyle name="Millares 6 8 5 2" xfId="45800" xr:uid="{00000000-0005-0000-0000-0000C5440000}"/>
    <cellStyle name="Millares 6 8 6" xfId="32238" xr:uid="{00000000-0005-0000-0000-0000C6440000}"/>
    <cellStyle name="Millares 6 9" xfId="4886" xr:uid="{00000000-0005-0000-0000-0000C7440000}"/>
    <cellStyle name="Millares 6 9 2" xfId="8481" xr:uid="{00000000-0005-0000-0000-0000C8440000}"/>
    <cellStyle name="Millares 6 9 2 2" xfId="15271" xr:uid="{00000000-0005-0000-0000-0000C9440000}"/>
    <cellStyle name="Millares 6 9 2 2 2" xfId="28839" xr:uid="{00000000-0005-0000-0000-0000CA440000}"/>
    <cellStyle name="Millares 6 9 2 2 2 2" xfId="55972" xr:uid="{00000000-0005-0000-0000-0000CB440000}"/>
    <cellStyle name="Millares 6 9 2 2 3" xfId="42410" xr:uid="{00000000-0005-0000-0000-0000CC440000}"/>
    <cellStyle name="Millares 6 9 2 3" xfId="22058" xr:uid="{00000000-0005-0000-0000-0000CD440000}"/>
    <cellStyle name="Millares 6 9 2 3 2" xfId="49191" xr:uid="{00000000-0005-0000-0000-0000CE440000}"/>
    <cellStyle name="Millares 6 9 2 4" xfId="35629" xr:uid="{00000000-0005-0000-0000-0000CF440000}"/>
    <cellStyle name="Millares 6 9 3" xfId="11882" xr:uid="{00000000-0005-0000-0000-0000D0440000}"/>
    <cellStyle name="Millares 6 9 3 2" xfId="25450" xr:uid="{00000000-0005-0000-0000-0000D1440000}"/>
    <cellStyle name="Millares 6 9 3 2 2" xfId="52583" xr:uid="{00000000-0005-0000-0000-0000D2440000}"/>
    <cellStyle name="Millares 6 9 3 3" xfId="39021" xr:uid="{00000000-0005-0000-0000-0000D3440000}"/>
    <cellStyle name="Millares 6 9 4" xfId="18669" xr:uid="{00000000-0005-0000-0000-0000D4440000}"/>
    <cellStyle name="Millares 6 9 4 2" xfId="45802" xr:uid="{00000000-0005-0000-0000-0000D5440000}"/>
    <cellStyle name="Millares 6 9 5" xfId="32240" xr:uid="{00000000-0005-0000-0000-0000D6440000}"/>
    <cellStyle name="Millares 7" xfId="177" xr:uid="{00000000-0005-0000-0000-0000D7440000}"/>
    <cellStyle name="Millares 7 2" xfId="187" xr:uid="{00000000-0005-0000-0000-0000D8440000}"/>
    <cellStyle name="Millares 7 2 2" xfId="4887" xr:uid="{00000000-0005-0000-0000-0000D9440000}"/>
    <cellStyle name="Millares 7 2 2 2" xfId="4888" xr:uid="{00000000-0005-0000-0000-0000DA440000}"/>
    <cellStyle name="Millares 7 2 2 2 2" xfId="4889" xr:uid="{00000000-0005-0000-0000-0000DB440000}"/>
    <cellStyle name="Millares 7 2 2 2 2 2" xfId="8484" xr:uid="{00000000-0005-0000-0000-0000DC440000}"/>
    <cellStyle name="Millares 7 2 2 2 2 2 2" xfId="15274" xr:uid="{00000000-0005-0000-0000-0000DD440000}"/>
    <cellStyle name="Millares 7 2 2 2 2 2 2 2" xfId="28842" xr:uid="{00000000-0005-0000-0000-0000DE440000}"/>
    <cellStyle name="Millares 7 2 2 2 2 2 2 2 2" xfId="55975" xr:uid="{00000000-0005-0000-0000-0000DF440000}"/>
    <cellStyle name="Millares 7 2 2 2 2 2 2 3" xfId="42413" xr:uid="{00000000-0005-0000-0000-0000E0440000}"/>
    <cellStyle name="Millares 7 2 2 2 2 2 3" xfId="22061" xr:uid="{00000000-0005-0000-0000-0000E1440000}"/>
    <cellStyle name="Millares 7 2 2 2 2 2 3 2" xfId="49194" xr:uid="{00000000-0005-0000-0000-0000E2440000}"/>
    <cellStyle name="Millares 7 2 2 2 2 2 4" xfId="35632" xr:uid="{00000000-0005-0000-0000-0000E3440000}"/>
    <cellStyle name="Millares 7 2 2 2 2 3" xfId="11885" xr:uid="{00000000-0005-0000-0000-0000E4440000}"/>
    <cellStyle name="Millares 7 2 2 2 2 3 2" xfId="25453" xr:uid="{00000000-0005-0000-0000-0000E5440000}"/>
    <cellStyle name="Millares 7 2 2 2 2 3 2 2" xfId="52586" xr:uid="{00000000-0005-0000-0000-0000E6440000}"/>
    <cellStyle name="Millares 7 2 2 2 2 3 3" xfId="39024" xr:uid="{00000000-0005-0000-0000-0000E7440000}"/>
    <cellStyle name="Millares 7 2 2 2 2 4" xfId="18672" xr:uid="{00000000-0005-0000-0000-0000E8440000}"/>
    <cellStyle name="Millares 7 2 2 2 2 4 2" xfId="45805" xr:uid="{00000000-0005-0000-0000-0000E9440000}"/>
    <cellStyle name="Millares 7 2 2 2 2 5" xfId="32243" xr:uid="{00000000-0005-0000-0000-0000EA440000}"/>
    <cellStyle name="Millares 7 2 2 2 3" xfId="4890" xr:uid="{00000000-0005-0000-0000-0000EB440000}"/>
    <cellStyle name="Millares 7 2 2 2 3 2" xfId="8485" xr:uid="{00000000-0005-0000-0000-0000EC440000}"/>
    <cellStyle name="Millares 7 2 2 2 3 2 2" xfId="15275" xr:uid="{00000000-0005-0000-0000-0000ED440000}"/>
    <cellStyle name="Millares 7 2 2 2 3 2 2 2" xfId="28843" xr:uid="{00000000-0005-0000-0000-0000EE440000}"/>
    <cellStyle name="Millares 7 2 2 2 3 2 2 2 2" xfId="55976" xr:uid="{00000000-0005-0000-0000-0000EF440000}"/>
    <cellStyle name="Millares 7 2 2 2 3 2 2 3" xfId="42414" xr:uid="{00000000-0005-0000-0000-0000F0440000}"/>
    <cellStyle name="Millares 7 2 2 2 3 2 3" xfId="22062" xr:uid="{00000000-0005-0000-0000-0000F1440000}"/>
    <cellStyle name="Millares 7 2 2 2 3 2 3 2" xfId="49195" xr:uid="{00000000-0005-0000-0000-0000F2440000}"/>
    <cellStyle name="Millares 7 2 2 2 3 2 4" xfId="35633" xr:uid="{00000000-0005-0000-0000-0000F3440000}"/>
    <cellStyle name="Millares 7 2 2 2 3 3" xfId="11886" xr:uid="{00000000-0005-0000-0000-0000F4440000}"/>
    <cellStyle name="Millares 7 2 2 2 3 3 2" xfId="25454" xr:uid="{00000000-0005-0000-0000-0000F5440000}"/>
    <cellStyle name="Millares 7 2 2 2 3 3 2 2" xfId="52587" xr:uid="{00000000-0005-0000-0000-0000F6440000}"/>
    <cellStyle name="Millares 7 2 2 2 3 3 3" xfId="39025" xr:uid="{00000000-0005-0000-0000-0000F7440000}"/>
    <cellStyle name="Millares 7 2 2 2 3 4" xfId="18673" xr:uid="{00000000-0005-0000-0000-0000F8440000}"/>
    <cellStyle name="Millares 7 2 2 2 3 4 2" xfId="45806" xr:uid="{00000000-0005-0000-0000-0000F9440000}"/>
    <cellStyle name="Millares 7 2 2 2 3 5" xfId="32244" xr:uid="{00000000-0005-0000-0000-0000FA440000}"/>
    <cellStyle name="Millares 7 2 2 2 4" xfId="8483" xr:uid="{00000000-0005-0000-0000-0000FB440000}"/>
    <cellStyle name="Millares 7 2 2 2 4 2" xfId="15273" xr:uid="{00000000-0005-0000-0000-0000FC440000}"/>
    <cellStyle name="Millares 7 2 2 2 4 2 2" xfId="28841" xr:uid="{00000000-0005-0000-0000-0000FD440000}"/>
    <cellStyle name="Millares 7 2 2 2 4 2 2 2" xfId="55974" xr:uid="{00000000-0005-0000-0000-0000FE440000}"/>
    <cellStyle name="Millares 7 2 2 2 4 2 3" xfId="42412" xr:uid="{00000000-0005-0000-0000-0000FF440000}"/>
    <cellStyle name="Millares 7 2 2 2 4 3" xfId="22060" xr:uid="{00000000-0005-0000-0000-000000450000}"/>
    <cellStyle name="Millares 7 2 2 2 4 3 2" xfId="49193" xr:uid="{00000000-0005-0000-0000-000001450000}"/>
    <cellStyle name="Millares 7 2 2 2 4 4" xfId="35631" xr:uid="{00000000-0005-0000-0000-000002450000}"/>
    <cellStyle name="Millares 7 2 2 2 5" xfId="11884" xr:uid="{00000000-0005-0000-0000-000003450000}"/>
    <cellStyle name="Millares 7 2 2 2 5 2" xfId="25452" xr:uid="{00000000-0005-0000-0000-000004450000}"/>
    <cellStyle name="Millares 7 2 2 2 5 2 2" xfId="52585" xr:uid="{00000000-0005-0000-0000-000005450000}"/>
    <cellStyle name="Millares 7 2 2 2 5 3" xfId="39023" xr:uid="{00000000-0005-0000-0000-000006450000}"/>
    <cellStyle name="Millares 7 2 2 2 6" xfId="18671" xr:uid="{00000000-0005-0000-0000-000007450000}"/>
    <cellStyle name="Millares 7 2 2 2 6 2" xfId="45804" xr:uid="{00000000-0005-0000-0000-000008450000}"/>
    <cellStyle name="Millares 7 2 2 2 7" xfId="32242" xr:uid="{00000000-0005-0000-0000-000009450000}"/>
    <cellStyle name="Millares 7 2 2 3" xfId="4891" xr:uid="{00000000-0005-0000-0000-00000A450000}"/>
    <cellStyle name="Millares 7 2 2 3 2" xfId="4892" xr:uid="{00000000-0005-0000-0000-00000B450000}"/>
    <cellStyle name="Millares 7 2 2 3 2 2" xfId="8487" xr:uid="{00000000-0005-0000-0000-00000C450000}"/>
    <cellStyle name="Millares 7 2 2 3 2 2 2" xfId="15277" xr:uid="{00000000-0005-0000-0000-00000D450000}"/>
    <cellStyle name="Millares 7 2 2 3 2 2 2 2" xfId="28845" xr:uid="{00000000-0005-0000-0000-00000E450000}"/>
    <cellStyle name="Millares 7 2 2 3 2 2 2 2 2" xfId="55978" xr:uid="{00000000-0005-0000-0000-00000F450000}"/>
    <cellStyle name="Millares 7 2 2 3 2 2 2 3" xfId="42416" xr:uid="{00000000-0005-0000-0000-000010450000}"/>
    <cellStyle name="Millares 7 2 2 3 2 2 3" xfId="22064" xr:uid="{00000000-0005-0000-0000-000011450000}"/>
    <cellStyle name="Millares 7 2 2 3 2 2 3 2" xfId="49197" xr:uid="{00000000-0005-0000-0000-000012450000}"/>
    <cellStyle name="Millares 7 2 2 3 2 2 4" xfId="35635" xr:uid="{00000000-0005-0000-0000-000013450000}"/>
    <cellStyle name="Millares 7 2 2 3 2 3" xfId="11888" xr:uid="{00000000-0005-0000-0000-000014450000}"/>
    <cellStyle name="Millares 7 2 2 3 2 3 2" xfId="25456" xr:uid="{00000000-0005-0000-0000-000015450000}"/>
    <cellStyle name="Millares 7 2 2 3 2 3 2 2" xfId="52589" xr:uid="{00000000-0005-0000-0000-000016450000}"/>
    <cellStyle name="Millares 7 2 2 3 2 3 3" xfId="39027" xr:uid="{00000000-0005-0000-0000-000017450000}"/>
    <cellStyle name="Millares 7 2 2 3 2 4" xfId="18675" xr:uid="{00000000-0005-0000-0000-000018450000}"/>
    <cellStyle name="Millares 7 2 2 3 2 4 2" xfId="45808" xr:uid="{00000000-0005-0000-0000-000019450000}"/>
    <cellStyle name="Millares 7 2 2 3 2 5" xfId="32246" xr:uid="{00000000-0005-0000-0000-00001A450000}"/>
    <cellStyle name="Millares 7 2 2 3 3" xfId="8486" xr:uid="{00000000-0005-0000-0000-00001B450000}"/>
    <cellStyle name="Millares 7 2 2 3 3 2" xfId="15276" xr:uid="{00000000-0005-0000-0000-00001C450000}"/>
    <cellStyle name="Millares 7 2 2 3 3 2 2" xfId="28844" xr:uid="{00000000-0005-0000-0000-00001D450000}"/>
    <cellStyle name="Millares 7 2 2 3 3 2 2 2" xfId="55977" xr:uid="{00000000-0005-0000-0000-00001E450000}"/>
    <cellStyle name="Millares 7 2 2 3 3 2 3" xfId="42415" xr:uid="{00000000-0005-0000-0000-00001F450000}"/>
    <cellStyle name="Millares 7 2 2 3 3 3" xfId="22063" xr:uid="{00000000-0005-0000-0000-000020450000}"/>
    <cellStyle name="Millares 7 2 2 3 3 3 2" xfId="49196" xr:uid="{00000000-0005-0000-0000-000021450000}"/>
    <cellStyle name="Millares 7 2 2 3 3 4" xfId="35634" xr:uid="{00000000-0005-0000-0000-000022450000}"/>
    <cellStyle name="Millares 7 2 2 3 4" xfId="11887" xr:uid="{00000000-0005-0000-0000-000023450000}"/>
    <cellStyle name="Millares 7 2 2 3 4 2" xfId="25455" xr:uid="{00000000-0005-0000-0000-000024450000}"/>
    <cellStyle name="Millares 7 2 2 3 4 2 2" xfId="52588" xr:uid="{00000000-0005-0000-0000-000025450000}"/>
    <cellStyle name="Millares 7 2 2 3 4 3" xfId="39026" xr:uid="{00000000-0005-0000-0000-000026450000}"/>
    <cellStyle name="Millares 7 2 2 3 5" xfId="18674" xr:uid="{00000000-0005-0000-0000-000027450000}"/>
    <cellStyle name="Millares 7 2 2 3 5 2" xfId="45807" xr:uid="{00000000-0005-0000-0000-000028450000}"/>
    <cellStyle name="Millares 7 2 2 3 6" xfId="32245" xr:uid="{00000000-0005-0000-0000-000029450000}"/>
    <cellStyle name="Millares 7 2 2 4" xfId="4893" xr:uid="{00000000-0005-0000-0000-00002A450000}"/>
    <cellStyle name="Millares 7 2 2 4 2" xfId="8488" xr:uid="{00000000-0005-0000-0000-00002B450000}"/>
    <cellStyle name="Millares 7 2 2 4 2 2" xfId="15278" xr:uid="{00000000-0005-0000-0000-00002C450000}"/>
    <cellStyle name="Millares 7 2 2 4 2 2 2" xfId="28846" xr:uid="{00000000-0005-0000-0000-00002D450000}"/>
    <cellStyle name="Millares 7 2 2 4 2 2 2 2" xfId="55979" xr:uid="{00000000-0005-0000-0000-00002E450000}"/>
    <cellStyle name="Millares 7 2 2 4 2 2 3" xfId="42417" xr:uid="{00000000-0005-0000-0000-00002F450000}"/>
    <cellStyle name="Millares 7 2 2 4 2 3" xfId="22065" xr:uid="{00000000-0005-0000-0000-000030450000}"/>
    <cellStyle name="Millares 7 2 2 4 2 3 2" xfId="49198" xr:uid="{00000000-0005-0000-0000-000031450000}"/>
    <cellStyle name="Millares 7 2 2 4 2 4" xfId="35636" xr:uid="{00000000-0005-0000-0000-000032450000}"/>
    <cellStyle name="Millares 7 2 2 4 3" xfId="11889" xr:uid="{00000000-0005-0000-0000-000033450000}"/>
    <cellStyle name="Millares 7 2 2 4 3 2" xfId="25457" xr:uid="{00000000-0005-0000-0000-000034450000}"/>
    <cellStyle name="Millares 7 2 2 4 3 2 2" xfId="52590" xr:uid="{00000000-0005-0000-0000-000035450000}"/>
    <cellStyle name="Millares 7 2 2 4 3 3" xfId="39028" xr:uid="{00000000-0005-0000-0000-000036450000}"/>
    <cellStyle name="Millares 7 2 2 4 4" xfId="18676" xr:uid="{00000000-0005-0000-0000-000037450000}"/>
    <cellStyle name="Millares 7 2 2 4 4 2" xfId="45809" xr:uid="{00000000-0005-0000-0000-000038450000}"/>
    <cellStyle name="Millares 7 2 2 4 5" xfId="32247" xr:uid="{00000000-0005-0000-0000-000039450000}"/>
    <cellStyle name="Millares 7 2 2 5" xfId="4894" xr:uid="{00000000-0005-0000-0000-00003A450000}"/>
    <cellStyle name="Millares 7 2 2 5 2" xfId="8489" xr:uid="{00000000-0005-0000-0000-00003B450000}"/>
    <cellStyle name="Millares 7 2 2 5 2 2" xfId="15279" xr:uid="{00000000-0005-0000-0000-00003C450000}"/>
    <cellStyle name="Millares 7 2 2 5 2 2 2" xfId="28847" xr:uid="{00000000-0005-0000-0000-00003D450000}"/>
    <cellStyle name="Millares 7 2 2 5 2 2 2 2" xfId="55980" xr:uid="{00000000-0005-0000-0000-00003E450000}"/>
    <cellStyle name="Millares 7 2 2 5 2 2 3" xfId="42418" xr:uid="{00000000-0005-0000-0000-00003F450000}"/>
    <cellStyle name="Millares 7 2 2 5 2 3" xfId="22066" xr:uid="{00000000-0005-0000-0000-000040450000}"/>
    <cellStyle name="Millares 7 2 2 5 2 3 2" xfId="49199" xr:uid="{00000000-0005-0000-0000-000041450000}"/>
    <cellStyle name="Millares 7 2 2 5 2 4" xfId="35637" xr:uid="{00000000-0005-0000-0000-000042450000}"/>
    <cellStyle name="Millares 7 2 2 5 3" xfId="11890" xr:uid="{00000000-0005-0000-0000-000043450000}"/>
    <cellStyle name="Millares 7 2 2 5 3 2" xfId="25458" xr:uid="{00000000-0005-0000-0000-000044450000}"/>
    <cellStyle name="Millares 7 2 2 5 3 2 2" xfId="52591" xr:uid="{00000000-0005-0000-0000-000045450000}"/>
    <cellStyle name="Millares 7 2 2 5 3 3" xfId="39029" xr:uid="{00000000-0005-0000-0000-000046450000}"/>
    <cellStyle name="Millares 7 2 2 5 4" xfId="18677" xr:uid="{00000000-0005-0000-0000-000047450000}"/>
    <cellStyle name="Millares 7 2 2 5 4 2" xfId="45810" xr:uid="{00000000-0005-0000-0000-000048450000}"/>
    <cellStyle name="Millares 7 2 2 5 5" xfId="32248" xr:uid="{00000000-0005-0000-0000-000049450000}"/>
    <cellStyle name="Millares 7 2 2 6" xfId="8482" xr:uid="{00000000-0005-0000-0000-00004A450000}"/>
    <cellStyle name="Millares 7 2 2 6 2" xfId="15272" xr:uid="{00000000-0005-0000-0000-00004B450000}"/>
    <cellStyle name="Millares 7 2 2 6 2 2" xfId="28840" xr:uid="{00000000-0005-0000-0000-00004C450000}"/>
    <cellStyle name="Millares 7 2 2 6 2 2 2" xfId="55973" xr:uid="{00000000-0005-0000-0000-00004D450000}"/>
    <cellStyle name="Millares 7 2 2 6 2 3" xfId="42411" xr:uid="{00000000-0005-0000-0000-00004E450000}"/>
    <cellStyle name="Millares 7 2 2 6 3" xfId="22059" xr:uid="{00000000-0005-0000-0000-00004F450000}"/>
    <cellStyle name="Millares 7 2 2 6 3 2" xfId="49192" xr:uid="{00000000-0005-0000-0000-000050450000}"/>
    <cellStyle name="Millares 7 2 2 6 4" xfId="35630" xr:uid="{00000000-0005-0000-0000-000051450000}"/>
    <cellStyle name="Millares 7 2 2 7" xfId="11883" xr:uid="{00000000-0005-0000-0000-000052450000}"/>
    <cellStyle name="Millares 7 2 2 7 2" xfId="25451" xr:uid="{00000000-0005-0000-0000-000053450000}"/>
    <cellStyle name="Millares 7 2 2 7 2 2" xfId="52584" xr:uid="{00000000-0005-0000-0000-000054450000}"/>
    <cellStyle name="Millares 7 2 2 7 3" xfId="39022" xr:uid="{00000000-0005-0000-0000-000055450000}"/>
    <cellStyle name="Millares 7 2 2 8" xfId="18670" xr:uid="{00000000-0005-0000-0000-000056450000}"/>
    <cellStyle name="Millares 7 2 2 8 2" xfId="45803" xr:uid="{00000000-0005-0000-0000-000057450000}"/>
    <cellStyle name="Millares 7 2 2 9" xfId="32241" xr:uid="{00000000-0005-0000-0000-000058450000}"/>
    <cellStyle name="Millares 7 2 3" xfId="4895" xr:uid="{00000000-0005-0000-0000-000059450000}"/>
    <cellStyle name="Millares 7 2 3 2" xfId="4896" xr:uid="{00000000-0005-0000-0000-00005A450000}"/>
    <cellStyle name="Millares 7 2 3 2 2" xfId="8491" xr:uid="{00000000-0005-0000-0000-00005B450000}"/>
    <cellStyle name="Millares 7 2 3 2 2 2" xfId="15281" xr:uid="{00000000-0005-0000-0000-00005C450000}"/>
    <cellStyle name="Millares 7 2 3 2 2 2 2" xfId="28849" xr:uid="{00000000-0005-0000-0000-00005D450000}"/>
    <cellStyle name="Millares 7 2 3 2 2 2 2 2" xfId="55982" xr:uid="{00000000-0005-0000-0000-00005E450000}"/>
    <cellStyle name="Millares 7 2 3 2 2 2 3" xfId="42420" xr:uid="{00000000-0005-0000-0000-00005F450000}"/>
    <cellStyle name="Millares 7 2 3 2 2 3" xfId="22068" xr:uid="{00000000-0005-0000-0000-000060450000}"/>
    <cellStyle name="Millares 7 2 3 2 2 3 2" xfId="49201" xr:uid="{00000000-0005-0000-0000-000061450000}"/>
    <cellStyle name="Millares 7 2 3 2 2 4" xfId="35639" xr:uid="{00000000-0005-0000-0000-000062450000}"/>
    <cellStyle name="Millares 7 2 3 2 3" xfId="11892" xr:uid="{00000000-0005-0000-0000-000063450000}"/>
    <cellStyle name="Millares 7 2 3 2 3 2" xfId="25460" xr:uid="{00000000-0005-0000-0000-000064450000}"/>
    <cellStyle name="Millares 7 2 3 2 3 2 2" xfId="52593" xr:uid="{00000000-0005-0000-0000-000065450000}"/>
    <cellStyle name="Millares 7 2 3 2 3 3" xfId="39031" xr:uid="{00000000-0005-0000-0000-000066450000}"/>
    <cellStyle name="Millares 7 2 3 2 4" xfId="18679" xr:uid="{00000000-0005-0000-0000-000067450000}"/>
    <cellStyle name="Millares 7 2 3 2 4 2" xfId="45812" xr:uid="{00000000-0005-0000-0000-000068450000}"/>
    <cellStyle name="Millares 7 2 3 2 5" xfId="32250" xr:uid="{00000000-0005-0000-0000-000069450000}"/>
    <cellStyle name="Millares 7 2 3 3" xfId="4897" xr:uid="{00000000-0005-0000-0000-00006A450000}"/>
    <cellStyle name="Millares 7 2 3 3 2" xfId="8492" xr:uid="{00000000-0005-0000-0000-00006B450000}"/>
    <cellStyle name="Millares 7 2 3 3 2 2" xfId="15282" xr:uid="{00000000-0005-0000-0000-00006C450000}"/>
    <cellStyle name="Millares 7 2 3 3 2 2 2" xfId="28850" xr:uid="{00000000-0005-0000-0000-00006D450000}"/>
    <cellStyle name="Millares 7 2 3 3 2 2 2 2" xfId="55983" xr:uid="{00000000-0005-0000-0000-00006E450000}"/>
    <cellStyle name="Millares 7 2 3 3 2 2 3" xfId="42421" xr:uid="{00000000-0005-0000-0000-00006F450000}"/>
    <cellStyle name="Millares 7 2 3 3 2 3" xfId="22069" xr:uid="{00000000-0005-0000-0000-000070450000}"/>
    <cellStyle name="Millares 7 2 3 3 2 3 2" xfId="49202" xr:uid="{00000000-0005-0000-0000-000071450000}"/>
    <cellStyle name="Millares 7 2 3 3 2 4" xfId="35640" xr:uid="{00000000-0005-0000-0000-000072450000}"/>
    <cellStyle name="Millares 7 2 3 3 3" xfId="11893" xr:uid="{00000000-0005-0000-0000-000073450000}"/>
    <cellStyle name="Millares 7 2 3 3 3 2" xfId="25461" xr:uid="{00000000-0005-0000-0000-000074450000}"/>
    <cellStyle name="Millares 7 2 3 3 3 2 2" xfId="52594" xr:uid="{00000000-0005-0000-0000-000075450000}"/>
    <cellStyle name="Millares 7 2 3 3 3 3" xfId="39032" xr:uid="{00000000-0005-0000-0000-000076450000}"/>
    <cellStyle name="Millares 7 2 3 3 4" xfId="18680" xr:uid="{00000000-0005-0000-0000-000077450000}"/>
    <cellStyle name="Millares 7 2 3 3 4 2" xfId="45813" xr:uid="{00000000-0005-0000-0000-000078450000}"/>
    <cellStyle name="Millares 7 2 3 3 5" xfId="32251" xr:uid="{00000000-0005-0000-0000-000079450000}"/>
    <cellStyle name="Millares 7 2 3 4" xfId="8490" xr:uid="{00000000-0005-0000-0000-00007A450000}"/>
    <cellStyle name="Millares 7 2 3 4 2" xfId="15280" xr:uid="{00000000-0005-0000-0000-00007B450000}"/>
    <cellStyle name="Millares 7 2 3 4 2 2" xfId="28848" xr:uid="{00000000-0005-0000-0000-00007C450000}"/>
    <cellStyle name="Millares 7 2 3 4 2 2 2" xfId="55981" xr:uid="{00000000-0005-0000-0000-00007D450000}"/>
    <cellStyle name="Millares 7 2 3 4 2 3" xfId="42419" xr:uid="{00000000-0005-0000-0000-00007E450000}"/>
    <cellStyle name="Millares 7 2 3 4 3" xfId="22067" xr:uid="{00000000-0005-0000-0000-00007F450000}"/>
    <cellStyle name="Millares 7 2 3 4 3 2" xfId="49200" xr:uid="{00000000-0005-0000-0000-000080450000}"/>
    <cellStyle name="Millares 7 2 3 4 4" xfId="35638" xr:uid="{00000000-0005-0000-0000-000081450000}"/>
    <cellStyle name="Millares 7 2 3 5" xfId="11891" xr:uid="{00000000-0005-0000-0000-000082450000}"/>
    <cellStyle name="Millares 7 2 3 5 2" xfId="25459" xr:uid="{00000000-0005-0000-0000-000083450000}"/>
    <cellStyle name="Millares 7 2 3 5 2 2" xfId="52592" xr:uid="{00000000-0005-0000-0000-000084450000}"/>
    <cellStyle name="Millares 7 2 3 5 3" xfId="39030" xr:uid="{00000000-0005-0000-0000-000085450000}"/>
    <cellStyle name="Millares 7 2 3 6" xfId="18678" xr:uid="{00000000-0005-0000-0000-000086450000}"/>
    <cellStyle name="Millares 7 2 3 6 2" xfId="45811" xr:uid="{00000000-0005-0000-0000-000087450000}"/>
    <cellStyle name="Millares 7 2 3 7" xfId="32249" xr:uid="{00000000-0005-0000-0000-000088450000}"/>
    <cellStyle name="Millares 7 2 4" xfId="4898" xr:uid="{00000000-0005-0000-0000-000089450000}"/>
    <cellStyle name="Millares 7 2 4 2" xfId="4899" xr:uid="{00000000-0005-0000-0000-00008A450000}"/>
    <cellStyle name="Millares 7 2 4 2 2" xfId="8494" xr:uid="{00000000-0005-0000-0000-00008B450000}"/>
    <cellStyle name="Millares 7 2 4 2 2 2" xfId="15284" xr:uid="{00000000-0005-0000-0000-00008C450000}"/>
    <cellStyle name="Millares 7 2 4 2 2 2 2" xfId="28852" xr:uid="{00000000-0005-0000-0000-00008D450000}"/>
    <cellStyle name="Millares 7 2 4 2 2 2 2 2" xfId="55985" xr:uid="{00000000-0005-0000-0000-00008E450000}"/>
    <cellStyle name="Millares 7 2 4 2 2 2 3" xfId="42423" xr:uid="{00000000-0005-0000-0000-00008F450000}"/>
    <cellStyle name="Millares 7 2 4 2 2 3" xfId="22071" xr:uid="{00000000-0005-0000-0000-000090450000}"/>
    <cellStyle name="Millares 7 2 4 2 2 3 2" xfId="49204" xr:uid="{00000000-0005-0000-0000-000091450000}"/>
    <cellStyle name="Millares 7 2 4 2 2 4" xfId="35642" xr:uid="{00000000-0005-0000-0000-000092450000}"/>
    <cellStyle name="Millares 7 2 4 2 3" xfId="11895" xr:uid="{00000000-0005-0000-0000-000093450000}"/>
    <cellStyle name="Millares 7 2 4 2 3 2" xfId="25463" xr:uid="{00000000-0005-0000-0000-000094450000}"/>
    <cellStyle name="Millares 7 2 4 2 3 2 2" xfId="52596" xr:uid="{00000000-0005-0000-0000-000095450000}"/>
    <cellStyle name="Millares 7 2 4 2 3 3" xfId="39034" xr:uid="{00000000-0005-0000-0000-000096450000}"/>
    <cellStyle name="Millares 7 2 4 2 4" xfId="18682" xr:uid="{00000000-0005-0000-0000-000097450000}"/>
    <cellStyle name="Millares 7 2 4 2 4 2" xfId="45815" xr:uid="{00000000-0005-0000-0000-000098450000}"/>
    <cellStyle name="Millares 7 2 4 2 5" xfId="32253" xr:uid="{00000000-0005-0000-0000-000099450000}"/>
    <cellStyle name="Millares 7 2 4 3" xfId="8493" xr:uid="{00000000-0005-0000-0000-00009A450000}"/>
    <cellStyle name="Millares 7 2 4 3 2" xfId="15283" xr:uid="{00000000-0005-0000-0000-00009B450000}"/>
    <cellStyle name="Millares 7 2 4 3 2 2" xfId="28851" xr:uid="{00000000-0005-0000-0000-00009C450000}"/>
    <cellStyle name="Millares 7 2 4 3 2 2 2" xfId="55984" xr:uid="{00000000-0005-0000-0000-00009D450000}"/>
    <cellStyle name="Millares 7 2 4 3 2 3" xfId="42422" xr:uid="{00000000-0005-0000-0000-00009E450000}"/>
    <cellStyle name="Millares 7 2 4 3 3" xfId="22070" xr:uid="{00000000-0005-0000-0000-00009F450000}"/>
    <cellStyle name="Millares 7 2 4 3 3 2" xfId="49203" xr:uid="{00000000-0005-0000-0000-0000A0450000}"/>
    <cellStyle name="Millares 7 2 4 3 4" xfId="35641" xr:uid="{00000000-0005-0000-0000-0000A1450000}"/>
    <cellStyle name="Millares 7 2 4 4" xfId="11894" xr:uid="{00000000-0005-0000-0000-0000A2450000}"/>
    <cellStyle name="Millares 7 2 4 4 2" xfId="25462" xr:uid="{00000000-0005-0000-0000-0000A3450000}"/>
    <cellStyle name="Millares 7 2 4 4 2 2" xfId="52595" xr:uid="{00000000-0005-0000-0000-0000A4450000}"/>
    <cellStyle name="Millares 7 2 4 4 3" xfId="39033" xr:uid="{00000000-0005-0000-0000-0000A5450000}"/>
    <cellStyle name="Millares 7 2 4 5" xfId="18681" xr:uid="{00000000-0005-0000-0000-0000A6450000}"/>
    <cellStyle name="Millares 7 2 4 5 2" xfId="45814" xr:uid="{00000000-0005-0000-0000-0000A7450000}"/>
    <cellStyle name="Millares 7 2 4 6" xfId="32252" xr:uid="{00000000-0005-0000-0000-0000A8450000}"/>
    <cellStyle name="Millares 7 2 5" xfId="4900" xr:uid="{00000000-0005-0000-0000-0000A9450000}"/>
    <cellStyle name="Millares 7 2 5 2" xfId="8495" xr:uid="{00000000-0005-0000-0000-0000AA450000}"/>
    <cellStyle name="Millares 7 2 5 2 2" xfId="15285" xr:uid="{00000000-0005-0000-0000-0000AB450000}"/>
    <cellStyle name="Millares 7 2 5 2 2 2" xfId="28853" xr:uid="{00000000-0005-0000-0000-0000AC450000}"/>
    <cellStyle name="Millares 7 2 5 2 2 2 2" xfId="55986" xr:uid="{00000000-0005-0000-0000-0000AD450000}"/>
    <cellStyle name="Millares 7 2 5 2 2 3" xfId="42424" xr:uid="{00000000-0005-0000-0000-0000AE450000}"/>
    <cellStyle name="Millares 7 2 5 2 3" xfId="22072" xr:uid="{00000000-0005-0000-0000-0000AF450000}"/>
    <cellStyle name="Millares 7 2 5 2 3 2" xfId="49205" xr:uid="{00000000-0005-0000-0000-0000B0450000}"/>
    <cellStyle name="Millares 7 2 5 2 4" xfId="35643" xr:uid="{00000000-0005-0000-0000-0000B1450000}"/>
    <cellStyle name="Millares 7 2 5 3" xfId="11896" xr:uid="{00000000-0005-0000-0000-0000B2450000}"/>
    <cellStyle name="Millares 7 2 5 3 2" xfId="25464" xr:uid="{00000000-0005-0000-0000-0000B3450000}"/>
    <cellStyle name="Millares 7 2 5 3 2 2" xfId="52597" xr:uid="{00000000-0005-0000-0000-0000B4450000}"/>
    <cellStyle name="Millares 7 2 5 3 3" xfId="39035" xr:uid="{00000000-0005-0000-0000-0000B5450000}"/>
    <cellStyle name="Millares 7 2 5 4" xfId="18683" xr:uid="{00000000-0005-0000-0000-0000B6450000}"/>
    <cellStyle name="Millares 7 2 5 4 2" xfId="45816" xr:uid="{00000000-0005-0000-0000-0000B7450000}"/>
    <cellStyle name="Millares 7 2 5 5" xfId="32254" xr:uid="{00000000-0005-0000-0000-0000B8450000}"/>
    <cellStyle name="Millares 7 2 6" xfId="4901" xr:uid="{00000000-0005-0000-0000-0000B9450000}"/>
    <cellStyle name="Millares 7 2 6 2" xfId="8496" xr:uid="{00000000-0005-0000-0000-0000BA450000}"/>
    <cellStyle name="Millares 7 2 6 2 2" xfId="15286" xr:uid="{00000000-0005-0000-0000-0000BB450000}"/>
    <cellStyle name="Millares 7 2 6 2 2 2" xfId="28854" xr:uid="{00000000-0005-0000-0000-0000BC450000}"/>
    <cellStyle name="Millares 7 2 6 2 2 2 2" xfId="55987" xr:uid="{00000000-0005-0000-0000-0000BD450000}"/>
    <cellStyle name="Millares 7 2 6 2 2 3" xfId="42425" xr:uid="{00000000-0005-0000-0000-0000BE450000}"/>
    <cellStyle name="Millares 7 2 6 2 3" xfId="22073" xr:uid="{00000000-0005-0000-0000-0000BF450000}"/>
    <cellStyle name="Millares 7 2 6 2 3 2" xfId="49206" xr:uid="{00000000-0005-0000-0000-0000C0450000}"/>
    <cellStyle name="Millares 7 2 6 2 4" xfId="35644" xr:uid="{00000000-0005-0000-0000-0000C1450000}"/>
    <cellStyle name="Millares 7 2 6 3" xfId="11897" xr:uid="{00000000-0005-0000-0000-0000C2450000}"/>
    <cellStyle name="Millares 7 2 6 3 2" xfId="25465" xr:uid="{00000000-0005-0000-0000-0000C3450000}"/>
    <cellStyle name="Millares 7 2 6 3 2 2" xfId="52598" xr:uid="{00000000-0005-0000-0000-0000C4450000}"/>
    <cellStyle name="Millares 7 2 6 3 3" xfId="39036" xr:uid="{00000000-0005-0000-0000-0000C5450000}"/>
    <cellStyle name="Millares 7 2 6 4" xfId="18684" xr:uid="{00000000-0005-0000-0000-0000C6450000}"/>
    <cellStyle name="Millares 7 2 6 4 2" xfId="45817" xr:uid="{00000000-0005-0000-0000-0000C7450000}"/>
    <cellStyle name="Millares 7 2 6 5" xfId="32255" xr:uid="{00000000-0005-0000-0000-0000C8450000}"/>
    <cellStyle name="Millares 7 3" xfId="4902" xr:uid="{00000000-0005-0000-0000-0000C9450000}"/>
    <cellStyle name="Millares 7 3 2" xfId="4903" xr:uid="{00000000-0005-0000-0000-0000CA450000}"/>
    <cellStyle name="Millares 7 3 2 2" xfId="4904" xr:uid="{00000000-0005-0000-0000-0000CB450000}"/>
    <cellStyle name="Millares 7 3 2 2 2" xfId="8499" xr:uid="{00000000-0005-0000-0000-0000CC450000}"/>
    <cellStyle name="Millares 7 3 2 2 2 2" xfId="15289" xr:uid="{00000000-0005-0000-0000-0000CD450000}"/>
    <cellStyle name="Millares 7 3 2 2 2 2 2" xfId="28857" xr:uid="{00000000-0005-0000-0000-0000CE450000}"/>
    <cellStyle name="Millares 7 3 2 2 2 2 2 2" xfId="55990" xr:uid="{00000000-0005-0000-0000-0000CF450000}"/>
    <cellStyle name="Millares 7 3 2 2 2 2 3" xfId="42428" xr:uid="{00000000-0005-0000-0000-0000D0450000}"/>
    <cellStyle name="Millares 7 3 2 2 2 3" xfId="22076" xr:uid="{00000000-0005-0000-0000-0000D1450000}"/>
    <cellStyle name="Millares 7 3 2 2 2 3 2" xfId="49209" xr:uid="{00000000-0005-0000-0000-0000D2450000}"/>
    <cellStyle name="Millares 7 3 2 2 2 4" xfId="35647" xr:uid="{00000000-0005-0000-0000-0000D3450000}"/>
    <cellStyle name="Millares 7 3 2 2 3" xfId="11900" xr:uid="{00000000-0005-0000-0000-0000D4450000}"/>
    <cellStyle name="Millares 7 3 2 2 3 2" xfId="25468" xr:uid="{00000000-0005-0000-0000-0000D5450000}"/>
    <cellStyle name="Millares 7 3 2 2 3 2 2" xfId="52601" xr:uid="{00000000-0005-0000-0000-0000D6450000}"/>
    <cellStyle name="Millares 7 3 2 2 3 3" xfId="39039" xr:uid="{00000000-0005-0000-0000-0000D7450000}"/>
    <cellStyle name="Millares 7 3 2 2 4" xfId="18687" xr:uid="{00000000-0005-0000-0000-0000D8450000}"/>
    <cellStyle name="Millares 7 3 2 2 4 2" xfId="45820" xr:uid="{00000000-0005-0000-0000-0000D9450000}"/>
    <cellStyle name="Millares 7 3 2 2 5" xfId="32258" xr:uid="{00000000-0005-0000-0000-0000DA450000}"/>
    <cellStyle name="Millares 7 3 2 3" xfId="4905" xr:uid="{00000000-0005-0000-0000-0000DB450000}"/>
    <cellStyle name="Millares 7 3 2 3 2" xfId="8500" xr:uid="{00000000-0005-0000-0000-0000DC450000}"/>
    <cellStyle name="Millares 7 3 2 3 2 2" xfId="15290" xr:uid="{00000000-0005-0000-0000-0000DD450000}"/>
    <cellStyle name="Millares 7 3 2 3 2 2 2" xfId="28858" xr:uid="{00000000-0005-0000-0000-0000DE450000}"/>
    <cellStyle name="Millares 7 3 2 3 2 2 2 2" xfId="55991" xr:uid="{00000000-0005-0000-0000-0000DF450000}"/>
    <cellStyle name="Millares 7 3 2 3 2 2 3" xfId="42429" xr:uid="{00000000-0005-0000-0000-0000E0450000}"/>
    <cellStyle name="Millares 7 3 2 3 2 3" xfId="22077" xr:uid="{00000000-0005-0000-0000-0000E1450000}"/>
    <cellStyle name="Millares 7 3 2 3 2 3 2" xfId="49210" xr:uid="{00000000-0005-0000-0000-0000E2450000}"/>
    <cellStyle name="Millares 7 3 2 3 2 4" xfId="35648" xr:uid="{00000000-0005-0000-0000-0000E3450000}"/>
    <cellStyle name="Millares 7 3 2 3 3" xfId="11901" xr:uid="{00000000-0005-0000-0000-0000E4450000}"/>
    <cellStyle name="Millares 7 3 2 3 3 2" xfId="25469" xr:uid="{00000000-0005-0000-0000-0000E5450000}"/>
    <cellStyle name="Millares 7 3 2 3 3 2 2" xfId="52602" xr:uid="{00000000-0005-0000-0000-0000E6450000}"/>
    <cellStyle name="Millares 7 3 2 3 3 3" xfId="39040" xr:uid="{00000000-0005-0000-0000-0000E7450000}"/>
    <cellStyle name="Millares 7 3 2 3 4" xfId="18688" xr:uid="{00000000-0005-0000-0000-0000E8450000}"/>
    <cellStyle name="Millares 7 3 2 3 4 2" xfId="45821" xr:uid="{00000000-0005-0000-0000-0000E9450000}"/>
    <cellStyle name="Millares 7 3 2 3 5" xfId="32259" xr:uid="{00000000-0005-0000-0000-0000EA450000}"/>
    <cellStyle name="Millares 7 3 2 4" xfId="8498" xr:uid="{00000000-0005-0000-0000-0000EB450000}"/>
    <cellStyle name="Millares 7 3 2 4 2" xfId="15288" xr:uid="{00000000-0005-0000-0000-0000EC450000}"/>
    <cellStyle name="Millares 7 3 2 4 2 2" xfId="28856" xr:uid="{00000000-0005-0000-0000-0000ED450000}"/>
    <cellStyle name="Millares 7 3 2 4 2 2 2" xfId="55989" xr:uid="{00000000-0005-0000-0000-0000EE450000}"/>
    <cellStyle name="Millares 7 3 2 4 2 3" xfId="42427" xr:uid="{00000000-0005-0000-0000-0000EF450000}"/>
    <cellStyle name="Millares 7 3 2 4 3" xfId="22075" xr:uid="{00000000-0005-0000-0000-0000F0450000}"/>
    <cellStyle name="Millares 7 3 2 4 3 2" xfId="49208" xr:uid="{00000000-0005-0000-0000-0000F1450000}"/>
    <cellStyle name="Millares 7 3 2 4 4" xfId="35646" xr:uid="{00000000-0005-0000-0000-0000F2450000}"/>
    <cellStyle name="Millares 7 3 2 5" xfId="11899" xr:uid="{00000000-0005-0000-0000-0000F3450000}"/>
    <cellStyle name="Millares 7 3 2 5 2" xfId="25467" xr:uid="{00000000-0005-0000-0000-0000F4450000}"/>
    <cellStyle name="Millares 7 3 2 5 2 2" xfId="52600" xr:uid="{00000000-0005-0000-0000-0000F5450000}"/>
    <cellStyle name="Millares 7 3 2 5 3" xfId="39038" xr:uid="{00000000-0005-0000-0000-0000F6450000}"/>
    <cellStyle name="Millares 7 3 2 6" xfId="18686" xr:uid="{00000000-0005-0000-0000-0000F7450000}"/>
    <cellStyle name="Millares 7 3 2 6 2" xfId="45819" xr:uid="{00000000-0005-0000-0000-0000F8450000}"/>
    <cellStyle name="Millares 7 3 2 7" xfId="32257" xr:uid="{00000000-0005-0000-0000-0000F9450000}"/>
    <cellStyle name="Millares 7 3 3" xfId="4906" xr:uid="{00000000-0005-0000-0000-0000FA450000}"/>
    <cellStyle name="Millares 7 3 3 2" xfId="4907" xr:uid="{00000000-0005-0000-0000-0000FB450000}"/>
    <cellStyle name="Millares 7 3 3 2 2" xfId="8502" xr:uid="{00000000-0005-0000-0000-0000FC450000}"/>
    <cellStyle name="Millares 7 3 3 2 2 2" xfId="15292" xr:uid="{00000000-0005-0000-0000-0000FD450000}"/>
    <cellStyle name="Millares 7 3 3 2 2 2 2" xfId="28860" xr:uid="{00000000-0005-0000-0000-0000FE450000}"/>
    <cellStyle name="Millares 7 3 3 2 2 2 2 2" xfId="55993" xr:uid="{00000000-0005-0000-0000-0000FF450000}"/>
    <cellStyle name="Millares 7 3 3 2 2 2 3" xfId="42431" xr:uid="{00000000-0005-0000-0000-000000460000}"/>
    <cellStyle name="Millares 7 3 3 2 2 3" xfId="22079" xr:uid="{00000000-0005-0000-0000-000001460000}"/>
    <cellStyle name="Millares 7 3 3 2 2 3 2" xfId="49212" xr:uid="{00000000-0005-0000-0000-000002460000}"/>
    <cellStyle name="Millares 7 3 3 2 2 4" xfId="35650" xr:uid="{00000000-0005-0000-0000-000003460000}"/>
    <cellStyle name="Millares 7 3 3 2 3" xfId="11903" xr:uid="{00000000-0005-0000-0000-000004460000}"/>
    <cellStyle name="Millares 7 3 3 2 3 2" xfId="25471" xr:uid="{00000000-0005-0000-0000-000005460000}"/>
    <cellStyle name="Millares 7 3 3 2 3 2 2" xfId="52604" xr:uid="{00000000-0005-0000-0000-000006460000}"/>
    <cellStyle name="Millares 7 3 3 2 3 3" xfId="39042" xr:uid="{00000000-0005-0000-0000-000007460000}"/>
    <cellStyle name="Millares 7 3 3 2 4" xfId="18690" xr:uid="{00000000-0005-0000-0000-000008460000}"/>
    <cellStyle name="Millares 7 3 3 2 4 2" xfId="45823" xr:uid="{00000000-0005-0000-0000-000009460000}"/>
    <cellStyle name="Millares 7 3 3 2 5" xfId="32261" xr:uid="{00000000-0005-0000-0000-00000A460000}"/>
    <cellStyle name="Millares 7 3 3 3" xfId="8501" xr:uid="{00000000-0005-0000-0000-00000B460000}"/>
    <cellStyle name="Millares 7 3 3 3 2" xfId="15291" xr:uid="{00000000-0005-0000-0000-00000C460000}"/>
    <cellStyle name="Millares 7 3 3 3 2 2" xfId="28859" xr:uid="{00000000-0005-0000-0000-00000D460000}"/>
    <cellStyle name="Millares 7 3 3 3 2 2 2" xfId="55992" xr:uid="{00000000-0005-0000-0000-00000E460000}"/>
    <cellStyle name="Millares 7 3 3 3 2 3" xfId="42430" xr:uid="{00000000-0005-0000-0000-00000F460000}"/>
    <cellStyle name="Millares 7 3 3 3 3" xfId="22078" xr:uid="{00000000-0005-0000-0000-000010460000}"/>
    <cellStyle name="Millares 7 3 3 3 3 2" xfId="49211" xr:uid="{00000000-0005-0000-0000-000011460000}"/>
    <cellStyle name="Millares 7 3 3 3 4" xfId="35649" xr:uid="{00000000-0005-0000-0000-000012460000}"/>
    <cellStyle name="Millares 7 3 3 4" xfId="11902" xr:uid="{00000000-0005-0000-0000-000013460000}"/>
    <cellStyle name="Millares 7 3 3 4 2" xfId="25470" xr:uid="{00000000-0005-0000-0000-000014460000}"/>
    <cellStyle name="Millares 7 3 3 4 2 2" xfId="52603" xr:uid="{00000000-0005-0000-0000-000015460000}"/>
    <cellStyle name="Millares 7 3 3 4 3" xfId="39041" xr:uid="{00000000-0005-0000-0000-000016460000}"/>
    <cellStyle name="Millares 7 3 3 5" xfId="18689" xr:uid="{00000000-0005-0000-0000-000017460000}"/>
    <cellStyle name="Millares 7 3 3 5 2" xfId="45822" xr:uid="{00000000-0005-0000-0000-000018460000}"/>
    <cellStyle name="Millares 7 3 3 6" xfId="32260" xr:uid="{00000000-0005-0000-0000-000019460000}"/>
    <cellStyle name="Millares 7 3 4" xfId="4908" xr:uid="{00000000-0005-0000-0000-00001A460000}"/>
    <cellStyle name="Millares 7 3 4 2" xfId="8503" xr:uid="{00000000-0005-0000-0000-00001B460000}"/>
    <cellStyle name="Millares 7 3 4 2 2" xfId="15293" xr:uid="{00000000-0005-0000-0000-00001C460000}"/>
    <cellStyle name="Millares 7 3 4 2 2 2" xfId="28861" xr:uid="{00000000-0005-0000-0000-00001D460000}"/>
    <cellStyle name="Millares 7 3 4 2 2 2 2" xfId="55994" xr:uid="{00000000-0005-0000-0000-00001E460000}"/>
    <cellStyle name="Millares 7 3 4 2 2 3" xfId="42432" xr:uid="{00000000-0005-0000-0000-00001F460000}"/>
    <cellStyle name="Millares 7 3 4 2 3" xfId="22080" xr:uid="{00000000-0005-0000-0000-000020460000}"/>
    <cellStyle name="Millares 7 3 4 2 3 2" xfId="49213" xr:uid="{00000000-0005-0000-0000-000021460000}"/>
    <cellStyle name="Millares 7 3 4 2 4" xfId="35651" xr:uid="{00000000-0005-0000-0000-000022460000}"/>
    <cellStyle name="Millares 7 3 4 3" xfId="11904" xr:uid="{00000000-0005-0000-0000-000023460000}"/>
    <cellStyle name="Millares 7 3 4 3 2" xfId="25472" xr:uid="{00000000-0005-0000-0000-000024460000}"/>
    <cellStyle name="Millares 7 3 4 3 2 2" xfId="52605" xr:uid="{00000000-0005-0000-0000-000025460000}"/>
    <cellStyle name="Millares 7 3 4 3 3" xfId="39043" xr:uid="{00000000-0005-0000-0000-000026460000}"/>
    <cellStyle name="Millares 7 3 4 4" xfId="18691" xr:uid="{00000000-0005-0000-0000-000027460000}"/>
    <cellStyle name="Millares 7 3 4 4 2" xfId="45824" xr:uid="{00000000-0005-0000-0000-000028460000}"/>
    <cellStyle name="Millares 7 3 4 5" xfId="32262" xr:uid="{00000000-0005-0000-0000-000029460000}"/>
    <cellStyle name="Millares 7 3 5" xfId="4909" xr:uid="{00000000-0005-0000-0000-00002A460000}"/>
    <cellStyle name="Millares 7 3 5 2" xfId="8504" xr:uid="{00000000-0005-0000-0000-00002B460000}"/>
    <cellStyle name="Millares 7 3 5 2 2" xfId="15294" xr:uid="{00000000-0005-0000-0000-00002C460000}"/>
    <cellStyle name="Millares 7 3 5 2 2 2" xfId="28862" xr:uid="{00000000-0005-0000-0000-00002D460000}"/>
    <cellStyle name="Millares 7 3 5 2 2 2 2" xfId="55995" xr:uid="{00000000-0005-0000-0000-00002E460000}"/>
    <cellStyle name="Millares 7 3 5 2 2 3" xfId="42433" xr:uid="{00000000-0005-0000-0000-00002F460000}"/>
    <cellStyle name="Millares 7 3 5 2 3" xfId="22081" xr:uid="{00000000-0005-0000-0000-000030460000}"/>
    <cellStyle name="Millares 7 3 5 2 3 2" xfId="49214" xr:uid="{00000000-0005-0000-0000-000031460000}"/>
    <cellStyle name="Millares 7 3 5 2 4" xfId="35652" xr:uid="{00000000-0005-0000-0000-000032460000}"/>
    <cellStyle name="Millares 7 3 5 3" xfId="11905" xr:uid="{00000000-0005-0000-0000-000033460000}"/>
    <cellStyle name="Millares 7 3 5 3 2" xfId="25473" xr:uid="{00000000-0005-0000-0000-000034460000}"/>
    <cellStyle name="Millares 7 3 5 3 2 2" xfId="52606" xr:uid="{00000000-0005-0000-0000-000035460000}"/>
    <cellStyle name="Millares 7 3 5 3 3" xfId="39044" xr:uid="{00000000-0005-0000-0000-000036460000}"/>
    <cellStyle name="Millares 7 3 5 4" xfId="18692" xr:uid="{00000000-0005-0000-0000-000037460000}"/>
    <cellStyle name="Millares 7 3 5 4 2" xfId="45825" xr:uid="{00000000-0005-0000-0000-000038460000}"/>
    <cellStyle name="Millares 7 3 5 5" xfId="32263" xr:uid="{00000000-0005-0000-0000-000039460000}"/>
    <cellStyle name="Millares 7 3 6" xfId="8497" xr:uid="{00000000-0005-0000-0000-00003A460000}"/>
    <cellStyle name="Millares 7 3 6 2" xfId="15287" xr:uid="{00000000-0005-0000-0000-00003B460000}"/>
    <cellStyle name="Millares 7 3 6 2 2" xfId="28855" xr:uid="{00000000-0005-0000-0000-00003C460000}"/>
    <cellStyle name="Millares 7 3 6 2 2 2" xfId="55988" xr:uid="{00000000-0005-0000-0000-00003D460000}"/>
    <cellStyle name="Millares 7 3 6 2 3" xfId="42426" xr:uid="{00000000-0005-0000-0000-00003E460000}"/>
    <cellStyle name="Millares 7 3 6 3" xfId="22074" xr:uid="{00000000-0005-0000-0000-00003F460000}"/>
    <cellStyle name="Millares 7 3 6 3 2" xfId="49207" xr:uid="{00000000-0005-0000-0000-000040460000}"/>
    <cellStyle name="Millares 7 3 6 4" xfId="35645" xr:uid="{00000000-0005-0000-0000-000041460000}"/>
    <cellStyle name="Millares 7 3 7" xfId="11898" xr:uid="{00000000-0005-0000-0000-000042460000}"/>
    <cellStyle name="Millares 7 3 7 2" xfId="25466" xr:uid="{00000000-0005-0000-0000-000043460000}"/>
    <cellStyle name="Millares 7 3 7 2 2" xfId="52599" xr:uid="{00000000-0005-0000-0000-000044460000}"/>
    <cellStyle name="Millares 7 3 7 3" xfId="39037" xr:uid="{00000000-0005-0000-0000-000045460000}"/>
    <cellStyle name="Millares 7 3 8" xfId="18685" xr:uid="{00000000-0005-0000-0000-000046460000}"/>
    <cellStyle name="Millares 7 3 8 2" xfId="45818" xr:uid="{00000000-0005-0000-0000-000047460000}"/>
    <cellStyle name="Millares 7 3 9" xfId="32256" xr:uid="{00000000-0005-0000-0000-000048460000}"/>
    <cellStyle name="Millares 7 4" xfId="4910" xr:uid="{00000000-0005-0000-0000-000049460000}"/>
    <cellStyle name="Millares 7 4 2" xfId="4911" xr:uid="{00000000-0005-0000-0000-00004A460000}"/>
    <cellStyle name="Millares 7 4 2 2" xfId="4912" xr:uid="{00000000-0005-0000-0000-00004B460000}"/>
    <cellStyle name="Millares 7 4 2 2 2" xfId="8507" xr:uid="{00000000-0005-0000-0000-00004C460000}"/>
    <cellStyle name="Millares 7 4 2 2 2 2" xfId="15297" xr:uid="{00000000-0005-0000-0000-00004D460000}"/>
    <cellStyle name="Millares 7 4 2 2 2 2 2" xfId="28865" xr:uid="{00000000-0005-0000-0000-00004E460000}"/>
    <cellStyle name="Millares 7 4 2 2 2 2 2 2" xfId="55998" xr:uid="{00000000-0005-0000-0000-00004F460000}"/>
    <cellStyle name="Millares 7 4 2 2 2 2 3" xfId="42436" xr:uid="{00000000-0005-0000-0000-000050460000}"/>
    <cellStyle name="Millares 7 4 2 2 2 3" xfId="22084" xr:uid="{00000000-0005-0000-0000-000051460000}"/>
    <cellStyle name="Millares 7 4 2 2 2 3 2" xfId="49217" xr:uid="{00000000-0005-0000-0000-000052460000}"/>
    <cellStyle name="Millares 7 4 2 2 2 4" xfId="35655" xr:uid="{00000000-0005-0000-0000-000053460000}"/>
    <cellStyle name="Millares 7 4 2 2 3" xfId="11908" xr:uid="{00000000-0005-0000-0000-000054460000}"/>
    <cellStyle name="Millares 7 4 2 2 3 2" xfId="25476" xr:uid="{00000000-0005-0000-0000-000055460000}"/>
    <cellStyle name="Millares 7 4 2 2 3 2 2" xfId="52609" xr:uid="{00000000-0005-0000-0000-000056460000}"/>
    <cellStyle name="Millares 7 4 2 2 3 3" xfId="39047" xr:uid="{00000000-0005-0000-0000-000057460000}"/>
    <cellStyle name="Millares 7 4 2 2 4" xfId="18695" xr:uid="{00000000-0005-0000-0000-000058460000}"/>
    <cellStyle name="Millares 7 4 2 2 4 2" xfId="45828" xr:uid="{00000000-0005-0000-0000-000059460000}"/>
    <cellStyle name="Millares 7 4 2 2 5" xfId="32266" xr:uid="{00000000-0005-0000-0000-00005A460000}"/>
    <cellStyle name="Millares 7 4 2 3" xfId="4913" xr:uid="{00000000-0005-0000-0000-00005B460000}"/>
    <cellStyle name="Millares 7 4 2 3 2" xfId="8508" xr:uid="{00000000-0005-0000-0000-00005C460000}"/>
    <cellStyle name="Millares 7 4 2 3 2 2" xfId="15298" xr:uid="{00000000-0005-0000-0000-00005D460000}"/>
    <cellStyle name="Millares 7 4 2 3 2 2 2" xfId="28866" xr:uid="{00000000-0005-0000-0000-00005E460000}"/>
    <cellStyle name="Millares 7 4 2 3 2 2 2 2" xfId="55999" xr:uid="{00000000-0005-0000-0000-00005F460000}"/>
    <cellStyle name="Millares 7 4 2 3 2 2 3" xfId="42437" xr:uid="{00000000-0005-0000-0000-000060460000}"/>
    <cellStyle name="Millares 7 4 2 3 2 3" xfId="22085" xr:uid="{00000000-0005-0000-0000-000061460000}"/>
    <cellStyle name="Millares 7 4 2 3 2 3 2" xfId="49218" xr:uid="{00000000-0005-0000-0000-000062460000}"/>
    <cellStyle name="Millares 7 4 2 3 2 4" xfId="35656" xr:uid="{00000000-0005-0000-0000-000063460000}"/>
    <cellStyle name="Millares 7 4 2 3 3" xfId="11909" xr:uid="{00000000-0005-0000-0000-000064460000}"/>
    <cellStyle name="Millares 7 4 2 3 3 2" xfId="25477" xr:uid="{00000000-0005-0000-0000-000065460000}"/>
    <cellStyle name="Millares 7 4 2 3 3 2 2" xfId="52610" xr:uid="{00000000-0005-0000-0000-000066460000}"/>
    <cellStyle name="Millares 7 4 2 3 3 3" xfId="39048" xr:uid="{00000000-0005-0000-0000-000067460000}"/>
    <cellStyle name="Millares 7 4 2 3 4" xfId="18696" xr:uid="{00000000-0005-0000-0000-000068460000}"/>
    <cellStyle name="Millares 7 4 2 3 4 2" xfId="45829" xr:uid="{00000000-0005-0000-0000-000069460000}"/>
    <cellStyle name="Millares 7 4 2 3 5" xfId="32267" xr:uid="{00000000-0005-0000-0000-00006A460000}"/>
    <cellStyle name="Millares 7 4 2 4" xfId="8506" xr:uid="{00000000-0005-0000-0000-00006B460000}"/>
    <cellStyle name="Millares 7 4 2 4 2" xfId="15296" xr:uid="{00000000-0005-0000-0000-00006C460000}"/>
    <cellStyle name="Millares 7 4 2 4 2 2" xfId="28864" xr:uid="{00000000-0005-0000-0000-00006D460000}"/>
    <cellStyle name="Millares 7 4 2 4 2 2 2" xfId="55997" xr:uid="{00000000-0005-0000-0000-00006E460000}"/>
    <cellStyle name="Millares 7 4 2 4 2 3" xfId="42435" xr:uid="{00000000-0005-0000-0000-00006F460000}"/>
    <cellStyle name="Millares 7 4 2 4 3" xfId="22083" xr:uid="{00000000-0005-0000-0000-000070460000}"/>
    <cellStyle name="Millares 7 4 2 4 3 2" xfId="49216" xr:uid="{00000000-0005-0000-0000-000071460000}"/>
    <cellStyle name="Millares 7 4 2 4 4" xfId="35654" xr:uid="{00000000-0005-0000-0000-000072460000}"/>
    <cellStyle name="Millares 7 4 2 5" xfId="11907" xr:uid="{00000000-0005-0000-0000-000073460000}"/>
    <cellStyle name="Millares 7 4 2 5 2" xfId="25475" xr:uid="{00000000-0005-0000-0000-000074460000}"/>
    <cellStyle name="Millares 7 4 2 5 2 2" xfId="52608" xr:uid="{00000000-0005-0000-0000-000075460000}"/>
    <cellStyle name="Millares 7 4 2 5 3" xfId="39046" xr:uid="{00000000-0005-0000-0000-000076460000}"/>
    <cellStyle name="Millares 7 4 2 6" xfId="18694" xr:uid="{00000000-0005-0000-0000-000077460000}"/>
    <cellStyle name="Millares 7 4 2 6 2" xfId="45827" xr:uid="{00000000-0005-0000-0000-000078460000}"/>
    <cellStyle name="Millares 7 4 2 7" xfId="32265" xr:uid="{00000000-0005-0000-0000-000079460000}"/>
    <cellStyle name="Millares 7 4 3" xfId="4914" xr:uid="{00000000-0005-0000-0000-00007A460000}"/>
    <cellStyle name="Millares 7 4 3 2" xfId="8509" xr:uid="{00000000-0005-0000-0000-00007B460000}"/>
    <cellStyle name="Millares 7 4 3 2 2" xfId="15299" xr:uid="{00000000-0005-0000-0000-00007C460000}"/>
    <cellStyle name="Millares 7 4 3 2 2 2" xfId="28867" xr:uid="{00000000-0005-0000-0000-00007D460000}"/>
    <cellStyle name="Millares 7 4 3 2 2 2 2" xfId="56000" xr:uid="{00000000-0005-0000-0000-00007E460000}"/>
    <cellStyle name="Millares 7 4 3 2 2 3" xfId="42438" xr:uid="{00000000-0005-0000-0000-00007F460000}"/>
    <cellStyle name="Millares 7 4 3 2 3" xfId="22086" xr:uid="{00000000-0005-0000-0000-000080460000}"/>
    <cellStyle name="Millares 7 4 3 2 3 2" xfId="49219" xr:uid="{00000000-0005-0000-0000-000081460000}"/>
    <cellStyle name="Millares 7 4 3 2 4" xfId="35657" xr:uid="{00000000-0005-0000-0000-000082460000}"/>
    <cellStyle name="Millares 7 4 3 3" xfId="11910" xr:uid="{00000000-0005-0000-0000-000083460000}"/>
    <cellStyle name="Millares 7 4 3 3 2" xfId="25478" xr:uid="{00000000-0005-0000-0000-000084460000}"/>
    <cellStyle name="Millares 7 4 3 3 2 2" xfId="52611" xr:uid="{00000000-0005-0000-0000-000085460000}"/>
    <cellStyle name="Millares 7 4 3 3 3" xfId="39049" xr:uid="{00000000-0005-0000-0000-000086460000}"/>
    <cellStyle name="Millares 7 4 3 4" xfId="18697" xr:uid="{00000000-0005-0000-0000-000087460000}"/>
    <cellStyle name="Millares 7 4 3 4 2" xfId="45830" xr:uid="{00000000-0005-0000-0000-000088460000}"/>
    <cellStyle name="Millares 7 4 3 5" xfId="32268" xr:uid="{00000000-0005-0000-0000-000089460000}"/>
    <cellStyle name="Millares 7 4 4" xfId="4915" xr:uid="{00000000-0005-0000-0000-00008A460000}"/>
    <cellStyle name="Millares 7 4 4 2" xfId="8510" xr:uid="{00000000-0005-0000-0000-00008B460000}"/>
    <cellStyle name="Millares 7 4 4 2 2" xfId="15300" xr:uid="{00000000-0005-0000-0000-00008C460000}"/>
    <cellStyle name="Millares 7 4 4 2 2 2" xfId="28868" xr:uid="{00000000-0005-0000-0000-00008D460000}"/>
    <cellStyle name="Millares 7 4 4 2 2 2 2" xfId="56001" xr:uid="{00000000-0005-0000-0000-00008E460000}"/>
    <cellStyle name="Millares 7 4 4 2 2 3" xfId="42439" xr:uid="{00000000-0005-0000-0000-00008F460000}"/>
    <cellStyle name="Millares 7 4 4 2 3" xfId="22087" xr:uid="{00000000-0005-0000-0000-000090460000}"/>
    <cellStyle name="Millares 7 4 4 2 3 2" xfId="49220" xr:uid="{00000000-0005-0000-0000-000091460000}"/>
    <cellStyle name="Millares 7 4 4 2 4" xfId="35658" xr:uid="{00000000-0005-0000-0000-000092460000}"/>
    <cellStyle name="Millares 7 4 4 3" xfId="11911" xr:uid="{00000000-0005-0000-0000-000093460000}"/>
    <cellStyle name="Millares 7 4 4 3 2" xfId="25479" xr:uid="{00000000-0005-0000-0000-000094460000}"/>
    <cellStyle name="Millares 7 4 4 3 2 2" xfId="52612" xr:uid="{00000000-0005-0000-0000-000095460000}"/>
    <cellStyle name="Millares 7 4 4 3 3" xfId="39050" xr:uid="{00000000-0005-0000-0000-000096460000}"/>
    <cellStyle name="Millares 7 4 4 4" xfId="18698" xr:uid="{00000000-0005-0000-0000-000097460000}"/>
    <cellStyle name="Millares 7 4 4 4 2" xfId="45831" xr:uid="{00000000-0005-0000-0000-000098460000}"/>
    <cellStyle name="Millares 7 4 4 5" xfId="32269" xr:uid="{00000000-0005-0000-0000-000099460000}"/>
    <cellStyle name="Millares 7 4 5" xfId="8505" xr:uid="{00000000-0005-0000-0000-00009A460000}"/>
    <cellStyle name="Millares 7 4 5 2" xfId="15295" xr:uid="{00000000-0005-0000-0000-00009B460000}"/>
    <cellStyle name="Millares 7 4 5 2 2" xfId="28863" xr:uid="{00000000-0005-0000-0000-00009C460000}"/>
    <cellStyle name="Millares 7 4 5 2 2 2" xfId="55996" xr:uid="{00000000-0005-0000-0000-00009D460000}"/>
    <cellStyle name="Millares 7 4 5 2 3" xfId="42434" xr:uid="{00000000-0005-0000-0000-00009E460000}"/>
    <cellStyle name="Millares 7 4 5 3" xfId="22082" xr:uid="{00000000-0005-0000-0000-00009F460000}"/>
    <cellStyle name="Millares 7 4 5 3 2" xfId="49215" xr:uid="{00000000-0005-0000-0000-0000A0460000}"/>
    <cellStyle name="Millares 7 4 5 4" xfId="35653" xr:uid="{00000000-0005-0000-0000-0000A1460000}"/>
    <cellStyle name="Millares 7 4 6" xfId="11906" xr:uid="{00000000-0005-0000-0000-0000A2460000}"/>
    <cellStyle name="Millares 7 4 6 2" xfId="25474" xr:uid="{00000000-0005-0000-0000-0000A3460000}"/>
    <cellStyle name="Millares 7 4 6 2 2" xfId="52607" xr:uid="{00000000-0005-0000-0000-0000A4460000}"/>
    <cellStyle name="Millares 7 4 6 3" xfId="39045" xr:uid="{00000000-0005-0000-0000-0000A5460000}"/>
    <cellStyle name="Millares 7 4 7" xfId="18693" xr:uid="{00000000-0005-0000-0000-0000A6460000}"/>
    <cellStyle name="Millares 7 4 7 2" xfId="45826" xr:uid="{00000000-0005-0000-0000-0000A7460000}"/>
    <cellStyle name="Millares 7 4 8" xfId="32264" xr:uid="{00000000-0005-0000-0000-0000A8460000}"/>
    <cellStyle name="Millares 7 5" xfId="4916" xr:uid="{00000000-0005-0000-0000-0000A9460000}"/>
    <cellStyle name="Millares 7 5 2" xfId="4917" xr:uid="{00000000-0005-0000-0000-0000AA460000}"/>
    <cellStyle name="Millares 7 5 2 2" xfId="8512" xr:uid="{00000000-0005-0000-0000-0000AB460000}"/>
    <cellStyle name="Millares 7 5 2 2 2" xfId="15302" xr:uid="{00000000-0005-0000-0000-0000AC460000}"/>
    <cellStyle name="Millares 7 5 2 2 2 2" xfId="28870" xr:uid="{00000000-0005-0000-0000-0000AD460000}"/>
    <cellStyle name="Millares 7 5 2 2 2 2 2" xfId="56003" xr:uid="{00000000-0005-0000-0000-0000AE460000}"/>
    <cellStyle name="Millares 7 5 2 2 2 3" xfId="42441" xr:uid="{00000000-0005-0000-0000-0000AF460000}"/>
    <cellStyle name="Millares 7 5 2 2 3" xfId="22089" xr:uid="{00000000-0005-0000-0000-0000B0460000}"/>
    <cellStyle name="Millares 7 5 2 2 3 2" xfId="49222" xr:uid="{00000000-0005-0000-0000-0000B1460000}"/>
    <cellStyle name="Millares 7 5 2 2 4" xfId="35660" xr:uid="{00000000-0005-0000-0000-0000B2460000}"/>
    <cellStyle name="Millares 7 5 2 3" xfId="11913" xr:uid="{00000000-0005-0000-0000-0000B3460000}"/>
    <cellStyle name="Millares 7 5 2 3 2" xfId="25481" xr:uid="{00000000-0005-0000-0000-0000B4460000}"/>
    <cellStyle name="Millares 7 5 2 3 2 2" xfId="52614" xr:uid="{00000000-0005-0000-0000-0000B5460000}"/>
    <cellStyle name="Millares 7 5 2 3 3" xfId="39052" xr:uid="{00000000-0005-0000-0000-0000B6460000}"/>
    <cellStyle name="Millares 7 5 2 4" xfId="18700" xr:uid="{00000000-0005-0000-0000-0000B7460000}"/>
    <cellStyle name="Millares 7 5 2 4 2" xfId="45833" xr:uid="{00000000-0005-0000-0000-0000B8460000}"/>
    <cellStyle name="Millares 7 5 2 5" xfId="32271" xr:uid="{00000000-0005-0000-0000-0000B9460000}"/>
    <cellStyle name="Millares 7 5 3" xfId="4918" xr:uid="{00000000-0005-0000-0000-0000BA460000}"/>
    <cellStyle name="Millares 7 5 3 2" xfId="8513" xr:uid="{00000000-0005-0000-0000-0000BB460000}"/>
    <cellStyle name="Millares 7 5 3 2 2" xfId="15303" xr:uid="{00000000-0005-0000-0000-0000BC460000}"/>
    <cellStyle name="Millares 7 5 3 2 2 2" xfId="28871" xr:uid="{00000000-0005-0000-0000-0000BD460000}"/>
    <cellStyle name="Millares 7 5 3 2 2 2 2" xfId="56004" xr:uid="{00000000-0005-0000-0000-0000BE460000}"/>
    <cellStyle name="Millares 7 5 3 2 2 3" xfId="42442" xr:uid="{00000000-0005-0000-0000-0000BF460000}"/>
    <cellStyle name="Millares 7 5 3 2 3" xfId="22090" xr:uid="{00000000-0005-0000-0000-0000C0460000}"/>
    <cellStyle name="Millares 7 5 3 2 3 2" xfId="49223" xr:uid="{00000000-0005-0000-0000-0000C1460000}"/>
    <cellStyle name="Millares 7 5 3 2 4" xfId="35661" xr:uid="{00000000-0005-0000-0000-0000C2460000}"/>
    <cellStyle name="Millares 7 5 3 3" xfId="11914" xr:uid="{00000000-0005-0000-0000-0000C3460000}"/>
    <cellStyle name="Millares 7 5 3 3 2" xfId="25482" xr:uid="{00000000-0005-0000-0000-0000C4460000}"/>
    <cellStyle name="Millares 7 5 3 3 2 2" xfId="52615" xr:uid="{00000000-0005-0000-0000-0000C5460000}"/>
    <cellStyle name="Millares 7 5 3 3 3" xfId="39053" xr:uid="{00000000-0005-0000-0000-0000C6460000}"/>
    <cellStyle name="Millares 7 5 3 4" xfId="18701" xr:uid="{00000000-0005-0000-0000-0000C7460000}"/>
    <cellStyle name="Millares 7 5 3 4 2" xfId="45834" xr:uid="{00000000-0005-0000-0000-0000C8460000}"/>
    <cellStyle name="Millares 7 5 3 5" xfId="32272" xr:uid="{00000000-0005-0000-0000-0000C9460000}"/>
    <cellStyle name="Millares 7 5 4" xfId="8511" xr:uid="{00000000-0005-0000-0000-0000CA460000}"/>
    <cellStyle name="Millares 7 5 4 2" xfId="15301" xr:uid="{00000000-0005-0000-0000-0000CB460000}"/>
    <cellStyle name="Millares 7 5 4 2 2" xfId="28869" xr:uid="{00000000-0005-0000-0000-0000CC460000}"/>
    <cellStyle name="Millares 7 5 4 2 2 2" xfId="56002" xr:uid="{00000000-0005-0000-0000-0000CD460000}"/>
    <cellStyle name="Millares 7 5 4 2 3" xfId="42440" xr:uid="{00000000-0005-0000-0000-0000CE460000}"/>
    <cellStyle name="Millares 7 5 4 3" xfId="22088" xr:uid="{00000000-0005-0000-0000-0000CF460000}"/>
    <cellStyle name="Millares 7 5 4 3 2" xfId="49221" xr:uid="{00000000-0005-0000-0000-0000D0460000}"/>
    <cellStyle name="Millares 7 5 4 4" xfId="35659" xr:uid="{00000000-0005-0000-0000-0000D1460000}"/>
    <cellStyle name="Millares 7 5 5" xfId="11912" xr:uid="{00000000-0005-0000-0000-0000D2460000}"/>
    <cellStyle name="Millares 7 5 5 2" xfId="25480" xr:uid="{00000000-0005-0000-0000-0000D3460000}"/>
    <cellStyle name="Millares 7 5 5 2 2" xfId="52613" xr:uid="{00000000-0005-0000-0000-0000D4460000}"/>
    <cellStyle name="Millares 7 5 5 3" xfId="39051" xr:uid="{00000000-0005-0000-0000-0000D5460000}"/>
    <cellStyle name="Millares 7 5 6" xfId="18699" xr:uid="{00000000-0005-0000-0000-0000D6460000}"/>
    <cellStyle name="Millares 7 5 6 2" xfId="45832" xr:uid="{00000000-0005-0000-0000-0000D7460000}"/>
    <cellStyle name="Millares 7 5 7" xfId="32270" xr:uid="{00000000-0005-0000-0000-0000D8460000}"/>
    <cellStyle name="Millares 7 6" xfId="4919" xr:uid="{00000000-0005-0000-0000-0000D9460000}"/>
    <cellStyle name="Millares 7 6 2" xfId="4920" xr:uid="{00000000-0005-0000-0000-0000DA460000}"/>
    <cellStyle name="Millares 7 6 2 2" xfId="8515" xr:uid="{00000000-0005-0000-0000-0000DB460000}"/>
    <cellStyle name="Millares 7 6 2 2 2" xfId="15305" xr:uid="{00000000-0005-0000-0000-0000DC460000}"/>
    <cellStyle name="Millares 7 6 2 2 2 2" xfId="28873" xr:uid="{00000000-0005-0000-0000-0000DD460000}"/>
    <cellStyle name="Millares 7 6 2 2 2 2 2" xfId="56006" xr:uid="{00000000-0005-0000-0000-0000DE460000}"/>
    <cellStyle name="Millares 7 6 2 2 2 3" xfId="42444" xr:uid="{00000000-0005-0000-0000-0000DF460000}"/>
    <cellStyle name="Millares 7 6 2 2 3" xfId="22092" xr:uid="{00000000-0005-0000-0000-0000E0460000}"/>
    <cellStyle name="Millares 7 6 2 2 3 2" xfId="49225" xr:uid="{00000000-0005-0000-0000-0000E1460000}"/>
    <cellStyle name="Millares 7 6 2 2 4" xfId="35663" xr:uid="{00000000-0005-0000-0000-0000E2460000}"/>
    <cellStyle name="Millares 7 6 2 3" xfId="11916" xr:uid="{00000000-0005-0000-0000-0000E3460000}"/>
    <cellStyle name="Millares 7 6 2 3 2" xfId="25484" xr:uid="{00000000-0005-0000-0000-0000E4460000}"/>
    <cellStyle name="Millares 7 6 2 3 2 2" xfId="52617" xr:uid="{00000000-0005-0000-0000-0000E5460000}"/>
    <cellStyle name="Millares 7 6 2 3 3" xfId="39055" xr:uid="{00000000-0005-0000-0000-0000E6460000}"/>
    <cellStyle name="Millares 7 6 2 4" xfId="18703" xr:uid="{00000000-0005-0000-0000-0000E7460000}"/>
    <cellStyle name="Millares 7 6 2 4 2" xfId="45836" xr:uid="{00000000-0005-0000-0000-0000E8460000}"/>
    <cellStyle name="Millares 7 6 2 5" xfId="32274" xr:uid="{00000000-0005-0000-0000-0000E9460000}"/>
    <cellStyle name="Millares 7 6 3" xfId="4921" xr:uid="{00000000-0005-0000-0000-0000EA460000}"/>
    <cellStyle name="Millares 7 6 3 2" xfId="8516" xr:uid="{00000000-0005-0000-0000-0000EB460000}"/>
    <cellStyle name="Millares 7 6 3 2 2" xfId="15306" xr:uid="{00000000-0005-0000-0000-0000EC460000}"/>
    <cellStyle name="Millares 7 6 3 2 2 2" xfId="28874" xr:uid="{00000000-0005-0000-0000-0000ED460000}"/>
    <cellStyle name="Millares 7 6 3 2 2 2 2" xfId="56007" xr:uid="{00000000-0005-0000-0000-0000EE460000}"/>
    <cellStyle name="Millares 7 6 3 2 2 3" xfId="42445" xr:uid="{00000000-0005-0000-0000-0000EF460000}"/>
    <cellStyle name="Millares 7 6 3 2 3" xfId="22093" xr:uid="{00000000-0005-0000-0000-0000F0460000}"/>
    <cellStyle name="Millares 7 6 3 2 3 2" xfId="49226" xr:uid="{00000000-0005-0000-0000-0000F1460000}"/>
    <cellStyle name="Millares 7 6 3 2 4" xfId="35664" xr:uid="{00000000-0005-0000-0000-0000F2460000}"/>
    <cellStyle name="Millares 7 6 3 3" xfId="11917" xr:uid="{00000000-0005-0000-0000-0000F3460000}"/>
    <cellStyle name="Millares 7 6 3 3 2" xfId="25485" xr:uid="{00000000-0005-0000-0000-0000F4460000}"/>
    <cellStyle name="Millares 7 6 3 3 2 2" xfId="52618" xr:uid="{00000000-0005-0000-0000-0000F5460000}"/>
    <cellStyle name="Millares 7 6 3 3 3" xfId="39056" xr:uid="{00000000-0005-0000-0000-0000F6460000}"/>
    <cellStyle name="Millares 7 6 3 4" xfId="18704" xr:uid="{00000000-0005-0000-0000-0000F7460000}"/>
    <cellStyle name="Millares 7 6 3 4 2" xfId="45837" xr:uid="{00000000-0005-0000-0000-0000F8460000}"/>
    <cellStyle name="Millares 7 6 3 5" xfId="32275" xr:uid="{00000000-0005-0000-0000-0000F9460000}"/>
    <cellStyle name="Millares 7 6 4" xfId="8514" xr:uid="{00000000-0005-0000-0000-0000FA460000}"/>
    <cellStyle name="Millares 7 6 4 2" xfId="15304" xr:uid="{00000000-0005-0000-0000-0000FB460000}"/>
    <cellStyle name="Millares 7 6 4 2 2" xfId="28872" xr:uid="{00000000-0005-0000-0000-0000FC460000}"/>
    <cellStyle name="Millares 7 6 4 2 2 2" xfId="56005" xr:uid="{00000000-0005-0000-0000-0000FD460000}"/>
    <cellStyle name="Millares 7 6 4 2 3" xfId="42443" xr:uid="{00000000-0005-0000-0000-0000FE460000}"/>
    <cellStyle name="Millares 7 6 4 3" xfId="22091" xr:uid="{00000000-0005-0000-0000-0000FF460000}"/>
    <cellStyle name="Millares 7 6 4 3 2" xfId="49224" xr:uid="{00000000-0005-0000-0000-000000470000}"/>
    <cellStyle name="Millares 7 6 4 4" xfId="35662" xr:uid="{00000000-0005-0000-0000-000001470000}"/>
    <cellStyle name="Millares 7 6 5" xfId="11915" xr:uid="{00000000-0005-0000-0000-000002470000}"/>
    <cellStyle name="Millares 7 6 5 2" xfId="25483" xr:uid="{00000000-0005-0000-0000-000003470000}"/>
    <cellStyle name="Millares 7 6 5 2 2" xfId="52616" xr:uid="{00000000-0005-0000-0000-000004470000}"/>
    <cellStyle name="Millares 7 6 5 3" xfId="39054" xr:uid="{00000000-0005-0000-0000-000005470000}"/>
    <cellStyle name="Millares 7 6 6" xfId="18702" xr:uid="{00000000-0005-0000-0000-000006470000}"/>
    <cellStyle name="Millares 7 6 6 2" xfId="45835" xr:uid="{00000000-0005-0000-0000-000007470000}"/>
    <cellStyle name="Millares 7 6 7" xfId="32273" xr:uid="{00000000-0005-0000-0000-000008470000}"/>
    <cellStyle name="Millares 7 7" xfId="4922" xr:uid="{00000000-0005-0000-0000-000009470000}"/>
    <cellStyle name="Millares 7 7 2" xfId="8517" xr:uid="{00000000-0005-0000-0000-00000A470000}"/>
    <cellStyle name="Millares 7 7 2 2" xfId="15307" xr:uid="{00000000-0005-0000-0000-00000B470000}"/>
    <cellStyle name="Millares 7 7 2 2 2" xfId="28875" xr:uid="{00000000-0005-0000-0000-00000C470000}"/>
    <cellStyle name="Millares 7 7 2 2 2 2" xfId="56008" xr:uid="{00000000-0005-0000-0000-00000D470000}"/>
    <cellStyle name="Millares 7 7 2 2 3" xfId="42446" xr:uid="{00000000-0005-0000-0000-00000E470000}"/>
    <cellStyle name="Millares 7 7 2 3" xfId="22094" xr:uid="{00000000-0005-0000-0000-00000F470000}"/>
    <cellStyle name="Millares 7 7 2 3 2" xfId="49227" xr:uid="{00000000-0005-0000-0000-000010470000}"/>
    <cellStyle name="Millares 7 7 2 4" xfId="35665" xr:uid="{00000000-0005-0000-0000-000011470000}"/>
    <cellStyle name="Millares 7 7 3" xfId="11918" xr:uid="{00000000-0005-0000-0000-000012470000}"/>
    <cellStyle name="Millares 7 7 3 2" xfId="25486" xr:uid="{00000000-0005-0000-0000-000013470000}"/>
    <cellStyle name="Millares 7 7 3 2 2" xfId="52619" xr:uid="{00000000-0005-0000-0000-000014470000}"/>
    <cellStyle name="Millares 7 7 3 3" xfId="39057" xr:uid="{00000000-0005-0000-0000-000015470000}"/>
    <cellStyle name="Millares 7 7 4" xfId="18705" xr:uid="{00000000-0005-0000-0000-000016470000}"/>
    <cellStyle name="Millares 7 7 4 2" xfId="45838" xr:uid="{00000000-0005-0000-0000-000017470000}"/>
    <cellStyle name="Millares 7 7 5" xfId="32276" xr:uid="{00000000-0005-0000-0000-000018470000}"/>
    <cellStyle name="Millares 7 8" xfId="4923" xr:uid="{00000000-0005-0000-0000-000019470000}"/>
    <cellStyle name="Millares 7 8 2" xfId="8518" xr:uid="{00000000-0005-0000-0000-00001A470000}"/>
    <cellStyle name="Millares 7 8 2 2" xfId="15308" xr:uid="{00000000-0005-0000-0000-00001B470000}"/>
    <cellStyle name="Millares 7 8 2 2 2" xfId="28876" xr:uid="{00000000-0005-0000-0000-00001C470000}"/>
    <cellStyle name="Millares 7 8 2 2 2 2" xfId="56009" xr:uid="{00000000-0005-0000-0000-00001D470000}"/>
    <cellStyle name="Millares 7 8 2 2 3" xfId="42447" xr:uid="{00000000-0005-0000-0000-00001E470000}"/>
    <cellStyle name="Millares 7 8 2 3" xfId="22095" xr:uid="{00000000-0005-0000-0000-00001F470000}"/>
    <cellStyle name="Millares 7 8 2 3 2" xfId="49228" xr:uid="{00000000-0005-0000-0000-000020470000}"/>
    <cellStyle name="Millares 7 8 2 4" xfId="35666" xr:uid="{00000000-0005-0000-0000-000021470000}"/>
    <cellStyle name="Millares 7 8 3" xfId="11919" xr:uid="{00000000-0005-0000-0000-000022470000}"/>
    <cellStyle name="Millares 7 8 3 2" xfId="25487" xr:uid="{00000000-0005-0000-0000-000023470000}"/>
    <cellStyle name="Millares 7 8 3 2 2" xfId="52620" xr:uid="{00000000-0005-0000-0000-000024470000}"/>
    <cellStyle name="Millares 7 8 3 3" xfId="39058" xr:uid="{00000000-0005-0000-0000-000025470000}"/>
    <cellStyle name="Millares 7 8 4" xfId="18706" xr:uid="{00000000-0005-0000-0000-000026470000}"/>
    <cellStyle name="Millares 7 8 4 2" xfId="45839" xr:uid="{00000000-0005-0000-0000-000027470000}"/>
    <cellStyle name="Millares 7 8 5" xfId="32277" xr:uid="{00000000-0005-0000-0000-000028470000}"/>
    <cellStyle name="Millares 8" xfId="2479" xr:uid="{00000000-0005-0000-0000-000029470000}"/>
    <cellStyle name="Millares 8 2" xfId="4924" xr:uid="{00000000-0005-0000-0000-00002A470000}"/>
    <cellStyle name="Millares 8 2 10" xfId="58403" xr:uid="{7B4CCA39-7086-4C39-AC1C-23842C838A07}"/>
    <cellStyle name="Millares 8 2 2" xfId="4925" xr:uid="{00000000-0005-0000-0000-00002B470000}"/>
    <cellStyle name="Millares 8 2 2 2" xfId="4926" xr:uid="{00000000-0005-0000-0000-00002C470000}"/>
    <cellStyle name="Millares 8 2 2 2 2" xfId="8521" xr:uid="{00000000-0005-0000-0000-00002D470000}"/>
    <cellStyle name="Millares 8 2 2 2 2 2" xfId="15311" xr:uid="{00000000-0005-0000-0000-00002E470000}"/>
    <cellStyle name="Millares 8 2 2 2 2 2 2" xfId="28879" xr:uid="{00000000-0005-0000-0000-00002F470000}"/>
    <cellStyle name="Millares 8 2 2 2 2 2 2 2" xfId="56012" xr:uid="{00000000-0005-0000-0000-000030470000}"/>
    <cellStyle name="Millares 8 2 2 2 2 2 3" xfId="42450" xr:uid="{00000000-0005-0000-0000-000031470000}"/>
    <cellStyle name="Millares 8 2 2 2 2 3" xfId="22098" xr:uid="{00000000-0005-0000-0000-000032470000}"/>
    <cellStyle name="Millares 8 2 2 2 2 3 2" xfId="49231" xr:uid="{00000000-0005-0000-0000-000033470000}"/>
    <cellStyle name="Millares 8 2 2 2 2 4" xfId="35669" xr:uid="{00000000-0005-0000-0000-000034470000}"/>
    <cellStyle name="Millares 8 2 2 2 3" xfId="11922" xr:uid="{00000000-0005-0000-0000-000035470000}"/>
    <cellStyle name="Millares 8 2 2 2 3 2" xfId="25490" xr:uid="{00000000-0005-0000-0000-000036470000}"/>
    <cellStyle name="Millares 8 2 2 2 3 2 2" xfId="52623" xr:uid="{00000000-0005-0000-0000-000037470000}"/>
    <cellStyle name="Millares 8 2 2 2 3 3" xfId="39061" xr:uid="{00000000-0005-0000-0000-000038470000}"/>
    <cellStyle name="Millares 8 2 2 2 4" xfId="18709" xr:uid="{00000000-0005-0000-0000-000039470000}"/>
    <cellStyle name="Millares 8 2 2 2 4 2" xfId="45842" xr:uid="{00000000-0005-0000-0000-00003A470000}"/>
    <cellStyle name="Millares 8 2 2 2 5" xfId="32280" xr:uid="{00000000-0005-0000-0000-00003B470000}"/>
    <cellStyle name="Millares 8 2 2 3" xfId="4927" xr:uid="{00000000-0005-0000-0000-00003C470000}"/>
    <cellStyle name="Millares 8 2 2 3 2" xfId="8522" xr:uid="{00000000-0005-0000-0000-00003D470000}"/>
    <cellStyle name="Millares 8 2 2 3 2 2" xfId="15312" xr:uid="{00000000-0005-0000-0000-00003E470000}"/>
    <cellStyle name="Millares 8 2 2 3 2 2 2" xfId="28880" xr:uid="{00000000-0005-0000-0000-00003F470000}"/>
    <cellStyle name="Millares 8 2 2 3 2 2 2 2" xfId="56013" xr:uid="{00000000-0005-0000-0000-000040470000}"/>
    <cellStyle name="Millares 8 2 2 3 2 2 3" xfId="42451" xr:uid="{00000000-0005-0000-0000-000041470000}"/>
    <cellStyle name="Millares 8 2 2 3 2 3" xfId="22099" xr:uid="{00000000-0005-0000-0000-000042470000}"/>
    <cellStyle name="Millares 8 2 2 3 2 3 2" xfId="49232" xr:uid="{00000000-0005-0000-0000-000043470000}"/>
    <cellStyle name="Millares 8 2 2 3 2 4" xfId="35670" xr:uid="{00000000-0005-0000-0000-000044470000}"/>
    <cellStyle name="Millares 8 2 2 3 3" xfId="11923" xr:uid="{00000000-0005-0000-0000-000045470000}"/>
    <cellStyle name="Millares 8 2 2 3 3 2" xfId="25491" xr:uid="{00000000-0005-0000-0000-000046470000}"/>
    <cellStyle name="Millares 8 2 2 3 3 2 2" xfId="52624" xr:uid="{00000000-0005-0000-0000-000047470000}"/>
    <cellStyle name="Millares 8 2 2 3 3 3" xfId="39062" xr:uid="{00000000-0005-0000-0000-000048470000}"/>
    <cellStyle name="Millares 8 2 2 3 4" xfId="18710" xr:uid="{00000000-0005-0000-0000-000049470000}"/>
    <cellStyle name="Millares 8 2 2 3 4 2" xfId="45843" xr:uid="{00000000-0005-0000-0000-00004A470000}"/>
    <cellStyle name="Millares 8 2 2 3 5" xfId="32281" xr:uid="{00000000-0005-0000-0000-00004B470000}"/>
    <cellStyle name="Millares 8 2 2 4" xfId="8520" xr:uid="{00000000-0005-0000-0000-00004C470000}"/>
    <cellStyle name="Millares 8 2 2 4 2" xfId="15310" xr:uid="{00000000-0005-0000-0000-00004D470000}"/>
    <cellStyle name="Millares 8 2 2 4 2 2" xfId="28878" xr:uid="{00000000-0005-0000-0000-00004E470000}"/>
    <cellStyle name="Millares 8 2 2 4 2 2 2" xfId="56011" xr:uid="{00000000-0005-0000-0000-00004F470000}"/>
    <cellStyle name="Millares 8 2 2 4 2 3" xfId="42449" xr:uid="{00000000-0005-0000-0000-000050470000}"/>
    <cellStyle name="Millares 8 2 2 4 3" xfId="22097" xr:uid="{00000000-0005-0000-0000-000051470000}"/>
    <cellStyle name="Millares 8 2 2 4 3 2" xfId="49230" xr:uid="{00000000-0005-0000-0000-000052470000}"/>
    <cellStyle name="Millares 8 2 2 4 4" xfId="35668" xr:uid="{00000000-0005-0000-0000-000053470000}"/>
    <cellStyle name="Millares 8 2 2 5" xfId="11921" xr:uid="{00000000-0005-0000-0000-000054470000}"/>
    <cellStyle name="Millares 8 2 2 5 2" xfId="25489" xr:uid="{00000000-0005-0000-0000-000055470000}"/>
    <cellStyle name="Millares 8 2 2 5 2 2" xfId="52622" xr:uid="{00000000-0005-0000-0000-000056470000}"/>
    <cellStyle name="Millares 8 2 2 5 3" xfId="39060" xr:uid="{00000000-0005-0000-0000-000057470000}"/>
    <cellStyle name="Millares 8 2 2 6" xfId="18708" xr:uid="{00000000-0005-0000-0000-000058470000}"/>
    <cellStyle name="Millares 8 2 2 6 2" xfId="45841" xr:uid="{00000000-0005-0000-0000-000059470000}"/>
    <cellStyle name="Millares 8 2 2 7" xfId="32279" xr:uid="{00000000-0005-0000-0000-00005A470000}"/>
    <cellStyle name="Millares 8 2 3" xfId="4928" xr:uid="{00000000-0005-0000-0000-00005B470000}"/>
    <cellStyle name="Millares 8 2 3 2" xfId="4929" xr:uid="{00000000-0005-0000-0000-00005C470000}"/>
    <cellStyle name="Millares 8 2 3 2 2" xfId="8524" xr:uid="{00000000-0005-0000-0000-00005D470000}"/>
    <cellStyle name="Millares 8 2 3 2 2 2" xfId="15314" xr:uid="{00000000-0005-0000-0000-00005E470000}"/>
    <cellStyle name="Millares 8 2 3 2 2 2 2" xfId="28882" xr:uid="{00000000-0005-0000-0000-00005F470000}"/>
    <cellStyle name="Millares 8 2 3 2 2 2 2 2" xfId="56015" xr:uid="{00000000-0005-0000-0000-000060470000}"/>
    <cellStyle name="Millares 8 2 3 2 2 2 3" xfId="42453" xr:uid="{00000000-0005-0000-0000-000061470000}"/>
    <cellStyle name="Millares 8 2 3 2 2 3" xfId="22101" xr:uid="{00000000-0005-0000-0000-000062470000}"/>
    <cellStyle name="Millares 8 2 3 2 2 3 2" xfId="49234" xr:uid="{00000000-0005-0000-0000-000063470000}"/>
    <cellStyle name="Millares 8 2 3 2 2 4" xfId="35672" xr:uid="{00000000-0005-0000-0000-000064470000}"/>
    <cellStyle name="Millares 8 2 3 2 3" xfId="11925" xr:uid="{00000000-0005-0000-0000-000065470000}"/>
    <cellStyle name="Millares 8 2 3 2 3 2" xfId="25493" xr:uid="{00000000-0005-0000-0000-000066470000}"/>
    <cellStyle name="Millares 8 2 3 2 3 2 2" xfId="52626" xr:uid="{00000000-0005-0000-0000-000067470000}"/>
    <cellStyle name="Millares 8 2 3 2 3 3" xfId="39064" xr:uid="{00000000-0005-0000-0000-000068470000}"/>
    <cellStyle name="Millares 8 2 3 2 4" xfId="18712" xr:uid="{00000000-0005-0000-0000-000069470000}"/>
    <cellStyle name="Millares 8 2 3 2 4 2" xfId="45845" xr:uid="{00000000-0005-0000-0000-00006A470000}"/>
    <cellStyle name="Millares 8 2 3 2 5" xfId="32283" xr:uid="{00000000-0005-0000-0000-00006B470000}"/>
    <cellStyle name="Millares 8 2 3 3" xfId="8523" xr:uid="{00000000-0005-0000-0000-00006C470000}"/>
    <cellStyle name="Millares 8 2 3 3 2" xfId="15313" xr:uid="{00000000-0005-0000-0000-00006D470000}"/>
    <cellStyle name="Millares 8 2 3 3 2 2" xfId="28881" xr:uid="{00000000-0005-0000-0000-00006E470000}"/>
    <cellStyle name="Millares 8 2 3 3 2 2 2" xfId="56014" xr:uid="{00000000-0005-0000-0000-00006F470000}"/>
    <cellStyle name="Millares 8 2 3 3 2 3" xfId="42452" xr:uid="{00000000-0005-0000-0000-000070470000}"/>
    <cellStyle name="Millares 8 2 3 3 3" xfId="22100" xr:uid="{00000000-0005-0000-0000-000071470000}"/>
    <cellStyle name="Millares 8 2 3 3 3 2" xfId="49233" xr:uid="{00000000-0005-0000-0000-000072470000}"/>
    <cellStyle name="Millares 8 2 3 3 4" xfId="35671" xr:uid="{00000000-0005-0000-0000-000073470000}"/>
    <cellStyle name="Millares 8 2 3 4" xfId="11924" xr:uid="{00000000-0005-0000-0000-000074470000}"/>
    <cellStyle name="Millares 8 2 3 4 2" xfId="25492" xr:uid="{00000000-0005-0000-0000-000075470000}"/>
    <cellStyle name="Millares 8 2 3 4 2 2" xfId="52625" xr:uid="{00000000-0005-0000-0000-000076470000}"/>
    <cellStyle name="Millares 8 2 3 4 3" xfId="39063" xr:uid="{00000000-0005-0000-0000-000077470000}"/>
    <cellStyle name="Millares 8 2 3 5" xfId="18711" xr:uid="{00000000-0005-0000-0000-000078470000}"/>
    <cellStyle name="Millares 8 2 3 5 2" xfId="45844" xr:uid="{00000000-0005-0000-0000-000079470000}"/>
    <cellStyle name="Millares 8 2 3 6" xfId="32282" xr:uid="{00000000-0005-0000-0000-00007A470000}"/>
    <cellStyle name="Millares 8 2 4" xfId="4930" xr:uid="{00000000-0005-0000-0000-00007B470000}"/>
    <cellStyle name="Millares 8 2 4 2" xfId="8525" xr:uid="{00000000-0005-0000-0000-00007C470000}"/>
    <cellStyle name="Millares 8 2 4 2 2" xfId="15315" xr:uid="{00000000-0005-0000-0000-00007D470000}"/>
    <cellStyle name="Millares 8 2 4 2 2 2" xfId="28883" xr:uid="{00000000-0005-0000-0000-00007E470000}"/>
    <cellStyle name="Millares 8 2 4 2 2 2 2" xfId="56016" xr:uid="{00000000-0005-0000-0000-00007F470000}"/>
    <cellStyle name="Millares 8 2 4 2 2 3" xfId="42454" xr:uid="{00000000-0005-0000-0000-000080470000}"/>
    <cellStyle name="Millares 8 2 4 2 3" xfId="22102" xr:uid="{00000000-0005-0000-0000-000081470000}"/>
    <cellStyle name="Millares 8 2 4 2 3 2" xfId="49235" xr:uid="{00000000-0005-0000-0000-000082470000}"/>
    <cellStyle name="Millares 8 2 4 2 4" xfId="35673" xr:uid="{00000000-0005-0000-0000-000083470000}"/>
    <cellStyle name="Millares 8 2 4 3" xfId="11926" xr:uid="{00000000-0005-0000-0000-000084470000}"/>
    <cellStyle name="Millares 8 2 4 3 2" xfId="25494" xr:uid="{00000000-0005-0000-0000-000085470000}"/>
    <cellStyle name="Millares 8 2 4 3 2 2" xfId="52627" xr:uid="{00000000-0005-0000-0000-000086470000}"/>
    <cellStyle name="Millares 8 2 4 3 3" xfId="39065" xr:uid="{00000000-0005-0000-0000-000087470000}"/>
    <cellStyle name="Millares 8 2 4 4" xfId="18713" xr:uid="{00000000-0005-0000-0000-000088470000}"/>
    <cellStyle name="Millares 8 2 4 4 2" xfId="45846" xr:uid="{00000000-0005-0000-0000-000089470000}"/>
    <cellStyle name="Millares 8 2 4 5" xfId="32284" xr:uid="{00000000-0005-0000-0000-00008A470000}"/>
    <cellStyle name="Millares 8 2 5" xfId="4931" xr:uid="{00000000-0005-0000-0000-00008B470000}"/>
    <cellStyle name="Millares 8 2 5 2" xfId="8526" xr:uid="{00000000-0005-0000-0000-00008C470000}"/>
    <cellStyle name="Millares 8 2 5 2 2" xfId="15316" xr:uid="{00000000-0005-0000-0000-00008D470000}"/>
    <cellStyle name="Millares 8 2 5 2 2 2" xfId="28884" xr:uid="{00000000-0005-0000-0000-00008E470000}"/>
    <cellStyle name="Millares 8 2 5 2 2 2 2" xfId="56017" xr:uid="{00000000-0005-0000-0000-00008F470000}"/>
    <cellStyle name="Millares 8 2 5 2 2 3" xfId="42455" xr:uid="{00000000-0005-0000-0000-000090470000}"/>
    <cellStyle name="Millares 8 2 5 2 3" xfId="22103" xr:uid="{00000000-0005-0000-0000-000091470000}"/>
    <cellStyle name="Millares 8 2 5 2 3 2" xfId="49236" xr:uid="{00000000-0005-0000-0000-000092470000}"/>
    <cellStyle name="Millares 8 2 5 2 4" xfId="35674" xr:uid="{00000000-0005-0000-0000-000093470000}"/>
    <cellStyle name="Millares 8 2 5 3" xfId="11927" xr:uid="{00000000-0005-0000-0000-000094470000}"/>
    <cellStyle name="Millares 8 2 5 3 2" xfId="25495" xr:uid="{00000000-0005-0000-0000-000095470000}"/>
    <cellStyle name="Millares 8 2 5 3 2 2" xfId="52628" xr:uid="{00000000-0005-0000-0000-000096470000}"/>
    <cellStyle name="Millares 8 2 5 3 3" xfId="39066" xr:uid="{00000000-0005-0000-0000-000097470000}"/>
    <cellStyle name="Millares 8 2 5 4" xfId="18714" xr:uid="{00000000-0005-0000-0000-000098470000}"/>
    <cellStyle name="Millares 8 2 5 4 2" xfId="45847" xr:uid="{00000000-0005-0000-0000-000099470000}"/>
    <cellStyle name="Millares 8 2 5 5" xfId="32285" xr:uid="{00000000-0005-0000-0000-00009A470000}"/>
    <cellStyle name="Millares 8 2 6" xfId="8519" xr:uid="{00000000-0005-0000-0000-00009B470000}"/>
    <cellStyle name="Millares 8 2 6 2" xfId="15309" xr:uid="{00000000-0005-0000-0000-00009C470000}"/>
    <cellStyle name="Millares 8 2 6 2 2" xfId="28877" xr:uid="{00000000-0005-0000-0000-00009D470000}"/>
    <cellStyle name="Millares 8 2 6 2 2 2" xfId="56010" xr:uid="{00000000-0005-0000-0000-00009E470000}"/>
    <cellStyle name="Millares 8 2 6 2 3" xfId="42448" xr:uid="{00000000-0005-0000-0000-00009F470000}"/>
    <cellStyle name="Millares 8 2 6 3" xfId="22096" xr:uid="{00000000-0005-0000-0000-0000A0470000}"/>
    <cellStyle name="Millares 8 2 6 3 2" xfId="49229" xr:uid="{00000000-0005-0000-0000-0000A1470000}"/>
    <cellStyle name="Millares 8 2 6 4" xfId="35667" xr:uid="{00000000-0005-0000-0000-0000A2470000}"/>
    <cellStyle name="Millares 8 2 7" xfId="11920" xr:uid="{00000000-0005-0000-0000-0000A3470000}"/>
    <cellStyle name="Millares 8 2 7 2" xfId="25488" xr:uid="{00000000-0005-0000-0000-0000A4470000}"/>
    <cellStyle name="Millares 8 2 7 2 2" xfId="52621" xr:uid="{00000000-0005-0000-0000-0000A5470000}"/>
    <cellStyle name="Millares 8 2 7 3" xfId="39059" xr:uid="{00000000-0005-0000-0000-0000A6470000}"/>
    <cellStyle name="Millares 8 2 8" xfId="18707" xr:uid="{00000000-0005-0000-0000-0000A7470000}"/>
    <cellStyle name="Millares 8 2 8 2" xfId="45840" xr:uid="{00000000-0005-0000-0000-0000A8470000}"/>
    <cellStyle name="Millares 8 2 9" xfId="32278" xr:uid="{00000000-0005-0000-0000-0000A9470000}"/>
    <cellStyle name="Millares 8 3" xfId="4932" xr:uid="{00000000-0005-0000-0000-0000AA470000}"/>
    <cellStyle name="Millares 8 3 2" xfId="4933" xr:uid="{00000000-0005-0000-0000-0000AB470000}"/>
    <cellStyle name="Millares 8 3 2 2" xfId="8528" xr:uid="{00000000-0005-0000-0000-0000AC470000}"/>
    <cellStyle name="Millares 8 3 2 2 2" xfId="15318" xr:uid="{00000000-0005-0000-0000-0000AD470000}"/>
    <cellStyle name="Millares 8 3 2 2 2 2" xfId="28886" xr:uid="{00000000-0005-0000-0000-0000AE470000}"/>
    <cellStyle name="Millares 8 3 2 2 2 2 2" xfId="56019" xr:uid="{00000000-0005-0000-0000-0000AF470000}"/>
    <cellStyle name="Millares 8 3 2 2 2 3" xfId="42457" xr:uid="{00000000-0005-0000-0000-0000B0470000}"/>
    <cellStyle name="Millares 8 3 2 2 3" xfId="22105" xr:uid="{00000000-0005-0000-0000-0000B1470000}"/>
    <cellStyle name="Millares 8 3 2 2 3 2" xfId="49238" xr:uid="{00000000-0005-0000-0000-0000B2470000}"/>
    <cellStyle name="Millares 8 3 2 2 4" xfId="35676" xr:uid="{00000000-0005-0000-0000-0000B3470000}"/>
    <cellStyle name="Millares 8 3 2 3" xfId="11929" xr:uid="{00000000-0005-0000-0000-0000B4470000}"/>
    <cellStyle name="Millares 8 3 2 3 2" xfId="25497" xr:uid="{00000000-0005-0000-0000-0000B5470000}"/>
    <cellStyle name="Millares 8 3 2 3 2 2" xfId="52630" xr:uid="{00000000-0005-0000-0000-0000B6470000}"/>
    <cellStyle name="Millares 8 3 2 3 3" xfId="39068" xr:uid="{00000000-0005-0000-0000-0000B7470000}"/>
    <cellStyle name="Millares 8 3 2 4" xfId="18716" xr:uid="{00000000-0005-0000-0000-0000B8470000}"/>
    <cellStyle name="Millares 8 3 2 4 2" xfId="45849" xr:uid="{00000000-0005-0000-0000-0000B9470000}"/>
    <cellStyle name="Millares 8 3 2 5" xfId="32287" xr:uid="{00000000-0005-0000-0000-0000BA470000}"/>
    <cellStyle name="Millares 8 3 3" xfId="4934" xr:uid="{00000000-0005-0000-0000-0000BB470000}"/>
    <cellStyle name="Millares 8 3 3 2" xfId="8529" xr:uid="{00000000-0005-0000-0000-0000BC470000}"/>
    <cellStyle name="Millares 8 3 3 2 2" xfId="15319" xr:uid="{00000000-0005-0000-0000-0000BD470000}"/>
    <cellStyle name="Millares 8 3 3 2 2 2" xfId="28887" xr:uid="{00000000-0005-0000-0000-0000BE470000}"/>
    <cellStyle name="Millares 8 3 3 2 2 2 2" xfId="56020" xr:uid="{00000000-0005-0000-0000-0000BF470000}"/>
    <cellStyle name="Millares 8 3 3 2 2 3" xfId="42458" xr:uid="{00000000-0005-0000-0000-0000C0470000}"/>
    <cellStyle name="Millares 8 3 3 2 3" xfId="22106" xr:uid="{00000000-0005-0000-0000-0000C1470000}"/>
    <cellStyle name="Millares 8 3 3 2 3 2" xfId="49239" xr:uid="{00000000-0005-0000-0000-0000C2470000}"/>
    <cellStyle name="Millares 8 3 3 2 4" xfId="35677" xr:uid="{00000000-0005-0000-0000-0000C3470000}"/>
    <cellStyle name="Millares 8 3 3 3" xfId="11930" xr:uid="{00000000-0005-0000-0000-0000C4470000}"/>
    <cellStyle name="Millares 8 3 3 3 2" xfId="25498" xr:uid="{00000000-0005-0000-0000-0000C5470000}"/>
    <cellStyle name="Millares 8 3 3 3 2 2" xfId="52631" xr:uid="{00000000-0005-0000-0000-0000C6470000}"/>
    <cellStyle name="Millares 8 3 3 3 3" xfId="39069" xr:uid="{00000000-0005-0000-0000-0000C7470000}"/>
    <cellStyle name="Millares 8 3 3 4" xfId="18717" xr:uid="{00000000-0005-0000-0000-0000C8470000}"/>
    <cellStyle name="Millares 8 3 3 4 2" xfId="45850" xr:uid="{00000000-0005-0000-0000-0000C9470000}"/>
    <cellStyle name="Millares 8 3 3 5" xfId="32288" xr:uid="{00000000-0005-0000-0000-0000CA470000}"/>
    <cellStyle name="Millares 8 3 4" xfId="8527" xr:uid="{00000000-0005-0000-0000-0000CB470000}"/>
    <cellStyle name="Millares 8 3 4 2" xfId="15317" xr:uid="{00000000-0005-0000-0000-0000CC470000}"/>
    <cellStyle name="Millares 8 3 4 2 2" xfId="28885" xr:uid="{00000000-0005-0000-0000-0000CD470000}"/>
    <cellStyle name="Millares 8 3 4 2 2 2" xfId="56018" xr:uid="{00000000-0005-0000-0000-0000CE470000}"/>
    <cellStyle name="Millares 8 3 4 2 3" xfId="42456" xr:uid="{00000000-0005-0000-0000-0000CF470000}"/>
    <cellStyle name="Millares 8 3 4 3" xfId="22104" xr:uid="{00000000-0005-0000-0000-0000D0470000}"/>
    <cellStyle name="Millares 8 3 4 3 2" xfId="49237" xr:uid="{00000000-0005-0000-0000-0000D1470000}"/>
    <cellStyle name="Millares 8 3 4 4" xfId="35675" xr:uid="{00000000-0005-0000-0000-0000D2470000}"/>
    <cellStyle name="Millares 8 3 5" xfId="11928" xr:uid="{00000000-0005-0000-0000-0000D3470000}"/>
    <cellStyle name="Millares 8 3 5 2" xfId="25496" xr:uid="{00000000-0005-0000-0000-0000D4470000}"/>
    <cellStyle name="Millares 8 3 5 2 2" xfId="52629" xr:uid="{00000000-0005-0000-0000-0000D5470000}"/>
    <cellStyle name="Millares 8 3 5 3" xfId="39067" xr:uid="{00000000-0005-0000-0000-0000D6470000}"/>
    <cellStyle name="Millares 8 3 6" xfId="18715" xr:uid="{00000000-0005-0000-0000-0000D7470000}"/>
    <cellStyle name="Millares 8 3 6 2" xfId="45848" xr:uid="{00000000-0005-0000-0000-0000D8470000}"/>
    <cellStyle name="Millares 8 3 7" xfId="32286" xr:uid="{00000000-0005-0000-0000-0000D9470000}"/>
    <cellStyle name="Millares 8 4" xfId="4935" xr:uid="{00000000-0005-0000-0000-0000DA470000}"/>
    <cellStyle name="Millares 8 4 2" xfId="4936" xr:uid="{00000000-0005-0000-0000-0000DB470000}"/>
    <cellStyle name="Millares 8 4 2 2" xfId="8531" xr:uid="{00000000-0005-0000-0000-0000DC470000}"/>
    <cellStyle name="Millares 8 4 2 2 2" xfId="15321" xr:uid="{00000000-0005-0000-0000-0000DD470000}"/>
    <cellStyle name="Millares 8 4 2 2 2 2" xfId="28889" xr:uid="{00000000-0005-0000-0000-0000DE470000}"/>
    <cellStyle name="Millares 8 4 2 2 2 2 2" xfId="56022" xr:uid="{00000000-0005-0000-0000-0000DF470000}"/>
    <cellStyle name="Millares 8 4 2 2 2 3" xfId="42460" xr:uid="{00000000-0005-0000-0000-0000E0470000}"/>
    <cellStyle name="Millares 8 4 2 2 3" xfId="22108" xr:uid="{00000000-0005-0000-0000-0000E1470000}"/>
    <cellStyle name="Millares 8 4 2 2 3 2" xfId="49241" xr:uid="{00000000-0005-0000-0000-0000E2470000}"/>
    <cellStyle name="Millares 8 4 2 2 4" xfId="35679" xr:uid="{00000000-0005-0000-0000-0000E3470000}"/>
    <cellStyle name="Millares 8 4 2 3" xfId="11932" xr:uid="{00000000-0005-0000-0000-0000E4470000}"/>
    <cellStyle name="Millares 8 4 2 3 2" xfId="25500" xr:uid="{00000000-0005-0000-0000-0000E5470000}"/>
    <cellStyle name="Millares 8 4 2 3 2 2" xfId="52633" xr:uid="{00000000-0005-0000-0000-0000E6470000}"/>
    <cellStyle name="Millares 8 4 2 3 3" xfId="39071" xr:uid="{00000000-0005-0000-0000-0000E7470000}"/>
    <cellStyle name="Millares 8 4 2 4" xfId="18719" xr:uid="{00000000-0005-0000-0000-0000E8470000}"/>
    <cellStyle name="Millares 8 4 2 4 2" xfId="45852" xr:uid="{00000000-0005-0000-0000-0000E9470000}"/>
    <cellStyle name="Millares 8 4 2 5" xfId="32290" xr:uid="{00000000-0005-0000-0000-0000EA470000}"/>
    <cellStyle name="Millares 8 4 3" xfId="8530" xr:uid="{00000000-0005-0000-0000-0000EB470000}"/>
    <cellStyle name="Millares 8 4 3 2" xfId="15320" xr:uid="{00000000-0005-0000-0000-0000EC470000}"/>
    <cellStyle name="Millares 8 4 3 2 2" xfId="28888" xr:uid="{00000000-0005-0000-0000-0000ED470000}"/>
    <cellStyle name="Millares 8 4 3 2 2 2" xfId="56021" xr:uid="{00000000-0005-0000-0000-0000EE470000}"/>
    <cellStyle name="Millares 8 4 3 2 3" xfId="42459" xr:uid="{00000000-0005-0000-0000-0000EF470000}"/>
    <cellStyle name="Millares 8 4 3 3" xfId="22107" xr:uid="{00000000-0005-0000-0000-0000F0470000}"/>
    <cellStyle name="Millares 8 4 3 3 2" xfId="49240" xr:uid="{00000000-0005-0000-0000-0000F1470000}"/>
    <cellStyle name="Millares 8 4 3 4" xfId="35678" xr:uid="{00000000-0005-0000-0000-0000F2470000}"/>
    <cellStyle name="Millares 8 4 4" xfId="11931" xr:uid="{00000000-0005-0000-0000-0000F3470000}"/>
    <cellStyle name="Millares 8 4 4 2" xfId="25499" xr:uid="{00000000-0005-0000-0000-0000F4470000}"/>
    <cellStyle name="Millares 8 4 4 2 2" xfId="52632" xr:uid="{00000000-0005-0000-0000-0000F5470000}"/>
    <cellStyle name="Millares 8 4 4 3" xfId="39070" xr:uid="{00000000-0005-0000-0000-0000F6470000}"/>
    <cellStyle name="Millares 8 4 5" xfId="18718" xr:uid="{00000000-0005-0000-0000-0000F7470000}"/>
    <cellStyle name="Millares 8 4 5 2" xfId="45851" xr:uid="{00000000-0005-0000-0000-0000F8470000}"/>
    <cellStyle name="Millares 8 4 6" xfId="32289" xr:uid="{00000000-0005-0000-0000-0000F9470000}"/>
    <cellStyle name="Millares 8 5" xfId="4937" xr:uid="{00000000-0005-0000-0000-0000FA470000}"/>
    <cellStyle name="Millares 8 5 2" xfId="8532" xr:uid="{00000000-0005-0000-0000-0000FB470000}"/>
    <cellStyle name="Millares 8 5 2 2" xfId="15322" xr:uid="{00000000-0005-0000-0000-0000FC470000}"/>
    <cellStyle name="Millares 8 5 2 2 2" xfId="28890" xr:uid="{00000000-0005-0000-0000-0000FD470000}"/>
    <cellStyle name="Millares 8 5 2 2 2 2" xfId="56023" xr:uid="{00000000-0005-0000-0000-0000FE470000}"/>
    <cellStyle name="Millares 8 5 2 2 3" xfId="42461" xr:uid="{00000000-0005-0000-0000-0000FF470000}"/>
    <cellStyle name="Millares 8 5 2 3" xfId="22109" xr:uid="{00000000-0005-0000-0000-000000480000}"/>
    <cellStyle name="Millares 8 5 2 3 2" xfId="49242" xr:uid="{00000000-0005-0000-0000-000001480000}"/>
    <cellStyle name="Millares 8 5 2 4" xfId="35680" xr:uid="{00000000-0005-0000-0000-000002480000}"/>
    <cellStyle name="Millares 8 5 3" xfId="11933" xr:uid="{00000000-0005-0000-0000-000003480000}"/>
    <cellStyle name="Millares 8 5 3 2" xfId="25501" xr:uid="{00000000-0005-0000-0000-000004480000}"/>
    <cellStyle name="Millares 8 5 3 2 2" xfId="52634" xr:uid="{00000000-0005-0000-0000-000005480000}"/>
    <cellStyle name="Millares 8 5 3 3" xfId="39072" xr:uid="{00000000-0005-0000-0000-000006480000}"/>
    <cellStyle name="Millares 8 5 4" xfId="18720" xr:uid="{00000000-0005-0000-0000-000007480000}"/>
    <cellStyle name="Millares 8 5 4 2" xfId="45853" xr:uid="{00000000-0005-0000-0000-000008480000}"/>
    <cellStyle name="Millares 8 5 5" xfId="32291" xr:uid="{00000000-0005-0000-0000-000009480000}"/>
    <cellStyle name="Millares 8 6" xfId="4938" xr:uid="{00000000-0005-0000-0000-00000A480000}"/>
    <cellStyle name="Millares 8 6 2" xfId="8533" xr:uid="{00000000-0005-0000-0000-00000B480000}"/>
    <cellStyle name="Millares 8 6 2 2" xfId="15323" xr:uid="{00000000-0005-0000-0000-00000C480000}"/>
    <cellStyle name="Millares 8 6 2 2 2" xfId="28891" xr:uid="{00000000-0005-0000-0000-00000D480000}"/>
    <cellStyle name="Millares 8 6 2 2 2 2" xfId="56024" xr:uid="{00000000-0005-0000-0000-00000E480000}"/>
    <cellStyle name="Millares 8 6 2 2 3" xfId="42462" xr:uid="{00000000-0005-0000-0000-00000F480000}"/>
    <cellStyle name="Millares 8 6 2 3" xfId="22110" xr:uid="{00000000-0005-0000-0000-000010480000}"/>
    <cellStyle name="Millares 8 6 2 3 2" xfId="49243" xr:uid="{00000000-0005-0000-0000-000011480000}"/>
    <cellStyle name="Millares 8 6 2 4" xfId="35681" xr:uid="{00000000-0005-0000-0000-000012480000}"/>
    <cellStyle name="Millares 8 6 3" xfId="11934" xr:uid="{00000000-0005-0000-0000-000013480000}"/>
    <cellStyle name="Millares 8 6 3 2" xfId="25502" xr:uid="{00000000-0005-0000-0000-000014480000}"/>
    <cellStyle name="Millares 8 6 3 2 2" xfId="52635" xr:uid="{00000000-0005-0000-0000-000015480000}"/>
    <cellStyle name="Millares 8 6 3 3" xfId="39073" xr:uid="{00000000-0005-0000-0000-000016480000}"/>
    <cellStyle name="Millares 8 6 4" xfId="18721" xr:uid="{00000000-0005-0000-0000-000017480000}"/>
    <cellStyle name="Millares 8 6 4 2" xfId="45854" xr:uid="{00000000-0005-0000-0000-000018480000}"/>
    <cellStyle name="Millares 8 6 5" xfId="32292" xr:uid="{00000000-0005-0000-0000-000019480000}"/>
    <cellStyle name="Millares 8 7" xfId="58350" xr:uid="{00000000-0005-0000-0000-00001A480000}"/>
    <cellStyle name="Millares 8 8" xfId="58397" xr:uid="{0FFCA054-9298-44C0-A0F0-5C85401A0825}"/>
    <cellStyle name="Millares 9" xfId="2480" xr:uid="{00000000-0005-0000-0000-00001B480000}"/>
    <cellStyle name="Millares 9 2" xfId="10853" xr:uid="{00000000-0005-0000-0000-00001C480000}"/>
    <cellStyle name="Millares 9 2 2" xfId="58528" xr:uid="{9B6B34B7-25FA-4CA0-AFC2-35A82D8C4FBE}"/>
    <cellStyle name="Millares 9 3" xfId="58398" xr:uid="{10BC12D8-8ED9-479C-A21A-536F22A8574D}"/>
    <cellStyle name="Millares 91" xfId="2481" xr:uid="{00000000-0005-0000-0000-00001D480000}"/>
    <cellStyle name="Millares 92" xfId="7393" xr:uid="{00000000-0005-0000-0000-00001E480000}"/>
    <cellStyle name="Moneda 101" xfId="58577" xr:uid="{A50ECB6E-333B-4444-A34D-8367BC94989A}"/>
    <cellStyle name="Moneda 2" xfId="2482" xr:uid="{00000000-0005-0000-0000-00001F480000}"/>
    <cellStyle name="Moneda 2 10" xfId="2483" xr:uid="{00000000-0005-0000-0000-000020480000}"/>
    <cellStyle name="Moneda 2 11" xfId="58529" xr:uid="{B82EA794-E99E-486A-8EE7-6621FD915D1D}"/>
    <cellStyle name="Moneda 2 2" xfId="4939" xr:uid="{00000000-0005-0000-0000-000021480000}"/>
    <cellStyle name="Moneda 2 2 2" xfId="4940" xr:uid="{00000000-0005-0000-0000-000022480000}"/>
    <cellStyle name="Moneda 2 2 3" xfId="4941" xr:uid="{00000000-0005-0000-0000-000023480000}"/>
    <cellStyle name="Moneda 2 2 4" xfId="4942" xr:uid="{00000000-0005-0000-0000-000024480000}"/>
    <cellStyle name="Moneda 2 2 4 2" xfId="4943" xr:uid="{00000000-0005-0000-0000-000025480000}"/>
    <cellStyle name="Moneda 2 2 4 3" xfId="4944" xr:uid="{00000000-0005-0000-0000-000026480000}"/>
    <cellStyle name="Moneda 2 3" xfId="4945" xr:uid="{00000000-0005-0000-0000-000027480000}"/>
    <cellStyle name="Moneda 2 3 2" xfId="4946" xr:uid="{00000000-0005-0000-0000-000028480000}"/>
    <cellStyle name="Moneda 2 3 3" xfId="4947" xr:uid="{00000000-0005-0000-0000-000029480000}"/>
    <cellStyle name="Moneda 2 3 4" xfId="4948" xr:uid="{00000000-0005-0000-0000-00002A480000}"/>
    <cellStyle name="Moneda 2 3 4 2" xfId="4949" xr:uid="{00000000-0005-0000-0000-00002B480000}"/>
    <cellStyle name="Moneda 2 4" xfId="4950" xr:uid="{00000000-0005-0000-0000-00002C480000}"/>
    <cellStyle name="Moneda 2 5" xfId="4951" xr:uid="{00000000-0005-0000-0000-00002D480000}"/>
    <cellStyle name="Moneda 2 5 2" xfId="4952" xr:uid="{00000000-0005-0000-0000-00002E480000}"/>
    <cellStyle name="Moneda 2 6" xfId="4953" xr:uid="{00000000-0005-0000-0000-00002F480000}"/>
    <cellStyle name="Moneda 2 7" xfId="4954" xr:uid="{00000000-0005-0000-0000-000030480000}"/>
    <cellStyle name="Moneda 2 8" xfId="4955" xr:uid="{00000000-0005-0000-0000-000031480000}"/>
    <cellStyle name="Moneda 2 9" xfId="4956" xr:uid="{00000000-0005-0000-0000-000032480000}"/>
    <cellStyle name="Moneda 3" xfId="2484" xr:uid="{00000000-0005-0000-0000-000033480000}"/>
    <cellStyle name="Moneda 3 2" xfId="4957" xr:uid="{00000000-0005-0000-0000-000034480000}"/>
    <cellStyle name="Moneda 3 2 10" xfId="2485" xr:uid="{00000000-0005-0000-0000-000035480000}"/>
    <cellStyle name="Moneda 3 3" xfId="58530" xr:uid="{ABF90247-4306-4557-A6E3-97635A7098BB}"/>
    <cellStyle name="Moneda 4" xfId="2486" xr:uid="{00000000-0005-0000-0000-000036480000}"/>
    <cellStyle name="Moneda 4 2" xfId="58531" xr:uid="{AA81E019-4D2F-483A-A61A-748C644B2088}"/>
    <cellStyle name="Moneda 5" xfId="7394" xr:uid="{00000000-0005-0000-0000-000037480000}"/>
    <cellStyle name="Moneda 5 2" xfId="58532" xr:uid="{C6FB2BB1-5D5B-4DC5-A2D9-B7DB489DAD4A}"/>
    <cellStyle name="Moneda 6" xfId="58533" xr:uid="{842E4097-A9EF-47AB-88BF-9E9094DB76EE}"/>
    <cellStyle name="Moneda 7" xfId="58534" xr:uid="{9A3BFC82-DA31-4B84-B340-166359253C3A}"/>
    <cellStyle name="Moneda 8 4" xfId="58579" xr:uid="{D1D4D3A8-CF28-4B3E-B90C-D4E28EA75FAE}"/>
    <cellStyle name="moneda(" xfId="2487" xr:uid="{00000000-0005-0000-0000-000038480000}"/>
    <cellStyle name="Moneda0" xfId="67" xr:uid="{00000000-0005-0000-0000-000039480000}"/>
    <cellStyle name="Moneda0 2" xfId="149" xr:uid="{00000000-0005-0000-0000-00003A480000}"/>
    <cellStyle name="Moneda0 2 2" xfId="150" xr:uid="{00000000-0005-0000-0000-00003B480000}"/>
    <cellStyle name="Moneda0 3" xfId="151" xr:uid="{00000000-0005-0000-0000-00003C480000}"/>
    <cellStyle name="Monetario" xfId="2488" xr:uid="{00000000-0005-0000-0000-00003D480000}"/>
    <cellStyle name="MONETARIO 10" xfId="4958" xr:uid="{00000000-0005-0000-0000-00003E480000}"/>
    <cellStyle name="Monetario 11" xfId="4959" xr:uid="{00000000-0005-0000-0000-00003F480000}"/>
    <cellStyle name="Monetario 12" xfId="4960" xr:uid="{00000000-0005-0000-0000-000040480000}"/>
    <cellStyle name="Monetario 2" xfId="4961" xr:uid="{00000000-0005-0000-0000-000041480000}"/>
    <cellStyle name="MONETARIO 3" xfId="4962" xr:uid="{00000000-0005-0000-0000-000042480000}"/>
    <cellStyle name="MONETARIO 4" xfId="4963" xr:uid="{00000000-0005-0000-0000-000043480000}"/>
    <cellStyle name="MONETARIO 5" xfId="4964" xr:uid="{00000000-0005-0000-0000-000044480000}"/>
    <cellStyle name="MONETARIO 6" xfId="4965" xr:uid="{00000000-0005-0000-0000-000045480000}"/>
    <cellStyle name="MONETARIO 7" xfId="4966" xr:uid="{00000000-0005-0000-0000-000046480000}"/>
    <cellStyle name="MONETARIO 8" xfId="4967" xr:uid="{00000000-0005-0000-0000-000047480000}"/>
    <cellStyle name="MONETARIO 9" xfId="4968" xr:uid="{00000000-0005-0000-0000-000048480000}"/>
    <cellStyle name="Monetario0" xfId="2489" xr:uid="{00000000-0005-0000-0000-000049480000}"/>
    <cellStyle name="Neutral 10" xfId="2490" xr:uid="{00000000-0005-0000-0000-00004A480000}"/>
    <cellStyle name="Neutral 11" xfId="2491" xr:uid="{00000000-0005-0000-0000-00004B480000}"/>
    <cellStyle name="Neutral 12" xfId="2492" xr:uid="{00000000-0005-0000-0000-00004C480000}"/>
    <cellStyle name="Neutral 13" xfId="2493" xr:uid="{00000000-0005-0000-0000-00004D480000}"/>
    <cellStyle name="Neutral 14" xfId="2494" xr:uid="{00000000-0005-0000-0000-00004E480000}"/>
    <cellStyle name="Neutral 15" xfId="2495" xr:uid="{00000000-0005-0000-0000-00004F480000}"/>
    <cellStyle name="Neutral 16" xfId="2496" xr:uid="{00000000-0005-0000-0000-000050480000}"/>
    <cellStyle name="Neutral 17" xfId="2497" xr:uid="{00000000-0005-0000-0000-000051480000}"/>
    <cellStyle name="Neutral 18" xfId="2498" xr:uid="{00000000-0005-0000-0000-000052480000}"/>
    <cellStyle name="Neutral 19" xfId="2499" xr:uid="{00000000-0005-0000-0000-000053480000}"/>
    <cellStyle name="Neutral 2" xfId="152" xr:uid="{00000000-0005-0000-0000-000054480000}"/>
    <cellStyle name="Neutral 2 2" xfId="2500" xr:uid="{00000000-0005-0000-0000-000055480000}"/>
    <cellStyle name="Neutral 2 2 2" xfId="58536" xr:uid="{FFA49837-0C36-4C4E-8E60-5A6D49DE4C53}"/>
    <cellStyle name="Neutral 2 3" xfId="2501" xr:uid="{00000000-0005-0000-0000-000056480000}"/>
    <cellStyle name="Neutral 2 4" xfId="2502" xr:uid="{00000000-0005-0000-0000-000057480000}"/>
    <cellStyle name="Neutral 2 5" xfId="2503" xr:uid="{00000000-0005-0000-0000-000058480000}"/>
    <cellStyle name="Neutral 2 6" xfId="58535" xr:uid="{9C92E65D-A218-4AA0-B013-D70568426EFD}"/>
    <cellStyle name="Neutral 20" xfId="2504" xr:uid="{00000000-0005-0000-0000-000059480000}"/>
    <cellStyle name="Neutral 21" xfId="2505" xr:uid="{00000000-0005-0000-0000-00005A480000}"/>
    <cellStyle name="Neutral 22" xfId="2506" xr:uid="{00000000-0005-0000-0000-00005B480000}"/>
    <cellStyle name="Neutral 23" xfId="2507" xr:uid="{00000000-0005-0000-0000-00005C480000}"/>
    <cellStyle name="Neutral 24" xfId="2508" xr:uid="{00000000-0005-0000-0000-00005D480000}"/>
    <cellStyle name="Neutral 25" xfId="2509" xr:uid="{00000000-0005-0000-0000-00005E480000}"/>
    <cellStyle name="Neutral 26" xfId="2510" xr:uid="{00000000-0005-0000-0000-00005F480000}"/>
    <cellStyle name="Neutral 27" xfId="2511" xr:uid="{00000000-0005-0000-0000-000060480000}"/>
    <cellStyle name="Neutral 28" xfId="2512" xr:uid="{00000000-0005-0000-0000-000061480000}"/>
    <cellStyle name="Neutral 29" xfId="2513" xr:uid="{00000000-0005-0000-0000-000062480000}"/>
    <cellStyle name="Neutral 3" xfId="2514" xr:uid="{00000000-0005-0000-0000-000063480000}"/>
    <cellStyle name="Neutral 30" xfId="2515" xr:uid="{00000000-0005-0000-0000-000064480000}"/>
    <cellStyle name="Neutral 31" xfId="2516" xr:uid="{00000000-0005-0000-0000-000065480000}"/>
    <cellStyle name="Neutral 32" xfId="2517" xr:uid="{00000000-0005-0000-0000-000066480000}"/>
    <cellStyle name="Neutral 33" xfId="2518" xr:uid="{00000000-0005-0000-0000-000067480000}"/>
    <cellStyle name="Neutral 34" xfId="2519" xr:uid="{00000000-0005-0000-0000-000068480000}"/>
    <cellStyle name="Neutral 35" xfId="2520" xr:uid="{00000000-0005-0000-0000-000069480000}"/>
    <cellStyle name="Neutral 36" xfId="2521" xr:uid="{00000000-0005-0000-0000-00006A480000}"/>
    <cellStyle name="Neutral 37" xfId="2522" xr:uid="{00000000-0005-0000-0000-00006B480000}"/>
    <cellStyle name="Neutral 38" xfId="2523" xr:uid="{00000000-0005-0000-0000-00006C480000}"/>
    <cellStyle name="Neutral 39" xfId="2524" xr:uid="{00000000-0005-0000-0000-00006D480000}"/>
    <cellStyle name="Neutral 4" xfId="2525" xr:uid="{00000000-0005-0000-0000-00006E480000}"/>
    <cellStyle name="Neutral 40" xfId="2526" xr:uid="{00000000-0005-0000-0000-00006F480000}"/>
    <cellStyle name="Neutral 41" xfId="2527" xr:uid="{00000000-0005-0000-0000-000070480000}"/>
    <cellStyle name="Neutral 42" xfId="2528" xr:uid="{00000000-0005-0000-0000-000071480000}"/>
    <cellStyle name="Neutral 43" xfId="2529" xr:uid="{00000000-0005-0000-0000-000072480000}"/>
    <cellStyle name="Neutral 44" xfId="2530" xr:uid="{00000000-0005-0000-0000-000073480000}"/>
    <cellStyle name="Neutral 45" xfId="2531" xr:uid="{00000000-0005-0000-0000-000074480000}"/>
    <cellStyle name="Neutral 46" xfId="2532" xr:uid="{00000000-0005-0000-0000-000075480000}"/>
    <cellStyle name="Neutral 47" xfId="2533" xr:uid="{00000000-0005-0000-0000-000076480000}"/>
    <cellStyle name="Neutral 48" xfId="2534" xr:uid="{00000000-0005-0000-0000-000077480000}"/>
    <cellStyle name="Neutral 49" xfId="2535" xr:uid="{00000000-0005-0000-0000-000078480000}"/>
    <cellStyle name="Neutral 5" xfId="2536" xr:uid="{00000000-0005-0000-0000-000079480000}"/>
    <cellStyle name="Neutral 50" xfId="2537" xr:uid="{00000000-0005-0000-0000-00007A480000}"/>
    <cellStyle name="Neutral 51" xfId="2538" xr:uid="{00000000-0005-0000-0000-00007B480000}"/>
    <cellStyle name="Neutral 52" xfId="2539" xr:uid="{00000000-0005-0000-0000-00007C480000}"/>
    <cellStyle name="Neutral 53" xfId="2540" xr:uid="{00000000-0005-0000-0000-00007D480000}"/>
    <cellStyle name="Neutral 54" xfId="2541" xr:uid="{00000000-0005-0000-0000-00007E480000}"/>
    <cellStyle name="Neutral 55" xfId="2542" xr:uid="{00000000-0005-0000-0000-00007F480000}"/>
    <cellStyle name="Neutral 56" xfId="2543" xr:uid="{00000000-0005-0000-0000-000080480000}"/>
    <cellStyle name="Neutral 57" xfId="2544" xr:uid="{00000000-0005-0000-0000-000081480000}"/>
    <cellStyle name="Neutral 58" xfId="2545" xr:uid="{00000000-0005-0000-0000-000082480000}"/>
    <cellStyle name="Neutral 59" xfId="2546" xr:uid="{00000000-0005-0000-0000-000083480000}"/>
    <cellStyle name="Neutral 6" xfId="2547" xr:uid="{00000000-0005-0000-0000-000084480000}"/>
    <cellStyle name="Neutral 60" xfId="2548" xr:uid="{00000000-0005-0000-0000-000085480000}"/>
    <cellStyle name="Neutral 61" xfId="2549" xr:uid="{00000000-0005-0000-0000-000086480000}"/>
    <cellStyle name="Neutral 62" xfId="2550" xr:uid="{00000000-0005-0000-0000-000087480000}"/>
    <cellStyle name="Neutral 63" xfId="2551" xr:uid="{00000000-0005-0000-0000-000088480000}"/>
    <cellStyle name="Neutral 64" xfId="2552" xr:uid="{00000000-0005-0000-0000-000089480000}"/>
    <cellStyle name="Neutral 65" xfId="2553" xr:uid="{00000000-0005-0000-0000-00008A480000}"/>
    <cellStyle name="Neutral 66" xfId="2554" xr:uid="{00000000-0005-0000-0000-00008B480000}"/>
    <cellStyle name="Neutral 67" xfId="2555" xr:uid="{00000000-0005-0000-0000-00008C480000}"/>
    <cellStyle name="Neutral 7" xfId="2556" xr:uid="{00000000-0005-0000-0000-00008D480000}"/>
    <cellStyle name="Neutral 8" xfId="2557" xr:uid="{00000000-0005-0000-0000-00008E480000}"/>
    <cellStyle name="Neutral 9" xfId="2558" xr:uid="{00000000-0005-0000-0000-00008F480000}"/>
    <cellStyle name="No-definido" xfId="58364" xr:uid="{00000000-0005-0000-0000-000090480000}"/>
    <cellStyle name="Normal" xfId="0" builtinId="0"/>
    <cellStyle name="Normal 10" xfId="2559" xr:uid="{00000000-0005-0000-0000-000092480000}"/>
    <cellStyle name="Normal 10 10" xfId="4969" xr:uid="{00000000-0005-0000-0000-000093480000}"/>
    <cellStyle name="Normal 10 10 2" xfId="58578" xr:uid="{F0E74208-5D27-440C-943A-569AA8D192A7}"/>
    <cellStyle name="Normal 10 11" xfId="4970" xr:uid="{00000000-0005-0000-0000-000094480000}"/>
    <cellStyle name="Normal 10 11 2" xfId="4971" xr:uid="{00000000-0005-0000-0000-000095480000}"/>
    <cellStyle name="Normal 10 11 2 2" xfId="8535" xr:uid="{00000000-0005-0000-0000-000096480000}"/>
    <cellStyle name="Normal 10 11 2 2 2" xfId="15325" xr:uid="{00000000-0005-0000-0000-000097480000}"/>
    <cellStyle name="Normal 10 11 2 2 2 2" xfId="28893" xr:uid="{00000000-0005-0000-0000-000098480000}"/>
    <cellStyle name="Normal 10 11 2 2 2 2 2" xfId="56026" xr:uid="{00000000-0005-0000-0000-000099480000}"/>
    <cellStyle name="Normal 10 11 2 2 2 3" xfId="42464" xr:uid="{00000000-0005-0000-0000-00009A480000}"/>
    <cellStyle name="Normal 10 11 2 2 3" xfId="22112" xr:uid="{00000000-0005-0000-0000-00009B480000}"/>
    <cellStyle name="Normal 10 11 2 2 3 2" xfId="49245" xr:uid="{00000000-0005-0000-0000-00009C480000}"/>
    <cellStyle name="Normal 10 11 2 2 4" xfId="35683" xr:uid="{00000000-0005-0000-0000-00009D480000}"/>
    <cellStyle name="Normal 10 11 2 3" xfId="11936" xr:uid="{00000000-0005-0000-0000-00009E480000}"/>
    <cellStyle name="Normal 10 11 2 3 2" xfId="25504" xr:uid="{00000000-0005-0000-0000-00009F480000}"/>
    <cellStyle name="Normal 10 11 2 3 2 2" xfId="52637" xr:uid="{00000000-0005-0000-0000-0000A0480000}"/>
    <cellStyle name="Normal 10 11 2 3 3" xfId="39075" xr:uid="{00000000-0005-0000-0000-0000A1480000}"/>
    <cellStyle name="Normal 10 11 2 4" xfId="18723" xr:uid="{00000000-0005-0000-0000-0000A2480000}"/>
    <cellStyle name="Normal 10 11 2 4 2" xfId="45856" xr:uid="{00000000-0005-0000-0000-0000A3480000}"/>
    <cellStyle name="Normal 10 11 2 5" xfId="32294" xr:uid="{00000000-0005-0000-0000-0000A4480000}"/>
    <cellStyle name="Normal 10 11 3" xfId="4972" xr:uid="{00000000-0005-0000-0000-0000A5480000}"/>
    <cellStyle name="Normal 10 11 3 2" xfId="8536" xr:uid="{00000000-0005-0000-0000-0000A6480000}"/>
    <cellStyle name="Normal 10 11 3 2 2" xfId="15326" xr:uid="{00000000-0005-0000-0000-0000A7480000}"/>
    <cellStyle name="Normal 10 11 3 2 2 2" xfId="28894" xr:uid="{00000000-0005-0000-0000-0000A8480000}"/>
    <cellStyle name="Normal 10 11 3 2 2 2 2" xfId="56027" xr:uid="{00000000-0005-0000-0000-0000A9480000}"/>
    <cellStyle name="Normal 10 11 3 2 2 3" xfId="42465" xr:uid="{00000000-0005-0000-0000-0000AA480000}"/>
    <cellStyle name="Normal 10 11 3 2 3" xfId="22113" xr:uid="{00000000-0005-0000-0000-0000AB480000}"/>
    <cellStyle name="Normal 10 11 3 2 3 2" xfId="49246" xr:uid="{00000000-0005-0000-0000-0000AC480000}"/>
    <cellStyle name="Normal 10 11 3 2 4" xfId="35684" xr:uid="{00000000-0005-0000-0000-0000AD480000}"/>
    <cellStyle name="Normal 10 11 3 3" xfId="11937" xr:uid="{00000000-0005-0000-0000-0000AE480000}"/>
    <cellStyle name="Normal 10 11 3 3 2" xfId="25505" xr:uid="{00000000-0005-0000-0000-0000AF480000}"/>
    <cellStyle name="Normal 10 11 3 3 2 2" xfId="52638" xr:uid="{00000000-0005-0000-0000-0000B0480000}"/>
    <cellStyle name="Normal 10 11 3 3 3" xfId="39076" xr:uid="{00000000-0005-0000-0000-0000B1480000}"/>
    <cellStyle name="Normal 10 11 3 4" xfId="18724" xr:uid="{00000000-0005-0000-0000-0000B2480000}"/>
    <cellStyle name="Normal 10 11 3 4 2" xfId="45857" xr:uid="{00000000-0005-0000-0000-0000B3480000}"/>
    <cellStyle name="Normal 10 11 3 5" xfId="32295" xr:uid="{00000000-0005-0000-0000-0000B4480000}"/>
    <cellStyle name="Normal 10 11 4" xfId="8534" xr:uid="{00000000-0005-0000-0000-0000B5480000}"/>
    <cellStyle name="Normal 10 11 4 2" xfId="15324" xr:uid="{00000000-0005-0000-0000-0000B6480000}"/>
    <cellStyle name="Normal 10 11 4 2 2" xfId="28892" xr:uid="{00000000-0005-0000-0000-0000B7480000}"/>
    <cellStyle name="Normal 10 11 4 2 2 2" xfId="56025" xr:uid="{00000000-0005-0000-0000-0000B8480000}"/>
    <cellStyle name="Normal 10 11 4 2 3" xfId="42463" xr:uid="{00000000-0005-0000-0000-0000B9480000}"/>
    <cellStyle name="Normal 10 11 4 3" xfId="22111" xr:uid="{00000000-0005-0000-0000-0000BA480000}"/>
    <cellStyle name="Normal 10 11 4 3 2" xfId="49244" xr:uid="{00000000-0005-0000-0000-0000BB480000}"/>
    <cellStyle name="Normal 10 11 4 4" xfId="35682" xr:uid="{00000000-0005-0000-0000-0000BC480000}"/>
    <cellStyle name="Normal 10 11 5" xfId="11935" xr:uid="{00000000-0005-0000-0000-0000BD480000}"/>
    <cellStyle name="Normal 10 11 5 2" xfId="25503" xr:uid="{00000000-0005-0000-0000-0000BE480000}"/>
    <cellStyle name="Normal 10 11 5 2 2" xfId="52636" xr:uid="{00000000-0005-0000-0000-0000BF480000}"/>
    <cellStyle name="Normal 10 11 5 3" xfId="39074" xr:uid="{00000000-0005-0000-0000-0000C0480000}"/>
    <cellStyle name="Normal 10 11 6" xfId="18722" xr:uid="{00000000-0005-0000-0000-0000C1480000}"/>
    <cellStyle name="Normal 10 11 6 2" xfId="45855" xr:uid="{00000000-0005-0000-0000-0000C2480000}"/>
    <cellStyle name="Normal 10 11 7" xfId="32293" xr:uid="{00000000-0005-0000-0000-0000C3480000}"/>
    <cellStyle name="Normal 10 12" xfId="4973" xr:uid="{00000000-0005-0000-0000-0000C4480000}"/>
    <cellStyle name="Normal 10 12 2" xfId="8537" xr:uid="{00000000-0005-0000-0000-0000C5480000}"/>
    <cellStyle name="Normal 10 12 2 2" xfId="15327" xr:uid="{00000000-0005-0000-0000-0000C6480000}"/>
    <cellStyle name="Normal 10 12 2 2 2" xfId="28895" xr:uid="{00000000-0005-0000-0000-0000C7480000}"/>
    <cellStyle name="Normal 10 12 2 2 2 2" xfId="56028" xr:uid="{00000000-0005-0000-0000-0000C8480000}"/>
    <cellStyle name="Normal 10 12 2 2 3" xfId="42466" xr:uid="{00000000-0005-0000-0000-0000C9480000}"/>
    <cellStyle name="Normal 10 12 2 3" xfId="22114" xr:uid="{00000000-0005-0000-0000-0000CA480000}"/>
    <cellStyle name="Normal 10 12 2 3 2" xfId="49247" xr:uid="{00000000-0005-0000-0000-0000CB480000}"/>
    <cellStyle name="Normal 10 12 2 4" xfId="35685" xr:uid="{00000000-0005-0000-0000-0000CC480000}"/>
    <cellStyle name="Normal 10 12 3" xfId="11938" xr:uid="{00000000-0005-0000-0000-0000CD480000}"/>
    <cellStyle name="Normal 10 12 3 2" xfId="25506" xr:uid="{00000000-0005-0000-0000-0000CE480000}"/>
    <cellStyle name="Normal 10 12 3 2 2" xfId="52639" xr:uid="{00000000-0005-0000-0000-0000CF480000}"/>
    <cellStyle name="Normal 10 12 3 3" xfId="39077" xr:uid="{00000000-0005-0000-0000-0000D0480000}"/>
    <cellStyle name="Normal 10 12 4" xfId="18725" xr:uid="{00000000-0005-0000-0000-0000D1480000}"/>
    <cellStyle name="Normal 10 12 4 2" xfId="45858" xr:uid="{00000000-0005-0000-0000-0000D2480000}"/>
    <cellStyle name="Normal 10 12 5" xfId="32296" xr:uid="{00000000-0005-0000-0000-0000D3480000}"/>
    <cellStyle name="Normal 10 2" xfId="4974" xr:uid="{00000000-0005-0000-0000-0000D4480000}"/>
    <cellStyle name="Normal 10 2 10" xfId="4975" xr:uid="{00000000-0005-0000-0000-0000D5480000}"/>
    <cellStyle name="Normal 10 2 10 2" xfId="4976" xr:uid="{00000000-0005-0000-0000-0000D6480000}"/>
    <cellStyle name="Normal 10 2 10 2 2" xfId="8539" xr:uid="{00000000-0005-0000-0000-0000D7480000}"/>
    <cellStyle name="Normal 10 2 10 2 2 2" xfId="15329" xr:uid="{00000000-0005-0000-0000-0000D8480000}"/>
    <cellStyle name="Normal 10 2 10 2 2 2 2" xfId="28897" xr:uid="{00000000-0005-0000-0000-0000D9480000}"/>
    <cellStyle name="Normal 10 2 10 2 2 2 2 2" xfId="56030" xr:uid="{00000000-0005-0000-0000-0000DA480000}"/>
    <cellStyle name="Normal 10 2 10 2 2 2 3" xfId="42468" xr:uid="{00000000-0005-0000-0000-0000DB480000}"/>
    <cellStyle name="Normal 10 2 10 2 2 3" xfId="22116" xr:uid="{00000000-0005-0000-0000-0000DC480000}"/>
    <cellStyle name="Normal 10 2 10 2 2 3 2" xfId="49249" xr:uid="{00000000-0005-0000-0000-0000DD480000}"/>
    <cellStyle name="Normal 10 2 10 2 2 4" xfId="35687" xr:uid="{00000000-0005-0000-0000-0000DE480000}"/>
    <cellStyle name="Normal 10 2 10 2 3" xfId="11940" xr:uid="{00000000-0005-0000-0000-0000DF480000}"/>
    <cellStyle name="Normal 10 2 10 2 3 2" xfId="25508" xr:uid="{00000000-0005-0000-0000-0000E0480000}"/>
    <cellStyle name="Normal 10 2 10 2 3 2 2" xfId="52641" xr:uid="{00000000-0005-0000-0000-0000E1480000}"/>
    <cellStyle name="Normal 10 2 10 2 3 3" xfId="39079" xr:uid="{00000000-0005-0000-0000-0000E2480000}"/>
    <cellStyle name="Normal 10 2 10 2 4" xfId="18727" xr:uid="{00000000-0005-0000-0000-0000E3480000}"/>
    <cellStyle name="Normal 10 2 10 2 4 2" xfId="45860" xr:uid="{00000000-0005-0000-0000-0000E4480000}"/>
    <cellStyle name="Normal 10 2 10 2 5" xfId="32298" xr:uid="{00000000-0005-0000-0000-0000E5480000}"/>
    <cellStyle name="Normal 10 2 10 3" xfId="4977" xr:uid="{00000000-0005-0000-0000-0000E6480000}"/>
    <cellStyle name="Normal 10 2 10 3 2" xfId="8540" xr:uid="{00000000-0005-0000-0000-0000E7480000}"/>
    <cellStyle name="Normal 10 2 10 3 2 2" xfId="15330" xr:uid="{00000000-0005-0000-0000-0000E8480000}"/>
    <cellStyle name="Normal 10 2 10 3 2 2 2" xfId="28898" xr:uid="{00000000-0005-0000-0000-0000E9480000}"/>
    <cellStyle name="Normal 10 2 10 3 2 2 2 2" xfId="56031" xr:uid="{00000000-0005-0000-0000-0000EA480000}"/>
    <cellStyle name="Normal 10 2 10 3 2 2 3" xfId="42469" xr:uid="{00000000-0005-0000-0000-0000EB480000}"/>
    <cellStyle name="Normal 10 2 10 3 2 3" xfId="22117" xr:uid="{00000000-0005-0000-0000-0000EC480000}"/>
    <cellStyle name="Normal 10 2 10 3 2 3 2" xfId="49250" xr:uid="{00000000-0005-0000-0000-0000ED480000}"/>
    <cellStyle name="Normal 10 2 10 3 2 4" xfId="35688" xr:uid="{00000000-0005-0000-0000-0000EE480000}"/>
    <cellStyle name="Normal 10 2 10 3 3" xfId="11941" xr:uid="{00000000-0005-0000-0000-0000EF480000}"/>
    <cellStyle name="Normal 10 2 10 3 3 2" xfId="25509" xr:uid="{00000000-0005-0000-0000-0000F0480000}"/>
    <cellStyle name="Normal 10 2 10 3 3 2 2" xfId="52642" xr:uid="{00000000-0005-0000-0000-0000F1480000}"/>
    <cellStyle name="Normal 10 2 10 3 3 3" xfId="39080" xr:uid="{00000000-0005-0000-0000-0000F2480000}"/>
    <cellStyle name="Normal 10 2 10 3 4" xfId="18728" xr:uid="{00000000-0005-0000-0000-0000F3480000}"/>
    <cellStyle name="Normal 10 2 10 3 4 2" xfId="45861" xr:uid="{00000000-0005-0000-0000-0000F4480000}"/>
    <cellStyle name="Normal 10 2 10 3 5" xfId="32299" xr:uid="{00000000-0005-0000-0000-0000F5480000}"/>
    <cellStyle name="Normal 10 2 10 4" xfId="8538" xr:uid="{00000000-0005-0000-0000-0000F6480000}"/>
    <cellStyle name="Normal 10 2 10 4 2" xfId="15328" xr:uid="{00000000-0005-0000-0000-0000F7480000}"/>
    <cellStyle name="Normal 10 2 10 4 2 2" xfId="28896" xr:uid="{00000000-0005-0000-0000-0000F8480000}"/>
    <cellStyle name="Normal 10 2 10 4 2 2 2" xfId="56029" xr:uid="{00000000-0005-0000-0000-0000F9480000}"/>
    <cellStyle name="Normal 10 2 10 4 2 3" xfId="42467" xr:uid="{00000000-0005-0000-0000-0000FA480000}"/>
    <cellStyle name="Normal 10 2 10 4 3" xfId="22115" xr:uid="{00000000-0005-0000-0000-0000FB480000}"/>
    <cellStyle name="Normal 10 2 10 4 3 2" xfId="49248" xr:uid="{00000000-0005-0000-0000-0000FC480000}"/>
    <cellStyle name="Normal 10 2 10 4 4" xfId="35686" xr:uid="{00000000-0005-0000-0000-0000FD480000}"/>
    <cellStyle name="Normal 10 2 10 5" xfId="11939" xr:uid="{00000000-0005-0000-0000-0000FE480000}"/>
    <cellStyle name="Normal 10 2 10 5 2" xfId="25507" xr:uid="{00000000-0005-0000-0000-0000FF480000}"/>
    <cellStyle name="Normal 10 2 10 5 2 2" xfId="52640" xr:uid="{00000000-0005-0000-0000-000000490000}"/>
    <cellStyle name="Normal 10 2 10 5 3" xfId="39078" xr:uid="{00000000-0005-0000-0000-000001490000}"/>
    <cellStyle name="Normal 10 2 10 6" xfId="18726" xr:uid="{00000000-0005-0000-0000-000002490000}"/>
    <cellStyle name="Normal 10 2 10 6 2" xfId="45859" xr:uid="{00000000-0005-0000-0000-000003490000}"/>
    <cellStyle name="Normal 10 2 10 7" xfId="32297" xr:uid="{00000000-0005-0000-0000-000004490000}"/>
    <cellStyle name="Normal 10 2 11" xfId="4978" xr:uid="{00000000-0005-0000-0000-000005490000}"/>
    <cellStyle name="Normal 10 2 11 2" xfId="8541" xr:uid="{00000000-0005-0000-0000-000006490000}"/>
    <cellStyle name="Normal 10 2 11 2 2" xfId="15331" xr:uid="{00000000-0005-0000-0000-000007490000}"/>
    <cellStyle name="Normal 10 2 11 2 2 2" xfId="28899" xr:uid="{00000000-0005-0000-0000-000008490000}"/>
    <cellStyle name="Normal 10 2 11 2 2 2 2" xfId="56032" xr:uid="{00000000-0005-0000-0000-000009490000}"/>
    <cellStyle name="Normal 10 2 11 2 2 3" xfId="42470" xr:uid="{00000000-0005-0000-0000-00000A490000}"/>
    <cellStyle name="Normal 10 2 11 2 3" xfId="22118" xr:uid="{00000000-0005-0000-0000-00000B490000}"/>
    <cellStyle name="Normal 10 2 11 2 3 2" xfId="49251" xr:uid="{00000000-0005-0000-0000-00000C490000}"/>
    <cellStyle name="Normal 10 2 11 2 4" xfId="35689" xr:uid="{00000000-0005-0000-0000-00000D490000}"/>
    <cellStyle name="Normal 10 2 11 3" xfId="11942" xr:uid="{00000000-0005-0000-0000-00000E490000}"/>
    <cellStyle name="Normal 10 2 11 3 2" xfId="25510" xr:uid="{00000000-0005-0000-0000-00000F490000}"/>
    <cellStyle name="Normal 10 2 11 3 2 2" xfId="52643" xr:uid="{00000000-0005-0000-0000-000010490000}"/>
    <cellStyle name="Normal 10 2 11 3 3" xfId="39081" xr:uid="{00000000-0005-0000-0000-000011490000}"/>
    <cellStyle name="Normal 10 2 11 4" xfId="18729" xr:uid="{00000000-0005-0000-0000-000012490000}"/>
    <cellStyle name="Normal 10 2 11 4 2" xfId="45862" xr:uid="{00000000-0005-0000-0000-000013490000}"/>
    <cellStyle name="Normal 10 2 11 5" xfId="32300" xr:uid="{00000000-0005-0000-0000-000014490000}"/>
    <cellStyle name="Normal 10 2 12" xfId="4979" xr:uid="{00000000-0005-0000-0000-000015490000}"/>
    <cellStyle name="Normal 10 2 12 2" xfId="8542" xr:uid="{00000000-0005-0000-0000-000016490000}"/>
    <cellStyle name="Normal 10 2 12 2 2" xfId="15332" xr:uid="{00000000-0005-0000-0000-000017490000}"/>
    <cellStyle name="Normal 10 2 12 2 2 2" xfId="28900" xr:uid="{00000000-0005-0000-0000-000018490000}"/>
    <cellStyle name="Normal 10 2 12 2 2 2 2" xfId="56033" xr:uid="{00000000-0005-0000-0000-000019490000}"/>
    <cellStyle name="Normal 10 2 12 2 2 3" xfId="42471" xr:uid="{00000000-0005-0000-0000-00001A490000}"/>
    <cellStyle name="Normal 10 2 12 2 3" xfId="22119" xr:uid="{00000000-0005-0000-0000-00001B490000}"/>
    <cellStyle name="Normal 10 2 12 2 3 2" xfId="49252" xr:uid="{00000000-0005-0000-0000-00001C490000}"/>
    <cellStyle name="Normal 10 2 12 2 4" xfId="35690" xr:uid="{00000000-0005-0000-0000-00001D490000}"/>
    <cellStyle name="Normal 10 2 12 3" xfId="11943" xr:uid="{00000000-0005-0000-0000-00001E490000}"/>
    <cellStyle name="Normal 10 2 12 3 2" xfId="25511" xr:uid="{00000000-0005-0000-0000-00001F490000}"/>
    <cellStyle name="Normal 10 2 12 3 2 2" xfId="52644" xr:uid="{00000000-0005-0000-0000-000020490000}"/>
    <cellStyle name="Normal 10 2 12 3 3" xfId="39082" xr:uid="{00000000-0005-0000-0000-000021490000}"/>
    <cellStyle name="Normal 10 2 12 4" xfId="18730" xr:uid="{00000000-0005-0000-0000-000022490000}"/>
    <cellStyle name="Normal 10 2 12 4 2" xfId="45863" xr:uid="{00000000-0005-0000-0000-000023490000}"/>
    <cellStyle name="Normal 10 2 12 5" xfId="32301" xr:uid="{00000000-0005-0000-0000-000024490000}"/>
    <cellStyle name="Normal 10 2 2" xfId="4980" xr:uid="{00000000-0005-0000-0000-000025490000}"/>
    <cellStyle name="Normal 10 2 2 10" xfId="4981" xr:uid="{00000000-0005-0000-0000-000026490000}"/>
    <cellStyle name="Normal 10 2 2 10 2" xfId="8543" xr:uid="{00000000-0005-0000-0000-000027490000}"/>
    <cellStyle name="Normal 10 2 2 10 2 2" xfId="15333" xr:uid="{00000000-0005-0000-0000-000028490000}"/>
    <cellStyle name="Normal 10 2 2 10 2 2 2" xfId="28901" xr:uid="{00000000-0005-0000-0000-000029490000}"/>
    <cellStyle name="Normal 10 2 2 10 2 2 2 2" xfId="56034" xr:uid="{00000000-0005-0000-0000-00002A490000}"/>
    <cellStyle name="Normal 10 2 2 10 2 2 3" xfId="42472" xr:uid="{00000000-0005-0000-0000-00002B490000}"/>
    <cellStyle name="Normal 10 2 2 10 2 3" xfId="22120" xr:uid="{00000000-0005-0000-0000-00002C490000}"/>
    <cellStyle name="Normal 10 2 2 10 2 3 2" xfId="49253" xr:uid="{00000000-0005-0000-0000-00002D490000}"/>
    <cellStyle name="Normal 10 2 2 10 2 4" xfId="35691" xr:uid="{00000000-0005-0000-0000-00002E490000}"/>
    <cellStyle name="Normal 10 2 2 10 3" xfId="11944" xr:uid="{00000000-0005-0000-0000-00002F490000}"/>
    <cellStyle name="Normal 10 2 2 10 3 2" xfId="25512" xr:uid="{00000000-0005-0000-0000-000030490000}"/>
    <cellStyle name="Normal 10 2 2 10 3 2 2" xfId="52645" xr:uid="{00000000-0005-0000-0000-000031490000}"/>
    <cellStyle name="Normal 10 2 2 10 3 3" xfId="39083" xr:uid="{00000000-0005-0000-0000-000032490000}"/>
    <cellStyle name="Normal 10 2 2 10 4" xfId="18731" xr:uid="{00000000-0005-0000-0000-000033490000}"/>
    <cellStyle name="Normal 10 2 2 10 4 2" xfId="45864" xr:uid="{00000000-0005-0000-0000-000034490000}"/>
    <cellStyle name="Normal 10 2 2 10 5" xfId="32302" xr:uid="{00000000-0005-0000-0000-000035490000}"/>
    <cellStyle name="Normal 10 2 2 2" xfId="4982" xr:uid="{00000000-0005-0000-0000-000036490000}"/>
    <cellStyle name="Normal 10 2 2 2 10" xfId="11945" xr:uid="{00000000-0005-0000-0000-000037490000}"/>
    <cellStyle name="Normal 10 2 2 2 10 2" xfId="25513" xr:uid="{00000000-0005-0000-0000-000038490000}"/>
    <cellStyle name="Normal 10 2 2 2 10 2 2" xfId="52646" xr:uid="{00000000-0005-0000-0000-000039490000}"/>
    <cellStyle name="Normal 10 2 2 2 10 3" xfId="39084" xr:uid="{00000000-0005-0000-0000-00003A490000}"/>
    <cellStyle name="Normal 10 2 2 2 11" xfId="18732" xr:uid="{00000000-0005-0000-0000-00003B490000}"/>
    <cellStyle name="Normal 10 2 2 2 11 2" xfId="45865" xr:uid="{00000000-0005-0000-0000-00003C490000}"/>
    <cellStyle name="Normal 10 2 2 2 12" xfId="32303" xr:uid="{00000000-0005-0000-0000-00003D490000}"/>
    <cellStyle name="Normal 10 2 2 2 2" xfId="4983" xr:uid="{00000000-0005-0000-0000-00003E490000}"/>
    <cellStyle name="Normal 10 2 2 2 2 10" xfId="32304" xr:uid="{00000000-0005-0000-0000-00003F490000}"/>
    <cellStyle name="Normal 10 2 2 2 2 2" xfId="4984" xr:uid="{00000000-0005-0000-0000-000040490000}"/>
    <cellStyle name="Normal 10 2 2 2 2 2 2" xfId="4985" xr:uid="{00000000-0005-0000-0000-000041490000}"/>
    <cellStyle name="Normal 10 2 2 2 2 2 2 2" xfId="4986" xr:uid="{00000000-0005-0000-0000-000042490000}"/>
    <cellStyle name="Normal 10 2 2 2 2 2 2 2 2" xfId="8548" xr:uid="{00000000-0005-0000-0000-000043490000}"/>
    <cellStyle name="Normal 10 2 2 2 2 2 2 2 2 2" xfId="15338" xr:uid="{00000000-0005-0000-0000-000044490000}"/>
    <cellStyle name="Normal 10 2 2 2 2 2 2 2 2 2 2" xfId="28906" xr:uid="{00000000-0005-0000-0000-000045490000}"/>
    <cellStyle name="Normal 10 2 2 2 2 2 2 2 2 2 2 2" xfId="56039" xr:uid="{00000000-0005-0000-0000-000046490000}"/>
    <cellStyle name="Normal 10 2 2 2 2 2 2 2 2 2 3" xfId="42477" xr:uid="{00000000-0005-0000-0000-000047490000}"/>
    <cellStyle name="Normal 10 2 2 2 2 2 2 2 2 3" xfId="22125" xr:uid="{00000000-0005-0000-0000-000048490000}"/>
    <cellStyle name="Normal 10 2 2 2 2 2 2 2 2 3 2" xfId="49258" xr:uid="{00000000-0005-0000-0000-000049490000}"/>
    <cellStyle name="Normal 10 2 2 2 2 2 2 2 2 4" xfId="35696" xr:uid="{00000000-0005-0000-0000-00004A490000}"/>
    <cellStyle name="Normal 10 2 2 2 2 2 2 2 3" xfId="11949" xr:uid="{00000000-0005-0000-0000-00004B490000}"/>
    <cellStyle name="Normal 10 2 2 2 2 2 2 2 3 2" xfId="25517" xr:uid="{00000000-0005-0000-0000-00004C490000}"/>
    <cellStyle name="Normal 10 2 2 2 2 2 2 2 3 2 2" xfId="52650" xr:uid="{00000000-0005-0000-0000-00004D490000}"/>
    <cellStyle name="Normal 10 2 2 2 2 2 2 2 3 3" xfId="39088" xr:uid="{00000000-0005-0000-0000-00004E490000}"/>
    <cellStyle name="Normal 10 2 2 2 2 2 2 2 4" xfId="18736" xr:uid="{00000000-0005-0000-0000-00004F490000}"/>
    <cellStyle name="Normal 10 2 2 2 2 2 2 2 4 2" xfId="45869" xr:uid="{00000000-0005-0000-0000-000050490000}"/>
    <cellStyle name="Normal 10 2 2 2 2 2 2 2 5" xfId="32307" xr:uid="{00000000-0005-0000-0000-000051490000}"/>
    <cellStyle name="Normal 10 2 2 2 2 2 2 3" xfId="4987" xr:uid="{00000000-0005-0000-0000-000052490000}"/>
    <cellStyle name="Normal 10 2 2 2 2 2 2 3 2" xfId="8549" xr:uid="{00000000-0005-0000-0000-000053490000}"/>
    <cellStyle name="Normal 10 2 2 2 2 2 2 3 2 2" xfId="15339" xr:uid="{00000000-0005-0000-0000-000054490000}"/>
    <cellStyle name="Normal 10 2 2 2 2 2 2 3 2 2 2" xfId="28907" xr:uid="{00000000-0005-0000-0000-000055490000}"/>
    <cellStyle name="Normal 10 2 2 2 2 2 2 3 2 2 2 2" xfId="56040" xr:uid="{00000000-0005-0000-0000-000056490000}"/>
    <cellStyle name="Normal 10 2 2 2 2 2 2 3 2 2 3" xfId="42478" xr:uid="{00000000-0005-0000-0000-000057490000}"/>
    <cellStyle name="Normal 10 2 2 2 2 2 2 3 2 3" xfId="22126" xr:uid="{00000000-0005-0000-0000-000058490000}"/>
    <cellStyle name="Normal 10 2 2 2 2 2 2 3 2 3 2" xfId="49259" xr:uid="{00000000-0005-0000-0000-000059490000}"/>
    <cellStyle name="Normal 10 2 2 2 2 2 2 3 2 4" xfId="35697" xr:uid="{00000000-0005-0000-0000-00005A490000}"/>
    <cellStyle name="Normal 10 2 2 2 2 2 2 3 3" xfId="11950" xr:uid="{00000000-0005-0000-0000-00005B490000}"/>
    <cellStyle name="Normal 10 2 2 2 2 2 2 3 3 2" xfId="25518" xr:uid="{00000000-0005-0000-0000-00005C490000}"/>
    <cellStyle name="Normal 10 2 2 2 2 2 2 3 3 2 2" xfId="52651" xr:uid="{00000000-0005-0000-0000-00005D490000}"/>
    <cellStyle name="Normal 10 2 2 2 2 2 2 3 3 3" xfId="39089" xr:uid="{00000000-0005-0000-0000-00005E490000}"/>
    <cellStyle name="Normal 10 2 2 2 2 2 2 3 4" xfId="18737" xr:uid="{00000000-0005-0000-0000-00005F490000}"/>
    <cellStyle name="Normal 10 2 2 2 2 2 2 3 4 2" xfId="45870" xr:uid="{00000000-0005-0000-0000-000060490000}"/>
    <cellStyle name="Normal 10 2 2 2 2 2 2 3 5" xfId="32308" xr:uid="{00000000-0005-0000-0000-000061490000}"/>
    <cellStyle name="Normal 10 2 2 2 2 2 2 4" xfId="8547" xr:uid="{00000000-0005-0000-0000-000062490000}"/>
    <cellStyle name="Normal 10 2 2 2 2 2 2 4 2" xfId="15337" xr:uid="{00000000-0005-0000-0000-000063490000}"/>
    <cellStyle name="Normal 10 2 2 2 2 2 2 4 2 2" xfId="28905" xr:uid="{00000000-0005-0000-0000-000064490000}"/>
    <cellStyle name="Normal 10 2 2 2 2 2 2 4 2 2 2" xfId="56038" xr:uid="{00000000-0005-0000-0000-000065490000}"/>
    <cellStyle name="Normal 10 2 2 2 2 2 2 4 2 3" xfId="42476" xr:uid="{00000000-0005-0000-0000-000066490000}"/>
    <cellStyle name="Normal 10 2 2 2 2 2 2 4 3" xfId="22124" xr:uid="{00000000-0005-0000-0000-000067490000}"/>
    <cellStyle name="Normal 10 2 2 2 2 2 2 4 3 2" xfId="49257" xr:uid="{00000000-0005-0000-0000-000068490000}"/>
    <cellStyle name="Normal 10 2 2 2 2 2 2 4 4" xfId="35695" xr:uid="{00000000-0005-0000-0000-000069490000}"/>
    <cellStyle name="Normal 10 2 2 2 2 2 2 5" xfId="11948" xr:uid="{00000000-0005-0000-0000-00006A490000}"/>
    <cellStyle name="Normal 10 2 2 2 2 2 2 5 2" xfId="25516" xr:uid="{00000000-0005-0000-0000-00006B490000}"/>
    <cellStyle name="Normal 10 2 2 2 2 2 2 5 2 2" xfId="52649" xr:uid="{00000000-0005-0000-0000-00006C490000}"/>
    <cellStyle name="Normal 10 2 2 2 2 2 2 5 3" xfId="39087" xr:uid="{00000000-0005-0000-0000-00006D490000}"/>
    <cellStyle name="Normal 10 2 2 2 2 2 2 6" xfId="18735" xr:uid="{00000000-0005-0000-0000-00006E490000}"/>
    <cellStyle name="Normal 10 2 2 2 2 2 2 6 2" xfId="45868" xr:uid="{00000000-0005-0000-0000-00006F490000}"/>
    <cellStyle name="Normal 10 2 2 2 2 2 2 7" xfId="32306" xr:uid="{00000000-0005-0000-0000-000070490000}"/>
    <cellStyle name="Normal 10 2 2 2 2 2 3" xfId="4988" xr:uid="{00000000-0005-0000-0000-000071490000}"/>
    <cellStyle name="Normal 10 2 2 2 2 2 3 2" xfId="4989" xr:uid="{00000000-0005-0000-0000-000072490000}"/>
    <cellStyle name="Normal 10 2 2 2 2 2 3 2 2" xfId="8551" xr:uid="{00000000-0005-0000-0000-000073490000}"/>
    <cellStyle name="Normal 10 2 2 2 2 2 3 2 2 2" xfId="15341" xr:uid="{00000000-0005-0000-0000-000074490000}"/>
    <cellStyle name="Normal 10 2 2 2 2 2 3 2 2 2 2" xfId="28909" xr:uid="{00000000-0005-0000-0000-000075490000}"/>
    <cellStyle name="Normal 10 2 2 2 2 2 3 2 2 2 2 2" xfId="56042" xr:uid="{00000000-0005-0000-0000-000076490000}"/>
    <cellStyle name="Normal 10 2 2 2 2 2 3 2 2 2 3" xfId="42480" xr:uid="{00000000-0005-0000-0000-000077490000}"/>
    <cellStyle name="Normal 10 2 2 2 2 2 3 2 2 3" xfId="22128" xr:uid="{00000000-0005-0000-0000-000078490000}"/>
    <cellStyle name="Normal 10 2 2 2 2 2 3 2 2 3 2" xfId="49261" xr:uid="{00000000-0005-0000-0000-000079490000}"/>
    <cellStyle name="Normal 10 2 2 2 2 2 3 2 2 4" xfId="35699" xr:uid="{00000000-0005-0000-0000-00007A490000}"/>
    <cellStyle name="Normal 10 2 2 2 2 2 3 2 3" xfId="11952" xr:uid="{00000000-0005-0000-0000-00007B490000}"/>
    <cellStyle name="Normal 10 2 2 2 2 2 3 2 3 2" xfId="25520" xr:uid="{00000000-0005-0000-0000-00007C490000}"/>
    <cellStyle name="Normal 10 2 2 2 2 2 3 2 3 2 2" xfId="52653" xr:uid="{00000000-0005-0000-0000-00007D490000}"/>
    <cellStyle name="Normal 10 2 2 2 2 2 3 2 3 3" xfId="39091" xr:uid="{00000000-0005-0000-0000-00007E490000}"/>
    <cellStyle name="Normal 10 2 2 2 2 2 3 2 4" xfId="18739" xr:uid="{00000000-0005-0000-0000-00007F490000}"/>
    <cellStyle name="Normal 10 2 2 2 2 2 3 2 4 2" xfId="45872" xr:uid="{00000000-0005-0000-0000-000080490000}"/>
    <cellStyle name="Normal 10 2 2 2 2 2 3 2 5" xfId="32310" xr:uid="{00000000-0005-0000-0000-000081490000}"/>
    <cellStyle name="Normal 10 2 2 2 2 2 3 3" xfId="8550" xr:uid="{00000000-0005-0000-0000-000082490000}"/>
    <cellStyle name="Normal 10 2 2 2 2 2 3 3 2" xfId="15340" xr:uid="{00000000-0005-0000-0000-000083490000}"/>
    <cellStyle name="Normal 10 2 2 2 2 2 3 3 2 2" xfId="28908" xr:uid="{00000000-0005-0000-0000-000084490000}"/>
    <cellStyle name="Normal 10 2 2 2 2 2 3 3 2 2 2" xfId="56041" xr:uid="{00000000-0005-0000-0000-000085490000}"/>
    <cellStyle name="Normal 10 2 2 2 2 2 3 3 2 3" xfId="42479" xr:uid="{00000000-0005-0000-0000-000086490000}"/>
    <cellStyle name="Normal 10 2 2 2 2 2 3 3 3" xfId="22127" xr:uid="{00000000-0005-0000-0000-000087490000}"/>
    <cellStyle name="Normal 10 2 2 2 2 2 3 3 3 2" xfId="49260" xr:uid="{00000000-0005-0000-0000-000088490000}"/>
    <cellStyle name="Normal 10 2 2 2 2 2 3 3 4" xfId="35698" xr:uid="{00000000-0005-0000-0000-000089490000}"/>
    <cellStyle name="Normal 10 2 2 2 2 2 3 4" xfId="11951" xr:uid="{00000000-0005-0000-0000-00008A490000}"/>
    <cellStyle name="Normal 10 2 2 2 2 2 3 4 2" xfId="25519" xr:uid="{00000000-0005-0000-0000-00008B490000}"/>
    <cellStyle name="Normal 10 2 2 2 2 2 3 4 2 2" xfId="52652" xr:uid="{00000000-0005-0000-0000-00008C490000}"/>
    <cellStyle name="Normal 10 2 2 2 2 2 3 4 3" xfId="39090" xr:uid="{00000000-0005-0000-0000-00008D490000}"/>
    <cellStyle name="Normal 10 2 2 2 2 2 3 5" xfId="18738" xr:uid="{00000000-0005-0000-0000-00008E490000}"/>
    <cellStyle name="Normal 10 2 2 2 2 2 3 5 2" xfId="45871" xr:uid="{00000000-0005-0000-0000-00008F490000}"/>
    <cellStyle name="Normal 10 2 2 2 2 2 3 6" xfId="32309" xr:uid="{00000000-0005-0000-0000-000090490000}"/>
    <cellStyle name="Normal 10 2 2 2 2 2 4" xfId="4990" xr:uid="{00000000-0005-0000-0000-000091490000}"/>
    <cellStyle name="Normal 10 2 2 2 2 2 4 2" xfId="8552" xr:uid="{00000000-0005-0000-0000-000092490000}"/>
    <cellStyle name="Normal 10 2 2 2 2 2 4 2 2" xfId="15342" xr:uid="{00000000-0005-0000-0000-000093490000}"/>
    <cellStyle name="Normal 10 2 2 2 2 2 4 2 2 2" xfId="28910" xr:uid="{00000000-0005-0000-0000-000094490000}"/>
    <cellStyle name="Normal 10 2 2 2 2 2 4 2 2 2 2" xfId="56043" xr:uid="{00000000-0005-0000-0000-000095490000}"/>
    <cellStyle name="Normal 10 2 2 2 2 2 4 2 2 3" xfId="42481" xr:uid="{00000000-0005-0000-0000-000096490000}"/>
    <cellStyle name="Normal 10 2 2 2 2 2 4 2 3" xfId="22129" xr:uid="{00000000-0005-0000-0000-000097490000}"/>
    <cellStyle name="Normal 10 2 2 2 2 2 4 2 3 2" xfId="49262" xr:uid="{00000000-0005-0000-0000-000098490000}"/>
    <cellStyle name="Normal 10 2 2 2 2 2 4 2 4" xfId="35700" xr:uid="{00000000-0005-0000-0000-000099490000}"/>
    <cellStyle name="Normal 10 2 2 2 2 2 4 3" xfId="11953" xr:uid="{00000000-0005-0000-0000-00009A490000}"/>
    <cellStyle name="Normal 10 2 2 2 2 2 4 3 2" xfId="25521" xr:uid="{00000000-0005-0000-0000-00009B490000}"/>
    <cellStyle name="Normal 10 2 2 2 2 2 4 3 2 2" xfId="52654" xr:uid="{00000000-0005-0000-0000-00009C490000}"/>
    <cellStyle name="Normal 10 2 2 2 2 2 4 3 3" xfId="39092" xr:uid="{00000000-0005-0000-0000-00009D490000}"/>
    <cellStyle name="Normal 10 2 2 2 2 2 4 4" xfId="18740" xr:uid="{00000000-0005-0000-0000-00009E490000}"/>
    <cellStyle name="Normal 10 2 2 2 2 2 4 4 2" xfId="45873" xr:uid="{00000000-0005-0000-0000-00009F490000}"/>
    <cellStyle name="Normal 10 2 2 2 2 2 4 5" xfId="32311" xr:uid="{00000000-0005-0000-0000-0000A0490000}"/>
    <cellStyle name="Normal 10 2 2 2 2 2 5" xfId="4991" xr:uid="{00000000-0005-0000-0000-0000A1490000}"/>
    <cellStyle name="Normal 10 2 2 2 2 2 5 2" xfId="8553" xr:uid="{00000000-0005-0000-0000-0000A2490000}"/>
    <cellStyle name="Normal 10 2 2 2 2 2 5 2 2" xfId="15343" xr:uid="{00000000-0005-0000-0000-0000A3490000}"/>
    <cellStyle name="Normal 10 2 2 2 2 2 5 2 2 2" xfId="28911" xr:uid="{00000000-0005-0000-0000-0000A4490000}"/>
    <cellStyle name="Normal 10 2 2 2 2 2 5 2 2 2 2" xfId="56044" xr:uid="{00000000-0005-0000-0000-0000A5490000}"/>
    <cellStyle name="Normal 10 2 2 2 2 2 5 2 2 3" xfId="42482" xr:uid="{00000000-0005-0000-0000-0000A6490000}"/>
    <cellStyle name="Normal 10 2 2 2 2 2 5 2 3" xfId="22130" xr:uid="{00000000-0005-0000-0000-0000A7490000}"/>
    <cellStyle name="Normal 10 2 2 2 2 2 5 2 3 2" xfId="49263" xr:uid="{00000000-0005-0000-0000-0000A8490000}"/>
    <cellStyle name="Normal 10 2 2 2 2 2 5 2 4" xfId="35701" xr:uid="{00000000-0005-0000-0000-0000A9490000}"/>
    <cellStyle name="Normal 10 2 2 2 2 2 5 3" xfId="11954" xr:uid="{00000000-0005-0000-0000-0000AA490000}"/>
    <cellStyle name="Normal 10 2 2 2 2 2 5 3 2" xfId="25522" xr:uid="{00000000-0005-0000-0000-0000AB490000}"/>
    <cellStyle name="Normal 10 2 2 2 2 2 5 3 2 2" xfId="52655" xr:uid="{00000000-0005-0000-0000-0000AC490000}"/>
    <cellStyle name="Normal 10 2 2 2 2 2 5 3 3" xfId="39093" xr:uid="{00000000-0005-0000-0000-0000AD490000}"/>
    <cellStyle name="Normal 10 2 2 2 2 2 5 4" xfId="18741" xr:uid="{00000000-0005-0000-0000-0000AE490000}"/>
    <cellStyle name="Normal 10 2 2 2 2 2 5 4 2" xfId="45874" xr:uid="{00000000-0005-0000-0000-0000AF490000}"/>
    <cellStyle name="Normal 10 2 2 2 2 2 5 5" xfId="32312" xr:uid="{00000000-0005-0000-0000-0000B0490000}"/>
    <cellStyle name="Normal 10 2 2 2 2 2 6" xfId="8546" xr:uid="{00000000-0005-0000-0000-0000B1490000}"/>
    <cellStyle name="Normal 10 2 2 2 2 2 6 2" xfId="15336" xr:uid="{00000000-0005-0000-0000-0000B2490000}"/>
    <cellStyle name="Normal 10 2 2 2 2 2 6 2 2" xfId="28904" xr:uid="{00000000-0005-0000-0000-0000B3490000}"/>
    <cellStyle name="Normal 10 2 2 2 2 2 6 2 2 2" xfId="56037" xr:uid="{00000000-0005-0000-0000-0000B4490000}"/>
    <cellStyle name="Normal 10 2 2 2 2 2 6 2 3" xfId="42475" xr:uid="{00000000-0005-0000-0000-0000B5490000}"/>
    <cellStyle name="Normal 10 2 2 2 2 2 6 3" xfId="22123" xr:uid="{00000000-0005-0000-0000-0000B6490000}"/>
    <cellStyle name="Normal 10 2 2 2 2 2 6 3 2" xfId="49256" xr:uid="{00000000-0005-0000-0000-0000B7490000}"/>
    <cellStyle name="Normal 10 2 2 2 2 2 6 4" xfId="35694" xr:uid="{00000000-0005-0000-0000-0000B8490000}"/>
    <cellStyle name="Normal 10 2 2 2 2 2 7" xfId="11947" xr:uid="{00000000-0005-0000-0000-0000B9490000}"/>
    <cellStyle name="Normal 10 2 2 2 2 2 7 2" xfId="25515" xr:uid="{00000000-0005-0000-0000-0000BA490000}"/>
    <cellStyle name="Normal 10 2 2 2 2 2 7 2 2" xfId="52648" xr:uid="{00000000-0005-0000-0000-0000BB490000}"/>
    <cellStyle name="Normal 10 2 2 2 2 2 7 3" xfId="39086" xr:uid="{00000000-0005-0000-0000-0000BC490000}"/>
    <cellStyle name="Normal 10 2 2 2 2 2 8" xfId="18734" xr:uid="{00000000-0005-0000-0000-0000BD490000}"/>
    <cellStyle name="Normal 10 2 2 2 2 2 8 2" xfId="45867" xr:uid="{00000000-0005-0000-0000-0000BE490000}"/>
    <cellStyle name="Normal 10 2 2 2 2 2 9" xfId="32305" xr:uid="{00000000-0005-0000-0000-0000BF490000}"/>
    <cellStyle name="Normal 10 2 2 2 2 3" xfId="4992" xr:uid="{00000000-0005-0000-0000-0000C0490000}"/>
    <cellStyle name="Normal 10 2 2 2 2 3 2" xfId="4993" xr:uid="{00000000-0005-0000-0000-0000C1490000}"/>
    <cellStyle name="Normal 10 2 2 2 2 3 2 2" xfId="8555" xr:uid="{00000000-0005-0000-0000-0000C2490000}"/>
    <cellStyle name="Normal 10 2 2 2 2 3 2 2 2" xfId="15345" xr:uid="{00000000-0005-0000-0000-0000C3490000}"/>
    <cellStyle name="Normal 10 2 2 2 2 3 2 2 2 2" xfId="28913" xr:uid="{00000000-0005-0000-0000-0000C4490000}"/>
    <cellStyle name="Normal 10 2 2 2 2 3 2 2 2 2 2" xfId="56046" xr:uid="{00000000-0005-0000-0000-0000C5490000}"/>
    <cellStyle name="Normal 10 2 2 2 2 3 2 2 2 3" xfId="42484" xr:uid="{00000000-0005-0000-0000-0000C6490000}"/>
    <cellStyle name="Normal 10 2 2 2 2 3 2 2 3" xfId="22132" xr:uid="{00000000-0005-0000-0000-0000C7490000}"/>
    <cellStyle name="Normal 10 2 2 2 2 3 2 2 3 2" xfId="49265" xr:uid="{00000000-0005-0000-0000-0000C8490000}"/>
    <cellStyle name="Normal 10 2 2 2 2 3 2 2 4" xfId="35703" xr:uid="{00000000-0005-0000-0000-0000C9490000}"/>
    <cellStyle name="Normal 10 2 2 2 2 3 2 3" xfId="11956" xr:uid="{00000000-0005-0000-0000-0000CA490000}"/>
    <cellStyle name="Normal 10 2 2 2 2 3 2 3 2" xfId="25524" xr:uid="{00000000-0005-0000-0000-0000CB490000}"/>
    <cellStyle name="Normal 10 2 2 2 2 3 2 3 2 2" xfId="52657" xr:uid="{00000000-0005-0000-0000-0000CC490000}"/>
    <cellStyle name="Normal 10 2 2 2 2 3 2 3 3" xfId="39095" xr:uid="{00000000-0005-0000-0000-0000CD490000}"/>
    <cellStyle name="Normal 10 2 2 2 2 3 2 4" xfId="18743" xr:uid="{00000000-0005-0000-0000-0000CE490000}"/>
    <cellStyle name="Normal 10 2 2 2 2 3 2 4 2" xfId="45876" xr:uid="{00000000-0005-0000-0000-0000CF490000}"/>
    <cellStyle name="Normal 10 2 2 2 2 3 2 5" xfId="32314" xr:uid="{00000000-0005-0000-0000-0000D0490000}"/>
    <cellStyle name="Normal 10 2 2 2 2 3 3" xfId="4994" xr:uid="{00000000-0005-0000-0000-0000D1490000}"/>
    <cellStyle name="Normal 10 2 2 2 2 3 3 2" xfId="8556" xr:uid="{00000000-0005-0000-0000-0000D2490000}"/>
    <cellStyle name="Normal 10 2 2 2 2 3 3 2 2" xfId="15346" xr:uid="{00000000-0005-0000-0000-0000D3490000}"/>
    <cellStyle name="Normal 10 2 2 2 2 3 3 2 2 2" xfId="28914" xr:uid="{00000000-0005-0000-0000-0000D4490000}"/>
    <cellStyle name="Normal 10 2 2 2 2 3 3 2 2 2 2" xfId="56047" xr:uid="{00000000-0005-0000-0000-0000D5490000}"/>
    <cellStyle name="Normal 10 2 2 2 2 3 3 2 2 3" xfId="42485" xr:uid="{00000000-0005-0000-0000-0000D6490000}"/>
    <cellStyle name="Normal 10 2 2 2 2 3 3 2 3" xfId="22133" xr:uid="{00000000-0005-0000-0000-0000D7490000}"/>
    <cellStyle name="Normal 10 2 2 2 2 3 3 2 3 2" xfId="49266" xr:uid="{00000000-0005-0000-0000-0000D8490000}"/>
    <cellStyle name="Normal 10 2 2 2 2 3 3 2 4" xfId="35704" xr:uid="{00000000-0005-0000-0000-0000D9490000}"/>
    <cellStyle name="Normal 10 2 2 2 2 3 3 3" xfId="11957" xr:uid="{00000000-0005-0000-0000-0000DA490000}"/>
    <cellStyle name="Normal 10 2 2 2 2 3 3 3 2" xfId="25525" xr:uid="{00000000-0005-0000-0000-0000DB490000}"/>
    <cellStyle name="Normal 10 2 2 2 2 3 3 3 2 2" xfId="52658" xr:uid="{00000000-0005-0000-0000-0000DC490000}"/>
    <cellStyle name="Normal 10 2 2 2 2 3 3 3 3" xfId="39096" xr:uid="{00000000-0005-0000-0000-0000DD490000}"/>
    <cellStyle name="Normal 10 2 2 2 2 3 3 4" xfId="18744" xr:uid="{00000000-0005-0000-0000-0000DE490000}"/>
    <cellStyle name="Normal 10 2 2 2 2 3 3 4 2" xfId="45877" xr:uid="{00000000-0005-0000-0000-0000DF490000}"/>
    <cellStyle name="Normal 10 2 2 2 2 3 3 5" xfId="32315" xr:uid="{00000000-0005-0000-0000-0000E0490000}"/>
    <cellStyle name="Normal 10 2 2 2 2 3 4" xfId="8554" xr:uid="{00000000-0005-0000-0000-0000E1490000}"/>
    <cellStyle name="Normal 10 2 2 2 2 3 4 2" xfId="15344" xr:uid="{00000000-0005-0000-0000-0000E2490000}"/>
    <cellStyle name="Normal 10 2 2 2 2 3 4 2 2" xfId="28912" xr:uid="{00000000-0005-0000-0000-0000E3490000}"/>
    <cellStyle name="Normal 10 2 2 2 2 3 4 2 2 2" xfId="56045" xr:uid="{00000000-0005-0000-0000-0000E4490000}"/>
    <cellStyle name="Normal 10 2 2 2 2 3 4 2 3" xfId="42483" xr:uid="{00000000-0005-0000-0000-0000E5490000}"/>
    <cellStyle name="Normal 10 2 2 2 2 3 4 3" xfId="22131" xr:uid="{00000000-0005-0000-0000-0000E6490000}"/>
    <cellStyle name="Normal 10 2 2 2 2 3 4 3 2" xfId="49264" xr:uid="{00000000-0005-0000-0000-0000E7490000}"/>
    <cellStyle name="Normal 10 2 2 2 2 3 4 4" xfId="35702" xr:uid="{00000000-0005-0000-0000-0000E8490000}"/>
    <cellStyle name="Normal 10 2 2 2 2 3 5" xfId="11955" xr:uid="{00000000-0005-0000-0000-0000E9490000}"/>
    <cellStyle name="Normal 10 2 2 2 2 3 5 2" xfId="25523" xr:uid="{00000000-0005-0000-0000-0000EA490000}"/>
    <cellStyle name="Normal 10 2 2 2 2 3 5 2 2" xfId="52656" xr:uid="{00000000-0005-0000-0000-0000EB490000}"/>
    <cellStyle name="Normal 10 2 2 2 2 3 5 3" xfId="39094" xr:uid="{00000000-0005-0000-0000-0000EC490000}"/>
    <cellStyle name="Normal 10 2 2 2 2 3 6" xfId="18742" xr:uid="{00000000-0005-0000-0000-0000ED490000}"/>
    <cellStyle name="Normal 10 2 2 2 2 3 6 2" xfId="45875" xr:uid="{00000000-0005-0000-0000-0000EE490000}"/>
    <cellStyle name="Normal 10 2 2 2 2 3 7" xfId="32313" xr:uid="{00000000-0005-0000-0000-0000EF490000}"/>
    <cellStyle name="Normal 10 2 2 2 2 4" xfId="4995" xr:uid="{00000000-0005-0000-0000-0000F0490000}"/>
    <cellStyle name="Normal 10 2 2 2 2 4 2" xfId="4996" xr:uid="{00000000-0005-0000-0000-0000F1490000}"/>
    <cellStyle name="Normal 10 2 2 2 2 4 2 2" xfId="8558" xr:uid="{00000000-0005-0000-0000-0000F2490000}"/>
    <cellStyle name="Normal 10 2 2 2 2 4 2 2 2" xfId="15348" xr:uid="{00000000-0005-0000-0000-0000F3490000}"/>
    <cellStyle name="Normal 10 2 2 2 2 4 2 2 2 2" xfId="28916" xr:uid="{00000000-0005-0000-0000-0000F4490000}"/>
    <cellStyle name="Normal 10 2 2 2 2 4 2 2 2 2 2" xfId="56049" xr:uid="{00000000-0005-0000-0000-0000F5490000}"/>
    <cellStyle name="Normal 10 2 2 2 2 4 2 2 2 3" xfId="42487" xr:uid="{00000000-0005-0000-0000-0000F6490000}"/>
    <cellStyle name="Normal 10 2 2 2 2 4 2 2 3" xfId="22135" xr:uid="{00000000-0005-0000-0000-0000F7490000}"/>
    <cellStyle name="Normal 10 2 2 2 2 4 2 2 3 2" xfId="49268" xr:uid="{00000000-0005-0000-0000-0000F8490000}"/>
    <cellStyle name="Normal 10 2 2 2 2 4 2 2 4" xfId="35706" xr:uid="{00000000-0005-0000-0000-0000F9490000}"/>
    <cellStyle name="Normal 10 2 2 2 2 4 2 3" xfId="11959" xr:uid="{00000000-0005-0000-0000-0000FA490000}"/>
    <cellStyle name="Normal 10 2 2 2 2 4 2 3 2" xfId="25527" xr:uid="{00000000-0005-0000-0000-0000FB490000}"/>
    <cellStyle name="Normal 10 2 2 2 2 4 2 3 2 2" xfId="52660" xr:uid="{00000000-0005-0000-0000-0000FC490000}"/>
    <cellStyle name="Normal 10 2 2 2 2 4 2 3 3" xfId="39098" xr:uid="{00000000-0005-0000-0000-0000FD490000}"/>
    <cellStyle name="Normal 10 2 2 2 2 4 2 4" xfId="18746" xr:uid="{00000000-0005-0000-0000-0000FE490000}"/>
    <cellStyle name="Normal 10 2 2 2 2 4 2 4 2" xfId="45879" xr:uid="{00000000-0005-0000-0000-0000FF490000}"/>
    <cellStyle name="Normal 10 2 2 2 2 4 2 5" xfId="32317" xr:uid="{00000000-0005-0000-0000-0000004A0000}"/>
    <cellStyle name="Normal 10 2 2 2 2 4 3" xfId="8557" xr:uid="{00000000-0005-0000-0000-0000014A0000}"/>
    <cellStyle name="Normal 10 2 2 2 2 4 3 2" xfId="15347" xr:uid="{00000000-0005-0000-0000-0000024A0000}"/>
    <cellStyle name="Normal 10 2 2 2 2 4 3 2 2" xfId="28915" xr:uid="{00000000-0005-0000-0000-0000034A0000}"/>
    <cellStyle name="Normal 10 2 2 2 2 4 3 2 2 2" xfId="56048" xr:uid="{00000000-0005-0000-0000-0000044A0000}"/>
    <cellStyle name="Normal 10 2 2 2 2 4 3 2 3" xfId="42486" xr:uid="{00000000-0005-0000-0000-0000054A0000}"/>
    <cellStyle name="Normal 10 2 2 2 2 4 3 3" xfId="22134" xr:uid="{00000000-0005-0000-0000-0000064A0000}"/>
    <cellStyle name="Normal 10 2 2 2 2 4 3 3 2" xfId="49267" xr:uid="{00000000-0005-0000-0000-0000074A0000}"/>
    <cellStyle name="Normal 10 2 2 2 2 4 3 4" xfId="35705" xr:uid="{00000000-0005-0000-0000-0000084A0000}"/>
    <cellStyle name="Normal 10 2 2 2 2 4 4" xfId="11958" xr:uid="{00000000-0005-0000-0000-0000094A0000}"/>
    <cellStyle name="Normal 10 2 2 2 2 4 4 2" xfId="25526" xr:uid="{00000000-0005-0000-0000-00000A4A0000}"/>
    <cellStyle name="Normal 10 2 2 2 2 4 4 2 2" xfId="52659" xr:uid="{00000000-0005-0000-0000-00000B4A0000}"/>
    <cellStyle name="Normal 10 2 2 2 2 4 4 3" xfId="39097" xr:uid="{00000000-0005-0000-0000-00000C4A0000}"/>
    <cellStyle name="Normal 10 2 2 2 2 4 5" xfId="18745" xr:uid="{00000000-0005-0000-0000-00000D4A0000}"/>
    <cellStyle name="Normal 10 2 2 2 2 4 5 2" xfId="45878" xr:uid="{00000000-0005-0000-0000-00000E4A0000}"/>
    <cellStyle name="Normal 10 2 2 2 2 4 6" xfId="32316" xr:uid="{00000000-0005-0000-0000-00000F4A0000}"/>
    <cellStyle name="Normal 10 2 2 2 2 5" xfId="4997" xr:uid="{00000000-0005-0000-0000-0000104A0000}"/>
    <cellStyle name="Normal 10 2 2 2 2 5 2" xfId="8559" xr:uid="{00000000-0005-0000-0000-0000114A0000}"/>
    <cellStyle name="Normal 10 2 2 2 2 5 2 2" xfId="15349" xr:uid="{00000000-0005-0000-0000-0000124A0000}"/>
    <cellStyle name="Normal 10 2 2 2 2 5 2 2 2" xfId="28917" xr:uid="{00000000-0005-0000-0000-0000134A0000}"/>
    <cellStyle name="Normal 10 2 2 2 2 5 2 2 2 2" xfId="56050" xr:uid="{00000000-0005-0000-0000-0000144A0000}"/>
    <cellStyle name="Normal 10 2 2 2 2 5 2 2 3" xfId="42488" xr:uid="{00000000-0005-0000-0000-0000154A0000}"/>
    <cellStyle name="Normal 10 2 2 2 2 5 2 3" xfId="22136" xr:uid="{00000000-0005-0000-0000-0000164A0000}"/>
    <cellStyle name="Normal 10 2 2 2 2 5 2 3 2" xfId="49269" xr:uid="{00000000-0005-0000-0000-0000174A0000}"/>
    <cellStyle name="Normal 10 2 2 2 2 5 2 4" xfId="35707" xr:uid="{00000000-0005-0000-0000-0000184A0000}"/>
    <cellStyle name="Normal 10 2 2 2 2 5 3" xfId="11960" xr:uid="{00000000-0005-0000-0000-0000194A0000}"/>
    <cellStyle name="Normal 10 2 2 2 2 5 3 2" xfId="25528" xr:uid="{00000000-0005-0000-0000-00001A4A0000}"/>
    <cellStyle name="Normal 10 2 2 2 2 5 3 2 2" xfId="52661" xr:uid="{00000000-0005-0000-0000-00001B4A0000}"/>
    <cellStyle name="Normal 10 2 2 2 2 5 3 3" xfId="39099" xr:uid="{00000000-0005-0000-0000-00001C4A0000}"/>
    <cellStyle name="Normal 10 2 2 2 2 5 4" xfId="18747" xr:uid="{00000000-0005-0000-0000-00001D4A0000}"/>
    <cellStyle name="Normal 10 2 2 2 2 5 4 2" xfId="45880" xr:uid="{00000000-0005-0000-0000-00001E4A0000}"/>
    <cellStyle name="Normal 10 2 2 2 2 5 5" xfId="32318" xr:uid="{00000000-0005-0000-0000-00001F4A0000}"/>
    <cellStyle name="Normal 10 2 2 2 2 6" xfId="4998" xr:uid="{00000000-0005-0000-0000-0000204A0000}"/>
    <cellStyle name="Normal 10 2 2 2 2 6 2" xfId="8560" xr:uid="{00000000-0005-0000-0000-0000214A0000}"/>
    <cellStyle name="Normal 10 2 2 2 2 6 2 2" xfId="15350" xr:uid="{00000000-0005-0000-0000-0000224A0000}"/>
    <cellStyle name="Normal 10 2 2 2 2 6 2 2 2" xfId="28918" xr:uid="{00000000-0005-0000-0000-0000234A0000}"/>
    <cellStyle name="Normal 10 2 2 2 2 6 2 2 2 2" xfId="56051" xr:uid="{00000000-0005-0000-0000-0000244A0000}"/>
    <cellStyle name="Normal 10 2 2 2 2 6 2 2 3" xfId="42489" xr:uid="{00000000-0005-0000-0000-0000254A0000}"/>
    <cellStyle name="Normal 10 2 2 2 2 6 2 3" xfId="22137" xr:uid="{00000000-0005-0000-0000-0000264A0000}"/>
    <cellStyle name="Normal 10 2 2 2 2 6 2 3 2" xfId="49270" xr:uid="{00000000-0005-0000-0000-0000274A0000}"/>
    <cellStyle name="Normal 10 2 2 2 2 6 2 4" xfId="35708" xr:uid="{00000000-0005-0000-0000-0000284A0000}"/>
    <cellStyle name="Normal 10 2 2 2 2 6 3" xfId="11961" xr:uid="{00000000-0005-0000-0000-0000294A0000}"/>
    <cellStyle name="Normal 10 2 2 2 2 6 3 2" xfId="25529" xr:uid="{00000000-0005-0000-0000-00002A4A0000}"/>
    <cellStyle name="Normal 10 2 2 2 2 6 3 2 2" xfId="52662" xr:uid="{00000000-0005-0000-0000-00002B4A0000}"/>
    <cellStyle name="Normal 10 2 2 2 2 6 3 3" xfId="39100" xr:uid="{00000000-0005-0000-0000-00002C4A0000}"/>
    <cellStyle name="Normal 10 2 2 2 2 6 4" xfId="18748" xr:uid="{00000000-0005-0000-0000-00002D4A0000}"/>
    <cellStyle name="Normal 10 2 2 2 2 6 4 2" xfId="45881" xr:uid="{00000000-0005-0000-0000-00002E4A0000}"/>
    <cellStyle name="Normal 10 2 2 2 2 6 5" xfId="32319" xr:uid="{00000000-0005-0000-0000-00002F4A0000}"/>
    <cellStyle name="Normal 10 2 2 2 2 7" xfId="8545" xr:uid="{00000000-0005-0000-0000-0000304A0000}"/>
    <cellStyle name="Normal 10 2 2 2 2 7 2" xfId="15335" xr:uid="{00000000-0005-0000-0000-0000314A0000}"/>
    <cellStyle name="Normal 10 2 2 2 2 7 2 2" xfId="28903" xr:uid="{00000000-0005-0000-0000-0000324A0000}"/>
    <cellStyle name="Normal 10 2 2 2 2 7 2 2 2" xfId="56036" xr:uid="{00000000-0005-0000-0000-0000334A0000}"/>
    <cellStyle name="Normal 10 2 2 2 2 7 2 3" xfId="42474" xr:uid="{00000000-0005-0000-0000-0000344A0000}"/>
    <cellStyle name="Normal 10 2 2 2 2 7 3" xfId="22122" xr:uid="{00000000-0005-0000-0000-0000354A0000}"/>
    <cellStyle name="Normal 10 2 2 2 2 7 3 2" xfId="49255" xr:uid="{00000000-0005-0000-0000-0000364A0000}"/>
    <cellStyle name="Normal 10 2 2 2 2 7 4" xfId="35693" xr:uid="{00000000-0005-0000-0000-0000374A0000}"/>
    <cellStyle name="Normal 10 2 2 2 2 8" xfId="11946" xr:uid="{00000000-0005-0000-0000-0000384A0000}"/>
    <cellStyle name="Normal 10 2 2 2 2 8 2" xfId="25514" xr:uid="{00000000-0005-0000-0000-0000394A0000}"/>
    <cellStyle name="Normal 10 2 2 2 2 8 2 2" xfId="52647" xr:uid="{00000000-0005-0000-0000-00003A4A0000}"/>
    <cellStyle name="Normal 10 2 2 2 2 8 3" xfId="39085" xr:uid="{00000000-0005-0000-0000-00003B4A0000}"/>
    <cellStyle name="Normal 10 2 2 2 2 9" xfId="18733" xr:uid="{00000000-0005-0000-0000-00003C4A0000}"/>
    <cellStyle name="Normal 10 2 2 2 2 9 2" xfId="45866" xr:uid="{00000000-0005-0000-0000-00003D4A0000}"/>
    <cellStyle name="Normal 10 2 2 2 3" xfId="4999" xr:uid="{00000000-0005-0000-0000-00003E4A0000}"/>
    <cellStyle name="Normal 10 2 2 2 3 2" xfId="5000" xr:uid="{00000000-0005-0000-0000-00003F4A0000}"/>
    <cellStyle name="Normal 10 2 2 2 3 2 2" xfId="5001" xr:uid="{00000000-0005-0000-0000-0000404A0000}"/>
    <cellStyle name="Normal 10 2 2 2 3 2 2 2" xfId="8563" xr:uid="{00000000-0005-0000-0000-0000414A0000}"/>
    <cellStyle name="Normal 10 2 2 2 3 2 2 2 2" xfId="15353" xr:uid="{00000000-0005-0000-0000-0000424A0000}"/>
    <cellStyle name="Normal 10 2 2 2 3 2 2 2 2 2" xfId="28921" xr:uid="{00000000-0005-0000-0000-0000434A0000}"/>
    <cellStyle name="Normal 10 2 2 2 3 2 2 2 2 2 2" xfId="56054" xr:uid="{00000000-0005-0000-0000-0000444A0000}"/>
    <cellStyle name="Normal 10 2 2 2 3 2 2 2 2 3" xfId="42492" xr:uid="{00000000-0005-0000-0000-0000454A0000}"/>
    <cellStyle name="Normal 10 2 2 2 3 2 2 2 3" xfId="22140" xr:uid="{00000000-0005-0000-0000-0000464A0000}"/>
    <cellStyle name="Normal 10 2 2 2 3 2 2 2 3 2" xfId="49273" xr:uid="{00000000-0005-0000-0000-0000474A0000}"/>
    <cellStyle name="Normal 10 2 2 2 3 2 2 2 4" xfId="35711" xr:uid="{00000000-0005-0000-0000-0000484A0000}"/>
    <cellStyle name="Normal 10 2 2 2 3 2 2 3" xfId="11964" xr:uid="{00000000-0005-0000-0000-0000494A0000}"/>
    <cellStyle name="Normal 10 2 2 2 3 2 2 3 2" xfId="25532" xr:uid="{00000000-0005-0000-0000-00004A4A0000}"/>
    <cellStyle name="Normal 10 2 2 2 3 2 2 3 2 2" xfId="52665" xr:uid="{00000000-0005-0000-0000-00004B4A0000}"/>
    <cellStyle name="Normal 10 2 2 2 3 2 2 3 3" xfId="39103" xr:uid="{00000000-0005-0000-0000-00004C4A0000}"/>
    <cellStyle name="Normal 10 2 2 2 3 2 2 4" xfId="18751" xr:uid="{00000000-0005-0000-0000-00004D4A0000}"/>
    <cellStyle name="Normal 10 2 2 2 3 2 2 4 2" xfId="45884" xr:uid="{00000000-0005-0000-0000-00004E4A0000}"/>
    <cellStyle name="Normal 10 2 2 2 3 2 2 5" xfId="32322" xr:uid="{00000000-0005-0000-0000-00004F4A0000}"/>
    <cellStyle name="Normal 10 2 2 2 3 2 3" xfId="5002" xr:uid="{00000000-0005-0000-0000-0000504A0000}"/>
    <cellStyle name="Normal 10 2 2 2 3 2 3 2" xfId="8564" xr:uid="{00000000-0005-0000-0000-0000514A0000}"/>
    <cellStyle name="Normal 10 2 2 2 3 2 3 2 2" xfId="15354" xr:uid="{00000000-0005-0000-0000-0000524A0000}"/>
    <cellStyle name="Normal 10 2 2 2 3 2 3 2 2 2" xfId="28922" xr:uid="{00000000-0005-0000-0000-0000534A0000}"/>
    <cellStyle name="Normal 10 2 2 2 3 2 3 2 2 2 2" xfId="56055" xr:uid="{00000000-0005-0000-0000-0000544A0000}"/>
    <cellStyle name="Normal 10 2 2 2 3 2 3 2 2 3" xfId="42493" xr:uid="{00000000-0005-0000-0000-0000554A0000}"/>
    <cellStyle name="Normal 10 2 2 2 3 2 3 2 3" xfId="22141" xr:uid="{00000000-0005-0000-0000-0000564A0000}"/>
    <cellStyle name="Normal 10 2 2 2 3 2 3 2 3 2" xfId="49274" xr:uid="{00000000-0005-0000-0000-0000574A0000}"/>
    <cellStyle name="Normal 10 2 2 2 3 2 3 2 4" xfId="35712" xr:uid="{00000000-0005-0000-0000-0000584A0000}"/>
    <cellStyle name="Normal 10 2 2 2 3 2 3 3" xfId="11965" xr:uid="{00000000-0005-0000-0000-0000594A0000}"/>
    <cellStyle name="Normal 10 2 2 2 3 2 3 3 2" xfId="25533" xr:uid="{00000000-0005-0000-0000-00005A4A0000}"/>
    <cellStyle name="Normal 10 2 2 2 3 2 3 3 2 2" xfId="52666" xr:uid="{00000000-0005-0000-0000-00005B4A0000}"/>
    <cellStyle name="Normal 10 2 2 2 3 2 3 3 3" xfId="39104" xr:uid="{00000000-0005-0000-0000-00005C4A0000}"/>
    <cellStyle name="Normal 10 2 2 2 3 2 3 4" xfId="18752" xr:uid="{00000000-0005-0000-0000-00005D4A0000}"/>
    <cellStyle name="Normal 10 2 2 2 3 2 3 4 2" xfId="45885" xr:uid="{00000000-0005-0000-0000-00005E4A0000}"/>
    <cellStyle name="Normal 10 2 2 2 3 2 3 5" xfId="32323" xr:uid="{00000000-0005-0000-0000-00005F4A0000}"/>
    <cellStyle name="Normal 10 2 2 2 3 2 4" xfId="8562" xr:uid="{00000000-0005-0000-0000-0000604A0000}"/>
    <cellStyle name="Normal 10 2 2 2 3 2 4 2" xfId="15352" xr:uid="{00000000-0005-0000-0000-0000614A0000}"/>
    <cellStyle name="Normal 10 2 2 2 3 2 4 2 2" xfId="28920" xr:uid="{00000000-0005-0000-0000-0000624A0000}"/>
    <cellStyle name="Normal 10 2 2 2 3 2 4 2 2 2" xfId="56053" xr:uid="{00000000-0005-0000-0000-0000634A0000}"/>
    <cellStyle name="Normal 10 2 2 2 3 2 4 2 3" xfId="42491" xr:uid="{00000000-0005-0000-0000-0000644A0000}"/>
    <cellStyle name="Normal 10 2 2 2 3 2 4 3" xfId="22139" xr:uid="{00000000-0005-0000-0000-0000654A0000}"/>
    <cellStyle name="Normal 10 2 2 2 3 2 4 3 2" xfId="49272" xr:uid="{00000000-0005-0000-0000-0000664A0000}"/>
    <cellStyle name="Normal 10 2 2 2 3 2 4 4" xfId="35710" xr:uid="{00000000-0005-0000-0000-0000674A0000}"/>
    <cellStyle name="Normal 10 2 2 2 3 2 5" xfId="11963" xr:uid="{00000000-0005-0000-0000-0000684A0000}"/>
    <cellStyle name="Normal 10 2 2 2 3 2 5 2" xfId="25531" xr:uid="{00000000-0005-0000-0000-0000694A0000}"/>
    <cellStyle name="Normal 10 2 2 2 3 2 5 2 2" xfId="52664" xr:uid="{00000000-0005-0000-0000-00006A4A0000}"/>
    <cellStyle name="Normal 10 2 2 2 3 2 5 3" xfId="39102" xr:uid="{00000000-0005-0000-0000-00006B4A0000}"/>
    <cellStyle name="Normal 10 2 2 2 3 2 6" xfId="18750" xr:uid="{00000000-0005-0000-0000-00006C4A0000}"/>
    <cellStyle name="Normal 10 2 2 2 3 2 6 2" xfId="45883" xr:uid="{00000000-0005-0000-0000-00006D4A0000}"/>
    <cellStyle name="Normal 10 2 2 2 3 2 7" xfId="32321" xr:uid="{00000000-0005-0000-0000-00006E4A0000}"/>
    <cellStyle name="Normal 10 2 2 2 3 3" xfId="5003" xr:uid="{00000000-0005-0000-0000-00006F4A0000}"/>
    <cellStyle name="Normal 10 2 2 2 3 3 2" xfId="5004" xr:uid="{00000000-0005-0000-0000-0000704A0000}"/>
    <cellStyle name="Normal 10 2 2 2 3 3 2 2" xfId="8566" xr:uid="{00000000-0005-0000-0000-0000714A0000}"/>
    <cellStyle name="Normal 10 2 2 2 3 3 2 2 2" xfId="15356" xr:uid="{00000000-0005-0000-0000-0000724A0000}"/>
    <cellStyle name="Normal 10 2 2 2 3 3 2 2 2 2" xfId="28924" xr:uid="{00000000-0005-0000-0000-0000734A0000}"/>
    <cellStyle name="Normal 10 2 2 2 3 3 2 2 2 2 2" xfId="56057" xr:uid="{00000000-0005-0000-0000-0000744A0000}"/>
    <cellStyle name="Normal 10 2 2 2 3 3 2 2 2 3" xfId="42495" xr:uid="{00000000-0005-0000-0000-0000754A0000}"/>
    <cellStyle name="Normal 10 2 2 2 3 3 2 2 3" xfId="22143" xr:uid="{00000000-0005-0000-0000-0000764A0000}"/>
    <cellStyle name="Normal 10 2 2 2 3 3 2 2 3 2" xfId="49276" xr:uid="{00000000-0005-0000-0000-0000774A0000}"/>
    <cellStyle name="Normal 10 2 2 2 3 3 2 2 4" xfId="35714" xr:uid="{00000000-0005-0000-0000-0000784A0000}"/>
    <cellStyle name="Normal 10 2 2 2 3 3 2 3" xfId="11967" xr:uid="{00000000-0005-0000-0000-0000794A0000}"/>
    <cellStyle name="Normal 10 2 2 2 3 3 2 3 2" xfId="25535" xr:uid="{00000000-0005-0000-0000-00007A4A0000}"/>
    <cellStyle name="Normal 10 2 2 2 3 3 2 3 2 2" xfId="52668" xr:uid="{00000000-0005-0000-0000-00007B4A0000}"/>
    <cellStyle name="Normal 10 2 2 2 3 3 2 3 3" xfId="39106" xr:uid="{00000000-0005-0000-0000-00007C4A0000}"/>
    <cellStyle name="Normal 10 2 2 2 3 3 2 4" xfId="18754" xr:uid="{00000000-0005-0000-0000-00007D4A0000}"/>
    <cellStyle name="Normal 10 2 2 2 3 3 2 4 2" xfId="45887" xr:uid="{00000000-0005-0000-0000-00007E4A0000}"/>
    <cellStyle name="Normal 10 2 2 2 3 3 2 5" xfId="32325" xr:uid="{00000000-0005-0000-0000-00007F4A0000}"/>
    <cellStyle name="Normal 10 2 2 2 3 3 3" xfId="8565" xr:uid="{00000000-0005-0000-0000-0000804A0000}"/>
    <cellStyle name="Normal 10 2 2 2 3 3 3 2" xfId="15355" xr:uid="{00000000-0005-0000-0000-0000814A0000}"/>
    <cellStyle name="Normal 10 2 2 2 3 3 3 2 2" xfId="28923" xr:uid="{00000000-0005-0000-0000-0000824A0000}"/>
    <cellStyle name="Normal 10 2 2 2 3 3 3 2 2 2" xfId="56056" xr:uid="{00000000-0005-0000-0000-0000834A0000}"/>
    <cellStyle name="Normal 10 2 2 2 3 3 3 2 3" xfId="42494" xr:uid="{00000000-0005-0000-0000-0000844A0000}"/>
    <cellStyle name="Normal 10 2 2 2 3 3 3 3" xfId="22142" xr:uid="{00000000-0005-0000-0000-0000854A0000}"/>
    <cellStyle name="Normal 10 2 2 2 3 3 3 3 2" xfId="49275" xr:uid="{00000000-0005-0000-0000-0000864A0000}"/>
    <cellStyle name="Normal 10 2 2 2 3 3 3 4" xfId="35713" xr:uid="{00000000-0005-0000-0000-0000874A0000}"/>
    <cellStyle name="Normal 10 2 2 2 3 3 4" xfId="11966" xr:uid="{00000000-0005-0000-0000-0000884A0000}"/>
    <cellStyle name="Normal 10 2 2 2 3 3 4 2" xfId="25534" xr:uid="{00000000-0005-0000-0000-0000894A0000}"/>
    <cellStyle name="Normal 10 2 2 2 3 3 4 2 2" xfId="52667" xr:uid="{00000000-0005-0000-0000-00008A4A0000}"/>
    <cellStyle name="Normal 10 2 2 2 3 3 4 3" xfId="39105" xr:uid="{00000000-0005-0000-0000-00008B4A0000}"/>
    <cellStyle name="Normal 10 2 2 2 3 3 5" xfId="18753" xr:uid="{00000000-0005-0000-0000-00008C4A0000}"/>
    <cellStyle name="Normal 10 2 2 2 3 3 5 2" xfId="45886" xr:uid="{00000000-0005-0000-0000-00008D4A0000}"/>
    <cellStyle name="Normal 10 2 2 2 3 3 6" xfId="32324" xr:uid="{00000000-0005-0000-0000-00008E4A0000}"/>
    <cellStyle name="Normal 10 2 2 2 3 4" xfId="5005" xr:uid="{00000000-0005-0000-0000-00008F4A0000}"/>
    <cellStyle name="Normal 10 2 2 2 3 4 2" xfId="8567" xr:uid="{00000000-0005-0000-0000-0000904A0000}"/>
    <cellStyle name="Normal 10 2 2 2 3 4 2 2" xfId="15357" xr:uid="{00000000-0005-0000-0000-0000914A0000}"/>
    <cellStyle name="Normal 10 2 2 2 3 4 2 2 2" xfId="28925" xr:uid="{00000000-0005-0000-0000-0000924A0000}"/>
    <cellStyle name="Normal 10 2 2 2 3 4 2 2 2 2" xfId="56058" xr:uid="{00000000-0005-0000-0000-0000934A0000}"/>
    <cellStyle name="Normal 10 2 2 2 3 4 2 2 3" xfId="42496" xr:uid="{00000000-0005-0000-0000-0000944A0000}"/>
    <cellStyle name="Normal 10 2 2 2 3 4 2 3" xfId="22144" xr:uid="{00000000-0005-0000-0000-0000954A0000}"/>
    <cellStyle name="Normal 10 2 2 2 3 4 2 3 2" xfId="49277" xr:uid="{00000000-0005-0000-0000-0000964A0000}"/>
    <cellStyle name="Normal 10 2 2 2 3 4 2 4" xfId="35715" xr:uid="{00000000-0005-0000-0000-0000974A0000}"/>
    <cellStyle name="Normal 10 2 2 2 3 4 3" xfId="11968" xr:uid="{00000000-0005-0000-0000-0000984A0000}"/>
    <cellStyle name="Normal 10 2 2 2 3 4 3 2" xfId="25536" xr:uid="{00000000-0005-0000-0000-0000994A0000}"/>
    <cellStyle name="Normal 10 2 2 2 3 4 3 2 2" xfId="52669" xr:uid="{00000000-0005-0000-0000-00009A4A0000}"/>
    <cellStyle name="Normal 10 2 2 2 3 4 3 3" xfId="39107" xr:uid="{00000000-0005-0000-0000-00009B4A0000}"/>
    <cellStyle name="Normal 10 2 2 2 3 4 4" xfId="18755" xr:uid="{00000000-0005-0000-0000-00009C4A0000}"/>
    <cellStyle name="Normal 10 2 2 2 3 4 4 2" xfId="45888" xr:uid="{00000000-0005-0000-0000-00009D4A0000}"/>
    <cellStyle name="Normal 10 2 2 2 3 4 5" xfId="32326" xr:uid="{00000000-0005-0000-0000-00009E4A0000}"/>
    <cellStyle name="Normal 10 2 2 2 3 5" xfId="5006" xr:uid="{00000000-0005-0000-0000-00009F4A0000}"/>
    <cellStyle name="Normal 10 2 2 2 3 5 2" xfId="8568" xr:uid="{00000000-0005-0000-0000-0000A04A0000}"/>
    <cellStyle name="Normal 10 2 2 2 3 5 2 2" xfId="15358" xr:uid="{00000000-0005-0000-0000-0000A14A0000}"/>
    <cellStyle name="Normal 10 2 2 2 3 5 2 2 2" xfId="28926" xr:uid="{00000000-0005-0000-0000-0000A24A0000}"/>
    <cellStyle name="Normal 10 2 2 2 3 5 2 2 2 2" xfId="56059" xr:uid="{00000000-0005-0000-0000-0000A34A0000}"/>
    <cellStyle name="Normal 10 2 2 2 3 5 2 2 3" xfId="42497" xr:uid="{00000000-0005-0000-0000-0000A44A0000}"/>
    <cellStyle name="Normal 10 2 2 2 3 5 2 3" xfId="22145" xr:uid="{00000000-0005-0000-0000-0000A54A0000}"/>
    <cellStyle name="Normal 10 2 2 2 3 5 2 3 2" xfId="49278" xr:uid="{00000000-0005-0000-0000-0000A64A0000}"/>
    <cellStyle name="Normal 10 2 2 2 3 5 2 4" xfId="35716" xr:uid="{00000000-0005-0000-0000-0000A74A0000}"/>
    <cellStyle name="Normal 10 2 2 2 3 5 3" xfId="11969" xr:uid="{00000000-0005-0000-0000-0000A84A0000}"/>
    <cellStyle name="Normal 10 2 2 2 3 5 3 2" xfId="25537" xr:uid="{00000000-0005-0000-0000-0000A94A0000}"/>
    <cellStyle name="Normal 10 2 2 2 3 5 3 2 2" xfId="52670" xr:uid="{00000000-0005-0000-0000-0000AA4A0000}"/>
    <cellStyle name="Normal 10 2 2 2 3 5 3 3" xfId="39108" xr:uid="{00000000-0005-0000-0000-0000AB4A0000}"/>
    <cellStyle name="Normal 10 2 2 2 3 5 4" xfId="18756" xr:uid="{00000000-0005-0000-0000-0000AC4A0000}"/>
    <cellStyle name="Normal 10 2 2 2 3 5 4 2" xfId="45889" xr:uid="{00000000-0005-0000-0000-0000AD4A0000}"/>
    <cellStyle name="Normal 10 2 2 2 3 5 5" xfId="32327" xr:uid="{00000000-0005-0000-0000-0000AE4A0000}"/>
    <cellStyle name="Normal 10 2 2 2 3 6" xfId="8561" xr:uid="{00000000-0005-0000-0000-0000AF4A0000}"/>
    <cellStyle name="Normal 10 2 2 2 3 6 2" xfId="15351" xr:uid="{00000000-0005-0000-0000-0000B04A0000}"/>
    <cellStyle name="Normal 10 2 2 2 3 6 2 2" xfId="28919" xr:uid="{00000000-0005-0000-0000-0000B14A0000}"/>
    <cellStyle name="Normal 10 2 2 2 3 6 2 2 2" xfId="56052" xr:uid="{00000000-0005-0000-0000-0000B24A0000}"/>
    <cellStyle name="Normal 10 2 2 2 3 6 2 3" xfId="42490" xr:uid="{00000000-0005-0000-0000-0000B34A0000}"/>
    <cellStyle name="Normal 10 2 2 2 3 6 3" xfId="22138" xr:uid="{00000000-0005-0000-0000-0000B44A0000}"/>
    <cellStyle name="Normal 10 2 2 2 3 6 3 2" xfId="49271" xr:uid="{00000000-0005-0000-0000-0000B54A0000}"/>
    <cellStyle name="Normal 10 2 2 2 3 6 4" xfId="35709" xr:uid="{00000000-0005-0000-0000-0000B64A0000}"/>
    <cellStyle name="Normal 10 2 2 2 3 7" xfId="11962" xr:uid="{00000000-0005-0000-0000-0000B74A0000}"/>
    <cellStyle name="Normal 10 2 2 2 3 7 2" xfId="25530" xr:uid="{00000000-0005-0000-0000-0000B84A0000}"/>
    <cellStyle name="Normal 10 2 2 2 3 7 2 2" xfId="52663" xr:uid="{00000000-0005-0000-0000-0000B94A0000}"/>
    <cellStyle name="Normal 10 2 2 2 3 7 3" xfId="39101" xr:uid="{00000000-0005-0000-0000-0000BA4A0000}"/>
    <cellStyle name="Normal 10 2 2 2 3 8" xfId="18749" xr:uid="{00000000-0005-0000-0000-0000BB4A0000}"/>
    <cellStyle name="Normal 10 2 2 2 3 8 2" xfId="45882" xr:uid="{00000000-0005-0000-0000-0000BC4A0000}"/>
    <cellStyle name="Normal 10 2 2 2 3 9" xfId="32320" xr:uid="{00000000-0005-0000-0000-0000BD4A0000}"/>
    <cellStyle name="Normal 10 2 2 2 4" xfId="5007" xr:uid="{00000000-0005-0000-0000-0000BE4A0000}"/>
    <cellStyle name="Normal 10 2 2 2 4 2" xfId="5008" xr:uid="{00000000-0005-0000-0000-0000BF4A0000}"/>
    <cellStyle name="Normal 10 2 2 2 4 2 2" xfId="5009" xr:uid="{00000000-0005-0000-0000-0000C04A0000}"/>
    <cellStyle name="Normal 10 2 2 2 4 2 2 2" xfId="8571" xr:uid="{00000000-0005-0000-0000-0000C14A0000}"/>
    <cellStyle name="Normal 10 2 2 2 4 2 2 2 2" xfId="15361" xr:uid="{00000000-0005-0000-0000-0000C24A0000}"/>
    <cellStyle name="Normal 10 2 2 2 4 2 2 2 2 2" xfId="28929" xr:uid="{00000000-0005-0000-0000-0000C34A0000}"/>
    <cellStyle name="Normal 10 2 2 2 4 2 2 2 2 2 2" xfId="56062" xr:uid="{00000000-0005-0000-0000-0000C44A0000}"/>
    <cellStyle name="Normal 10 2 2 2 4 2 2 2 2 3" xfId="42500" xr:uid="{00000000-0005-0000-0000-0000C54A0000}"/>
    <cellStyle name="Normal 10 2 2 2 4 2 2 2 3" xfId="22148" xr:uid="{00000000-0005-0000-0000-0000C64A0000}"/>
    <cellStyle name="Normal 10 2 2 2 4 2 2 2 3 2" xfId="49281" xr:uid="{00000000-0005-0000-0000-0000C74A0000}"/>
    <cellStyle name="Normal 10 2 2 2 4 2 2 2 4" xfId="35719" xr:uid="{00000000-0005-0000-0000-0000C84A0000}"/>
    <cellStyle name="Normal 10 2 2 2 4 2 2 3" xfId="11972" xr:uid="{00000000-0005-0000-0000-0000C94A0000}"/>
    <cellStyle name="Normal 10 2 2 2 4 2 2 3 2" xfId="25540" xr:uid="{00000000-0005-0000-0000-0000CA4A0000}"/>
    <cellStyle name="Normal 10 2 2 2 4 2 2 3 2 2" xfId="52673" xr:uid="{00000000-0005-0000-0000-0000CB4A0000}"/>
    <cellStyle name="Normal 10 2 2 2 4 2 2 3 3" xfId="39111" xr:uid="{00000000-0005-0000-0000-0000CC4A0000}"/>
    <cellStyle name="Normal 10 2 2 2 4 2 2 4" xfId="18759" xr:uid="{00000000-0005-0000-0000-0000CD4A0000}"/>
    <cellStyle name="Normal 10 2 2 2 4 2 2 4 2" xfId="45892" xr:uid="{00000000-0005-0000-0000-0000CE4A0000}"/>
    <cellStyle name="Normal 10 2 2 2 4 2 2 5" xfId="32330" xr:uid="{00000000-0005-0000-0000-0000CF4A0000}"/>
    <cellStyle name="Normal 10 2 2 2 4 2 3" xfId="5010" xr:uid="{00000000-0005-0000-0000-0000D04A0000}"/>
    <cellStyle name="Normal 10 2 2 2 4 2 3 2" xfId="8572" xr:uid="{00000000-0005-0000-0000-0000D14A0000}"/>
    <cellStyle name="Normal 10 2 2 2 4 2 3 2 2" xfId="15362" xr:uid="{00000000-0005-0000-0000-0000D24A0000}"/>
    <cellStyle name="Normal 10 2 2 2 4 2 3 2 2 2" xfId="28930" xr:uid="{00000000-0005-0000-0000-0000D34A0000}"/>
    <cellStyle name="Normal 10 2 2 2 4 2 3 2 2 2 2" xfId="56063" xr:uid="{00000000-0005-0000-0000-0000D44A0000}"/>
    <cellStyle name="Normal 10 2 2 2 4 2 3 2 2 3" xfId="42501" xr:uid="{00000000-0005-0000-0000-0000D54A0000}"/>
    <cellStyle name="Normal 10 2 2 2 4 2 3 2 3" xfId="22149" xr:uid="{00000000-0005-0000-0000-0000D64A0000}"/>
    <cellStyle name="Normal 10 2 2 2 4 2 3 2 3 2" xfId="49282" xr:uid="{00000000-0005-0000-0000-0000D74A0000}"/>
    <cellStyle name="Normal 10 2 2 2 4 2 3 2 4" xfId="35720" xr:uid="{00000000-0005-0000-0000-0000D84A0000}"/>
    <cellStyle name="Normal 10 2 2 2 4 2 3 3" xfId="11973" xr:uid="{00000000-0005-0000-0000-0000D94A0000}"/>
    <cellStyle name="Normal 10 2 2 2 4 2 3 3 2" xfId="25541" xr:uid="{00000000-0005-0000-0000-0000DA4A0000}"/>
    <cellStyle name="Normal 10 2 2 2 4 2 3 3 2 2" xfId="52674" xr:uid="{00000000-0005-0000-0000-0000DB4A0000}"/>
    <cellStyle name="Normal 10 2 2 2 4 2 3 3 3" xfId="39112" xr:uid="{00000000-0005-0000-0000-0000DC4A0000}"/>
    <cellStyle name="Normal 10 2 2 2 4 2 3 4" xfId="18760" xr:uid="{00000000-0005-0000-0000-0000DD4A0000}"/>
    <cellStyle name="Normal 10 2 2 2 4 2 3 4 2" xfId="45893" xr:uid="{00000000-0005-0000-0000-0000DE4A0000}"/>
    <cellStyle name="Normal 10 2 2 2 4 2 3 5" xfId="32331" xr:uid="{00000000-0005-0000-0000-0000DF4A0000}"/>
    <cellStyle name="Normal 10 2 2 2 4 2 4" xfId="8570" xr:uid="{00000000-0005-0000-0000-0000E04A0000}"/>
    <cellStyle name="Normal 10 2 2 2 4 2 4 2" xfId="15360" xr:uid="{00000000-0005-0000-0000-0000E14A0000}"/>
    <cellStyle name="Normal 10 2 2 2 4 2 4 2 2" xfId="28928" xr:uid="{00000000-0005-0000-0000-0000E24A0000}"/>
    <cellStyle name="Normal 10 2 2 2 4 2 4 2 2 2" xfId="56061" xr:uid="{00000000-0005-0000-0000-0000E34A0000}"/>
    <cellStyle name="Normal 10 2 2 2 4 2 4 2 3" xfId="42499" xr:uid="{00000000-0005-0000-0000-0000E44A0000}"/>
    <cellStyle name="Normal 10 2 2 2 4 2 4 3" xfId="22147" xr:uid="{00000000-0005-0000-0000-0000E54A0000}"/>
    <cellStyle name="Normal 10 2 2 2 4 2 4 3 2" xfId="49280" xr:uid="{00000000-0005-0000-0000-0000E64A0000}"/>
    <cellStyle name="Normal 10 2 2 2 4 2 4 4" xfId="35718" xr:uid="{00000000-0005-0000-0000-0000E74A0000}"/>
    <cellStyle name="Normal 10 2 2 2 4 2 5" xfId="11971" xr:uid="{00000000-0005-0000-0000-0000E84A0000}"/>
    <cellStyle name="Normal 10 2 2 2 4 2 5 2" xfId="25539" xr:uid="{00000000-0005-0000-0000-0000E94A0000}"/>
    <cellStyle name="Normal 10 2 2 2 4 2 5 2 2" xfId="52672" xr:uid="{00000000-0005-0000-0000-0000EA4A0000}"/>
    <cellStyle name="Normal 10 2 2 2 4 2 5 3" xfId="39110" xr:uid="{00000000-0005-0000-0000-0000EB4A0000}"/>
    <cellStyle name="Normal 10 2 2 2 4 2 6" xfId="18758" xr:uid="{00000000-0005-0000-0000-0000EC4A0000}"/>
    <cellStyle name="Normal 10 2 2 2 4 2 6 2" xfId="45891" xr:uid="{00000000-0005-0000-0000-0000ED4A0000}"/>
    <cellStyle name="Normal 10 2 2 2 4 2 7" xfId="32329" xr:uid="{00000000-0005-0000-0000-0000EE4A0000}"/>
    <cellStyle name="Normal 10 2 2 2 4 3" xfId="5011" xr:uid="{00000000-0005-0000-0000-0000EF4A0000}"/>
    <cellStyle name="Normal 10 2 2 2 4 3 2" xfId="8573" xr:uid="{00000000-0005-0000-0000-0000F04A0000}"/>
    <cellStyle name="Normal 10 2 2 2 4 3 2 2" xfId="15363" xr:uid="{00000000-0005-0000-0000-0000F14A0000}"/>
    <cellStyle name="Normal 10 2 2 2 4 3 2 2 2" xfId="28931" xr:uid="{00000000-0005-0000-0000-0000F24A0000}"/>
    <cellStyle name="Normal 10 2 2 2 4 3 2 2 2 2" xfId="56064" xr:uid="{00000000-0005-0000-0000-0000F34A0000}"/>
    <cellStyle name="Normal 10 2 2 2 4 3 2 2 3" xfId="42502" xr:uid="{00000000-0005-0000-0000-0000F44A0000}"/>
    <cellStyle name="Normal 10 2 2 2 4 3 2 3" xfId="22150" xr:uid="{00000000-0005-0000-0000-0000F54A0000}"/>
    <cellStyle name="Normal 10 2 2 2 4 3 2 3 2" xfId="49283" xr:uid="{00000000-0005-0000-0000-0000F64A0000}"/>
    <cellStyle name="Normal 10 2 2 2 4 3 2 4" xfId="35721" xr:uid="{00000000-0005-0000-0000-0000F74A0000}"/>
    <cellStyle name="Normal 10 2 2 2 4 3 3" xfId="11974" xr:uid="{00000000-0005-0000-0000-0000F84A0000}"/>
    <cellStyle name="Normal 10 2 2 2 4 3 3 2" xfId="25542" xr:uid="{00000000-0005-0000-0000-0000F94A0000}"/>
    <cellStyle name="Normal 10 2 2 2 4 3 3 2 2" xfId="52675" xr:uid="{00000000-0005-0000-0000-0000FA4A0000}"/>
    <cellStyle name="Normal 10 2 2 2 4 3 3 3" xfId="39113" xr:uid="{00000000-0005-0000-0000-0000FB4A0000}"/>
    <cellStyle name="Normal 10 2 2 2 4 3 4" xfId="18761" xr:uid="{00000000-0005-0000-0000-0000FC4A0000}"/>
    <cellStyle name="Normal 10 2 2 2 4 3 4 2" xfId="45894" xr:uid="{00000000-0005-0000-0000-0000FD4A0000}"/>
    <cellStyle name="Normal 10 2 2 2 4 3 5" xfId="32332" xr:uid="{00000000-0005-0000-0000-0000FE4A0000}"/>
    <cellStyle name="Normal 10 2 2 2 4 4" xfId="5012" xr:uid="{00000000-0005-0000-0000-0000FF4A0000}"/>
    <cellStyle name="Normal 10 2 2 2 4 4 2" xfId="8574" xr:uid="{00000000-0005-0000-0000-0000004B0000}"/>
    <cellStyle name="Normal 10 2 2 2 4 4 2 2" xfId="15364" xr:uid="{00000000-0005-0000-0000-0000014B0000}"/>
    <cellStyle name="Normal 10 2 2 2 4 4 2 2 2" xfId="28932" xr:uid="{00000000-0005-0000-0000-0000024B0000}"/>
    <cellStyle name="Normal 10 2 2 2 4 4 2 2 2 2" xfId="56065" xr:uid="{00000000-0005-0000-0000-0000034B0000}"/>
    <cellStyle name="Normal 10 2 2 2 4 4 2 2 3" xfId="42503" xr:uid="{00000000-0005-0000-0000-0000044B0000}"/>
    <cellStyle name="Normal 10 2 2 2 4 4 2 3" xfId="22151" xr:uid="{00000000-0005-0000-0000-0000054B0000}"/>
    <cellStyle name="Normal 10 2 2 2 4 4 2 3 2" xfId="49284" xr:uid="{00000000-0005-0000-0000-0000064B0000}"/>
    <cellStyle name="Normal 10 2 2 2 4 4 2 4" xfId="35722" xr:uid="{00000000-0005-0000-0000-0000074B0000}"/>
    <cellStyle name="Normal 10 2 2 2 4 4 3" xfId="11975" xr:uid="{00000000-0005-0000-0000-0000084B0000}"/>
    <cellStyle name="Normal 10 2 2 2 4 4 3 2" xfId="25543" xr:uid="{00000000-0005-0000-0000-0000094B0000}"/>
    <cellStyle name="Normal 10 2 2 2 4 4 3 2 2" xfId="52676" xr:uid="{00000000-0005-0000-0000-00000A4B0000}"/>
    <cellStyle name="Normal 10 2 2 2 4 4 3 3" xfId="39114" xr:uid="{00000000-0005-0000-0000-00000B4B0000}"/>
    <cellStyle name="Normal 10 2 2 2 4 4 4" xfId="18762" xr:uid="{00000000-0005-0000-0000-00000C4B0000}"/>
    <cellStyle name="Normal 10 2 2 2 4 4 4 2" xfId="45895" xr:uid="{00000000-0005-0000-0000-00000D4B0000}"/>
    <cellStyle name="Normal 10 2 2 2 4 4 5" xfId="32333" xr:uid="{00000000-0005-0000-0000-00000E4B0000}"/>
    <cellStyle name="Normal 10 2 2 2 4 5" xfId="8569" xr:uid="{00000000-0005-0000-0000-00000F4B0000}"/>
    <cellStyle name="Normal 10 2 2 2 4 5 2" xfId="15359" xr:uid="{00000000-0005-0000-0000-0000104B0000}"/>
    <cellStyle name="Normal 10 2 2 2 4 5 2 2" xfId="28927" xr:uid="{00000000-0005-0000-0000-0000114B0000}"/>
    <cellStyle name="Normal 10 2 2 2 4 5 2 2 2" xfId="56060" xr:uid="{00000000-0005-0000-0000-0000124B0000}"/>
    <cellStyle name="Normal 10 2 2 2 4 5 2 3" xfId="42498" xr:uid="{00000000-0005-0000-0000-0000134B0000}"/>
    <cellStyle name="Normal 10 2 2 2 4 5 3" xfId="22146" xr:uid="{00000000-0005-0000-0000-0000144B0000}"/>
    <cellStyle name="Normal 10 2 2 2 4 5 3 2" xfId="49279" xr:uid="{00000000-0005-0000-0000-0000154B0000}"/>
    <cellStyle name="Normal 10 2 2 2 4 5 4" xfId="35717" xr:uid="{00000000-0005-0000-0000-0000164B0000}"/>
    <cellStyle name="Normal 10 2 2 2 4 6" xfId="11970" xr:uid="{00000000-0005-0000-0000-0000174B0000}"/>
    <cellStyle name="Normal 10 2 2 2 4 6 2" xfId="25538" xr:uid="{00000000-0005-0000-0000-0000184B0000}"/>
    <cellStyle name="Normal 10 2 2 2 4 6 2 2" xfId="52671" xr:uid="{00000000-0005-0000-0000-0000194B0000}"/>
    <cellStyle name="Normal 10 2 2 2 4 6 3" xfId="39109" xr:uid="{00000000-0005-0000-0000-00001A4B0000}"/>
    <cellStyle name="Normal 10 2 2 2 4 7" xfId="18757" xr:uid="{00000000-0005-0000-0000-00001B4B0000}"/>
    <cellStyle name="Normal 10 2 2 2 4 7 2" xfId="45890" xr:uid="{00000000-0005-0000-0000-00001C4B0000}"/>
    <cellStyle name="Normal 10 2 2 2 4 8" xfId="32328" xr:uid="{00000000-0005-0000-0000-00001D4B0000}"/>
    <cellStyle name="Normal 10 2 2 2 5" xfId="5013" xr:uid="{00000000-0005-0000-0000-00001E4B0000}"/>
    <cellStyle name="Normal 10 2 2 2 5 2" xfId="5014" xr:uid="{00000000-0005-0000-0000-00001F4B0000}"/>
    <cellStyle name="Normal 10 2 2 2 5 2 2" xfId="8576" xr:uid="{00000000-0005-0000-0000-0000204B0000}"/>
    <cellStyle name="Normal 10 2 2 2 5 2 2 2" xfId="15366" xr:uid="{00000000-0005-0000-0000-0000214B0000}"/>
    <cellStyle name="Normal 10 2 2 2 5 2 2 2 2" xfId="28934" xr:uid="{00000000-0005-0000-0000-0000224B0000}"/>
    <cellStyle name="Normal 10 2 2 2 5 2 2 2 2 2" xfId="56067" xr:uid="{00000000-0005-0000-0000-0000234B0000}"/>
    <cellStyle name="Normal 10 2 2 2 5 2 2 2 3" xfId="42505" xr:uid="{00000000-0005-0000-0000-0000244B0000}"/>
    <cellStyle name="Normal 10 2 2 2 5 2 2 3" xfId="22153" xr:uid="{00000000-0005-0000-0000-0000254B0000}"/>
    <cellStyle name="Normal 10 2 2 2 5 2 2 3 2" xfId="49286" xr:uid="{00000000-0005-0000-0000-0000264B0000}"/>
    <cellStyle name="Normal 10 2 2 2 5 2 2 4" xfId="35724" xr:uid="{00000000-0005-0000-0000-0000274B0000}"/>
    <cellStyle name="Normal 10 2 2 2 5 2 3" xfId="11977" xr:uid="{00000000-0005-0000-0000-0000284B0000}"/>
    <cellStyle name="Normal 10 2 2 2 5 2 3 2" xfId="25545" xr:uid="{00000000-0005-0000-0000-0000294B0000}"/>
    <cellStyle name="Normal 10 2 2 2 5 2 3 2 2" xfId="52678" xr:uid="{00000000-0005-0000-0000-00002A4B0000}"/>
    <cellStyle name="Normal 10 2 2 2 5 2 3 3" xfId="39116" xr:uid="{00000000-0005-0000-0000-00002B4B0000}"/>
    <cellStyle name="Normal 10 2 2 2 5 2 4" xfId="18764" xr:uid="{00000000-0005-0000-0000-00002C4B0000}"/>
    <cellStyle name="Normal 10 2 2 2 5 2 4 2" xfId="45897" xr:uid="{00000000-0005-0000-0000-00002D4B0000}"/>
    <cellStyle name="Normal 10 2 2 2 5 2 5" xfId="32335" xr:uid="{00000000-0005-0000-0000-00002E4B0000}"/>
    <cellStyle name="Normal 10 2 2 2 5 3" xfId="5015" xr:uid="{00000000-0005-0000-0000-00002F4B0000}"/>
    <cellStyle name="Normal 10 2 2 2 5 3 2" xfId="8577" xr:uid="{00000000-0005-0000-0000-0000304B0000}"/>
    <cellStyle name="Normal 10 2 2 2 5 3 2 2" xfId="15367" xr:uid="{00000000-0005-0000-0000-0000314B0000}"/>
    <cellStyle name="Normal 10 2 2 2 5 3 2 2 2" xfId="28935" xr:uid="{00000000-0005-0000-0000-0000324B0000}"/>
    <cellStyle name="Normal 10 2 2 2 5 3 2 2 2 2" xfId="56068" xr:uid="{00000000-0005-0000-0000-0000334B0000}"/>
    <cellStyle name="Normal 10 2 2 2 5 3 2 2 3" xfId="42506" xr:uid="{00000000-0005-0000-0000-0000344B0000}"/>
    <cellStyle name="Normal 10 2 2 2 5 3 2 3" xfId="22154" xr:uid="{00000000-0005-0000-0000-0000354B0000}"/>
    <cellStyle name="Normal 10 2 2 2 5 3 2 3 2" xfId="49287" xr:uid="{00000000-0005-0000-0000-0000364B0000}"/>
    <cellStyle name="Normal 10 2 2 2 5 3 2 4" xfId="35725" xr:uid="{00000000-0005-0000-0000-0000374B0000}"/>
    <cellStyle name="Normal 10 2 2 2 5 3 3" xfId="11978" xr:uid="{00000000-0005-0000-0000-0000384B0000}"/>
    <cellStyle name="Normal 10 2 2 2 5 3 3 2" xfId="25546" xr:uid="{00000000-0005-0000-0000-0000394B0000}"/>
    <cellStyle name="Normal 10 2 2 2 5 3 3 2 2" xfId="52679" xr:uid="{00000000-0005-0000-0000-00003A4B0000}"/>
    <cellStyle name="Normal 10 2 2 2 5 3 3 3" xfId="39117" xr:uid="{00000000-0005-0000-0000-00003B4B0000}"/>
    <cellStyle name="Normal 10 2 2 2 5 3 4" xfId="18765" xr:uid="{00000000-0005-0000-0000-00003C4B0000}"/>
    <cellStyle name="Normal 10 2 2 2 5 3 4 2" xfId="45898" xr:uid="{00000000-0005-0000-0000-00003D4B0000}"/>
    <cellStyle name="Normal 10 2 2 2 5 3 5" xfId="32336" xr:uid="{00000000-0005-0000-0000-00003E4B0000}"/>
    <cellStyle name="Normal 10 2 2 2 5 4" xfId="8575" xr:uid="{00000000-0005-0000-0000-00003F4B0000}"/>
    <cellStyle name="Normal 10 2 2 2 5 4 2" xfId="15365" xr:uid="{00000000-0005-0000-0000-0000404B0000}"/>
    <cellStyle name="Normal 10 2 2 2 5 4 2 2" xfId="28933" xr:uid="{00000000-0005-0000-0000-0000414B0000}"/>
    <cellStyle name="Normal 10 2 2 2 5 4 2 2 2" xfId="56066" xr:uid="{00000000-0005-0000-0000-0000424B0000}"/>
    <cellStyle name="Normal 10 2 2 2 5 4 2 3" xfId="42504" xr:uid="{00000000-0005-0000-0000-0000434B0000}"/>
    <cellStyle name="Normal 10 2 2 2 5 4 3" xfId="22152" xr:uid="{00000000-0005-0000-0000-0000444B0000}"/>
    <cellStyle name="Normal 10 2 2 2 5 4 3 2" xfId="49285" xr:uid="{00000000-0005-0000-0000-0000454B0000}"/>
    <cellStyle name="Normal 10 2 2 2 5 4 4" xfId="35723" xr:uid="{00000000-0005-0000-0000-0000464B0000}"/>
    <cellStyle name="Normal 10 2 2 2 5 5" xfId="11976" xr:uid="{00000000-0005-0000-0000-0000474B0000}"/>
    <cellStyle name="Normal 10 2 2 2 5 5 2" xfId="25544" xr:uid="{00000000-0005-0000-0000-0000484B0000}"/>
    <cellStyle name="Normal 10 2 2 2 5 5 2 2" xfId="52677" xr:uid="{00000000-0005-0000-0000-0000494B0000}"/>
    <cellStyle name="Normal 10 2 2 2 5 5 3" xfId="39115" xr:uid="{00000000-0005-0000-0000-00004A4B0000}"/>
    <cellStyle name="Normal 10 2 2 2 5 6" xfId="18763" xr:uid="{00000000-0005-0000-0000-00004B4B0000}"/>
    <cellStyle name="Normal 10 2 2 2 5 6 2" xfId="45896" xr:uid="{00000000-0005-0000-0000-00004C4B0000}"/>
    <cellStyle name="Normal 10 2 2 2 5 7" xfId="32334" xr:uid="{00000000-0005-0000-0000-00004D4B0000}"/>
    <cellStyle name="Normal 10 2 2 2 6" xfId="5016" xr:uid="{00000000-0005-0000-0000-00004E4B0000}"/>
    <cellStyle name="Normal 10 2 2 2 6 2" xfId="5017" xr:uid="{00000000-0005-0000-0000-00004F4B0000}"/>
    <cellStyle name="Normal 10 2 2 2 6 2 2" xfId="8579" xr:uid="{00000000-0005-0000-0000-0000504B0000}"/>
    <cellStyle name="Normal 10 2 2 2 6 2 2 2" xfId="15369" xr:uid="{00000000-0005-0000-0000-0000514B0000}"/>
    <cellStyle name="Normal 10 2 2 2 6 2 2 2 2" xfId="28937" xr:uid="{00000000-0005-0000-0000-0000524B0000}"/>
    <cellStyle name="Normal 10 2 2 2 6 2 2 2 2 2" xfId="56070" xr:uid="{00000000-0005-0000-0000-0000534B0000}"/>
    <cellStyle name="Normal 10 2 2 2 6 2 2 2 3" xfId="42508" xr:uid="{00000000-0005-0000-0000-0000544B0000}"/>
    <cellStyle name="Normal 10 2 2 2 6 2 2 3" xfId="22156" xr:uid="{00000000-0005-0000-0000-0000554B0000}"/>
    <cellStyle name="Normal 10 2 2 2 6 2 2 3 2" xfId="49289" xr:uid="{00000000-0005-0000-0000-0000564B0000}"/>
    <cellStyle name="Normal 10 2 2 2 6 2 2 4" xfId="35727" xr:uid="{00000000-0005-0000-0000-0000574B0000}"/>
    <cellStyle name="Normal 10 2 2 2 6 2 3" xfId="11980" xr:uid="{00000000-0005-0000-0000-0000584B0000}"/>
    <cellStyle name="Normal 10 2 2 2 6 2 3 2" xfId="25548" xr:uid="{00000000-0005-0000-0000-0000594B0000}"/>
    <cellStyle name="Normal 10 2 2 2 6 2 3 2 2" xfId="52681" xr:uid="{00000000-0005-0000-0000-00005A4B0000}"/>
    <cellStyle name="Normal 10 2 2 2 6 2 3 3" xfId="39119" xr:uid="{00000000-0005-0000-0000-00005B4B0000}"/>
    <cellStyle name="Normal 10 2 2 2 6 2 4" xfId="18767" xr:uid="{00000000-0005-0000-0000-00005C4B0000}"/>
    <cellStyle name="Normal 10 2 2 2 6 2 4 2" xfId="45900" xr:uid="{00000000-0005-0000-0000-00005D4B0000}"/>
    <cellStyle name="Normal 10 2 2 2 6 2 5" xfId="32338" xr:uid="{00000000-0005-0000-0000-00005E4B0000}"/>
    <cellStyle name="Normal 10 2 2 2 6 3" xfId="5018" xr:uid="{00000000-0005-0000-0000-00005F4B0000}"/>
    <cellStyle name="Normal 10 2 2 2 6 3 2" xfId="8580" xr:uid="{00000000-0005-0000-0000-0000604B0000}"/>
    <cellStyle name="Normal 10 2 2 2 6 3 2 2" xfId="15370" xr:uid="{00000000-0005-0000-0000-0000614B0000}"/>
    <cellStyle name="Normal 10 2 2 2 6 3 2 2 2" xfId="28938" xr:uid="{00000000-0005-0000-0000-0000624B0000}"/>
    <cellStyle name="Normal 10 2 2 2 6 3 2 2 2 2" xfId="56071" xr:uid="{00000000-0005-0000-0000-0000634B0000}"/>
    <cellStyle name="Normal 10 2 2 2 6 3 2 2 3" xfId="42509" xr:uid="{00000000-0005-0000-0000-0000644B0000}"/>
    <cellStyle name="Normal 10 2 2 2 6 3 2 3" xfId="22157" xr:uid="{00000000-0005-0000-0000-0000654B0000}"/>
    <cellStyle name="Normal 10 2 2 2 6 3 2 3 2" xfId="49290" xr:uid="{00000000-0005-0000-0000-0000664B0000}"/>
    <cellStyle name="Normal 10 2 2 2 6 3 2 4" xfId="35728" xr:uid="{00000000-0005-0000-0000-0000674B0000}"/>
    <cellStyle name="Normal 10 2 2 2 6 3 3" xfId="11981" xr:uid="{00000000-0005-0000-0000-0000684B0000}"/>
    <cellStyle name="Normal 10 2 2 2 6 3 3 2" xfId="25549" xr:uid="{00000000-0005-0000-0000-0000694B0000}"/>
    <cellStyle name="Normal 10 2 2 2 6 3 3 2 2" xfId="52682" xr:uid="{00000000-0005-0000-0000-00006A4B0000}"/>
    <cellStyle name="Normal 10 2 2 2 6 3 3 3" xfId="39120" xr:uid="{00000000-0005-0000-0000-00006B4B0000}"/>
    <cellStyle name="Normal 10 2 2 2 6 3 4" xfId="18768" xr:uid="{00000000-0005-0000-0000-00006C4B0000}"/>
    <cellStyle name="Normal 10 2 2 2 6 3 4 2" xfId="45901" xr:uid="{00000000-0005-0000-0000-00006D4B0000}"/>
    <cellStyle name="Normal 10 2 2 2 6 3 5" xfId="32339" xr:uid="{00000000-0005-0000-0000-00006E4B0000}"/>
    <cellStyle name="Normal 10 2 2 2 6 4" xfId="8578" xr:uid="{00000000-0005-0000-0000-00006F4B0000}"/>
    <cellStyle name="Normal 10 2 2 2 6 4 2" xfId="15368" xr:uid="{00000000-0005-0000-0000-0000704B0000}"/>
    <cellStyle name="Normal 10 2 2 2 6 4 2 2" xfId="28936" xr:uid="{00000000-0005-0000-0000-0000714B0000}"/>
    <cellStyle name="Normal 10 2 2 2 6 4 2 2 2" xfId="56069" xr:uid="{00000000-0005-0000-0000-0000724B0000}"/>
    <cellStyle name="Normal 10 2 2 2 6 4 2 3" xfId="42507" xr:uid="{00000000-0005-0000-0000-0000734B0000}"/>
    <cellStyle name="Normal 10 2 2 2 6 4 3" xfId="22155" xr:uid="{00000000-0005-0000-0000-0000744B0000}"/>
    <cellStyle name="Normal 10 2 2 2 6 4 3 2" xfId="49288" xr:uid="{00000000-0005-0000-0000-0000754B0000}"/>
    <cellStyle name="Normal 10 2 2 2 6 4 4" xfId="35726" xr:uid="{00000000-0005-0000-0000-0000764B0000}"/>
    <cellStyle name="Normal 10 2 2 2 6 5" xfId="11979" xr:uid="{00000000-0005-0000-0000-0000774B0000}"/>
    <cellStyle name="Normal 10 2 2 2 6 5 2" xfId="25547" xr:uid="{00000000-0005-0000-0000-0000784B0000}"/>
    <cellStyle name="Normal 10 2 2 2 6 5 2 2" xfId="52680" xr:uid="{00000000-0005-0000-0000-0000794B0000}"/>
    <cellStyle name="Normal 10 2 2 2 6 5 3" xfId="39118" xr:uid="{00000000-0005-0000-0000-00007A4B0000}"/>
    <cellStyle name="Normal 10 2 2 2 6 6" xfId="18766" xr:uid="{00000000-0005-0000-0000-00007B4B0000}"/>
    <cellStyle name="Normal 10 2 2 2 6 6 2" xfId="45899" xr:uid="{00000000-0005-0000-0000-00007C4B0000}"/>
    <cellStyle name="Normal 10 2 2 2 6 7" xfId="32337" xr:uid="{00000000-0005-0000-0000-00007D4B0000}"/>
    <cellStyle name="Normal 10 2 2 2 7" xfId="5019" xr:uid="{00000000-0005-0000-0000-00007E4B0000}"/>
    <cellStyle name="Normal 10 2 2 2 7 2" xfId="8581" xr:uid="{00000000-0005-0000-0000-00007F4B0000}"/>
    <cellStyle name="Normal 10 2 2 2 7 2 2" xfId="15371" xr:uid="{00000000-0005-0000-0000-0000804B0000}"/>
    <cellStyle name="Normal 10 2 2 2 7 2 2 2" xfId="28939" xr:uid="{00000000-0005-0000-0000-0000814B0000}"/>
    <cellStyle name="Normal 10 2 2 2 7 2 2 2 2" xfId="56072" xr:uid="{00000000-0005-0000-0000-0000824B0000}"/>
    <cellStyle name="Normal 10 2 2 2 7 2 2 3" xfId="42510" xr:uid="{00000000-0005-0000-0000-0000834B0000}"/>
    <cellStyle name="Normal 10 2 2 2 7 2 3" xfId="22158" xr:uid="{00000000-0005-0000-0000-0000844B0000}"/>
    <cellStyle name="Normal 10 2 2 2 7 2 3 2" xfId="49291" xr:uid="{00000000-0005-0000-0000-0000854B0000}"/>
    <cellStyle name="Normal 10 2 2 2 7 2 4" xfId="35729" xr:uid="{00000000-0005-0000-0000-0000864B0000}"/>
    <cellStyle name="Normal 10 2 2 2 7 3" xfId="11982" xr:uid="{00000000-0005-0000-0000-0000874B0000}"/>
    <cellStyle name="Normal 10 2 2 2 7 3 2" xfId="25550" xr:uid="{00000000-0005-0000-0000-0000884B0000}"/>
    <cellStyle name="Normal 10 2 2 2 7 3 2 2" xfId="52683" xr:uid="{00000000-0005-0000-0000-0000894B0000}"/>
    <cellStyle name="Normal 10 2 2 2 7 3 3" xfId="39121" xr:uid="{00000000-0005-0000-0000-00008A4B0000}"/>
    <cellStyle name="Normal 10 2 2 2 7 4" xfId="18769" xr:uid="{00000000-0005-0000-0000-00008B4B0000}"/>
    <cellStyle name="Normal 10 2 2 2 7 4 2" xfId="45902" xr:uid="{00000000-0005-0000-0000-00008C4B0000}"/>
    <cellStyle name="Normal 10 2 2 2 7 5" xfId="32340" xr:uid="{00000000-0005-0000-0000-00008D4B0000}"/>
    <cellStyle name="Normal 10 2 2 2 8" xfId="5020" xr:uid="{00000000-0005-0000-0000-00008E4B0000}"/>
    <cellStyle name="Normal 10 2 2 2 8 2" xfId="8582" xr:uid="{00000000-0005-0000-0000-00008F4B0000}"/>
    <cellStyle name="Normal 10 2 2 2 8 2 2" xfId="15372" xr:uid="{00000000-0005-0000-0000-0000904B0000}"/>
    <cellStyle name="Normal 10 2 2 2 8 2 2 2" xfId="28940" xr:uid="{00000000-0005-0000-0000-0000914B0000}"/>
    <cellStyle name="Normal 10 2 2 2 8 2 2 2 2" xfId="56073" xr:uid="{00000000-0005-0000-0000-0000924B0000}"/>
    <cellStyle name="Normal 10 2 2 2 8 2 2 3" xfId="42511" xr:uid="{00000000-0005-0000-0000-0000934B0000}"/>
    <cellStyle name="Normal 10 2 2 2 8 2 3" xfId="22159" xr:uid="{00000000-0005-0000-0000-0000944B0000}"/>
    <cellStyle name="Normal 10 2 2 2 8 2 3 2" xfId="49292" xr:uid="{00000000-0005-0000-0000-0000954B0000}"/>
    <cellStyle name="Normal 10 2 2 2 8 2 4" xfId="35730" xr:uid="{00000000-0005-0000-0000-0000964B0000}"/>
    <cellStyle name="Normal 10 2 2 2 8 3" xfId="11983" xr:uid="{00000000-0005-0000-0000-0000974B0000}"/>
    <cellStyle name="Normal 10 2 2 2 8 3 2" xfId="25551" xr:uid="{00000000-0005-0000-0000-0000984B0000}"/>
    <cellStyle name="Normal 10 2 2 2 8 3 2 2" xfId="52684" xr:uid="{00000000-0005-0000-0000-0000994B0000}"/>
    <cellStyle name="Normal 10 2 2 2 8 3 3" xfId="39122" xr:uid="{00000000-0005-0000-0000-00009A4B0000}"/>
    <cellStyle name="Normal 10 2 2 2 8 4" xfId="18770" xr:uid="{00000000-0005-0000-0000-00009B4B0000}"/>
    <cellStyle name="Normal 10 2 2 2 8 4 2" xfId="45903" xr:uid="{00000000-0005-0000-0000-00009C4B0000}"/>
    <cellStyle name="Normal 10 2 2 2 8 5" xfId="32341" xr:uid="{00000000-0005-0000-0000-00009D4B0000}"/>
    <cellStyle name="Normal 10 2 2 2 9" xfId="8544" xr:uid="{00000000-0005-0000-0000-00009E4B0000}"/>
    <cellStyle name="Normal 10 2 2 2 9 2" xfId="15334" xr:uid="{00000000-0005-0000-0000-00009F4B0000}"/>
    <cellStyle name="Normal 10 2 2 2 9 2 2" xfId="28902" xr:uid="{00000000-0005-0000-0000-0000A04B0000}"/>
    <cellStyle name="Normal 10 2 2 2 9 2 2 2" xfId="56035" xr:uid="{00000000-0005-0000-0000-0000A14B0000}"/>
    <cellStyle name="Normal 10 2 2 2 9 2 3" xfId="42473" xr:uid="{00000000-0005-0000-0000-0000A24B0000}"/>
    <cellStyle name="Normal 10 2 2 2 9 3" xfId="22121" xr:uid="{00000000-0005-0000-0000-0000A34B0000}"/>
    <cellStyle name="Normal 10 2 2 2 9 3 2" xfId="49254" xr:uid="{00000000-0005-0000-0000-0000A44B0000}"/>
    <cellStyle name="Normal 10 2 2 2 9 4" xfId="35692" xr:uid="{00000000-0005-0000-0000-0000A54B0000}"/>
    <cellStyle name="Normal 10 2 2 3" xfId="5021" xr:uid="{00000000-0005-0000-0000-0000A64B0000}"/>
    <cellStyle name="Normal 10 2 2 3 10" xfId="32342" xr:uid="{00000000-0005-0000-0000-0000A74B0000}"/>
    <cellStyle name="Normal 10 2 2 3 2" xfId="5022" xr:uid="{00000000-0005-0000-0000-0000A84B0000}"/>
    <cellStyle name="Normal 10 2 2 3 2 2" xfId="5023" xr:uid="{00000000-0005-0000-0000-0000A94B0000}"/>
    <cellStyle name="Normal 10 2 2 3 2 2 2" xfId="5024" xr:uid="{00000000-0005-0000-0000-0000AA4B0000}"/>
    <cellStyle name="Normal 10 2 2 3 2 2 2 2" xfId="8586" xr:uid="{00000000-0005-0000-0000-0000AB4B0000}"/>
    <cellStyle name="Normal 10 2 2 3 2 2 2 2 2" xfId="15376" xr:uid="{00000000-0005-0000-0000-0000AC4B0000}"/>
    <cellStyle name="Normal 10 2 2 3 2 2 2 2 2 2" xfId="28944" xr:uid="{00000000-0005-0000-0000-0000AD4B0000}"/>
    <cellStyle name="Normal 10 2 2 3 2 2 2 2 2 2 2" xfId="56077" xr:uid="{00000000-0005-0000-0000-0000AE4B0000}"/>
    <cellStyle name="Normal 10 2 2 3 2 2 2 2 2 3" xfId="42515" xr:uid="{00000000-0005-0000-0000-0000AF4B0000}"/>
    <cellStyle name="Normal 10 2 2 3 2 2 2 2 3" xfId="22163" xr:uid="{00000000-0005-0000-0000-0000B04B0000}"/>
    <cellStyle name="Normal 10 2 2 3 2 2 2 2 3 2" xfId="49296" xr:uid="{00000000-0005-0000-0000-0000B14B0000}"/>
    <cellStyle name="Normal 10 2 2 3 2 2 2 2 4" xfId="35734" xr:uid="{00000000-0005-0000-0000-0000B24B0000}"/>
    <cellStyle name="Normal 10 2 2 3 2 2 2 3" xfId="11987" xr:uid="{00000000-0005-0000-0000-0000B34B0000}"/>
    <cellStyle name="Normal 10 2 2 3 2 2 2 3 2" xfId="25555" xr:uid="{00000000-0005-0000-0000-0000B44B0000}"/>
    <cellStyle name="Normal 10 2 2 3 2 2 2 3 2 2" xfId="52688" xr:uid="{00000000-0005-0000-0000-0000B54B0000}"/>
    <cellStyle name="Normal 10 2 2 3 2 2 2 3 3" xfId="39126" xr:uid="{00000000-0005-0000-0000-0000B64B0000}"/>
    <cellStyle name="Normal 10 2 2 3 2 2 2 4" xfId="18774" xr:uid="{00000000-0005-0000-0000-0000B74B0000}"/>
    <cellStyle name="Normal 10 2 2 3 2 2 2 4 2" xfId="45907" xr:uid="{00000000-0005-0000-0000-0000B84B0000}"/>
    <cellStyle name="Normal 10 2 2 3 2 2 2 5" xfId="32345" xr:uid="{00000000-0005-0000-0000-0000B94B0000}"/>
    <cellStyle name="Normal 10 2 2 3 2 2 3" xfId="5025" xr:uid="{00000000-0005-0000-0000-0000BA4B0000}"/>
    <cellStyle name="Normal 10 2 2 3 2 2 3 2" xfId="8587" xr:uid="{00000000-0005-0000-0000-0000BB4B0000}"/>
    <cellStyle name="Normal 10 2 2 3 2 2 3 2 2" xfId="15377" xr:uid="{00000000-0005-0000-0000-0000BC4B0000}"/>
    <cellStyle name="Normal 10 2 2 3 2 2 3 2 2 2" xfId="28945" xr:uid="{00000000-0005-0000-0000-0000BD4B0000}"/>
    <cellStyle name="Normal 10 2 2 3 2 2 3 2 2 2 2" xfId="56078" xr:uid="{00000000-0005-0000-0000-0000BE4B0000}"/>
    <cellStyle name="Normal 10 2 2 3 2 2 3 2 2 3" xfId="42516" xr:uid="{00000000-0005-0000-0000-0000BF4B0000}"/>
    <cellStyle name="Normal 10 2 2 3 2 2 3 2 3" xfId="22164" xr:uid="{00000000-0005-0000-0000-0000C04B0000}"/>
    <cellStyle name="Normal 10 2 2 3 2 2 3 2 3 2" xfId="49297" xr:uid="{00000000-0005-0000-0000-0000C14B0000}"/>
    <cellStyle name="Normal 10 2 2 3 2 2 3 2 4" xfId="35735" xr:uid="{00000000-0005-0000-0000-0000C24B0000}"/>
    <cellStyle name="Normal 10 2 2 3 2 2 3 3" xfId="11988" xr:uid="{00000000-0005-0000-0000-0000C34B0000}"/>
    <cellStyle name="Normal 10 2 2 3 2 2 3 3 2" xfId="25556" xr:uid="{00000000-0005-0000-0000-0000C44B0000}"/>
    <cellStyle name="Normal 10 2 2 3 2 2 3 3 2 2" xfId="52689" xr:uid="{00000000-0005-0000-0000-0000C54B0000}"/>
    <cellStyle name="Normal 10 2 2 3 2 2 3 3 3" xfId="39127" xr:uid="{00000000-0005-0000-0000-0000C64B0000}"/>
    <cellStyle name="Normal 10 2 2 3 2 2 3 4" xfId="18775" xr:uid="{00000000-0005-0000-0000-0000C74B0000}"/>
    <cellStyle name="Normal 10 2 2 3 2 2 3 4 2" xfId="45908" xr:uid="{00000000-0005-0000-0000-0000C84B0000}"/>
    <cellStyle name="Normal 10 2 2 3 2 2 3 5" xfId="32346" xr:uid="{00000000-0005-0000-0000-0000C94B0000}"/>
    <cellStyle name="Normal 10 2 2 3 2 2 4" xfId="8585" xr:uid="{00000000-0005-0000-0000-0000CA4B0000}"/>
    <cellStyle name="Normal 10 2 2 3 2 2 4 2" xfId="15375" xr:uid="{00000000-0005-0000-0000-0000CB4B0000}"/>
    <cellStyle name="Normal 10 2 2 3 2 2 4 2 2" xfId="28943" xr:uid="{00000000-0005-0000-0000-0000CC4B0000}"/>
    <cellStyle name="Normal 10 2 2 3 2 2 4 2 2 2" xfId="56076" xr:uid="{00000000-0005-0000-0000-0000CD4B0000}"/>
    <cellStyle name="Normal 10 2 2 3 2 2 4 2 3" xfId="42514" xr:uid="{00000000-0005-0000-0000-0000CE4B0000}"/>
    <cellStyle name="Normal 10 2 2 3 2 2 4 3" xfId="22162" xr:uid="{00000000-0005-0000-0000-0000CF4B0000}"/>
    <cellStyle name="Normal 10 2 2 3 2 2 4 3 2" xfId="49295" xr:uid="{00000000-0005-0000-0000-0000D04B0000}"/>
    <cellStyle name="Normal 10 2 2 3 2 2 4 4" xfId="35733" xr:uid="{00000000-0005-0000-0000-0000D14B0000}"/>
    <cellStyle name="Normal 10 2 2 3 2 2 5" xfId="11986" xr:uid="{00000000-0005-0000-0000-0000D24B0000}"/>
    <cellStyle name="Normal 10 2 2 3 2 2 5 2" xfId="25554" xr:uid="{00000000-0005-0000-0000-0000D34B0000}"/>
    <cellStyle name="Normal 10 2 2 3 2 2 5 2 2" xfId="52687" xr:uid="{00000000-0005-0000-0000-0000D44B0000}"/>
    <cellStyle name="Normal 10 2 2 3 2 2 5 3" xfId="39125" xr:uid="{00000000-0005-0000-0000-0000D54B0000}"/>
    <cellStyle name="Normal 10 2 2 3 2 2 6" xfId="18773" xr:uid="{00000000-0005-0000-0000-0000D64B0000}"/>
    <cellStyle name="Normal 10 2 2 3 2 2 6 2" xfId="45906" xr:uid="{00000000-0005-0000-0000-0000D74B0000}"/>
    <cellStyle name="Normal 10 2 2 3 2 2 7" xfId="32344" xr:uid="{00000000-0005-0000-0000-0000D84B0000}"/>
    <cellStyle name="Normal 10 2 2 3 2 3" xfId="5026" xr:uid="{00000000-0005-0000-0000-0000D94B0000}"/>
    <cellStyle name="Normal 10 2 2 3 2 3 2" xfId="5027" xr:uid="{00000000-0005-0000-0000-0000DA4B0000}"/>
    <cellStyle name="Normal 10 2 2 3 2 3 2 2" xfId="8589" xr:uid="{00000000-0005-0000-0000-0000DB4B0000}"/>
    <cellStyle name="Normal 10 2 2 3 2 3 2 2 2" xfId="15379" xr:uid="{00000000-0005-0000-0000-0000DC4B0000}"/>
    <cellStyle name="Normal 10 2 2 3 2 3 2 2 2 2" xfId="28947" xr:uid="{00000000-0005-0000-0000-0000DD4B0000}"/>
    <cellStyle name="Normal 10 2 2 3 2 3 2 2 2 2 2" xfId="56080" xr:uid="{00000000-0005-0000-0000-0000DE4B0000}"/>
    <cellStyle name="Normal 10 2 2 3 2 3 2 2 2 3" xfId="42518" xr:uid="{00000000-0005-0000-0000-0000DF4B0000}"/>
    <cellStyle name="Normal 10 2 2 3 2 3 2 2 3" xfId="22166" xr:uid="{00000000-0005-0000-0000-0000E04B0000}"/>
    <cellStyle name="Normal 10 2 2 3 2 3 2 2 3 2" xfId="49299" xr:uid="{00000000-0005-0000-0000-0000E14B0000}"/>
    <cellStyle name="Normal 10 2 2 3 2 3 2 2 4" xfId="35737" xr:uid="{00000000-0005-0000-0000-0000E24B0000}"/>
    <cellStyle name="Normal 10 2 2 3 2 3 2 3" xfId="11990" xr:uid="{00000000-0005-0000-0000-0000E34B0000}"/>
    <cellStyle name="Normal 10 2 2 3 2 3 2 3 2" xfId="25558" xr:uid="{00000000-0005-0000-0000-0000E44B0000}"/>
    <cellStyle name="Normal 10 2 2 3 2 3 2 3 2 2" xfId="52691" xr:uid="{00000000-0005-0000-0000-0000E54B0000}"/>
    <cellStyle name="Normal 10 2 2 3 2 3 2 3 3" xfId="39129" xr:uid="{00000000-0005-0000-0000-0000E64B0000}"/>
    <cellStyle name="Normal 10 2 2 3 2 3 2 4" xfId="18777" xr:uid="{00000000-0005-0000-0000-0000E74B0000}"/>
    <cellStyle name="Normal 10 2 2 3 2 3 2 4 2" xfId="45910" xr:uid="{00000000-0005-0000-0000-0000E84B0000}"/>
    <cellStyle name="Normal 10 2 2 3 2 3 2 5" xfId="32348" xr:uid="{00000000-0005-0000-0000-0000E94B0000}"/>
    <cellStyle name="Normal 10 2 2 3 2 3 3" xfId="8588" xr:uid="{00000000-0005-0000-0000-0000EA4B0000}"/>
    <cellStyle name="Normal 10 2 2 3 2 3 3 2" xfId="15378" xr:uid="{00000000-0005-0000-0000-0000EB4B0000}"/>
    <cellStyle name="Normal 10 2 2 3 2 3 3 2 2" xfId="28946" xr:uid="{00000000-0005-0000-0000-0000EC4B0000}"/>
    <cellStyle name="Normal 10 2 2 3 2 3 3 2 2 2" xfId="56079" xr:uid="{00000000-0005-0000-0000-0000ED4B0000}"/>
    <cellStyle name="Normal 10 2 2 3 2 3 3 2 3" xfId="42517" xr:uid="{00000000-0005-0000-0000-0000EE4B0000}"/>
    <cellStyle name="Normal 10 2 2 3 2 3 3 3" xfId="22165" xr:uid="{00000000-0005-0000-0000-0000EF4B0000}"/>
    <cellStyle name="Normal 10 2 2 3 2 3 3 3 2" xfId="49298" xr:uid="{00000000-0005-0000-0000-0000F04B0000}"/>
    <cellStyle name="Normal 10 2 2 3 2 3 3 4" xfId="35736" xr:uid="{00000000-0005-0000-0000-0000F14B0000}"/>
    <cellStyle name="Normal 10 2 2 3 2 3 4" xfId="11989" xr:uid="{00000000-0005-0000-0000-0000F24B0000}"/>
    <cellStyle name="Normal 10 2 2 3 2 3 4 2" xfId="25557" xr:uid="{00000000-0005-0000-0000-0000F34B0000}"/>
    <cellStyle name="Normal 10 2 2 3 2 3 4 2 2" xfId="52690" xr:uid="{00000000-0005-0000-0000-0000F44B0000}"/>
    <cellStyle name="Normal 10 2 2 3 2 3 4 3" xfId="39128" xr:uid="{00000000-0005-0000-0000-0000F54B0000}"/>
    <cellStyle name="Normal 10 2 2 3 2 3 5" xfId="18776" xr:uid="{00000000-0005-0000-0000-0000F64B0000}"/>
    <cellStyle name="Normal 10 2 2 3 2 3 5 2" xfId="45909" xr:uid="{00000000-0005-0000-0000-0000F74B0000}"/>
    <cellStyle name="Normal 10 2 2 3 2 3 6" xfId="32347" xr:uid="{00000000-0005-0000-0000-0000F84B0000}"/>
    <cellStyle name="Normal 10 2 2 3 2 4" xfId="5028" xr:uid="{00000000-0005-0000-0000-0000F94B0000}"/>
    <cellStyle name="Normal 10 2 2 3 2 4 2" xfId="8590" xr:uid="{00000000-0005-0000-0000-0000FA4B0000}"/>
    <cellStyle name="Normal 10 2 2 3 2 4 2 2" xfId="15380" xr:uid="{00000000-0005-0000-0000-0000FB4B0000}"/>
    <cellStyle name="Normal 10 2 2 3 2 4 2 2 2" xfId="28948" xr:uid="{00000000-0005-0000-0000-0000FC4B0000}"/>
    <cellStyle name="Normal 10 2 2 3 2 4 2 2 2 2" xfId="56081" xr:uid="{00000000-0005-0000-0000-0000FD4B0000}"/>
    <cellStyle name="Normal 10 2 2 3 2 4 2 2 3" xfId="42519" xr:uid="{00000000-0005-0000-0000-0000FE4B0000}"/>
    <cellStyle name="Normal 10 2 2 3 2 4 2 3" xfId="22167" xr:uid="{00000000-0005-0000-0000-0000FF4B0000}"/>
    <cellStyle name="Normal 10 2 2 3 2 4 2 3 2" xfId="49300" xr:uid="{00000000-0005-0000-0000-0000004C0000}"/>
    <cellStyle name="Normal 10 2 2 3 2 4 2 4" xfId="35738" xr:uid="{00000000-0005-0000-0000-0000014C0000}"/>
    <cellStyle name="Normal 10 2 2 3 2 4 3" xfId="11991" xr:uid="{00000000-0005-0000-0000-0000024C0000}"/>
    <cellStyle name="Normal 10 2 2 3 2 4 3 2" xfId="25559" xr:uid="{00000000-0005-0000-0000-0000034C0000}"/>
    <cellStyle name="Normal 10 2 2 3 2 4 3 2 2" xfId="52692" xr:uid="{00000000-0005-0000-0000-0000044C0000}"/>
    <cellStyle name="Normal 10 2 2 3 2 4 3 3" xfId="39130" xr:uid="{00000000-0005-0000-0000-0000054C0000}"/>
    <cellStyle name="Normal 10 2 2 3 2 4 4" xfId="18778" xr:uid="{00000000-0005-0000-0000-0000064C0000}"/>
    <cellStyle name="Normal 10 2 2 3 2 4 4 2" xfId="45911" xr:uid="{00000000-0005-0000-0000-0000074C0000}"/>
    <cellStyle name="Normal 10 2 2 3 2 4 5" xfId="32349" xr:uid="{00000000-0005-0000-0000-0000084C0000}"/>
    <cellStyle name="Normal 10 2 2 3 2 5" xfId="5029" xr:uid="{00000000-0005-0000-0000-0000094C0000}"/>
    <cellStyle name="Normal 10 2 2 3 2 5 2" xfId="8591" xr:uid="{00000000-0005-0000-0000-00000A4C0000}"/>
    <cellStyle name="Normal 10 2 2 3 2 5 2 2" xfId="15381" xr:uid="{00000000-0005-0000-0000-00000B4C0000}"/>
    <cellStyle name="Normal 10 2 2 3 2 5 2 2 2" xfId="28949" xr:uid="{00000000-0005-0000-0000-00000C4C0000}"/>
    <cellStyle name="Normal 10 2 2 3 2 5 2 2 2 2" xfId="56082" xr:uid="{00000000-0005-0000-0000-00000D4C0000}"/>
    <cellStyle name="Normal 10 2 2 3 2 5 2 2 3" xfId="42520" xr:uid="{00000000-0005-0000-0000-00000E4C0000}"/>
    <cellStyle name="Normal 10 2 2 3 2 5 2 3" xfId="22168" xr:uid="{00000000-0005-0000-0000-00000F4C0000}"/>
    <cellStyle name="Normal 10 2 2 3 2 5 2 3 2" xfId="49301" xr:uid="{00000000-0005-0000-0000-0000104C0000}"/>
    <cellStyle name="Normal 10 2 2 3 2 5 2 4" xfId="35739" xr:uid="{00000000-0005-0000-0000-0000114C0000}"/>
    <cellStyle name="Normal 10 2 2 3 2 5 3" xfId="11992" xr:uid="{00000000-0005-0000-0000-0000124C0000}"/>
    <cellStyle name="Normal 10 2 2 3 2 5 3 2" xfId="25560" xr:uid="{00000000-0005-0000-0000-0000134C0000}"/>
    <cellStyle name="Normal 10 2 2 3 2 5 3 2 2" xfId="52693" xr:uid="{00000000-0005-0000-0000-0000144C0000}"/>
    <cellStyle name="Normal 10 2 2 3 2 5 3 3" xfId="39131" xr:uid="{00000000-0005-0000-0000-0000154C0000}"/>
    <cellStyle name="Normal 10 2 2 3 2 5 4" xfId="18779" xr:uid="{00000000-0005-0000-0000-0000164C0000}"/>
    <cellStyle name="Normal 10 2 2 3 2 5 4 2" xfId="45912" xr:uid="{00000000-0005-0000-0000-0000174C0000}"/>
    <cellStyle name="Normal 10 2 2 3 2 5 5" xfId="32350" xr:uid="{00000000-0005-0000-0000-0000184C0000}"/>
    <cellStyle name="Normal 10 2 2 3 2 6" xfId="8584" xr:uid="{00000000-0005-0000-0000-0000194C0000}"/>
    <cellStyle name="Normal 10 2 2 3 2 6 2" xfId="15374" xr:uid="{00000000-0005-0000-0000-00001A4C0000}"/>
    <cellStyle name="Normal 10 2 2 3 2 6 2 2" xfId="28942" xr:uid="{00000000-0005-0000-0000-00001B4C0000}"/>
    <cellStyle name="Normal 10 2 2 3 2 6 2 2 2" xfId="56075" xr:uid="{00000000-0005-0000-0000-00001C4C0000}"/>
    <cellStyle name="Normal 10 2 2 3 2 6 2 3" xfId="42513" xr:uid="{00000000-0005-0000-0000-00001D4C0000}"/>
    <cellStyle name="Normal 10 2 2 3 2 6 3" xfId="22161" xr:uid="{00000000-0005-0000-0000-00001E4C0000}"/>
    <cellStyle name="Normal 10 2 2 3 2 6 3 2" xfId="49294" xr:uid="{00000000-0005-0000-0000-00001F4C0000}"/>
    <cellStyle name="Normal 10 2 2 3 2 6 4" xfId="35732" xr:uid="{00000000-0005-0000-0000-0000204C0000}"/>
    <cellStyle name="Normal 10 2 2 3 2 7" xfId="11985" xr:uid="{00000000-0005-0000-0000-0000214C0000}"/>
    <cellStyle name="Normal 10 2 2 3 2 7 2" xfId="25553" xr:uid="{00000000-0005-0000-0000-0000224C0000}"/>
    <cellStyle name="Normal 10 2 2 3 2 7 2 2" xfId="52686" xr:uid="{00000000-0005-0000-0000-0000234C0000}"/>
    <cellStyle name="Normal 10 2 2 3 2 7 3" xfId="39124" xr:uid="{00000000-0005-0000-0000-0000244C0000}"/>
    <cellStyle name="Normal 10 2 2 3 2 8" xfId="18772" xr:uid="{00000000-0005-0000-0000-0000254C0000}"/>
    <cellStyle name="Normal 10 2 2 3 2 8 2" xfId="45905" xr:uid="{00000000-0005-0000-0000-0000264C0000}"/>
    <cellStyle name="Normal 10 2 2 3 2 9" xfId="32343" xr:uid="{00000000-0005-0000-0000-0000274C0000}"/>
    <cellStyle name="Normal 10 2 2 3 3" xfId="5030" xr:uid="{00000000-0005-0000-0000-0000284C0000}"/>
    <cellStyle name="Normal 10 2 2 3 3 2" xfId="5031" xr:uid="{00000000-0005-0000-0000-0000294C0000}"/>
    <cellStyle name="Normal 10 2 2 3 3 2 2" xfId="8593" xr:uid="{00000000-0005-0000-0000-00002A4C0000}"/>
    <cellStyle name="Normal 10 2 2 3 3 2 2 2" xfId="15383" xr:uid="{00000000-0005-0000-0000-00002B4C0000}"/>
    <cellStyle name="Normal 10 2 2 3 3 2 2 2 2" xfId="28951" xr:uid="{00000000-0005-0000-0000-00002C4C0000}"/>
    <cellStyle name="Normal 10 2 2 3 3 2 2 2 2 2" xfId="56084" xr:uid="{00000000-0005-0000-0000-00002D4C0000}"/>
    <cellStyle name="Normal 10 2 2 3 3 2 2 2 3" xfId="42522" xr:uid="{00000000-0005-0000-0000-00002E4C0000}"/>
    <cellStyle name="Normal 10 2 2 3 3 2 2 3" xfId="22170" xr:uid="{00000000-0005-0000-0000-00002F4C0000}"/>
    <cellStyle name="Normal 10 2 2 3 3 2 2 3 2" xfId="49303" xr:uid="{00000000-0005-0000-0000-0000304C0000}"/>
    <cellStyle name="Normal 10 2 2 3 3 2 2 4" xfId="35741" xr:uid="{00000000-0005-0000-0000-0000314C0000}"/>
    <cellStyle name="Normal 10 2 2 3 3 2 3" xfId="11994" xr:uid="{00000000-0005-0000-0000-0000324C0000}"/>
    <cellStyle name="Normal 10 2 2 3 3 2 3 2" xfId="25562" xr:uid="{00000000-0005-0000-0000-0000334C0000}"/>
    <cellStyle name="Normal 10 2 2 3 3 2 3 2 2" xfId="52695" xr:uid="{00000000-0005-0000-0000-0000344C0000}"/>
    <cellStyle name="Normal 10 2 2 3 3 2 3 3" xfId="39133" xr:uid="{00000000-0005-0000-0000-0000354C0000}"/>
    <cellStyle name="Normal 10 2 2 3 3 2 4" xfId="18781" xr:uid="{00000000-0005-0000-0000-0000364C0000}"/>
    <cellStyle name="Normal 10 2 2 3 3 2 4 2" xfId="45914" xr:uid="{00000000-0005-0000-0000-0000374C0000}"/>
    <cellStyle name="Normal 10 2 2 3 3 2 5" xfId="32352" xr:uid="{00000000-0005-0000-0000-0000384C0000}"/>
    <cellStyle name="Normal 10 2 2 3 3 3" xfId="5032" xr:uid="{00000000-0005-0000-0000-0000394C0000}"/>
    <cellStyle name="Normal 10 2 2 3 3 3 2" xfId="8594" xr:uid="{00000000-0005-0000-0000-00003A4C0000}"/>
    <cellStyle name="Normal 10 2 2 3 3 3 2 2" xfId="15384" xr:uid="{00000000-0005-0000-0000-00003B4C0000}"/>
    <cellStyle name="Normal 10 2 2 3 3 3 2 2 2" xfId="28952" xr:uid="{00000000-0005-0000-0000-00003C4C0000}"/>
    <cellStyle name="Normal 10 2 2 3 3 3 2 2 2 2" xfId="56085" xr:uid="{00000000-0005-0000-0000-00003D4C0000}"/>
    <cellStyle name="Normal 10 2 2 3 3 3 2 2 3" xfId="42523" xr:uid="{00000000-0005-0000-0000-00003E4C0000}"/>
    <cellStyle name="Normal 10 2 2 3 3 3 2 3" xfId="22171" xr:uid="{00000000-0005-0000-0000-00003F4C0000}"/>
    <cellStyle name="Normal 10 2 2 3 3 3 2 3 2" xfId="49304" xr:uid="{00000000-0005-0000-0000-0000404C0000}"/>
    <cellStyle name="Normal 10 2 2 3 3 3 2 4" xfId="35742" xr:uid="{00000000-0005-0000-0000-0000414C0000}"/>
    <cellStyle name="Normal 10 2 2 3 3 3 3" xfId="11995" xr:uid="{00000000-0005-0000-0000-0000424C0000}"/>
    <cellStyle name="Normal 10 2 2 3 3 3 3 2" xfId="25563" xr:uid="{00000000-0005-0000-0000-0000434C0000}"/>
    <cellStyle name="Normal 10 2 2 3 3 3 3 2 2" xfId="52696" xr:uid="{00000000-0005-0000-0000-0000444C0000}"/>
    <cellStyle name="Normal 10 2 2 3 3 3 3 3" xfId="39134" xr:uid="{00000000-0005-0000-0000-0000454C0000}"/>
    <cellStyle name="Normal 10 2 2 3 3 3 4" xfId="18782" xr:uid="{00000000-0005-0000-0000-0000464C0000}"/>
    <cellStyle name="Normal 10 2 2 3 3 3 4 2" xfId="45915" xr:uid="{00000000-0005-0000-0000-0000474C0000}"/>
    <cellStyle name="Normal 10 2 2 3 3 3 5" xfId="32353" xr:uid="{00000000-0005-0000-0000-0000484C0000}"/>
    <cellStyle name="Normal 10 2 2 3 3 4" xfId="8592" xr:uid="{00000000-0005-0000-0000-0000494C0000}"/>
    <cellStyle name="Normal 10 2 2 3 3 4 2" xfId="15382" xr:uid="{00000000-0005-0000-0000-00004A4C0000}"/>
    <cellStyle name="Normal 10 2 2 3 3 4 2 2" xfId="28950" xr:uid="{00000000-0005-0000-0000-00004B4C0000}"/>
    <cellStyle name="Normal 10 2 2 3 3 4 2 2 2" xfId="56083" xr:uid="{00000000-0005-0000-0000-00004C4C0000}"/>
    <cellStyle name="Normal 10 2 2 3 3 4 2 3" xfId="42521" xr:uid="{00000000-0005-0000-0000-00004D4C0000}"/>
    <cellStyle name="Normal 10 2 2 3 3 4 3" xfId="22169" xr:uid="{00000000-0005-0000-0000-00004E4C0000}"/>
    <cellStyle name="Normal 10 2 2 3 3 4 3 2" xfId="49302" xr:uid="{00000000-0005-0000-0000-00004F4C0000}"/>
    <cellStyle name="Normal 10 2 2 3 3 4 4" xfId="35740" xr:uid="{00000000-0005-0000-0000-0000504C0000}"/>
    <cellStyle name="Normal 10 2 2 3 3 5" xfId="11993" xr:uid="{00000000-0005-0000-0000-0000514C0000}"/>
    <cellStyle name="Normal 10 2 2 3 3 5 2" xfId="25561" xr:uid="{00000000-0005-0000-0000-0000524C0000}"/>
    <cellStyle name="Normal 10 2 2 3 3 5 2 2" xfId="52694" xr:uid="{00000000-0005-0000-0000-0000534C0000}"/>
    <cellStyle name="Normal 10 2 2 3 3 5 3" xfId="39132" xr:uid="{00000000-0005-0000-0000-0000544C0000}"/>
    <cellStyle name="Normal 10 2 2 3 3 6" xfId="18780" xr:uid="{00000000-0005-0000-0000-0000554C0000}"/>
    <cellStyle name="Normal 10 2 2 3 3 6 2" xfId="45913" xr:uid="{00000000-0005-0000-0000-0000564C0000}"/>
    <cellStyle name="Normal 10 2 2 3 3 7" xfId="32351" xr:uid="{00000000-0005-0000-0000-0000574C0000}"/>
    <cellStyle name="Normal 10 2 2 3 4" xfId="5033" xr:uid="{00000000-0005-0000-0000-0000584C0000}"/>
    <cellStyle name="Normal 10 2 2 3 4 2" xfId="5034" xr:uid="{00000000-0005-0000-0000-0000594C0000}"/>
    <cellStyle name="Normal 10 2 2 3 4 2 2" xfId="8596" xr:uid="{00000000-0005-0000-0000-00005A4C0000}"/>
    <cellStyle name="Normal 10 2 2 3 4 2 2 2" xfId="15386" xr:uid="{00000000-0005-0000-0000-00005B4C0000}"/>
    <cellStyle name="Normal 10 2 2 3 4 2 2 2 2" xfId="28954" xr:uid="{00000000-0005-0000-0000-00005C4C0000}"/>
    <cellStyle name="Normal 10 2 2 3 4 2 2 2 2 2" xfId="56087" xr:uid="{00000000-0005-0000-0000-00005D4C0000}"/>
    <cellStyle name="Normal 10 2 2 3 4 2 2 2 3" xfId="42525" xr:uid="{00000000-0005-0000-0000-00005E4C0000}"/>
    <cellStyle name="Normal 10 2 2 3 4 2 2 3" xfId="22173" xr:uid="{00000000-0005-0000-0000-00005F4C0000}"/>
    <cellStyle name="Normal 10 2 2 3 4 2 2 3 2" xfId="49306" xr:uid="{00000000-0005-0000-0000-0000604C0000}"/>
    <cellStyle name="Normal 10 2 2 3 4 2 2 4" xfId="35744" xr:uid="{00000000-0005-0000-0000-0000614C0000}"/>
    <cellStyle name="Normal 10 2 2 3 4 2 3" xfId="11997" xr:uid="{00000000-0005-0000-0000-0000624C0000}"/>
    <cellStyle name="Normal 10 2 2 3 4 2 3 2" xfId="25565" xr:uid="{00000000-0005-0000-0000-0000634C0000}"/>
    <cellStyle name="Normal 10 2 2 3 4 2 3 2 2" xfId="52698" xr:uid="{00000000-0005-0000-0000-0000644C0000}"/>
    <cellStyle name="Normal 10 2 2 3 4 2 3 3" xfId="39136" xr:uid="{00000000-0005-0000-0000-0000654C0000}"/>
    <cellStyle name="Normal 10 2 2 3 4 2 4" xfId="18784" xr:uid="{00000000-0005-0000-0000-0000664C0000}"/>
    <cellStyle name="Normal 10 2 2 3 4 2 4 2" xfId="45917" xr:uid="{00000000-0005-0000-0000-0000674C0000}"/>
    <cellStyle name="Normal 10 2 2 3 4 2 5" xfId="32355" xr:uid="{00000000-0005-0000-0000-0000684C0000}"/>
    <cellStyle name="Normal 10 2 2 3 4 3" xfId="8595" xr:uid="{00000000-0005-0000-0000-0000694C0000}"/>
    <cellStyle name="Normal 10 2 2 3 4 3 2" xfId="15385" xr:uid="{00000000-0005-0000-0000-00006A4C0000}"/>
    <cellStyle name="Normal 10 2 2 3 4 3 2 2" xfId="28953" xr:uid="{00000000-0005-0000-0000-00006B4C0000}"/>
    <cellStyle name="Normal 10 2 2 3 4 3 2 2 2" xfId="56086" xr:uid="{00000000-0005-0000-0000-00006C4C0000}"/>
    <cellStyle name="Normal 10 2 2 3 4 3 2 3" xfId="42524" xr:uid="{00000000-0005-0000-0000-00006D4C0000}"/>
    <cellStyle name="Normal 10 2 2 3 4 3 3" xfId="22172" xr:uid="{00000000-0005-0000-0000-00006E4C0000}"/>
    <cellStyle name="Normal 10 2 2 3 4 3 3 2" xfId="49305" xr:uid="{00000000-0005-0000-0000-00006F4C0000}"/>
    <cellStyle name="Normal 10 2 2 3 4 3 4" xfId="35743" xr:uid="{00000000-0005-0000-0000-0000704C0000}"/>
    <cellStyle name="Normal 10 2 2 3 4 4" xfId="11996" xr:uid="{00000000-0005-0000-0000-0000714C0000}"/>
    <cellStyle name="Normal 10 2 2 3 4 4 2" xfId="25564" xr:uid="{00000000-0005-0000-0000-0000724C0000}"/>
    <cellStyle name="Normal 10 2 2 3 4 4 2 2" xfId="52697" xr:uid="{00000000-0005-0000-0000-0000734C0000}"/>
    <cellStyle name="Normal 10 2 2 3 4 4 3" xfId="39135" xr:uid="{00000000-0005-0000-0000-0000744C0000}"/>
    <cellStyle name="Normal 10 2 2 3 4 5" xfId="18783" xr:uid="{00000000-0005-0000-0000-0000754C0000}"/>
    <cellStyle name="Normal 10 2 2 3 4 5 2" xfId="45916" xr:uid="{00000000-0005-0000-0000-0000764C0000}"/>
    <cellStyle name="Normal 10 2 2 3 4 6" xfId="32354" xr:uid="{00000000-0005-0000-0000-0000774C0000}"/>
    <cellStyle name="Normal 10 2 2 3 5" xfId="5035" xr:uid="{00000000-0005-0000-0000-0000784C0000}"/>
    <cellStyle name="Normal 10 2 2 3 5 2" xfId="8597" xr:uid="{00000000-0005-0000-0000-0000794C0000}"/>
    <cellStyle name="Normal 10 2 2 3 5 2 2" xfId="15387" xr:uid="{00000000-0005-0000-0000-00007A4C0000}"/>
    <cellStyle name="Normal 10 2 2 3 5 2 2 2" xfId="28955" xr:uid="{00000000-0005-0000-0000-00007B4C0000}"/>
    <cellStyle name="Normal 10 2 2 3 5 2 2 2 2" xfId="56088" xr:uid="{00000000-0005-0000-0000-00007C4C0000}"/>
    <cellStyle name="Normal 10 2 2 3 5 2 2 3" xfId="42526" xr:uid="{00000000-0005-0000-0000-00007D4C0000}"/>
    <cellStyle name="Normal 10 2 2 3 5 2 3" xfId="22174" xr:uid="{00000000-0005-0000-0000-00007E4C0000}"/>
    <cellStyle name="Normal 10 2 2 3 5 2 3 2" xfId="49307" xr:uid="{00000000-0005-0000-0000-00007F4C0000}"/>
    <cellStyle name="Normal 10 2 2 3 5 2 4" xfId="35745" xr:uid="{00000000-0005-0000-0000-0000804C0000}"/>
    <cellStyle name="Normal 10 2 2 3 5 3" xfId="11998" xr:uid="{00000000-0005-0000-0000-0000814C0000}"/>
    <cellStyle name="Normal 10 2 2 3 5 3 2" xfId="25566" xr:uid="{00000000-0005-0000-0000-0000824C0000}"/>
    <cellStyle name="Normal 10 2 2 3 5 3 2 2" xfId="52699" xr:uid="{00000000-0005-0000-0000-0000834C0000}"/>
    <cellStyle name="Normal 10 2 2 3 5 3 3" xfId="39137" xr:uid="{00000000-0005-0000-0000-0000844C0000}"/>
    <cellStyle name="Normal 10 2 2 3 5 4" xfId="18785" xr:uid="{00000000-0005-0000-0000-0000854C0000}"/>
    <cellStyle name="Normal 10 2 2 3 5 4 2" xfId="45918" xr:uid="{00000000-0005-0000-0000-0000864C0000}"/>
    <cellStyle name="Normal 10 2 2 3 5 5" xfId="32356" xr:uid="{00000000-0005-0000-0000-0000874C0000}"/>
    <cellStyle name="Normal 10 2 2 3 6" xfId="5036" xr:uid="{00000000-0005-0000-0000-0000884C0000}"/>
    <cellStyle name="Normal 10 2 2 3 6 2" xfId="8598" xr:uid="{00000000-0005-0000-0000-0000894C0000}"/>
    <cellStyle name="Normal 10 2 2 3 6 2 2" xfId="15388" xr:uid="{00000000-0005-0000-0000-00008A4C0000}"/>
    <cellStyle name="Normal 10 2 2 3 6 2 2 2" xfId="28956" xr:uid="{00000000-0005-0000-0000-00008B4C0000}"/>
    <cellStyle name="Normal 10 2 2 3 6 2 2 2 2" xfId="56089" xr:uid="{00000000-0005-0000-0000-00008C4C0000}"/>
    <cellStyle name="Normal 10 2 2 3 6 2 2 3" xfId="42527" xr:uid="{00000000-0005-0000-0000-00008D4C0000}"/>
    <cellStyle name="Normal 10 2 2 3 6 2 3" xfId="22175" xr:uid="{00000000-0005-0000-0000-00008E4C0000}"/>
    <cellStyle name="Normal 10 2 2 3 6 2 3 2" xfId="49308" xr:uid="{00000000-0005-0000-0000-00008F4C0000}"/>
    <cellStyle name="Normal 10 2 2 3 6 2 4" xfId="35746" xr:uid="{00000000-0005-0000-0000-0000904C0000}"/>
    <cellStyle name="Normal 10 2 2 3 6 3" xfId="11999" xr:uid="{00000000-0005-0000-0000-0000914C0000}"/>
    <cellStyle name="Normal 10 2 2 3 6 3 2" xfId="25567" xr:uid="{00000000-0005-0000-0000-0000924C0000}"/>
    <cellStyle name="Normal 10 2 2 3 6 3 2 2" xfId="52700" xr:uid="{00000000-0005-0000-0000-0000934C0000}"/>
    <cellStyle name="Normal 10 2 2 3 6 3 3" xfId="39138" xr:uid="{00000000-0005-0000-0000-0000944C0000}"/>
    <cellStyle name="Normal 10 2 2 3 6 4" xfId="18786" xr:uid="{00000000-0005-0000-0000-0000954C0000}"/>
    <cellStyle name="Normal 10 2 2 3 6 4 2" xfId="45919" xr:uid="{00000000-0005-0000-0000-0000964C0000}"/>
    <cellStyle name="Normal 10 2 2 3 6 5" xfId="32357" xr:uid="{00000000-0005-0000-0000-0000974C0000}"/>
    <cellStyle name="Normal 10 2 2 3 7" xfId="8583" xr:uid="{00000000-0005-0000-0000-0000984C0000}"/>
    <cellStyle name="Normal 10 2 2 3 7 2" xfId="15373" xr:uid="{00000000-0005-0000-0000-0000994C0000}"/>
    <cellStyle name="Normal 10 2 2 3 7 2 2" xfId="28941" xr:uid="{00000000-0005-0000-0000-00009A4C0000}"/>
    <cellStyle name="Normal 10 2 2 3 7 2 2 2" xfId="56074" xr:uid="{00000000-0005-0000-0000-00009B4C0000}"/>
    <cellStyle name="Normal 10 2 2 3 7 2 3" xfId="42512" xr:uid="{00000000-0005-0000-0000-00009C4C0000}"/>
    <cellStyle name="Normal 10 2 2 3 7 3" xfId="22160" xr:uid="{00000000-0005-0000-0000-00009D4C0000}"/>
    <cellStyle name="Normal 10 2 2 3 7 3 2" xfId="49293" xr:uid="{00000000-0005-0000-0000-00009E4C0000}"/>
    <cellStyle name="Normal 10 2 2 3 7 4" xfId="35731" xr:uid="{00000000-0005-0000-0000-00009F4C0000}"/>
    <cellStyle name="Normal 10 2 2 3 8" xfId="11984" xr:uid="{00000000-0005-0000-0000-0000A04C0000}"/>
    <cellStyle name="Normal 10 2 2 3 8 2" xfId="25552" xr:uid="{00000000-0005-0000-0000-0000A14C0000}"/>
    <cellStyle name="Normal 10 2 2 3 8 2 2" xfId="52685" xr:uid="{00000000-0005-0000-0000-0000A24C0000}"/>
    <cellStyle name="Normal 10 2 2 3 8 3" xfId="39123" xr:uid="{00000000-0005-0000-0000-0000A34C0000}"/>
    <cellStyle name="Normal 10 2 2 3 9" xfId="18771" xr:uid="{00000000-0005-0000-0000-0000A44C0000}"/>
    <cellStyle name="Normal 10 2 2 3 9 2" xfId="45904" xr:uid="{00000000-0005-0000-0000-0000A54C0000}"/>
    <cellStyle name="Normal 10 2 2 4" xfId="5037" xr:uid="{00000000-0005-0000-0000-0000A64C0000}"/>
    <cellStyle name="Normal 10 2 2 4 2" xfId="5038" xr:uid="{00000000-0005-0000-0000-0000A74C0000}"/>
    <cellStyle name="Normal 10 2 2 4 2 2" xfId="5039" xr:uid="{00000000-0005-0000-0000-0000A84C0000}"/>
    <cellStyle name="Normal 10 2 2 4 2 2 2" xfId="8601" xr:uid="{00000000-0005-0000-0000-0000A94C0000}"/>
    <cellStyle name="Normal 10 2 2 4 2 2 2 2" xfId="15391" xr:uid="{00000000-0005-0000-0000-0000AA4C0000}"/>
    <cellStyle name="Normal 10 2 2 4 2 2 2 2 2" xfId="28959" xr:uid="{00000000-0005-0000-0000-0000AB4C0000}"/>
    <cellStyle name="Normal 10 2 2 4 2 2 2 2 2 2" xfId="56092" xr:uid="{00000000-0005-0000-0000-0000AC4C0000}"/>
    <cellStyle name="Normal 10 2 2 4 2 2 2 2 3" xfId="42530" xr:uid="{00000000-0005-0000-0000-0000AD4C0000}"/>
    <cellStyle name="Normal 10 2 2 4 2 2 2 3" xfId="22178" xr:uid="{00000000-0005-0000-0000-0000AE4C0000}"/>
    <cellStyle name="Normal 10 2 2 4 2 2 2 3 2" xfId="49311" xr:uid="{00000000-0005-0000-0000-0000AF4C0000}"/>
    <cellStyle name="Normal 10 2 2 4 2 2 2 4" xfId="35749" xr:uid="{00000000-0005-0000-0000-0000B04C0000}"/>
    <cellStyle name="Normal 10 2 2 4 2 2 3" xfId="12002" xr:uid="{00000000-0005-0000-0000-0000B14C0000}"/>
    <cellStyle name="Normal 10 2 2 4 2 2 3 2" xfId="25570" xr:uid="{00000000-0005-0000-0000-0000B24C0000}"/>
    <cellStyle name="Normal 10 2 2 4 2 2 3 2 2" xfId="52703" xr:uid="{00000000-0005-0000-0000-0000B34C0000}"/>
    <cellStyle name="Normal 10 2 2 4 2 2 3 3" xfId="39141" xr:uid="{00000000-0005-0000-0000-0000B44C0000}"/>
    <cellStyle name="Normal 10 2 2 4 2 2 4" xfId="18789" xr:uid="{00000000-0005-0000-0000-0000B54C0000}"/>
    <cellStyle name="Normal 10 2 2 4 2 2 4 2" xfId="45922" xr:uid="{00000000-0005-0000-0000-0000B64C0000}"/>
    <cellStyle name="Normal 10 2 2 4 2 2 5" xfId="32360" xr:uid="{00000000-0005-0000-0000-0000B74C0000}"/>
    <cellStyle name="Normal 10 2 2 4 2 3" xfId="5040" xr:uid="{00000000-0005-0000-0000-0000B84C0000}"/>
    <cellStyle name="Normal 10 2 2 4 2 3 2" xfId="8602" xr:uid="{00000000-0005-0000-0000-0000B94C0000}"/>
    <cellStyle name="Normal 10 2 2 4 2 3 2 2" xfId="15392" xr:uid="{00000000-0005-0000-0000-0000BA4C0000}"/>
    <cellStyle name="Normal 10 2 2 4 2 3 2 2 2" xfId="28960" xr:uid="{00000000-0005-0000-0000-0000BB4C0000}"/>
    <cellStyle name="Normal 10 2 2 4 2 3 2 2 2 2" xfId="56093" xr:uid="{00000000-0005-0000-0000-0000BC4C0000}"/>
    <cellStyle name="Normal 10 2 2 4 2 3 2 2 3" xfId="42531" xr:uid="{00000000-0005-0000-0000-0000BD4C0000}"/>
    <cellStyle name="Normal 10 2 2 4 2 3 2 3" xfId="22179" xr:uid="{00000000-0005-0000-0000-0000BE4C0000}"/>
    <cellStyle name="Normal 10 2 2 4 2 3 2 3 2" xfId="49312" xr:uid="{00000000-0005-0000-0000-0000BF4C0000}"/>
    <cellStyle name="Normal 10 2 2 4 2 3 2 4" xfId="35750" xr:uid="{00000000-0005-0000-0000-0000C04C0000}"/>
    <cellStyle name="Normal 10 2 2 4 2 3 3" xfId="12003" xr:uid="{00000000-0005-0000-0000-0000C14C0000}"/>
    <cellStyle name="Normal 10 2 2 4 2 3 3 2" xfId="25571" xr:uid="{00000000-0005-0000-0000-0000C24C0000}"/>
    <cellStyle name="Normal 10 2 2 4 2 3 3 2 2" xfId="52704" xr:uid="{00000000-0005-0000-0000-0000C34C0000}"/>
    <cellStyle name="Normal 10 2 2 4 2 3 3 3" xfId="39142" xr:uid="{00000000-0005-0000-0000-0000C44C0000}"/>
    <cellStyle name="Normal 10 2 2 4 2 3 4" xfId="18790" xr:uid="{00000000-0005-0000-0000-0000C54C0000}"/>
    <cellStyle name="Normal 10 2 2 4 2 3 4 2" xfId="45923" xr:uid="{00000000-0005-0000-0000-0000C64C0000}"/>
    <cellStyle name="Normal 10 2 2 4 2 3 5" xfId="32361" xr:uid="{00000000-0005-0000-0000-0000C74C0000}"/>
    <cellStyle name="Normal 10 2 2 4 2 4" xfId="8600" xr:uid="{00000000-0005-0000-0000-0000C84C0000}"/>
    <cellStyle name="Normal 10 2 2 4 2 4 2" xfId="15390" xr:uid="{00000000-0005-0000-0000-0000C94C0000}"/>
    <cellStyle name="Normal 10 2 2 4 2 4 2 2" xfId="28958" xr:uid="{00000000-0005-0000-0000-0000CA4C0000}"/>
    <cellStyle name="Normal 10 2 2 4 2 4 2 2 2" xfId="56091" xr:uid="{00000000-0005-0000-0000-0000CB4C0000}"/>
    <cellStyle name="Normal 10 2 2 4 2 4 2 3" xfId="42529" xr:uid="{00000000-0005-0000-0000-0000CC4C0000}"/>
    <cellStyle name="Normal 10 2 2 4 2 4 3" xfId="22177" xr:uid="{00000000-0005-0000-0000-0000CD4C0000}"/>
    <cellStyle name="Normal 10 2 2 4 2 4 3 2" xfId="49310" xr:uid="{00000000-0005-0000-0000-0000CE4C0000}"/>
    <cellStyle name="Normal 10 2 2 4 2 4 4" xfId="35748" xr:uid="{00000000-0005-0000-0000-0000CF4C0000}"/>
    <cellStyle name="Normal 10 2 2 4 2 5" xfId="12001" xr:uid="{00000000-0005-0000-0000-0000D04C0000}"/>
    <cellStyle name="Normal 10 2 2 4 2 5 2" xfId="25569" xr:uid="{00000000-0005-0000-0000-0000D14C0000}"/>
    <cellStyle name="Normal 10 2 2 4 2 5 2 2" xfId="52702" xr:uid="{00000000-0005-0000-0000-0000D24C0000}"/>
    <cellStyle name="Normal 10 2 2 4 2 5 3" xfId="39140" xr:uid="{00000000-0005-0000-0000-0000D34C0000}"/>
    <cellStyle name="Normal 10 2 2 4 2 6" xfId="18788" xr:uid="{00000000-0005-0000-0000-0000D44C0000}"/>
    <cellStyle name="Normal 10 2 2 4 2 6 2" xfId="45921" xr:uid="{00000000-0005-0000-0000-0000D54C0000}"/>
    <cellStyle name="Normal 10 2 2 4 2 7" xfId="32359" xr:uid="{00000000-0005-0000-0000-0000D64C0000}"/>
    <cellStyle name="Normal 10 2 2 4 3" xfId="5041" xr:uid="{00000000-0005-0000-0000-0000D74C0000}"/>
    <cellStyle name="Normal 10 2 2 4 3 2" xfId="5042" xr:uid="{00000000-0005-0000-0000-0000D84C0000}"/>
    <cellStyle name="Normal 10 2 2 4 3 2 2" xfId="8604" xr:uid="{00000000-0005-0000-0000-0000D94C0000}"/>
    <cellStyle name="Normal 10 2 2 4 3 2 2 2" xfId="15394" xr:uid="{00000000-0005-0000-0000-0000DA4C0000}"/>
    <cellStyle name="Normal 10 2 2 4 3 2 2 2 2" xfId="28962" xr:uid="{00000000-0005-0000-0000-0000DB4C0000}"/>
    <cellStyle name="Normal 10 2 2 4 3 2 2 2 2 2" xfId="56095" xr:uid="{00000000-0005-0000-0000-0000DC4C0000}"/>
    <cellStyle name="Normal 10 2 2 4 3 2 2 2 3" xfId="42533" xr:uid="{00000000-0005-0000-0000-0000DD4C0000}"/>
    <cellStyle name="Normal 10 2 2 4 3 2 2 3" xfId="22181" xr:uid="{00000000-0005-0000-0000-0000DE4C0000}"/>
    <cellStyle name="Normal 10 2 2 4 3 2 2 3 2" xfId="49314" xr:uid="{00000000-0005-0000-0000-0000DF4C0000}"/>
    <cellStyle name="Normal 10 2 2 4 3 2 2 4" xfId="35752" xr:uid="{00000000-0005-0000-0000-0000E04C0000}"/>
    <cellStyle name="Normal 10 2 2 4 3 2 3" xfId="12005" xr:uid="{00000000-0005-0000-0000-0000E14C0000}"/>
    <cellStyle name="Normal 10 2 2 4 3 2 3 2" xfId="25573" xr:uid="{00000000-0005-0000-0000-0000E24C0000}"/>
    <cellStyle name="Normal 10 2 2 4 3 2 3 2 2" xfId="52706" xr:uid="{00000000-0005-0000-0000-0000E34C0000}"/>
    <cellStyle name="Normal 10 2 2 4 3 2 3 3" xfId="39144" xr:uid="{00000000-0005-0000-0000-0000E44C0000}"/>
    <cellStyle name="Normal 10 2 2 4 3 2 4" xfId="18792" xr:uid="{00000000-0005-0000-0000-0000E54C0000}"/>
    <cellStyle name="Normal 10 2 2 4 3 2 4 2" xfId="45925" xr:uid="{00000000-0005-0000-0000-0000E64C0000}"/>
    <cellStyle name="Normal 10 2 2 4 3 2 5" xfId="32363" xr:uid="{00000000-0005-0000-0000-0000E74C0000}"/>
    <cellStyle name="Normal 10 2 2 4 3 3" xfId="8603" xr:uid="{00000000-0005-0000-0000-0000E84C0000}"/>
    <cellStyle name="Normal 10 2 2 4 3 3 2" xfId="15393" xr:uid="{00000000-0005-0000-0000-0000E94C0000}"/>
    <cellStyle name="Normal 10 2 2 4 3 3 2 2" xfId="28961" xr:uid="{00000000-0005-0000-0000-0000EA4C0000}"/>
    <cellStyle name="Normal 10 2 2 4 3 3 2 2 2" xfId="56094" xr:uid="{00000000-0005-0000-0000-0000EB4C0000}"/>
    <cellStyle name="Normal 10 2 2 4 3 3 2 3" xfId="42532" xr:uid="{00000000-0005-0000-0000-0000EC4C0000}"/>
    <cellStyle name="Normal 10 2 2 4 3 3 3" xfId="22180" xr:uid="{00000000-0005-0000-0000-0000ED4C0000}"/>
    <cellStyle name="Normal 10 2 2 4 3 3 3 2" xfId="49313" xr:uid="{00000000-0005-0000-0000-0000EE4C0000}"/>
    <cellStyle name="Normal 10 2 2 4 3 3 4" xfId="35751" xr:uid="{00000000-0005-0000-0000-0000EF4C0000}"/>
    <cellStyle name="Normal 10 2 2 4 3 4" xfId="12004" xr:uid="{00000000-0005-0000-0000-0000F04C0000}"/>
    <cellStyle name="Normal 10 2 2 4 3 4 2" xfId="25572" xr:uid="{00000000-0005-0000-0000-0000F14C0000}"/>
    <cellStyle name="Normal 10 2 2 4 3 4 2 2" xfId="52705" xr:uid="{00000000-0005-0000-0000-0000F24C0000}"/>
    <cellStyle name="Normal 10 2 2 4 3 4 3" xfId="39143" xr:uid="{00000000-0005-0000-0000-0000F34C0000}"/>
    <cellStyle name="Normal 10 2 2 4 3 5" xfId="18791" xr:uid="{00000000-0005-0000-0000-0000F44C0000}"/>
    <cellStyle name="Normal 10 2 2 4 3 5 2" xfId="45924" xr:uid="{00000000-0005-0000-0000-0000F54C0000}"/>
    <cellStyle name="Normal 10 2 2 4 3 6" xfId="32362" xr:uid="{00000000-0005-0000-0000-0000F64C0000}"/>
    <cellStyle name="Normal 10 2 2 4 4" xfId="5043" xr:uid="{00000000-0005-0000-0000-0000F74C0000}"/>
    <cellStyle name="Normal 10 2 2 4 4 2" xfId="8605" xr:uid="{00000000-0005-0000-0000-0000F84C0000}"/>
    <cellStyle name="Normal 10 2 2 4 4 2 2" xfId="15395" xr:uid="{00000000-0005-0000-0000-0000F94C0000}"/>
    <cellStyle name="Normal 10 2 2 4 4 2 2 2" xfId="28963" xr:uid="{00000000-0005-0000-0000-0000FA4C0000}"/>
    <cellStyle name="Normal 10 2 2 4 4 2 2 2 2" xfId="56096" xr:uid="{00000000-0005-0000-0000-0000FB4C0000}"/>
    <cellStyle name="Normal 10 2 2 4 4 2 2 3" xfId="42534" xr:uid="{00000000-0005-0000-0000-0000FC4C0000}"/>
    <cellStyle name="Normal 10 2 2 4 4 2 3" xfId="22182" xr:uid="{00000000-0005-0000-0000-0000FD4C0000}"/>
    <cellStyle name="Normal 10 2 2 4 4 2 3 2" xfId="49315" xr:uid="{00000000-0005-0000-0000-0000FE4C0000}"/>
    <cellStyle name="Normal 10 2 2 4 4 2 4" xfId="35753" xr:uid="{00000000-0005-0000-0000-0000FF4C0000}"/>
    <cellStyle name="Normal 10 2 2 4 4 3" xfId="12006" xr:uid="{00000000-0005-0000-0000-0000004D0000}"/>
    <cellStyle name="Normal 10 2 2 4 4 3 2" xfId="25574" xr:uid="{00000000-0005-0000-0000-0000014D0000}"/>
    <cellStyle name="Normal 10 2 2 4 4 3 2 2" xfId="52707" xr:uid="{00000000-0005-0000-0000-0000024D0000}"/>
    <cellStyle name="Normal 10 2 2 4 4 3 3" xfId="39145" xr:uid="{00000000-0005-0000-0000-0000034D0000}"/>
    <cellStyle name="Normal 10 2 2 4 4 4" xfId="18793" xr:uid="{00000000-0005-0000-0000-0000044D0000}"/>
    <cellStyle name="Normal 10 2 2 4 4 4 2" xfId="45926" xr:uid="{00000000-0005-0000-0000-0000054D0000}"/>
    <cellStyle name="Normal 10 2 2 4 4 5" xfId="32364" xr:uid="{00000000-0005-0000-0000-0000064D0000}"/>
    <cellStyle name="Normal 10 2 2 4 5" xfId="5044" xr:uid="{00000000-0005-0000-0000-0000074D0000}"/>
    <cellStyle name="Normal 10 2 2 4 5 2" xfId="8606" xr:uid="{00000000-0005-0000-0000-0000084D0000}"/>
    <cellStyle name="Normal 10 2 2 4 5 2 2" xfId="15396" xr:uid="{00000000-0005-0000-0000-0000094D0000}"/>
    <cellStyle name="Normal 10 2 2 4 5 2 2 2" xfId="28964" xr:uid="{00000000-0005-0000-0000-00000A4D0000}"/>
    <cellStyle name="Normal 10 2 2 4 5 2 2 2 2" xfId="56097" xr:uid="{00000000-0005-0000-0000-00000B4D0000}"/>
    <cellStyle name="Normal 10 2 2 4 5 2 2 3" xfId="42535" xr:uid="{00000000-0005-0000-0000-00000C4D0000}"/>
    <cellStyle name="Normal 10 2 2 4 5 2 3" xfId="22183" xr:uid="{00000000-0005-0000-0000-00000D4D0000}"/>
    <cellStyle name="Normal 10 2 2 4 5 2 3 2" xfId="49316" xr:uid="{00000000-0005-0000-0000-00000E4D0000}"/>
    <cellStyle name="Normal 10 2 2 4 5 2 4" xfId="35754" xr:uid="{00000000-0005-0000-0000-00000F4D0000}"/>
    <cellStyle name="Normal 10 2 2 4 5 3" xfId="12007" xr:uid="{00000000-0005-0000-0000-0000104D0000}"/>
    <cellStyle name="Normal 10 2 2 4 5 3 2" xfId="25575" xr:uid="{00000000-0005-0000-0000-0000114D0000}"/>
    <cellStyle name="Normal 10 2 2 4 5 3 2 2" xfId="52708" xr:uid="{00000000-0005-0000-0000-0000124D0000}"/>
    <cellStyle name="Normal 10 2 2 4 5 3 3" xfId="39146" xr:uid="{00000000-0005-0000-0000-0000134D0000}"/>
    <cellStyle name="Normal 10 2 2 4 5 4" xfId="18794" xr:uid="{00000000-0005-0000-0000-0000144D0000}"/>
    <cellStyle name="Normal 10 2 2 4 5 4 2" xfId="45927" xr:uid="{00000000-0005-0000-0000-0000154D0000}"/>
    <cellStyle name="Normal 10 2 2 4 5 5" xfId="32365" xr:uid="{00000000-0005-0000-0000-0000164D0000}"/>
    <cellStyle name="Normal 10 2 2 4 6" xfId="8599" xr:uid="{00000000-0005-0000-0000-0000174D0000}"/>
    <cellStyle name="Normal 10 2 2 4 6 2" xfId="15389" xr:uid="{00000000-0005-0000-0000-0000184D0000}"/>
    <cellStyle name="Normal 10 2 2 4 6 2 2" xfId="28957" xr:uid="{00000000-0005-0000-0000-0000194D0000}"/>
    <cellStyle name="Normal 10 2 2 4 6 2 2 2" xfId="56090" xr:uid="{00000000-0005-0000-0000-00001A4D0000}"/>
    <cellStyle name="Normal 10 2 2 4 6 2 3" xfId="42528" xr:uid="{00000000-0005-0000-0000-00001B4D0000}"/>
    <cellStyle name="Normal 10 2 2 4 6 3" xfId="22176" xr:uid="{00000000-0005-0000-0000-00001C4D0000}"/>
    <cellStyle name="Normal 10 2 2 4 6 3 2" xfId="49309" xr:uid="{00000000-0005-0000-0000-00001D4D0000}"/>
    <cellStyle name="Normal 10 2 2 4 6 4" xfId="35747" xr:uid="{00000000-0005-0000-0000-00001E4D0000}"/>
    <cellStyle name="Normal 10 2 2 4 7" xfId="12000" xr:uid="{00000000-0005-0000-0000-00001F4D0000}"/>
    <cellStyle name="Normal 10 2 2 4 7 2" xfId="25568" xr:uid="{00000000-0005-0000-0000-0000204D0000}"/>
    <cellStyle name="Normal 10 2 2 4 7 2 2" xfId="52701" xr:uid="{00000000-0005-0000-0000-0000214D0000}"/>
    <cellStyle name="Normal 10 2 2 4 7 3" xfId="39139" xr:uid="{00000000-0005-0000-0000-0000224D0000}"/>
    <cellStyle name="Normal 10 2 2 4 8" xfId="18787" xr:uid="{00000000-0005-0000-0000-0000234D0000}"/>
    <cellStyle name="Normal 10 2 2 4 8 2" xfId="45920" xr:uid="{00000000-0005-0000-0000-0000244D0000}"/>
    <cellStyle name="Normal 10 2 2 4 9" xfId="32358" xr:uid="{00000000-0005-0000-0000-0000254D0000}"/>
    <cellStyle name="Normal 10 2 2 5" xfId="5045" xr:uid="{00000000-0005-0000-0000-0000264D0000}"/>
    <cellStyle name="Normal 10 2 2 5 2" xfId="5046" xr:uid="{00000000-0005-0000-0000-0000274D0000}"/>
    <cellStyle name="Normal 10 2 2 5 2 2" xfId="5047" xr:uid="{00000000-0005-0000-0000-0000284D0000}"/>
    <cellStyle name="Normal 10 2 2 5 2 2 2" xfId="8609" xr:uid="{00000000-0005-0000-0000-0000294D0000}"/>
    <cellStyle name="Normal 10 2 2 5 2 2 2 2" xfId="15399" xr:uid="{00000000-0005-0000-0000-00002A4D0000}"/>
    <cellStyle name="Normal 10 2 2 5 2 2 2 2 2" xfId="28967" xr:uid="{00000000-0005-0000-0000-00002B4D0000}"/>
    <cellStyle name="Normal 10 2 2 5 2 2 2 2 2 2" xfId="56100" xr:uid="{00000000-0005-0000-0000-00002C4D0000}"/>
    <cellStyle name="Normal 10 2 2 5 2 2 2 2 3" xfId="42538" xr:uid="{00000000-0005-0000-0000-00002D4D0000}"/>
    <cellStyle name="Normal 10 2 2 5 2 2 2 3" xfId="22186" xr:uid="{00000000-0005-0000-0000-00002E4D0000}"/>
    <cellStyle name="Normal 10 2 2 5 2 2 2 3 2" xfId="49319" xr:uid="{00000000-0005-0000-0000-00002F4D0000}"/>
    <cellStyle name="Normal 10 2 2 5 2 2 2 4" xfId="35757" xr:uid="{00000000-0005-0000-0000-0000304D0000}"/>
    <cellStyle name="Normal 10 2 2 5 2 2 3" xfId="12010" xr:uid="{00000000-0005-0000-0000-0000314D0000}"/>
    <cellStyle name="Normal 10 2 2 5 2 2 3 2" xfId="25578" xr:uid="{00000000-0005-0000-0000-0000324D0000}"/>
    <cellStyle name="Normal 10 2 2 5 2 2 3 2 2" xfId="52711" xr:uid="{00000000-0005-0000-0000-0000334D0000}"/>
    <cellStyle name="Normal 10 2 2 5 2 2 3 3" xfId="39149" xr:uid="{00000000-0005-0000-0000-0000344D0000}"/>
    <cellStyle name="Normal 10 2 2 5 2 2 4" xfId="18797" xr:uid="{00000000-0005-0000-0000-0000354D0000}"/>
    <cellStyle name="Normal 10 2 2 5 2 2 4 2" xfId="45930" xr:uid="{00000000-0005-0000-0000-0000364D0000}"/>
    <cellStyle name="Normal 10 2 2 5 2 2 5" xfId="32368" xr:uid="{00000000-0005-0000-0000-0000374D0000}"/>
    <cellStyle name="Normal 10 2 2 5 2 3" xfId="5048" xr:uid="{00000000-0005-0000-0000-0000384D0000}"/>
    <cellStyle name="Normal 10 2 2 5 2 3 2" xfId="8610" xr:uid="{00000000-0005-0000-0000-0000394D0000}"/>
    <cellStyle name="Normal 10 2 2 5 2 3 2 2" xfId="15400" xr:uid="{00000000-0005-0000-0000-00003A4D0000}"/>
    <cellStyle name="Normal 10 2 2 5 2 3 2 2 2" xfId="28968" xr:uid="{00000000-0005-0000-0000-00003B4D0000}"/>
    <cellStyle name="Normal 10 2 2 5 2 3 2 2 2 2" xfId="56101" xr:uid="{00000000-0005-0000-0000-00003C4D0000}"/>
    <cellStyle name="Normal 10 2 2 5 2 3 2 2 3" xfId="42539" xr:uid="{00000000-0005-0000-0000-00003D4D0000}"/>
    <cellStyle name="Normal 10 2 2 5 2 3 2 3" xfId="22187" xr:uid="{00000000-0005-0000-0000-00003E4D0000}"/>
    <cellStyle name="Normal 10 2 2 5 2 3 2 3 2" xfId="49320" xr:uid="{00000000-0005-0000-0000-00003F4D0000}"/>
    <cellStyle name="Normal 10 2 2 5 2 3 2 4" xfId="35758" xr:uid="{00000000-0005-0000-0000-0000404D0000}"/>
    <cellStyle name="Normal 10 2 2 5 2 3 3" xfId="12011" xr:uid="{00000000-0005-0000-0000-0000414D0000}"/>
    <cellStyle name="Normal 10 2 2 5 2 3 3 2" xfId="25579" xr:uid="{00000000-0005-0000-0000-0000424D0000}"/>
    <cellStyle name="Normal 10 2 2 5 2 3 3 2 2" xfId="52712" xr:uid="{00000000-0005-0000-0000-0000434D0000}"/>
    <cellStyle name="Normal 10 2 2 5 2 3 3 3" xfId="39150" xr:uid="{00000000-0005-0000-0000-0000444D0000}"/>
    <cellStyle name="Normal 10 2 2 5 2 3 4" xfId="18798" xr:uid="{00000000-0005-0000-0000-0000454D0000}"/>
    <cellStyle name="Normal 10 2 2 5 2 3 4 2" xfId="45931" xr:uid="{00000000-0005-0000-0000-0000464D0000}"/>
    <cellStyle name="Normal 10 2 2 5 2 3 5" xfId="32369" xr:uid="{00000000-0005-0000-0000-0000474D0000}"/>
    <cellStyle name="Normal 10 2 2 5 2 4" xfId="8608" xr:uid="{00000000-0005-0000-0000-0000484D0000}"/>
    <cellStyle name="Normal 10 2 2 5 2 4 2" xfId="15398" xr:uid="{00000000-0005-0000-0000-0000494D0000}"/>
    <cellStyle name="Normal 10 2 2 5 2 4 2 2" xfId="28966" xr:uid="{00000000-0005-0000-0000-00004A4D0000}"/>
    <cellStyle name="Normal 10 2 2 5 2 4 2 2 2" xfId="56099" xr:uid="{00000000-0005-0000-0000-00004B4D0000}"/>
    <cellStyle name="Normal 10 2 2 5 2 4 2 3" xfId="42537" xr:uid="{00000000-0005-0000-0000-00004C4D0000}"/>
    <cellStyle name="Normal 10 2 2 5 2 4 3" xfId="22185" xr:uid="{00000000-0005-0000-0000-00004D4D0000}"/>
    <cellStyle name="Normal 10 2 2 5 2 4 3 2" xfId="49318" xr:uid="{00000000-0005-0000-0000-00004E4D0000}"/>
    <cellStyle name="Normal 10 2 2 5 2 4 4" xfId="35756" xr:uid="{00000000-0005-0000-0000-00004F4D0000}"/>
    <cellStyle name="Normal 10 2 2 5 2 5" xfId="12009" xr:uid="{00000000-0005-0000-0000-0000504D0000}"/>
    <cellStyle name="Normal 10 2 2 5 2 5 2" xfId="25577" xr:uid="{00000000-0005-0000-0000-0000514D0000}"/>
    <cellStyle name="Normal 10 2 2 5 2 5 2 2" xfId="52710" xr:uid="{00000000-0005-0000-0000-0000524D0000}"/>
    <cellStyle name="Normal 10 2 2 5 2 5 3" xfId="39148" xr:uid="{00000000-0005-0000-0000-0000534D0000}"/>
    <cellStyle name="Normal 10 2 2 5 2 6" xfId="18796" xr:uid="{00000000-0005-0000-0000-0000544D0000}"/>
    <cellStyle name="Normal 10 2 2 5 2 6 2" xfId="45929" xr:uid="{00000000-0005-0000-0000-0000554D0000}"/>
    <cellStyle name="Normal 10 2 2 5 2 7" xfId="32367" xr:uid="{00000000-0005-0000-0000-0000564D0000}"/>
    <cellStyle name="Normal 10 2 2 5 3" xfId="5049" xr:uid="{00000000-0005-0000-0000-0000574D0000}"/>
    <cellStyle name="Normal 10 2 2 5 3 2" xfId="8611" xr:uid="{00000000-0005-0000-0000-0000584D0000}"/>
    <cellStyle name="Normal 10 2 2 5 3 2 2" xfId="15401" xr:uid="{00000000-0005-0000-0000-0000594D0000}"/>
    <cellStyle name="Normal 10 2 2 5 3 2 2 2" xfId="28969" xr:uid="{00000000-0005-0000-0000-00005A4D0000}"/>
    <cellStyle name="Normal 10 2 2 5 3 2 2 2 2" xfId="56102" xr:uid="{00000000-0005-0000-0000-00005B4D0000}"/>
    <cellStyle name="Normal 10 2 2 5 3 2 2 3" xfId="42540" xr:uid="{00000000-0005-0000-0000-00005C4D0000}"/>
    <cellStyle name="Normal 10 2 2 5 3 2 3" xfId="22188" xr:uid="{00000000-0005-0000-0000-00005D4D0000}"/>
    <cellStyle name="Normal 10 2 2 5 3 2 3 2" xfId="49321" xr:uid="{00000000-0005-0000-0000-00005E4D0000}"/>
    <cellStyle name="Normal 10 2 2 5 3 2 4" xfId="35759" xr:uid="{00000000-0005-0000-0000-00005F4D0000}"/>
    <cellStyle name="Normal 10 2 2 5 3 3" xfId="12012" xr:uid="{00000000-0005-0000-0000-0000604D0000}"/>
    <cellStyle name="Normal 10 2 2 5 3 3 2" xfId="25580" xr:uid="{00000000-0005-0000-0000-0000614D0000}"/>
    <cellStyle name="Normal 10 2 2 5 3 3 2 2" xfId="52713" xr:uid="{00000000-0005-0000-0000-0000624D0000}"/>
    <cellStyle name="Normal 10 2 2 5 3 3 3" xfId="39151" xr:uid="{00000000-0005-0000-0000-0000634D0000}"/>
    <cellStyle name="Normal 10 2 2 5 3 4" xfId="18799" xr:uid="{00000000-0005-0000-0000-0000644D0000}"/>
    <cellStyle name="Normal 10 2 2 5 3 4 2" xfId="45932" xr:uid="{00000000-0005-0000-0000-0000654D0000}"/>
    <cellStyle name="Normal 10 2 2 5 3 5" xfId="32370" xr:uid="{00000000-0005-0000-0000-0000664D0000}"/>
    <cellStyle name="Normal 10 2 2 5 4" xfId="5050" xr:uid="{00000000-0005-0000-0000-0000674D0000}"/>
    <cellStyle name="Normal 10 2 2 5 4 2" xfId="8612" xr:uid="{00000000-0005-0000-0000-0000684D0000}"/>
    <cellStyle name="Normal 10 2 2 5 4 2 2" xfId="15402" xr:uid="{00000000-0005-0000-0000-0000694D0000}"/>
    <cellStyle name="Normal 10 2 2 5 4 2 2 2" xfId="28970" xr:uid="{00000000-0005-0000-0000-00006A4D0000}"/>
    <cellStyle name="Normal 10 2 2 5 4 2 2 2 2" xfId="56103" xr:uid="{00000000-0005-0000-0000-00006B4D0000}"/>
    <cellStyle name="Normal 10 2 2 5 4 2 2 3" xfId="42541" xr:uid="{00000000-0005-0000-0000-00006C4D0000}"/>
    <cellStyle name="Normal 10 2 2 5 4 2 3" xfId="22189" xr:uid="{00000000-0005-0000-0000-00006D4D0000}"/>
    <cellStyle name="Normal 10 2 2 5 4 2 3 2" xfId="49322" xr:uid="{00000000-0005-0000-0000-00006E4D0000}"/>
    <cellStyle name="Normal 10 2 2 5 4 2 4" xfId="35760" xr:uid="{00000000-0005-0000-0000-00006F4D0000}"/>
    <cellStyle name="Normal 10 2 2 5 4 3" xfId="12013" xr:uid="{00000000-0005-0000-0000-0000704D0000}"/>
    <cellStyle name="Normal 10 2 2 5 4 3 2" xfId="25581" xr:uid="{00000000-0005-0000-0000-0000714D0000}"/>
    <cellStyle name="Normal 10 2 2 5 4 3 2 2" xfId="52714" xr:uid="{00000000-0005-0000-0000-0000724D0000}"/>
    <cellStyle name="Normal 10 2 2 5 4 3 3" xfId="39152" xr:uid="{00000000-0005-0000-0000-0000734D0000}"/>
    <cellStyle name="Normal 10 2 2 5 4 4" xfId="18800" xr:uid="{00000000-0005-0000-0000-0000744D0000}"/>
    <cellStyle name="Normal 10 2 2 5 4 4 2" xfId="45933" xr:uid="{00000000-0005-0000-0000-0000754D0000}"/>
    <cellStyle name="Normal 10 2 2 5 4 5" xfId="32371" xr:uid="{00000000-0005-0000-0000-0000764D0000}"/>
    <cellStyle name="Normal 10 2 2 5 5" xfId="8607" xr:uid="{00000000-0005-0000-0000-0000774D0000}"/>
    <cellStyle name="Normal 10 2 2 5 5 2" xfId="15397" xr:uid="{00000000-0005-0000-0000-0000784D0000}"/>
    <cellStyle name="Normal 10 2 2 5 5 2 2" xfId="28965" xr:uid="{00000000-0005-0000-0000-0000794D0000}"/>
    <cellStyle name="Normal 10 2 2 5 5 2 2 2" xfId="56098" xr:uid="{00000000-0005-0000-0000-00007A4D0000}"/>
    <cellStyle name="Normal 10 2 2 5 5 2 3" xfId="42536" xr:uid="{00000000-0005-0000-0000-00007B4D0000}"/>
    <cellStyle name="Normal 10 2 2 5 5 3" xfId="22184" xr:uid="{00000000-0005-0000-0000-00007C4D0000}"/>
    <cellStyle name="Normal 10 2 2 5 5 3 2" xfId="49317" xr:uid="{00000000-0005-0000-0000-00007D4D0000}"/>
    <cellStyle name="Normal 10 2 2 5 5 4" xfId="35755" xr:uid="{00000000-0005-0000-0000-00007E4D0000}"/>
    <cellStyle name="Normal 10 2 2 5 6" xfId="12008" xr:uid="{00000000-0005-0000-0000-00007F4D0000}"/>
    <cellStyle name="Normal 10 2 2 5 6 2" xfId="25576" xr:uid="{00000000-0005-0000-0000-0000804D0000}"/>
    <cellStyle name="Normal 10 2 2 5 6 2 2" xfId="52709" xr:uid="{00000000-0005-0000-0000-0000814D0000}"/>
    <cellStyle name="Normal 10 2 2 5 6 3" xfId="39147" xr:uid="{00000000-0005-0000-0000-0000824D0000}"/>
    <cellStyle name="Normal 10 2 2 5 7" xfId="18795" xr:uid="{00000000-0005-0000-0000-0000834D0000}"/>
    <cellStyle name="Normal 10 2 2 5 7 2" xfId="45928" xr:uid="{00000000-0005-0000-0000-0000844D0000}"/>
    <cellStyle name="Normal 10 2 2 5 8" xfId="32366" xr:uid="{00000000-0005-0000-0000-0000854D0000}"/>
    <cellStyle name="Normal 10 2 2 6" xfId="5051" xr:uid="{00000000-0005-0000-0000-0000864D0000}"/>
    <cellStyle name="Normal 10 2 2 6 2" xfId="5052" xr:uid="{00000000-0005-0000-0000-0000874D0000}"/>
    <cellStyle name="Normal 10 2 2 6 2 2" xfId="5053" xr:uid="{00000000-0005-0000-0000-0000884D0000}"/>
    <cellStyle name="Normal 10 2 2 6 2 2 2" xfId="8615" xr:uid="{00000000-0005-0000-0000-0000894D0000}"/>
    <cellStyle name="Normal 10 2 2 6 2 2 2 2" xfId="15405" xr:uid="{00000000-0005-0000-0000-00008A4D0000}"/>
    <cellStyle name="Normal 10 2 2 6 2 2 2 2 2" xfId="28973" xr:uid="{00000000-0005-0000-0000-00008B4D0000}"/>
    <cellStyle name="Normal 10 2 2 6 2 2 2 2 2 2" xfId="56106" xr:uid="{00000000-0005-0000-0000-00008C4D0000}"/>
    <cellStyle name="Normal 10 2 2 6 2 2 2 2 3" xfId="42544" xr:uid="{00000000-0005-0000-0000-00008D4D0000}"/>
    <cellStyle name="Normal 10 2 2 6 2 2 2 3" xfId="22192" xr:uid="{00000000-0005-0000-0000-00008E4D0000}"/>
    <cellStyle name="Normal 10 2 2 6 2 2 2 3 2" xfId="49325" xr:uid="{00000000-0005-0000-0000-00008F4D0000}"/>
    <cellStyle name="Normal 10 2 2 6 2 2 2 4" xfId="35763" xr:uid="{00000000-0005-0000-0000-0000904D0000}"/>
    <cellStyle name="Normal 10 2 2 6 2 2 3" xfId="12016" xr:uid="{00000000-0005-0000-0000-0000914D0000}"/>
    <cellStyle name="Normal 10 2 2 6 2 2 3 2" xfId="25584" xr:uid="{00000000-0005-0000-0000-0000924D0000}"/>
    <cellStyle name="Normal 10 2 2 6 2 2 3 2 2" xfId="52717" xr:uid="{00000000-0005-0000-0000-0000934D0000}"/>
    <cellStyle name="Normal 10 2 2 6 2 2 3 3" xfId="39155" xr:uid="{00000000-0005-0000-0000-0000944D0000}"/>
    <cellStyle name="Normal 10 2 2 6 2 2 4" xfId="18803" xr:uid="{00000000-0005-0000-0000-0000954D0000}"/>
    <cellStyle name="Normal 10 2 2 6 2 2 4 2" xfId="45936" xr:uid="{00000000-0005-0000-0000-0000964D0000}"/>
    <cellStyle name="Normal 10 2 2 6 2 2 5" xfId="32374" xr:uid="{00000000-0005-0000-0000-0000974D0000}"/>
    <cellStyle name="Normal 10 2 2 6 2 3" xfId="5054" xr:uid="{00000000-0005-0000-0000-0000984D0000}"/>
    <cellStyle name="Normal 10 2 2 6 2 3 2" xfId="8616" xr:uid="{00000000-0005-0000-0000-0000994D0000}"/>
    <cellStyle name="Normal 10 2 2 6 2 3 2 2" xfId="15406" xr:uid="{00000000-0005-0000-0000-00009A4D0000}"/>
    <cellStyle name="Normal 10 2 2 6 2 3 2 2 2" xfId="28974" xr:uid="{00000000-0005-0000-0000-00009B4D0000}"/>
    <cellStyle name="Normal 10 2 2 6 2 3 2 2 2 2" xfId="56107" xr:uid="{00000000-0005-0000-0000-00009C4D0000}"/>
    <cellStyle name="Normal 10 2 2 6 2 3 2 2 3" xfId="42545" xr:uid="{00000000-0005-0000-0000-00009D4D0000}"/>
    <cellStyle name="Normal 10 2 2 6 2 3 2 3" xfId="22193" xr:uid="{00000000-0005-0000-0000-00009E4D0000}"/>
    <cellStyle name="Normal 10 2 2 6 2 3 2 3 2" xfId="49326" xr:uid="{00000000-0005-0000-0000-00009F4D0000}"/>
    <cellStyle name="Normal 10 2 2 6 2 3 2 4" xfId="35764" xr:uid="{00000000-0005-0000-0000-0000A04D0000}"/>
    <cellStyle name="Normal 10 2 2 6 2 3 3" xfId="12017" xr:uid="{00000000-0005-0000-0000-0000A14D0000}"/>
    <cellStyle name="Normal 10 2 2 6 2 3 3 2" xfId="25585" xr:uid="{00000000-0005-0000-0000-0000A24D0000}"/>
    <cellStyle name="Normal 10 2 2 6 2 3 3 2 2" xfId="52718" xr:uid="{00000000-0005-0000-0000-0000A34D0000}"/>
    <cellStyle name="Normal 10 2 2 6 2 3 3 3" xfId="39156" xr:uid="{00000000-0005-0000-0000-0000A44D0000}"/>
    <cellStyle name="Normal 10 2 2 6 2 3 4" xfId="18804" xr:uid="{00000000-0005-0000-0000-0000A54D0000}"/>
    <cellStyle name="Normal 10 2 2 6 2 3 4 2" xfId="45937" xr:uid="{00000000-0005-0000-0000-0000A64D0000}"/>
    <cellStyle name="Normal 10 2 2 6 2 3 5" xfId="32375" xr:uid="{00000000-0005-0000-0000-0000A74D0000}"/>
    <cellStyle name="Normal 10 2 2 6 2 4" xfId="8614" xr:uid="{00000000-0005-0000-0000-0000A84D0000}"/>
    <cellStyle name="Normal 10 2 2 6 2 4 2" xfId="15404" xr:uid="{00000000-0005-0000-0000-0000A94D0000}"/>
    <cellStyle name="Normal 10 2 2 6 2 4 2 2" xfId="28972" xr:uid="{00000000-0005-0000-0000-0000AA4D0000}"/>
    <cellStyle name="Normal 10 2 2 6 2 4 2 2 2" xfId="56105" xr:uid="{00000000-0005-0000-0000-0000AB4D0000}"/>
    <cellStyle name="Normal 10 2 2 6 2 4 2 3" xfId="42543" xr:uid="{00000000-0005-0000-0000-0000AC4D0000}"/>
    <cellStyle name="Normal 10 2 2 6 2 4 3" xfId="22191" xr:uid="{00000000-0005-0000-0000-0000AD4D0000}"/>
    <cellStyle name="Normal 10 2 2 6 2 4 3 2" xfId="49324" xr:uid="{00000000-0005-0000-0000-0000AE4D0000}"/>
    <cellStyle name="Normal 10 2 2 6 2 4 4" xfId="35762" xr:uid="{00000000-0005-0000-0000-0000AF4D0000}"/>
    <cellStyle name="Normal 10 2 2 6 2 5" xfId="12015" xr:uid="{00000000-0005-0000-0000-0000B04D0000}"/>
    <cellStyle name="Normal 10 2 2 6 2 5 2" xfId="25583" xr:uid="{00000000-0005-0000-0000-0000B14D0000}"/>
    <cellStyle name="Normal 10 2 2 6 2 5 2 2" xfId="52716" xr:uid="{00000000-0005-0000-0000-0000B24D0000}"/>
    <cellStyle name="Normal 10 2 2 6 2 5 3" xfId="39154" xr:uid="{00000000-0005-0000-0000-0000B34D0000}"/>
    <cellStyle name="Normal 10 2 2 6 2 6" xfId="18802" xr:uid="{00000000-0005-0000-0000-0000B44D0000}"/>
    <cellStyle name="Normal 10 2 2 6 2 6 2" xfId="45935" xr:uid="{00000000-0005-0000-0000-0000B54D0000}"/>
    <cellStyle name="Normal 10 2 2 6 2 7" xfId="32373" xr:uid="{00000000-0005-0000-0000-0000B64D0000}"/>
    <cellStyle name="Normal 10 2 2 6 3" xfId="5055" xr:uid="{00000000-0005-0000-0000-0000B74D0000}"/>
    <cellStyle name="Normal 10 2 2 6 3 2" xfId="8617" xr:uid="{00000000-0005-0000-0000-0000B84D0000}"/>
    <cellStyle name="Normal 10 2 2 6 3 2 2" xfId="15407" xr:uid="{00000000-0005-0000-0000-0000B94D0000}"/>
    <cellStyle name="Normal 10 2 2 6 3 2 2 2" xfId="28975" xr:uid="{00000000-0005-0000-0000-0000BA4D0000}"/>
    <cellStyle name="Normal 10 2 2 6 3 2 2 2 2" xfId="56108" xr:uid="{00000000-0005-0000-0000-0000BB4D0000}"/>
    <cellStyle name="Normal 10 2 2 6 3 2 2 3" xfId="42546" xr:uid="{00000000-0005-0000-0000-0000BC4D0000}"/>
    <cellStyle name="Normal 10 2 2 6 3 2 3" xfId="22194" xr:uid="{00000000-0005-0000-0000-0000BD4D0000}"/>
    <cellStyle name="Normal 10 2 2 6 3 2 3 2" xfId="49327" xr:uid="{00000000-0005-0000-0000-0000BE4D0000}"/>
    <cellStyle name="Normal 10 2 2 6 3 2 4" xfId="35765" xr:uid="{00000000-0005-0000-0000-0000BF4D0000}"/>
    <cellStyle name="Normal 10 2 2 6 3 3" xfId="12018" xr:uid="{00000000-0005-0000-0000-0000C04D0000}"/>
    <cellStyle name="Normal 10 2 2 6 3 3 2" xfId="25586" xr:uid="{00000000-0005-0000-0000-0000C14D0000}"/>
    <cellStyle name="Normal 10 2 2 6 3 3 2 2" xfId="52719" xr:uid="{00000000-0005-0000-0000-0000C24D0000}"/>
    <cellStyle name="Normal 10 2 2 6 3 3 3" xfId="39157" xr:uid="{00000000-0005-0000-0000-0000C34D0000}"/>
    <cellStyle name="Normal 10 2 2 6 3 4" xfId="18805" xr:uid="{00000000-0005-0000-0000-0000C44D0000}"/>
    <cellStyle name="Normal 10 2 2 6 3 4 2" xfId="45938" xr:uid="{00000000-0005-0000-0000-0000C54D0000}"/>
    <cellStyle name="Normal 10 2 2 6 3 5" xfId="32376" xr:uid="{00000000-0005-0000-0000-0000C64D0000}"/>
    <cellStyle name="Normal 10 2 2 6 4" xfId="5056" xr:uid="{00000000-0005-0000-0000-0000C74D0000}"/>
    <cellStyle name="Normal 10 2 2 6 4 2" xfId="8618" xr:uid="{00000000-0005-0000-0000-0000C84D0000}"/>
    <cellStyle name="Normal 10 2 2 6 4 2 2" xfId="15408" xr:uid="{00000000-0005-0000-0000-0000C94D0000}"/>
    <cellStyle name="Normal 10 2 2 6 4 2 2 2" xfId="28976" xr:uid="{00000000-0005-0000-0000-0000CA4D0000}"/>
    <cellStyle name="Normal 10 2 2 6 4 2 2 2 2" xfId="56109" xr:uid="{00000000-0005-0000-0000-0000CB4D0000}"/>
    <cellStyle name="Normal 10 2 2 6 4 2 2 3" xfId="42547" xr:uid="{00000000-0005-0000-0000-0000CC4D0000}"/>
    <cellStyle name="Normal 10 2 2 6 4 2 3" xfId="22195" xr:uid="{00000000-0005-0000-0000-0000CD4D0000}"/>
    <cellStyle name="Normal 10 2 2 6 4 2 3 2" xfId="49328" xr:uid="{00000000-0005-0000-0000-0000CE4D0000}"/>
    <cellStyle name="Normal 10 2 2 6 4 2 4" xfId="35766" xr:uid="{00000000-0005-0000-0000-0000CF4D0000}"/>
    <cellStyle name="Normal 10 2 2 6 4 3" xfId="12019" xr:uid="{00000000-0005-0000-0000-0000D04D0000}"/>
    <cellStyle name="Normal 10 2 2 6 4 3 2" xfId="25587" xr:uid="{00000000-0005-0000-0000-0000D14D0000}"/>
    <cellStyle name="Normal 10 2 2 6 4 3 2 2" xfId="52720" xr:uid="{00000000-0005-0000-0000-0000D24D0000}"/>
    <cellStyle name="Normal 10 2 2 6 4 3 3" xfId="39158" xr:uid="{00000000-0005-0000-0000-0000D34D0000}"/>
    <cellStyle name="Normal 10 2 2 6 4 4" xfId="18806" xr:uid="{00000000-0005-0000-0000-0000D44D0000}"/>
    <cellStyle name="Normal 10 2 2 6 4 4 2" xfId="45939" xr:uid="{00000000-0005-0000-0000-0000D54D0000}"/>
    <cellStyle name="Normal 10 2 2 6 4 5" xfId="32377" xr:uid="{00000000-0005-0000-0000-0000D64D0000}"/>
    <cellStyle name="Normal 10 2 2 6 5" xfId="8613" xr:uid="{00000000-0005-0000-0000-0000D74D0000}"/>
    <cellStyle name="Normal 10 2 2 6 5 2" xfId="15403" xr:uid="{00000000-0005-0000-0000-0000D84D0000}"/>
    <cellStyle name="Normal 10 2 2 6 5 2 2" xfId="28971" xr:uid="{00000000-0005-0000-0000-0000D94D0000}"/>
    <cellStyle name="Normal 10 2 2 6 5 2 2 2" xfId="56104" xr:uid="{00000000-0005-0000-0000-0000DA4D0000}"/>
    <cellStyle name="Normal 10 2 2 6 5 2 3" xfId="42542" xr:uid="{00000000-0005-0000-0000-0000DB4D0000}"/>
    <cellStyle name="Normal 10 2 2 6 5 3" xfId="22190" xr:uid="{00000000-0005-0000-0000-0000DC4D0000}"/>
    <cellStyle name="Normal 10 2 2 6 5 3 2" xfId="49323" xr:uid="{00000000-0005-0000-0000-0000DD4D0000}"/>
    <cellStyle name="Normal 10 2 2 6 5 4" xfId="35761" xr:uid="{00000000-0005-0000-0000-0000DE4D0000}"/>
    <cellStyle name="Normal 10 2 2 6 6" xfId="12014" xr:uid="{00000000-0005-0000-0000-0000DF4D0000}"/>
    <cellStyle name="Normal 10 2 2 6 6 2" xfId="25582" xr:uid="{00000000-0005-0000-0000-0000E04D0000}"/>
    <cellStyle name="Normal 10 2 2 6 6 2 2" xfId="52715" xr:uid="{00000000-0005-0000-0000-0000E14D0000}"/>
    <cellStyle name="Normal 10 2 2 6 6 3" xfId="39153" xr:uid="{00000000-0005-0000-0000-0000E24D0000}"/>
    <cellStyle name="Normal 10 2 2 6 7" xfId="18801" xr:uid="{00000000-0005-0000-0000-0000E34D0000}"/>
    <cellStyle name="Normal 10 2 2 6 7 2" xfId="45934" xr:uid="{00000000-0005-0000-0000-0000E44D0000}"/>
    <cellStyle name="Normal 10 2 2 6 8" xfId="32372" xr:uid="{00000000-0005-0000-0000-0000E54D0000}"/>
    <cellStyle name="Normal 10 2 2 7" xfId="5057" xr:uid="{00000000-0005-0000-0000-0000E64D0000}"/>
    <cellStyle name="Normal 10 2 2 7 2" xfId="5058" xr:uid="{00000000-0005-0000-0000-0000E74D0000}"/>
    <cellStyle name="Normal 10 2 2 7 2 2" xfId="8620" xr:uid="{00000000-0005-0000-0000-0000E84D0000}"/>
    <cellStyle name="Normal 10 2 2 7 2 2 2" xfId="15410" xr:uid="{00000000-0005-0000-0000-0000E94D0000}"/>
    <cellStyle name="Normal 10 2 2 7 2 2 2 2" xfId="28978" xr:uid="{00000000-0005-0000-0000-0000EA4D0000}"/>
    <cellStyle name="Normal 10 2 2 7 2 2 2 2 2" xfId="56111" xr:uid="{00000000-0005-0000-0000-0000EB4D0000}"/>
    <cellStyle name="Normal 10 2 2 7 2 2 2 3" xfId="42549" xr:uid="{00000000-0005-0000-0000-0000EC4D0000}"/>
    <cellStyle name="Normal 10 2 2 7 2 2 3" xfId="22197" xr:uid="{00000000-0005-0000-0000-0000ED4D0000}"/>
    <cellStyle name="Normal 10 2 2 7 2 2 3 2" xfId="49330" xr:uid="{00000000-0005-0000-0000-0000EE4D0000}"/>
    <cellStyle name="Normal 10 2 2 7 2 2 4" xfId="35768" xr:uid="{00000000-0005-0000-0000-0000EF4D0000}"/>
    <cellStyle name="Normal 10 2 2 7 2 3" xfId="12021" xr:uid="{00000000-0005-0000-0000-0000F04D0000}"/>
    <cellStyle name="Normal 10 2 2 7 2 3 2" xfId="25589" xr:uid="{00000000-0005-0000-0000-0000F14D0000}"/>
    <cellStyle name="Normal 10 2 2 7 2 3 2 2" xfId="52722" xr:uid="{00000000-0005-0000-0000-0000F24D0000}"/>
    <cellStyle name="Normal 10 2 2 7 2 3 3" xfId="39160" xr:uid="{00000000-0005-0000-0000-0000F34D0000}"/>
    <cellStyle name="Normal 10 2 2 7 2 4" xfId="18808" xr:uid="{00000000-0005-0000-0000-0000F44D0000}"/>
    <cellStyle name="Normal 10 2 2 7 2 4 2" xfId="45941" xr:uid="{00000000-0005-0000-0000-0000F54D0000}"/>
    <cellStyle name="Normal 10 2 2 7 2 5" xfId="32379" xr:uid="{00000000-0005-0000-0000-0000F64D0000}"/>
    <cellStyle name="Normal 10 2 2 7 3" xfId="5059" xr:uid="{00000000-0005-0000-0000-0000F74D0000}"/>
    <cellStyle name="Normal 10 2 2 7 3 2" xfId="8621" xr:uid="{00000000-0005-0000-0000-0000F84D0000}"/>
    <cellStyle name="Normal 10 2 2 7 3 2 2" xfId="15411" xr:uid="{00000000-0005-0000-0000-0000F94D0000}"/>
    <cellStyle name="Normal 10 2 2 7 3 2 2 2" xfId="28979" xr:uid="{00000000-0005-0000-0000-0000FA4D0000}"/>
    <cellStyle name="Normal 10 2 2 7 3 2 2 2 2" xfId="56112" xr:uid="{00000000-0005-0000-0000-0000FB4D0000}"/>
    <cellStyle name="Normal 10 2 2 7 3 2 2 3" xfId="42550" xr:uid="{00000000-0005-0000-0000-0000FC4D0000}"/>
    <cellStyle name="Normal 10 2 2 7 3 2 3" xfId="22198" xr:uid="{00000000-0005-0000-0000-0000FD4D0000}"/>
    <cellStyle name="Normal 10 2 2 7 3 2 3 2" xfId="49331" xr:uid="{00000000-0005-0000-0000-0000FE4D0000}"/>
    <cellStyle name="Normal 10 2 2 7 3 2 4" xfId="35769" xr:uid="{00000000-0005-0000-0000-0000FF4D0000}"/>
    <cellStyle name="Normal 10 2 2 7 3 3" xfId="12022" xr:uid="{00000000-0005-0000-0000-0000004E0000}"/>
    <cellStyle name="Normal 10 2 2 7 3 3 2" xfId="25590" xr:uid="{00000000-0005-0000-0000-0000014E0000}"/>
    <cellStyle name="Normal 10 2 2 7 3 3 2 2" xfId="52723" xr:uid="{00000000-0005-0000-0000-0000024E0000}"/>
    <cellStyle name="Normal 10 2 2 7 3 3 3" xfId="39161" xr:uid="{00000000-0005-0000-0000-0000034E0000}"/>
    <cellStyle name="Normal 10 2 2 7 3 4" xfId="18809" xr:uid="{00000000-0005-0000-0000-0000044E0000}"/>
    <cellStyle name="Normal 10 2 2 7 3 4 2" xfId="45942" xr:uid="{00000000-0005-0000-0000-0000054E0000}"/>
    <cellStyle name="Normal 10 2 2 7 3 5" xfId="32380" xr:uid="{00000000-0005-0000-0000-0000064E0000}"/>
    <cellStyle name="Normal 10 2 2 7 4" xfId="8619" xr:uid="{00000000-0005-0000-0000-0000074E0000}"/>
    <cellStyle name="Normal 10 2 2 7 4 2" xfId="15409" xr:uid="{00000000-0005-0000-0000-0000084E0000}"/>
    <cellStyle name="Normal 10 2 2 7 4 2 2" xfId="28977" xr:uid="{00000000-0005-0000-0000-0000094E0000}"/>
    <cellStyle name="Normal 10 2 2 7 4 2 2 2" xfId="56110" xr:uid="{00000000-0005-0000-0000-00000A4E0000}"/>
    <cellStyle name="Normal 10 2 2 7 4 2 3" xfId="42548" xr:uid="{00000000-0005-0000-0000-00000B4E0000}"/>
    <cellStyle name="Normal 10 2 2 7 4 3" xfId="22196" xr:uid="{00000000-0005-0000-0000-00000C4E0000}"/>
    <cellStyle name="Normal 10 2 2 7 4 3 2" xfId="49329" xr:uid="{00000000-0005-0000-0000-00000D4E0000}"/>
    <cellStyle name="Normal 10 2 2 7 4 4" xfId="35767" xr:uid="{00000000-0005-0000-0000-00000E4E0000}"/>
    <cellStyle name="Normal 10 2 2 7 5" xfId="12020" xr:uid="{00000000-0005-0000-0000-00000F4E0000}"/>
    <cellStyle name="Normal 10 2 2 7 5 2" xfId="25588" xr:uid="{00000000-0005-0000-0000-0000104E0000}"/>
    <cellStyle name="Normal 10 2 2 7 5 2 2" xfId="52721" xr:uid="{00000000-0005-0000-0000-0000114E0000}"/>
    <cellStyle name="Normal 10 2 2 7 5 3" xfId="39159" xr:uid="{00000000-0005-0000-0000-0000124E0000}"/>
    <cellStyle name="Normal 10 2 2 7 6" xfId="18807" xr:uid="{00000000-0005-0000-0000-0000134E0000}"/>
    <cellStyle name="Normal 10 2 2 7 6 2" xfId="45940" xr:uid="{00000000-0005-0000-0000-0000144E0000}"/>
    <cellStyle name="Normal 10 2 2 7 7" xfId="32378" xr:uid="{00000000-0005-0000-0000-0000154E0000}"/>
    <cellStyle name="Normal 10 2 2 8" xfId="5060" xr:uid="{00000000-0005-0000-0000-0000164E0000}"/>
    <cellStyle name="Normal 10 2 2 8 2" xfId="5061" xr:uid="{00000000-0005-0000-0000-0000174E0000}"/>
    <cellStyle name="Normal 10 2 2 8 2 2" xfId="8623" xr:uid="{00000000-0005-0000-0000-0000184E0000}"/>
    <cellStyle name="Normal 10 2 2 8 2 2 2" xfId="15413" xr:uid="{00000000-0005-0000-0000-0000194E0000}"/>
    <cellStyle name="Normal 10 2 2 8 2 2 2 2" xfId="28981" xr:uid="{00000000-0005-0000-0000-00001A4E0000}"/>
    <cellStyle name="Normal 10 2 2 8 2 2 2 2 2" xfId="56114" xr:uid="{00000000-0005-0000-0000-00001B4E0000}"/>
    <cellStyle name="Normal 10 2 2 8 2 2 2 3" xfId="42552" xr:uid="{00000000-0005-0000-0000-00001C4E0000}"/>
    <cellStyle name="Normal 10 2 2 8 2 2 3" xfId="22200" xr:uid="{00000000-0005-0000-0000-00001D4E0000}"/>
    <cellStyle name="Normal 10 2 2 8 2 2 3 2" xfId="49333" xr:uid="{00000000-0005-0000-0000-00001E4E0000}"/>
    <cellStyle name="Normal 10 2 2 8 2 2 4" xfId="35771" xr:uid="{00000000-0005-0000-0000-00001F4E0000}"/>
    <cellStyle name="Normal 10 2 2 8 2 3" xfId="12024" xr:uid="{00000000-0005-0000-0000-0000204E0000}"/>
    <cellStyle name="Normal 10 2 2 8 2 3 2" xfId="25592" xr:uid="{00000000-0005-0000-0000-0000214E0000}"/>
    <cellStyle name="Normal 10 2 2 8 2 3 2 2" xfId="52725" xr:uid="{00000000-0005-0000-0000-0000224E0000}"/>
    <cellStyle name="Normal 10 2 2 8 2 3 3" xfId="39163" xr:uid="{00000000-0005-0000-0000-0000234E0000}"/>
    <cellStyle name="Normal 10 2 2 8 2 4" xfId="18811" xr:uid="{00000000-0005-0000-0000-0000244E0000}"/>
    <cellStyle name="Normal 10 2 2 8 2 4 2" xfId="45944" xr:uid="{00000000-0005-0000-0000-0000254E0000}"/>
    <cellStyle name="Normal 10 2 2 8 2 5" xfId="32382" xr:uid="{00000000-0005-0000-0000-0000264E0000}"/>
    <cellStyle name="Normal 10 2 2 8 3" xfId="5062" xr:uid="{00000000-0005-0000-0000-0000274E0000}"/>
    <cellStyle name="Normal 10 2 2 8 3 2" xfId="8624" xr:uid="{00000000-0005-0000-0000-0000284E0000}"/>
    <cellStyle name="Normal 10 2 2 8 3 2 2" xfId="15414" xr:uid="{00000000-0005-0000-0000-0000294E0000}"/>
    <cellStyle name="Normal 10 2 2 8 3 2 2 2" xfId="28982" xr:uid="{00000000-0005-0000-0000-00002A4E0000}"/>
    <cellStyle name="Normal 10 2 2 8 3 2 2 2 2" xfId="56115" xr:uid="{00000000-0005-0000-0000-00002B4E0000}"/>
    <cellStyle name="Normal 10 2 2 8 3 2 2 3" xfId="42553" xr:uid="{00000000-0005-0000-0000-00002C4E0000}"/>
    <cellStyle name="Normal 10 2 2 8 3 2 3" xfId="22201" xr:uid="{00000000-0005-0000-0000-00002D4E0000}"/>
    <cellStyle name="Normal 10 2 2 8 3 2 3 2" xfId="49334" xr:uid="{00000000-0005-0000-0000-00002E4E0000}"/>
    <cellStyle name="Normal 10 2 2 8 3 2 4" xfId="35772" xr:uid="{00000000-0005-0000-0000-00002F4E0000}"/>
    <cellStyle name="Normal 10 2 2 8 3 3" xfId="12025" xr:uid="{00000000-0005-0000-0000-0000304E0000}"/>
    <cellStyle name="Normal 10 2 2 8 3 3 2" xfId="25593" xr:uid="{00000000-0005-0000-0000-0000314E0000}"/>
    <cellStyle name="Normal 10 2 2 8 3 3 2 2" xfId="52726" xr:uid="{00000000-0005-0000-0000-0000324E0000}"/>
    <cellStyle name="Normal 10 2 2 8 3 3 3" xfId="39164" xr:uid="{00000000-0005-0000-0000-0000334E0000}"/>
    <cellStyle name="Normal 10 2 2 8 3 4" xfId="18812" xr:uid="{00000000-0005-0000-0000-0000344E0000}"/>
    <cellStyle name="Normal 10 2 2 8 3 4 2" xfId="45945" xr:uid="{00000000-0005-0000-0000-0000354E0000}"/>
    <cellStyle name="Normal 10 2 2 8 3 5" xfId="32383" xr:uid="{00000000-0005-0000-0000-0000364E0000}"/>
    <cellStyle name="Normal 10 2 2 8 4" xfId="8622" xr:uid="{00000000-0005-0000-0000-0000374E0000}"/>
    <cellStyle name="Normal 10 2 2 8 4 2" xfId="15412" xr:uid="{00000000-0005-0000-0000-0000384E0000}"/>
    <cellStyle name="Normal 10 2 2 8 4 2 2" xfId="28980" xr:uid="{00000000-0005-0000-0000-0000394E0000}"/>
    <cellStyle name="Normal 10 2 2 8 4 2 2 2" xfId="56113" xr:uid="{00000000-0005-0000-0000-00003A4E0000}"/>
    <cellStyle name="Normal 10 2 2 8 4 2 3" xfId="42551" xr:uid="{00000000-0005-0000-0000-00003B4E0000}"/>
    <cellStyle name="Normal 10 2 2 8 4 3" xfId="22199" xr:uid="{00000000-0005-0000-0000-00003C4E0000}"/>
    <cellStyle name="Normal 10 2 2 8 4 3 2" xfId="49332" xr:uid="{00000000-0005-0000-0000-00003D4E0000}"/>
    <cellStyle name="Normal 10 2 2 8 4 4" xfId="35770" xr:uid="{00000000-0005-0000-0000-00003E4E0000}"/>
    <cellStyle name="Normal 10 2 2 8 5" xfId="12023" xr:uid="{00000000-0005-0000-0000-00003F4E0000}"/>
    <cellStyle name="Normal 10 2 2 8 5 2" xfId="25591" xr:uid="{00000000-0005-0000-0000-0000404E0000}"/>
    <cellStyle name="Normal 10 2 2 8 5 2 2" xfId="52724" xr:uid="{00000000-0005-0000-0000-0000414E0000}"/>
    <cellStyle name="Normal 10 2 2 8 5 3" xfId="39162" xr:uid="{00000000-0005-0000-0000-0000424E0000}"/>
    <cellStyle name="Normal 10 2 2 8 6" xfId="18810" xr:uid="{00000000-0005-0000-0000-0000434E0000}"/>
    <cellStyle name="Normal 10 2 2 8 6 2" xfId="45943" xr:uid="{00000000-0005-0000-0000-0000444E0000}"/>
    <cellStyle name="Normal 10 2 2 8 7" xfId="32381" xr:uid="{00000000-0005-0000-0000-0000454E0000}"/>
    <cellStyle name="Normal 10 2 2 9" xfId="5063" xr:uid="{00000000-0005-0000-0000-0000464E0000}"/>
    <cellStyle name="Normal 10 2 2 9 2" xfId="8625" xr:uid="{00000000-0005-0000-0000-0000474E0000}"/>
    <cellStyle name="Normal 10 2 2 9 2 2" xfId="15415" xr:uid="{00000000-0005-0000-0000-0000484E0000}"/>
    <cellStyle name="Normal 10 2 2 9 2 2 2" xfId="28983" xr:uid="{00000000-0005-0000-0000-0000494E0000}"/>
    <cellStyle name="Normal 10 2 2 9 2 2 2 2" xfId="56116" xr:uid="{00000000-0005-0000-0000-00004A4E0000}"/>
    <cellStyle name="Normal 10 2 2 9 2 2 3" xfId="42554" xr:uid="{00000000-0005-0000-0000-00004B4E0000}"/>
    <cellStyle name="Normal 10 2 2 9 2 3" xfId="22202" xr:uid="{00000000-0005-0000-0000-00004C4E0000}"/>
    <cellStyle name="Normal 10 2 2 9 2 3 2" xfId="49335" xr:uid="{00000000-0005-0000-0000-00004D4E0000}"/>
    <cellStyle name="Normal 10 2 2 9 2 4" xfId="35773" xr:uid="{00000000-0005-0000-0000-00004E4E0000}"/>
    <cellStyle name="Normal 10 2 2 9 3" xfId="12026" xr:uid="{00000000-0005-0000-0000-00004F4E0000}"/>
    <cellStyle name="Normal 10 2 2 9 3 2" xfId="25594" xr:uid="{00000000-0005-0000-0000-0000504E0000}"/>
    <cellStyle name="Normal 10 2 2 9 3 2 2" xfId="52727" xr:uid="{00000000-0005-0000-0000-0000514E0000}"/>
    <cellStyle name="Normal 10 2 2 9 3 3" xfId="39165" xr:uid="{00000000-0005-0000-0000-0000524E0000}"/>
    <cellStyle name="Normal 10 2 2 9 4" xfId="18813" xr:uid="{00000000-0005-0000-0000-0000534E0000}"/>
    <cellStyle name="Normal 10 2 2 9 4 2" xfId="45946" xr:uid="{00000000-0005-0000-0000-0000544E0000}"/>
    <cellStyle name="Normal 10 2 2 9 5" xfId="32384" xr:uid="{00000000-0005-0000-0000-0000554E0000}"/>
    <cellStyle name="Normal 10 2 3" xfId="5064" xr:uid="{00000000-0005-0000-0000-0000564E0000}"/>
    <cellStyle name="Normal 10 2 4" xfId="5065" xr:uid="{00000000-0005-0000-0000-0000574E0000}"/>
    <cellStyle name="Normal 10 2 4 10" xfId="8626" xr:uid="{00000000-0005-0000-0000-0000584E0000}"/>
    <cellStyle name="Normal 10 2 4 10 2" xfId="15416" xr:uid="{00000000-0005-0000-0000-0000594E0000}"/>
    <cellStyle name="Normal 10 2 4 10 2 2" xfId="28984" xr:uid="{00000000-0005-0000-0000-00005A4E0000}"/>
    <cellStyle name="Normal 10 2 4 10 2 2 2" xfId="56117" xr:uid="{00000000-0005-0000-0000-00005B4E0000}"/>
    <cellStyle name="Normal 10 2 4 10 2 3" xfId="42555" xr:uid="{00000000-0005-0000-0000-00005C4E0000}"/>
    <cellStyle name="Normal 10 2 4 10 3" xfId="22203" xr:uid="{00000000-0005-0000-0000-00005D4E0000}"/>
    <cellStyle name="Normal 10 2 4 10 3 2" xfId="49336" xr:uid="{00000000-0005-0000-0000-00005E4E0000}"/>
    <cellStyle name="Normal 10 2 4 10 4" xfId="35774" xr:uid="{00000000-0005-0000-0000-00005F4E0000}"/>
    <cellStyle name="Normal 10 2 4 11" xfId="12027" xr:uid="{00000000-0005-0000-0000-0000604E0000}"/>
    <cellStyle name="Normal 10 2 4 11 2" xfId="25595" xr:uid="{00000000-0005-0000-0000-0000614E0000}"/>
    <cellStyle name="Normal 10 2 4 11 2 2" xfId="52728" xr:uid="{00000000-0005-0000-0000-0000624E0000}"/>
    <cellStyle name="Normal 10 2 4 11 3" xfId="39166" xr:uid="{00000000-0005-0000-0000-0000634E0000}"/>
    <cellStyle name="Normal 10 2 4 12" xfId="18814" xr:uid="{00000000-0005-0000-0000-0000644E0000}"/>
    <cellStyle name="Normal 10 2 4 12 2" xfId="45947" xr:uid="{00000000-0005-0000-0000-0000654E0000}"/>
    <cellStyle name="Normal 10 2 4 13" xfId="32385" xr:uid="{00000000-0005-0000-0000-0000664E0000}"/>
    <cellStyle name="Normal 10 2 4 2" xfId="5066" xr:uid="{00000000-0005-0000-0000-0000674E0000}"/>
    <cellStyle name="Normal 10 2 4 2 10" xfId="32386" xr:uid="{00000000-0005-0000-0000-0000684E0000}"/>
    <cellStyle name="Normal 10 2 4 2 2" xfId="5067" xr:uid="{00000000-0005-0000-0000-0000694E0000}"/>
    <cellStyle name="Normal 10 2 4 2 2 2" xfId="5068" xr:uid="{00000000-0005-0000-0000-00006A4E0000}"/>
    <cellStyle name="Normal 10 2 4 2 2 2 2" xfId="5069" xr:uid="{00000000-0005-0000-0000-00006B4E0000}"/>
    <cellStyle name="Normal 10 2 4 2 2 2 2 2" xfId="8630" xr:uid="{00000000-0005-0000-0000-00006C4E0000}"/>
    <cellStyle name="Normal 10 2 4 2 2 2 2 2 2" xfId="15420" xr:uid="{00000000-0005-0000-0000-00006D4E0000}"/>
    <cellStyle name="Normal 10 2 4 2 2 2 2 2 2 2" xfId="28988" xr:uid="{00000000-0005-0000-0000-00006E4E0000}"/>
    <cellStyle name="Normal 10 2 4 2 2 2 2 2 2 2 2" xfId="56121" xr:uid="{00000000-0005-0000-0000-00006F4E0000}"/>
    <cellStyle name="Normal 10 2 4 2 2 2 2 2 2 3" xfId="42559" xr:uid="{00000000-0005-0000-0000-0000704E0000}"/>
    <cellStyle name="Normal 10 2 4 2 2 2 2 2 3" xfId="22207" xr:uid="{00000000-0005-0000-0000-0000714E0000}"/>
    <cellStyle name="Normal 10 2 4 2 2 2 2 2 3 2" xfId="49340" xr:uid="{00000000-0005-0000-0000-0000724E0000}"/>
    <cellStyle name="Normal 10 2 4 2 2 2 2 2 4" xfId="35778" xr:uid="{00000000-0005-0000-0000-0000734E0000}"/>
    <cellStyle name="Normal 10 2 4 2 2 2 2 3" xfId="12031" xr:uid="{00000000-0005-0000-0000-0000744E0000}"/>
    <cellStyle name="Normal 10 2 4 2 2 2 2 3 2" xfId="25599" xr:uid="{00000000-0005-0000-0000-0000754E0000}"/>
    <cellStyle name="Normal 10 2 4 2 2 2 2 3 2 2" xfId="52732" xr:uid="{00000000-0005-0000-0000-0000764E0000}"/>
    <cellStyle name="Normal 10 2 4 2 2 2 2 3 3" xfId="39170" xr:uid="{00000000-0005-0000-0000-0000774E0000}"/>
    <cellStyle name="Normal 10 2 4 2 2 2 2 4" xfId="18818" xr:uid="{00000000-0005-0000-0000-0000784E0000}"/>
    <cellStyle name="Normal 10 2 4 2 2 2 2 4 2" xfId="45951" xr:uid="{00000000-0005-0000-0000-0000794E0000}"/>
    <cellStyle name="Normal 10 2 4 2 2 2 2 5" xfId="32389" xr:uid="{00000000-0005-0000-0000-00007A4E0000}"/>
    <cellStyle name="Normal 10 2 4 2 2 2 3" xfId="5070" xr:uid="{00000000-0005-0000-0000-00007B4E0000}"/>
    <cellStyle name="Normal 10 2 4 2 2 2 3 2" xfId="8631" xr:uid="{00000000-0005-0000-0000-00007C4E0000}"/>
    <cellStyle name="Normal 10 2 4 2 2 2 3 2 2" xfId="15421" xr:uid="{00000000-0005-0000-0000-00007D4E0000}"/>
    <cellStyle name="Normal 10 2 4 2 2 2 3 2 2 2" xfId="28989" xr:uid="{00000000-0005-0000-0000-00007E4E0000}"/>
    <cellStyle name="Normal 10 2 4 2 2 2 3 2 2 2 2" xfId="56122" xr:uid="{00000000-0005-0000-0000-00007F4E0000}"/>
    <cellStyle name="Normal 10 2 4 2 2 2 3 2 2 3" xfId="42560" xr:uid="{00000000-0005-0000-0000-0000804E0000}"/>
    <cellStyle name="Normal 10 2 4 2 2 2 3 2 3" xfId="22208" xr:uid="{00000000-0005-0000-0000-0000814E0000}"/>
    <cellStyle name="Normal 10 2 4 2 2 2 3 2 3 2" xfId="49341" xr:uid="{00000000-0005-0000-0000-0000824E0000}"/>
    <cellStyle name="Normal 10 2 4 2 2 2 3 2 4" xfId="35779" xr:uid="{00000000-0005-0000-0000-0000834E0000}"/>
    <cellStyle name="Normal 10 2 4 2 2 2 3 3" xfId="12032" xr:uid="{00000000-0005-0000-0000-0000844E0000}"/>
    <cellStyle name="Normal 10 2 4 2 2 2 3 3 2" xfId="25600" xr:uid="{00000000-0005-0000-0000-0000854E0000}"/>
    <cellStyle name="Normal 10 2 4 2 2 2 3 3 2 2" xfId="52733" xr:uid="{00000000-0005-0000-0000-0000864E0000}"/>
    <cellStyle name="Normal 10 2 4 2 2 2 3 3 3" xfId="39171" xr:uid="{00000000-0005-0000-0000-0000874E0000}"/>
    <cellStyle name="Normal 10 2 4 2 2 2 3 4" xfId="18819" xr:uid="{00000000-0005-0000-0000-0000884E0000}"/>
    <cellStyle name="Normal 10 2 4 2 2 2 3 4 2" xfId="45952" xr:uid="{00000000-0005-0000-0000-0000894E0000}"/>
    <cellStyle name="Normal 10 2 4 2 2 2 3 5" xfId="32390" xr:uid="{00000000-0005-0000-0000-00008A4E0000}"/>
    <cellStyle name="Normal 10 2 4 2 2 2 4" xfId="8629" xr:uid="{00000000-0005-0000-0000-00008B4E0000}"/>
    <cellStyle name="Normal 10 2 4 2 2 2 4 2" xfId="15419" xr:uid="{00000000-0005-0000-0000-00008C4E0000}"/>
    <cellStyle name="Normal 10 2 4 2 2 2 4 2 2" xfId="28987" xr:uid="{00000000-0005-0000-0000-00008D4E0000}"/>
    <cellStyle name="Normal 10 2 4 2 2 2 4 2 2 2" xfId="56120" xr:uid="{00000000-0005-0000-0000-00008E4E0000}"/>
    <cellStyle name="Normal 10 2 4 2 2 2 4 2 3" xfId="42558" xr:uid="{00000000-0005-0000-0000-00008F4E0000}"/>
    <cellStyle name="Normal 10 2 4 2 2 2 4 3" xfId="22206" xr:uid="{00000000-0005-0000-0000-0000904E0000}"/>
    <cellStyle name="Normal 10 2 4 2 2 2 4 3 2" xfId="49339" xr:uid="{00000000-0005-0000-0000-0000914E0000}"/>
    <cellStyle name="Normal 10 2 4 2 2 2 4 4" xfId="35777" xr:uid="{00000000-0005-0000-0000-0000924E0000}"/>
    <cellStyle name="Normal 10 2 4 2 2 2 5" xfId="12030" xr:uid="{00000000-0005-0000-0000-0000934E0000}"/>
    <cellStyle name="Normal 10 2 4 2 2 2 5 2" xfId="25598" xr:uid="{00000000-0005-0000-0000-0000944E0000}"/>
    <cellStyle name="Normal 10 2 4 2 2 2 5 2 2" xfId="52731" xr:uid="{00000000-0005-0000-0000-0000954E0000}"/>
    <cellStyle name="Normal 10 2 4 2 2 2 5 3" xfId="39169" xr:uid="{00000000-0005-0000-0000-0000964E0000}"/>
    <cellStyle name="Normal 10 2 4 2 2 2 6" xfId="18817" xr:uid="{00000000-0005-0000-0000-0000974E0000}"/>
    <cellStyle name="Normal 10 2 4 2 2 2 6 2" xfId="45950" xr:uid="{00000000-0005-0000-0000-0000984E0000}"/>
    <cellStyle name="Normal 10 2 4 2 2 2 7" xfId="32388" xr:uid="{00000000-0005-0000-0000-0000994E0000}"/>
    <cellStyle name="Normal 10 2 4 2 2 3" xfId="5071" xr:uid="{00000000-0005-0000-0000-00009A4E0000}"/>
    <cellStyle name="Normal 10 2 4 2 2 3 2" xfId="5072" xr:uid="{00000000-0005-0000-0000-00009B4E0000}"/>
    <cellStyle name="Normal 10 2 4 2 2 3 2 2" xfId="8633" xr:uid="{00000000-0005-0000-0000-00009C4E0000}"/>
    <cellStyle name="Normal 10 2 4 2 2 3 2 2 2" xfId="15423" xr:uid="{00000000-0005-0000-0000-00009D4E0000}"/>
    <cellStyle name="Normal 10 2 4 2 2 3 2 2 2 2" xfId="28991" xr:uid="{00000000-0005-0000-0000-00009E4E0000}"/>
    <cellStyle name="Normal 10 2 4 2 2 3 2 2 2 2 2" xfId="56124" xr:uid="{00000000-0005-0000-0000-00009F4E0000}"/>
    <cellStyle name="Normal 10 2 4 2 2 3 2 2 2 3" xfId="42562" xr:uid="{00000000-0005-0000-0000-0000A04E0000}"/>
    <cellStyle name="Normal 10 2 4 2 2 3 2 2 3" xfId="22210" xr:uid="{00000000-0005-0000-0000-0000A14E0000}"/>
    <cellStyle name="Normal 10 2 4 2 2 3 2 2 3 2" xfId="49343" xr:uid="{00000000-0005-0000-0000-0000A24E0000}"/>
    <cellStyle name="Normal 10 2 4 2 2 3 2 2 4" xfId="35781" xr:uid="{00000000-0005-0000-0000-0000A34E0000}"/>
    <cellStyle name="Normal 10 2 4 2 2 3 2 3" xfId="12034" xr:uid="{00000000-0005-0000-0000-0000A44E0000}"/>
    <cellStyle name="Normal 10 2 4 2 2 3 2 3 2" xfId="25602" xr:uid="{00000000-0005-0000-0000-0000A54E0000}"/>
    <cellStyle name="Normal 10 2 4 2 2 3 2 3 2 2" xfId="52735" xr:uid="{00000000-0005-0000-0000-0000A64E0000}"/>
    <cellStyle name="Normal 10 2 4 2 2 3 2 3 3" xfId="39173" xr:uid="{00000000-0005-0000-0000-0000A74E0000}"/>
    <cellStyle name="Normal 10 2 4 2 2 3 2 4" xfId="18821" xr:uid="{00000000-0005-0000-0000-0000A84E0000}"/>
    <cellStyle name="Normal 10 2 4 2 2 3 2 4 2" xfId="45954" xr:uid="{00000000-0005-0000-0000-0000A94E0000}"/>
    <cellStyle name="Normal 10 2 4 2 2 3 2 5" xfId="32392" xr:uid="{00000000-0005-0000-0000-0000AA4E0000}"/>
    <cellStyle name="Normal 10 2 4 2 2 3 3" xfId="8632" xr:uid="{00000000-0005-0000-0000-0000AB4E0000}"/>
    <cellStyle name="Normal 10 2 4 2 2 3 3 2" xfId="15422" xr:uid="{00000000-0005-0000-0000-0000AC4E0000}"/>
    <cellStyle name="Normal 10 2 4 2 2 3 3 2 2" xfId="28990" xr:uid="{00000000-0005-0000-0000-0000AD4E0000}"/>
    <cellStyle name="Normal 10 2 4 2 2 3 3 2 2 2" xfId="56123" xr:uid="{00000000-0005-0000-0000-0000AE4E0000}"/>
    <cellStyle name="Normal 10 2 4 2 2 3 3 2 3" xfId="42561" xr:uid="{00000000-0005-0000-0000-0000AF4E0000}"/>
    <cellStyle name="Normal 10 2 4 2 2 3 3 3" xfId="22209" xr:uid="{00000000-0005-0000-0000-0000B04E0000}"/>
    <cellStyle name="Normal 10 2 4 2 2 3 3 3 2" xfId="49342" xr:uid="{00000000-0005-0000-0000-0000B14E0000}"/>
    <cellStyle name="Normal 10 2 4 2 2 3 3 4" xfId="35780" xr:uid="{00000000-0005-0000-0000-0000B24E0000}"/>
    <cellStyle name="Normal 10 2 4 2 2 3 4" xfId="12033" xr:uid="{00000000-0005-0000-0000-0000B34E0000}"/>
    <cellStyle name="Normal 10 2 4 2 2 3 4 2" xfId="25601" xr:uid="{00000000-0005-0000-0000-0000B44E0000}"/>
    <cellStyle name="Normal 10 2 4 2 2 3 4 2 2" xfId="52734" xr:uid="{00000000-0005-0000-0000-0000B54E0000}"/>
    <cellStyle name="Normal 10 2 4 2 2 3 4 3" xfId="39172" xr:uid="{00000000-0005-0000-0000-0000B64E0000}"/>
    <cellStyle name="Normal 10 2 4 2 2 3 5" xfId="18820" xr:uid="{00000000-0005-0000-0000-0000B74E0000}"/>
    <cellStyle name="Normal 10 2 4 2 2 3 5 2" xfId="45953" xr:uid="{00000000-0005-0000-0000-0000B84E0000}"/>
    <cellStyle name="Normal 10 2 4 2 2 3 6" xfId="32391" xr:uid="{00000000-0005-0000-0000-0000B94E0000}"/>
    <cellStyle name="Normal 10 2 4 2 2 4" xfId="5073" xr:uid="{00000000-0005-0000-0000-0000BA4E0000}"/>
    <cellStyle name="Normal 10 2 4 2 2 4 2" xfId="8634" xr:uid="{00000000-0005-0000-0000-0000BB4E0000}"/>
    <cellStyle name="Normal 10 2 4 2 2 4 2 2" xfId="15424" xr:uid="{00000000-0005-0000-0000-0000BC4E0000}"/>
    <cellStyle name="Normal 10 2 4 2 2 4 2 2 2" xfId="28992" xr:uid="{00000000-0005-0000-0000-0000BD4E0000}"/>
    <cellStyle name="Normal 10 2 4 2 2 4 2 2 2 2" xfId="56125" xr:uid="{00000000-0005-0000-0000-0000BE4E0000}"/>
    <cellStyle name="Normal 10 2 4 2 2 4 2 2 3" xfId="42563" xr:uid="{00000000-0005-0000-0000-0000BF4E0000}"/>
    <cellStyle name="Normal 10 2 4 2 2 4 2 3" xfId="22211" xr:uid="{00000000-0005-0000-0000-0000C04E0000}"/>
    <cellStyle name="Normal 10 2 4 2 2 4 2 3 2" xfId="49344" xr:uid="{00000000-0005-0000-0000-0000C14E0000}"/>
    <cellStyle name="Normal 10 2 4 2 2 4 2 4" xfId="35782" xr:uid="{00000000-0005-0000-0000-0000C24E0000}"/>
    <cellStyle name="Normal 10 2 4 2 2 4 3" xfId="12035" xr:uid="{00000000-0005-0000-0000-0000C34E0000}"/>
    <cellStyle name="Normal 10 2 4 2 2 4 3 2" xfId="25603" xr:uid="{00000000-0005-0000-0000-0000C44E0000}"/>
    <cellStyle name="Normal 10 2 4 2 2 4 3 2 2" xfId="52736" xr:uid="{00000000-0005-0000-0000-0000C54E0000}"/>
    <cellStyle name="Normal 10 2 4 2 2 4 3 3" xfId="39174" xr:uid="{00000000-0005-0000-0000-0000C64E0000}"/>
    <cellStyle name="Normal 10 2 4 2 2 4 4" xfId="18822" xr:uid="{00000000-0005-0000-0000-0000C74E0000}"/>
    <cellStyle name="Normal 10 2 4 2 2 4 4 2" xfId="45955" xr:uid="{00000000-0005-0000-0000-0000C84E0000}"/>
    <cellStyle name="Normal 10 2 4 2 2 4 5" xfId="32393" xr:uid="{00000000-0005-0000-0000-0000C94E0000}"/>
    <cellStyle name="Normal 10 2 4 2 2 5" xfId="5074" xr:uid="{00000000-0005-0000-0000-0000CA4E0000}"/>
    <cellStyle name="Normal 10 2 4 2 2 5 2" xfId="8635" xr:uid="{00000000-0005-0000-0000-0000CB4E0000}"/>
    <cellStyle name="Normal 10 2 4 2 2 5 2 2" xfId="15425" xr:uid="{00000000-0005-0000-0000-0000CC4E0000}"/>
    <cellStyle name="Normal 10 2 4 2 2 5 2 2 2" xfId="28993" xr:uid="{00000000-0005-0000-0000-0000CD4E0000}"/>
    <cellStyle name="Normal 10 2 4 2 2 5 2 2 2 2" xfId="56126" xr:uid="{00000000-0005-0000-0000-0000CE4E0000}"/>
    <cellStyle name="Normal 10 2 4 2 2 5 2 2 3" xfId="42564" xr:uid="{00000000-0005-0000-0000-0000CF4E0000}"/>
    <cellStyle name="Normal 10 2 4 2 2 5 2 3" xfId="22212" xr:uid="{00000000-0005-0000-0000-0000D04E0000}"/>
    <cellStyle name="Normal 10 2 4 2 2 5 2 3 2" xfId="49345" xr:uid="{00000000-0005-0000-0000-0000D14E0000}"/>
    <cellStyle name="Normal 10 2 4 2 2 5 2 4" xfId="35783" xr:uid="{00000000-0005-0000-0000-0000D24E0000}"/>
    <cellStyle name="Normal 10 2 4 2 2 5 3" xfId="12036" xr:uid="{00000000-0005-0000-0000-0000D34E0000}"/>
    <cellStyle name="Normal 10 2 4 2 2 5 3 2" xfId="25604" xr:uid="{00000000-0005-0000-0000-0000D44E0000}"/>
    <cellStyle name="Normal 10 2 4 2 2 5 3 2 2" xfId="52737" xr:uid="{00000000-0005-0000-0000-0000D54E0000}"/>
    <cellStyle name="Normal 10 2 4 2 2 5 3 3" xfId="39175" xr:uid="{00000000-0005-0000-0000-0000D64E0000}"/>
    <cellStyle name="Normal 10 2 4 2 2 5 4" xfId="18823" xr:uid="{00000000-0005-0000-0000-0000D74E0000}"/>
    <cellStyle name="Normal 10 2 4 2 2 5 4 2" xfId="45956" xr:uid="{00000000-0005-0000-0000-0000D84E0000}"/>
    <cellStyle name="Normal 10 2 4 2 2 5 5" xfId="32394" xr:uid="{00000000-0005-0000-0000-0000D94E0000}"/>
    <cellStyle name="Normal 10 2 4 2 2 6" xfId="8628" xr:uid="{00000000-0005-0000-0000-0000DA4E0000}"/>
    <cellStyle name="Normal 10 2 4 2 2 6 2" xfId="15418" xr:uid="{00000000-0005-0000-0000-0000DB4E0000}"/>
    <cellStyle name="Normal 10 2 4 2 2 6 2 2" xfId="28986" xr:uid="{00000000-0005-0000-0000-0000DC4E0000}"/>
    <cellStyle name="Normal 10 2 4 2 2 6 2 2 2" xfId="56119" xr:uid="{00000000-0005-0000-0000-0000DD4E0000}"/>
    <cellStyle name="Normal 10 2 4 2 2 6 2 3" xfId="42557" xr:uid="{00000000-0005-0000-0000-0000DE4E0000}"/>
    <cellStyle name="Normal 10 2 4 2 2 6 3" xfId="22205" xr:uid="{00000000-0005-0000-0000-0000DF4E0000}"/>
    <cellStyle name="Normal 10 2 4 2 2 6 3 2" xfId="49338" xr:uid="{00000000-0005-0000-0000-0000E04E0000}"/>
    <cellStyle name="Normal 10 2 4 2 2 6 4" xfId="35776" xr:uid="{00000000-0005-0000-0000-0000E14E0000}"/>
    <cellStyle name="Normal 10 2 4 2 2 7" xfId="12029" xr:uid="{00000000-0005-0000-0000-0000E24E0000}"/>
    <cellStyle name="Normal 10 2 4 2 2 7 2" xfId="25597" xr:uid="{00000000-0005-0000-0000-0000E34E0000}"/>
    <cellStyle name="Normal 10 2 4 2 2 7 2 2" xfId="52730" xr:uid="{00000000-0005-0000-0000-0000E44E0000}"/>
    <cellStyle name="Normal 10 2 4 2 2 7 3" xfId="39168" xr:uid="{00000000-0005-0000-0000-0000E54E0000}"/>
    <cellStyle name="Normal 10 2 4 2 2 8" xfId="18816" xr:uid="{00000000-0005-0000-0000-0000E64E0000}"/>
    <cellStyle name="Normal 10 2 4 2 2 8 2" xfId="45949" xr:uid="{00000000-0005-0000-0000-0000E74E0000}"/>
    <cellStyle name="Normal 10 2 4 2 2 9" xfId="32387" xr:uid="{00000000-0005-0000-0000-0000E84E0000}"/>
    <cellStyle name="Normal 10 2 4 2 3" xfId="5075" xr:uid="{00000000-0005-0000-0000-0000E94E0000}"/>
    <cellStyle name="Normal 10 2 4 2 3 2" xfId="5076" xr:uid="{00000000-0005-0000-0000-0000EA4E0000}"/>
    <cellStyle name="Normal 10 2 4 2 3 2 2" xfId="8637" xr:uid="{00000000-0005-0000-0000-0000EB4E0000}"/>
    <cellStyle name="Normal 10 2 4 2 3 2 2 2" xfId="15427" xr:uid="{00000000-0005-0000-0000-0000EC4E0000}"/>
    <cellStyle name="Normal 10 2 4 2 3 2 2 2 2" xfId="28995" xr:uid="{00000000-0005-0000-0000-0000ED4E0000}"/>
    <cellStyle name="Normal 10 2 4 2 3 2 2 2 2 2" xfId="56128" xr:uid="{00000000-0005-0000-0000-0000EE4E0000}"/>
    <cellStyle name="Normal 10 2 4 2 3 2 2 2 3" xfId="42566" xr:uid="{00000000-0005-0000-0000-0000EF4E0000}"/>
    <cellStyle name="Normal 10 2 4 2 3 2 2 3" xfId="22214" xr:uid="{00000000-0005-0000-0000-0000F04E0000}"/>
    <cellStyle name="Normal 10 2 4 2 3 2 2 3 2" xfId="49347" xr:uid="{00000000-0005-0000-0000-0000F14E0000}"/>
    <cellStyle name="Normal 10 2 4 2 3 2 2 4" xfId="35785" xr:uid="{00000000-0005-0000-0000-0000F24E0000}"/>
    <cellStyle name="Normal 10 2 4 2 3 2 3" xfId="12038" xr:uid="{00000000-0005-0000-0000-0000F34E0000}"/>
    <cellStyle name="Normal 10 2 4 2 3 2 3 2" xfId="25606" xr:uid="{00000000-0005-0000-0000-0000F44E0000}"/>
    <cellStyle name="Normal 10 2 4 2 3 2 3 2 2" xfId="52739" xr:uid="{00000000-0005-0000-0000-0000F54E0000}"/>
    <cellStyle name="Normal 10 2 4 2 3 2 3 3" xfId="39177" xr:uid="{00000000-0005-0000-0000-0000F64E0000}"/>
    <cellStyle name="Normal 10 2 4 2 3 2 4" xfId="18825" xr:uid="{00000000-0005-0000-0000-0000F74E0000}"/>
    <cellStyle name="Normal 10 2 4 2 3 2 4 2" xfId="45958" xr:uid="{00000000-0005-0000-0000-0000F84E0000}"/>
    <cellStyle name="Normal 10 2 4 2 3 2 5" xfId="32396" xr:uid="{00000000-0005-0000-0000-0000F94E0000}"/>
    <cellStyle name="Normal 10 2 4 2 3 3" xfId="5077" xr:uid="{00000000-0005-0000-0000-0000FA4E0000}"/>
    <cellStyle name="Normal 10 2 4 2 3 3 2" xfId="8638" xr:uid="{00000000-0005-0000-0000-0000FB4E0000}"/>
    <cellStyle name="Normal 10 2 4 2 3 3 2 2" xfId="15428" xr:uid="{00000000-0005-0000-0000-0000FC4E0000}"/>
    <cellStyle name="Normal 10 2 4 2 3 3 2 2 2" xfId="28996" xr:uid="{00000000-0005-0000-0000-0000FD4E0000}"/>
    <cellStyle name="Normal 10 2 4 2 3 3 2 2 2 2" xfId="56129" xr:uid="{00000000-0005-0000-0000-0000FE4E0000}"/>
    <cellStyle name="Normal 10 2 4 2 3 3 2 2 3" xfId="42567" xr:uid="{00000000-0005-0000-0000-0000FF4E0000}"/>
    <cellStyle name="Normal 10 2 4 2 3 3 2 3" xfId="22215" xr:uid="{00000000-0005-0000-0000-0000004F0000}"/>
    <cellStyle name="Normal 10 2 4 2 3 3 2 3 2" xfId="49348" xr:uid="{00000000-0005-0000-0000-0000014F0000}"/>
    <cellStyle name="Normal 10 2 4 2 3 3 2 4" xfId="35786" xr:uid="{00000000-0005-0000-0000-0000024F0000}"/>
    <cellStyle name="Normal 10 2 4 2 3 3 3" xfId="12039" xr:uid="{00000000-0005-0000-0000-0000034F0000}"/>
    <cellStyle name="Normal 10 2 4 2 3 3 3 2" xfId="25607" xr:uid="{00000000-0005-0000-0000-0000044F0000}"/>
    <cellStyle name="Normal 10 2 4 2 3 3 3 2 2" xfId="52740" xr:uid="{00000000-0005-0000-0000-0000054F0000}"/>
    <cellStyle name="Normal 10 2 4 2 3 3 3 3" xfId="39178" xr:uid="{00000000-0005-0000-0000-0000064F0000}"/>
    <cellStyle name="Normal 10 2 4 2 3 3 4" xfId="18826" xr:uid="{00000000-0005-0000-0000-0000074F0000}"/>
    <cellStyle name="Normal 10 2 4 2 3 3 4 2" xfId="45959" xr:uid="{00000000-0005-0000-0000-0000084F0000}"/>
    <cellStyle name="Normal 10 2 4 2 3 3 5" xfId="32397" xr:uid="{00000000-0005-0000-0000-0000094F0000}"/>
    <cellStyle name="Normal 10 2 4 2 3 4" xfId="8636" xr:uid="{00000000-0005-0000-0000-00000A4F0000}"/>
    <cellStyle name="Normal 10 2 4 2 3 4 2" xfId="15426" xr:uid="{00000000-0005-0000-0000-00000B4F0000}"/>
    <cellStyle name="Normal 10 2 4 2 3 4 2 2" xfId="28994" xr:uid="{00000000-0005-0000-0000-00000C4F0000}"/>
    <cellStyle name="Normal 10 2 4 2 3 4 2 2 2" xfId="56127" xr:uid="{00000000-0005-0000-0000-00000D4F0000}"/>
    <cellStyle name="Normal 10 2 4 2 3 4 2 3" xfId="42565" xr:uid="{00000000-0005-0000-0000-00000E4F0000}"/>
    <cellStyle name="Normal 10 2 4 2 3 4 3" xfId="22213" xr:uid="{00000000-0005-0000-0000-00000F4F0000}"/>
    <cellStyle name="Normal 10 2 4 2 3 4 3 2" xfId="49346" xr:uid="{00000000-0005-0000-0000-0000104F0000}"/>
    <cellStyle name="Normal 10 2 4 2 3 4 4" xfId="35784" xr:uid="{00000000-0005-0000-0000-0000114F0000}"/>
    <cellStyle name="Normal 10 2 4 2 3 5" xfId="12037" xr:uid="{00000000-0005-0000-0000-0000124F0000}"/>
    <cellStyle name="Normal 10 2 4 2 3 5 2" xfId="25605" xr:uid="{00000000-0005-0000-0000-0000134F0000}"/>
    <cellStyle name="Normal 10 2 4 2 3 5 2 2" xfId="52738" xr:uid="{00000000-0005-0000-0000-0000144F0000}"/>
    <cellStyle name="Normal 10 2 4 2 3 5 3" xfId="39176" xr:uid="{00000000-0005-0000-0000-0000154F0000}"/>
    <cellStyle name="Normal 10 2 4 2 3 6" xfId="18824" xr:uid="{00000000-0005-0000-0000-0000164F0000}"/>
    <cellStyle name="Normal 10 2 4 2 3 6 2" xfId="45957" xr:uid="{00000000-0005-0000-0000-0000174F0000}"/>
    <cellStyle name="Normal 10 2 4 2 3 7" xfId="32395" xr:uid="{00000000-0005-0000-0000-0000184F0000}"/>
    <cellStyle name="Normal 10 2 4 2 4" xfId="5078" xr:uid="{00000000-0005-0000-0000-0000194F0000}"/>
    <cellStyle name="Normal 10 2 4 2 4 2" xfId="5079" xr:uid="{00000000-0005-0000-0000-00001A4F0000}"/>
    <cellStyle name="Normal 10 2 4 2 4 2 2" xfId="8640" xr:uid="{00000000-0005-0000-0000-00001B4F0000}"/>
    <cellStyle name="Normal 10 2 4 2 4 2 2 2" xfId="15430" xr:uid="{00000000-0005-0000-0000-00001C4F0000}"/>
    <cellStyle name="Normal 10 2 4 2 4 2 2 2 2" xfId="28998" xr:uid="{00000000-0005-0000-0000-00001D4F0000}"/>
    <cellStyle name="Normal 10 2 4 2 4 2 2 2 2 2" xfId="56131" xr:uid="{00000000-0005-0000-0000-00001E4F0000}"/>
    <cellStyle name="Normal 10 2 4 2 4 2 2 2 3" xfId="42569" xr:uid="{00000000-0005-0000-0000-00001F4F0000}"/>
    <cellStyle name="Normal 10 2 4 2 4 2 2 3" xfId="22217" xr:uid="{00000000-0005-0000-0000-0000204F0000}"/>
    <cellStyle name="Normal 10 2 4 2 4 2 2 3 2" xfId="49350" xr:uid="{00000000-0005-0000-0000-0000214F0000}"/>
    <cellStyle name="Normal 10 2 4 2 4 2 2 4" xfId="35788" xr:uid="{00000000-0005-0000-0000-0000224F0000}"/>
    <cellStyle name="Normal 10 2 4 2 4 2 3" xfId="12041" xr:uid="{00000000-0005-0000-0000-0000234F0000}"/>
    <cellStyle name="Normal 10 2 4 2 4 2 3 2" xfId="25609" xr:uid="{00000000-0005-0000-0000-0000244F0000}"/>
    <cellStyle name="Normal 10 2 4 2 4 2 3 2 2" xfId="52742" xr:uid="{00000000-0005-0000-0000-0000254F0000}"/>
    <cellStyle name="Normal 10 2 4 2 4 2 3 3" xfId="39180" xr:uid="{00000000-0005-0000-0000-0000264F0000}"/>
    <cellStyle name="Normal 10 2 4 2 4 2 4" xfId="18828" xr:uid="{00000000-0005-0000-0000-0000274F0000}"/>
    <cellStyle name="Normal 10 2 4 2 4 2 4 2" xfId="45961" xr:uid="{00000000-0005-0000-0000-0000284F0000}"/>
    <cellStyle name="Normal 10 2 4 2 4 2 5" xfId="32399" xr:uid="{00000000-0005-0000-0000-0000294F0000}"/>
    <cellStyle name="Normal 10 2 4 2 4 3" xfId="8639" xr:uid="{00000000-0005-0000-0000-00002A4F0000}"/>
    <cellStyle name="Normal 10 2 4 2 4 3 2" xfId="15429" xr:uid="{00000000-0005-0000-0000-00002B4F0000}"/>
    <cellStyle name="Normal 10 2 4 2 4 3 2 2" xfId="28997" xr:uid="{00000000-0005-0000-0000-00002C4F0000}"/>
    <cellStyle name="Normal 10 2 4 2 4 3 2 2 2" xfId="56130" xr:uid="{00000000-0005-0000-0000-00002D4F0000}"/>
    <cellStyle name="Normal 10 2 4 2 4 3 2 3" xfId="42568" xr:uid="{00000000-0005-0000-0000-00002E4F0000}"/>
    <cellStyle name="Normal 10 2 4 2 4 3 3" xfId="22216" xr:uid="{00000000-0005-0000-0000-00002F4F0000}"/>
    <cellStyle name="Normal 10 2 4 2 4 3 3 2" xfId="49349" xr:uid="{00000000-0005-0000-0000-0000304F0000}"/>
    <cellStyle name="Normal 10 2 4 2 4 3 4" xfId="35787" xr:uid="{00000000-0005-0000-0000-0000314F0000}"/>
    <cellStyle name="Normal 10 2 4 2 4 4" xfId="12040" xr:uid="{00000000-0005-0000-0000-0000324F0000}"/>
    <cellStyle name="Normal 10 2 4 2 4 4 2" xfId="25608" xr:uid="{00000000-0005-0000-0000-0000334F0000}"/>
    <cellStyle name="Normal 10 2 4 2 4 4 2 2" xfId="52741" xr:uid="{00000000-0005-0000-0000-0000344F0000}"/>
    <cellStyle name="Normal 10 2 4 2 4 4 3" xfId="39179" xr:uid="{00000000-0005-0000-0000-0000354F0000}"/>
    <cellStyle name="Normal 10 2 4 2 4 5" xfId="18827" xr:uid="{00000000-0005-0000-0000-0000364F0000}"/>
    <cellStyle name="Normal 10 2 4 2 4 5 2" xfId="45960" xr:uid="{00000000-0005-0000-0000-0000374F0000}"/>
    <cellStyle name="Normal 10 2 4 2 4 6" xfId="32398" xr:uid="{00000000-0005-0000-0000-0000384F0000}"/>
    <cellStyle name="Normal 10 2 4 2 5" xfId="5080" xr:uid="{00000000-0005-0000-0000-0000394F0000}"/>
    <cellStyle name="Normal 10 2 4 2 5 2" xfId="8641" xr:uid="{00000000-0005-0000-0000-00003A4F0000}"/>
    <cellStyle name="Normal 10 2 4 2 5 2 2" xfId="15431" xr:uid="{00000000-0005-0000-0000-00003B4F0000}"/>
    <cellStyle name="Normal 10 2 4 2 5 2 2 2" xfId="28999" xr:uid="{00000000-0005-0000-0000-00003C4F0000}"/>
    <cellStyle name="Normal 10 2 4 2 5 2 2 2 2" xfId="56132" xr:uid="{00000000-0005-0000-0000-00003D4F0000}"/>
    <cellStyle name="Normal 10 2 4 2 5 2 2 3" xfId="42570" xr:uid="{00000000-0005-0000-0000-00003E4F0000}"/>
    <cellStyle name="Normal 10 2 4 2 5 2 3" xfId="22218" xr:uid="{00000000-0005-0000-0000-00003F4F0000}"/>
    <cellStyle name="Normal 10 2 4 2 5 2 3 2" xfId="49351" xr:uid="{00000000-0005-0000-0000-0000404F0000}"/>
    <cellStyle name="Normal 10 2 4 2 5 2 4" xfId="35789" xr:uid="{00000000-0005-0000-0000-0000414F0000}"/>
    <cellStyle name="Normal 10 2 4 2 5 3" xfId="12042" xr:uid="{00000000-0005-0000-0000-0000424F0000}"/>
    <cellStyle name="Normal 10 2 4 2 5 3 2" xfId="25610" xr:uid="{00000000-0005-0000-0000-0000434F0000}"/>
    <cellStyle name="Normal 10 2 4 2 5 3 2 2" xfId="52743" xr:uid="{00000000-0005-0000-0000-0000444F0000}"/>
    <cellStyle name="Normal 10 2 4 2 5 3 3" xfId="39181" xr:uid="{00000000-0005-0000-0000-0000454F0000}"/>
    <cellStyle name="Normal 10 2 4 2 5 4" xfId="18829" xr:uid="{00000000-0005-0000-0000-0000464F0000}"/>
    <cellStyle name="Normal 10 2 4 2 5 4 2" xfId="45962" xr:uid="{00000000-0005-0000-0000-0000474F0000}"/>
    <cellStyle name="Normal 10 2 4 2 5 5" xfId="32400" xr:uid="{00000000-0005-0000-0000-0000484F0000}"/>
    <cellStyle name="Normal 10 2 4 2 6" xfId="5081" xr:uid="{00000000-0005-0000-0000-0000494F0000}"/>
    <cellStyle name="Normal 10 2 4 2 6 2" xfId="8642" xr:uid="{00000000-0005-0000-0000-00004A4F0000}"/>
    <cellStyle name="Normal 10 2 4 2 6 2 2" xfId="15432" xr:uid="{00000000-0005-0000-0000-00004B4F0000}"/>
    <cellStyle name="Normal 10 2 4 2 6 2 2 2" xfId="29000" xr:uid="{00000000-0005-0000-0000-00004C4F0000}"/>
    <cellStyle name="Normal 10 2 4 2 6 2 2 2 2" xfId="56133" xr:uid="{00000000-0005-0000-0000-00004D4F0000}"/>
    <cellStyle name="Normal 10 2 4 2 6 2 2 3" xfId="42571" xr:uid="{00000000-0005-0000-0000-00004E4F0000}"/>
    <cellStyle name="Normal 10 2 4 2 6 2 3" xfId="22219" xr:uid="{00000000-0005-0000-0000-00004F4F0000}"/>
    <cellStyle name="Normal 10 2 4 2 6 2 3 2" xfId="49352" xr:uid="{00000000-0005-0000-0000-0000504F0000}"/>
    <cellStyle name="Normal 10 2 4 2 6 2 4" xfId="35790" xr:uid="{00000000-0005-0000-0000-0000514F0000}"/>
    <cellStyle name="Normal 10 2 4 2 6 3" xfId="12043" xr:uid="{00000000-0005-0000-0000-0000524F0000}"/>
    <cellStyle name="Normal 10 2 4 2 6 3 2" xfId="25611" xr:uid="{00000000-0005-0000-0000-0000534F0000}"/>
    <cellStyle name="Normal 10 2 4 2 6 3 2 2" xfId="52744" xr:uid="{00000000-0005-0000-0000-0000544F0000}"/>
    <cellStyle name="Normal 10 2 4 2 6 3 3" xfId="39182" xr:uid="{00000000-0005-0000-0000-0000554F0000}"/>
    <cellStyle name="Normal 10 2 4 2 6 4" xfId="18830" xr:uid="{00000000-0005-0000-0000-0000564F0000}"/>
    <cellStyle name="Normal 10 2 4 2 6 4 2" xfId="45963" xr:uid="{00000000-0005-0000-0000-0000574F0000}"/>
    <cellStyle name="Normal 10 2 4 2 6 5" xfId="32401" xr:uid="{00000000-0005-0000-0000-0000584F0000}"/>
    <cellStyle name="Normal 10 2 4 2 7" xfId="8627" xr:uid="{00000000-0005-0000-0000-0000594F0000}"/>
    <cellStyle name="Normal 10 2 4 2 7 2" xfId="15417" xr:uid="{00000000-0005-0000-0000-00005A4F0000}"/>
    <cellStyle name="Normal 10 2 4 2 7 2 2" xfId="28985" xr:uid="{00000000-0005-0000-0000-00005B4F0000}"/>
    <cellStyle name="Normal 10 2 4 2 7 2 2 2" xfId="56118" xr:uid="{00000000-0005-0000-0000-00005C4F0000}"/>
    <cellStyle name="Normal 10 2 4 2 7 2 3" xfId="42556" xr:uid="{00000000-0005-0000-0000-00005D4F0000}"/>
    <cellStyle name="Normal 10 2 4 2 7 3" xfId="22204" xr:uid="{00000000-0005-0000-0000-00005E4F0000}"/>
    <cellStyle name="Normal 10 2 4 2 7 3 2" xfId="49337" xr:uid="{00000000-0005-0000-0000-00005F4F0000}"/>
    <cellStyle name="Normal 10 2 4 2 7 4" xfId="35775" xr:uid="{00000000-0005-0000-0000-0000604F0000}"/>
    <cellStyle name="Normal 10 2 4 2 8" xfId="12028" xr:uid="{00000000-0005-0000-0000-0000614F0000}"/>
    <cellStyle name="Normal 10 2 4 2 8 2" xfId="25596" xr:uid="{00000000-0005-0000-0000-0000624F0000}"/>
    <cellStyle name="Normal 10 2 4 2 8 2 2" xfId="52729" xr:uid="{00000000-0005-0000-0000-0000634F0000}"/>
    <cellStyle name="Normal 10 2 4 2 8 3" xfId="39167" xr:uid="{00000000-0005-0000-0000-0000644F0000}"/>
    <cellStyle name="Normal 10 2 4 2 9" xfId="18815" xr:uid="{00000000-0005-0000-0000-0000654F0000}"/>
    <cellStyle name="Normal 10 2 4 2 9 2" xfId="45948" xr:uid="{00000000-0005-0000-0000-0000664F0000}"/>
    <cellStyle name="Normal 10 2 4 3" xfId="5082" xr:uid="{00000000-0005-0000-0000-0000674F0000}"/>
    <cellStyle name="Normal 10 2 4 3 2" xfId="5083" xr:uid="{00000000-0005-0000-0000-0000684F0000}"/>
    <cellStyle name="Normal 10 2 4 3 2 2" xfId="5084" xr:uid="{00000000-0005-0000-0000-0000694F0000}"/>
    <cellStyle name="Normal 10 2 4 3 2 2 2" xfId="8645" xr:uid="{00000000-0005-0000-0000-00006A4F0000}"/>
    <cellStyle name="Normal 10 2 4 3 2 2 2 2" xfId="15435" xr:uid="{00000000-0005-0000-0000-00006B4F0000}"/>
    <cellStyle name="Normal 10 2 4 3 2 2 2 2 2" xfId="29003" xr:uid="{00000000-0005-0000-0000-00006C4F0000}"/>
    <cellStyle name="Normal 10 2 4 3 2 2 2 2 2 2" xfId="56136" xr:uid="{00000000-0005-0000-0000-00006D4F0000}"/>
    <cellStyle name="Normal 10 2 4 3 2 2 2 2 3" xfId="42574" xr:uid="{00000000-0005-0000-0000-00006E4F0000}"/>
    <cellStyle name="Normal 10 2 4 3 2 2 2 3" xfId="22222" xr:uid="{00000000-0005-0000-0000-00006F4F0000}"/>
    <cellStyle name="Normal 10 2 4 3 2 2 2 3 2" xfId="49355" xr:uid="{00000000-0005-0000-0000-0000704F0000}"/>
    <cellStyle name="Normal 10 2 4 3 2 2 2 4" xfId="35793" xr:uid="{00000000-0005-0000-0000-0000714F0000}"/>
    <cellStyle name="Normal 10 2 4 3 2 2 3" xfId="12046" xr:uid="{00000000-0005-0000-0000-0000724F0000}"/>
    <cellStyle name="Normal 10 2 4 3 2 2 3 2" xfId="25614" xr:uid="{00000000-0005-0000-0000-0000734F0000}"/>
    <cellStyle name="Normal 10 2 4 3 2 2 3 2 2" xfId="52747" xr:uid="{00000000-0005-0000-0000-0000744F0000}"/>
    <cellStyle name="Normal 10 2 4 3 2 2 3 3" xfId="39185" xr:uid="{00000000-0005-0000-0000-0000754F0000}"/>
    <cellStyle name="Normal 10 2 4 3 2 2 4" xfId="18833" xr:uid="{00000000-0005-0000-0000-0000764F0000}"/>
    <cellStyle name="Normal 10 2 4 3 2 2 4 2" xfId="45966" xr:uid="{00000000-0005-0000-0000-0000774F0000}"/>
    <cellStyle name="Normal 10 2 4 3 2 2 5" xfId="32404" xr:uid="{00000000-0005-0000-0000-0000784F0000}"/>
    <cellStyle name="Normal 10 2 4 3 2 3" xfId="5085" xr:uid="{00000000-0005-0000-0000-0000794F0000}"/>
    <cellStyle name="Normal 10 2 4 3 2 3 2" xfId="8646" xr:uid="{00000000-0005-0000-0000-00007A4F0000}"/>
    <cellStyle name="Normal 10 2 4 3 2 3 2 2" xfId="15436" xr:uid="{00000000-0005-0000-0000-00007B4F0000}"/>
    <cellStyle name="Normal 10 2 4 3 2 3 2 2 2" xfId="29004" xr:uid="{00000000-0005-0000-0000-00007C4F0000}"/>
    <cellStyle name="Normal 10 2 4 3 2 3 2 2 2 2" xfId="56137" xr:uid="{00000000-0005-0000-0000-00007D4F0000}"/>
    <cellStyle name="Normal 10 2 4 3 2 3 2 2 3" xfId="42575" xr:uid="{00000000-0005-0000-0000-00007E4F0000}"/>
    <cellStyle name="Normal 10 2 4 3 2 3 2 3" xfId="22223" xr:uid="{00000000-0005-0000-0000-00007F4F0000}"/>
    <cellStyle name="Normal 10 2 4 3 2 3 2 3 2" xfId="49356" xr:uid="{00000000-0005-0000-0000-0000804F0000}"/>
    <cellStyle name="Normal 10 2 4 3 2 3 2 4" xfId="35794" xr:uid="{00000000-0005-0000-0000-0000814F0000}"/>
    <cellStyle name="Normal 10 2 4 3 2 3 3" xfId="12047" xr:uid="{00000000-0005-0000-0000-0000824F0000}"/>
    <cellStyle name="Normal 10 2 4 3 2 3 3 2" xfId="25615" xr:uid="{00000000-0005-0000-0000-0000834F0000}"/>
    <cellStyle name="Normal 10 2 4 3 2 3 3 2 2" xfId="52748" xr:uid="{00000000-0005-0000-0000-0000844F0000}"/>
    <cellStyle name="Normal 10 2 4 3 2 3 3 3" xfId="39186" xr:uid="{00000000-0005-0000-0000-0000854F0000}"/>
    <cellStyle name="Normal 10 2 4 3 2 3 4" xfId="18834" xr:uid="{00000000-0005-0000-0000-0000864F0000}"/>
    <cellStyle name="Normal 10 2 4 3 2 3 4 2" xfId="45967" xr:uid="{00000000-0005-0000-0000-0000874F0000}"/>
    <cellStyle name="Normal 10 2 4 3 2 3 5" xfId="32405" xr:uid="{00000000-0005-0000-0000-0000884F0000}"/>
    <cellStyle name="Normal 10 2 4 3 2 4" xfId="8644" xr:uid="{00000000-0005-0000-0000-0000894F0000}"/>
    <cellStyle name="Normal 10 2 4 3 2 4 2" xfId="15434" xr:uid="{00000000-0005-0000-0000-00008A4F0000}"/>
    <cellStyle name="Normal 10 2 4 3 2 4 2 2" xfId="29002" xr:uid="{00000000-0005-0000-0000-00008B4F0000}"/>
    <cellStyle name="Normal 10 2 4 3 2 4 2 2 2" xfId="56135" xr:uid="{00000000-0005-0000-0000-00008C4F0000}"/>
    <cellStyle name="Normal 10 2 4 3 2 4 2 3" xfId="42573" xr:uid="{00000000-0005-0000-0000-00008D4F0000}"/>
    <cellStyle name="Normal 10 2 4 3 2 4 3" xfId="22221" xr:uid="{00000000-0005-0000-0000-00008E4F0000}"/>
    <cellStyle name="Normal 10 2 4 3 2 4 3 2" xfId="49354" xr:uid="{00000000-0005-0000-0000-00008F4F0000}"/>
    <cellStyle name="Normal 10 2 4 3 2 4 4" xfId="35792" xr:uid="{00000000-0005-0000-0000-0000904F0000}"/>
    <cellStyle name="Normal 10 2 4 3 2 5" xfId="12045" xr:uid="{00000000-0005-0000-0000-0000914F0000}"/>
    <cellStyle name="Normal 10 2 4 3 2 5 2" xfId="25613" xr:uid="{00000000-0005-0000-0000-0000924F0000}"/>
    <cellStyle name="Normal 10 2 4 3 2 5 2 2" xfId="52746" xr:uid="{00000000-0005-0000-0000-0000934F0000}"/>
    <cellStyle name="Normal 10 2 4 3 2 5 3" xfId="39184" xr:uid="{00000000-0005-0000-0000-0000944F0000}"/>
    <cellStyle name="Normal 10 2 4 3 2 6" xfId="18832" xr:uid="{00000000-0005-0000-0000-0000954F0000}"/>
    <cellStyle name="Normal 10 2 4 3 2 6 2" xfId="45965" xr:uid="{00000000-0005-0000-0000-0000964F0000}"/>
    <cellStyle name="Normal 10 2 4 3 2 7" xfId="32403" xr:uid="{00000000-0005-0000-0000-0000974F0000}"/>
    <cellStyle name="Normal 10 2 4 3 3" xfId="5086" xr:uid="{00000000-0005-0000-0000-0000984F0000}"/>
    <cellStyle name="Normal 10 2 4 3 3 2" xfId="5087" xr:uid="{00000000-0005-0000-0000-0000994F0000}"/>
    <cellStyle name="Normal 10 2 4 3 3 2 2" xfId="8648" xr:uid="{00000000-0005-0000-0000-00009A4F0000}"/>
    <cellStyle name="Normal 10 2 4 3 3 2 2 2" xfId="15438" xr:uid="{00000000-0005-0000-0000-00009B4F0000}"/>
    <cellStyle name="Normal 10 2 4 3 3 2 2 2 2" xfId="29006" xr:uid="{00000000-0005-0000-0000-00009C4F0000}"/>
    <cellStyle name="Normal 10 2 4 3 3 2 2 2 2 2" xfId="56139" xr:uid="{00000000-0005-0000-0000-00009D4F0000}"/>
    <cellStyle name="Normal 10 2 4 3 3 2 2 2 3" xfId="42577" xr:uid="{00000000-0005-0000-0000-00009E4F0000}"/>
    <cellStyle name="Normal 10 2 4 3 3 2 2 3" xfId="22225" xr:uid="{00000000-0005-0000-0000-00009F4F0000}"/>
    <cellStyle name="Normal 10 2 4 3 3 2 2 3 2" xfId="49358" xr:uid="{00000000-0005-0000-0000-0000A04F0000}"/>
    <cellStyle name="Normal 10 2 4 3 3 2 2 4" xfId="35796" xr:uid="{00000000-0005-0000-0000-0000A14F0000}"/>
    <cellStyle name="Normal 10 2 4 3 3 2 3" xfId="12049" xr:uid="{00000000-0005-0000-0000-0000A24F0000}"/>
    <cellStyle name="Normal 10 2 4 3 3 2 3 2" xfId="25617" xr:uid="{00000000-0005-0000-0000-0000A34F0000}"/>
    <cellStyle name="Normal 10 2 4 3 3 2 3 2 2" xfId="52750" xr:uid="{00000000-0005-0000-0000-0000A44F0000}"/>
    <cellStyle name="Normal 10 2 4 3 3 2 3 3" xfId="39188" xr:uid="{00000000-0005-0000-0000-0000A54F0000}"/>
    <cellStyle name="Normal 10 2 4 3 3 2 4" xfId="18836" xr:uid="{00000000-0005-0000-0000-0000A64F0000}"/>
    <cellStyle name="Normal 10 2 4 3 3 2 4 2" xfId="45969" xr:uid="{00000000-0005-0000-0000-0000A74F0000}"/>
    <cellStyle name="Normal 10 2 4 3 3 2 5" xfId="32407" xr:uid="{00000000-0005-0000-0000-0000A84F0000}"/>
    <cellStyle name="Normal 10 2 4 3 3 3" xfId="8647" xr:uid="{00000000-0005-0000-0000-0000A94F0000}"/>
    <cellStyle name="Normal 10 2 4 3 3 3 2" xfId="15437" xr:uid="{00000000-0005-0000-0000-0000AA4F0000}"/>
    <cellStyle name="Normal 10 2 4 3 3 3 2 2" xfId="29005" xr:uid="{00000000-0005-0000-0000-0000AB4F0000}"/>
    <cellStyle name="Normal 10 2 4 3 3 3 2 2 2" xfId="56138" xr:uid="{00000000-0005-0000-0000-0000AC4F0000}"/>
    <cellStyle name="Normal 10 2 4 3 3 3 2 3" xfId="42576" xr:uid="{00000000-0005-0000-0000-0000AD4F0000}"/>
    <cellStyle name="Normal 10 2 4 3 3 3 3" xfId="22224" xr:uid="{00000000-0005-0000-0000-0000AE4F0000}"/>
    <cellStyle name="Normal 10 2 4 3 3 3 3 2" xfId="49357" xr:uid="{00000000-0005-0000-0000-0000AF4F0000}"/>
    <cellStyle name="Normal 10 2 4 3 3 3 4" xfId="35795" xr:uid="{00000000-0005-0000-0000-0000B04F0000}"/>
    <cellStyle name="Normal 10 2 4 3 3 4" xfId="12048" xr:uid="{00000000-0005-0000-0000-0000B14F0000}"/>
    <cellStyle name="Normal 10 2 4 3 3 4 2" xfId="25616" xr:uid="{00000000-0005-0000-0000-0000B24F0000}"/>
    <cellStyle name="Normal 10 2 4 3 3 4 2 2" xfId="52749" xr:uid="{00000000-0005-0000-0000-0000B34F0000}"/>
    <cellStyle name="Normal 10 2 4 3 3 4 3" xfId="39187" xr:uid="{00000000-0005-0000-0000-0000B44F0000}"/>
    <cellStyle name="Normal 10 2 4 3 3 5" xfId="18835" xr:uid="{00000000-0005-0000-0000-0000B54F0000}"/>
    <cellStyle name="Normal 10 2 4 3 3 5 2" xfId="45968" xr:uid="{00000000-0005-0000-0000-0000B64F0000}"/>
    <cellStyle name="Normal 10 2 4 3 3 6" xfId="32406" xr:uid="{00000000-0005-0000-0000-0000B74F0000}"/>
    <cellStyle name="Normal 10 2 4 3 4" xfId="5088" xr:uid="{00000000-0005-0000-0000-0000B84F0000}"/>
    <cellStyle name="Normal 10 2 4 3 4 2" xfId="8649" xr:uid="{00000000-0005-0000-0000-0000B94F0000}"/>
    <cellStyle name="Normal 10 2 4 3 4 2 2" xfId="15439" xr:uid="{00000000-0005-0000-0000-0000BA4F0000}"/>
    <cellStyle name="Normal 10 2 4 3 4 2 2 2" xfId="29007" xr:uid="{00000000-0005-0000-0000-0000BB4F0000}"/>
    <cellStyle name="Normal 10 2 4 3 4 2 2 2 2" xfId="56140" xr:uid="{00000000-0005-0000-0000-0000BC4F0000}"/>
    <cellStyle name="Normal 10 2 4 3 4 2 2 3" xfId="42578" xr:uid="{00000000-0005-0000-0000-0000BD4F0000}"/>
    <cellStyle name="Normal 10 2 4 3 4 2 3" xfId="22226" xr:uid="{00000000-0005-0000-0000-0000BE4F0000}"/>
    <cellStyle name="Normal 10 2 4 3 4 2 3 2" xfId="49359" xr:uid="{00000000-0005-0000-0000-0000BF4F0000}"/>
    <cellStyle name="Normal 10 2 4 3 4 2 4" xfId="35797" xr:uid="{00000000-0005-0000-0000-0000C04F0000}"/>
    <cellStyle name="Normal 10 2 4 3 4 3" xfId="12050" xr:uid="{00000000-0005-0000-0000-0000C14F0000}"/>
    <cellStyle name="Normal 10 2 4 3 4 3 2" xfId="25618" xr:uid="{00000000-0005-0000-0000-0000C24F0000}"/>
    <cellStyle name="Normal 10 2 4 3 4 3 2 2" xfId="52751" xr:uid="{00000000-0005-0000-0000-0000C34F0000}"/>
    <cellStyle name="Normal 10 2 4 3 4 3 3" xfId="39189" xr:uid="{00000000-0005-0000-0000-0000C44F0000}"/>
    <cellStyle name="Normal 10 2 4 3 4 4" xfId="18837" xr:uid="{00000000-0005-0000-0000-0000C54F0000}"/>
    <cellStyle name="Normal 10 2 4 3 4 4 2" xfId="45970" xr:uid="{00000000-0005-0000-0000-0000C64F0000}"/>
    <cellStyle name="Normal 10 2 4 3 4 5" xfId="32408" xr:uid="{00000000-0005-0000-0000-0000C74F0000}"/>
    <cellStyle name="Normal 10 2 4 3 5" xfId="5089" xr:uid="{00000000-0005-0000-0000-0000C84F0000}"/>
    <cellStyle name="Normal 10 2 4 3 5 2" xfId="8650" xr:uid="{00000000-0005-0000-0000-0000C94F0000}"/>
    <cellStyle name="Normal 10 2 4 3 5 2 2" xfId="15440" xr:uid="{00000000-0005-0000-0000-0000CA4F0000}"/>
    <cellStyle name="Normal 10 2 4 3 5 2 2 2" xfId="29008" xr:uid="{00000000-0005-0000-0000-0000CB4F0000}"/>
    <cellStyle name="Normal 10 2 4 3 5 2 2 2 2" xfId="56141" xr:uid="{00000000-0005-0000-0000-0000CC4F0000}"/>
    <cellStyle name="Normal 10 2 4 3 5 2 2 3" xfId="42579" xr:uid="{00000000-0005-0000-0000-0000CD4F0000}"/>
    <cellStyle name="Normal 10 2 4 3 5 2 3" xfId="22227" xr:uid="{00000000-0005-0000-0000-0000CE4F0000}"/>
    <cellStyle name="Normal 10 2 4 3 5 2 3 2" xfId="49360" xr:uid="{00000000-0005-0000-0000-0000CF4F0000}"/>
    <cellStyle name="Normal 10 2 4 3 5 2 4" xfId="35798" xr:uid="{00000000-0005-0000-0000-0000D04F0000}"/>
    <cellStyle name="Normal 10 2 4 3 5 3" xfId="12051" xr:uid="{00000000-0005-0000-0000-0000D14F0000}"/>
    <cellStyle name="Normal 10 2 4 3 5 3 2" xfId="25619" xr:uid="{00000000-0005-0000-0000-0000D24F0000}"/>
    <cellStyle name="Normal 10 2 4 3 5 3 2 2" xfId="52752" xr:uid="{00000000-0005-0000-0000-0000D34F0000}"/>
    <cellStyle name="Normal 10 2 4 3 5 3 3" xfId="39190" xr:uid="{00000000-0005-0000-0000-0000D44F0000}"/>
    <cellStyle name="Normal 10 2 4 3 5 4" xfId="18838" xr:uid="{00000000-0005-0000-0000-0000D54F0000}"/>
    <cellStyle name="Normal 10 2 4 3 5 4 2" xfId="45971" xr:uid="{00000000-0005-0000-0000-0000D64F0000}"/>
    <cellStyle name="Normal 10 2 4 3 5 5" xfId="32409" xr:uid="{00000000-0005-0000-0000-0000D74F0000}"/>
    <cellStyle name="Normal 10 2 4 3 6" xfId="8643" xr:uid="{00000000-0005-0000-0000-0000D84F0000}"/>
    <cellStyle name="Normal 10 2 4 3 6 2" xfId="15433" xr:uid="{00000000-0005-0000-0000-0000D94F0000}"/>
    <cellStyle name="Normal 10 2 4 3 6 2 2" xfId="29001" xr:uid="{00000000-0005-0000-0000-0000DA4F0000}"/>
    <cellStyle name="Normal 10 2 4 3 6 2 2 2" xfId="56134" xr:uid="{00000000-0005-0000-0000-0000DB4F0000}"/>
    <cellStyle name="Normal 10 2 4 3 6 2 3" xfId="42572" xr:uid="{00000000-0005-0000-0000-0000DC4F0000}"/>
    <cellStyle name="Normal 10 2 4 3 6 3" xfId="22220" xr:uid="{00000000-0005-0000-0000-0000DD4F0000}"/>
    <cellStyle name="Normal 10 2 4 3 6 3 2" xfId="49353" xr:uid="{00000000-0005-0000-0000-0000DE4F0000}"/>
    <cellStyle name="Normal 10 2 4 3 6 4" xfId="35791" xr:uid="{00000000-0005-0000-0000-0000DF4F0000}"/>
    <cellStyle name="Normal 10 2 4 3 7" xfId="12044" xr:uid="{00000000-0005-0000-0000-0000E04F0000}"/>
    <cellStyle name="Normal 10 2 4 3 7 2" xfId="25612" xr:uid="{00000000-0005-0000-0000-0000E14F0000}"/>
    <cellStyle name="Normal 10 2 4 3 7 2 2" xfId="52745" xr:uid="{00000000-0005-0000-0000-0000E24F0000}"/>
    <cellStyle name="Normal 10 2 4 3 7 3" xfId="39183" xr:uid="{00000000-0005-0000-0000-0000E34F0000}"/>
    <cellStyle name="Normal 10 2 4 3 8" xfId="18831" xr:uid="{00000000-0005-0000-0000-0000E44F0000}"/>
    <cellStyle name="Normal 10 2 4 3 8 2" xfId="45964" xr:uid="{00000000-0005-0000-0000-0000E54F0000}"/>
    <cellStyle name="Normal 10 2 4 3 9" xfId="32402" xr:uid="{00000000-0005-0000-0000-0000E64F0000}"/>
    <cellStyle name="Normal 10 2 4 4" xfId="5090" xr:uid="{00000000-0005-0000-0000-0000E74F0000}"/>
    <cellStyle name="Normal 10 2 4 4 2" xfId="5091" xr:uid="{00000000-0005-0000-0000-0000E84F0000}"/>
    <cellStyle name="Normal 10 2 4 4 2 2" xfId="5092" xr:uid="{00000000-0005-0000-0000-0000E94F0000}"/>
    <cellStyle name="Normal 10 2 4 4 2 2 2" xfId="8653" xr:uid="{00000000-0005-0000-0000-0000EA4F0000}"/>
    <cellStyle name="Normal 10 2 4 4 2 2 2 2" xfId="15443" xr:uid="{00000000-0005-0000-0000-0000EB4F0000}"/>
    <cellStyle name="Normal 10 2 4 4 2 2 2 2 2" xfId="29011" xr:uid="{00000000-0005-0000-0000-0000EC4F0000}"/>
    <cellStyle name="Normal 10 2 4 4 2 2 2 2 2 2" xfId="56144" xr:uid="{00000000-0005-0000-0000-0000ED4F0000}"/>
    <cellStyle name="Normal 10 2 4 4 2 2 2 2 3" xfId="42582" xr:uid="{00000000-0005-0000-0000-0000EE4F0000}"/>
    <cellStyle name="Normal 10 2 4 4 2 2 2 3" xfId="22230" xr:uid="{00000000-0005-0000-0000-0000EF4F0000}"/>
    <cellStyle name="Normal 10 2 4 4 2 2 2 3 2" xfId="49363" xr:uid="{00000000-0005-0000-0000-0000F04F0000}"/>
    <cellStyle name="Normal 10 2 4 4 2 2 2 4" xfId="35801" xr:uid="{00000000-0005-0000-0000-0000F14F0000}"/>
    <cellStyle name="Normal 10 2 4 4 2 2 3" xfId="12054" xr:uid="{00000000-0005-0000-0000-0000F24F0000}"/>
    <cellStyle name="Normal 10 2 4 4 2 2 3 2" xfId="25622" xr:uid="{00000000-0005-0000-0000-0000F34F0000}"/>
    <cellStyle name="Normal 10 2 4 4 2 2 3 2 2" xfId="52755" xr:uid="{00000000-0005-0000-0000-0000F44F0000}"/>
    <cellStyle name="Normal 10 2 4 4 2 2 3 3" xfId="39193" xr:uid="{00000000-0005-0000-0000-0000F54F0000}"/>
    <cellStyle name="Normal 10 2 4 4 2 2 4" xfId="18841" xr:uid="{00000000-0005-0000-0000-0000F64F0000}"/>
    <cellStyle name="Normal 10 2 4 4 2 2 4 2" xfId="45974" xr:uid="{00000000-0005-0000-0000-0000F74F0000}"/>
    <cellStyle name="Normal 10 2 4 4 2 2 5" xfId="32412" xr:uid="{00000000-0005-0000-0000-0000F84F0000}"/>
    <cellStyle name="Normal 10 2 4 4 2 3" xfId="5093" xr:uid="{00000000-0005-0000-0000-0000F94F0000}"/>
    <cellStyle name="Normal 10 2 4 4 2 3 2" xfId="8654" xr:uid="{00000000-0005-0000-0000-0000FA4F0000}"/>
    <cellStyle name="Normal 10 2 4 4 2 3 2 2" xfId="15444" xr:uid="{00000000-0005-0000-0000-0000FB4F0000}"/>
    <cellStyle name="Normal 10 2 4 4 2 3 2 2 2" xfId="29012" xr:uid="{00000000-0005-0000-0000-0000FC4F0000}"/>
    <cellStyle name="Normal 10 2 4 4 2 3 2 2 2 2" xfId="56145" xr:uid="{00000000-0005-0000-0000-0000FD4F0000}"/>
    <cellStyle name="Normal 10 2 4 4 2 3 2 2 3" xfId="42583" xr:uid="{00000000-0005-0000-0000-0000FE4F0000}"/>
    <cellStyle name="Normal 10 2 4 4 2 3 2 3" xfId="22231" xr:uid="{00000000-0005-0000-0000-0000FF4F0000}"/>
    <cellStyle name="Normal 10 2 4 4 2 3 2 3 2" xfId="49364" xr:uid="{00000000-0005-0000-0000-000000500000}"/>
    <cellStyle name="Normal 10 2 4 4 2 3 2 4" xfId="35802" xr:uid="{00000000-0005-0000-0000-000001500000}"/>
    <cellStyle name="Normal 10 2 4 4 2 3 3" xfId="12055" xr:uid="{00000000-0005-0000-0000-000002500000}"/>
    <cellStyle name="Normal 10 2 4 4 2 3 3 2" xfId="25623" xr:uid="{00000000-0005-0000-0000-000003500000}"/>
    <cellStyle name="Normal 10 2 4 4 2 3 3 2 2" xfId="52756" xr:uid="{00000000-0005-0000-0000-000004500000}"/>
    <cellStyle name="Normal 10 2 4 4 2 3 3 3" xfId="39194" xr:uid="{00000000-0005-0000-0000-000005500000}"/>
    <cellStyle name="Normal 10 2 4 4 2 3 4" xfId="18842" xr:uid="{00000000-0005-0000-0000-000006500000}"/>
    <cellStyle name="Normal 10 2 4 4 2 3 4 2" xfId="45975" xr:uid="{00000000-0005-0000-0000-000007500000}"/>
    <cellStyle name="Normal 10 2 4 4 2 3 5" xfId="32413" xr:uid="{00000000-0005-0000-0000-000008500000}"/>
    <cellStyle name="Normal 10 2 4 4 2 4" xfId="8652" xr:uid="{00000000-0005-0000-0000-000009500000}"/>
    <cellStyle name="Normal 10 2 4 4 2 4 2" xfId="15442" xr:uid="{00000000-0005-0000-0000-00000A500000}"/>
    <cellStyle name="Normal 10 2 4 4 2 4 2 2" xfId="29010" xr:uid="{00000000-0005-0000-0000-00000B500000}"/>
    <cellStyle name="Normal 10 2 4 4 2 4 2 2 2" xfId="56143" xr:uid="{00000000-0005-0000-0000-00000C500000}"/>
    <cellStyle name="Normal 10 2 4 4 2 4 2 3" xfId="42581" xr:uid="{00000000-0005-0000-0000-00000D500000}"/>
    <cellStyle name="Normal 10 2 4 4 2 4 3" xfId="22229" xr:uid="{00000000-0005-0000-0000-00000E500000}"/>
    <cellStyle name="Normal 10 2 4 4 2 4 3 2" xfId="49362" xr:uid="{00000000-0005-0000-0000-00000F500000}"/>
    <cellStyle name="Normal 10 2 4 4 2 4 4" xfId="35800" xr:uid="{00000000-0005-0000-0000-000010500000}"/>
    <cellStyle name="Normal 10 2 4 4 2 5" xfId="12053" xr:uid="{00000000-0005-0000-0000-000011500000}"/>
    <cellStyle name="Normal 10 2 4 4 2 5 2" xfId="25621" xr:uid="{00000000-0005-0000-0000-000012500000}"/>
    <cellStyle name="Normal 10 2 4 4 2 5 2 2" xfId="52754" xr:uid="{00000000-0005-0000-0000-000013500000}"/>
    <cellStyle name="Normal 10 2 4 4 2 5 3" xfId="39192" xr:uid="{00000000-0005-0000-0000-000014500000}"/>
    <cellStyle name="Normal 10 2 4 4 2 6" xfId="18840" xr:uid="{00000000-0005-0000-0000-000015500000}"/>
    <cellStyle name="Normal 10 2 4 4 2 6 2" xfId="45973" xr:uid="{00000000-0005-0000-0000-000016500000}"/>
    <cellStyle name="Normal 10 2 4 4 2 7" xfId="32411" xr:uid="{00000000-0005-0000-0000-000017500000}"/>
    <cellStyle name="Normal 10 2 4 4 3" xfId="5094" xr:uid="{00000000-0005-0000-0000-000018500000}"/>
    <cellStyle name="Normal 10 2 4 4 3 2" xfId="8655" xr:uid="{00000000-0005-0000-0000-000019500000}"/>
    <cellStyle name="Normal 10 2 4 4 3 2 2" xfId="15445" xr:uid="{00000000-0005-0000-0000-00001A500000}"/>
    <cellStyle name="Normal 10 2 4 4 3 2 2 2" xfId="29013" xr:uid="{00000000-0005-0000-0000-00001B500000}"/>
    <cellStyle name="Normal 10 2 4 4 3 2 2 2 2" xfId="56146" xr:uid="{00000000-0005-0000-0000-00001C500000}"/>
    <cellStyle name="Normal 10 2 4 4 3 2 2 3" xfId="42584" xr:uid="{00000000-0005-0000-0000-00001D500000}"/>
    <cellStyle name="Normal 10 2 4 4 3 2 3" xfId="22232" xr:uid="{00000000-0005-0000-0000-00001E500000}"/>
    <cellStyle name="Normal 10 2 4 4 3 2 3 2" xfId="49365" xr:uid="{00000000-0005-0000-0000-00001F500000}"/>
    <cellStyle name="Normal 10 2 4 4 3 2 4" xfId="35803" xr:uid="{00000000-0005-0000-0000-000020500000}"/>
    <cellStyle name="Normal 10 2 4 4 3 3" xfId="12056" xr:uid="{00000000-0005-0000-0000-000021500000}"/>
    <cellStyle name="Normal 10 2 4 4 3 3 2" xfId="25624" xr:uid="{00000000-0005-0000-0000-000022500000}"/>
    <cellStyle name="Normal 10 2 4 4 3 3 2 2" xfId="52757" xr:uid="{00000000-0005-0000-0000-000023500000}"/>
    <cellStyle name="Normal 10 2 4 4 3 3 3" xfId="39195" xr:uid="{00000000-0005-0000-0000-000024500000}"/>
    <cellStyle name="Normal 10 2 4 4 3 4" xfId="18843" xr:uid="{00000000-0005-0000-0000-000025500000}"/>
    <cellStyle name="Normal 10 2 4 4 3 4 2" xfId="45976" xr:uid="{00000000-0005-0000-0000-000026500000}"/>
    <cellStyle name="Normal 10 2 4 4 3 5" xfId="32414" xr:uid="{00000000-0005-0000-0000-000027500000}"/>
    <cellStyle name="Normal 10 2 4 4 4" xfId="5095" xr:uid="{00000000-0005-0000-0000-000028500000}"/>
    <cellStyle name="Normal 10 2 4 4 4 2" xfId="8656" xr:uid="{00000000-0005-0000-0000-000029500000}"/>
    <cellStyle name="Normal 10 2 4 4 4 2 2" xfId="15446" xr:uid="{00000000-0005-0000-0000-00002A500000}"/>
    <cellStyle name="Normal 10 2 4 4 4 2 2 2" xfId="29014" xr:uid="{00000000-0005-0000-0000-00002B500000}"/>
    <cellStyle name="Normal 10 2 4 4 4 2 2 2 2" xfId="56147" xr:uid="{00000000-0005-0000-0000-00002C500000}"/>
    <cellStyle name="Normal 10 2 4 4 4 2 2 3" xfId="42585" xr:uid="{00000000-0005-0000-0000-00002D500000}"/>
    <cellStyle name="Normal 10 2 4 4 4 2 3" xfId="22233" xr:uid="{00000000-0005-0000-0000-00002E500000}"/>
    <cellStyle name="Normal 10 2 4 4 4 2 3 2" xfId="49366" xr:uid="{00000000-0005-0000-0000-00002F500000}"/>
    <cellStyle name="Normal 10 2 4 4 4 2 4" xfId="35804" xr:uid="{00000000-0005-0000-0000-000030500000}"/>
    <cellStyle name="Normal 10 2 4 4 4 3" xfId="12057" xr:uid="{00000000-0005-0000-0000-000031500000}"/>
    <cellStyle name="Normal 10 2 4 4 4 3 2" xfId="25625" xr:uid="{00000000-0005-0000-0000-000032500000}"/>
    <cellStyle name="Normal 10 2 4 4 4 3 2 2" xfId="52758" xr:uid="{00000000-0005-0000-0000-000033500000}"/>
    <cellStyle name="Normal 10 2 4 4 4 3 3" xfId="39196" xr:uid="{00000000-0005-0000-0000-000034500000}"/>
    <cellStyle name="Normal 10 2 4 4 4 4" xfId="18844" xr:uid="{00000000-0005-0000-0000-000035500000}"/>
    <cellStyle name="Normal 10 2 4 4 4 4 2" xfId="45977" xr:uid="{00000000-0005-0000-0000-000036500000}"/>
    <cellStyle name="Normal 10 2 4 4 4 5" xfId="32415" xr:uid="{00000000-0005-0000-0000-000037500000}"/>
    <cellStyle name="Normal 10 2 4 4 5" xfId="8651" xr:uid="{00000000-0005-0000-0000-000038500000}"/>
    <cellStyle name="Normal 10 2 4 4 5 2" xfId="15441" xr:uid="{00000000-0005-0000-0000-000039500000}"/>
    <cellStyle name="Normal 10 2 4 4 5 2 2" xfId="29009" xr:uid="{00000000-0005-0000-0000-00003A500000}"/>
    <cellStyle name="Normal 10 2 4 4 5 2 2 2" xfId="56142" xr:uid="{00000000-0005-0000-0000-00003B500000}"/>
    <cellStyle name="Normal 10 2 4 4 5 2 3" xfId="42580" xr:uid="{00000000-0005-0000-0000-00003C500000}"/>
    <cellStyle name="Normal 10 2 4 4 5 3" xfId="22228" xr:uid="{00000000-0005-0000-0000-00003D500000}"/>
    <cellStyle name="Normal 10 2 4 4 5 3 2" xfId="49361" xr:uid="{00000000-0005-0000-0000-00003E500000}"/>
    <cellStyle name="Normal 10 2 4 4 5 4" xfId="35799" xr:uid="{00000000-0005-0000-0000-00003F500000}"/>
    <cellStyle name="Normal 10 2 4 4 6" xfId="12052" xr:uid="{00000000-0005-0000-0000-000040500000}"/>
    <cellStyle name="Normal 10 2 4 4 6 2" xfId="25620" xr:uid="{00000000-0005-0000-0000-000041500000}"/>
    <cellStyle name="Normal 10 2 4 4 6 2 2" xfId="52753" xr:uid="{00000000-0005-0000-0000-000042500000}"/>
    <cellStyle name="Normal 10 2 4 4 6 3" xfId="39191" xr:uid="{00000000-0005-0000-0000-000043500000}"/>
    <cellStyle name="Normal 10 2 4 4 7" xfId="18839" xr:uid="{00000000-0005-0000-0000-000044500000}"/>
    <cellStyle name="Normal 10 2 4 4 7 2" xfId="45972" xr:uid="{00000000-0005-0000-0000-000045500000}"/>
    <cellStyle name="Normal 10 2 4 4 8" xfId="32410" xr:uid="{00000000-0005-0000-0000-000046500000}"/>
    <cellStyle name="Normal 10 2 4 5" xfId="5096" xr:uid="{00000000-0005-0000-0000-000047500000}"/>
    <cellStyle name="Normal 10 2 4 5 2" xfId="5097" xr:uid="{00000000-0005-0000-0000-000048500000}"/>
    <cellStyle name="Normal 10 2 4 5 2 2" xfId="5098" xr:uid="{00000000-0005-0000-0000-000049500000}"/>
    <cellStyle name="Normal 10 2 4 5 2 2 2" xfId="8659" xr:uid="{00000000-0005-0000-0000-00004A500000}"/>
    <cellStyle name="Normal 10 2 4 5 2 2 2 2" xfId="15449" xr:uid="{00000000-0005-0000-0000-00004B500000}"/>
    <cellStyle name="Normal 10 2 4 5 2 2 2 2 2" xfId="29017" xr:uid="{00000000-0005-0000-0000-00004C500000}"/>
    <cellStyle name="Normal 10 2 4 5 2 2 2 2 2 2" xfId="56150" xr:uid="{00000000-0005-0000-0000-00004D500000}"/>
    <cellStyle name="Normal 10 2 4 5 2 2 2 2 3" xfId="42588" xr:uid="{00000000-0005-0000-0000-00004E500000}"/>
    <cellStyle name="Normal 10 2 4 5 2 2 2 3" xfId="22236" xr:uid="{00000000-0005-0000-0000-00004F500000}"/>
    <cellStyle name="Normal 10 2 4 5 2 2 2 3 2" xfId="49369" xr:uid="{00000000-0005-0000-0000-000050500000}"/>
    <cellStyle name="Normal 10 2 4 5 2 2 2 4" xfId="35807" xr:uid="{00000000-0005-0000-0000-000051500000}"/>
    <cellStyle name="Normal 10 2 4 5 2 2 3" xfId="12060" xr:uid="{00000000-0005-0000-0000-000052500000}"/>
    <cellStyle name="Normal 10 2 4 5 2 2 3 2" xfId="25628" xr:uid="{00000000-0005-0000-0000-000053500000}"/>
    <cellStyle name="Normal 10 2 4 5 2 2 3 2 2" xfId="52761" xr:uid="{00000000-0005-0000-0000-000054500000}"/>
    <cellStyle name="Normal 10 2 4 5 2 2 3 3" xfId="39199" xr:uid="{00000000-0005-0000-0000-000055500000}"/>
    <cellStyle name="Normal 10 2 4 5 2 2 4" xfId="18847" xr:uid="{00000000-0005-0000-0000-000056500000}"/>
    <cellStyle name="Normal 10 2 4 5 2 2 4 2" xfId="45980" xr:uid="{00000000-0005-0000-0000-000057500000}"/>
    <cellStyle name="Normal 10 2 4 5 2 2 5" xfId="32418" xr:uid="{00000000-0005-0000-0000-000058500000}"/>
    <cellStyle name="Normal 10 2 4 5 2 3" xfId="5099" xr:uid="{00000000-0005-0000-0000-000059500000}"/>
    <cellStyle name="Normal 10 2 4 5 2 3 2" xfId="8660" xr:uid="{00000000-0005-0000-0000-00005A500000}"/>
    <cellStyle name="Normal 10 2 4 5 2 3 2 2" xfId="15450" xr:uid="{00000000-0005-0000-0000-00005B500000}"/>
    <cellStyle name="Normal 10 2 4 5 2 3 2 2 2" xfId="29018" xr:uid="{00000000-0005-0000-0000-00005C500000}"/>
    <cellStyle name="Normal 10 2 4 5 2 3 2 2 2 2" xfId="56151" xr:uid="{00000000-0005-0000-0000-00005D500000}"/>
    <cellStyle name="Normal 10 2 4 5 2 3 2 2 3" xfId="42589" xr:uid="{00000000-0005-0000-0000-00005E500000}"/>
    <cellStyle name="Normal 10 2 4 5 2 3 2 3" xfId="22237" xr:uid="{00000000-0005-0000-0000-00005F500000}"/>
    <cellStyle name="Normal 10 2 4 5 2 3 2 3 2" xfId="49370" xr:uid="{00000000-0005-0000-0000-000060500000}"/>
    <cellStyle name="Normal 10 2 4 5 2 3 2 4" xfId="35808" xr:uid="{00000000-0005-0000-0000-000061500000}"/>
    <cellStyle name="Normal 10 2 4 5 2 3 3" xfId="12061" xr:uid="{00000000-0005-0000-0000-000062500000}"/>
    <cellStyle name="Normal 10 2 4 5 2 3 3 2" xfId="25629" xr:uid="{00000000-0005-0000-0000-000063500000}"/>
    <cellStyle name="Normal 10 2 4 5 2 3 3 2 2" xfId="52762" xr:uid="{00000000-0005-0000-0000-000064500000}"/>
    <cellStyle name="Normal 10 2 4 5 2 3 3 3" xfId="39200" xr:uid="{00000000-0005-0000-0000-000065500000}"/>
    <cellStyle name="Normal 10 2 4 5 2 3 4" xfId="18848" xr:uid="{00000000-0005-0000-0000-000066500000}"/>
    <cellStyle name="Normal 10 2 4 5 2 3 4 2" xfId="45981" xr:uid="{00000000-0005-0000-0000-000067500000}"/>
    <cellStyle name="Normal 10 2 4 5 2 3 5" xfId="32419" xr:uid="{00000000-0005-0000-0000-000068500000}"/>
    <cellStyle name="Normal 10 2 4 5 2 4" xfId="8658" xr:uid="{00000000-0005-0000-0000-000069500000}"/>
    <cellStyle name="Normal 10 2 4 5 2 4 2" xfId="15448" xr:uid="{00000000-0005-0000-0000-00006A500000}"/>
    <cellStyle name="Normal 10 2 4 5 2 4 2 2" xfId="29016" xr:uid="{00000000-0005-0000-0000-00006B500000}"/>
    <cellStyle name="Normal 10 2 4 5 2 4 2 2 2" xfId="56149" xr:uid="{00000000-0005-0000-0000-00006C500000}"/>
    <cellStyle name="Normal 10 2 4 5 2 4 2 3" xfId="42587" xr:uid="{00000000-0005-0000-0000-00006D500000}"/>
    <cellStyle name="Normal 10 2 4 5 2 4 3" xfId="22235" xr:uid="{00000000-0005-0000-0000-00006E500000}"/>
    <cellStyle name="Normal 10 2 4 5 2 4 3 2" xfId="49368" xr:uid="{00000000-0005-0000-0000-00006F500000}"/>
    <cellStyle name="Normal 10 2 4 5 2 4 4" xfId="35806" xr:uid="{00000000-0005-0000-0000-000070500000}"/>
    <cellStyle name="Normal 10 2 4 5 2 5" xfId="12059" xr:uid="{00000000-0005-0000-0000-000071500000}"/>
    <cellStyle name="Normal 10 2 4 5 2 5 2" xfId="25627" xr:uid="{00000000-0005-0000-0000-000072500000}"/>
    <cellStyle name="Normal 10 2 4 5 2 5 2 2" xfId="52760" xr:uid="{00000000-0005-0000-0000-000073500000}"/>
    <cellStyle name="Normal 10 2 4 5 2 5 3" xfId="39198" xr:uid="{00000000-0005-0000-0000-000074500000}"/>
    <cellStyle name="Normal 10 2 4 5 2 6" xfId="18846" xr:uid="{00000000-0005-0000-0000-000075500000}"/>
    <cellStyle name="Normal 10 2 4 5 2 6 2" xfId="45979" xr:uid="{00000000-0005-0000-0000-000076500000}"/>
    <cellStyle name="Normal 10 2 4 5 2 7" xfId="32417" xr:uid="{00000000-0005-0000-0000-000077500000}"/>
    <cellStyle name="Normal 10 2 4 5 3" xfId="5100" xr:uid="{00000000-0005-0000-0000-000078500000}"/>
    <cellStyle name="Normal 10 2 4 5 3 2" xfId="8661" xr:uid="{00000000-0005-0000-0000-000079500000}"/>
    <cellStyle name="Normal 10 2 4 5 3 2 2" xfId="15451" xr:uid="{00000000-0005-0000-0000-00007A500000}"/>
    <cellStyle name="Normal 10 2 4 5 3 2 2 2" xfId="29019" xr:uid="{00000000-0005-0000-0000-00007B500000}"/>
    <cellStyle name="Normal 10 2 4 5 3 2 2 2 2" xfId="56152" xr:uid="{00000000-0005-0000-0000-00007C500000}"/>
    <cellStyle name="Normal 10 2 4 5 3 2 2 3" xfId="42590" xr:uid="{00000000-0005-0000-0000-00007D500000}"/>
    <cellStyle name="Normal 10 2 4 5 3 2 3" xfId="22238" xr:uid="{00000000-0005-0000-0000-00007E500000}"/>
    <cellStyle name="Normal 10 2 4 5 3 2 3 2" xfId="49371" xr:uid="{00000000-0005-0000-0000-00007F500000}"/>
    <cellStyle name="Normal 10 2 4 5 3 2 4" xfId="35809" xr:uid="{00000000-0005-0000-0000-000080500000}"/>
    <cellStyle name="Normal 10 2 4 5 3 3" xfId="12062" xr:uid="{00000000-0005-0000-0000-000081500000}"/>
    <cellStyle name="Normal 10 2 4 5 3 3 2" xfId="25630" xr:uid="{00000000-0005-0000-0000-000082500000}"/>
    <cellStyle name="Normal 10 2 4 5 3 3 2 2" xfId="52763" xr:uid="{00000000-0005-0000-0000-000083500000}"/>
    <cellStyle name="Normal 10 2 4 5 3 3 3" xfId="39201" xr:uid="{00000000-0005-0000-0000-000084500000}"/>
    <cellStyle name="Normal 10 2 4 5 3 4" xfId="18849" xr:uid="{00000000-0005-0000-0000-000085500000}"/>
    <cellStyle name="Normal 10 2 4 5 3 4 2" xfId="45982" xr:uid="{00000000-0005-0000-0000-000086500000}"/>
    <cellStyle name="Normal 10 2 4 5 3 5" xfId="32420" xr:uid="{00000000-0005-0000-0000-000087500000}"/>
    <cellStyle name="Normal 10 2 4 5 4" xfId="5101" xr:uid="{00000000-0005-0000-0000-000088500000}"/>
    <cellStyle name="Normal 10 2 4 5 4 2" xfId="8662" xr:uid="{00000000-0005-0000-0000-000089500000}"/>
    <cellStyle name="Normal 10 2 4 5 4 2 2" xfId="15452" xr:uid="{00000000-0005-0000-0000-00008A500000}"/>
    <cellStyle name="Normal 10 2 4 5 4 2 2 2" xfId="29020" xr:uid="{00000000-0005-0000-0000-00008B500000}"/>
    <cellStyle name="Normal 10 2 4 5 4 2 2 2 2" xfId="56153" xr:uid="{00000000-0005-0000-0000-00008C500000}"/>
    <cellStyle name="Normal 10 2 4 5 4 2 2 3" xfId="42591" xr:uid="{00000000-0005-0000-0000-00008D500000}"/>
    <cellStyle name="Normal 10 2 4 5 4 2 3" xfId="22239" xr:uid="{00000000-0005-0000-0000-00008E500000}"/>
    <cellStyle name="Normal 10 2 4 5 4 2 3 2" xfId="49372" xr:uid="{00000000-0005-0000-0000-00008F500000}"/>
    <cellStyle name="Normal 10 2 4 5 4 2 4" xfId="35810" xr:uid="{00000000-0005-0000-0000-000090500000}"/>
    <cellStyle name="Normal 10 2 4 5 4 3" xfId="12063" xr:uid="{00000000-0005-0000-0000-000091500000}"/>
    <cellStyle name="Normal 10 2 4 5 4 3 2" xfId="25631" xr:uid="{00000000-0005-0000-0000-000092500000}"/>
    <cellStyle name="Normal 10 2 4 5 4 3 2 2" xfId="52764" xr:uid="{00000000-0005-0000-0000-000093500000}"/>
    <cellStyle name="Normal 10 2 4 5 4 3 3" xfId="39202" xr:uid="{00000000-0005-0000-0000-000094500000}"/>
    <cellStyle name="Normal 10 2 4 5 4 4" xfId="18850" xr:uid="{00000000-0005-0000-0000-000095500000}"/>
    <cellStyle name="Normal 10 2 4 5 4 4 2" xfId="45983" xr:uid="{00000000-0005-0000-0000-000096500000}"/>
    <cellStyle name="Normal 10 2 4 5 4 5" xfId="32421" xr:uid="{00000000-0005-0000-0000-000097500000}"/>
    <cellStyle name="Normal 10 2 4 5 5" xfId="8657" xr:uid="{00000000-0005-0000-0000-000098500000}"/>
    <cellStyle name="Normal 10 2 4 5 5 2" xfId="15447" xr:uid="{00000000-0005-0000-0000-000099500000}"/>
    <cellStyle name="Normal 10 2 4 5 5 2 2" xfId="29015" xr:uid="{00000000-0005-0000-0000-00009A500000}"/>
    <cellStyle name="Normal 10 2 4 5 5 2 2 2" xfId="56148" xr:uid="{00000000-0005-0000-0000-00009B500000}"/>
    <cellStyle name="Normal 10 2 4 5 5 2 3" xfId="42586" xr:uid="{00000000-0005-0000-0000-00009C500000}"/>
    <cellStyle name="Normal 10 2 4 5 5 3" xfId="22234" xr:uid="{00000000-0005-0000-0000-00009D500000}"/>
    <cellStyle name="Normal 10 2 4 5 5 3 2" xfId="49367" xr:uid="{00000000-0005-0000-0000-00009E500000}"/>
    <cellStyle name="Normal 10 2 4 5 5 4" xfId="35805" xr:uid="{00000000-0005-0000-0000-00009F500000}"/>
    <cellStyle name="Normal 10 2 4 5 6" xfId="12058" xr:uid="{00000000-0005-0000-0000-0000A0500000}"/>
    <cellStyle name="Normal 10 2 4 5 6 2" xfId="25626" xr:uid="{00000000-0005-0000-0000-0000A1500000}"/>
    <cellStyle name="Normal 10 2 4 5 6 2 2" xfId="52759" xr:uid="{00000000-0005-0000-0000-0000A2500000}"/>
    <cellStyle name="Normal 10 2 4 5 6 3" xfId="39197" xr:uid="{00000000-0005-0000-0000-0000A3500000}"/>
    <cellStyle name="Normal 10 2 4 5 7" xfId="18845" xr:uid="{00000000-0005-0000-0000-0000A4500000}"/>
    <cellStyle name="Normal 10 2 4 5 7 2" xfId="45978" xr:uid="{00000000-0005-0000-0000-0000A5500000}"/>
    <cellStyle name="Normal 10 2 4 5 8" xfId="32416" xr:uid="{00000000-0005-0000-0000-0000A6500000}"/>
    <cellStyle name="Normal 10 2 4 6" xfId="5102" xr:uid="{00000000-0005-0000-0000-0000A7500000}"/>
    <cellStyle name="Normal 10 2 4 6 2" xfId="5103" xr:uid="{00000000-0005-0000-0000-0000A8500000}"/>
    <cellStyle name="Normal 10 2 4 6 2 2" xfId="8664" xr:uid="{00000000-0005-0000-0000-0000A9500000}"/>
    <cellStyle name="Normal 10 2 4 6 2 2 2" xfId="15454" xr:uid="{00000000-0005-0000-0000-0000AA500000}"/>
    <cellStyle name="Normal 10 2 4 6 2 2 2 2" xfId="29022" xr:uid="{00000000-0005-0000-0000-0000AB500000}"/>
    <cellStyle name="Normal 10 2 4 6 2 2 2 2 2" xfId="56155" xr:uid="{00000000-0005-0000-0000-0000AC500000}"/>
    <cellStyle name="Normal 10 2 4 6 2 2 2 3" xfId="42593" xr:uid="{00000000-0005-0000-0000-0000AD500000}"/>
    <cellStyle name="Normal 10 2 4 6 2 2 3" xfId="22241" xr:uid="{00000000-0005-0000-0000-0000AE500000}"/>
    <cellStyle name="Normal 10 2 4 6 2 2 3 2" xfId="49374" xr:uid="{00000000-0005-0000-0000-0000AF500000}"/>
    <cellStyle name="Normal 10 2 4 6 2 2 4" xfId="35812" xr:uid="{00000000-0005-0000-0000-0000B0500000}"/>
    <cellStyle name="Normal 10 2 4 6 2 3" xfId="12065" xr:uid="{00000000-0005-0000-0000-0000B1500000}"/>
    <cellStyle name="Normal 10 2 4 6 2 3 2" xfId="25633" xr:uid="{00000000-0005-0000-0000-0000B2500000}"/>
    <cellStyle name="Normal 10 2 4 6 2 3 2 2" xfId="52766" xr:uid="{00000000-0005-0000-0000-0000B3500000}"/>
    <cellStyle name="Normal 10 2 4 6 2 3 3" xfId="39204" xr:uid="{00000000-0005-0000-0000-0000B4500000}"/>
    <cellStyle name="Normal 10 2 4 6 2 4" xfId="18852" xr:uid="{00000000-0005-0000-0000-0000B5500000}"/>
    <cellStyle name="Normal 10 2 4 6 2 4 2" xfId="45985" xr:uid="{00000000-0005-0000-0000-0000B6500000}"/>
    <cellStyle name="Normal 10 2 4 6 2 5" xfId="32423" xr:uid="{00000000-0005-0000-0000-0000B7500000}"/>
    <cellStyle name="Normal 10 2 4 6 3" xfId="5104" xr:uid="{00000000-0005-0000-0000-0000B8500000}"/>
    <cellStyle name="Normal 10 2 4 6 3 2" xfId="8665" xr:uid="{00000000-0005-0000-0000-0000B9500000}"/>
    <cellStyle name="Normal 10 2 4 6 3 2 2" xfId="15455" xr:uid="{00000000-0005-0000-0000-0000BA500000}"/>
    <cellStyle name="Normal 10 2 4 6 3 2 2 2" xfId="29023" xr:uid="{00000000-0005-0000-0000-0000BB500000}"/>
    <cellStyle name="Normal 10 2 4 6 3 2 2 2 2" xfId="56156" xr:uid="{00000000-0005-0000-0000-0000BC500000}"/>
    <cellStyle name="Normal 10 2 4 6 3 2 2 3" xfId="42594" xr:uid="{00000000-0005-0000-0000-0000BD500000}"/>
    <cellStyle name="Normal 10 2 4 6 3 2 3" xfId="22242" xr:uid="{00000000-0005-0000-0000-0000BE500000}"/>
    <cellStyle name="Normal 10 2 4 6 3 2 3 2" xfId="49375" xr:uid="{00000000-0005-0000-0000-0000BF500000}"/>
    <cellStyle name="Normal 10 2 4 6 3 2 4" xfId="35813" xr:uid="{00000000-0005-0000-0000-0000C0500000}"/>
    <cellStyle name="Normal 10 2 4 6 3 3" xfId="12066" xr:uid="{00000000-0005-0000-0000-0000C1500000}"/>
    <cellStyle name="Normal 10 2 4 6 3 3 2" xfId="25634" xr:uid="{00000000-0005-0000-0000-0000C2500000}"/>
    <cellStyle name="Normal 10 2 4 6 3 3 2 2" xfId="52767" xr:uid="{00000000-0005-0000-0000-0000C3500000}"/>
    <cellStyle name="Normal 10 2 4 6 3 3 3" xfId="39205" xr:uid="{00000000-0005-0000-0000-0000C4500000}"/>
    <cellStyle name="Normal 10 2 4 6 3 4" xfId="18853" xr:uid="{00000000-0005-0000-0000-0000C5500000}"/>
    <cellStyle name="Normal 10 2 4 6 3 4 2" xfId="45986" xr:uid="{00000000-0005-0000-0000-0000C6500000}"/>
    <cellStyle name="Normal 10 2 4 6 3 5" xfId="32424" xr:uid="{00000000-0005-0000-0000-0000C7500000}"/>
    <cellStyle name="Normal 10 2 4 6 4" xfId="8663" xr:uid="{00000000-0005-0000-0000-0000C8500000}"/>
    <cellStyle name="Normal 10 2 4 6 4 2" xfId="15453" xr:uid="{00000000-0005-0000-0000-0000C9500000}"/>
    <cellStyle name="Normal 10 2 4 6 4 2 2" xfId="29021" xr:uid="{00000000-0005-0000-0000-0000CA500000}"/>
    <cellStyle name="Normal 10 2 4 6 4 2 2 2" xfId="56154" xr:uid="{00000000-0005-0000-0000-0000CB500000}"/>
    <cellStyle name="Normal 10 2 4 6 4 2 3" xfId="42592" xr:uid="{00000000-0005-0000-0000-0000CC500000}"/>
    <cellStyle name="Normal 10 2 4 6 4 3" xfId="22240" xr:uid="{00000000-0005-0000-0000-0000CD500000}"/>
    <cellStyle name="Normal 10 2 4 6 4 3 2" xfId="49373" xr:uid="{00000000-0005-0000-0000-0000CE500000}"/>
    <cellStyle name="Normal 10 2 4 6 4 4" xfId="35811" xr:uid="{00000000-0005-0000-0000-0000CF500000}"/>
    <cellStyle name="Normal 10 2 4 6 5" xfId="12064" xr:uid="{00000000-0005-0000-0000-0000D0500000}"/>
    <cellStyle name="Normal 10 2 4 6 5 2" xfId="25632" xr:uid="{00000000-0005-0000-0000-0000D1500000}"/>
    <cellStyle name="Normal 10 2 4 6 5 2 2" xfId="52765" xr:uid="{00000000-0005-0000-0000-0000D2500000}"/>
    <cellStyle name="Normal 10 2 4 6 5 3" xfId="39203" xr:uid="{00000000-0005-0000-0000-0000D3500000}"/>
    <cellStyle name="Normal 10 2 4 6 6" xfId="18851" xr:uid="{00000000-0005-0000-0000-0000D4500000}"/>
    <cellStyle name="Normal 10 2 4 6 6 2" xfId="45984" xr:uid="{00000000-0005-0000-0000-0000D5500000}"/>
    <cellStyle name="Normal 10 2 4 6 7" xfId="32422" xr:uid="{00000000-0005-0000-0000-0000D6500000}"/>
    <cellStyle name="Normal 10 2 4 7" xfId="5105" xr:uid="{00000000-0005-0000-0000-0000D7500000}"/>
    <cellStyle name="Normal 10 2 4 7 2" xfId="5106" xr:uid="{00000000-0005-0000-0000-0000D8500000}"/>
    <cellStyle name="Normal 10 2 4 7 2 2" xfId="8667" xr:uid="{00000000-0005-0000-0000-0000D9500000}"/>
    <cellStyle name="Normal 10 2 4 7 2 2 2" xfId="15457" xr:uid="{00000000-0005-0000-0000-0000DA500000}"/>
    <cellStyle name="Normal 10 2 4 7 2 2 2 2" xfId="29025" xr:uid="{00000000-0005-0000-0000-0000DB500000}"/>
    <cellStyle name="Normal 10 2 4 7 2 2 2 2 2" xfId="56158" xr:uid="{00000000-0005-0000-0000-0000DC500000}"/>
    <cellStyle name="Normal 10 2 4 7 2 2 2 3" xfId="42596" xr:uid="{00000000-0005-0000-0000-0000DD500000}"/>
    <cellStyle name="Normal 10 2 4 7 2 2 3" xfId="22244" xr:uid="{00000000-0005-0000-0000-0000DE500000}"/>
    <cellStyle name="Normal 10 2 4 7 2 2 3 2" xfId="49377" xr:uid="{00000000-0005-0000-0000-0000DF500000}"/>
    <cellStyle name="Normal 10 2 4 7 2 2 4" xfId="35815" xr:uid="{00000000-0005-0000-0000-0000E0500000}"/>
    <cellStyle name="Normal 10 2 4 7 2 3" xfId="12068" xr:uid="{00000000-0005-0000-0000-0000E1500000}"/>
    <cellStyle name="Normal 10 2 4 7 2 3 2" xfId="25636" xr:uid="{00000000-0005-0000-0000-0000E2500000}"/>
    <cellStyle name="Normal 10 2 4 7 2 3 2 2" xfId="52769" xr:uid="{00000000-0005-0000-0000-0000E3500000}"/>
    <cellStyle name="Normal 10 2 4 7 2 3 3" xfId="39207" xr:uid="{00000000-0005-0000-0000-0000E4500000}"/>
    <cellStyle name="Normal 10 2 4 7 2 4" xfId="18855" xr:uid="{00000000-0005-0000-0000-0000E5500000}"/>
    <cellStyle name="Normal 10 2 4 7 2 4 2" xfId="45988" xr:uid="{00000000-0005-0000-0000-0000E6500000}"/>
    <cellStyle name="Normal 10 2 4 7 2 5" xfId="32426" xr:uid="{00000000-0005-0000-0000-0000E7500000}"/>
    <cellStyle name="Normal 10 2 4 7 3" xfId="5107" xr:uid="{00000000-0005-0000-0000-0000E8500000}"/>
    <cellStyle name="Normal 10 2 4 7 3 2" xfId="8668" xr:uid="{00000000-0005-0000-0000-0000E9500000}"/>
    <cellStyle name="Normal 10 2 4 7 3 2 2" xfId="15458" xr:uid="{00000000-0005-0000-0000-0000EA500000}"/>
    <cellStyle name="Normal 10 2 4 7 3 2 2 2" xfId="29026" xr:uid="{00000000-0005-0000-0000-0000EB500000}"/>
    <cellStyle name="Normal 10 2 4 7 3 2 2 2 2" xfId="56159" xr:uid="{00000000-0005-0000-0000-0000EC500000}"/>
    <cellStyle name="Normal 10 2 4 7 3 2 2 3" xfId="42597" xr:uid="{00000000-0005-0000-0000-0000ED500000}"/>
    <cellStyle name="Normal 10 2 4 7 3 2 3" xfId="22245" xr:uid="{00000000-0005-0000-0000-0000EE500000}"/>
    <cellStyle name="Normal 10 2 4 7 3 2 3 2" xfId="49378" xr:uid="{00000000-0005-0000-0000-0000EF500000}"/>
    <cellStyle name="Normal 10 2 4 7 3 2 4" xfId="35816" xr:uid="{00000000-0005-0000-0000-0000F0500000}"/>
    <cellStyle name="Normal 10 2 4 7 3 3" xfId="12069" xr:uid="{00000000-0005-0000-0000-0000F1500000}"/>
    <cellStyle name="Normal 10 2 4 7 3 3 2" xfId="25637" xr:uid="{00000000-0005-0000-0000-0000F2500000}"/>
    <cellStyle name="Normal 10 2 4 7 3 3 2 2" xfId="52770" xr:uid="{00000000-0005-0000-0000-0000F3500000}"/>
    <cellStyle name="Normal 10 2 4 7 3 3 3" xfId="39208" xr:uid="{00000000-0005-0000-0000-0000F4500000}"/>
    <cellStyle name="Normal 10 2 4 7 3 4" xfId="18856" xr:uid="{00000000-0005-0000-0000-0000F5500000}"/>
    <cellStyle name="Normal 10 2 4 7 3 4 2" xfId="45989" xr:uid="{00000000-0005-0000-0000-0000F6500000}"/>
    <cellStyle name="Normal 10 2 4 7 3 5" xfId="32427" xr:uid="{00000000-0005-0000-0000-0000F7500000}"/>
    <cellStyle name="Normal 10 2 4 7 4" xfId="8666" xr:uid="{00000000-0005-0000-0000-0000F8500000}"/>
    <cellStyle name="Normal 10 2 4 7 4 2" xfId="15456" xr:uid="{00000000-0005-0000-0000-0000F9500000}"/>
    <cellStyle name="Normal 10 2 4 7 4 2 2" xfId="29024" xr:uid="{00000000-0005-0000-0000-0000FA500000}"/>
    <cellStyle name="Normal 10 2 4 7 4 2 2 2" xfId="56157" xr:uid="{00000000-0005-0000-0000-0000FB500000}"/>
    <cellStyle name="Normal 10 2 4 7 4 2 3" xfId="42595" xr:uid="{00000000-0005-0000-0000-0000FC500000}"/>
    <cellStyle name="Normal 10 2 4 7 4 3" xfId="22243" xr:uid="{00000000-0005-0000-0000-0000FD500000}"/>
    <cellStyle name="Normal 10 2 4 7 4 3 2" xfId="49376" xr:uid="{00000000-0005-0000-0000-0000FE500000}"/>
    <cellStyle name="Normal 10 2 4 7 4 4" xfId="35814" xr:uid="{00000000-0005-0000-0000-0000FF500000}"/>
    <cellStyle name="Normal 10 2 4 7 5" xfId="12067" xr:uid="{00000000-0005-0000-0000-000000510000}"/>
    <cellStyle name="Normal 10 2 4 7 5 2" xfId="25635" xr:uid="{00000000-0005-0000-0000-000001510000}"/>
    <cellStyle name="Normal 10 2 4 7 5 2 2" xfId="52768" xr:uid="{00000000-0005-0000-0000-000002510000}"/>
    <cellStyle name="Normal 10 2 4 7 5 3" xfId="39206" xr:uid="{00000000-0005-0000-0000-000003510000}"/>
    <cellStyle name="Normal 10 2 4 7 6" xfId="18854" xr:uid="{00000000-0005-0000-0000-000004510000}"/>
    <cellStyle name="Normal 10 2 4 7 6 2" xfId="45987" xr:uid="{00000000-0005-0000-0000-000005510000}"/>
    <cellStyle name="Normal 10 2 4 7 7" xfId="32425" xr:uid="{00000000-0005-0000-0000-000006510000}"/>
    <cellStyle name="Normal 10 2 4 8" xfId="5108" xr:uid="{00000000-0005-0000-0000-000007510000}"/>
    <cellStyle name="Normal 10 2 4 8 2" xfId="8669" xr:uid="{00000000-0005-0000-0000-000008510000}"/>
    <cellStyle name="Normal 10 2 4 8 2 2" xfId="15459" xr:uid="{00000000-0005-0000-0000-000009510000}"/>
    <cellStyle name="Normal 10 2 4 8 2 2 2" xfId="29027" xr:uid="{00000000-0005-0000-0000-00000A510000}"/>
    <cellStyle name="Normal 10 2 4 8 2 2 2 2" xfId="56160" xr:uid="{00000000-0005-0000-0000-00000B510000}"/>
    <cellStyle name="Normal 10 2 4 8 2 2 3" xfId="42598" xr:uid="{00000000-0005-0000-0000-00000C510000}"/>
    <cellStyle name="Normal 10 2 4 8 2 3" xfId="22246" xr:uid="{00000000-0005-0000-0000-00000D510000}"/>
    <cellStyle name="Normal 10 2 4 8 2 3 2" xfId="49379" xr:uid="{00000000-0005-0000-0000-00000E510000}"/>
    <cellStyle name="Normal 10 2 4 8 2 4" xfId="35817" xr:uid="{00000000-0005-0000-0000-00000F510000}"/>
    <cellStyle name="Normal 10 2 4 8 3" xfId="12070" xr:uid="{00000000-0005-0000-0000-000010510000}"/>
    <cellStyle name="Normal 10 2 4 8 3 2" xfId="25638" xr:uid="{00000000-0005-0000-0000-000011510000}"/>
    <cellStyle name="Normal 10 2 4 8 3 2 2" xfId="52771" xr:uid="{00000000-0005-0000-0000-000012510000}"/>
    <cellStyle name="Normal 10 2 4 8 3 3" xfId="39209" xr:uid="{00000000-0005-0000-0000-000013510000}"/>
    <cellStyle name="Normal 10 2 4 8 4" xfId="18857" xr:uid="{00000000-0005-0000-0000-000014510000}"/>
    <cellStyle name="Normal 10 2 4 8 4 2" xfId="45990" xr:uid="{00000000-0005-0000-0000-000015510000}"/>
    <cellStyle name="Normal 10 2 4 8 5" xfId="32428" xr:uid="{00000000-0005-0000-0000-000016510000}"/>
    <cellStyle name="Normal 10 2 4 9" xfId="5109" xr:uid="{00000000-0005-0000-0000-000017510000}"/>
    <cellStyle name="Normal 10 2 4 9 2" xfId="8670" xr:uid="{00000000-0005-0000-0000-000018510000}"/>
    <cellStyle name="Normal 10 2 4 9 2 2" xfId="15460" xr:uid="{00000000-0005-0000-0000-000019510000}"/>
    <cellStyle name="Normal 10 2 4 9 2 2 2" xfId="29028" xr:uid="{00000000-0005-0000-0000-00001A510000}"/>
    <cellStyle name="Normal 10 2 4 9 2 2 2 2" xfId="56161" xr:uid="{00000000-0005-0000-0000-00001B510000}"/>
    <cellStyle name="Normal 10 2 4 9 2 2 3" xfId="42599" xr:uid="{00000000-0005-0000-0000-00001C510000}"/>
    <cellStyle name="Normal 10 2 4 9 2 3" xfId="22247" xr:uid="{00000000-0005-0000-0000-00001D510000}"/>
    <cellStyle name="Normal 10 2 4 9 2 3 2" xfId="49380" xr:uid="{00000000-0005-0000-0000-00001E510000}"/>
    <cellStyle name="Normal 10 2 4 9 2 4" xfId="35818" xr:uid="{00000000-0005-0000-0000-00001F510000}"/>
    <cellStyle name="Normal 10 2 4 9 3" xfId="12071" xr:uid="{00000000-0005-0000-0000-000020510000}"/>
    <cellStyle name="Normal 10 2 4 9 3 2" xfId="25639" xr:uid="{00000000-0005-0000-0000-000021510000}"/>
    <cellStyle name="Normal 10 2 4 9 3 2 2" xfId="52772" xr:uid="{00000000-0005-0000-0000-000022510000}"/>
    <cellStyle name="Normal 10 2 4 9 3 3" xfId="39210" xr:uid="{00000000-0005-0000-0000-000023510000}"/>
    <cellStyle name="Normal 10 2 4 9 4" xfId="18858" xr:uid="{00000000-0005-0000-0000-000024510000}"/>
    <cellStyle name="Normal 10 2 4 9 4 2" xfId="45991" xr:uid="{00000000-0005-0000-0000-000025510000}"/>
    <cellStyle name="Normal 10 2 4 9 5" xfId="32429" xr:uid="{00000000-0005-0000-0000-000026510000}"/>
    <cellStyle name="Normal 10 2 5" xfId="5110" xr:uid="{00000000-0005-0000-0000-000027510000}"/>
    <cellStyle name="Normal 10 2 5 10" xfId="32430" xr:uid="{00000000-0005-0000-0000-000028510000}"/>
    <cellStyle name="Normal 10 2 5 2" xfId="5111" xr:uid="{00000000-0005-0000-0000-000029510000}"/>
    <cellStyle name="Normal 10 2 5 2 2" xfId="5112" xr:uid="{00000000-0005-0000-0000-00002A510000}"/>
    <cellStyle name="Normal 10 2 5 2 2 2" xfId="5113" xr:uid="{00000000-0005-0000-0000-00002B510000}"/>
    <cellStyle name="Normal 10 2 5 2 2 2 2" xfId="8674" xr:uid="{00000000-0005-0000-0000-00002C510000}"/>
    <cellStyle name="Normal 10 2 5 2 2 2 2 2" xfId="15464" xr:uid="{00000000-0005-0000-0000-00002D510000}"/>
    <cellStyle name="Normal 10 2 5 2 2 2 2 2 2" xfId="29032" xr:uid="{00000000-0005-0000-0000-00002E510000}"/>
    <cellStyle name="Normal 10 2 5 2 2 2 2 2 2 2" xfId="56165" xr:uid="{00000000-0005-0000-0000-00002F510000}"/>
    <cellStyle name="Normal 10 2 5 2 2 2 2 2 3" xfId="42603" xr:uid="{00000000-0005-0000-0000-000030510000}"/>
    <cellStyle name="Normal 10 2 5 2 2 2 2 3" xfId="22251" xr:uid="{00000000-0005-0000-0000-000031510000}"/>
    <cellStyle name="Normal 10 2 5 2 2 2 2 3 2" xfId="49384" xr:uid="{00000000-0005-0000-0000-000032510000}"/>
    <cellStyle name="Normal 10 2 5 2 2 2 2 4" xfId="35822" xr:uid="{00000000-0005-0000-0000-000033510000}"/>
    <cellStyle name="Normal 10 2 5 2 2 2 3" xfId="12075" xr:uid="{00000000-0005-0000-0000-000034510000}"/>
    <cellStyle name="Normal 10 2 5 2 2 2 3 2" xfId="25643" xr:uid="{00000000-0005-0000-0000-000035510000}"/>
    <cellStyle name="Normal 10 2 5 2 2 2 3 2 2" xfId="52776" xr:uid="{00000000-0005-0000-0000-000036510000}"/>
    <cellStyle name="Normal 10 2 5 2 2 2 3 3" xfId="39214" xr:uid="{00000000-0005-0000-0000-000037510000}"/>
    <cellStyle name="Normal 10 2 5 2 2 2 4" xfId="18862" xr:uid="{00000000-0005-0000-0000-000038510000}"/>
    <cellStyle name="Normal 10 2 5 2 2 2 4 2" xfId="45995" xr:uid="{00000000-0005-0000-0000-000039510000}"/>
    <cellStyle name="Normal 10 2 5 2 2 2 5" xfId="32433" xr:uid="{00000000-0005-0000-0000-00003A510000}"/>
    <cellStyle name="Normal 10 2 5 2 2 3" xfId="5114" xr:uid="{00000000-0005-0000-0000-00003B510000}"/>
    <cellStyle name="Normal 10 2 5 2 2 3 2" xfId="8675" xr:uid="{00000000-0005-0000-0000-00003C510000}"/>
    <cellStyle name="Normal 10 2 5 2 2 3 2 2" xfId="15465" xr:uid="{00000000-0005-0000-0000-00003D510000}"/>
    <cellStyle name="Normal 10 2 5 2 2 3 2 2 2" xfId="29033" xr:uid="{00000000-0005-0000-0000-00003E510000}"/>
    <cellStyle name="Normal 10 2 5 2 2 3 2 2 2 2" xfId="56166" xr:uid="{00000000-0005-0000-0000-00003F510000}"/>
    <cellStyle name="Normal 10 2 5 2 2 3 2 2 3" xfId="42604" xr:uid="{00000000-0005-0000-0000-000040510000}"/>
    <cellStyle name="Normal 10 2 5 2 2 3 2 3" xfId="22252" xr:uid="{00000000-0005-0000-0000-000041510000}"/>
    <cellStyle name="Normal 10 2 5 2 2 3 2 3 2" xfId="49385" xr:uid="{00000000-0005-0000-0000-000042510000}"/>
    <cellStyle name="Normal 10 2 5 2 2 3 2 4" xfId="35823" xr:uid="{00000000-0005-0000-0000-000043510000}"/>
    <cellStyle name="Normal 10 2 5 2 2 3 3" xfId="12076" xr:uid="{00000000-0005-0000-0000-000044510000}"/>
    <cellStyle name="Normal 10 2 5 2 2 3 3 2" xfId="25644" xr:uid="{00000000-0005-0000-0000-000045510000}"/>
    <cellStyle name="Normal 10 2 5 2 2 3 3 2 2" xfId="52777" xr:uid="{00000000-0005-0000-0000-000046510000}"/>
    <cellStyle name="Normal 10 2 5 2 2 3 3 3" xfId="39215" xr:uid="{00000000-0005-0000-0000-000047510000}"/>
    <cellStyle name="Normal 10 2 5 2 2 3 4" xfId="18863" xr:uid="{00000000-0005-0000-0000-000048510000}"/>
    <cellStyle name="Normal 10 2 5 2 2 3 4 2" xfId="45996" xr:uid="{00000000-0005-0000-0000-000049510000}"/>
    <cellStyle name="Normal 10 2 5 2 2 3 5" xfId="32434" xr:uid="{00000000-0005-0000-0000-00004A510000}"/>
    <cellStyle name="Normal 10 2 5 2 2 4" xfId="8673" xr:uid="{00000000-0005-0000-0000-00004B510000}"/>
    <cellStyle name="Normal 10 2 5 2 2 4 2" xfId="15463" xr:uid="{00000000-0005-0000-0000-00004C510000}"/>
    <cellStyle name="Normal 10 2 5 2 2 4 2 2" xfId="29031" xr:uid="{00000000-0005-0000-0000-00004D510000}"/>
    <cellStyle name="Normal 10 2 5 2 2 4 2 2 2" xfId="56164" xr:uid="{00000000-0005-0000-0000-00004E510000}"/>
    <cellStyle name="Normal 10 2 5 2 2 4 2 3" xfId="42602" xr:uid="{00000000-0005-0000-0000-00004F510000}"/>
    <cellStyle name="Normal 10 2 5 2 2 4 3" xfId="22250" xr:uid="{00000000-0005-0000-0000-000050510000}"/>
    <cellStyle name="Normal 10 2 5 2 2 4 3 2" xfId="49383" xr:uid="{00000000-0005-0000-0000-000051510000}"/>
    <cellStyle name="Normal 10 2 5 2 2 4 4" xfId="35821" xr:uid="{00000000-0005-0000-0000-000052510000}"/>
    <cellStyle name="Normal 10 2 5 2 2 5" xfId="12074" xr:uid="{00000000-0005-0000-0000-000053510000}"/>
    <cellStyle name="Normal 10 2 5 2 2 5 2" xfId="25642" xr:uid="{00000000-0005-0000-0000-000054510000}"/>
    <cellStyle name="Normal 10 2 5 2 2 5 2 2" xfId="52775" xr:uid="{00000000-0005-0000-0000-000055510000}"/>
    <cellStyle name="Normal 10 2 5 2 2 5 3" xfId="39213" xr:uid="{00000000-0005-0000-0000-000056510000}"/>
    <cellStyle name="Normal 10 2 5 2 2 6" xfId="18861" xr:uid="{00000000-0005-0000-0000-000057510000}"/>
    <cellStyle name="Normal 10 2 5 2 2 6 2" xfId="45994" xr:uid="{00000000-0005-0000-0000-000058510000}"/>
    <cellStyle name="Normal 10 2 5 2 2 7" xfId="32432" xr:uid="{00000000-0005-0000-0000-000059510000}"/>
    <cellStyle name="Normal 10 2 5 2 3" xfId="5115" xr:uid="{00000000-0005-0000-0000-00005A510000}"/>
    <cellStyle name="Normal 10 2 5 2 3 2" xfId="5116" xr:uid="{00000000-0005-0000-0000-00005B510000}"/>
    <cellStyle name="Normal 10 2 5 2 3 2 2" xfId="8677" xr:uid="{00000000-0005-0000-0000-00005C510000}"/>
    <cellStyle name="Normal 10 2 5 2 3 2 2 2" xfId="15467" xr:uid="{00000000-0005-0000-0000-00005D510000}"/>
    <cellStyle name="Normal 10 2 5 2 3 2 2 2 2" xfId="29035" xr:uid="{00000000-0005-0000-0000-00005E510000}"/>
    <cellStyle name="Normal 10 2 5 2 3 2 2 2 2 2" xfId="56168" xr:uid="{00000000-0005-0000-0000-00005F510000}"/>
    <cellStyle name="Normal 10 2 5 2 3 2 2 2 3" xfId="42606" xr:uid="{00000000-0005-0000-0000-000060510000}"/>
    <cellStyle name="Normal 10 2 5 2 3 2 2 3" xfId="22254" xr:uid="{00000000-0005-0000-0000-000061510000}"/>
    <cellStyle name="Normal 10 2 5 2 3 2 2 3 2" xfId="49387" xr:uid="{00000000-0005-0000-0000-000062510000}"/>
    <cellStyle name="Normal 10 2 5 2 3 2 2 4" xfId="35825" xr:uid="{00000000-0005-0000-0000-000063510000}"/>
    <cellStyle name="Normal 10 2 5 2 3 2 3" xfId="12078" xr:uid="{00000000-0005-0000-0000-000064510000}"/>
    <cellStyle name="Normal 10 2 5 2 3 2 3 2" xfId="25646" xr:uid="{00000000-0005-0000-0000-000065510000}"/>
    <cellStyle name="Normal 10 2 5 2 3 2 3 2 2" xfId="52779" xr:uid="{00000000-0005-0000-0000-000066510000}"/>
    <cellStyle name="Normal 10 2 5 2 3 2 3 3" xfId="39217" xr:uid="{00000000-0005-0000-0000-000067510000}"/>
    <cellStyle name="Normal 10 2 5 2 3 2 4" xfId="18865" xr:uid="{00000000-0005-0000-0000-000068510000}"/>
    <cellStyle name="Normal 10 2 5 2 3 2 4 2" xfId="45998" xr:uid="{00000000-0005-0000-0000-000069510000}"/>
    <cellStyle name="Normal 10 2 5 2 3 2 5" xfId="32436" xr:uid="{00000000-0005-0000-0000-00006A510000}"/>
    <cellStyle name="Normal 10 2 5 2 3 3" xfId="8676" xr:uid="{00000000-0005-0000-0000-00006B510000}"/>
    <cellStyle name="Normal 10 2 5 2 3 3 2" xfId="15466" xr:uid="{00000000-0005-0000-0000-00006C510000}"/>
    <cellStyle name="Normal 10 2 5 2 3 3 2 2" xfId="29034" xr:uid="{00000000-0005-0000-0000-00006D510000}"/>
    <cellStyle name="Normal 10 2 5 2 3 3 2 2 2" xfId="56167" xr:uid="{00000000-0005-0000-0000-00006E510000}"/>
    <cellStyle name="Normal 10 2 5 2 3 3 2 3" xfId="42605" xr:uid="{00000000-0005-0000-0000-00006F510000}"/>
    <cellStyle name="Normal 10 2 5 2 3 3 3" xfId="22253" xr:uid="{00000000-0005-0000-0000-000070510000}"/>
    <cellStyle name="Normal 10 2 5 2 3 3 3 2" xfId="49386" xr:uid="{00000000-0005-0000-0000-000071510000}"/>
    <cellStyle name="Normal 10 2 5 2 3 3 4" xfId="35824" xr:uid="{00000000-0005-0000-0000-000072510000}"/>
    <cellStyle name="Normal 10 2 5 2 3 4" xfId="12077" xr:uid="{00000000-0005-0000-0000-000073510000}"/>
    <cellStyle name="Normal 10 2 5 2 3 4 2" xfId="25645" xr:uid="{00000000-0005-0000-0000-000074510000}"/>
    <cellStyle name="Normal 10 2 5 2 3 4 2 2" xfId="52778" xr:uid="{00000000-0005-0000-0000-000075510000}"/>
    <cellStyle name="Normal 10 2 5 2 3 4 3" xfId="39216" xr:uid="{00000000-0005-0000-0000-000076510000}"/>
    <cellStyle name="Normal 10 2 5 2 3 5" xfId="18864" xr:uid="{00000000-0005-0000-0000-000077510000}"/>
    <cellStyle name="Normal 10 2 5 2 3 5 2" xfId="45997" xr:uid="{00000000-0005-0000-0000-000078510000}"/>
    <cellStyle name="Normal 10 2 5 2 3 6" xfId="32435" xr:uid="{00000000-0005-0000-0000-000079510000}"/>
    <cellStyle name="Normal 10 2 5 2 4" xfId="5117" xr:uid="{00000000-0005-0000-0000-00007A510000}"/>
    <cellStyle name="Normal 10 2 5 2 4 2" xfId="8678" xr:uid="{00000000-0005-0000-0000-00007B510000}"/>
    <cellStyle name="Normal 10 2 5 2 4 2 2" xfId="15468" xr:uid="{00000000-0005-0000-0000-00007C510000}"/>
    <cellStyle name="Normal 10 2 5 2 4 2 2 2" xfId="29036" xr:uid="{00000000-0005-0000-0000-00007D510000}"/>
    <cellStyle name="Normal 10 2 5 2 4 2 2 2 2" xfId="56169" xr:uid="{00000000-0005-0000-0000-00007E510000}"/>
    <cellStyle name="Normal 10 2 5 2 4 2 2 3" xfId="42607" xr:uid="{00000000-0005-0000-0000-00007F510000}"/>
    <cellStyle name="Normal 10 2 5 2 4 2 3" xfId="22255" xr:uid="{00000000-0005-0000-0000-000080510000}"/>
    <cellStyle name="Normal 10 2 5 2 4 2 3 2" xfId="49388" xr:uid="{00000000-0005-0000-0000-000081510000}"/>
    <cellStyle name="Normal 10 2 5 2 4 2 4" xfId="35826" xr:uid="{00000000-0005-0000-0000-000082510000}"/>
    <cellStyle name="Normal 10 2 5 2 4 3" xfId="12079" xr:uid="{00000000-0005-0000-0000-000083510000}"/>
    <cellStyle name="Normal 10 2 5 2 4 3 2" xfId="25647" xr:uid="{00000000-0005-0000-0000-000084510000}"/>
    <cellStyle name="Normal 10 2 5 2 4 3 2 2" xfId="52780" xr:uid="{00000000-0005-0000-0000-000085510000}"/>
    <cellStyle name="Normal 10 2 5 2 4 3 3" xfId="39218" xr:uid="{00000000-0005-0000-0000-000086510000}"/>
    <cellStyle name="Normal 10 2 5 2 4 4" xfId="18866" xr:uid="{00000000-0005-0000-0000-000087510000}"/>
    <cellStyle name="Normal 10 2 5 2 4 4 2" xfId="45999" xr:uid="{00000000-0005-0000-0000-000088510000}"/>
    <cellStyle name="Normal 10 2 5 2 4 5" xfId="32437" xr:uid="{00000000-0005-0000-0000-000089510000}"/>
    <cellStyle name="Normal 10 2 5 2 5" xfId="5118" xr:uid="{00000000-0005-0000-0000-00008A510000}"/>
    <cellStyle name="Normal 10 2 5 2 5 2" xfId="8679" xr:uid="{00000000-0005-0000-0000-00008B510000}"/>
    <cellStyle name="Normal 10 2 5 2 5 2 2" xfId="15469" xr:uid="{00000000-0005-0000-0000-00008C510000}"/>
    <cellStyle name="Normal 10 2 5 2 5 2 2 2" xfId="29037" xr:uid="{00000000-0005-0000-0000-00008D510000}"/>
    <cellStyle name="Normal 10 2 5 2 5 2 2 2 2" xfId="56170" xr:uid="{00000000-0005-0000-0000-00008E510000}"/>
    <cellStyle name="Normal 10 2 5 2 5 2 2 3" xfId="42608" xr:uid="{00000000-0005-0000-0000-00008F510000}"/>
    <cellStyle name="Normal 10 2 5 2 5 2 3" xfId="22256" xr:uid="{00000000-0005-0000-0000-000090510000}"/>
    <cellStyle name="Normal 10 2 5 2 5 2 3 2" xfId="49389" xr:uid="{00000000-0005-0000-0000-000091510000}"/>
    <cellStyle name="Normal 10 2 5 2 5 2 4" xfId="35827" xr:uid="{00000000-0005-0000-0000-000092510000}"/>
    <cellStyle name="Normal 10 2 5 2 5 3" xfId="12080" xr:uid="{00000000-0005-0000-0000-000093510000}"/>
    <cellStyle name="Normal 10 2 5 2 5 3 2" xfId="25648" xr:uid="{00000000-0005-0000-0000-000094510000}"/>
    <cellStyle name="Normal 10 2 5 2 5 3 2 2" xfId="52781" xr:uid="{00000000-0005-0000-0000-000095510000}"/>
    <cellStyle name="Normal 10 2 5 2 5 3 3" xfId="39219" xr:uid="{00000000-0005-0000-0000-000096510000}"/>
    <cellStyle name="Normal 10 2 5 2 5 4" xfId="18867" xr:uid="{00000000-0005-0000-0000-000097510000}"/>
    <cellStyle name="Normal 10 2 5 2 5 4 2" xfId="46000" xr:uid="{00000000-0005-0000-0000-000098510000}"/>
    <cellStyle name="Normal 10 2 5 2 5 5" xfId="32438" xr:uid="{00000000-0005-0000-0000-000099510000}"/>
    <cellStyle name="Normal 10 2 5 2 6" xfId="8672" xr:uid="{00000000-0005-0000-0000-00009A510000}"/>
    <cellStyle name="Normal 10 2 5 2 6 2" xfId="15462" xr:uid="{00000000-0005-0000-0000-00009B510000}"/>
    <cellStyle name="Normal 10 2 5 2 6 2 2" xfId="29030" xr:uid="{00000000-0005-0000-0000-00009C510000}"/>
    <cellStyle name="Normal 10 2 5 2 6 2 2 2" xfId="56163" xr:uid="{00000000-0005-0000-0000-00009D510000}"/>
    <cellStyle name="Normal 10 2 5 2 6 2 3" xfId="42601" xr:uid="{00000000-0005-0000-0000-00009E510000}"/>
    <cellStyle name="Normal 10 2 5 2 6 3" xfId="22249" xr:uid="{00000000-0005-0000-0000-00009F510000}"/>
    <cellStyle name="Normal 10 2 5 2 6 3 2" xfId="49382" xr:uid="{00000000-0005-0000-0000-0000A0510000}"/>
    <cellStyle name="Normal 10 2 5 2 6 4" xfId="35820" xr:uid="{00000000-0005-0000-0000-0000A1510000}"/>
    <cellStyle name="Normal 10 2 5 2 7" xfId="12073" xr:uid="{00000000-0005-0000-0000-0000A2510000}"/>
    <cellStyle name="Normal 10 2 5 2 7 2" xfId="25641" xr:uid="{00000000-0005-0000-0000-0000A3510000}"/>
    <cellStyle name="Normal 10 2 5 2 7 2 2" xfId="52774" xr:uid="{00000000-0005-0000-0000-0000A4510000}"/>
    <cellStyle name="Normal 10 2 5 2 7 3" xfId="39212" xr:uid="{00000000-0005-0000-0000-0000A5510000}"/>
    <cellStyle name="Normal 10 2 5 2 8" xfId="18860" xr:uid="{00000000-0005-0000-0000-0000A6510000}"/>
    <cellStyle name="Normal 10 2 5 2 8 2" xfId="45993" xr:uid="{00000000-0005-0000-0000-0000A7510000}"/>
    <cellStyle name="Normal 10 2 5 2 9" xfId="32431" xr:uid="{00000000-0005-0000-0000-0000A8510000}"/>
    <cellStyle name="Normal 10 2 5 3" xfId="5119" xr:uid="{00000000-0005-0000-0000-0000A9510000}"/>
    <cellStyle name="Normal 10 2 5 3 2" xfId="5120" xr:uid="{00000000-0005-0000-0000-0000AA510000}"/>
    <cellStyle name="Normal 10 2 5 3 2 2" xfId="8681" xr:uid="{00000000-0005-0000-0000-0000AB510000}"/>
    <cellStyle name="Normal 10 2 5 3 2 2 2" xfId="15471" xr:uid="{00000000-0005-0000-0000-0000AC510000}"/>
    <cellStyle name="Normal 10 2 5 3 2 2 2 2" xfId="29039" xr:uid="{00000000-0005-0000-0000-0000AD510000}"/>
    <cellStyle name="Normal 10 2 5 3 2 2 2 2 2" xfId="56172" xr:uid="{00000000-0005-0000-0000-0000AE510000}"/>
    <cellStyle name="Normal 10 2 5 3 2 2 2 3" xfId="42610" xr:uid="{00000000-0005-0000-0000-0000AF510000}"/>
    <cellStyle name="Normal 10 2 5 3 2 2 3" xfId="22258" xr:uid="{00000000-0005-0000-0000-0000B0510000}"/>
    <cellStyle name="Normal 10 2 5 3 2 2 3 2" xfId="49391" xr:uid="{00000000-0005-0000-0000-0000B1510000}"/>
    <cellStyle name="Normal 10 2 5 3 2 2 4" xfId="35829" xr:uid="{00000000-0005-0000-0000-0000B2510000}"/>
    <cellStyle name="Normal 10 2 5 3 2 3" xfId="12082" xr:uid="{00000000-0005-0000-0000-0000B3510000}"/>
    <cellStyle name="Normal 10 2 5 3 2 3 2" xfId="25650" xr:uid="{00000000-0005-0000-0000-0000B4510000}"/>
    <cellStyle name="Normal 10 2 5 3 2 3 2 2" xfId="52783" xr:uid="{00000000-0005-0000-0000-0000B5510000}"/>
    <cellStyle name="Normal 10 2 5 3 2 3 3" xfId="39221" xr:uid="{00000000-0005-0000-0000-0000B6510000}"/>
    <cellStyle name="Normal 10 2 5 3 2 4" xfId="18869" xr:uid="{00000000-0005-0000-0000-0000B7510000}"/>
    <cellStyle name="Normal 10 2 5 3 2 4 2" xfId="46002" xr:uid="{00000000-0005-0000-0000-0000B8510000}"/>
    <cellStyle name="Normal 10 2 5 3 2 5" xfId="32440" xr:uid="{00000000-0005-0000-0000-0000B9510000}"/>
    <cellStyle name="Normal 10 2 5 3 3" xfId="5121" xr:uid="{00000000-0005-0000-0000-0000BA510000}"/>
    <cellStyle name="Normal 10 2 5 3 3 2" xfId="8682" xr:uid="{00000000-0005-0000-0000-0000BB510000}"/>
    <cellStyle name="Normal 10 2 5 3 3 2 2" xfId="15472" xr:uid="{00000000-0005-0000-0000-0000BC510000}"/>
    <cellStyle name="Normal 10 2 5 3 3 2 2 2" xfId="29040" xr:uid="{00000000-0005-0000-0000-0000BD510000}"/>
    <cellStyle name="Normal 10 2 5 3 3 2 2 2 2" xfId="56173" xr:uid="{00000000-0005-0000-0000-0000BE510000}"/>
    <cellStyle name="Normal 10 2 5 3 3 2 2 3" xfId="42611" xr:uid="{00000000-0005-0000-0000-0000BF510000}"/>
    <cellStyle name="Normal 10 2 5 3 3 2 3" xfId="22259" xr:uid="{00000000-0005-0000-0000-0000C0510000}"/>
    <cellStyle name="Normal 10 2 5 3 3 2 3 2" xfId="49392" xr:uid="{00000000-0005-0000-0000-0000C1510000}"/>
    <cellStyle name="Normal 10 2 5 3 3 2 4" xfId="35830" xr:uid="{00000000-0005-0000-0000-0000C2510000}"/>
    <cellStyle name="Normal 10 2 5 3 3 3" xfId="12083" xr:uid="{00000000-0005-0000-0000-0000C3510000}"/>
    <cellStyle name="Normal 10 2 5 3 3 3 2" xfId="25651" xr:uid="{00000000-0005-0000-0000-0000C4510000}"/>
    <cellStyle name="Normal 10 2 5 3 3 3 2 2" xfId="52784" xr:uid="{00000000-0005-0000-0000-0000C5510000}"/>
    <cellStyle name="Normal 10 2 5 3 3 3 3" xfId="39222" xr:uid="{00000000-0005-0000-0000-0000C6510000}"/>
    <cellStyle name="Normal 10 2 5 3 3 4" xfId="18870" xr:uid="{00000000-0005-0000-0000-0000C7510000}"/>
    <cellStyle name="Normal 10 2 5 3 3 4 2" xfId="46003" xr:uid="{00000000-0005-0000-0000-0000C8510000}"/>
    <cellStyle name="Normal 10 2 5 3 3 5" xfId="32441" xr:uid="{00000000-0005-0000-0000-0000C9510000}"/>
    <cellStyle name="Normal 10 2 5 3 4" xfId="8680" xr:uid="{00000000-0005-0000-0000-0000CA510000}"/>
    <cellStyle name="Normal 10 2 5 3 4 2" xfId="15470" xr:uid="{00000000-0005-0000-0000-0000CB510000}"/>
    <cellStyle name="Normal 10 2 5 3 4 2 2" xfId="29038" xr:uid="{00000000-0005-0000-0000-0000CC510000}"/>
    <cellStyle name="Normal 10 2 5 3 4 2 2 2" xfId="56171" xr:uid="{00000000-0005-0000-0000-0000CD510000}"/>
    <cellStyle name="Normal 10 2 5 3 4 2 3" xfId="42609" xr:uid="{00000000-0005-0000-0000-0000CE510000}"/>
    <cellStyle name="Normal 10 2 5 3 4 3" xfId="22257" xr:uid="{00000000-0005-0000-0000-0000CF510000}"/>
    <cellStyle name="Normal 10 2 5 3 4 3 2" xfId="49390" xr:uid="{00000000-0005-0000-0000-0000D0510000}"/>
    <cellStyle name="Normal 10 2 5 3 4 4" xfId="35828" xr:uid="{00000000-0005-0000-0000-0000D1510000}"/>
    <cellStyle name="Normal 10 2 5 3 5" xfId="12081" xr:uid="{00000000-0005-0000-0000-0000D2510000}"/>
    <cellStyle name="Normal 10 2 5 3 5 2" xfId="25649" xr:uid="{00000000-0005-0000-0000-0000D3510000}"/>
    <cellStyle name="Normal 10 2 5 3 5 2 2" xfId="52782" xr:uid="{00000000-0005-0000-0000-0000D4510000}"/>
    <cellStyle name="Normal 10 2 5 3 5 3" xfId="39220" xr:uid="{00000000-0005-0000-0000-0000D5510000}"/>
    <cellStyle name="Normal 10 2 5 3 6" xfId="18868" xr:uid="{00000000-0005-0000-0000-0000D6510000}"/>
    <cellStyle name="Normal 10 2 5 3 6 2" xfId="46001" xr:uid="{00000000-0005-0000-0000-0000D7510000}"/>
    <cellStyle name="Normal 10 2 5 3 7" xfId="32439" xr:uid="{00000000-0005-0000-0000-0000D8510000}"/>
    <cellStyle name="Normal 10 2 5 4" xfId="5122" xr:uid="{00000000-0005-0000-0000-0000D9510000}"/>
    <cellStyle name="Normal 10 2 5 4 2" xfId="5123" xr:uid="{00000000-0005-0000-0000-0000DA510000}"/>
    <cellStyle name="Normal 10 2 5 4 2 2" xfId="8684" xr:uid="{00000000-0005-0000-0000-0000DB510000}"/>
    <cellStyle name="Normal 10 2 5 4 2 2 2" xfId="15474" xr:uid="{00000000-0005-0000-0000-0000DC510000}"/>
    <cellStyle name="Normal 10 2 5 4 2 2 2 2" xfId="29042" xr:uid="{00000000-0005-0000-0000-0000DD510000}"/>
    <cellStyle name="Normal 10 2 5 4 2 2 2 2 2" xfId="56175" xr:uid="{00000000-0005-0000-0000-0000DE510000}"/>
    <cellStyle name="Normal 10 2 5 4 2 2 2 3" xfId="42613" xr:uid="{00000000-0005-0000-0000-0000DF510000}"/>
    <cellStyle name="Normal 10 2 5 4 2 2 3" xfId="22261" xr:uid="{00000000-0005-0000-0000-0000E0510000}"/>
    <cellStyle name="Normal 10 2 5 4 2 2 3 2" xfId="49394" xr:uid="{00000000-0005-0000-0000-0000E1510000}"/>
    <cellStyle name="Normal 10 2 5 4 2 2 4" xfId="35832" xr:uid="{00000000-0005-0000-0000-0000E2510000}"/>
    <cellStyle name="Normal 10 2 5 4 2 3" xfId="12085" xr:uid="{00000000-0005-0000-0000-0000E3510000}"/>
    <cellStyle name="Normal 10 2 5 4 2 3 2" xfId="25653" xr:uid="{00000000-0005-0000-0000-0000E4510000}"/>
    <cellStyle name="Normal 10 2 5 4 2 3 2 2" xfId="52786" xr:uid="{00000000-0005-0000-0000-0000E5510000}"/>
    <cellStyle name="Normal 10 2 5 4 2 3 3" xfId="39224" xr:uid="{00000000-0005-0000-0000-0000E6510000}"/>
    <cellStyle name="Normal 10 2 5 4 2 4" xfId="18872" xr:uid="{00000000-0005-0000-0000-0000E7510000}"/>
    <cellStyle name="Normal 10 2 5 4 2 4 2" xfId="46005" xr:uid="{00000000-0005-0000-0000-0000E8510000}"/>
    <cellStyle name="Normal 10 2 5 4 2 5" xfId="32443" xr:uid="{00000000-0005-0000-0000-0000E9510000}"/>
    <cellStyle name="Normal 10 2 5 4 3" xfId="8683" xr:uid="{00000000-0005-0000-0000-0000EA510000}"/>
    <cellStyle name="Normal 10 2 5 4 3 2" xfId="15473" xr:uid="{00000000-0005-0000-0000-0000EB510000}"/>
    <cellStyle name="Normal 10 2 5 4 3 2 2" xfId="29041" xr:uid="{00000000-0005-0000-0000-0000EC510000}"/>
    <cellStyle name="Normal 10 2 5 4 3 2 2 2" xfId="56174" xr:uid="{00000000-0005-0000-0000-0000ED510000}"/>
    <cellStyle name="Normal 10 2 5 4 3 2 3" xfId="42612" xr:uid="{00000000-0005-0000-0000-0000EE510000}"/>
    <cellStyle name="Normal 10 2 5 4 3 3" xfId="22260" xr:uid="{00000000-0005-0000-0000-0000EF510000}"/>
    <cellStyle name="Normal 10 2 5 4 3 3 2" xfId="49393" xr:uid="{00000000-0005-0000-0000-0000F0510000}"/>
    <cellStyle name="Normal 10 2 5 4 3 4" xfId="35831" xr:uid="{00000000-0005-0000-0000-0000F1510000}"/>
    <cellStyle name="Normal 10 2 5 4 4" xfId="12084" xr:uid="{00000000-0005-0000-0000-0000F2510000}"/>
    <cellStyle name="Normal 10 2 5 4 4 2" xfId="25652" xr:uid="{00000000-0005-0000-0000-0000F3510000}"/>
    <cellStyle name="Normal 10 2 5 4 4 2 2" xfId="52785" xr:uid="{00000000-0005-0000-0000-0000F4510000}"/>
    <cellStyle name="Normal 10 2 5 4 4 3" xfId="39223" xr:uid="{00000000-0005-0000-0000-0000F5510000}"/>
    <cellStyle name="Normal 10 2 5 4 5" xfId="18871" xr:uid="{00000000-0005-0000-0000-0000F6510000}"/>
    <cellStyle name="Normal 10 2 5 4 5 2" xfId="46004" xr:uid="{00000000-0005-0000-0000-0000F7510000}"/>
    <cellStyle name="Normal 10 2 5 4 6" xfId="32442" xr:uid="{00000000-0005-0000-0000-0000F8510000}"/>
    <cellStyle name="Normal 10 2 5 5" xfId="5124" xr:uid="{00000000-0005-0000-0000-0000F9510000}"/>
    <cellStyle name="Normal 10 2 5 5 2" xfId="8685" xr:uid="{00000000-0005-0000-0000-0000FA510000}"/>
    <cellStyle name="Normal 10 2 5 5 2 2" xfId="15475" xr:uid="{00000000-0005-0000-0000-0000FB510000}"/>
    <cellStyle name="Normal 10 2 5 5 2 2 2" xfId="29043" xr:uid="{00000000-0005-0000-0000-0000FC510000}"/>
    <cellStyle name="Normal 10 2 5 5 2 2 2 2" xfId="56176" xr:uid="{00000000-0005-0000-0000-0000FD510000}"/>
    <cellStyle name="Normal 10 2 5 5 2 2 3" xfId="42614" xr:uid="{00000000-0005-0000-0000-0000FE510000}"/>
    <cellStyle name="Normal 10 2 5 5 2 3" xfId="22262" xr:uid="{00000000-0005-0000-0000-0000FF510000}"/>
    <cellStyle name="Normal 10 2 5 5 2 3 2" xfId="49395" xr:uid="{00000000-0005-0000-0000-000000520000}"/>
    <cellStyle name="Normal 10 2 5 5 2 4" xfId="35833" xr:uid="{00000000-0005-0000-0000-000001520000}"/>
    <cellStyle name="Normal 10 2 5 5 3" xfId="12086" xr:uid="{00000000-0005-0000-0000-000002520000}"/>
    <cellStyle name="Normal 10 2 5 5 3 2" xfId="25654" xr:uid="{00000000-0005-0000-0000-000003520000}"/>
    <cellStyle name="Normal 10 2 5 5 3 2 2" xfId="52787" xr:uid="{00000000-0005-0000-0000-000004520000}"/>
    <cellStyle name="Normal 10 2 5 5 3 3" xfId="39225" xr:uid="{00000000-0005-0000-0000-000005520000}"/>
    <cellStyle name="Normal 10 2 5 5 4" xfId="18873" xr:uid="{00000000-0005-0000-0000-000006520000}"/>
    <cellStyle name="Normal 10 2 5 5 4 2" xfId="46006" xr:uid="{00000000-0005-0000-0000-000007520000}"/>
    <cellStyle name="Normal 10 2 5 5 5" xfId="32444" xr:uid="{00000000-0005-0000-0000-000008520000}"/>
    <cellStyle name="Normal 10 2 5 6" xfId="5125" xr:uid="{00000000-0005-0000-0000-000009520000}"/>
    <cellStyle name="Normal 10 2 5 6 2" xfId="8686" xr:uid="{00000000-0005-0000-0000-00000A520000}"/>
    <cellStyle name="Normal 10 2 5 6 2 2" xfId="15476" xr:uid="{00000000-0005-0000-0000-00000B520000}"/>
    <cellStyle name="Normal 10 2 5 6 2 2 2" xfId="29044" xr:uid="{00000000-0005-0000-0000-00000C520000}"/>
    <cellStyle name="Normal 10 2 5 6 2 2 2 2" xfId="56177" xr:uid="{00000000-0005-0000-0000-00000D520000}"/>
    <cellStyle name="Normal 10 2 5 6 2 2 3" xfId="42615" xr:uid="{00000000-0005-0000-0000-00000E520000}"/>
    <cellStyle name="Normal 10 2 5 6 2 3" xfId="22263" xr:uid="{00000000-0005-0000-0000-00000F520000}"/>
    <cellStyle name="Normal 10 2 5 6 2 3 2" xfId="49396" xr:uid="{00000000-0005-0000-0000-000010520000}"/>
    <cellStyle name="Normal 10 2 5 6 2 4" xfId="35834" xr:uid="{00000000-0005-0000-0000-000011520000}"/>
    <cellStyle name="Normal 10 2 5 6 3" xfId="12087" xr:uid="{00000000-0005-0000-0000-000012520000}"/>
    <cellStyle name="Normal 10 2 5 6 3 2" xfId="25655" xr:uid="{00000000-0005-0000-0000-000013520000}"/>
    <cellStyle name="Normal 10 2 5 6 3 2 2" xfId="52788" xr:uid="{00000000-0005-0000-0000-000014520000}"/>
    <cellStyle name="Normal 10 2 5 6 3 3" xfId="39226" xr:uid="{00000000-0005-0000-0000-000015520000}"/>
    <cellStyle name="Normal 10 2 5 6 4" xfId="18874" xr:uid="{00000000-0005-0000-0000-000016520000}"/>
    <cellStyle name="Normal 10 2 5 6 4 2" xfId="46007" xr:uid="{00000000-0005-0000-0000-000017520000}"/>
    <cellStyle name="Normal 10 2 5 6 5" xfId="32445" xr:uid="{00000000-0005-0000-0000-000018520000}"/>
    <cellStyle name="Normal 10 2 5 7" xfId="8671" xr:uid="{00000000-0005-0000-0000-000019520000}"/>
    <cellStyle name="Normal 10 2 5 7 2" xfId="15461" xr:uid="{00000000-0005-0000-0000-00001A520000}"/>
    <cellStyle name="Normal 10 2 5 7 2 2" xfId="29029" xr:uid="{00000000-0005-0000-0000-00001B520000}"/>
    <cellStyle name="Normal 10 2 5 7 2 2 2" xfId="56162" xr:uid="{00000000-0005-0000-0000-00001C520000}"/>
    <cellStyle name="Normal 10 2 5 7 2 3" xfId="42600" xr:uid="{00000000-0005-0000-0000-00001D520000}"/>
    <cellStyle name="Normal 10 2 5 7 3" xfId="22248" xr:uid="{00000000-0005-0000-0000-00001E520000}"/>
    <cellStyle name="Normal 10 2 5 7 3 2" xfId="49381" xr:uid="{00000000-0005-0000-0000-00001F520000}"/>
    <cellStyle name="Normal 10 2 5 7 4" xfId="35819" xr:uid="{00000000-0005-0000-0000-000020520000}"/>
    <cellStyle name="Normal 10 2 5 8" xfId="12072" xr:uid="{00000000-0005-0000-0000-000021520000}"/>
    <cellStyle name="Normal 10 2 5 8 2" xfId="25640" xr:uid="{00000000-0005-0000-0000-000022520000}"/>
    <cellStyle name="Normal 10 2 5 8 2 2" xfId="52773" xr:uid="{00000000-0005-0000-0000-000023520000}"/>
    <cellStyle name="Normal 10 2 5 8 3" xfId="39211" xr:uid="{00000000-0005-0000-0000-000024520000}"/>
    <cellStyle name="Normal 10 2 5 9" xfId="18859" xr:uid="{00000000-0005-0000-0000-000025520000}"/>
    <cellStyle name="Normal 10 2 5 9 2" xfId="45992" xr:uid="{00000000-0005-0000-0000-000026520000}"/>
    <cellStyle name="Normal 10 2 6" xfId="5126" xr:uid="{00000000-0005-0000-0000-000027520000}"/>
    <cellStyle name="Normal 10 2 6 2" xfId="5127" xr:uid="{00000000-0005-0000-0000-000028520000}"/>
    <cellStyle name="Normal 10 2 6 2 2" xfId="5128" xr:uid="{00000000-0005-0000-0000-000029520000}"/>
    <cellStyle name="Normal 10 2 6 2 2 2" xfId="8689" xr:uid="{00000000-0005-0000-0000-00002A520000}"/>
    <cellStyle name="Normal 10 2 6 2 2 2 2" xfId="15479" xr:uid="{00000000-0005-0000-0000-00002B520000}"/>
    <cellStyle name="Normal 10 2 6 2 2 2 2 2" xfId="29047" xr:uid="{00000000-0005-0000-0000-00002C520000}"/>
    <cellStyle name="Normal 10 2 6 2 2 2 2 2 2" xfId="56180" xr:uid="{00000000-0005-0000-0000-00002D520000}"/>
    <cellStyle name="Normal 10 2 6 2 2 2 2 3" xfId="42618" xr:uid="{00000000-0005-0000-0000-00002E520000}"/>
    <cellStyle name="Normal 10 2 6 2 2 2 3" xfId="22266" xr:uid="{00000000-0005-0000-0000-00002F520000}"/>
    <cellStyle name="Normal 10 2 6 2 2 2 3 2" xfId="49399" xr:uid="{00000000-0005-0000-0000-000030520000}"/>
    <cellStyle name="Normal 10 2 6 2 2 2 4" xfId="35837" xr:uid="{00000000-0005-0000-0000-000031520000}"/>
    <cellStyle name="Normal 10 2 6 2 2 3" xfId="12090" xr:uid="{00000000-0005-0000-0000-000032520000}"/>
    <cellStyle name="Normal 10 2 6 2 2 3 2" xfId="25658" xr:uid="{00000000-0005-0000-0000-000033520000}"/>
    <cellStyle name="Normal 10 2 6 2 2 3 2 2" xfId="52791" xr:uid="{00000000-0005-0000-0000-000034520000}"/>
    <cellStyle name="Normal 10 2 6 2 2 3 3" xfId="39229" xr:uid="{00000000-0005-0000-0000-000035520000}"/>
    <cellStyle name="Normal 10 2 6 2 2 4" xfId="18877" xr:uid="{00000000-0005-0000-0000-000036520000}"/>
    <cellStyle name="Normal 10 2 6 2 2 4 2" xfId="46010" xr:uid="{00000000-0005-0000-0000-000037520000}"/>
    <cellStyle name="Normal 10 2 6 2 2 5" xfId="32448" xr:uid="{00000000-0005-0000-0000-000038520000}"/>
    <cellStyle name="Normal 10 2 6 2 3" xfId="5129" xr:uid="{00000000-0005-0000-0000-000039520000}"/>
    <cellStyle name="Normal 10 2 6 2 3 2" xfId="8690" xr:uid="{00000000-0005-0000-0000-00003A520000}"/>
    <cellStyle name="Normal 10 2 6 2 3 2 2" xfId="15480" xr:uid="{00000000-0005-0000-0000-00003B520000}"/>
    <cellStyle name="Normal 10 2 6 2 3 2 2 2" xfId="29048" xr:uid="{00000000-0005-0000-0000-00003C520000}"/>
    <cellStyle name="Normal 10 2 6 2 3 2 2 2 2" xfId="56181" xr:uid="{00000000-0005-0000-0000-00003D520000}"/>
    <cellStyle name="Normal 10 2 6 2 3 2 2 3" xfId="42619" xr:uid="{00000000-0005-0000-0000-00003E520000}"/>
    <cellStyle name="Normal 10 2 6 2 3 2 3" xfId="22267" xr:uid="{00000000-0005-0000-0000-00003F520000}"/>
    <cellStyle name="Normal 10 2 6 2 3 2 3 2" xfId="49400" xr:uid="{00000000-0005-0000-0000-000040520000}"/>
    <cellStyle name="Normal 10 2 6 2 3 2 4" xfId="35838" xr:uid="{00000000-0005-0000-0000-000041520000}"/>
    <cellStyle name="Normal 10 2 6 2 3 3" xfId="12091" xr:uid="{00000000-0005-0000-0000-000042520000}"/>
    <cellStyle name="Normal 10 2 6 2 3 3 2" xfId="25659" xr:uid="{00000000-0005-0000-0000-000043520000}"/>
    <cellStyle name="Normal 10 2 6 2 3 3 2 2" xfId="52792" xr:uid="{00000000-0005-0000-0000-000044520000}"/>
    <cellStyle name="Normal 10 2 6 2 3 3 3" xfId="39230" xr:uid="{00000000-0005-0000-0000-000045520000}"/>
    <cellStyle name="Normal 10 2 6 2 3 4" xfId="18878" xr:uid="{00000000-0005-0000-0000-000046520000}"/>
    <cellStyle name="Normal 10 2 6 2 3 4 2" xfId="46011" xr:uid="{00000000-0005-0000-0000-000047520000}"/>
    <cellStyle name="Normal 10 2 6 2 3 5" xfId="32449" xr:uid="{00000000-0005-0000-0000-000048520000}"/>
    <cellStyle name="Normal 10 2 6 2 4" xfId="8688" xr:uid="{00000000-0005-0000-0000-000049520000}"/>
    <cellStyle name="Normal 10 2 6 2 4 2" xfId="15478" xr:uid="{00000000-0005-0000-0000-00004A520000}"/>
    <cellStyle name="Normal 10 2 6 2 4 2 2" xfId="29046" xr:uid="{00000000-0005-0000-0000-00004B520000}"/>
    <cellStyle name="Normal 10 2 6 2 4 2 2 2" xfId="56179" xr:uid="{00000000-0005-0000-0000-00004C520000}"/>
    <cellStyle name="Normal 10 2 6 2 4 2 3" xfId="42617" xr:uid="{00000000-0005-0000-0000-00004D520000}"/>
    <cellStyle name="Normal 10 2 6 2 4 3" xfId="22265" xr:uid="{00000000-0005-0000-0000-00004E520000}"/>
    <cellStyle name="Normal 10 2 6 2 4 3 2" xfId="49398" xr:uid="{00000000-0005-0000-0000-00004F520000}"/>
    <cellStyle name="Normal 10 2 6 2 4 4" xfId="35836" xr:uid="{00000000-0005-0000-0000-000050520000}"/>
    <cellStyle name="Normal 10 2 6 2 5" xfId="12089" xr:uid="{00000000-0005-0000-0000-000051520000}"/>
    <cellStyle name="Normal 10 2 6 2 5 2" xfId="25657" xr:uid="{00000000-0005-0000-0000-000052520000}"/>
    <cellStyle name="Normal 10 2 6 2 5 2 2" xfId="52790" xr:uid="{00000000-0005-0000-0000-000053520000}"/>
    <cellStyle name="Normal 10 2 6 2 5 3" xfId="39228" xr:uid="{00000000-0005-0000-0000-000054520000}"/>
    <cellStyle name="Normal 10 2 6 2 6" xfId="18876" xr:uid="{00000000-0005-0000-0000-000055520000}"/>
    <cellStyle name="Normal 10 2 6 2 6 2" xfId="46009" xr:uid="{00000000-0005-0000-0000-000056520000}"/>
    <cellStyle name="Normal 10 2 6 2 7" xfId="32447" xr:uid="{00000000-0005-0000-0000-000057520000}"/>
    <cellStyle name="Normal 10 2 6 3" xfId="5130" xr:uid="{00000000-0005-0000-0000-000058520000}"/>
    <cellStyle name="Normal 10 2 6 3 2" xfId="5131" xr:uid="{00000000-0005-0000-0000-000059520000}"/>
    <cellStyle name="Normal 10 2 6 3 2 2" xfId="8692" xr:uid="{00000000-0005-0000-0000-00005A520000}"/>
    <cellStyle name="Normal 10 2 6 3 2 2 2" xfId="15482" xr:uid="{00000000-0005-0000-0000-00005B520000}"/>
    <cellStyle name="Normal 10 2 6 3 2 2 2 2" xfId="29050" xr:uid="{00000000-0005-0000-0000-00005C520000}"/>
    <cellStyle name="Normal 10 2 6 3 2 2 2 2 2" xfId="56183" xr:uid="{00000000-0005-0000-0000-00005D520000}"/>
    <cellStyle name="Normal 10 2 6 3 2 2 2 3" xfId="42621" xr:uid="{00000000-0005-0000-0000-00005E520000}"/>
    <cellStyle name="Normal 10 2 6 3 2 2 3" xfId="22269" xr:uid="{00000000-0005-0000-0000-00005F520000}"/>
    <cellStyle name="Normal 10 2 6 3 2 2 3 2" xfId="49402" xr:uid="{00000000-0005-0000-0000-000060520000}"/>
    <cellStyle name="Normal 10 2 6 3 2 2 4" xfId="35840" xr:uid="{00000000-0005-0000-0000-000061520000}"/>
    <cellStyle name="Normal 10 2 6 3 2 3" xfId="12093" xr:uid="{00000000-0005-0000-0000-000062520000}"/>
    <cellStyle name="Normal 10 2 6 3 2 3 2" xfId="25661" xr:uid="{00000000-0005-0000-0000-000063520000}"/>
    <cellStyle name="Normal 10 2 6 3 2 3 2 2" xfId="52794" xr:uid="{00000000-0005-0000-0000-000064520000}"/>
    <cellStyle name="Normal 10 2 6 3 2 3 3" xfId="39232" xr:uid="{00000000-0005-0000-0000-000065520000}"/>
    <cellStyle name="Normal 10 2 6 3 2 4" xfId="18880" xr:uid="{00000000-0005-0000-0000-000066520000}"/>
    <cellStyle name="Normal 10 2 6 3 2 4 2" xfId="46013" xr:uid="{00000000-0005-0000-0000-000067520000}"/>
    <cellStyle name="Normal 10 2 6 3 2 5" xfId="32451" xr:uid="{00000000-0005-0000-0000-000068520000}"/>
    <cellStyle name="Normal 10 2 6 3 3" xfId="8691" xr:uid="{00000000-0005-0000-0000-000069520000}"/>
    <cellStyle name="Normal 10 2 6 3 3 2" xfId="15481" xr:uid="{00000000-0005-0000-0000-00006A520000}"/>
    <cellStyle name="Normal 10 2 6 3 3 2 2" xfId="29049" xr:uid="{00000000-0005-0000-0000-00006B520000}"/>
    <cellStyle name="Normal 10 2 6 3 3 2 2 2" xfId="56182" xr:uid="{00000000-0005-0000-0000-00006C520000}"/>
    <cellStyle name="Normal 10 2 6 3 3 2 3" xfId="42620" xr:uid="{00000000-0005-0000-0000-00006D520000}"/>
    <cellStyle name="Normal 10 2 6 3 3 3" xfId="22268" xr:uid="{00000000-0005-0000-0000-00006E520000}"/>
    <cellStyle name="Normal 10 2 6 3 3 3 2" xfId="49401" xr:uid="{00000000-0005-0000-0000-00006F520000}"/>
    <cellStyle name="Normal 10 2 6 3 3 4" xfId="35839" xr:uid="{00000000-0005-0000-0000-000070520000}"/>
    <cellStyle name="Normal 10 2 6 3 4" xfId="12092" xr:uid="{00000000-0005-0000-0000-000071520000}"/>
    <cellStyle name="Normal 10 2 6 3 4 2" xfId="25660" xr:uid="{00000000-0005-0000-0000-000072520000}"/>
    <cellStyle name="Normal 10 2 6 3 4 2 2" xfId="52793" xr:uid="{00000000-0005-0000-0000-000073520000}"/>
    <cellStyle name="Normal 10 2 6 3 4 3" xfId="39231" xr:uid="{00000000-0005-0000-0000-000074520000}"/>
    <cellStyle name="Normal 10 2 6 3 5" xfId="18879" xr:uid="{00000000-0005-0000-0000-000075520000}"/>
    <cellStyle name="Normal 10 2 6 3 5 2" xfId="46012" xr:uid="{00000000-0005-0000-0000-000076520000}"/>
    <cellStyle name="Normal 10 2 6 3 6" xfId="32450" xr:uid="{00000000-0005-0000-0000-000077520000}"/>
    <cellStyle name="Normal 10 2 6 4" xfId="5132" xr:uid="{00000000-0005-0000-0000-000078520000}"/>
    <cellStyle name="Normal 10 2 6 4 2" xfId="8693" xr:uid="{00000000-0005-0000-0000-000079520000}"/>
    <cellStyle name="Normal 10 2 6 4 2 2" xfId="15483" xr:uid="{00000000-0005-0000-0000-00007A520000}"/>
    <cellStyle name="Normal 10 2 6 4 2 2 2" xfId="29051" xr:uid="{00000000-0005-0000-0000-00007B520000}"/>
    <cellStyle name="Normal 10 2 6 4 2 2 2 2" xfId="56184" xr:uid="{00000000-0005-0000-0000-00007C520000}"/>
    <cellStyle name="Normal 10 2 6 4 2 2 3" xfId="42622" xr:uid="{00000000-0005-0000-0000-00007D520000}"/>
    <cellStyle name="Normal 10 2 6 4 2 3" xfId="22270" xr:uid="{00000000-0005-0000-0000-00007E520000}"/>
    <cellStyle name="Normal 10 2 6 4 2 3 2" xfId="49403" xr:uid="{00000000-0005-0000-0000-00007F520000}"/>
    <cellStyle name="Normal 10 2 6 4 2 4" xfId="35841" xr:uid="{00000000-0005-0000-0000-000080520000}"/>
    <cellStyle name="Normal 10 2 6 4 3" xfId="12094" xr:uid="{00000000-0005-0000-0000-000081520000}"/>
    <cellStyle name="Normal 10 2 6 4 3 2" xfId="25662" xr:uid="{00000000-0005-0000-0000-000082520000}"/>
    <cellStyle name="Normal 10 2 6 4 3 2 2" xfId="52795" xr:uid="{00000000-0005-0000-0000-000083520000}"/>
    <cellStyle name="Normal 10 2 6 4 3 3" xfId="39233" xr:uid="{00000000-0005-0000-0000-000084520000}"/>
    <cellStyle name="Normal 10 2 6 4 4" xfId="18881" xr:uid="{00000000-0005-0000-0000-000085520000}"/>
    <cellStyle name="Normal 10 2 6 4 4 2" xfId="46014" xr:uid="{00000000-0005-0000-0000-000086520000}"/>
    <cellStyle name="Normal 10 2 6 4 5" xfId="32452" xr:uid="{00000000-0005-0000-0000-000087520000}"/>
    <cellStyle name="Normal 10 2 6 5" xfId="5133" xr:uid="{00000000-0005-0000-0000-000088520000}"/>
    <cellStyle name="Normal 10 2 6 5 2" xfId="8694" xr:uid="{00000000-0005-0000-0000-000089520000}"/>
    <cellStyle name="Normal 10 2 6 5 2 2" xfId="15484" xr:uid="{00000000-0005-0000-0000-00008A520000}"/>
    <cellStyle name="Normal 10 2 6 5 2 2 2" xfId="29052" xr:uid="{00000000-0005-0000-0000-00008B520000}"/>
    <cellStyle name="Normal 10 2 6 5 2 2 2 2" xfId="56185" xr:uid="{00000000-0005-0000-0000-00008C520000}"/>
    <cellStyle name="Normal 10 2 6 5 2 2 3" xfId="42623" xr:uid="{00000000-0005-0000-0000-00008D520000}"/>
    <cellStyle name="Normal 10 2 6 5 2 3" xfId="22271" xr:uid="{00000000-0005-0000-0000-00008E520000}"/>
    <cellStyle name="Normal 10 2 6 5 2 3 2" xfId="49404" xr:uid="{00000000-0005-0000-0000-00008F520000}"/>
    <cellStyle name="Normal 10 2 6 5 2 4" xfId="35842" xr:uid="{00000000-0005-0000-0000-000090520000}"/>
    <cellStyle name="Normal 10 2 6 5 3" xfId="12095" xr:uid="{00000000-0005-0000-0000-000091520000}"/>
    <cellStyle name="Normal 10 2 6 5 3 2" xfId="25663" xr:uid="{00000000-0005-0000-0000-000092520000}"/>
    <cellStyle name="Normal 10 2 6 5 3 2 2" xfId="52796" xr:uid="{00000000-0005-0000-0000-000093520000}"/>
    <cellStyle name="Normal 10 2 6 5 3 3" xfId="39234" xr:uid="{00000000-0005-0000-0000-000094520000}"/>
    <cellStyle name="Normal 10 2 6 5 4" xfId="18882" xr:uid="{00000000-0005-0000-0000-000095520000}"/>
    <cellStyle name="Normal 10 2 6 5 4 2" xfId="46015" xr:uid="{00000000-0005-0000-0000-000096520000}"/>
    <cellStyle name="Normal 10 2 6 5 5" xfId="32453" xr:uid="{00000000-0005-0000-0000-000097520000}"/>
    <cellStyle name="Normal 10 2 6 6" xfId="8687" xr:uid="{00000000-0005-0000-0000-000098520000}"/>
    <cellStyle name="Normal 10 2 6 6 2" xfId="15477" xr:uid="{00000000-0005-0000-0000-000099520000}"/>
    <cellStyle name="Normal 10 2 6 6 2 2" xfId="29045" xr:uid="{00000000-0005-0000-0000-00009A520000}"/>
    <cellStyle name="Normal 10 2 6 6 2 2 2" xfId="56178" xr:uid="{00000000-0005-0000-0000-00009B520000}"/>
    <cellStyle name="Normal 10 2 6 6 2 3" xfId="42616" xr:uid="{00000000-0005-0000-0000-00009C520000}"/>
    <cellStyle name="Normal 10 2 6 6 3" xfId="22264" xr:uid="{00000000-0005-0000-0000-00009D520000}"/>
    <cellStyle name="Normal 10 2 6 6 3 2" xfId="49397" xr:uid="{00000000-0005-0000-0000-00009E520000}"/>
    <cellStyle name="Normal 10 2 6 6 4" xfId="35835" xr:uid="{00000000-0005-0000-0000-00009F520000}"/>
    <cellStyle name="Normal 10 2 6 7" xfId="12088" xr:uid="{00000000-0005-0000-0000-0000A0520000}"/>
    <cellStyle name="Normal 10 2 6 7 2" xfId="25656" xr:uid="{00000000-0005-0000-0000-0000A1520000}"/>
    <cellStyle name="Normal 10 2 6 7 2 2" xfId="52789" xr:uid="{00000000-0005-0000-0000-0000A2520000}"/>
    <cellStyle name="Normal 10 2 6 7 3" xfId="39227" xr:uid="{00000000-0005-0000-0000-0000A3520000}"/>
    <cellStyle name="Normal 10 2 6 8" xfId="18875" xr:uid="{00000000-0005-0000-0000-0000A4520000}"/>
    <cellStyle name="Normal 10 2 6 8 2" xfId="46008" xr:uid="{00000000-0005-0000-0000-0000A5520000}"/>
    <cellStyle name="Normal 10 2 6 9" xfId="32446" xr:uid="{00000000-0005-0000-0000-0000A6520000}"/>
    <cellStyle name="Normal 10 2 7" xfId="5134" xr:uid="{00000000-0005-0000-0000-0000A7520000}"/>
    <cellStyle name="Normal 10 2 7 2" xfId="5135" xr:uid="{00000000-0005-0000-0000-0000A8520000}"/>
    <cellStyle name="Normal 10 2 7 2 2" xfId="5136" xr:uid="{00000000-0005-0000-0000-0000A9520000}"/>
    <cellStyle name="Normal 10 2 7 2 2 2" xfId="8697" xr:uid="{00000000-0005-0000-0000-0000AA520000}"/>
    <cellStyle name="Normal 10 2 7 2 2 2 2" xfId="15487" xr:uid="{00000000-0005-0000-0000-0000AB520000}"/>
    <cellStyle name="Normal 10 2 7 2 2 2 2 2" xfId="29055" xr:uid="{00000000-0005-0000-0000-0000AC520000}"/>
    <cellStyle name="Normal 10 2 7 2 2 2 2 2 2" xfId="56188" xr:uid="{00000000-0005-0000-0000-0000AD520000}"/>
    <cellStyle name="Normal 10 2 7 2 2 2 2 3" xfId="42626" xr:uid="{00000000-0005-0000-0000-0000AE520000}"/>
    <cellStyle name="Normal 10 2 7 2 2 2 3" xfId="22274" xr:uid="{00000000-0005-0000-0000-0000AF520000}"/>
    <cellStyle name="Normal 10 2 7 2 2 2 3 2" xfId="49407" xr:uid="{00000000-0005-0000-0000-0000B0520000}"/>
    <cellStyle name="Normal 10 2 7 2 2 2 4" xfId="35845" xr:uid="{00000000-0005-0000-0000-0000B1520000}"/>
    <cellStyle name="Normal 10 2 7 2 2 3" xfId="12098" xr:uid="{00000000-0005-0000-0000-0000B2520000}"/>
    <cellStyle name="Normal 10 2 7 2 2 3 2" xfId="25666" xr:uid="{00000000-0005-0000-0000-0000B3520000}"/>
    <cellStyle name="Normal 10 2 7 2 2 3 2 2" xfId="52799" xr:uid="{00000000-0005-0000-0000-0000B4520000}"/>
    <cellStyle name="Normal 10 2 7 2 2 3 3" xfId="39237" xr:uid="{00000000-0005-0000-0000-0000B5520000}"/>
    <cellStyle name="Normal 10 2 7 2 2 4" xfId="18885" xr:uid="{00000000-0005-0000-0000-0000B6520000}"/>
    <cellStyle name="Normal 10 2 7 2 2 4 2" xfId="46018" xr:uid="{00000000-0005-0000-0000-0000B7520000}"/>
    <cellStyle name="Normal 10 2 7 2 2 5" xfId="32456" xr:uid="{00000000-0005-0000-0000-0000B8520000}"/>
    <cellStyle name="Normal 10 2 7 2 3" xfId="5137" xr:uid="{00000000-0005-0000-0000-0000B9520000}"/>
    <cellStyle name="Normal 10 2 7 2 3 2" xfId="8698" xr:uid="{00000000-0005-0000-0000-0000BA520000}"/>
    <cellStyle name="Normal 10 2 7 2 3 2 2" xfId="15488" xr:uid="{00000000-0005-0000-0000-0000BB520000}"/>
    <cellStyle name="Normal 10 2 7 2 3 2 2 2" xfId="29056" xr:uid="{00000000-0005-0000-0000-0000BC520000}"/>
    <cellStyle name="Normal 10 2 7 2 3 2 2 2 2" xfId="56189" xr:uid="{00000000-0005-0000-0000-0000BD520000}"/>
    <cellStyle name="Normal 10 2 7 2 3 2 2 3" xfId="42627" xr:uid="{00000000-0005-0000-0000-0000BE520000}"/>
    <cellStyle name="Normal 10 2 7 2 3 2 3" xfId="22275" xr:uid="{00000000-0005-0000-0000-0000BF520000}"/>
    <cellStyle name="Normal 10 2 7 2 3 2 3 2" xfId="49408" xr:uid="{00000000-0005-0000-0000-0000C0520000}"/>
    <cellStyle name="Normal 10 2 7 2 3 2 4" xfId="35846" xr:uid="{00000000-0005-0000-0000-0000C1520000}"/>
    <cellStyle name="Normal 10 2 7 2 3 3" xfId="12099" xr:uid="{00000000-0005-0000-0000-0000C2520000}"/>
    <cellStyle name="Normal 10 2 7 2 3 3 2" xfId="25667" xr:uid="{00000000-0005-0000-0000-0000C3520000}"/>
    <cellStyle name="Normal 10 2 7 2 3 3 2 2" xfId="52800" xr:uid="{00000000-0005-0000-0000-0000C4520000}"/>
    <cellStyle name="Normal 10 2 7 2 3 3 3" xfId="39238" xr:uid="{00000000-0005-0000-0000-0000C5520000}"/>
    <cellStyle name="Normal 10 2 7 2 3 4" xfId="18886" xr:uid="{00000000-0005-0000-0000-0000C6520000}"/>
    <cellStyle name="Normal 10 2 7 2 3 4 2" xfId="46019" xr:uid="{00000000-0005-0000-0000-0000C7520000}"/>
    <cellStyle name="Normal 10 2 7 2 3 5" xfId="32457" xr:uid="{00000000-0005-0000-0000-0000C8520000}"/>
    <cellStyle name="Normal 10 2 7 2 4" xfId="8696" xr:uid="{00000000-0005-0000-0000-0000C9520000}"/>
    <cellStyle name="Normal 10 2 7 2 4 2" xfId="15486" xr:uid="{00000000-0005-0000-0000-0000CA520000}"/>
    <cellStyle name="Normal 10 2 7 2 4 2 2" xfId="29054" xr:uid="{00000000-0005-0000-0000-0000CB520000}"/>
    <cellStyle name="Normal 10 2 7 2 4 2 2 2" xfId="56187" xr:uid="{00000000-0005-0000-0000-0000CC520000}"/>
    <cellStyle name="Normal 10 2 7 2 4 2 3" xfId="42625" xr:uid="{00000000-0005-0000-0000-0000CD520000}"/>
    <cellStyle name="Normal 10 2 7 2 4 3" xfId="22273" xr:uid="{00000000-0005-0000-0000-0000CE520000}"/>
    <cellStyle name="Normal 10 2 7 2 4 3 2" xfId="49406" xr:uid="{00000000-0005-0000-0000-0000CF520000}"/>
    <cellStyle name="Normal 10 2 7 2 4 4" xfId="35844" xr:uid="{00000000-0005-0000-0000-0000D0520000}"/>
    <cellStyle name="Normal 10 2 7 2 5" xfId="12097" xr:uid="{00000000-0005-0000-0000-0000D1520000}"/>
    <cellStyle name="Normal 10 2 7 2 5 2" xfId="25665" xr:uid="{00000000-0005-0000-0000-0000D2520000}"/>
    <cellStyle name="Normal 10 2 7 2 5 2 2" xfId="52798" xr:uid="{00000000-0005-0000-0000-0000D3520000}"/>
    <cellStyle name="Normal 10 2 7 2 5 3" xfId="39236" xr:uid="{00000000-0005-0000-0000-0000D4520000}"/>
    <cellStyle name="Normal 10 2 7 2 6" xfId="18884" xr:uid="{00000000-0005-0000-0000-0000D5520000}"/>
    <cellStyle name="Normal 10 2 7 2 6 2" xfId="46017" xr:uid="{00000000-0005-0000-0000-0000D6520000}"/>
    <cellStyle name="Normal 10 2 7 2 7" xfId="32455" xr:uid="{00000000-0005-0000-0000-0000D7520000}"/>
    <cellStyle name="Normal 10 2 7 3" xfId="5138" xr:uid="{00000000-0005-0000-0000-0000D8520000}"/>
    <cellStyle name="Normal 10 2 7 3 2" xfId="8699" xr:uid="{00000000-0005-0000-0000-0000D9520000}"/>
    <cellStyle name="Normal 10 2 7 3 2 2" xfId="15489" xr:uid="{00000000-0005-0000-0000-0000DA520000}"/>
    <cellStyle name="Normal 10 2 7 3 2 2 2" xfId="29057" xr:uid="{00000000-0005-0000-0000-0000DB520000}"/>
    <cellStyle name="Normal 10 2 7 3 2 2 2 2" xfId="56190" xr:uid="{00000000-0005-0000-0000-0000DC520000}"/>
    <cellStyle name="Normal 10 2 7 3 2 2 3" xfId="42628" xr:uid="{00000000-0005-0000-0000-0000DD520000}"/>
    <cellStyle name="Normal 10 2 7 3 2 3" xfId="22276" xr:uid="{00000000-0005-0000-0000-0000DE520000}"/>
    <cellStyle name="Normal 10 2 7 3 2 3 2" xfId="49409" xr:uid="{00000000-0005-0000-0000-0000DF520000}"/>
    <cellStyle name="Normal 10 2 7 3 2 4" xfId="35847" xr:uid="{00000000-0005-0000-0000-0000E0520000}"/>
    <cellStyle name="Normal 10 2 7 3 3" xfId="12100" xr:uid="{00000000-0005-0000-0000-0000E1520000}"/>
    <cellStyle name="Normal 10 2 7 3 3 2" xfId="25668" xr:uid="{00000000-0005-0000-0000-0000E2520000}"/>
    <cellStyle name="Normal 10 2 7 3 3 2 2" xfId="52801" xr:uid="{00000000-0005-0000-0000-0000E3520000}"/>
    <cellStyle name="Normal 10 2 7 3 3 3" xfId="39239" xr:uid="{00000000-0005-0000-0000-0000E4520000}"/>
    <cellStyle name="Normal 10 2 7 3 4" xfId="18887" xr:uid="{00000000-0005-0000-0000-0000E5520000}"/>
    <cellStyle name="Normal 10 2 7 3 4 2" xfId="46020" xr:uid="{00000000-0005-0000-0000-0000E6520000}"/>
    <cellStyle name="Normal 10 2 7 3 5" xfId="32458" xr:uid="{00000000-0005-0000-0000-0000E7520000}"/>
    <cellStyle name="Normal 10 2 7 4" xfId="5139" xr:uid="{00000000-0005-0000-0000-0000E8520000}"/>
    <cellStyle name="Normal 10 2 7 4 2" xfId="8700" xr:uid="{00000000-0005-0000-0000-0000E9520000}"/>
    <cellStyle name="Normal 10 2 7 4 2 2" xfId="15490" xr:uid="{00000000-0005-0000-0000-0000EA520000}"/>
    <cellStyle name="Normal 10 2 7 4 2 2 2" xfId="29058" xr:uid="{00000000-0005-0000-0000-0000EB520000}"/>
    <cellStyle name="Normal 10 2 7 4 2 2 2 2" xfId="56191" xr:uid="{00000000-0005-0000-0000-0000EC520000}"/>
    <cellStyle name="Normal 10 2 7 4 2 2 3" xfId="42629" xr:uid="{00000000-0005-0000-0000-0000ED520000}"/>
    <cellStyle name="Normal 10 2 7 4 2 3" xfId="22277" xr:uid="{00000000-0005-0000-0000-0000EE520000}"/>
    <cellStyle name="Normal 10 2 7 4 2 3 2" xfId="49410" xr:uid="{00000000-0005-0000-0000-0000EF520000}"/>
    <cellStyle name="Normal 10 2 7 4 2 4" xfId="35848" xr:uid="{00000000-0005-0000-0000-0000F0520000}"/>
    <cellStyle name="Normal 10 2 7 4 3" xfId="12101" xr:uid="{00000000-0005-0000-0000-0000F1520000}"/>
    <cellStyle name="Normal 10 2 7 4 3 2" xfId="25669" xr:uid="{00000000-0005-0000-0000-0000F2520000}"/>
    <cellStyle name="Normal 10 2 7 4 3 2 2" xfId="52802" xr:uid="{00000000-0005-0000-0000-0000F3520000}"/>
    <cellStyle name="Normal 10 2 7 4 3 3" xfId="39240" xr:uid="{00000000-0005-0000-0000-0000F4520000}"/>
    <cellStyle name="Normal 10 2 7 4 4" xfId="18888" xr:uid="{00000000-0005-0000-0000-0000F5520000}"/>
    <cellStyle name="Normal 10 2 7 4 4 2" xfId="46021" xr:uid="{00000000-0005-0000-0000-0000F6520000}"/>
    <cellStyle name="Normal 10 2 7 4 5" xfId="32459" xr:uid="{00000000-0005-0000-0000-0000F7520000}"/>
    <cellStyle name="Normal 10 2 7 5" xfId="8695" xr:uid="{00000000-0005-0000-0000-0000F8520000}"/>
    <cellStyle name="Normal 10 2 7 5 2" xfId="15485" xr:uid="{00000000-0005-0000-0000-0000F9520000}"/>
    <cellStyle name="Normal 10 2 7 5 2 2" xfId="29053" xr:uid="{00000000-0005-0000-0000-0000FA520000}"/>
    <cellStyle name="Normal 10 2 7 5 2 2 2" xfId="56186" xr:uid="{00000000-0005-0000-0000-0000FB520000}"/>
    <cellStyle name="Normal 10 2 7 5 2 3" xfId="42624" xr:uid="{00000000-0005-0000-0000-0000FC520000}"/>
    <cellStyle name="Normal 10 2 7 5 3" xfId="22272" xr:uid="{00000000-0005-0000-0000-0000FD520000}"/>
    <cellStyle name="Normal 10 2 7 5 3 2" xfId="49405" xr:uid="{00000000-0005-0000-0000-0000FE520000}"/>
    <cellStyle name="Normal 10 2 7 5 4" xfId="35843" xr:uid="{00000000-0005-0000-0000-0000FF520000}"/>
    <cellStyle name="Normal 10 2 7 6" xfId="12096" xr:uid="{00000000-0005-0000-0000-000000530000}"/>
    <cellStyle name="Normal 10 2 7 6 2" xfId="25664" xr:uid="{00000000-0005-0000-0000-000001530000}"/>
    <cellStyle name="Normal 10 2 7 6 2 2" xfId="52797" xr:uid="{00000000-0005-0000-0000-000002530000}"/>
    <cellStyle name="Normal 10 2 7 6 3" xfId="39235" xr:uid="{00000000-0005-0000-0000-000003530000}"/>
    <cellStyle name="Normal 10 2 7 7" xfId="18883" xr:uid="{00000000-0005-0000-0000-000004530000}"/>
    <cellStyle name="Normal 10 2 7 7 2" xfId="46016" xr:uid="{00000000-0005-0000-0000-000005530000}"/>
    <cellStyle name="Normal 10 2 7 8" xfId="32454" xr:uid="{00000000-0005-0000-0000-000006530000}"/>
    <cellStyle name="Normal 10 2 8" xfId="5140" xr:uid="{00000000-0005-0000-0000-000007530000}"/>
    <cellStyle name="Normal 10 2 8 2" xfId="5141" xr:uid="{00000000-0005-0000-0000-000008530000}"/>
    <cellStyle name="Normal 10 2 8 2 2" xfId="5142" xr:uid="{00000000-0005-0000-0000-000009530000}"/>
    <cellStyle name="Normal 10 2 8 2 2 2" xfId="8703" xr:uid="{00000000-0005-0000-0000-00000A530000}"/>
    <cellStyle name="Normal 10 2 8 2 2 2 2" xfId="15493" xr:uid="{00000000-0005-0000-0000-00000B530000}"/>
    <cellStyle name="Normal 10 2 8 2 2 2 2 2" xfId="29061" xr:uid="{00000000-0005-0000-0000-00000C530000}"/>
    <cellStyle name="Normal 10 2 8 2 2 2 2 2 2" xfId="56194" xr:uid="{00000000-0005-0000-0000-00000D530000}"/>
    <cellStyle name="Normal 10 2 8 2 2 2 2 3" xfId="42632" xr:uid="{00000000-0005-0000-0000-00000E530000}"/>
    <cellStyle name="Normal 10 2 8 2 2 2 3" xfId="22280" xr:uid="{00000000-0005-0000-0000-00000F530000}"/>
    <cellStyle name="Normal 10 2 8 2 2 2 3 2" xfId="49413" xr:uid="{00000000-0005-0000-0000-000010530000}"/>
    <cellStyle name="Normal 10 2 8 2 2 2 4" xfId="35851" xr:uid="{00000000-0005-0000-0000-000011530000}"/>
    <cellStyle name="Normal 10 2 8 2 2 3" xfId="12104" xr:uid="{00000000-0005-0000-0000-000012530000}"/>
    <cellStyle name="Normal 10 2 8 2 2 3 2" xfId="25672" xr:uid="{00000000-0005-0000-0000-000013530000}"/>
    <cellStyle name="Normal 10 2 8 2 2 3 2 2" xfId="52805" xr:uid="{00000000-0005-0000-0000-000014530000}"/>
    <cellStyle name="Normal 10 2 8 2 2 3 3" xfId="39243" xr:uid="{00000000-0005-0000-0000-000015530000}"/>
    <cellStyle name="Normal 10 2 8 2 2 4" xfId="18891" xr:uid="{00000000-0005-0000-0000-000016530000}"/>
    <cellStyle name="Normal 10 2 8 2 2 4 2" xfId="46024" xr:uid="{00000000-0005-0000-0000-000017530000}"/>
    <cellStyle name="Normal 10 2 8 2 2 5" xfId="32462" xr:uid="{00000000-0005-0000-0000-000018530000}"/>
    <cellStyle name="Normal 10 2 8 2 3" xfId="5143" xr:uid="{00000000-0005-0000-0000-000019530000}"/>
    <cellStyle name="Normal 10 2 8 2 3 2" xfId="8704" xr:uid="{00000000-0005-0000-0000-00001A530000}"/>
    <cellStyle name="Normal 10 2 8 2 3 2 2" xfId="15494" xr:uid="{00000000-0005-0000-0000-00001B530000}"/>
    <cellStyle name="Normal 10 2 8 2 3 2 2 2" xfId="29062" xr:uid="{00000000-0005-0000-0000-00001C530000}"/>
    <cellStyle name="Normal 10 2 8 2 3 2 2 2 2" xfId="56195" xr:uid="{00000000-0005-0000-0000-00001D530000}"/>
    <cellStyle name="Normal 10 2 8 2 3 2 2 3" xfId="42633" xr:uid="{00000000-0005-0000-0000-00001E530000}"/>
    <cellStyle name="Normal 10 2 8 2 3 2 3" xfId="22281" xr:uid="{00000000-0005-0000-0000-00001F530000}"/>
    <cellStyle name="Normal 10 2 8 2 3 2 3 2" xfId="49414" xr:uid="{00000000-0005-0000-0000-000020530000}"/>
    <cellStyle name="Normal 10 2 8 2 3 2 4" xfId="35852" xr:uid="{00000000-0005-0000-0000-000021530000}"/>
    <cellStyle name="Normal 10 2 8 2 3 3" xfId="12105" xr:uid="{00000000-0005-0000-0000-000022530000}"/>
    <cellStyle name="Normal 10 2 8 2 3 3 2" xfId="25673" xr:uid="{00000000-0005-0000-0000-000023530000}"/>
    <cellStyle name="Normal 10 2 8 2 3 3 2 2" xfId="52806" xr:uid="{00000000-0005-0000-0000-000024530000}"/>
    <cellStyle name="Normal 10 2 8 2 3 3 3" xfId="39244" xr:uid="{00000000-0005-0000-0000-000025530000}"/>
    <cellStyle name="Normal 10 2 8 2 3 4" xfId="18892" xr:uid="{00000000-0005-0000-0000-000026530000}"/>
    <cellStyle name="Normal 10 2 8 2 3 4 2" xfId="46025" xr:uid="{00000000-0005-0000-0000-000027530000}"/>
    <cellStyle name="Normal 10 2 8 2 3 5" xfId="32463" xr:uid="{00000000-0005-0000-0000-000028530000}"/>
    <cellStyle name="Normal 10 2 8 2 4" xfId="8702" xr:uid="{00000000-0005-0000-0000-000029530000}"/>
    <cellStyle name="Normal 10 2 8 2 4 2" xfId="15492" xr:uid="{00000000-0005-0000-0000-00002A530000}"/>
    <cellStyle name="Normal 10 2 8 2 4 2 2" xfId="29060" xr:uid="{00000000-0005-0000-0000-00002B530000}"/>
    <cellStyle name="Normal 10 2 8 2 4 2 2 2" xfId="56193" xr:uid="{00000000-0005-0000-0000-00002C530000}"/>
    <cellStyle name="Normal 10 2 8 2 4 2 3" xfId="42631" xr:uid="{00000000-0005-0000-0000-00002D530000}"/>
    <cellStyle name="Normal 10 2 8 2 4 3" xfId="22279" xr:uid="{00000000-0005-0000-0000-00002E530000}"/>
    <cellStyle name="Normal 10 2 8 2 4 3 2" xfId="49412" xr:uid="{00000000-0005-0000-0000-00002F530000}"/>
    <cellStyle name="Normal 10 2 8 2 4 4" xfId="35850" xr:uid="{00000000-0005-0000-0000-000030530000}"/>
    <cellStyle name="Normal 10 2 8 2 5" xfId="12103" xr:uid="{00000000-0005-0000-0000-000031530000}"/>
    <cellStyle name="Normal 10 2 8 2 5 2" xfId="25671" xr:uid="{00000000-0005-0000-0000-000032530000}"/>
    <cellStyle name="Normal 10 2 8 2 5 2 2" xfId="52804" xr:uid="{00000000-0005-0000-0000-000033530000}"/>
    <cellStyle name="Normal 10 2 8 2 5 3" xfId="39242" xr:uid="{00000000-0005-0000-0000-000034530000}"/>
    <cellStyle name="Normal 10 2 8 2 6" xfId="18890" xr:uid="{00000000-0005-0000-0000-000035530000}"/>
    <cellStyle name="Normal 10 2 8 2 6 2" xfId="46023" xr:uid="{00000000-0005-0000-0000-000036530000}"/>
    <cellStyle name="Normal 10 2 8 2 7" xfId="32461" xr:uid="{00000000-0005-0000-0000-000037530000}"/>
    <cellStyle name="Normal 10 2 8 3" xfId="5144" xr:uid="{00000000-0005-0000-0000-000038530000}"/>
    <cellStyle name="Normal 10 2 8 3 2" xfId="8705" xr:uid="{00000000-0005-0000-0000-000039530000}"/>
    <cellStyle name="Normal 10 2 8 3 2 2" xfId="15495" xr:uid="{00000000-0005-0000-0000-00003A530000}"/>
    <cellStyle name="Normal 10 2 8 3 2 2 2" xfId="29063" xr:uid="{00000000-0005-0000-0000-00003B530000}"/>
    <cellStyle name="Normal 10 2 8 3 2 2 2 2" xfId="56196" xr:uid="{00000000-0005-0000-0000-00003C530000}"/>
    <cellStyle name="Normal 10 2 8 3 2 2 3" xfId="42634" xr:uid="{00000000-0005-0000-0000-00003D530000}"/>
    <cellStyle name="Normal 10 2 8 3 2 3" xfId="22282" xr:uid="{00000000-0005-0000-0000-00003E530000}"/>
    <cellStyle name="Normal 10 2 8 3 2 3 2" xfId="49415" xr:uid="{00000000-0005-0000-0000-00003F530000}"/>
    <cellStyle name="Normal 10 2 8 3 2 4" xfId="35853" xr:uid="{00000000-0005-0000-0000-000040530000}"/>
    <cellStyle name="Normal 10 2 8 3 3" xfId="12106" xr:uid="{00000000-0005-0000-0000-000041530000}"/>
    <cellStyle name="Normal 10 2 8 3 3 2" xfId="25674" xr:uid="{00000000-0005-0000-0000-000042530000}"/>
    <cellStyle name="Normal 10 2 8 3 3 2 2" xfId="52807" xr:uid="{00000000-0005-0000-0000-000043530000}"/>
    <cellStyle name="Normal 10 2 8 3 3 3" xfId="39245" xr:uid="{00000000-0005-0000-0000-000044530000}"/>
    <cellStyle name="Normal 10 2 8 3 4" xfId="18893" xr:uid="{00000000-0005-0000-0000-000045530000}"/>
    <cellStyle name="Normal 10 2 8 3 4 2" xfId="46026" xr:uid="{00000000-0005-0000-0000-000046530000}"/>
    <cellStyle name="Normal 10 2 8 3 5" xfId="32464" xr:uid="{00000000-0005-0000-0000-000047530000}"/>
    <cellStyle name="Normal 10 2 8 4" xfId="5145" xr:uid="{00000000-0005-0000-0000-000048530000}"/>
    <cellStyle name="Normal 10 2 8 4 2" xfId="8706" xr:uid="{00000000-0005-0000-0000-000049530000}"/>
    <cellStyle name="Normal 10 2 8 4 2 2" xfId="15496" xr:uid="{00000000-0005-0000-0000-00004A530000}"/>
    <cellStyle name="Normal 10 2 8 4 2 2 2" xfId="29064" xr:uid="{00000000-0005-0000-0000-00004B530000}"/>
    <cellStyle name="Normal 10 2 8 4 2 2 2 2" xfId="56197" xr:uid="{00000000-0005-0000-0000-00004C530000}"/>
    <cellStyle name="Normal 10 2 8 4 2 2 3" xfId="42635" xr:uid="{00000000-0005-0000-0000-00004D530000}"/>
    <cellStyle name="Normal 10 2 8 4 2 3" xfId="22283" xr:uid="{00000000-0005-0000-0000-00004E530000}"/>
    <cellStyle name="Normal 10 2 8 4 2 3 2" xfId="49416" xr:uid="{00000000-0005-0000-0000-00004F530000}"/>
    <cellStyle name="Normal 10 2 8 4 2 4" xfId="35854" xr:uid="{00000000-0005-0000-0000-000050530000}"/>
    <cellStyle name="Normal 10 2 8 4 3" xfId="12107" xr:uid="{00000000-0005-0000-0000-000051530000}"/>
    <cellStyle name="Normal 10 2 8 4 3 2" xfId="25675" xr:uid="{00000000-0005-0000-0000-000052530000}"/>
    <cellStyle name="Normal 10 2 8 4 3 2 2" xfId="52808" xr:uid="{00000000-0005-0000-0000-000053530000}"/>
    <cellStyle name="Normal 10 2 8 4 3 3" xfId="39246" xr:uid="{00000000-0005-0000-0000-000054530000}"/>
    <cellStyle name="Normal 10 2 8 4 4" xfId="18894" xr:uid="{00000000-0005-0000-0000-000055530000}"/>
    <cellStyle name="Normal 10 2 8 4 4 2" xfId="46027" xr:uid="{00000000-0005-0000-0000-000056530000}"/>
    <cellStyle name="Normal 10 2 8 4 5" xfId="32465" xr:uid="{00000000-0005-0000-0000-000057530000}"/>
    <cellStyle name="Normal 10 2 8 5" xfId="8701" xr:uid="{00000000-0005-0000-0000-000058530000}"/>
    <cellStyle name="Normal 10 2 8 5 2" xfId="15491" xr:uid="{00000000-0005-0000-0000-000059530000}"/>
    <cellStyle name="Normal 10 2 8 5 2 2" xfId="29059" xr:uid="{00000000-0005-0000-0000-00005A530000}"/>
    <cellStyle name="Normal 10 2 8 5 2 2 2" xfId="56192" xr:uid="{00000000-0005-0000-0000-00005B530000}"/>
    <cellStyle name="Normal 10 2 8 5 2 3" xfId="42630" xr:uid="{00000000-0005-0000-0000-00005C530000}"/>
    <cellStyle name="Normal 10 2 8 5 3" xfId="22278" xr:uid="{00000000-0005-0000-0000-00005D530000}"/>
    <cellStyle name="Normal 10 2 8 5 3 2" xfId="49411" xr:uid="{00000000-0005-0000-0000-00005E530000}"/>
    <cellStyle name="Normal 10 2 8 5 4" xfId="35849" xr:uid="{00000000-0005-0000-0000-00005F530000}"/>
    <cellStyle name="Normal 10 2 8 6" xfId="12102" xr:uid="{00000000-0005-0000-0000-000060530000}"/>
    <cellStyle name="Normal 10 2 8 6 2" xfId="25670" xr:uid="{00000000-0005-0000-0000-000061530000}"/>
    <cellStyle name="Normal 10 2 8 6 2 2" xfId="52803" xr:uid="{00000000-0005-0000-0000-000062530000}"/>
    <cellStyle name="Normal 10 2 8 6 3" xfId="39241" xr:uid="{00000000-0005-0000-0000-000063530000}"/>
    <cellStyle name="Normal 10 2 8 7" xfId="18889" xr:uid="{00000000-0005-0000-0000-000064530000}"/>
    <cellStyle name="Normal 10 2 8 7 2" xfId="46022" xr:uid="{00000000-0005-0000-0000-000065530000}"/>
    <cellStyle name="Normal 10 2 8 8" xfId="32460" xr:uid="{00000000-0005-0000-0000-000066530000}"/>
    <cellStyle name="Normal 10 2 9" xfId="5146" xr:uid="{00000000-0005-0000-0000-000067530000}"/>
    <cellStyle name="Normal 10 2 9 2" xfId="5147" xr:uid="{00000000-0005-0000-0000-000068530000}"/>
    <cellStyle name="Normal 10 2 9 2 2" xfId="8708" xr:uid="{00000000-0005-0000-0000-000069530000}"/>
    <cellStyle name="Normal 10 2 9 2 2 2" xfId="15498" xr:uid="{00000000-0005-0000-0000-00006A530000}"/>
    <cellStyle name="Normal 10 2 9 2 2 2 2" xfId="29066" xr:uid="{00000000-0005-0000-0000-00006B530000}"/>
    <cellStyle name="Normal 10 2 9 2 2 2 2 2" xfId="56199" xr:uid="{00000000-0005-0000-0000-00006C530000}"/>
    <cellStyle name="Normal 10 2 9 2 2 2 3" xfId="42637" xr:uid="{00000000-0005-0000-0000-00006D530000}"/>
    <cellStyle name="Normal 10 2 9 2 2 3" xfId="22285" xr:uid="{00000000-0005-0000-0000-00006E530000}"/>
    <cellStyle name="Normal 10 2 9 2 2 3 2" xfId="49418" xr:uid="{00000000-0005-0000-0000-00006F530000}"/>
    <cellStyle name="Normal 10 2 9 2 2 4" xfId="35856" xr:uid="{00000000-0005-0000-0000-000070530000}"/>
    <cellStyle name="Normal 10 2 9 2 3" xfId="12109" xr:uid="{00000000-0005-0000-0000-000071530000}"/>
    <cellStyle name="Normal 10 2 9 2 3 2" xfId="25677" xr:uid="{00000000-0005-0000-0000-000072530000}"/>
    <cellStyle name="Normal 10 2 9 2 3 2 2" xfId="52810" xr:uid="{00000000-0005-0000-0000-000073530000}"/>
    <cellStyle name="Normal 10 2 9 2 3 3" xfId="39248" xr:uid="{00000000-0005-0000-0000-000074530000}"/>
    <cellStyle name="Normal 10 2 9 2 4" xfId="18896" xr:uid="{00000000-0005-0000-0000-000075530000}"/>
    <cellStyle name="Normal 10 2 9 2 4 2" xfId="46029" xr:uid="{00000000-0005-0000-0000-000076530000}"/>
    <cellStyle name="Normal 10 2 9 2 5" xfId="32467" xr:uid="{00000000-0005-0000-0000-000077530000}"/>
    <cellStyle name="Normal 10 2 9 3" xfId="5148" xr:uid="{00000000-0005-0000-0000-000078530000}"/>
    <cellStyle name="Normal 10 2 9 3 2" xfId="8709" xr:uid="{00000000-0005-0000-0000-000079530000}"/>
    <cellStyle name="Normal 10 2 9 3 2 2" xfId="15499" xr:uid="{00000000-0005-0000-0000-00007A530000}"/>
    <cellStyle name="Normal 10 2 9 3 2 2 2" xfId="29067" xr:uid="{00000000-0005-0000-0000-00007B530000}"/>
    <cellStyle name="Normal 10 2 9 3 2 2 2 2" xfId="56200" xr:uid="{00000000-0005-0000-0000-00007C530000}"/>
    <cellStyle name="Normal 10 2 9 3 2 2 3" xfId="42638" xr:uid="{00000000-0005-0000-0000-00007D530000}"/>
    <cellStyle name="Normal 10 2 9 3 2 3" xfId="22286" xr:uid="{00000000-0005-0000-0000-00007E530000}"/>
    <cellStyle name="Normal 10 2 9 3 2 3 2" xfId="49419" xr:uid="{00000000-0005-0000-0000-00007F530000}"/>
    <cellStyle name="Normal 10 2 9 3 2 4" xfId="35857" xr:uid="{00000000-0005-0000-0000-000080530000}"/>
    <cellStyle name="Normal 10 2 9 3 3" xfId="12110" xr:uid="{00000000-0005-0000-0000-000081530000}"/>
    <cellStyle name="Normal 10 2 9 3 3 2" xfId="25678" xr:uid="{00000000-0005-0000-0000-000082530000}"/>
    <cellStyle name="Normal 10 2 9 3 3 2 2" xfId="52811" xr:uid="{00000000-0005-0000-0000-000083530000}"/>
    <cellStyle name="Normal 10 2 9 3 3 3" xfId="39249" xr:uid="{00000000-0005-0000-0000-000084530000}"/>
    <cellStyle name="Normal 10 2 9 3 4" xfId="18897" xr:uid="{00000000-0005-0000-0000-000085530000}"/>
    <cellStyle name="Normal 10 2 9 3 4 2" xfId="46030" xr:uid="{00000000-0005-0000-0000-000086530000}"/>
    <cellStyle name="Normal 10 2 9 3 5" xfId="32468" xr:uid="{00000000-0005-0000-0000-000087530000}"/>
    <cellStyle name="Normal 10 2 9 4" xfId="8707" xr:uid="{00000000-0005-0000-0000-000088530000}"/>
    <cellStyle name="Normal 10 2 9 4 2" xfId="15497" xr:uid="{00000000-0005-0000-0000-000089530000}"/>
    <cellStyle name="Normal 10 2 9 4 2 2" xfId="29065" xr:uid="{00000000-0005-0000-0000-00008A530000}"/>
    <cellStyle name="Normal 10 2 9 4 2 2 2" xfId="56198" xr:uid="{00000000-0005-0000-0000-00008B530000}"/>
    <cellStyle name="Normal 10 2 9 4 2 3" xfId="42636" xr:uid="{00000000-0005-0000-0000-00008C530000}"/>
    <cellStyle name="Normal 10 2 9 4 3" xfId="22284" xr:uid="{00000000-0005-0000-0000-00008D530000}"/>
    <cellStyle name="Normal 10 2 9 4 3 2" xfId="49417" xr:uid="{00000000-0005-0000-0000-00008E530000}"/>
    <cellStyle name="Normal 10 2 9 4 4" xfId="35855" xr:uid="{00000000-0005-0000-0000-00008F530000}"/>
    <cellStyle name="Normal 10 2 9 5" xfId="12108" xr:uid="{00000000-0005-0000-0000-000090530000}"/>
    <cellStyle name="Normal 10 2 9 5 2" xfId="25676" xr:uid="{00000000-0005-0000-0000-000091530000}"/>
    <cellStyle name="Normal 10 2 9 5 2 2" xfId="52809" xr:uid="{00000000-0005-0000-0000-000092530000}"/>
    <cellStyle name="Normal 10 2 9 5 3" xfId="39247" xr:uid="{00000000-0005-0000-0000-000093530000}"/>
    <cellStyle name="Normal 10 2 9 6" xfId="18895" xr:uid="{00000000-0005-0000-0000-000094530000}"/>
    <cellStyle name="Normal 10 2 9 6 2" xfId="46028" xr:uid="{00000000-0005-0000-0000-000095530000}"/>
    <cellStyle name="Normal 10 2 9 7" xfId="32466" xr:uid="{00000000-0005-0000-0000-000096530000}"/>
    <cellStyle name="Normal 10 2_ACU OCIVIL" xfId="5149" xr:uid="{00000000-0005-0000-0000-000097530000}"/>
    <cellStyle name="Normal 10 3" xfId="5150" xr:uid="{00000000-0005-0000-0000-000098530000}"/>
    <cellStyle name="Normal 10 3 2" xfId="5151" xr:uid="{00000000-0005-0000-0000-000099530000}"/>
    <cellStyle name="Normal 10 3 2 2" xfId="5152" xr:uid="{00000000-0005-0000-0000-00009A530000}"/>
    <cellStyle name="Normal 10 4" xfId="5153" xr:uid="{00000000-0005-0000-0000-00009B530000}"/>
    <cellStyle name="Normal 10 5" xfId="27" xr:uid="{00000000-0005-0000-0000-00009C530000}"/>
    <cellStyle name="Normal 10 5 2" xfId="5154" xr:uid="{00000000-0005-0000-0000-00009D530000}"/>
    <cellStyle name="Normal 10 6" xfId="5155" xr:uid="{00000000-0005-0000-0000-00009E530000}"/>
    <cellStyle name="Normal 10 7" xfId="5156" xr:uid="{00000000-0005-0000-0000-00009F530000}"/>
    <cellStyle name="Normal 10 8" xfId="5157" xr:uid="{00000000-0005-0000-0000-0000A0530000}"/>
    <cellStyle name="Normal 10 9" xfId="5158" xr:uid="{00000000-0005-0000-0000-0000A1530000}"/>
    <cellStyle name="Normal 11" xfId="20" xr:uid="{00000000-0005-0000-0000-0000A2530000}"/>
    <cellStyle name="Normal 11 10" xfId="5159" xr:uid="{00000000-0005-0000-0000-0000A3530000}"/>
    <cellStyle name="Normal 11 10 2" xfId="8710" xr:uid="{00000000-0005-0000-0000-0000A4530000}"/>
    <cellStyle name="Normal 11 10 2 2" xfId="15500" xr:uid="{00000000-0005-0000-0000-0000A5530000}"/>
    <cellStyle name="Normal 11 10 2 2 2" xfId="29068" xr:uid="{00000000-0005-0000-0000-0000A6530000}"/>
    <cellStyle name="Normal 11 10 2 2 2 2" xfId="56201" xr:uid="{00000000-0005-0000-0000-0000A7530000}"/>
    <cellStyle name="Normal 11 10 2 2 3" xfId="42639" xr:uid="{00000000-0005-0000-0000-0000A8530000}"/>
    <cellStyle name="Normal 11 10 2 3" xfId="22287" xr:uid="{00000000-0005-0000-0000-0000A9530000}"/>
    <cellStyle name="Normal 11 10 2 3 2" xfId="49420" xr:uid="{00000000-0005-0000-0000-0000AA530000}"/>
    <cellStyle name="Normal 11 10 2 4" xfId="35858" xr:uid="{00000000-0005-0000-0000-0000AB530000}"/>
    <cellStyle name="Normal 11 10 3" xfId="12111" xr:uid="{00000000-0005-0000-0000-0000AC530000}"/>
    <cellStyle name="Normal 11 10 3 2" xfId="25679" xr:uid="{00000000-0005-0000-0000-0000AD530000}"/>
    <cellStyle name="Normal 11 10 3 2 2" xfId="52812" xr:uid="{00000000-0005-0000-0000-0000AE530000}"/>
    <cellStyle name="Normal 11 10 3 3" xfId="39250" xr:uid="{00000000-0005-0000-0000-0000AF530000}"/>
    <cellStyle name="Normal 11 10 4" xfId="18898" xr:uid="{00000000-0005-0000-0000-0000B0530000}"/>
    <cellStyle name="Normal 11 10 4 2" xfId="46031" xr:uid="{00000000-0005-0000-0000-0000B1530000}"/>
    <cellStyle name="Normal 11 10 5" xfId="32469" xr:uid="{00000000-0005-0000-0000-0000B2530000}"/>
    <cellStyle name="Normal 11 11" xfId="5160" xr:uid="{00000000-0005-0000-0000-0000B3530000}"/>
    <cellStyle name="Normal 11 11 2" xfId="8711" xr:uid="{00000000-0005-0000-0000-0000B4530000}"/>
    <cellStyle name="Normal 11 11 2 2" xfId="15501" xr:uid="{00000000-0005-0000-0000-0000B5530000}"/>
    <cellStyle name="Normal 11 11 2 2 2" xfId="29069" xr:uid="{00000000-0005-0000-0000-0000B6530000}"/>
    <cellStyle name="Normal 11 11 2 2 2 2" xfId="56202" xr:uid="{00000000-0005-0000-0000-0000B7530000}"/>
    <cellStyle name="Normal 11 11 2 2 3" xfId="42640" xr:uid="{00000000-0005-0000-0000-0000B8530000}"/>
    <cellStyle name="Normal 11 11 2 3" xfId="22288" xr:uid="{00000000-0005-0000-0000-0000B9530000}"/>
    <cellStyle name="Normal 11 11 2 3 2" xfId="49421" xr:uid="{00000000-0005-0000-0000-0000BA530000}"/>
    <cellStyle name="Normal 11 11 2 4" xfId="35859" xr:uid="{00000000-0005-0000-0000-0000BB530000}"/>
    <cellStyle name="Normal 11 11 3" xfId="12112" xr:uid="{00000000-0005-0000-0000-0000BC530000}"/>
    <cellStyle name="Normal 11 11 3 2" xfId="25680" xr:uid="{00000000-0005-0000-0000-0000BD530000}"/>
    <cellStyle name="Normal 11 11 3 2 2" xfId="52813" xr:uid="{00000000-0005-0000-0000-0000BE530000}"/>
    <cellStyle name="Normal 11 11 3 3" xfId="39251" xr:uid="{00000000-0005-0000-0000-0000BF530000}"/>
    <cellStyle name="Normal 11 11 4" xfId="18899" xr:uid="{00000000-0005-0000-0000-0000C0530000}"/>
    <cellStyle name="Normal 11 11 4 2" xfId="46032" xr:uid="{00000000-0005-0000-0000-0000C1530000}"/>
    <cellStyle name="Normal 11 11 5" xfId="32470" xr:uid="{00000000-0005-0000-0000-0000C2530000}"/>
    <cellStyle name="Normal 11 12" xfId="2560" xr:uid="{00000000-0005-0000-0000-0000C3530000}"/>
    <cellStyle name="Normal 11 2" xfId="2561" xr:uid="{00000000-0005-0000-0000-0000C4530000}"/>
    <cellStyle name="Normal 11 2 10" xfId="5161" xr:uid="{00000000-0005-0000-0000-0000C5530000}"/>
    <cellStyle name="Normal 11 2 10 2" xfId="8712" xr:uid="{00000000-0005-0000-0000-0000C6530000}"/>
    <cellStyle name="Normal 11 2 10 2 2" xfId="15502" xr:uid="{00000000-0005-0000-0000-0000C7530000}"/>
    <cellStyle name="Normal 11 2 10 2 2 2" xfId="29070" xr:uid="{00000000-0005-0000-0000-0000C8530000}"/>
    <cellStyle name="Normal 11 2 10 2 2 2 2" xfId="56203" xr:uid="{00000000-0005-0000-0000-0000C9530000}"/>
    <cellStyle name="Normal 11 2 10 2 2 3" xfId="42641" xr:uid="{00000000-0005-0000-0000-0000CA530000}"/>
    <cellStyle name="Normal 11 2 10 2 3" xfId="22289" xr:uid="{00000000-0005-0000-0000-0000CB530000}"/>
    <cellStyle name="Normal 11 2 10 2 3 2" xfId="49422" xr:uid="{00000000-0005-0000-0000-0000CC530000}"/>
    <cellStyle name="Normal 11 2 10 2 4" xfId="35860" xr:uid="{00000000-0005-0000-0000-0000CD530000}"/>
    <cellStyle name="Normal 11 2 10 3" xfId="12113" xr:uid="{00000000-0005-0000-0000-0000CE530000}"/>
    <cellStyle name="Normal 11 2 10 3 2" xfId="25681" xr:uid="{00000000-0005-0000-0000-0000CF530000}"/>
    <cellStyle name="Normal 11 2 10 3 2 2" xfId="52814" xr:uid="{00000000-0005-0000-0000-0000D0530000}"/>
    <cellStyle name="Normal 11 2 10 3 3" xfId="39252" xr:uid="{00000000-0005-0000-0000-0000D1530000}"/>
    <cellStyle name="Normal 11 2 10 4" xfId="18900" xr:uid="{00000000-0005-0000-0000-0000D2530000}"/>
    <cellStyle name="Normal 11 2 10 4 2" xfId="46033" xr:uid="{00000000-0005-0000-0000-0000D3530000}"/>
    <cellStyle name="Normal 11 2 10 5" xfId="32471" xr:uid="{00000000-0005-0000-0000-0000D4530000}"/>
    <cellStyle name="Normal 11 2 2" xfId="2562" xr:uid="{00000000-0005-0000-0000-0000D5530000}"/>
    <cellStyle name="Normal 11 2 2 2" xfId="5162" xr:uid="{00000000-0005-0000-0000-0000D6530000}"/>
    <cellStyle name="Normal 11 2 2 2 10" xfId="32472" xr:uid="{00000000-0005-0000-0000-0000D7530000}"/>
    <cellStyle name="Normal 11 2 2 2 2" xfId="5163" xr:uid="{00000000-0005-0000-0000-0000D8530000}"/>
    <cellStyle name="Normal 11 2 2 2 2 2" xfId="5164" xr:uid="{00000000-0005-0000-0000-0000D9530000}"/>
    <cellStyle name="Normal 11 2 2 2 2 2 2" xfId="5165" xr:uid="{00000000-0005-0000-0000-0000DA530000}"/>
    <cellStyle name="Normal 11 2 2 2 2 2 2 2" xfId="8716" xr:uid="{00000000-0005-0000-0000-0000DB530000}"/>
    <cellStyle name="Normal 11 2 2 2 2 2 2 2 2" xfId="15506" xr:uid="{00000000-0005-0000-0000-0000DC530000}"/>
    <cellStyle name="Normal 11 2 2 2 2 2 2 2 2 2" xfId="29074" xr:uid="{00000000-0005-0000-0000-0000DD530000}"/>
    <cellStyle name="Normal 11 2 2 2 2 2 2 2 2 2 2" xfId="56207" xr:uid="{00000000-0005-0000-0000-0000DE530000}"/>
    <cellStyle name="Normal 11 2 2 2 2 2 2 2 2 3" xfId="42645" xr:uid="{00000000-0005-0000-0000-0000DF530000}"/>
    <cellStyle name="Normal 11 2 2 2 2 2 2 2 3" xfId="22293" xr:uid="{00000000-0005-0000-0000-0000E0530000}"/>
    <cellStyle name="Normal 11 2 2 2 2 2 2 2 3 2" xfId="49426" xr:uid="{00000000-0005-0000-0000-0000E1530000}"/>
    <cellStyle name="Normal 11 2 2 2 2 2 2 2 4" xfId="35864" xr:uid="{00000000-0005-0000-0000-0000E2530000}"/>
    <cellStyle name="Normal 11 2 2 2 2 2 2 3" xfId="12117" xr:uid="{00000000-0005-0000-0000-0000E3530000}"/>
    <cellStyle name="Normal 11 2 2 2 2 2 2 3 2" xfId="25685" xr:uid="{00000000-0005-0000-0000-0000E4530000}"/>
    <cellStyle name="Normal 11 2 2 2 2 2 2 3 2 2" xfId="52818" xr:uid="{00000000-0005-0000-0000-0000E5530000}"/>
    <cellStyle name="Normal 11 2 2 2 2 2 2 3 3" xfId="39256" xr:uid="{00000000-0005-0000-0000-0000E6530000}"/>
    <cellStyle name="Normal 11 2 2 2 2 2 2 4" xfId="18904" xr:uid="{00000000-0005-0000-0000-0000E7530000}"/>
    <cellStyle name="Normal 11 2 2 2 2 2 2 4 2" xfId="46037" xr:uid="{00000000-0005-0000-0000-0000E8530000}"/>
    <cellStyle name="Normal 11 2 2 2 2 2 2 5" xfId="32475" xr:uid="{00000000-0005-0000-0000-0000E9530000}"/>
    <cellStyle name="Normal 11 2 2 2 2 2 3" xfId="5166" xr:uid="{00000000-0005-0000-0000-0000EA530000}"/>
    <cellStyle name="Normal 11 2 2 2 2 2 3 2" xfId="8717" xr:uid="{00000000-0005-0000-0000-0000EB530000}"/>
    <cellStyle name="Normal 11 2 2 2 2 2 3 2 2" xfId="15507" xr:uid="{00000000-0005-0000-0000-0000EC530000}"/>
    <cellStyle name="Normal 11 2 2 2 2 2 3 2 2 2" xfId="29075" xr:uid="{00000000-0005-0000-0000-0000ED530000}"/>
    <cellStyle name="Normal 11 2 2 2 2 2 3 2 2 2 2" xfId="56208" xr:uid="{00000000-0005-0000-0000-0000EE530000}"/>
    <cellStyle name="Normal 11 2 2 2 2 2 3 2 2 3" xfId="42646" xr:uid="{00000000-0005-0000-0000-0000EF530000}"/>
    <cellStyle name="Normal 11 2 2 2 2 2 3 2 3" xfId="22294" xr:uid="{00000000-0005-0000-0000-0000F0530000}"/>
    <cellStyle name="Normal 11 2 2 2 2 2 3 2 3 2" xfId="49427" xr:uid="{00000000-0005-0000-0000-0000F1530000}"/>
    <cellStyle name="Normal 11 2 2 2 2 2 3 2 4" xfId="35865" xr:uid="{00000000-0005-0000-0000-0000F2530000}"/>
    <cellStyle name="Normal 11 2 2 2 2 2 3 3" xfId="12118" xr:uid="{00000000-0005-0000-0000-0000F3530000}"/>
    <cellStyle name="Normal 11 2 2 2 2 2 3 3 2" xfId="25686" xr:uid="{00000000-0005-0000-0000-0000F4530000}"/>
    <cellStyle name="Normal 11 2 2 2 2 2 3 3 2 2" xfId="52819" xr:uid="{00000000-0005-0000-0000-0000F5530000}"/>
    <cellStyle name="Normal 11 2 2 2 2 2 3 3 3" xfId="39257" xr:uid="{00000000-0005-0000-0000-0000F6530000}"/>
    <cellStyle name="Normal 11 2 2 2 2 2 3 4" xfId="18905" xr:uid="{00000000-0005-0000-0000-0000F7530000}"/>
    <cellStyle name="Normal 11 2 2 2 2 2 3 4 2" xfId="46038" xr:uid="{00000000-0005-0000-0000-0000F8530000}"/>
    <cellStyle name="Normal 11 2 2 2 2 2 3 5" xfId="32476" xr:uid="{00000000-0005-0000-0000-0000F9530000}"/>
    <cellStyle name="Normal 11 2 2 2 2 2 4" xfId="8715" xr:uid="{00000000-0005-0000-0000-0000FA530000}"/>
    <cellStyle name="Normal 11 2 2 2 2 2 4 2" xfId="15505" xr:uid="{00000000-0005-0000-0000-0000FB530000}"/>
    <cellStyle name="Normal 11 2 2 2 2 2 4 2 2" xfId="29073" xr:uid="{00000000-0005-0000-0000-0000FC530000}"/>
    <cellStyle name="Normal 11 2 2 2 2 2 4 2 2 2" xfId="56206" xr:uid="{00000000-0005-0000-0000-0000FD530000}"/>
    <cellStyle name="Normal 11 2 2 2 2 2 4 2 3" xfId="42644" xr:uid="{00000000-0005-0000-0000-0000FE530000}"/>
    <cellStyle name="Normal 11 2 2 2 2 2 4 3" xfId="22292" xr:uid="{00000000-0005-0000-0000-0000FF530000}"/>
    <cellStyle name="Normal 11 2 2 2 2 2 4 3 2" xfId="49425" xr:uid="{00000000-0005-0000-0000-000000540000}"/>
    <cellStyle name="Normal 11 2 2 2 2 2 4 4" xfId="35863" xr:uid="{00000000-0005-0000-0000-000001540000}"/>
    <cellStyle name="Normal 11 2 2 2 2 2 5" xfId="12116" xr:uid="{00000000-0005-0000-0000-000002540000}"/>
    <cellStyle name="Normal 11 2 2 2 2 2 5 2" xfId="25684" xr:uid="{00000000-0005-0000-0000-000003540000}"/>
    <cellStyle name="Normal 11 2 2 2 2 2 5 2 2" xfId="52817" xr:uid="{00000000-0005-0000-0000-000004540000}"/>
    <cellStyle name="Normal 11 2 2 2 2 2 5 3" xfId="39255" xr:uid="{00000000-0005-0000-0000-000005540000}"/>
    <cellStyle name="Normal 11 2 2 2 2 2 6" xfId="18903" xr:uid="{00000000-0005-0000-0000-000006540000}"/>
    <cellStyle name="Normal 11 2 2 2 2 2 6 2" xfId="46036" xr:uid="{00000000-0005-0000-0000-000007540000}"/>
    <cellStyle name="Normal 11 2 2 2 2 2 7" xfId="32474" xr:uid="{00000000-0005-0000-0000-000008540000}"/>
    <cellStyle name="Normal 11 2 2 2 2 3" xfId="5167" xr:uid="{00000000-0005-0000-0000-000009540000}"/>
    <cellStyle name="Normal 11 2 2 2 2 3 2" xfId="5168" xr:uid="{00000000-0005-0000-0000-00000A540000}"/>
    <cellStyle name="Normal 11 2 2 2 2 3 2 2" xfId="8719" xr:uid="{00000000-0005-0000-0000-00000B540000}"/>
    <cellStyle name="Normal 11 2 2 2 2 3 2 2 2" xfId="15509" xr:uid="{00000000-0005-0000-0000-00000C540000}"/>
    <cellStyle name="Normal 11 2 2 2 2 3 2 2 2 2" xfId="29077" xr:uid="{00000000-0005-0000-0000-00000D540000}"/>
    <cellStyle name="Normal 11 2 2 2 2 3 2 2 2 2 2" xfId="56210" xr:uid="{00000000-0005-0000-0000-00000E540000}"/>
    <cellStyle name="Normal 11 2 2 2 2 3 2 2 2 3" xfId="42648" xr:uid="{00000000-0005-0000-0000-00000F540000}"/>
    <cellStyle name="Normal 11 2 2 2 2 3 2 2 3" xfId="22296" xr:uid="{00000000-0005-0000-0000-000010540000}"/>
    <cellStyle name="Normal 11 2 2 2 2 3 2 2 3 2" xfId="49429" xr:uid="{00000000-0005-0000-0000-000011540000}"/>
    <cellStyle name="Normal 11 2 2 2 2 3 2 2 4" xfId="35867" xr:uid="{00000000-0005-0000-0000-000012540000}"/>
    <cellStyle name="Normal 11 2 2 2 2 3 2 3" xfId="12120" xr:uid="{00000000-0005-0000-0000-000013540000}"/>
    <cellStyle name="Normal 11 2 2 2 2 3 2 3 2" xfId="25688" xr:uid="{00000000-0005-0000-0000-000014540000}"/>
    <cellStyle name="Normal 11 2 2 2 2 3 2 3 2 2" xfId="52821" xr:uid="{00000000-0005-0000-0000-000015540000}"/>
    <cellStyle name="Normal 11 2 2 2 2 3 2 3 3" xfId="39259" xr:uid="{00000000-0005-0000-0000-000016540000}"/>
    <cellStyle name="Normal 11 2 2 2 2 3 2 4" xfId="18907" xr:uid="{00000000-0005-0000-0000-000017540000}"/>
    <cellStyle name="Normal 11 2 2 2 2 3 2 4 2" xfId="46040" xr:uid="{00000000-0005-0000-0000-000018540000}"/>
    <cellStyle name="Normal 11 2 2 2 2 3 2 5" xfId="32478" xr:uid="{00000000-0005-0000-0000-000019540000}"/>
    <cellStyle name="Normal 11 2 2 2 2 3 3" xfId="8718" xr:uid="{00000000-0005-0000-0000-00001A540000}"/>
    <cellStyle name="Normal 11 2 2 2 2 3 3 2" xfId="15508" xr:uid="{00000000-0005-0000-0000-00001B540000}"/>
    <cellStyle name="Normal 11 2 2 2 2 3 3 2 2" xfId="29076" xr:uid="{00000000-0005-0000-0000-00001C540000}"/>
    <cellStyle name="Normal 11 2 2 2 2 3 3 2 2 2" xfId="56209" xr:uid="{00000000-0005-0000-0000-00001D540000}"/>
    <cellStyle name="Normal 11 2 2 2 2 3 3 2 3" xfId="42647" xr:uid="{00000000-0005-0000-0000-00001E540000}"/>
    <cellStyle name="Normal 11 2 2 2 2 3 3 3" xfId="22295" xr:uid="{00000000-0005-0000-0000-00001F540000}"/>
    <cellStyle name="Normal 11 2 2 2 2 3 3 3 2" xfId="49428" xr:uid="{00000000-0005-0000-0000-000020540000}"/>
    <cellStyle name="Normal 11 2 2 2 2 3 3 4" xfId="35866" xr:uid="{00000000-0005-0000-0000-000021540000}"/>
    <cellStyle name="Normal 11 2 2 2 2 3 4" xfId="12119" xr:uid="{00000000-0005-0000-0000-000022540000}"/>
    <cellStyle name="Normal 11 2 2 2 2 3 4 2" xfId="25687" xr:uid="{00000000-0005-0000-0000-000023540000}"/>
    <cellStyle name="Normal 11 2 2 2 2 3 4 2 2" xfId="52820" xr:uid="{00000000-0005-0000-0000-000024540000}"/>
    <cellStyle name="Normal 11 2 2 2 2 3 4 3" xfId="39258" xr:uid="{00000000-0005-0000-0000-000025540000}"/>
    <cellStyle name="Normal 11 2 2 2 2 3 5" xfId="18906" xr:uid="{00000000-0005-0000-0000-000026540000}"/>
    <cellStyle name="Normal 11 2 2 2 2 3 5 2" xfId="46039" xr:uid="{00000000-0005-0000-0000-000027540000}"/>
    <cellStyle name="Normal 11 2 2 2 2 3 6" xfId="32477" xr:uid="{00000000-0005-0000-0000-000028540000}"/>
    <cellStyle name="Normal 11 2 2 2 2 4" xfId="5169" xr:uid="{00000000-0005-0000-0000-000029540000}"/>
    <cellStyle name="Normal 11 2 2 2 2 4 2" xfId="8720" xr:uid="{00000000-0005-0000-0000-00002A540000}"/>
    <cellStyle name="Normal 11 2 2 2 2 4 2 2" xfId="15510" xr:uid="{00000000-0005-0000-0000-00002B540000}"/>
    <cellStyle name="Normal 11 2 2 2 2 4 2 2 2" xfId="29078" xr:uid="{00000000-0005-0000-0000-00002C540000}"/>
    <cellStyle name="Normal 11 2 2 2 2 4 2 2 2 2" xfId="56211" xr:uid="{00000000-0005-0000-0000-00002D540000}"/>
    <cellStyle name="Normal 11 2 2 2 2 4 2 2 3" xfId="42649" xr:uid="{00000000-0005-0000-0000-00002E540000}"/>
    <cellStyle name="Normal 11 2 2 2 2 4 2 3" xfId="22297" xr:uid="{00000000-0005-0000-0000-00002F540000}"/>
    <cellStyle name="Normal 11 2 2 2 2 4 2 3 2" xfId="49430" xr:uid="{00000000-0005-0000-0000-000030540000}"/>
    <cellStyle name="Normal 11 2 2 2 2 4 2 4" xfId="35868" xr:uid="{00000000-0005-0000-0000-000031540000}"/>
    <cellStyle name="Normal 11 2 2 2 2 4 3" xfId="12121" xr:uid="{00000000-0005-0000-0000-000032540000}"/>
    <cellStyle name="Normal 11 2 2 2 2 4 3 2" xfId="25689" xr:uid="{00000000-0005-0000-0000-000033540000}"/>
    <cellStyle name="Normal 11 2 2 2 2 4 3 2 2" xfId="52822" xr:uid="{00000000-0005-0000-0000-000034540000}"/>
    <cellStyle name="Normal 11 2 2 2 2 4 3 3" xfId="39260" xr:uid="{00000000-0005-0000-0000-000035540000}"/>
    <cellStyle name="Normal 11 2 2 2 2 4 4" xfId="18908" xr:uid="{00000000-0005-0000-0000-000036540000}"/>
    <cellStyle name="Normal 11 2 2 2 2 4 4 2" xfId="46041" xr:uid="{00000000-0005-0000-0000-000037540000}"/>
    <cellStyle name="Normal 11 2 2 2 2 4 5" xfId="32479" xr:uid="{00000000-0005-0000-0000-000038540000}"/>
    <cellStyle name="Normal 11 2 2 2 2 5" xfId="5170" xr:uid="{00000000-0005-0000-0000-000039540000}"/>
    <cellStyle name="Normal 11 2 2 2 2 5 2" xfId="8721" xr:uid="{00000000-0005-0000-0000-00003A540000}"/>
    <cellStyle name="Normal 11 2 2 2 2 5 2 2" xfId="15511" xr:uid="{00000000-0005-0000-0000-00003B540000}"/>
    <cellStyle name="Normal 11 2 2 2 2 5 2 2 2" xfId="29079" xr:uid="{00000000-0005-0000-0000-00003C540000}"/>
    <cellStyle name="Normal 11 2 2 2 2 5 2 2 2 2" xfId="56212" xr:uid="{00000000-0005-0000-0000-00003D540000}"/>
    <cellStyle name="Normal 11 2 2 2 2 5 2 2 3" xfId="42650" xr:uid="{00000000-0005-0000-0000-00003E540000}"/>
    <cellStyle name="Normal 11 2 2 2 2 5 2 3" xfId="22298" xr:uid="{00000000-0005-0000-0000-00003F540000}"/>
    <cellStyle name="Normal 11 2 2 2 2 5 2 3 2" xfId="49431" xr:uid="{00000000-0005-0000-0000-000040540000}"/>
    <cellStyle name="Normal 11 2 2 2 2 5 2 4" xfId="35869" xr:uid="{00000000-0005-0000-0000-000041540000}"/>
    <cellStyle name="Normal 11 2 2 2 2 5 3" xfId="12122" xr:uid="{00000000-0005-0000-0000-000042540000}"/>
    <cellStyle name="Normal 11 2 2 2 2 5 3 2" xfId="25690" xr:uid="{00000000-0005-0000-0000-000043540000}"/>
    <cellStyle name="Normal 11 2 2 2 2 5 3 2 2" xfId="52823" xr:uid="{00000000-0005-0000-0000-000044540000}"/>
    <cellStyle name="Normal 11 2 2 2 2 5 3 3" xfId="39261" xr:uid="{00000000-0005-0000-0000-000045540000}"/>
    <cellStyle name="Normal 11 2 2 2 2 5 4" xfId="18909" xr:uid="{00000000-0005-0000-0000-000046540000}"/>
    <cellStyle name="Normal 11 2 2 2 2 5 4 2" xfId="46042" xr:uid="{00000000-0005-0000-0000-000047540000}"/>
    <cellStyle name="Normal 11 2 2 2 2 5 5" xfId="32480" xr:uid="{00000000-0005-0000-0000-000048540000}"/>
    <cellStyle name="Normal 11 2 2 2 2 6" xfId="8714" xr:uid="{00000000-0005-0000-0000-000049540000}"/>
    <cellStyle name="Normal 11 2 2 2 2 6 2" xfId="15504" xr:uid="{00000000-0005-0000-0000-00004A540000}"/>
    <cellStyle name="Normal 11 2 2 2 2 6 2 2" xfId="29072" xr:uid="{00000000-0005-0000-0000-00004B540000}"/>
    <cellStyle name="Normal 11 2 2 2 2 6 2 2 2" xfId="56205" xr:uid="{00000000-0005-0000-0000-00004C540000}"/>
    <cellStyle name="Normal 11 2 2 2 2 6 2 3" xfId="42643" xr:uid="{00000000-0005-0000-0000-00004D540000}"/>
    <cellStyle name="Normal 11 2 2 2 2 6 3" xfId="22291" xr:uid="{00000000-0005-0000-0000-00004E540000}"/>
    <cellStyle name="Normal 11 2 2 2 2 6 3 2" xfId="49424" xr:uid="{00000000-0005-0000-0000-00004F540000}"/>
    <cellStyle name="Normal 11 2 2 2 2 6 4" xfId="35862" xr:uid="{00000000-0005-0000-0000-000050540000}"/>
    <cellStyle name="Normal 11 2 2 2 2 7" xfId="12115" xr:uid="{00000000-0005-0000-0000-000051540000}"/>
    <cellStyle name="Normal 11 2 2 2 2 7 2" xfId="25683" xr:uid="{00000000-0005-0000-0000-000052540000}"/>
    <cellStyle name="Normal 11 2 2 2 2 7 2 2" xfId="52816" xr:uid="{00000000-0005-0000-0000-000053540000}"/>
    <cellStyle name="Normal 11 2 2 2 2 7 3" xfId="39254" xr:uid="{00000000-0005-0000-0000-000054540000}"/>
    <cellStyle name="Normal 11 2 2 2 2 8" xfId="18902" xr:uid="{00000000-0005-0000-0000-000055540000}"/>
    <cellStyle name="Normal 11 2 2 2 2 8 2" xfId="46035" xr:uid="{00000000-0005-0000-0000-000056540000}"/>
    <cellStyle name="Normal 11 2 2 2 2 9" xfId="32473" xr:uid="{00000000-0005-0000-0000-000057540000}"/>
    <cellStyle name="Normal 11 2 2 2 3" xfId="5171" xr:uid="{00000000-0005-0000-0000-000058540000}"/>
    <cellStyle name="Normal 11 2 2 2 3 2" xfId="5172" xr:uid="{00000000-0005-0000-0000-000059540000}"/>
    <cellStyle name="Normal 11 2 2 2 3 2 2" xfId="8723" xr:uid="{00000000-0005-0000-0000-00005A540000}"/>
    <cellStyle name="Normal 11 2 2 2 3 2 2 2" xfId="15513" xr:uid="{00000000-0005-0000-0000-00005B540000}"/>
    <cellStyle name="Normal 11 2 2 2 3 2 2 2 2" xfId="29081" xr:uid="{00000000-0005-0000-0000-00005C540000}"/>
    <cellStyle name="Normal 11 2 2 2 3 2 2 2 2 2" xfId="56214" xr:uid="{00000000-0005-0000-0000-00005D540000}"/>
    <cellStyle name="Normal 11 2 2 2 3 2 2 2 3" xfId="42652" xr:uid="{00000000-0005-0000-0000-00005E540000}"/>
    <cellStyle name="Normal 11 2 2 2 3 2 2 3" xfId="22300" xr:uid="{00000000-0005-0000-0000-00005F540000}"/>
    <cellStyle name="Normal 11 2 2 2 3 2 2 3 2" xfId="49433" xr:uid="{00000000-0005-0000-0000-000060540000}"/>
    <cellStyle name="Normal 11 2 2 2 3 2 2 4" xfId="35871" xr:uid="{00000000-0005-0000-0000-000061540000}"/>
    <cellStyle name="Normal 11 2 2 2 3 2 3" xfId="12124" xr:uid="{00000000-0005-0000-0000-000062540000}"/>
    <cellStyle name="Normal 11 2 2 2 3 2 3 2" xfId="25692" xr:uid="{00000000-0005-0000-0000-000063540000}"/>
    <cellStyle name="Normal 11 2 2 2 3 2 3 2 2" xfId="52825" xr:uid="{00000000-0005-0000-0000-000064540000}"/>
    <cellStyle name="Normal 11 2 2 2 3 2 3 3" xfId="39263" xr:uid="{00000000-0005-0000-0000-000065540000}"/>
    <cellStyle name="Normal 11 2 2 2 3 2 4" xfId="18911" xr:uid="{00000000-0005-0000-0000-000066540000}"/>
    <cellStyle name="Normal 11 2 2 2 3 2 4 2" xfId="46044" xr:uid="{00000000-0005-0000-0000-000067540000}"/>
    <cellStyle name="Normal 11 2 2 2 3 2 5" xfId="32482" xr:uid="{00000000-0005-0000-0000-000068540000}"/>
    <cellStyle name="Normal 11 2 2 2 3 3" xfId="5173" xr:uid="{00000000-0005-0000-0000-000069540000}"/>
    <cellStyle name="Normal 11 2 2 2 3 3 2" xfId="8724" xr:uid="{00000000-0005-0000-0000-00006A540000}"/>
    <cellStyle name="Normal 11 2 2 2 3 3 2 2" xfId="15514" xr:uid="{00000000-0005-0000-0000-00006B540000}"/>
    <cellStyle name="Normal 11 2 2 2 3 3 2 2 2" xfId="29082" xr:uid="{00000000-0005-0000-0000-00006C540000}"/>
    <cellStyle name="Normal 11 2 2 2 3 3 2 2 2 2" xfId="56215" xr:uid="{00000000-0005-0000-0000-00006D540000}"/>
    <cellStyle name="Normal 11 2 2 2 3 3 2 2 3" xfId="42653" xr:uid="{00000000-0005-0000-0000-00006E540000}"/>
    <cellStyle name="Normal 11 2 2 2 3 3 2 3" xfId="22301" xr:uid="{00000000-0005-0000-0000-00006F540000}"/>
    <cellStyle name="Normal 11 2 2 2 3 3 2 3 2" xfId="49434" xr:uid="{00000000-0005-0000-0000-000070540000}"/>
    <cellStyle name="Normal 11 2 2 2 3 3 2 4" xfId="35872" xr:uid="{00000000-0005-0000-0000-000071540000}"/>
    <cellStyle name="Normal 11 2 2 2 3 3 3" xfId="12125" xr:uid="{00000000-0005-0000-0000-000072540000}"/>
    <cellStyle name="Normal 11 2 2 2 3 3 3 2" xfId="25693" xr:uid="{00000000-0005-0000-0000-000073540000}"/>
    <cellStyle name="Normal 11 2 2 2 3 3 3 2 2" xfId="52826" xr:uid="{00000000-0005-0000-0000-000074540000}"/>
    <cellStyle name="Normal 11 2 2 2 3 3 3 3" xfId="39264" xr:uid="{00000000-0005-0000-0000-000075540000}"/>
    <cellStyle name="Normal 11 2 2 2 3 3 4" xfId="18912" xr:uid="{00000000-0005-0000-0000-000076540000}"/>
    <cellStyle name="Normal 11 2 2 2 3 3 4 2" xfId="46045" xr:uid="{00000000-0005-0000-0000-000077540000}"/>
    <cellStyle name="Normal 11 2 2 2 3 3 5" xfId="32483" xr:uid="{00000000-0005-0000-0000-000078540000}"/>
    <cellStyle name="Normal 11 2 2 2 3 4" xfId="8722" xr:uid="{00000000-0005-0000-0000-000079540000}"/>
    <cellStyle name="Normal 11 2 2 2 3 4 2" xfId="15512" xr:uid="{00000000-0005-0000-0000-00007A540000}"/>
    <cellStyle name="Normal 11 2 2 2 3 4 2 2" xfId="29080" xr:uid="{00000000-0005-0000-0000-00007B540000}"/>
    <cellStyle name="Normal 11 2 2 2 3 4 2 2 2" xfId="56213" xr:uid="{00000000-0005-0000-0000-00007C540000}"/>
    <cellStyle name="Normal 11 2 2 2 3 4 2 3" xfId="42651" xr:uid="{00000000-0005-0000-0000-00007D540000}"/>
    <cellStyle name="Normal 11 2 2 2 3 4 3" xfId="22299" xr:uid="{00000000-0005-0000-0000-00007E540000}"/>
    <cellStyle name="Normal 11 2 2 2 3 4 3 2" xfId="49432" xr:uid="{00000000-0005-0000-0000-00007F540000}"/>
    <cellStyle name="Normal 11 2 2 2 3 4 4" xfId="35870" xr:uid="{00000000-0005-0000-0000-000080540000}"/>
    <cellStyle name="Normal 11 2 2 2 3 5" xfId="12123" xr:uid="{00000000-0005-0000-0000-000081540000}"/>
    <cellStyle name="Normal 11 2 2 2 3 5 2" xfId="25691" xr:uid="{00000000-0005-0000-0000-000082540000}"/>
    <cellStyle name="Normal 11 2 2 2 3 5 2 2" xfId="52824" xr:uid="{00000000-0005-0000-0000-000083540000}"/>
    <cellStyle name="Normal 11 2 2 2 3 5 3" xfId="39262" xr:uid="{00000000-0005-0000-0000-000084540000}"/>
    <cellStyle name="Normal 11 2 2 2 3 6" xfId="18910" xr:uid="{00000000-0005-0000-0000-000085540000}"/>
    <cellStyle name="Normal 11 2 2 2 3 6 2" xfId="46043" xr:uid="{00000000-0005-0000-0000-000086540000}"/>
    <cellStyle name="Normal 11 2 2 2 3 7" xfId="32481" xr:uid="{00000000-0005-0000-0000-000087540000}"/>
    <cellStyle name="Normal 11 2 2 2 4" xfId="5174" xr:uid="{00000000-0005-0000-0000-000088540000}"/>
    <cellStyle name="Normal 11 2 2 2 4 2" xfId="5175" xr:uid="{00000000-0005-0000-0000-000089540000}"/>
    <cellStyle name="Normal 11 2 2 2 4 2 2" xfId="8726" xr:uid="{00000000-0005-0000-0000-00008A540000}"/>
    <cellStyle name="Normal 11 2 2 2 4 2 2 2" xfId="15516" xr:uid="{00000000-0005-0000-0000-00008B540000}"/>
    <cellStyle name="Normal 11 2 2 2 4 2 2 2 2" xfId="29084" xr:uid="{00000000-0005-0000-0000-00008C540000}"/>
    <cellStyle name="Normal 11 2 2 2 4 2 2 2 2 2" xfId="56217" xr:uid="{00000000-0005-0000-0000-00008D540000}"/>
    <cellStyle name="Normal 11 2 2 2 4 2 2 2 3" xfId="42655" xr:uid="{00000000-0005-0000-0000-00008E540000}"/>
    <cellStyle name="Normal 11 2 2 2 4 2 2 3" xfId="22303" xr:uid="{00000000-0005-0000-0000-00008F540000}"/>
    <cellStyle name="Normal 11 2 2 2 4 2 2 3 2" xfId="49436" xr:uid="{00000000-0005-0000-0000-000090540000}"/>
    <cellStyle name="Normal 11 2 2 2 4 2 2 4" xfId="35874" xr:uid="{00000000-0005-0000-0000-000091540000}"/>
    <cellStyle name="Normal 11 2 2 2 4 2 3" xfId="12127" xr:uid="{00000000-0005-0000-0000-000092540000}"/>
    <cellStyle name="Normal 11 2 2 2 4 2 3 2" xfId="25695" xr:uid="{00000000-0005-0000-0000-000093540000}"/>
    <cellStyle name="Normal 11 2 2 2 4 2 3 2 2" xfId="52828" xr:uid="{00000000-0005-0000-0000-000094540000}"/>
    <cellStyle name="Normal 11 2 2 2 4 2 3 3" xfId="39266" xr:uid="{00000000-0005-0000-0000-000095540000}"/>
    <cellStyle name="Normal 11 2 2 2 4 2 4" xfId="18914" xr:uid="{00000000-0005-0000-0000-000096540000}"/>
    <cellStyle name="Normal 11 2 2 2 4 2 4 2" xfId="46047" xr:uid="{00000000-0005-0000-0000-000097540000}"/>
    <cellStyle name="Normal 11 2 2 2 4 2 5" xfId="32485" xr:uid="{00000000-0005-0000-0000-000098540000}"/>
    <cellStyle name="Normal 11 2 2 2 4 3" xfId="8725" xr:uid="{00000000-0005-0000-0000-000099540000}"/>
    <cellStyle name="Normal 11 2 2 2 4 3 2" xfId="15515" xr:uid="{00000000-0005-0000-0000-00009A540000}"/>
    <cellStyle name="Normal 11 2 2 2 4 3 2 2" xfId="29083" xr:uid="{00000000-0005-0000-0000-00009B540000}"/>
    <cellStyle name="Normal 11 2 2 2 4 3 2 2 2" xfId="56216" xr:uid="{00000000-0005-0000-0000-00009C540000}"/>
    <cellStyle name="Normal 11 2 2 2 4 3 2 3" xfId="42654" xr:uid="{00000000-0005-0000-0000-00009D540000}"/>
    <cellStyle name="Normal 11 2 2 2 4 3 3" xfId="22302" xr:uid="{00000000-0005-0000-0000-00009E540000}"/>
    <cellStyle name="Normal 11 2 2 2 4 3 3 2" xfId="49435" xr:uid="{00000000-0005-0000-0000-00009F540000}"/>
    <cellStyle name="Normal 11 2 2 2 4 3 4" xfId="35873" xr:uid="{00000000-0005-0000-0000-0000A0540000}"/>
    <cellStyle name="Normal 11 2 2 2 4 4" xfId="12126" xr:uid="{00000000-0005-0000-0000-0000A1540000}"/>
    <cellStyle name="Normal 11 2 2 2 4 4 2" xfId="25694" xr:uid="{00000000-0005-0000-0000-0000A2540000}"/>
    <cellStyle name="Normal 11 2 2 2 4 4 2 2" xfId="52827" xr:uid="{00000000-0005-0000-0000-0000A3540000}"/>
    <cellStyle name="Normal 11 2 2 2 4 4 3" xfId="39265" xr:uid="{00000000-0005-0000-0000-0000A4540000}"/>
    <cellStyle name="Normal 11 2 2 2 4 5" xfId="18913" xr:uid="{00000000-0005-0000-0000-0000A5540000}"/>
    <cellStyle name="Normal 11 2 2 2 4 5 2" xfId="46046" xr:uid="{00000000-0005-0000-0000-0000A6540000}"/>
    <cellStyle name="Normal 11 2 2 2 4 6" xfId="32484" xr:uid="{00000000-0005-0000-0000-0000A7540000}"/>
    <cellStyle name="Normal 11 2 2 2 5" xfId="5176" xr:uid="{00000000-0005-0000-0000-0000A8540000}"/>
    <cellStyle name="Normal 11 2 2 2 5 2" xfId="8727" xr:uid="{00000000-0005-0000-0000-0000A9540000}"/>
    <cellStyle name="Normal 11 2 2 2 5 2 2" xfId="15517" xr:uid="{00000000-0005-0000-0000-0000AA540000}"/>
    <cellStyle name="Normal 11 2 2 2 5 2 2 2" xfId="29085" xr:uid="{00000000-0005-0000-0000-0000AB540000}"/>
    <cellStyle name="Normal 11 2 2 2 5 2 2 2 2" xfId="56218" xr:uid="{00000000-0005-0000-0000-0000AC540000}"/>
    <cellStyle name="Normal 11 2 2 2 5 2 2 3" xfId="42656" xr:uid="{00000000-0005-0000-0000-0000AD540000}"/>
    <cellStyle name="Normal 11 2 2 2 5 2 3" xfId="22304" xr:uid="{00000000-0005-0000-0000-0000AE540000}"/>
    <cellStyle name="Normal 11 2 2 2 5 2 3 2" xfId="49437" xr:uid="{00000000-0005-0000-0000-0000AF540000}"/>
    <cellStyle name="Normal 11 2 2 2 5 2 4" xfId="35875" xr:uid="{00000000-0005-0000-0000-0000B0540000}"/>
    <cellStyle name="Normal 11 2 2 2 5 3" xfId="12128" xr:uid="{00000000-0005-0000-0000-0000B1540000}"/>
    <cellStyle name="Normal 11 2 2 2 5 3 2" xfId="25696" xr:uid="{00000000-0005-0000-0000-0000B2540000}"/>
    <cellStyle name="Normal 11 2 2 2 5 3 2 2" xfId="52829" xr:uid="{00000000-0005-0000-0000-0000B3540000}"/>
    <cellStyle name="Normal 11 2 2 2 5 3 3" xfId="39267" xr:uid="{00000000-0005-0000-0000-0000B4540000}"/>
    <cellStyle name="Normal 11 2 2 2 5 4" xfId="18915" xr:uid="{00000000-0005-0000-0000-0000B5540000}"/>
    <cellStyle name="Normal 11 2 2 2 5 4 2" xfId="46048" xr:uid="{00000000-0005-0000-0000-0000B6540000}"/>
    <cellStyle name="Normal 11 2 2 2 5 5" xfId="32486" xr:uid="{00000000-0005-0000-0000-0000B7540000}"/>
    <cellStyle name="Normal 11 2 2 2 6" xfId="5177" xr:uid="{00000000-0005-0000-0000-0000B8540000}"/>
    <cellStyle name="Normal 11 2 2 2 6 2" xfId="8728" xr:uid="{00000000-0005-0000-0000-0000B9540000}"/>
    <cellStyle name="Normal 11 2 2 2 6 2 2" xfId="15518" xr:uid="{00000000-0005-0000-0000-0000BA540000}"/>
    <cellStyle name="Normal 11 2 2 2 6 2 2 2" xfId="29086" xr:uid="{00000000-0005-0000-0000-0000BB540000}"/>
    <cellStyle name="Normal 11 2 2 2 6 2 2 2 2" xfId="56219" xr:uid="{00000000-0005-0000-0000-0000BC540000}"/>
    <cellStyle name="Normal 11 2 2 2 6 2 2 3" xfId="42657" xr:uid="{00000000-0005-0000-0000-0000BD540000}"/>
    <cellStyle name="Normal 11 2 2 2 6 2 3" xfId="22305" xr:uid="{00000000-0005-0000-0000-0000BE540000}"/>
    <cellStyle name="Normal 11 2 2 2 6 2 3 2" xfId="49438" xr:uid="{00000000-0005-0000-0000-0000BF540000}"/>
    <cellStyle name="Normal 11 2 2 2 6 2 4" xfId="35876" xr:uid="{00000000-0005-0000-0000-0000C0540000}"/>
    <cellStyle name="Normal 11 2 2 2 6 3" xfId="12129" xr:uid="{00000000-0005-0000-0000-0000C1540000}"/>
    <cellStyle name="Normal 11 2 2 2 6 3 2" xfId="25697" xr:uid="{00000000-0005-0000-0000-0000C2540000}"/>
    <cellStyle name="Normal 11 2 2 2 6 3 2 2" xfId="52830" xr:uid="{00000000-0005-0000-0000-0000C3540000}"/>
    <cellStyle name="Normal 11 2 2 2 6 3 3" xfId="39268" xr:uid="{00000000-0005-0000-0000-0000C4540000}"/>
    <cellStyle name="Normal 11 2 2 2 6 4" xfId="18916" xr:uid="{00000000-0005-0000-0000-0000C5540000}"/>
    <cellStyle name="Normal 11 2 2 2 6 4 2" xfId="46049" xr:uid="{00000000-0005-0000-0000-0000C6540000}"/>
    <cellStyle name="Normal 11 2 2 2 6 5" xfId="32487" xr:uid="{00000000-0005-0000-0000-0000C7540000}"/>
    <cellStyle name="Normal 11 2 2 2 7" xfId="8713" xr:uid="{00000000-0005-0000-0000-0000C8540000}"/>
    <cellStyle name="Normal 11 2 2 2 7 2" xfId="15503" xr:uid="{00000000-0005-0000-0000-0000C9540000}"/>
    <cellStyle name="Normal 11 2 2 2 7 2 2" xfId="29071" xr:uid="{00000000-0005-0000-0000-0000CA540000}"/>
    <cellStyle name="Normal 11 2 2 2 7 2 2 2" xfId="56204" xr:uid="{00000000-0005-0000-0000-0000CB540000}"/>
    <cellStyle name="Normal 11 2 2 2 7 2 3" xfId="42642" xr:uid="{00000000-0005-0000-0000-0000CC540000}"/>
    <cellStyle name="Normal 11 2 2 2 7 3" xfId="22290" xr:uid="{00000000-0005-0000-0000-0000CD540000}"/>
    <cellStyle name="Normal 11 2 2 2 7 3 2" xfId="49423" xr:uid="{00000000-0005-0000-0000-0000CE540000}"/>
    <cellStyle name="Normal 11 2 2 2 7 4" xfId="35861" xr:uid="{00000000-0005-0000-0000-0000CF540000}"/>
    <cellStyle name="Normal 11 2 2 2 8" xfId="12114" xr:uid="{00000000-0005-0000-0000-0000D0540000}"/>
    <cellStyle name="Normal 11 2 2 2 8 2" xfId="25682" xr:uid="{00000000-0005-0000-0000-0000D1540000}"/>
    <cellStyle name="Normal 11 2 2 2 8 2 2" xfId="52815" xr:uid="{00000000-0005-0000-0000-0000D2540000}"/>
    <cellStyle name="Normal 11 2 2 2 8 3" xfId="39253" xr:uid="{00000000-0005-0000-0000-0000D3540000}"/>
    <cellStyle name="Normal 11 2 2 2 9" xfId="18901" xr:uid="{00000000-0005-0000-0000-0000D4540000}"/>
    <cellStyle name="Normal 11 2 2 2 9 2" xfId="46034" xr:uid="{00000000-0005-0000-0000-0000D5540000}"/>
    <cellStyle name="Normal 11 2 2 3" xfId="5178" xr:uid="{00000000-0005-0000-0000-0000D6540000}"/>
    <cellStyle name="Normal 11 2 2 3 2" xfId="5179" xr:uid="{00000000-0005-0000-0000-0000D7540000}"/>
    <cellStyle name="Normal 11 2 2 3 2 2" xfId="5180" xr:uid="{00000000-0005-0000-0000-0000D8540000}"/>
    <cellStyle name="Normal 11 2 2 3 2 2 2" xfId="8731" xr:uid="{00000000-0005-0000-0000-0000D9540000}"/>
    <cellStyle name="Normal 11 2 2 3 2 2 2 2" xfId="15521" xr:uid="{00000000-0005-0000-0000-0000DA540000}"/>
    <cellStyle name="Normal 11 2 2 3 2 2 2 2 2" xfId="29089" xr:uid="{00000000-0005-0000-0000-0000DB540000}"/>
    <cellStyle name="Normal 11 2 2 3 2 2 2 2 2 2" xfId="56222" xr:uid="{00000000-0005-0000-0000-0000DC540000}"/>
    <cellStyle name="Normal 11 2 2 3 2 2 2 2 3" xfId="42660" xr:uid="{00000000-0005-0000-0000-0000DD540000}"/>
    <cellStyle name="Normal 11 2 2 3 2 2 2 3" xfId="22308" xr:uid="{00000000-0005-0000-0000-0000DE540000}"/>
    <cellStyle name="Normal 11 2 2 3 2 2 2 3 2" xfId="49441" xr:uid="{00000000-0005-0000-0000-0000DF540000}"/>
    <cellStyle name="Normal 11 2 2 3 2 2 2 4" xfId="35879" xr:uid="{00000000-0005-0000-0000-0000E0540000}"/>
    <cellStyle name="Normal 11 2 2 3 2 2 3" xfId="12132" xr:uid="{00000000-0005-0000-0000-0000E1540000}"/>
    <cellStyle name="Normal 11 2 2 3 2 2 3 2" xfId="25700" xr:uid="{00000000-0005-0000-0000-0000E2540000}"/>
    <cellStyle name="Normal 11 2 2 3 2 2 3 2 2" xfId="52833" xr:uid="{00000000-0005-0000-0000-0000E3540000}"/>
    <cellStyle name="Normal 11 2 2 3 2 2 3 3" xfId="39271" xr:uid="{00000000-0005-0000-0000-0000E4540000}"/>
    <cellStyle name="Normal 11 2 2 3 2 2 4" xfId="18919" xr:uid="{00000000-0005-0000-0000-0000E5540000}"/>
    <cellStyle name="Normal 11 2 2 3 2 2 4 2" xfId="46052" xr:uid="{00000000-0005-0000-0000-0000E6540000}"/>
    <cellStyle name="Normal 11 2 2 3 2 2 5" xfId="32490" xr:uid="{00000000-0005-0000-0000-0000E7540000}"/>
    <cellStyle name="Normal 11 2 2 3 2 3" xfId="5181" xr:uid="{00000000-0005-0000-0000-0000E8540000}"/>
    <cellStyle name="Normal 11 2 2 3 2 3 2" xfId="8732" xr:uid="{00000000-0005-0000-0000-0000E9540000}"/>
    <cellStyle name="Normal 11 2 2 3 2 3 2 2" xfId="15522" xr:uid="{00000000-0005-0000-0000-0000EA540000}"/>
    <cellStyle name="Normal 11 2 2 3 2 3 2 2 2" xfId="29090" xr:uid="{00000000-0005-0000-0000-0000EB540000}"/>
    <cellStyle name="Normal 11 2 2 3 2 3 2 2 2 2" xfId="56223" xr:uid="{00000000-0005-0000-0000-0000EC540000}"/>
    <cellStyle name="Normal 11 2 2 3 2 3 2 2 3" xfId="42661" xr:uid="{00000000-0005-0000-0000-0000ED540000}"/>
    <cellStyle name="Normal 11 2 2 3 2 3 2 3" xfId="22309" xr:uid="{00000000-0005-0000-0000-0000EE540000}"/>
    <cellStyle name="Normal 11 2 2 3 2 3 2 3 2" xfId="49442" xr:uid="{00000000-0005-0000-0000-0000EF540000}"/>
    <cellStyle name="Normal 11 2 2 3 2 3 2 4" xfId="35880" xr:uid="{00000000-0005-0000-0000-0000F0540000}"/>
    <cellStyle name="Normal 11 2 2 3 2 3 3" xfId="12133" xr:uid="{00000000-0005-0000-0000-0000F1540000}"/>
    <cellStyle name="Normal 11 2 2 3 2 3 3 2" xfId="25701" xr:uid="{00000000-0005-0000-0000-0000F2540000}"/>
    <cellStyle name="Normal 11 2 2 3 2 3 3 2 2" xfId="52834" xr:uid="{00000000-0005-0000-0000-0000F3540000}"/>
    <cellStyle name="Normal 11 2 2 3 2 3 3 3" xfId="39272" xr:uid="{00000000-0005-0000-0000-0000F4540000}"/>
    <cellStyle name="Normal 11 2 2 3 2 3 4" xfId="18920" xr:uid="{00000000-0005-0000-0000-0000F5540000}"/>
    <cellStyle name="Normal 11 2 2 3 2 3 4 2" xfId="46053" xr:uid="{00000000-0005-0000-0000-0000F6540000}"/>
    <cellStyle name="Normal 11 2 2 3 2 3 5" xfId="32491" xr:uid="{00000000-0005-0000-0000-0000F7540000}"/>
    <cellStyle name="Normal 11 2 2 3 2 4" xfId="8730" xr:uid="{00000000-0005-0000-0000-0000F8540000}"/>
    <cellStyle name="Normal 11 2 2 3 2 4 2" xfId="15520" xr:uid="{00000000-0005-0000-0000-0000F9540000}"/>
    <cellStyle name="Normal 11 2 2 3 2 4 2 2" xfId="29088" xr:uid="{00000000-0005-0000-0000-0000FA540000}"/>
    <cellStyle name="Normal 11 2 2 3 2 4 2 2 2" xfId="56221" xr:uid="{00000000-0005-0000-0000-0000FB540000}"/>
    <cellStyle name="Normal 11 2 2 3 2 4 2 3" xfId="42659" xr:uid="{00000000-0005-0000-0000-0000FC540000}"/>
    <cellStyle name="Normal 11 2 2 3 2 4 3" xfId="22307" xr:uid="{00000000-0005-0000-0000-0000FD540000}"/>
    <cellStyle name="Normal 11 2 2 3 2 4 3 2" xfId="49440" xr:uid="{00000000-0005-0000-0000-0000FE540000}"/>
    <cellStyle name="Normal 11 2 2 3 2 4 4" xfId="35878" xr:uid="{00000000-0005-0000-0000-0000FF540000}"/>
    <cellStyle name="Normal 11 2 2 3 2 5" xfId="12131" xr:uid="{00000000-0005-0000-0000-000000550000}"/>
    <cellStyle name="Normal 11 2 2 3 2 5 2" xfId="25699" xr:uid="{00000000-0005-0000-0000-000001550000}"/>
    <cellStyle name="Normal 11 2 2 3 2 5 2 2" xfId="52832" xr:uid="{00000000-0005-0000-0000-000002550000}"/>
    <cellStyle name="Normal 11 2 2 3 2 5 3" xfId="39270" xr:uid="{00000000-0005-0000-0000-000003550000}"/>
    <cellStyle name="Normal 11 2 2 3 2 6" xfId="18918" xr:uid="{00000000-0005-0000-0000-000004550000}"/>
    <cellStyle name="Normal 11 2 2 3 2 6 2" xfId="46051" xr:uid="{00000000-0005-0000-0000-000005550000}"/>
    <cellStyle name="Normal 11 2 2 3 2 7" xfId="32489" xr:uid="{00000000-0005-0000-0000-000006550000}"/>
    <cellStyle name="Normal 11 2 2 3 3" xfId="5182" xr:uid="{00000000-0005-0000-0000-000007550000}"/>
    <cellStyle name="Normal 11 2 2 3 3 2" xfId="5183" xr:uid="{00000000-0005-0000-0000-000008550000}"/>
    <cellStyle name="Normal 11 2 2 3 3 2 2" xfId="8734" xr:uid="{00000000-0005-0000-0000-000009550000}"/>
    <cellStyle name="Normal 11 2 2 3 3 2 2 2" xfId="15524" xr:uid="{00000000-0005-0000-0000-00000A550000}"/>
    <cellStyle name="Normal 11 2 2 3 3 2 2 2 2" xfId="29092" xr:uid="{00000000-0005-0000-0000-00000B550000}"/>
    <cellStyle name="Normal 11 2 2 3 3 2 2 2 2 2" xfId="56225" xr:uid="{00000000-0005-0000-0000-00000C550000}"/>
    <cellStyle name="Normal 11 2 2 3 3 2 2 2 3" xfId="42663" xr:uid="{00000000-0005-0000-0000-00000D550000}"/>
    <cellStyle name="Normal 11 2 2 3 3 2 2 3" xfId="22311" xr:uid="{00000000-0005-0000-0000-00000E550000}"/>
    <cellStyle name="Normal 11 2 2 3 3 2 2 3 2" xfId="49444" xr:uid="{00000000-0005-0000-0000-00000F550000}"/>
    <cellStyle name="Normal 11 2 2 3 3 2 2 4" xfId="35882" xr:uid="{00000000-0005-0000-0000-000010550000}"/>
    <cellStyle name="Normal 11 2 2 3 3 2 3" xfId="12135" xr:uid="{00000000-0005-0000-0000-000011550000}"/>
    <cellStyle name="Normal 11 2 2 3 3 2 3 2" xfId="25703" xr:uid="{00000000-0005-0000-0000-000012550000}"/>
    <cellStyle name="Normal 11 2 2 3 3 2 3 2 2" xfId="52836" xr:uid="{00000000-0005-0000-0000-000013550000}"/>
    <cellStyle name="Normal 11 2 2 3 3 2 3 3" xfId="39274" xr:uid="{00000000-0005-0000-0000-000014550000}"/>
    <cellStyle name="Normal 11 2 2 3 3 2 4" xfId="18922" xr:uid="{00000000-0005-0000-0000-000015550000}"/>
    <cellStyle name="Normal 11 2 2 3 3 2 4 2" xfId="46055" xr:uid="{00000000-0005-0000-0000-000016550000}"/>
    <cellStyle name="Normal 11 2 2 3 3 2 5" xfId="32493" xr:uid="{00000000-0005-0000-0000-000017550000}"/>
    <cellStyle name="Normal 11 2 2 3 3 3" xfId="8733" xr:uid="{00000000-0005-0000-0000-000018550000}"/>
    <cellStyle name="Normal 11 2 2 3 3 3 2" xfId="15523" xr:uid="{00000000-0005-0000-0000-000019550000}"/>
    <cellStyle name="Normal 11 2 2 3 3 3 2 2" xfId="29091" xr:uid="{00000000-0005-0000-0000-00001A550000}"/>
    <cellStyle name="Normal 11 2 2 3 3 3 2 2 2" xfId="56224" xr:uid="{00000000-0005-0000-0000-00001B550000}"/>
    <cellStyle name="Normal 11 2 2 3 3 3 2 3" xfId="42662" xr:uid="{00000000-0005-0000-0000-00001C550000}"/>
    <cellStyle name="Normal 11 2 2 3 3 3 3" xfId="22310" xr:uid="{00000000-0005-0000-0000-00001D550000}"/>
    <cellStyle name="Normal 11 2 2 3 3 3 3 2" xfId="49443" xr:uid="{00000000-0005-0000-0000-00001E550000}"/>
    <cellStyle name="Normal 11 2 2 3 3 3 4" xfId="35881" xr:uid="{00000000-0005-0000-0000-00001F550000}"/>
    <cellStyle name="Normal 11 2 2 3 3 4" xfId="12134" xr:uid="{00000000-0005-0000-0000-000020550000}"/>
    <cellStyle name="Normal 11 2 2 3 3 4 2" xfId="25702" xr:uid="{00000000-0005-0000-0000-000021550000}"/>
    <cellStyle name="Normal 11 2 2 3 3 4 2 2" xfId="52835" xr:uid="{00000000-0005-0000-0000-000022550000}"/>
    <cellStyle name="Normal 11 2 2 3 3 4 3" xfId="39273" xr:uid="{00000000-0005-0000-0000-000023550000}"/>
    <cellStyle name="Normal 11 2 2 3 3 5" xfId="18921" xr:uid="{00000000-0005-0000-0000-000024550000}"/>
    <cellStyle name="Normal 11 2 2 3 3 5 2" xfId="46054" xr:uid="{00000000-0005-0000-0000-000025550000}"/>
    <cellStyle name="Normal 11 2 2 3 3 6" xfId="32492" xr:uid="{00000000-0005-0000-0000-000026550000}"/>
    <cellStyle name="Normal 11 2 2 3 4" xfId="5184" xr:uid="{00000000-0005-0000-0000-000027550000}"/>
    <cellStyle name="Normal 11 2 2 3 4 2" xfId="8735" xr:uid="{00000000-0005-0000-0000-000028550000}"/>
    <cellStyle name="Normal 11 2 2 3 4 2 2" xfId="15525" xr:uid="{00000000-0005-0000-0000-000029550000}"/>
    <cellStyle name="Normal 11 2 2 3 4 2 2 2" xfId="29093" xr:uid="{00000000-0005-0000-0000-00002A550000}"/>
    <cellStyle name="Normal 11 2 2 3 4 2 2 2 2" xfId="56226" xr:uid="{00000000-0005-0000-0000-00002B550000}"/>
    <cellStyle name="Normal 11 2 2 3 4 2 2 3" xfId="42664" xr:uid="{00000000-0005-0000-0000-00002C550000}"/>
    <cellStyle name="Normal 11 2 2 3 4 2 3" xfId="22312" xr:uid="{00000000-0005-0000-0000-00002D550000}"/>
    <cellStyle name="Normal 11 2 2 3 4 2 3 2" xfId="49445" xr:uid="{00000000-0005-0000-0000-00002E550000}"/>
    <cellStyle name="Normal 11 2 2 3 4 2 4" xfId="35883" xr:uid="{00000000-0005-0000-0000-00002F550000}"/>
    <cellStyle name="Normal 11 2 2 3 4 3" xfId="12136" xr:uid="{00000000-0005-0000-0000-000030550000}"/>
    <cellStyle name="Normal 11 2 2 3 4 3 2" xfId="25704" xr:uid="{00000000-0005-0000-0000-000031550000}"/>
    <cellStyle name="Normal 11 2 2 3 4 3 2 2" xfId="52837" xr:uid="{00000000-0005-0000-0000-000032550000}"/>
    <cellStyle name="Normal 11 2 2 3 4 3 3" xfId="39275" xr:uid="{00000000-0005-0000-0000-000033550000}"/>
    <cellStyle name="Normal 11 2 2 3 4 4" xfId="18923" xr:uid="{00000000-0005-0000-0000-000034550000}"/>
    <cellStyle name="Normal 11 2 2 3 4 4 2" xfId="46056" xr:uid="{00000000-0005-0000-0000-000035550000}"/>
    <cellStyle name="Normal 11 2 2 3 4 5" xfId="32494" xr:uid="{00000000-0005-0000-0000-000036550000}"/>
    <cellStyle name="Normal 11 2 2 3 5" xfId="5185" xr:uid="{00000000-0005-0000-0000-000037550000}"/>
    <cellStyle name="Normal 11 2 2 3 5 2" xfId="8736" xr:uid="{00000000-0005-0000-0000-000038550000}"/>
    <cellStyle name="Normal 11 2 2 3 5 2 2" xfId="15526" xr:uid="{00000000-0005-0000-0000-000039550000}"/>
    <cellStyle name="Normal 11 2 2 3 5 2 2 2" xfId="29094" xr:uid="{00000000-0005-0000-0000-00003A550000}"/>
    <cellStyle name="Normal 11 2 2 3 5 2 2 2 2" xfId="56227" xr:uid="{00000000-0005-0000-0000-00003B550000}"/>
    <cellStyle name="Normal 11 2 2 3 5 2 2 3" xfId="42665" xr:uid="{00000000-0005-0000-0000-00003C550000}"/>
    <cellStyle name="Normal 11 2 2 3 5 2 3" xfId="22313" xr:uid="{00000000-0005-0000-0000-00003D550000}"/>
    <cellStyle name="Normal 11 2 2 3 5 2 3 2" xfId="49446" xr:uid="{00000000-0005-0000-0000-00003E550000}"/>
    <cellStyle name="Normal 11 2 2 3 5 2 4" xfId="35884" xr:uid="{00000000-0005-0000-0000-00003F550000}"/>
    <cellStyle name="Normal 11 2 2 3 5 3" xfId="12137" xr:uid="{00000000-0005-0000-0000-000040550000}"/>
    <cellStyle name="Normal 11 2 2 3 5 3 2" xfId="25705" xr:uid="{00000000-0005-0000-0000-000041550000}"/>
    <cellStyle name="Normal 11 2 2 3 5 3 2 2" xfId="52838" xr:uid="{00000000-0005-0000-0000-000042550000}"/>
    <cellStyle name="Normal 11 2 2 3 5 3 3" xfId="39276" xr:uid="{00000000-0005-0000-0000-000043550000}"/>
    <cellStyle name="Normal 11 2 2 3 5 4" xfId="18924" xr:uid="{00000000-0005-0000-0000-000044550000}"/>
    <cellStyle name="Normal 11 2 2 3 5 4 2" xfId="46057" xr:uid="{00000000-0005-0000-0000-000045550000}"/>
    <cellStyle name="Normal 11 2 2 3 5 5" xfId="32495" xr:uid="{00000000-0005-0000-0000-000046550000}"/>
    <cellStyle name="Normal 11 2 2 3 6" xfId="8729" xr:uid="{00000000-0005-0000-0000-000047550000}"/>
    <cellStyle name="Normal 11 2 2 3 6 2" xfId="15519" xr:uid="{00000000-0005-0000-0000-000048550000}"/>
    <cellStyle name="Normal 11 2 2 3 6 2 2" xfId="29087" xr:uid="{00000000-0005-0000-0000-000049550000}"/>
    <cellStyle name="Normal 11 2 2 3 6 2 2 2" xfId="56220" xr:uid="{00000000-0005-0000-0000-00004A550000}"/>
    <cellStyle name="Normal 11 2 2 3 6 2 3" xfId="42658" xr:uid="{00000000-0005-0000-0000-00004B550000}"/>
    <cellStyle name="Normal 11 2 2 3 6 3" xfId="22306" xr:uid="{00000000-0005-0000-0000-00004C550000}"/>
    <cellStyle name="Normal 11 2 2 3 6 3 2" xfId="49439" xr:uid="{00000000-0005-0000-0000-00004D550000}"/>
    <cellStyle name="Normal 11 2 2 3 6 4" xfId="35877" xr:uid="{00000000-0005-0000-0000-00004E550000}"/>
    <cellStyle name="Normal 11 2 2 3 7" xfId="12130" xr:uid="{00000000-0005-0000-0000-00004F550000}"/>
    <cellStyle name="Normal 11 2 2 3 7 2" xfId="25698" xr:uid="{00000000-0005-0000-0000-000050550000}"/>
    <cellStyle name="Normal 11 2 2 3 7 2 2" xfId="52831" xr:uid="{00000000-0005-0000-0000-000051550000}"/>
    <cellStyle name="Normal 11 2 2 3 7 3" xfId="39269" xr:uid="{00000000-0005-0000-0000-000052550000}"/>
    <cellStyle name="Normal 11 2 2 3 8" xfId="18917" xr:uid="{00000000-0005-0000-0000-000053550000}"/>
    <cellStyle name="Normal 11 2 2 3 8 2" xfId="46050" xr:uid="{00000000-0005-0000-0000-000054550000}"/>
    <cellStyle name="Normal 11 2 2 3 9" xfId="32488" xr:uid="{00000000-0005-0000-0000-000055550000}"/>
    <cellStyle name="Normal 11 2 2 4" xfId="5186" xr:uid="{00000000-0005-0000-0000-000056550000}"/>
    <cellStyle name="Normal 11 2 2 4 2" xfId="5187" xr:uid="{00000000-0005-0000-0000-000057550000}"/>
    <cellStyle name="Normal 11 2 2 4 2 2" xfId="5188" xr:uid="{00000000-0005-0000-0000-000058550000}"/>
    <cellStyle name="Normal 11 2 2 4 2 2 2" xfId="8739" xr:uid="{00000000-0005-0000-0000-000059550000}"/>
    <cellStyle name="Normal 11 2 2 4 2 2 2 2" xfId="15529" xr:uid="{00000000-0005-0000-0000-00005A550000}"/>
    <cellStyle name="Normal 11 2 2 4 2 2 2 2 2" xfId="29097" xr:uid="{00000000-0005-0000-0000-00005B550000}"/>
    <cellStyle name="Normal 11 2 2 4 2 2 2 2 2 2" xfId="56230" xr:uid="{00000000-0005-0000-0000-00005C550000}"/>
    <cellStyle name="Normal 11 2 2 4 2 2 2 2 3" xfId="42668" xr:uid="{00000000-0005-0000-0000-00005D550000}"/>
    <cellStyle name="Normal 11 2 2 4 2 2 2 3" xfId="22316" xr:uid="{00000000-0005-0000-0000-00005E550000}"/>
    <cellStyle name="Normal 11 2 2 4 2 2 2 3 2" xfId="49449" xr:uid="{00000000-0005-0000-0000-00005F550000}"/>
    <cellStyle name="Normal 11 2 2 4 2 2 2 4" xfId="35887" xr:uid="{00000000-0005-0000-0000-000060550000}"/>
    <cellStyle name="Normal 11 2 2 4 2 2 3" xfId="12140" xr:uid="{00000000-0005-0000-0000-000061550000}"/>
    <cellStyle name="Normal 11 2 2 4 2 2 3 2" xfId="25708" xr:uid="{00000000-0005-0000-0000-000062550000}"/>
    <cellStyle name="Normal 11 2 2 4 2 2 3 2 2" xfId="52841" xr:uid="{00000000-0005-0000-0000-000063550000}"/>
    <cellStyle name="Normal 11 2 2 4 2 2 3 3" xfId="39279" xr:uid="{00000000-0005-0000-0000-000064550000}"/>
    <cellStyle name="Normal 11 2 2 4 2 2 4" xfId="18927" xr:uid="{00000000-0005-0000-0000-000065550000}"/>
    <cellStyle name="Normal 11 2 2 4 2 2 4 2" xfId="46060" xr:uid="{00000000-0005-0000-0000-000066550000}"/>
    <cellStyle name="Normal 11 2 2 4 2 2 5" xfId="32498" xr:uid="{00000000-0005-0000-0000-000067550000}"/>
    <cellStyle name="Normal 11 2 2 4 2 3" xfId="5189" xr:uid="{00000000-0005-0000-0000-000068550000}"/>
    <cellStyle name="Normal 11 2 2 4 2 3 2" xfId="8740" xr:uid="{00000000-0005-0000-0000-000069550000}"/>
    <cellStyle name="Normal 11 2 2 4 2 3 2 2" xfId="15530" xr:uid="{00000000-0005-0000-0000-00006A550000}"/>
    <cellStyle name="Normal 11 2 2 4 2 3 2 2 2" xfId="29098" xr:uid="{00000000-0005-0000-0000-00006B550000}"/>
    <cellStyle name="Normal 11 2 2 4 2 3 2 2 2 2" xfId="56231" xr:uid="{00000000-0005-0000-0000-00006C550000}"/>
    <cellStyle name="Normal 11 2 2 4 2 3 2 2 3" xfId="42669" xr:uid="{00000000-0005-0000-0000-00006D550000}"/>
    <cellStyle name="Normal 11 2 2 4 2 3 2 3" xfId="22317" xr:uid="{00000000-0005-0000-0000-00006E550000}"/>
    <cellStyle name="Normal 11 2 2 4 2 3 2 3 2" xfId="49450" xr:uid="{00000000-0005-0000-0000-00006F550000}"/>
    <cellStyle name="Normal 11 2 2 4 2 3 2 4" xfId="35888" xr:uid="{00000000-0005-0000-0000-000070550000}"/>
    <cellStyle name="Normal 11 2 2 4 2 3 3" xfId="12141" xr:uid="{00000000-0005-0000-0000-000071550000}"/>
    <cellStyle name="Normal 11 2 2 4 2 3 3 2" xfId="25709" xr:uid="{00000000-0005-0000-0000-000072550000}"/>
    <cellStyle name="Normal 11 2 2 4 2 3 3 2 2" xfId="52842" xr:uid="{00000000-0005-0000-0000-000073550000}"/>
    <cellStyle name="Normal 11 2 2 4 2 3 3 3" xfId="39280" xr:uid="{00000000-0005-0000-0000-000074550000}"/>
    <cellStyle name="Normal 11 2 2 4 2 3 4" xfId="18928" xr:uid="{00000000-0005-0000-0000-000075550000}"/>
    <cellStyle name="Normal 11 2 2 4 2 3 4 2" xfId="46061" xr:uid="{00000000-0005-0000-0000-000076550000}"/>
    <cellStyle name="Normal 11 2 2 4 2 3 5" xfId="32499" xr:uid="{00000000-0005-0000-0000-000077550000}"/>
    <cellStyle name="Normal 11 2 2 4 2 4" xfId="8738" xr:uid="{00000000-0005-0000-0000-000078550000}"/>
    <cellStyle name="Normal 11 2 2 4 2 4 2" xfId="15528" xr:uid="{00000000-0005-0000-0000-000079550000}"/>
    <cellStyle name="Normal 11 2 2 4 2 4 2 2" xfId="29096" xr:uid="{00000000-0005-0000-0000-00007A550000}"/>
    <cellStyle name="Normal 11 2 2 4 2 4 2 2 2" xfId="56229" xr:uid="{00000000-0005-0000-0000-00007B550000}"/>
    <cellStyle name="Normal 11 2 2 4 2 4 2 3" xfId="42667" xr:uid="{00000000-0005-0000-0000-00007C550000}"/>
    <cellStyle name="Normal 11 2 2 4 2 4 3" xfId="22315" xr:uid="{00000000-0005-0000-0000-00007D550000}"/>
    <cellStyle name="Normal 11 2 2 4 2 4 3 2" xfId="49448" xr:uid="{00000000-0005-0000-0000-00007E550000}"/>
    <cellStyle name="Normal 11 2 2 4 2 4 4" xfId="35886" xr:uid="{00000000-0005-0000-0000-00007F550000}"/>
    <cellStyle name="Normal 11 2 2 4 2 5" xfId="12139" xr:uid="{00000000-0005-0000-0000-000080550000}"/>
    <cellStyle name="Normal 11 2 2 4 2 5 2" xfId="25707" xr:uid="{00000000-0005-0000-0000-000081550000}"/>
    <cellStyle name="Normal 11 2 2 4 2 5 2 2" xfId="52840" xr:uid="{00000000-0005-0000-0000-000082550000}"/>
    <cellStyle name="Normal 11 2 2 4 2 5 3" xfId="39278" xr:uid="{00000000-0005-0000-0000-000083550000}"/>
    <cellStyle name="Normal 11 2 2 4 2 6" xfId="18926" xr:uid="{00000000-0005-0000-0000-000084550000}"/>
    <cellStyle name="Normal 11 2 2 4 2 6 2" xfId="46059" xr:uid="{00000000-0005-0000-0000-000085550000}"/>
    <cellStyle name="Normal 11 2 2 4 2 7" xfId="32497" xr:uid="{00000000-0005-0000-0000-000086550000}"/>
    <cellStyle name="Normal 11 2 2 4 3" xfId="5190" xr:uid="{00000000-0005-0000-0000-000087550000}"/>
    <cellStyle name="Normal 11 2 2 4 3 2" xfId="8741" xr:uid="{00000000-0005-0000-0000-000088550000}"/>
    <cellStyle name="Normal 11 2 2 4 3 2 2" xfId="15531" xr:uid="{00000000-0005-0000-0000-000089550000}"/>
    <cellStyle name="Normal 11 2 2 4 3 2 2 2" xfId="29099" xr:uid="{00000000-0005-0000-0000-00008A550000}"/>
    <cellStyle name="Normal 11 2 2 4 3 2 2 2 2" xfId="56232" xr:uid="{00000000-0005-0000-0000-00008B550000}"/>
    <cellStyle name="Normal 11 2 2 4 3 2 2 3" xfId="42670" xr:uid="{00000000-0005-0000-0000-00008C550000}"/>
    <cellStyle name="Normal 11 2 2 4 3 2 3" xfId="22318" xr:uid="{00000000-0005-0000-0000-00008D550000}"/>
    <cellStyle name="Normal 11 2 2 4 3 2 3 2" xfId="49451" xr:uid="{00000000-0005-0000-0000-00008E550000}"/>
    <cellStyle name="Normal 11 2 2 4 3 2 4" xfId="35889" xr:uid="{00000000-0005-0000-0000-00008F550000}"/>
    <cellStyle name="Normal 11 2 2 4 3 3" xfId="12142" xr:uid="{00000000-0005-0000-0000-000090550000}"/>
    <cellStyle name="Normal 11 2 2 4 3 3 2" xfId="25710" xr:uid="{00000000-0005-0000-0000-000091550000}"/>
    <cellStyle name="Normal 11 2 2 4 3 3 2 2" xfId="52843" xr:uid="{00000000-0005-0000-0000-000092550000}"/>
    <cellStyle name="Normal 11 2 2 4 3 3 3" xfId="39281" xr:uid="{00000000-0005-0000-0000-000093550000}"/>
    <cellStyle name="Normal 11 2 2 4 3 4" xfId="18929" xr:uid="{00000000-0005-0000-0000-000094550000}"/>
    <cellStyle name="Normal 11 2 2 4 3 4 2" xfId="46062" xr:uid="{00000000-0005-0000-0000-000095550000}"/>
    <cellStyle name="Normal 11 2 2 4 3 5" xfId="32500" xr:uid="{00000000-0005-0000-0000-000096550000}"/>
    <cellStyle name="Normal 11 2 2 4 4" xfId="5191" xr:uid="{00000000-0005-0000-0000-000097550000}"/>
    <cellStyle name="Normal 11 2 2 4 4 2" xfId="8742" xr:uid="{00000000-0005-0000-0000-000098550000}"/>
    <cellStyle name="Normal 11 2 2 4 4 2 2" xfId="15532" xr:uid="{00000000-0005-0000-0000-000099550000}"/>
    <cellStyle name="Normal 11 2 2 4 4 2 2 2" xfId="29100" xr:uid="{00000000-0005-0000-0000-00009A550000}"/>
    <cellStyle name="Normal 11 2 2 4 4 2 2 2 2" xfId="56233" xr:uid="{00000000-0005-0000-0000-00009B550000}"/>
    <cellStyle name="Normal 11 2 2 4 4 2 2 3" xfId="42671" xr:uid="{00000000-0005-0000-0000-00009C550000}"/>
    <cellStyle name="Normal 11 2 2 4 4 2 3" xfId="22319" xr:uid="{00000000-0005-0000-0000-00009D550000}"/>
    <cellStyle name="Normal 11 2 2 4 4 2 3 2" xfId="49452" xr:uid="{00000000-0005-0000-0000-00009E550000}"/>
    <cellStyle name="Normal 11 2 2 4 4 2 4" xfId="35890" xr:uid="{00000000-0005-0000-0000-00009F550000}"/>
    <cellStyle name="Normal 11 2 2 4 4 3" xfId="12143" xr:uid="{00000000-0005-0000-0000-0000A0550000}"/>
    <cellStyle name="Normal 11 2 2 4 4 3 2" xfId="25711" xr:uid="{00000000-0005-0000-0000-0000A1550000}"/>
    <cellStyle name="Normal 11 2 2 4 4 3 2 2" xfId="52844" xr:uid="{00000000-0005-0000-0000-0000A2550000}"/>
    <cellStyle name="Normal 11 2 2 4 4 3 3" xfId="39282" xr:uid="{00000000-0005-0000-0000-0000A3550000}"/>
    <cellStyle name="Normal 11 2 2 4 4 4" xfId="18930" xr:uid="{00000000-0005-0000-0000-0000A4550000}"/>
    <cellStyle name="Normal 11 2 2 4 4 4 2" xfId="46063" xr:uid="{00000000-0005-0000-0000-0000A5550000}"/>
    <cellStyle name="Normal 11 2 2 4 4 5" xfId="32501" xr:uid="{00000000-0005-0000-0000-0000A6550000}"/>
    <cellStyle name="Normal 11 2 2 4 5" xfId="8737" xr:uid="{00000000-0005-0000-0000-0000A7550000}"/>
    <cellStyle name="Normal 11 2 2 4 5 2" xfId="15527" xr:uid="{00000000-0005-0000-0000-0000A8550000}"/>
    <cellStyle name="Normal 11 2 2 4 5 2 2" xfId="29095" xr:uid="{00000000-0005-0000-0000-0000A9550000}"/>
    <cellStyle name="Normal 11 2 2 4 5 2 2 2" xfId="56228" xr:uid="{00000000-0005-0000-0000-0000AA550000}"/>
    <cellStyle name="Normal 11 2 2 4 5 2 3" xfId="42666" xr:uid="{00000000-0005-0000-0000-0000AB550000}"/>
    <cellStyle name="Normal 11 2 2 4 5 3" xfId="22314" xr:uid="{00000000-0005-0000-0000-0000AC550000}"/>
    <cellStyle name="Normal 11 2 2 4 5 3 2" xfId="49447" xr:uid="{00000000-0005-0000-0000-0000AD550000}"/>
    <cellStyle name="Normal 11 2 2 4 5 4" xfId="35885" xr:uid="{00000000-0005-0000-0000-0000AE550000}"/>
    <cellStyle name="Normal 11 2 2 4 6" xfId="12138" xr:uid="{00000000-0005-0000-0000-0000AF550000}"/>
    <cellStyle name="Normal 11 2 2 4 6 2" xfId="25706" xr:uid="{00000000-0005-0000-0000-0000B0550000}"/>
    <cellStyle name="Normal 11 2 2 4 6 2 2" xfId="52839" xr:uid="{00000000-0005-0000-0000-0000B1550000}"/>
    <cellStyle name="Normal 11 2 2 4 6 3" xfId="39277" xr:uid="{00000000-0005-0000-0000-0000B2550000}"/>
    <cellStyle name="Normal 11 2 2 4 7" xfId="18925" xr:uid="{00000000-0005-0000-0000-0000B3550000}"/>
    <cellStyle name="Normal 11 2 2 4 7 2" xfId="46058" xr:uid="{00000000-0005-0000-0000-0000B4550000}"/>
    <cellStyle name="Normal 11 2 2 4 8" xfId="32496" xr:uid="{00000000-0005-0000-0000-0000B5550000}"/>
    <cellStyle name="Normal 11 2 2 5" xfId="5192" xr:uid="{00000000-0005-0000-0000-0000B6550000}"/>
    <cellStyle name="Normal 11 2 2 5 2" xfId="5193" xr:uid="{00000000-0005-0000-0000-0000B7550000}"/>
    <cellStyle name="Normal 11 2 2 5 2 2" xfId="8744" xr:uid="{00000000-0005-0000-0000-0000B8550000}"/>
    <cellStyle name="Normal 11 2 2 5 2 2 2" xfId="15534" xr:uid="{00000000-0005-0000-0000-0000B9550000}"/>
    <cellStyle name="Normal 11 2 2 5 2 2 2 2" xfId="29102" xr:uid="{00000000-0005-0000-0000-0000BA550000}"/>
    <cellStyle name="Normal 11 2 2 5 2 2 2 2 2" xfId="56235" xr:uid="{00000000-0005-0000-0000-0000BB550000}"/>
    <cellStyle name="Normal 11 2 2 5 2 2 2 3" xfId="42673" xr:uid="{00000000-0005-0000-0000-0000BC550000}"/>
    <cellStyle name="Normal 11 2 2 5 2 2 3" xfId="22321" xr:uid="{00000000-0005-0000-0000-0000BD550000}"/>
    <cellStyle name="Normal 11 2 2 5 2 2 3 2" xfId="49454" xr:uid="{00000000-0005-0000-0000-0000BE550000}"/>
    <cellStyle name="Normal 11 2 2 5 2 2 4" xfId="35892" xr:uid="{00000000-0005-0000-0000-0000BF550000}"/>
    <cellStyle name="Normal 11 2 2 5 2 3" xfId="12145" xr:uid="{00000000-0005-0000-0000-0000C0550000}"/>
    <cellStyle name="Normal 11 2 2 5 2 3 2" xfId="25713" xr:uid="{00000000-0005-0000-0000-0000C1550000}"/>
    <cellStyle name="Normal 11 2 2 5 2 3 2 2" xfId="52846" xr:uid="{00000000-0005-0000-0000-0000C2550000}"/>
    <cellStyle name="Normal 11 2 2 5 2 3 3" xfId="39284" xr:uid="{00000000-0005-0000-0000-0000C3550000}"/>
    <cellStyle name="Normal 11 2 2 5 2 4" xfId="18932" xr:uid="{00000000-0005-0000-0000-0000C4550000}"/>
    <cellStyle name="Normal 11 2 2 5 2 4 2" xfId="46065" xr:uid="{00000000-0005-0000-0000-0000C5550000}"/>
    <cellStyle name="Normal 11 2 2 5 2 5" xfId="32503" xr:uid="{00000000-0005-0000-0000-0000C6550000}"/>
    <cellStyle name="Normal 11 2 2 5 3" xfId="5194" xr:uid="{00000000-0005-0000-0000-0000C7550000}"/>
    <cellStyle name="Normal 11 2 2 5 3 2" xfId="8745" xr:uid="{00000000-0005-0000-0000-0000C8550000}"/>
    <cellStyle name="Normal 11 2 2 5 3 2 2" xfId="15535" xr:uid="{00000000-0005-0000-0000-0000C9550000}"/>
    <cellStyle name="Normal 11 2 2 5 3 2 2 2" xfId="29103" xr:uid="{00000000-0005-0000-0000-0000CA550000}"/>
    <cellStyle name="Normal 11 2 2 5 3 2 2 2 2" xfId="56236" xr:uid="{00000000-0005-0000-0000-0000CB550000}"/>
    <cellStyle name="Normal 11 2 2 5 3 2 2 3" xfId="42674" xr:uid="{00000000-0005-0000-0000-0000CC550000}"/>
    <cellStyle name="Normal 11 2 2 5 3 2 3" xfId="22322" xr:uid="{00000000-0005-0000-0000-0000CD550000}"/>
    <cellStyle name="Normal 11 2 2 5 3 2 3 2" xfId="49455" xr:uid="{00000000-0005-0000-0000-0000CE550000}"/>
    <cellStyle name="Normal 11 2 2 5 3 2 4" xfId="35893" xr:uid="{00000000-0005-0000-0000-0000CF550000}"/>
    <cellStyle name="Normal 11 2 2 5 3 3" xfId="12146" xr:uid="{00000000-0005-0000-0000-0000D0550000}"/>
    <cellStyle name="Normal 11 2 2 5 3 3 2" xfId="25714" xr:uid="{00000000-0005-0000-0000-0000D1550000}"/>
    <cellStyle name="Normal 11 2 2 5 3 3 2 2" xfId="52847" xr:uid="{00000000-0005-0000-0000-0000D2550000}"/>
    <cellStyle name="Normal 11 2 2 5 3 3 3" xfId="39285" xr:uid="{00000000-0005-0000-0000-0000D3550000}"/>
    <cellStyle name="Normal 11 2 2 5 3 4" xfId="18933" xr:uid="{00000000-0005-0000-0000-0000D4550000}"/>
    <cellStyle name="Normal 11 2 2 5 3 4 2" xfId="46066" xr:uid="{00000000-0005-0000-0000-0000D5550000}"/>
    <cellStyle name="Normal 11 2 2 5 3 5" xfId="32504" xr:uid="{00000000-0005-0000-0000-0000D6550000}"/>
    <cellStyle name="Normal 11 2 2 5 4" xfId="8743" xr:uid="{00000000-0005-0000-0000-0000D7550000}"/>
    <cellStyle name="Normal 11 2 2 5 4 2" xfId="15533" xr:uid="{00000000-0005-0000-0000-0000D8550000}"/>
    <cellStyle name="Normal 11 2 2 5 4 2 2" xfId="29101" xr:uid="{00000000-0005-0000-0000-0000D9550000}"/>
    <cellStyle name="Normal 11 2 2 5 4 2 2 2" xfId="56234" xr:uid="{00000000-0005-0000-0000-0000DA550000}"/>
    <cellStyle name="Normal 11 2 2 5 4 2 3" xfId="42672" xr:uid="{00000000-0005-0000-0000-0000DB550000}"/>
    <cellStyle name="Normal 11 2 2 5 4 3" xfId="22320" xr:uid="{00000000-0005-0000-0000-0000DC550000}"/>
    <cellStyle name="Normal 11 2 2 5 4 3 2" xfId="49453" xr:uid="{00000000-0005-0000-0000-0000DD550000}"/>
    <cellStyle name="Normal 11 2 2 5 4 4" xfId="35891" xr:uid="{00000000-0005-0000-0000-0000DE550000}"/>
    <cellStyle name="Normal 11 2 2 5 5" xfId="12144" xr:uid="{00000000-0005-0000-0000-0000DF550000}"/>
    <cellStyle name="Normal 11 2 2 5 5 2" xfId="25712" xr:uid="{00000000-0005-0000-0000-0000E0550000}"/>
    <cellStyle name="Normal 11 2 2 5 5 2 2" xfId="52845" xr:uid="{00000000-0005-0000-0000-0000E1550000}"/>
    <cellStyle name="Normal 11 2 2 5 5 3" xfId="39283" xr:uid="{00000000-0005-0000-0000-0000E2550000}"/>
    <cellStyle name="Normal 11 2 2 5 6" xfId="18931" xr:uid="{00000000-0005-0000-0000-0000E3550000}"/>
    <cellStyle name="Normal 11 2 2 5 6 2" xfId="46064" xr:uid="{00000000-0005-0000-0000-0000E4550000}"/>
    <cellStyle name="Normal 11 2 2 5 7" xfId="32502" xr:uid="{00000000-0005-0000-0000-0000E5550000}"/>
    <cellStyle name="Normal 11 2 2 6" xfId="5195" xr:uid="{00000000-0005-0000-0000-0000E6550000}"/>
    <cellStyle name="Normal 11 2 2 6 2" xfId="5196" xr:uid="{00000000-0005-0000-0000-0000E7550000}"/>
    <cellStyle name="Normal 11 2 2 6 2 2" xfId="8747" xr:uid="{00000000-0005-0000-0000-0000E8550000}"/>
    <cellStyle name="Normal 11 2 2 6 2 2 2" xfId="15537" xr:uid="{00000000-0005-0000-0000-0000E9550000}"/>
    <cellStyle name="Normal 11 2 2 6 2 2 2 2" xfId="29105" xr:uid="{00000000-0005-0000-0000-0000EA550000}"/>
    <cellStyle name="Normal 11 2 2 6 2 2 2 2 2" xfId="56238" xr:uid="{00000000-0005-0000-0000-0000EB550000}"/>
    <cellStyle name="Normal 11 2 2 6 2 2 2 3" xfId="42676" xr:uid="{00000000-0005-0000-0000-0000EC550000}"/>
    <cellStyle name="Normal 11 2 2 6 2 2 3" xfId="22324" xr:uid="{00000000-0005-0000-0000-0000ED550000}"/>
    <cellStyle name="Normal 11 2 2 6 2 2 3 2" xfId="49457" xr:uid="{00000000-0005-0000-0000-0000EE550000}"/>
    <cellStyle name="Normal 11 2 2 6 2 2 4" xfId="35895" xr:uid="{00000000-0005-0000-0000-0000EF550000}"/>
    <cellStyle name="Normal 11 2 2 6 2 3" xfId="12148" xr:uid="{00000000-0005-0000-0000-0000F0550000}"/>
    <cellStyle name="Normal 11 2 2 6 2 3 2" xfId="25716" xr:uid="{00000000-0005-0000-0000-0000F1550000}"/>
    <cellStyle name="Normal 11 2 2 6 2 3 2 2" xfId="52849" xr:uid="{00000000-0005-0000-0000-0000F2550000}"/>
    <cellStyle name="Normal 11 2 2 6 2 3 3" xfId="39287" xr:uid="{00000000-0005-0000-0000-0000F3550000}"/>
    <cellStyle name="Normal 11 2 2 6 2 4" xfId="18935" xr:uid="{00000000-0005-0000-0000-0000F4550000}"/>
    <cellStyle name="Normal 11 2 2 6 2 4 2" xfId="46068" xr:uid="{00000000-0005-0000-0000-0000F5550000}"/>
    <cellStyle name="Normal 11 2 2 6 2 5" xfId="32506" xr:uid="{00000000-0005-0000-0000-0000F6550000}"/>
    <cellStyle name="Normal 11 2 2 6 3" xfId="5197" xr:uid="{00000000-0005-0000-0000-0000F7550000}"/>
    <cellStyle name="Normal 11 2 2 6 3 2" xfId="8748" xr:uid="{00000000-0005-0000-0000-0000F8550000}"/>
    <cellStyle name="Normal 11 2 2 6 3 2 2" xfId="15538" xr:uid="{00000000-0005-0000-0000-0000F9550000}"/>
    <cellStyle name="Normal 11 2 2 6 3 2 2 2" xfId="29106" xr:uid="{00000000-0005-0000-0000-0000FA550000}"/>
    <cellStyle name="Normal 11 2 2 6 3 2 2 2 2" xfId="56239" xr:uid="{00000000-0005-0000-0000-0000FB550000}"/>
    <cellStyle name="Normal 11 2 2 6 3 2 2 3" xfId="42677" xr:uid="{00000000-0005-0000-0000-0000FC550000}"/>
    <cellStyle name="Normal 11 2 2 6 3 2 3" xfId="22325" xr:uid="{00000000-0005-0000-0000-0000FD550000}"/>
    <cellStyle name="Normal 11 2 2 6 3 2 3 2" xfId="49458" xr:uid="{00000000-0005-0000-0000-0000FE550000}"/>
    <cellStyle name="Normal 11 2 2 6 3 2 4" xfId="35896" xr:uid="{00000000-0005-0000-0000-0000FF550000}"/>
    <cellStyle name="Normal 11 2 2 6 3 3" xfId="12149" xr:uid="{00000000-0005-0000-0000-000000560000}"/>
    <cellStyle name="Normal 11 2 2 6 3 3 2" xfId="25717" xr:uid="{00000000-0005-0000-0000-000001560000}"/>
    <cellStyle name="Normal 11 2 2 6 3 3 2 2" xfId="52850" xr:uid="{00000000-0005-0000-0000-000002560000}"/>
    <cellStyle name="Normal 11 2 2 6 3 3 3" xfId="39288" xr:uid="{00000000-0005-0000-0000-000003560000}"/>
    <cellStyle name="Normal 11 2 2 6 3 4" xfId="18936" xr:uid="{00000000-0005-0000-0000-000004560000}"/>
    <cellStyle name="Normal 11 2 2 6 3 4 2" xfId="46069" xr:uid="{00000000-0005-0000-0000-000005560000}"/>
    <cellStyle name="Normal 11 2 2 6 3 5" xfId="32507" xr:uid="{00000000-0005-0000-0000-000006560000}"/>
    <cellStyle name="Normal 11 2 2 6 4" xfId="8746" xr:uid="{00000000-0005-0000-0000-000007560000}"/>
    <cellStyle name="Normal 11 2 2 6 4 2" xfId="15536" xr:uid="{00000000-0005-0000-0000-000008560000}"/>
    <cellStyle name="Normal 11 2 2 6 4 2 2" xfId="29104" xr:uid="{00000000-0005-0000-0000-000009560000}"/>
    <cellStyle name="Normal 11 2 2 6 4 2 2 2" xfId="56237" xr:uid="{00000000-0005-0000-0000-00000A560000}"/>
    <cellStyle name="Normal 11 2 2 6 4 2 3" xfId="42675" xr:uid="{00000000-0005-0000-0000-00000B560000}"/>
    <cellStyle name="Normal 11 2 2 6 4 3" xfId="22323" xr:uid="{00000000-0005-0000-0000-00000C560000}"/>
    <cellStyle name="Normal 11 2 2 6 4 3 2" xfId="49456" xr:uid="{00000000-0005-0000-0000-00000D560000}"/>
    <cellStyle name="Normal 11 2 2 6 4 4" xfId="35894" xr:uid="{00000000-0005-0000-0000-00000E560000}"/>
    <cellStyle name="Normal 11 2 2 6 5" xfId="12147" xr:uid="{00000000-0005-0000-0000-00000F560000}"/>
    <cellStyle name="Normal 11 2 2 6 5 2" xfId="25715" xr:uid="{00000000-0005-0000-0000-000010560000}"/>
    <cellStyle name="Normal 11 2 2 6 5 2 2" xfId="52848" xr:uid="{00000000-0005-0000-0000-000011560000}"/>
    <cellStyle name="Normal 11 2 2 6 5 3" xfId="39286" xr:uid="{00000000-0005-0000-0000-000012560000}"/>
    <cellStyle name="Normal 11 2 2 6 6" xfId="18934" xr:uid="{00000000-0005-0000-0000-000013560000}"/>
    <cellStyle name="Normal 11 2 2 6 6 2" xfId="46067" xr:uid="{00000000-0005-0000-0000-000014560000}"/>
    <cellStyle name="Normal 11 2 2 6 7" xfId="32505" xr:uid="{00000000-0005-0000-0000-000015560000}"/>
    <cellStyle name="Normal 11 2 2 7" xfId="5198" xr:uid="{00000000-0005-0000-0000-000016560000}"/>
    <cellStyle name="Normal 11 2 2 7 2" xfId="8749" xr:uid="{00000000-0005-0000-0000-000017560000}"/>
    <cellStyle name="Normal 11 2 2 7 2 2" xfId="15539" xr:uid="{00000000-0005-0000-0000-000018560000}"/>
    <cellStyle name="Normal 11 2 2 7 2 2 2" xfId="29107" xr:uid="{00000000-0005-0000-0000-000019560000}"/>
    <cellStyle name="Normal 11 2 2 7 2 2 2 2" xfId="56240" xr:uid="{00000000-0005-0000-0000-00001A560000}"/>
    <cellStyle name="Normal 11 2 2 7 2 2 3" xfId="42678" xr:uid="{00000000-0005-0000-0000-00001B560000}"/>
    <cellStyle name="Normal 11 2 2 7 2 3" xfId="22326" xr:uid="{00000000-0005-0000-0000-00001C560000}"/>
    <cellStyle name="Normal 11 2 2 7 2 3 2" xfId="49459" xr:uid="{00000000-0005-0000-0000-00001D560000}"/>
    <cellStyle name="Normal 11 2 2 7 2 4" xfId="35897" xr:uid="{00000000-0005-0000-0000-00001E560000}"/>
    <cellStyle name="Normal 11 2 2 7 3" xfId="12150" xr:uid="{00000000-0005-0000-0000-00001F560000}"/>
    <cellStyle name="Normal 11 2 2 7 3 2" xfId="25718" xr:uid="{00000000-0005-0000-0000-000020560000}"/>
    <cellStyle name="Normal 11 2 2 7 3 2 2" xfId="52851" xr:uid="{00000000-0005-0000-0000-000021560000}"/>
    <cellStyle name="Normal 11 2 2 7 3 3" xfId="39289" xr:uid="{00000000-0005-0000-0000-000022560000}"/>
    <cellStyle name="Normal 11 2 2 7 4" xfId="18937" xr:uid="{00000000-0005-0000-0000-000023560000}"/>
    <cellStyle name="Normal 11 2 2 7 4 2" xfId="46070" xr:uid="{00000000-0005-0000-0000-000024560000}"/>
    <cellStyle name="Normal 11 2 2 7 5" xfId="32508" xr:uid="{00000000-0005-0000-0000-000025560000}"/>
    <cellStyle name="Normal 11 2 2 8" xfId="5199" xr:uid="{00000000-0005-0000-0000-000026560000}"/>
    <cellStyle name="Normal 11 2 2 8 2" xfId="8750" xr:uid="{00000000-0005-0000-0000-000027560000}"/>
    <cellStyle name="Normal 11 2 2 8 2 2" xfId="15540" xr:uid="{00000000-0005-0000-0000-000028560000}"/>
    <cellStyle name="Normal 11 2 2 8 2 2 2" xfId="29108" xr:uid="{00000000-0005-0000-0000-000029560000}"/>
    <cellStyle name="Normal 11 2 2 8 2 2 2 2" xfId="56241" xr:uid="{00000000-0005-0000-0000-00002A560000}"/>
    <cellStyle name="Normal 11 2 2 8 2 2 3" xfId="42679" xr:uid="{00000000-0005-0000-0000-00002B560000}"/>
    <cellStyle name="Normal 11 2 2 8 2 3" xfId="22327" xr:uid="{00000000-0005-0000-0000-00002C560000}"/>
    <cellStyle name="Normal 11 2 2 8 2 3 2" xfId="49460" xr:uid="{00000000-0005-0000-0000-00002D560000}"/>
    <cellStyle name="Normal 11 2 2 8 2 4" xfId="35898" xr:uid="{00000000-0005-0000-0000-00002E560000}"/>
    <cellStyle name="Normal 11 2 2 8 3" xfId="12151" xr:uid="{00000000-0005-0000-0000-00002F560000}"/>
    <cellStyle name="Normal 11 2 2 8 3 2" xfId="25719" xr:uid="{00000000-0005-0000-0000-000030560000}"/>
    <cellStyle name="Normal 11 2 2 8 3 2 2" xfId="52852" xr:uid="{00000000-0005-0000-0000-000031560000}"/>
    <cellStyle name="Normal 11 2 2 8 3 3" xfId="39290" xr:uid="{00000000-0005-0000-0000-000032560000}"/>
    <cellStyle name="Normal 11 2 2 8 4" xfId="18938" xr:uid="{00000000-0005-0000-0000-000033560000}"/>
    <cellStyle name="Normal 11 2 2 8 4 2" xfId="46071" xr:uid="{00000000-0005-0000-0000-000034560000}"/>
    <cellStyle name="Normal 11 2 2 8 5" xfId="32509" xr:uid="{00000000-0005-0000-0000-000035560000}"/>
    <cellStyle name="Normal 11 2 3" xfId="5200" xr:uid="{00000000-0005-0000-0000-000036560000}"/>
    <cellStyle name="Normal 11 2 3 10" xfId="32510" xr:uid="{00000000-0005-0000-0000-000037560000}"/>
    <cellStyle name="Normal 11 2 3 2" xfId="5201" xr:uid="{00000000-0005-0000-0000-000038560000}"/>
    <cellStyle name="Normal 11 2 3 2 2" xfId="5202" xr:uid="{00000000-0005-0000-0000-000039560000}"/>
    <cellStyle name="Normal 11 2 3 2 2 2" xfId="5203" xr:uid="{00000000-0005-0000-0000-00003A560000}"/>
    <cellStyle name="Normal 11 2 3 2 2 2 2" xfId="8754" xr:uid="{00000000-0005-0000-0000-00003B560000}"/>
    <cellStyle name="Normal 11 2 3 2 2 2 2 2" xfId="15544" xr:uid="{00000000-0005-0000-0000-00003C560000}"/>
    <cellStyle name="Normal 11 2 3 2 2 2 2 2 2" xfId="29112" xr:uid="{00000000-0005-0000-0000-00003D560000}"/>
    <cellStyle name="Normal 11 2 3 2 2 2 2 2 2 2" xfId="56245" xr:uid="{00000000-0005-0000-0000-00003E560000}"/>
    <cellStyle name="Normal 11 2 3 2 2 2 2 2 3" xfId="42683" xr:uid="{00000000-0005-0000-0000-00003F560000}"/>
    <cellStyle name="Normal 11 2 3 2 2 2 2 3" xfId="22331" xr:uid="{00000000-0005-0000-0000-000040560000}"/>
    <cellStyle name="Normal 11 2 3 2 2 2 2 3 2" xfId="49464" xr:uid="{00000000-0005-0000-0000-000041560000}"/>
    <cellStyle name="Normal 11 2 3 2 2 2 2 4" xfId="35902" xr:uid="{00000000-0005-0000-0000-000042560000}"/>
    <cellStyle name="Normal 11 2 3 2 2 2 3" xfId="12155" xr:uid="{00000000-0005-0000-0000-000043560000}"/>
    <cellStyle name="Normal 11 2 3 2 2 2 3 2" xfId="25723" xr:uid="{00000000-0005-0000-0000-000044560000}"/>
    <cellStyle name="Normal 11 2 3 2 2 2 3 2 2" xfId="52856" xr:uid="{00000000-0005-0000-0000-000045560000}"/>
    <cellStyle name="Normal 11 2 3 2 2 2 3 3" xfId="39294" xr:uid="{00000000-0005-0000-0000-000046560000}"/>
    <cellStyle name="Normal 11 2 3 2 2 2 4" xfId="18942" xr:uid="{00000000-0005-0000-0000-000047560000}"/>
    <cellStyle name="Normal 11 2 3 2 2 2 4 2" xfId="46075" xr:uid="{00000000-0005-0000-0000-000048560000}"/>
    <cellStyle name="Normal 11 2 3 2 2 2 5" xfId="32513" xr:uid="{00000000-0005-0000-0000-000049560000}"/>
    <cellStyle name="Normal 11 2 3 2 2 3" xfId="5204" xr:uid="{00000000-0005-0000-0000-00004A560000}"/>
    <cellStyle name="Normal 11 2 3 2 2 3 2" xfId="8755" xr:uid="{00000000-0005-0000-0000-00004B560000}"/>
    <cellStyle name="Normal 11 2 3 2 2 3 2 2" xfId="15545" xr:uid="{00000000-0005-0000-0000-00004C560000}"/>
    <cellStyle name="Normal 11 2 3 2 2 3 2 2 2" xfId="29113" xr:uid="{00000000-0005-0000-0000-00004D560000}"/>
    <cellStyle name="Normal 11 2 3 2 2 3 2 2 2 2" xfId="56246" xr:uid="{00000000-0005-0000-0000-00004E560000}"/>
    <cellStyle name="Normal 11 2 3 2 2 3 2 2 3" xfId="42684" xr:uid="{00000000-0005-0000-0000-00004F560000}"/>
    <cellStyle name="Normal 11 2 3 2 2 3 2 3" xfId="22332" xr:uid="{00000000-0005-0000-0000-000050560000}"/>
    <cellStyle name="Normal 11 2 3 2 2 3 2 3 2" xfId="49465" xr:uid="{00000000-0005-0000-0000-000051560000}"/>
    <cellStyle name="Normal 11 2 3 2 2 3 2 4" xfId="35903" xr:uid="{00000000-0005-0000-0000-000052560000}"/>
    <cellStyle name="Normal 11 2 3 2 2 3 3" xfId="12156" xr:uid="{00000000-0005-0000-0000-000053560000}"/>
    <cellStyle name="Normal 11 2 3 2 2 3 3 2" xfId="25724" xr:uid="{00000000-0005-0000-0000-000054560000}"/>
    <cellStyle name="Normal 11 2 3 2 2 3 3 2 2" xfId="52857" xr:uid="{00000000-0005-0000-0000-000055560000}"/>
    <cellStyle name="Normal 11 2 3 2 2 3 3 3" xfId="39295" xr:uid="{00000000-0005-0000-0000-000056560000}"/>
    <cellStyle name="Normal 11 2 3 2 2 3 4" xfId="18943" xr:uid="{00000000-0005-0000-0000-000057560000}"/>
    <cellStyle name="Normal 11 2 3 2 2 3 4 2" xfId="46076" xr:uid="{00000000-0005-0000-0000-000058560000}"/>
    <cellStyle name="Normal 11 2 3 2 2 3 5" xfId="32514" xr:uid="{00000000-0005-0000-0000-000059560000}"/>
    <cellStyle name="Normal 11 2 3 2 2 4" xfId="8753" xr:uid="{00000000-0005-0000-0000-00005A560000}"/>
    <cellStyle name="Normal 11 2 3 2 2 4 2" xfId="15543" xr:uid="{00000000-0005-0000-0000-00005B560000}"/>
    <cellStyle name="Normal 11 2 3 2 2 4 2 2" xfId="29111" xr:uid="{00000000-0005-0000-0000-00005C560000}"/>
    <cellStyle name="Normal 11 2 3 2 2 4 2 2 2" xfId="56244" xr:uid="{00000000-0005-0000-0000-00005D560000}"/>
    <cellStyle name="Normal 11 2 3 2 2 4 2 3" xfId="42682" xr:uid="{00000000-0005-0000-0000-00005E560000}"/>
    <cellStyle name="Normal 11 2 3 2 2 4 3" xfId="22330" xr:uid="{00000000-0005-0000-0000-00005F560000}"/>
    <cellStyle name="Normal 11 2 3 2 2 4 3 2" xfId="49463" xr:uid="{00000000-0005-0000-0000-000060560000}"/>
    <cellStyle name="Normal 11 2 3 2 2 4 4" xfId="35901" xr:uid="{00000000-0005-0000-0000-000061560000}"/>
    <cellStyle name="Normal 11 2 3 2 2 5" xfId="12154" xr:uid="{00000000-0005-0000-0000-000062560000}"/>
    <cellStyle name="Normal 11 2 3 2 2 5 2" xfId="25722" xr:uid="{00000000-0005-0000-0000-000063560000}"/>
    <cellStyle name="Normal 11 2 3 2 2 5 2 2" xfId="52855" xr:uid="{00000000-0005-0000-0000-000064560000}"/>
    <cellStyle name="Normal 11 2 3 2 2 5 3" xfId="39293" xr:uid="{00000000-0005-0000-0000-000065560000}"/>
    <cellStyle name="Normal 11 2 3 2 2 6" xfId="18941" xr:uid="{00000000-0005-0000-0000-000066560000}"/>
    <cellStyle name="Normal 11 2 3 2 2 6 2" xfId="46074" xr:uid="{00000000-0005-0000-0000-000067560000}"/>
    <cellStyle name="Normal 11 2 3 2 2 7" xfId="32512" xr:uid="{00000000-0005-0000-0000-000068560000}"/>
    <cellStyle name="Normal 11 2 3 2 3" xfId="5205" xr:uid="{00000000-0005-0000-0000-000069560000}"/>
    <cellStyle name="Normal 11 2 3 2 3 2" xfId="5206" xr:uid="{00000000-0005-0000-0000-00006A560000}"/>
    <cellStyle name="Normal 11 2 3 2 3 2 2" xfId="8757" xr:uid="{00000000-0005-0000-0000-00006B560000}"/>
    <cellStyle name="Normal 11 2 3 2 3 2 2 2" xfId="15547" xr:uid="{00000000-0005-0000-0000-00006C560000}"/>
    <cellStyle name="Normal 11 2 3 2 3 2 2 2 2" xfId="29115" xr:uid="{00000000-0005-0000-0000-00006D560000}"/>
    <cellStyle name="Normal 11 2 3 2 3 2 2 2 2 2" xfId="56248" xr:uid="{00000000-0005-0000-0000-00006E560000}"/>
    <cellStyle name="Normal 11 2 3 2 3 2 2 2 3" xfId="42686" xr:uid="{00000000-0005-0000-0000-00006F560000}"/>
    <cellStyle name="Normal 11 2 3 2 3 2 2 3" xfId="22334" xr:uid="{00000000-0005-0000-0000-000070560000}"/>
    <cellStyle name="Normal 11 2 3 2 3 2 2 3 2" xfId="49467" xr:uid="{00000000-0005-0000-0000-000071560000}"/>
    <cellStyle name="Normal 11 2 3 2 3 2 2 4" xfId="35905" xr:uid="{00000000-0005-0000-0000-000072560000}"/>
    <cellStyle name="Normal 11 2 3 2 3 2 3" xfId="12158" xr:uid="{00000000-0005-0000-0000-000073560000}"/>
    <cellStyle name="Normal 11 2 3 2 3 2 3 2" xfId="25726" xr:uid="{00000000-0005-0000-0000-000074560000}"/>
    <cellStyle name="Normal 11 2 3 2 3 2 3 2 2" xfId="52859" xr:uid="{00000000-0005-0000-0000-000075560000}"/>
    <cellStyle name="Normal 11 2 3 2 3 2 3 3" xfId="39297" xr:uid="{00000000-0005-0000-0000-000076560000}"/>
    <cellStyle name="Normal 11 2 3 2 3 2 4" xfId="18945" xr:uid="{00000000-0005-0000-0000-000077560000}"/>
    <cellStyle name="Normal 11 2 3 2 3 2 4 2" xfId="46078" xr:uid="{00000000-0005-0000-0000-000078560000}"/>
    <cellStyle name="Normal 11 2 3 2 3 2 5" xfId="32516" xr:uid="{00000000-0005-0000-0000-000079560000}"/>
    <cellStyle name="Normal 11 2 3 2 3 3" xfId="8756" xr:uid="{00000000-0005-0000-0000-00007A560000}"/>
    <cellStyle name="Normal 11 2 3 2 3 3 2" xfId="15546" xr:uid="{00000000-0005-0000-0000-00007B560000}"/>
    <cellStyle name="Normal 11 2 3 2 3 3 2 2" xfId="29114" xr:uid="{00000000-0005-0000-0000-00007C560000}"/>
    <cellStyle name="Normal 11 2 3 2 3 3 2 2 2" xfId="56247" xr:uid="{00000000-0005-0000-0000-00007D560000}"/>
    <cellStyle name="Normal 11 2 3 2 3 3 2 3" xfId="42685" xr:uid="{00000000-0005-0000-0000-00007E560000}"/>
    <cellStyle name="Normal 11 2 3 2 3 3 3" xfId="22333" xr:uid="{00000000-0005-0000-0000-00007F560000}"/>
    <cellStyle name="Normal 11 2 3 2 3 3 3 2" xfId="49466" xr:uid="{00000000-0005-0000-0000-000080560000}"/>
    <cellStyle name="Normal 11 2 3 2 3 3 4" xfId="35904" xr:uid="{00000000-0005-0000-0000-000081560000}"/>
    <cellStyle name="Normal 11 2 3 2 3 4" xfId="12157" xr:uid="{00000000-0005-0000-0000-000082560000}"/>
    <cellStyle name="Normal 11 2 3 2 3 4 2" xfId="25725" xr:uid="{00000000-0005-0000-0000-000083560000}"/>
    <cellStyle name="Normal 11 2 3 2 3 4 2 2" xfId="52858" xr:uid="{00000000-0005-0000-0000-000084560000}"/>
    <cellStyle name="Normal 11 2 3 2 3 4 3" xfId="39296" xr:uid="{00000000-0005-0000-0000-000085560000}"/>
    <cellStyle name="Normal 11 2 3 2 3 5" xfId="18944" xr:uid="{00000000-0005-0000-0000-000086560000}"/>
    <cellStyle name="Normal 11 2 3 2 3 5 2" xfId="46077" xr:uid="{00000000-0005-0000-0000-000087560000}"/>
    <cellStyle name="Normal 11 2 3 2 3 6" xfId="32515" xr:uid="{00000000-0005-0000-0000-000088560000}"/>
    <cellStyle name="Normal 11 2 3 2 4" xfId="5207" xr:uid="{00000000-0005-0000-0000-000089560000}"/>
    <cellStyle name="Normal 11 2 3 2 4 2" xfId="8758" xr:uid="{00000000-0005-0000-0000-00008A560000}"/>
    <cellStyle name="Normal 11 2 3 2 4 2 2" xfId="15548" xr:uid="{00000000-0005-0000-0000-00008B560000}"/>
    <cellStyle name="Normal 11 2 3 2 4 2 2 2" xfId="29116" xr:uid="{00000000-0005-0000-0000-00008C560000}"/>
    <cellStyle name="Normal 11 2 3 2 4 2 2 2 2" xfId="56249" xr:uid="{00000000-0005-0000-0000-00008D560000}"/>
    <cellStyle name="Normal 11 2 3 2 4 2 2 3" xfId="42687" xr:uid="{00000000-0005-0000-0000-00008E560000}"/>
    <cellStyle name="Normal 11 2 3 2 4 2 3" xfId="22335" xr:uid="{00000000-0005-0000-0000-00008F560000}"/>
    <cellStyle name="Normal 11 2 3 2 4 2 3 2" xfId="49468" xr:uid="{00000000-0005-0000-0000-000090560000}"/>
    <cellStyle name="Normal 11 2 3 2 4 2 4" xfId="35906" xr:uid="{00000000-0005-0000-0000-000091560000}"/>
    <cellStyle name="Normal 11 2 3 2 4 3" xfId="12159" xr:uid="{00000000-0005-0000-0000-000092560000}"/>
    <cellStyle name="Normal 11 2 3 2 4 3 2" xfId="25727" xr:uid="{00000000-0005-0000-0000-000093560000}"/>
    <cellStyle name="Normal 11 2 3 2 4 3 2 2" xfId="52860" xr:uid="{00000000-0005-0000-0000-000094560000}"/>
    <cellStyle name="Normal 11 2 3 2 4 3 3" xfId="39298" xr:uid="{00000000-0005-0000-0000-000095560000}"/>
    <cellStyle name="Normal 11 2 3 2 4 4" xfId="18946" xr:uid="{00000000-0005-0000-0000-000096560000}"/>
    <cellStyle name="Normal 11 2 3 2 4 4 2" xfId="46079" xr:uid="{00000000-0005-0000-0000-000097560000}"/>
    <cellStyle name="Normal 11 2 3 2 4 5" xfId="32517" xr:uid="{00000000-0005-0000-0000-000098560000}"/>
    <cellStyle name="Normal 11 2 3 2 5" xfId="5208" xr:uid="{00000000-0005-0000-0000-000099560000}"/>
    <cellStyle name="Normal 11 2 3 2 5 2" xfId="8759" xr:uid="{00000000-0005-0000-0000-00009A560000}"/>
    <cellStyle name="Normal 11 2 3 2 5 2 2" xfId="15549" xr:uid="{00000000-0005-0000-0000-00009B560000}"/>
    <cellStyle name="Normal 11 2 3 2 5 2 2 2" xfId="29117" xr:uid="{00000000-0005-0000-0000-00009C560000}"/>
    <cellStyle name="Normal 11 2 3 2 5 2 2 2 2" xfId="56250" xr:uid="{00000000-0005-0000-0000-00009D560000}"/>
    <cellStyle name="Normal 11 2 3 2 5 2 2 3" xfId="42688" xr:uid="{00000000-0005-0000-0000-00009E560000}"/>
    <cellStyle name="Normal 11 2 3 2 5 2 3" xfId="22336" xr:uid="{00000000-0005-0000-0000-00009F560000}"/>
    <cellStyle name="Normal 11 2 3 2 5 2 3 2" xfId="49469" xr:uid="{00000000-0005-0000-0000-0000A0560000}"/>
    <cellStyle name="Normal 11 2 3 2 5 2 4" xfId="35907" xr:uid="{00000000-0005-0000-0000-0000A1560000}"/>
    <cellStyle name="Normal 11 2 3 2 5 3" xfId="12160" xr:uid="{00000000-0005-0000-0000-0000A2560000}"/>
    <cellStyle name="Normal 11 2 3 2 5 3 2" xfId="25728" xr:uid="{00000000-0005-0000-0000-0000A3560000}"/>
    <cellStyle name="Normal 11 2 3 2 5 3 2 2" xfId="52861" xr:uid="{00000000-0005-0000-0000-0000A4560000}"/>
    <cellStyle name="Normal 11 2 3 2 5 3 3" xfId="39299" xr:uid="{00000000-0005-0000-0000-0000A5560000}"/>
    <cellStyle name="Normal 11 2 3 2 5 4" xfId="18947" xr:uid="{00000000-0005-0000-0000-0000A6560000}"/>
    <cellStyle name="Normal 11 2 3 2 5 4 2" xfId="46080" xr:uid="{00000000-0005-0000-0000-0000A7560000}"/>
    <cellStyle name="Normal 11 2 3 2 5 5" xfId="32518" xr:uid="{00000000-0005-0000-0000-0000A8560000}"/>
    <cellStyle name="Normal 11 2 3 2 6" xfId="8752" xr:uid="{00000000-0005-0000-0000-0000A9560000}"/>
    <cellStyle name="Normal 11 2 3 2 6 2" xfId="15542" xr:uid="{00000000-0005-0000-0000-0000AA560000}"/>
    <cellStyle name="Normal 11 2 3 2 6 2 2" xfId="29110" xr:uid="{00000000-0005-0000-0000-0000AB560000}"/>
    <cellStyle name="Normal 11 2 3 2 6 2 2 2" xfId="56243" xr:uid="{00000000-0005-0000-0000-0000AC560000}"/>
    <cellStyle name="Normal 11 2 3 2 6 2 3" xfId="42681" xr:uid="{00000000-0005-0000-0000-0000AD560000}"/>
    <cellStyle name="Normal 11 2 3 2 6 3" xfId="22329" xr:uid="{00000000-0005-0000-0000-0000AE560000}"/>
    <cellStyle name="Normal 11 2 3 2 6 3 2" xfId="49462" xr:uid="{00000000-0005-0000-0000-0000AF560000}"/>
    <cellStyle name="Normal 11 2 3 2 6 4" xfId="35900" xr:uid="{00000000-0005-0000-0000-0000B0560000}"/>
    <cellStyle name="Normal 11 2 3 2 7" xfId="12153" xr:uid="{00000000-0005-0000-0000-0000B1560000}"/>
    <cellStyle name="Normal 11 2 3 2 7 2" xfId="25721" xr:uid="{00000000-0005-0000-0000-0000B2560000}"/>
    <cellStyle name="Normal 11 2 3 2 7 2 2" xfId="52854" xr:uid="{00000000-0005-0000-0000-0000B3560000}"/>
    <cellStyle name="Normal 11 2 3 2 7 3" xfId="39292" xr:uid="{00000000-0005-0000-0000-0000B4560000}"/>
    <cellStyle name="Normal 11 2 3 2 8" xfId="18940" xr:uid="{00000000-0005-0000-0000-0000B5560000}"/>
    <cellStyle name="Normal 11 2 3 2 8 2" xfId="46073" xr:uid="{00000000-0005-0000-0000-0000B6560000}"/>
    <cellStyle name="Normal 11 2 3 2 9" xfId="32511" xr:uid="{00000000-0005-0000-0000-0000B7560000}"/>
    <cellStyle name="Normal 11 2 3 3" xfId="5209" xr:uid="{00000000-0005-0000-0000-0000B8560000}"/>
    <cellStyle name="Normal 11 2 3 3 2" xfId="5210" xr:uid="{00000000-0005-0000-0000-0000B9560000}"/>
    <cellStyle name="Normal 11 2 3 3 2 2" xfId="8761" xr:uid="{00000000-0005-0000-0000-0000BA560000}"/>
    <cellStyle name="Normal 11 2 3 3 2 2 2" xfId="15551" xr:uid="{00000000-0005-0000-0000-0000BB560000}"/>
    <cellStyle name="Normal 11 2 3 3 2 2 2 2" xfId="29119" xr:uid="{00000000-0005-0000-0000-0000BC560000}"/>
    <cellStyle name="Normal 11 2 3 3 2 2 2 2 2" xfId="56252" xr:uid="{00000000-0005-0000-0000-0000BD560000}"/>
    <cellStyle name="Normal 11 2 3 3 2 2 2 3" xfId="42690" xr:uid="{00000000-0005-0000-0000-0000BE560000}"/>
    <cellStyle name="Normal 11 2 3 3 2 2 3" xfId="22338" xr:uid="{00000000-0005-0000-0000-0000BF560000}"/>
    <cellStyle name="Normal 11 2 3 3 2 2 3 2" xfId="49471" xr:uid="{00000000-0005-0000-0000-0000C0560000}"/>
    <cellStyle name="Normal 11 2 3 3 2 2 4" xfId="35909" xr:uid="{00000000-0005-0000-0000-0000C1560000}"/>
    <cellStyle name="Normal 11 2 3 3 2 3" xfId="12162" xr:uid="{00000000-0005-0000-0000-0000C2560000}"/>
    <cellStyle name="Normal 11 2 3 3 2 3 2" xfId="25730" xr:uid="{00000000-0005-0000-0000-0000C3560000}"/>
    <cellStyle name="Normal 11 2 3 3 2 3 2 2" xfId="52863" xr:uid="{00000000-0005-0000-0000-0000C4560000}"/>
    <cellStyle name="Normal 11 2 3 3 2 3 3" xfId="39301" xr:uid="{00000000-0005-0000-0000-0000C5560000}"/>
    <cellStyle name="Normal 11 2 3 3 2 4" xfId="18949" xr:uid="{00000000-0005-0000-0000-0000C6560000}"/>
    <cellStyle name="Normal 11 2 3 3 2 4 2" xfId="46082" xr:uid="{00000000-0005-0000-0000-0000C7560000}"/>
    <cellStyle name="Normal 11 2 3 3 2 5" xfId="32520" xr:uid="{00000000-0005-0000-0000-0000C8560000}"/>
    <cellStyle name="Normal 11 2 3 3 3" xfId="5211" xr:uid="{00000000-0005-0000-0000-0000C9560000}"/>
    <cellStyle name="Normal 11 2 3 3 3 2" xfId="8762" xr:uid="{00000000-0005-0000-0000-0000CA560000}"/>
    <cellStyle name="Normal 11 2 3 3 3 2 2" xfId="15552" xr:uid="{00000000-0005-0000-0000-0000CB560000}"/>
    <cellStyle name="Normal 11 2 3 3 3 2 2 2" xfId="29120" xr:uid="{00000000-0005-0000-0000-0000CC560000}"/>
    <cellStyle name="Normal 11 2 3 3 3 2 2 2 2" xfId="56253" xr:uid="{00000000-0005-0000-0000-0000CD560000}"/>
    <cellStyle name="Normal 11 2 3 3 3 2 2 3" xfId="42691" xr:uid="{00000000-0005-0000-0000-0000CE560000}"/>
    <cellStyle name="Normal 11 2 3 3 3 2 3" xfId="22339" xr:uid="{00000000-0005-0000-0000-0000CF560000}"/>
    <cellStyle name="Normal 11 2 3 3 3 2 3 2" xfId="49472" xr:uid="{00000000-0005-0000-0000-0000D0560000}"/>
    <cellStyle name="Normal 11 2 3 3 3 2 4" xfId="35910" xr:uid="{00000000-0005-0000-0000-0000D1560000}"/>
    <cellStyle name="Normal 11 2 3 3 3 3" xfId="12163" xr:uid="{00000000-0005-0000-0000-0000D2560000}"/>
    <cellStyle name="Normal 11 2 3 3 3 3 2" xfId="25731" xr:uid="{00000000-0005-0000-0000-0000D3560000}"/>
    <cellStyle name="Normal 11 2 3 3 3 3 2 2" xfId="52864" xr:uid="{00000000-0005-0000-0000-0000D4560000}"/>
    <cellStyle name="Normal 11 2 3 3 3 3 3" xfId="39302" xr:uid="{00000000-0005-0000-0000-0000D5560000}"/>
    <cellStyle name="Normal 11 2 3 3 3 4" xfId="18950" xr:uid="{00000000-0005-0000-0000-0000D6560000}"/>
    <cellStyle name="Normal 11 2 3 3 3 4 2" xfId="46083" xr:uid="{00000000-0005-0000-0000-0000D7560000}"/>
    <cellStyle name="Normal 11 2 3 3 3 5" xfId="32521" xr:uid="{00000000-0005-0000-0000-0000D8560000}"/>
    <cellStyle name="Normal 11 2 3 3 4" xfId="8760" xr:uid="{00000000-0005-0000-0000-0000D9560000}"/>
    <cellStyle name="Normal 11 2 3 3 4 2" xfId="15550" xr:uid="{00000000-0005-0000-0000-0000DA560000}"/>
    <cellStyle name="Normal 11 2 3 3 4 2 2" xfId="29118" xr:uid="{00000000-0005-0000-0000-0000DB560000}"/>
    <cellStyle name="Normal 11 2 3 3 4 2 2 2" xfId="56251" xr:uid="{00000000-0005-0000-0000-0000DC560000}"/>
    <cellStyle name="Normal 11 2 3 3 4 2 3" xfId="42689" xr:uid="{00000000-0005-0000-0000-0000DD560000}"/>
    <cellStyle name="Normal 11 2 3 3 4 3" xfId="22337" xr:uid="{00000000-0005-0000-0000-0000DE560000}"/>
    <cellStyle name="Normal 11 2 3 3 4 3 2" xfId="49470" xr:uid="{00000000-0005-0000-0000-0000DF560000}"/>
    <cellStyle name="Normal 11 2 3 3 4 4" xfId="35908" xr:uid="{00000000-0005-0000-0000-0000E0560000}"/>
    <cellStyle name="Normal 11 2 3 3 5" xfId="12161" xr:uid="{00000000-0005-0000-0000-0000E1560000}"/>
    <cellStyle name="Normal 11 2 3 3 5 2" xfId="25729" xr:uid="{00000000-0005-0000-0000-0000E2560000}"/>
    <cellStyle name="Normal 11 2 3 3 5 2 2" xfId="52862" xr:uid="{00000000-0005-0000-0000-0000E3560000}"/>
    <cellStyle name="Normal 11 2 3 3 5 3" xfId="39300" xr:uid="{00000000-0005-0000-0000-0000E4560000}"/>
    <cellStyle name="Normal 11 2 3 3 6" xfId="18948" xr:uid="{00000000-0005-0000-0000-0000E5560000}"/>
    <cellStyle name="Normal 11 2 3 3 6 2" xfId="46081" xr:uid="{00000000-0005-0000-0000-0000E6560000}"/>
    <cellStyle name="Normal 11 2 3 3 7" xfId="32519" xr:uid="{00000000-0005-0000-0000-0000E7560000}"/>
    <cellStyle name="Normal 11 2 3 4" xfId="5212" xr:uid="{00000000-0005-0000-0000-0000E8560000}"/>
    <cellStyle name="Normal 11 2 3 4 2" xfId="5213" xr:uid="{00000000-0005-0000-0000-0000E9560000}"/>
    <cellStyle name="Normal 11 2 3 4 2 2" xfId="8764" xr:uid="{00000000-0005-0000-0000-0000EA560000}"/>
    <cellStyle name="Normal 11 2 3 4 2 2 2" xfId="15554" xr:uid="{00000000-0005-0000-0000-0000EB560000}"/>
    <cellStyle name="Normal 11 2 3 4 2 2 2 2" xfId="29122" xr:uid="{00000000-0005-0000-0000-0000EC560000}"/>
    <cellStyle name="Normal 11 2 3 4 2 2 2 2 2" xfId="56255" xr:uid="{00000000-0005-0000-0000-0000ED560000}"/>
    <cellStyle name="Normal 11 2 3 4 2 2 2 3" xfId="42693" xr:uid="{00000000-0005-0000-0000-0000EE560000}"/>
    <cellStyle name="Normal 11 2 3 4 2 2 3" xfId="22341" xr:uid="{00000000-0005-0000-0000-0000EF560000}"/>
    <cellStyle name="Normal 11 2 3 4 2 2 3 2" xfId="49474" xr:uid="{00000000-0005-0000-0000-0000F0560000}"/>
    <cellStyle name="Normal 11 2 3 4 2 2 4" xfId="35912" xr:uid="{00000000-0005-0000-0000-0000F1560000}"/>
    <cellStyle name="Normal 11 2 3 4 2 3" xfId="12165" xr:uid="{00000000-0005-0000-0000-0000F2560000}"/>
    <cellStyle name="Normal 11 2 3 4 2 3 2" xfId="25733" xr:uid="{00000000-0005-0000-0000-0000F3560000}"/>
    <cellStyle name="Normal 11 2 3 4 2 3 2 2" xfId="52866" xr:uid="{00000000-0005-0000-0000-0000F4560000}"/>
    <cellStyle name="Normal 11 2 3 4 2 3 3" xfId="39304" xr:uid="{00000000-0005-0000-0000-0000F5560000}"/>
    <cellStyle name="Normal 11 2 3 4 2 4" xfId="18952" xr:uid="{00000000-0005-0000-0000-0000F6560000}"/>
    <cellStyle name="Normal 11 2 3 4 2 4 2" xfId="46085" xr:uid="{00000000-0005-0000-0000-0000F7560000}"/>
    <cellStyle name="Normal 11 2 3 4 2 5" xfId="32523" xr:uid="{00000000-0005-0000-0000-0000F8560000}"/>
    <cellStyle name="Normal 11 2 3 4 3" xfId="8763" xr:uid="{00000000-0005-0000-0000-0000F9560000}"/>
    <cellStyle name="Normal 11 2 3 4 3 2" xfId="15553" xr:uid="{00000000-0005-0000-0000-0000FA560000}"/>
    <cellStyle name="Normal 11 2 3 4 3 2 2" xfId="29121" xr:uid="{00000000-0005-0000-0000-0000FB560000}"/>
    <cellStyle name="Normal 11 2 3 4 3 2 2 2" xfId="56254" xr:uid="{00000000-0005-0000-0000-0000FC560000}"/>
    <cellStyle name="Normal 11 2 3 4 3 2 3" xfId="42692" xr:uid="{00000000-0005-0000-0000-0000FD560000}"/>
    <cellStyle name="Normal 11 2 3 4 3 3" xfId="22340" xr:uid="{00000000-0005-0000-0000-0000FE560000}"/>
    <cellStyle name="Normal 11 2 3 4 3 3 2" xfId="49473" xr:uid="{00000000-0005-0000-0000-0000FF560000}"/>
    <cellStyle name="Normal 11 2 3 4 3 4" xfId="35911" xr:uid="{00000000-0005-0000-0000-000000570000}"/>
    <cellStyle name="Normal 11 2 3 4 4" xfId="12164" xr:uid="{00000000-0005-0000-0000-000001570000}"/>
    <cellStyle name="Normal 11 2 3 4 4 2" xfId="25732" xr:uid="{00000000-0005-0000-0000-000002570000}"/>
    <cellStyle name="Normal 11 2 3 4 4 2 2" xfId="52865" xr:uid="{00000000-0005-0000-0000-000003570000}"/>
    <cellStyle name="Normal 11 2 3 4 4 3" xfId="39303" xr:uid="{00000000-0005-0000-0000-000004570000}"/>
    <cellStyle name="Normal 11 2 3 4 5" xfId="18951" xr:uid="{00000000-0005-0000-0000-000005570000}"/>
    <cellStyle name="Normal 11 2 3 4 5 2" xfId="46084" xr:uid="{00000000-0005-0000-0000-000006570000}"/>
    <cellStyle name="Normal 11 2 3 4 6" xfId="32522" xr:uid="{00000000-0005-0000-0000-000007570000}"/>
    <cellStyle name="Normal 11 2 3 5" xfId="5214" xr:uid="{00000000-0005-0000-0000-000008570000}"/>
    <cellStyle name="Normal 11 2 3 5 2" xfId="8765" xr:uid="{00000000-0005-0000-0000-000009570000}"/>
    <cellStyle name="Normal 11 2 3 5 2 2" xfId="15555" xr:uid="{00000000-0005-0000-0000-00000A570000}"/>
    <cellStyle name="Normal 11 2 3 5 2 2 2" xfId="29123" xr:uid="{00000000-0005-0000-0000-00000B570000}"/>
    <cellStyle name="Normal 11 2 3 5 2 2 2 2" xfId="56256" xr:uid="{00000000-0005-0000-0000-00000C570000}"/>
    <cellStyle name="Normal 11 2 3 5 2 2 3" xfId="42694" xr:uid="{00000000-0005-0000-0000-00000D570000}"/>
    <cellStyle name="Normal 11 2 3 5 2 3" xfId="22342" xr:uid="{00000000-0005-0000-0000-00000E570000}"/>
    <cellStyle name="Normal 11 2 3 5 2 3 2" xfId="49475" xr:uid="{00000000-0005-0000-0000-00000F570000}"/>
    <cellStyle name="Normal 11 2 3 5 2 4" xfId="35913" xr:uid="{00000000-0005-0000-0000-000010570000}"/>
    <cellStyle name="Normal 11 2 3 5 3" xfId="12166" xr:uid="{00000000-0005-0000-0000-000011570000}"/>
    <cellStyle name="Normal 11 2 3 5 3 2" xfId="25734" xr:uid="{00000000-0005-0000-0000-000012570000}"/>
    <cellStyle name="Normal 11 2 3 5 3 2 2" xfId="52867" xr:uid="{00000000-0005-0000-0000-000013570000}"/>
    <cellStyle name="Normal 11 2 3 5 3 3" xfId="39305" xr:uid="{00000000-0005-0000-0000-000014570000}"/>
    <cellStyle name="Normal 11 2 3 5 4" xfId="18953" xr:uid="{00000000-0005-0000-0000-000015570000}"/>
    <cellStyle name="Normal 11 2 3 5 4 2" xfId="46086" xr:uid="{00000000-0005-0000-0000-000016570000}"/>
    <cellStyle name="Normal 11 2 3 5 5" xfId="32524" xr:uid="{00000000-0005-0000-0000-000017570000}"/>
    <cellStyle name="Normal 11 2 3 6" xfId="5215" xr:uid="{00000000-0005-0000-0000-000018570000}"/>
    <cellStyle name="Normal 11 2 3 6 2" xfId="8766" xr:uid="{00000000-0005-0000-0000-000019570000}"/>
    <cellStyle name="Normal 11 2 3 6 2 2" xfId="15556" xr:uid="{00000000-0005-0000-0000-00001A570000}"/>
    <cellStyle name="Normal 11 2 3 6 2 2 2" xfId="29124" xr:uid="{00000000-0005-0000-0000-00001B570000}"/>
    <cellStyle name="Normal 11 2 3 6 2 2 2 2" xfId="56257" xr:uid="{00000000-0005-0000-0000-00001C570000}"/>
    <cellStyle name="Normal 11 2 3 6 2 2 3" xfId="42695" xr:uid="{00000000-0005-0000-0000-00001D570000}"/>
    <cellStyle name="Normal 11 2 3 6 2 3" xfId="22343" xr:uid="{00000000-0005-0000-0000-00001E570000}"/>
    <cellStyle name="Normal 11 2 3 6 2 3 2" xfId="49476" xr:uid="{00000000-0005-0000-0000-00001F570000}"/>
    <cellStyle name="Normal 11 2 3 6 2 4" xfId="35914" xr:uid="{00000000-0005-0000-0000-000020570000}"/>
    <cellStyle name="Normal 11 2 3 6 3" xfId="12167" xr:uid="{00000000-0005-0000-0000-000021570000}"/>
    <cellStyle name="Normal 11 2 3 6 3 2" xfId="25735" xr:uid="{00000000-0005-0000-0000-000022570000}"/>
    <cellStyle name="Normal 11 2 3 6 3 2 2" xfId="52868" xr:uid="{00000000-0005-0000-0000-000023570000}"/>
    <cellStyle name="Normal 11 2 3 6 3 3" xfId="39306" xr:uid="{00000000-0005-0000-0000-000024570000}"/>
    <cellStyle name="Normal 11 2 3 6 4" xfId="18954" xr:uid="{00000000-0005-0000-0000-000025570000}"/>
    <cellStyle name="Normal 11 2 3 6 4 2" xfId="46087" xr:uid="{00000000-0005-0000-0000-000026570000}"/>
    <cellStyle name="Normal 11 2 3 6 5" xfId="32525" xr:uid="{00000000-0005-0000-0000-000027570000}"/>
    <cellStyle name="Normal 11 2 3 7" xfId="8751" xr:uid="{00000000-0005-0000-0000-000028570000}"/>
    <cellStyle name="Normal 11 2 3 7 2" xfId="15541" xr:uid="{00000000-0005-0000-0000-000029570000}"/>
    <cellStyle name="Normal 11 2 3 7 2 2" xfId="29109" xr:uid="{00000000-0005-0000-0000-00002A570000}"/>
    <cellStyle name="Normal 11 2 3 7 2 2 2" xfId="56242" xr:uid="{00000000-0005-0000-0000-00002B570000}"/>
    <cellStyle name="Normal 11 2 3 7 2 3" xfId="42680" xr:uid="{00000000-0005-0000-0000-00002C570000}"/>
    <cellStyle name="Normal 11 2 3 7 3" xfId="22328" xr:uid="{00000000-0005-0000-0000-00002D570000}"/>
    <cellStyle name="Normal 11 2 3 7 3 2" xfId="49461" xr:uid="{00000000-0005-0000-0000-00002E570000}"/>
    <cellStyle name="Normal 11 2 3 7 4" xfId="35899" xr:uid="{00000000-0005-0000-0000-00002F570000}"/>
    <cellStyle name="Normal 11 2 3 8" xfId="12152" xr:uid="{00000000-0005-0000-0000-000030570000}"/>
    <cellStyle name="Normal 11 2 3 8 2" xfId="25720" xr:uid="{00000000-0005-0000-0000-000031570000}"/>
    <cellStyle name="Normal 11 2 3 8 2 2" xfId="52853" xr:uid="{00000000-0005-0000-0000-000032570000}"/>
    <cellStyle name="Normal 11 2 3 8 3" xfId="39291" xr:uid="{00000000-0005-0000-0000-000033570000}"/>
    <cellStyle name="Normal 11 2 3 9" xfId="18939" xr:uid="{00000000-0005-0000-0000-000034570000}"/>
    <cellStyle name="Normal 11 2 3 9 2" xfId="46072" xr:uid="{00000000-0005-0000-0000-000035570000}"/>
    <cellStyle name="Normal 11 2 4" xfId="5216" xr:uid="{00000000-0005-0000-0000-000036570000}"/>
    <cellStyle name="Normal 11 2 4 2" xfId="5217" xr:uid="{00000000-0005-0000-0000-000037570000}"/>
    <cellStyle name="Normal 11 2 4 2 2" xfId="5218" xr:uid="{00000000-0005-0000-0000-000038570000}"/>
    <cellStyle name="Normal 11 2 4 2 2 2" xfId="8769" xr:uid="{00000000-0005-0000-0000-000039570000}"/>
    <cellStyle name="Normal 11 2 4 2 2 2 2" xfId="15559" xr:uid="{00000000-0005-0000-0000-00003A570000}"/>
    <cellStyle name="Normal 11 2 4 2 2 2 2 2" xfId="29127" xr:uid="{00000000-0005-0000-0000-00003B570000}"/>
    <cellStyle name="Normal 11 2 4 2 2 2 2 2 2" xfId="56260" xr:uid="{00000000-0005-0000-0000-00003C570000}"/>
    <cellStyle name="Normal 11 2 4 2 2 2 2 3" xfId="42698" xr:uid="{00000000-0005-0000-0000-00003D570000}"/>
    <cellStyle name="Normal 11 2 4 2 2 2 3" xfId="22346" xr:uid="{00000000-0005-0000-0000-00003E570000}"/>
    <cellStyle name="Normal 11 2 4 2 2 2 3 2" xfId="49479" xr:uid="{00000000-0005-0000-0000-00003F570000}"/>
    <cellStyle name="Normal 11 2 4 2 2 2 4" xfId="35917" xr:uid="{00000000-0005-0000-0000-000040570000}"/>
    <cellStyle name="Normal 11 2 4 2 2 3" xfId="12170" xr:uid="{00000000-0005-0000-0000-000041570000}"/>
    <cellStyle name="Normal 11 2 4 2 2 3 2" xfId="25738" xr:uid="{00000000-0005-0000-0000-000042570000}"/>
    <cellStyle name="Normal 11 2 4 2 2 3 2 2" xfId="52871" xr:uid="{00000000-0005-0000-0000-000043570000}"/>
    <cellStyle name="Normal 11 2 4 2 2 3 3" xfId="39309" xr:uid="{00000000-0005-0000-0000-000044570000}"/>
    <cellStyle name="Normal 11 2 4 2 2 4" xfId="18957" xr:uid="{00000000-0005-0000-0000-000045570000}"/>
    <cellStyle name="Normal 11 2 4 2 2 4 2" xfId="46090" xr:uid="{00000000-0005-0000-0000-000046570000}"/>
    <cellStyle name="Normal 11 2 4 2 2 5" xfId="32528" xr:uid="{00000000-0005-0000-0000-000047570000}"/>
    <cellStyle name="Normal 11 2 4 2 3" xfId="5219" xr:uid="{00000000-0005-0000-0000-000048570000}"/>
    <cellStyle name="Normal 11 2 4 2 3 2" xfId="8770" xr:uid="{00000000-0005-0000-0000-000049570000}"/>
    <cellStyle name="Normal 11 2 4 2 3 2 2" xfId="15560" xr:uid="{00000000-0005-0000-0000-00004A570000}"/>
    <cellStyle name="Normal 11 2 4 2 3 2 2 2" xfId="29128" xr:uid="{00000000-0005-0000-0000-00004B570000}"/>
    <cellStyle name="Normal 11 2 4 2 3 2 2 2 2" xfId="56261" xr:uid="{00000000-0005-0000-0000-00004C570000}"/>
    <cellStyle name="Normal 11 2 4 2 3 2 2 3" xfId="42699" xr:uid="{00000000-0005-0000-0000-00004D570000}"/>
    <cellStyle name="Normal 11 2 4 2 3 2 3" xfId="22347" xr:uid="{00000000-0005-0000-0000-00004E570000}"/>
    <cellStyle name="Normal 11 2 4 2 3 2 3 2" xfId="49480" xr:uid="{00000000-0005-0000-0000-00004F570000}"/>
    <cellStyle name="Normal 11 2 4 2 3 2 4" xfId="35918" xr:uid="{00000000-0005-0000-0000-000050570000}"/>
    <cellStyle name="Normal 11 2 4 2 3 3" xfId="12171" xr:uid="{00000000-0005-0000-0000-000051570000}"/>
    <cellStyle name="Normal 11 2 4 2 3 3 2" xfId="25739" xr:uid="{00000000-0005-0000-0000-000052570000}"/>
    <cellStyle name="Normal 11 2 4 2 3 3 2 2" xfId="52872" xr:uid="{00000000-0005-0000-0000-000053570000}"/>
    <cellStyle name="Normal 11 2 4 2 3 3 3" xfId="39310" xr:uid="{00000000-0005-0000-0000-000054570000}"/>
    <cellStyle name="Normal 11 2 4 2 3 4" xfId="18958" xr:uid="{00000000-0005-0000-0000-000055570000}"/>
    <cellStyle name="Normal 11 2 4 2 3 4 2" xfId="46091" xr:uid="{00000000-0005-0000-0000-000056570000}"/>
    <cellStyle name="Normal 11 2 4 2 3 5" xfId="32529" xr:uid="{00000000-0005-0000-0000-000057570000}"/>
    <cellStyle name="Normal 11 2 4 2 4" xfId="8768" xr:uid="{00000000-0005-0000-0000-000058570000}"/>
    <cellStyle name="Normal 11 2 4 2 4 2" xfId="15558" xr:uid="{00000000-0005-0000-0000-000059570000}"/>
    <cellStyle name="Normal 11 2 4 2 4 2 2" xfId="29126" xr:uid="{00000000-0005-0000-0000-00005A570000}"/>
    <cellStyle name="Normal 11 2 4 2 4 2 2 2" xfId="56259" xr:uid="{00000000-0005-0000-0000-00005B570000}"/>
    <cellStyle name="Normal 11 2 4 2 4 2 3" xfId="42697" xr:uid="{00000000-0005-0000-0000-00005C570000}"/>
    <cellStyle name="Normal 11 2 4 2 4 3" xfId="22345" xr:uid="{00000000-0005-0000-0000-00005D570000}"/>
    <cellStyle name="Normal 11 2 4 2 4 3 2" xfId="49478" xr:uid="{00000000-0005-0000-0000-00005E570000}"/>
    <cellStyle name="Normal 11 2 4 2 4 4" xfId="35916" xr:uid="{00000000-0005-0000-0000-00005F570000}"/>
    <cellStyle name="Normal 11 2 4 2 5" xfId="12169" xr:uid="{00000000-0005-0000-0000-000060570000}"/>
    <cellStyle name="Normal 11 2 4 2 5 2" xfId="25737" xr:uid="{00000000-0005-0000-0000-000061570000}"/>
    <cellStyle name="Normal 11 2 4 2 5 2 2" xfId="52870" xr:uid="{00000000-0005-0000-0000-000062570000}"/>
    <cellStyle name="Normal 11 2 4 2 5 3" xfId="39308" xr:uid="{00000000-0005-0000-0000-000063570000}"/>
    <cellStyle name="Normal 11 2 4 2 6" xfId="18956" xr:uid="{00000000-0005-0000-0000-000064570000}"/>
    <cellStyle name="Normal 11 2 4 2 6 2" xfId="46089" xr:uid="{00000000-0005-0000-0000-000065570000}"/>
    <cellStyle name="Normal 11 2 4 2 7" xfId="32527" xr:uid="{00000000-0005-0000-0000-000066570000}"/>
    <cellStyle name="Normal 11 2 4 3" xfId="5220" xr:uid="{00000000-0005-0000-0000-000067570000}"/>
    <cellStyle name="Normal 11 2 4 3 2" xfId="5221" xr:uid="{00000000-0005-0000-0000-000068570000}"/>
    <cellStyle name="Normal 11 2 4 3 2 2" xfId="8772" xr:uid="{00000000-0005-0000-0000-000069570000}"/>
    <cellStyle name="Normal 11 2 4 3 2 2 2" xfId="15562" xr:uid="{00000000-0005-0000-0000-00006A570000}"/>
    <cellStyle name="Normal 11 2 4 3 2 2 2 2" xfId="29130" xr:uid="{00000000-0005-0000-0000-00006B570000}"/>
    <cellStyle name="Normal 11 2 4 3 2 2 2 2 2" xfId="56263" xr:uid="{00000000-0005-0000-0000-00006C570000}"/>
    <cellStyle name="Normal 11 2 4 3 2 2 2 3" xfId="42701" xr:uid="{00000000-0005-0000-0000-00006D570000}"/>
    <cellStyle name="Normal 11 2 4 3 2 2 3" xfId="22349" xr:uid="{00000000-0005-0000-0000-00006E570000}"/>
    <cellStyle name="Normal 11 2 4 3 2 2 3 2" xfId="49482" xr:uid="{00000000-0005-0000-0000-00006F570000}"/>
    <cellStyle name="Normal 11 2 4 3 2 2 4" xfId="35920" xr:uid="{00000000-0005-0000-0000-000070570000}"/>
    <cellStyle name="Normal 11 2 4 3 2 3" xfId="12173" xr:uid="{00000000-0005-0000-0000-000071570000}"/>
    <cellStyle name="Normal 11 2 4 3 2 3 2" xfId="25741" xr:uid="{00000000-0005-0000-0000-000072570000}"/>
    <cellStyle name="Normal 11 2 4 3 2 3 2 2" xfId="52874" xr:uid="{00000000-0005-0000-0000-000073570000}"/>
    <cellStyle name="Normal 11 2 4 3 2 3 3" xfId="39312" xr:uid="{00000000-0005-0000-0000-000074570000}"/>
    <cellStyle name="Normal 11 2 4 3 2 4" xfId="18960" xr:uid="{00000000-0005-0000-0000-000075570000}"/>
    <cellStyle name="Normal 11 2 4 3 2 4 2" xfId="46093" xr:uid="{00000000-0005-0000-0000-000076570000}"/>
    <cellStyle name="Normal 11 2 4 3 2 5" xfId="32531" xr:uid="{00000000-0005-0000-0000-000077570000}"/>
    <cellStyle name="Normal 11 2 4 3 3" xfId="8771" xr:uid="{00000000-0005-0000-0000-000078570000}"/>
    <cellStyle name="Normal 11 2 4 3 3 2" xfId="15561" xr:uid="{00000000-0005-0000-0000-000079570000}"/>
    <cellStyle name="Normal 11 2 4 3 3 2 2" xfId="29129" xr:uid="{00000000-0005-0000-0000-00007A570000}"/>
    <cellStyle name="Normal 11 2 4 3 3 2 2 2" xfId="56262" xr:uid="{00000000-0005-0000-0000-00007B570000}"/>
    <cellStyle name="Normal 11 2 4 3 3 2 3" xfId="42700" xr:uid="{00000000-0005-0000-0000-00007C570000}"/>
    <cellStyle name="Normal 11 2 4 3 3 3" xfId="22348" xr:uid="{00000000-0005-0000-0000-00007D570000}"/>
    <cellStyle name="Normal 11 2 4 3 3 3 2" xfId="49481" xr:uid="{00000000-0005-0000-0000-00007E570000}"/>
    <cellStyle name="Normal 11 2 4 3 3 4" xfId="35919" xr:uid="{00000000-0005-0000-0000-00007F570000}"/>
    <cellStyle name="Normal 11 2 4 3 4" xfId="12172" xr:uid="{00000000-0005-0000-0000-000080570000}"/>
    <cellStyle name="Normal 11 2 4 3 4 2" xfId="25740" xr:uid="{00000000-0005-0000-0000-000081570000}"/>
    <cellStyle name="Normal 11 2 4 3 4 2 2" xfId="52873" xr:uid="{00000000-0005-0000-0000-000082570000}"/>
    <cellStyle name="Normal 11 2 4 3 4 3" xfId="39311" xr:uid="{00000000-0005-0000-0000-000083570000}"/>
    <cellStyle name="Normal 11 2 4 3 5" xfId="18959" xr:uid="{00000000-0005-0000-0000-000084570000}"/>
    <cellStyle name="Normal 11 2 4 3 5 2" xfId="46092" xr:uid="{00000000-0005-0000-0000-000085570000}"/>
    <cellStyle name="Normal 11 2 4 3 6" xfId="32530" xr:uid="{00000000-0005-0000-0000-000086570000}"/>
    <cellStyle name="Normal 11 2 4 4" xfId="5222" xr:uid="{00000000-0005-0000-0000-000087570000}"/>
    <cellStyle name="Normal 11 2 4 4 2" xfId="8773" xr:uid="{00000000-0005-0000-0000-000088570000}"/>
    <cellStyle name="Normal 11 2 4 4 2 2" xfId="15563" xr:uid="{00000000-0005-0000-0000-000089570000}"/>
    <cellStyle name="Normal 11 2 4 4 2 2 2" xfId="29131" xr:uid="{00000000-0005-0000-0000-00008A570000}"/>
    <cellStyle name="Normal 11 2 4 4 2 2 2 2" xfId="56264" xr:uid="{00000000-0005-0000-0000-00008B570000}"/>
    <cellStyle name="Normal 11 2 4 4 2 2 3" xfId="42702" xr:uid="{00000000-0005-0000-0000-00008C570000}"/>
    <cellStyle name="Normal 11 2 4 4 2 3" xfId="22350" xr:uid="{00000000-0005-0000-0000-00008D570000}"/>
    <cellStyle name="Normal 11 2 4 4 2 3 2" xfId="49483" xr:uid="{00000000-0005-0000-0000-00008E570000}"/>
    <cellStyle name="Normal 11 2 4 4 2 4" xfId="35921" xr:uid="{00000000-0005-0000-0000-00008F570000}"/>
    <cellStyle name="Normal 11 2 4 4 3" xfId="12174" xr:uid="{00000000-0005-0000-0000-000090570000}"/>
    <cellStyle name="Normal 11 2 4 4 3 2" xfId="25742" xr:uid="{00000000-0005-0000-0000-000091570000}"/>
    <cellStyle name="Normal 11 2 4 4 3 2 2" xfId="52875" xr:uid="{00000000-0005-0000-0000-000092570000}"/>
    <cellStyle name="Normal 11 2 4 4 3 3" xfId="39313" xr:uid="{00000000-0005-0000-0000-000093570000}"/>
    <cellStyle name="Normal 11 2 4 4 4" xfId="18961" xr:uid="{00000000-0005-0000-0000-000094570000}"/>
    <cellStyle name="Normal 11 2 4 4 4 2" xfId="46094" xr:uid="{00000000-0005-0000-0000-000095570000}"/>
    <cellStyle name="Normal 11 2 4 4 5" xfId="32532" xr:uid="{00000000-0005-0000-0000-000096570000}"/>
    <cellStyle name="Normal 11 2 4 5" xfId="5223" xr:uid="{00000000-0005-0000-0000-000097570000}"/>
    <cellStyle name="Normal 11 2 4 5 2" xfId="8774" xr:uid="{00000000-0005-0000-0000-000098570000}"/>
    <cellStyle name="Normal 11 2 4 5 2 2" xfId="15564" xr:uid="{00000000-0005-0000-0000-000099570000}"/>
    <cellStyle name="Normal 11 2 4 5 2 2 2" xfId="29132" xr:uid="{00000000-0005-0000-0000-00009A570000}"/>
    <cellStyle name="Normal 11 2 4 5 2 2 2 2" xfId="56265" xr:uid="{00000000-0005-0000-0000-00009B570000}"/>
    <cellStyle name="Normal 11 2 4 5 2 2 3" xfId="42703" xr:uid="{00000000-0005-0000-0000-00009C570000}"/>
    <cellStyle name="Normal 11 2 4 5 2 3" xfId="22351" xr:uid="{00000000-0005-0000-0000-00009D570000}"/>
    <cellStyle name="Normal 11 2 4 5 2 3 2" xfId="49484" xr:uid="{00000000-0005-0000-0000-00009E570000}"/>
    <cellStyle name="Normal 11 2 4 5 2 4" xfId="35922" xr:uid="{00000000-0005-0000-0000-00009F570000}"/>
    <cellStyle name="Normal 11 2 4 5 3" xfId="12175" xr:uid="{00000000-0005-0000-0000-0000A0570000}"/>
    <cellStyle name="Normal 11 2 4 5 3 2" xfId="25743" xr:uid="{00000000-0005-0000-0000-0000A1570000}"/>
    <cellStyle name="Normal 11 2 4 5 3 2 2" xfId="52876" xr:uid="{00000000-0005-0000-0000-0000A2570000}"/>
    <cellStyle name="Normal 11 2 4 5 3 3" xfId="39314" xr:uid="{00000000-0005-0000-0000-0000A3570000}"/>
    <cellStyle name="Normal 11 2 4 5 4" xfId="18962" xr:uid="{00000000-0005-0000-0000-0000A4570000}"/>
    <cellStyle name="Normal 11 2 4 5 4 2" xfId="46095" xr:uid="{00000000-0005-0000-0000-0000A5570000}"/>
    <cellStyle name="Normal 11 2 4 5 5" xfId="32533" xr:uid="{00000000-0005-0000-0000-0000A6570000}"/>
    <cellStyle name="Normal 11 2 4 6" xfId="8767" xr:uid="{00000000-0005-0000-0000-0000A7570000}"/>
    <cellStyle name="Normal 11 2 4 6 2" xfId="15557" xr:uid="{00000000-0005-0000-0000-0000A8570000}"/>
    <cellStyle name="Normal 11 2 4 6 2 2" xfId="29125" xr:uid="{00000000-0005-0000-0000-0000A9570000}"/>
    <cellStyle name="Normal 11 2 4 6 2 2 2" xfId="56258" xr:uid="{00000000-0005-0000-0000-0000AA570000}"/>
    <cellStyle name="Normal 11 2 4 6 2 3" xfId="42696" xr:uid="{00000000-0005-0000-0000-0000AB570000}"/>
    <cellStyle name="Normal 11 2 4 6 3" xfId="22344" xr:uid="{00000000-0005-0000-0000-0000AC570000}"/>
    <cellStyle name="Normal 11 2 4 6 3 2" xfId="49477" xr:uid="{00000000-0005-0000-0000-0000AD570000}"/>
    <cellStyle name="Normal 11 2 4 6 4" xfId="35915" xr:uid="{00000000-0005-0000-0000-0000AE570000}"/>
    <cellStyle name="Normal 11 2 4 7" xfId="12168" xr:uid="{00000000-0005-0000-0000-0000AF570000}"/>
    <cellStyle name="Normal 11 2 4 7 2" xfId="25736" xr:uid="{00000000-0005-0000-0000-0000B0570000}"/>
    <cellStyle name="Normal 11 2 4 7 2 2" xfId="52869" xr:uid="{00000000-0005-0000-0000-0000B1570000}"/>
    <cellStyle name="Normal 11 2 4 7 3" xfId="39307" xr:uid="{00000000-0005-0000-0000-0000B2570000}"/>
    <cellStyle name="Normal 11 2 4 8" xfId="18955" xr:uid="{00000000-0005-0000-0000-0000B3570000}"/>
    <cellStyle name="Normal 11 2 4 8 2" xfId="46088" xr:uid="{00000000-0005-0000-0000-0000B4570000}"/>
    <cellStyle name="Normal 11 2 4 9" xfId="32526" xr:uid="{00000000-0005-0000-0000-0000B5570000}"/>
    <cellStyle name="Normal 11 2 5" xfId="5224" xr:uid="{00000000-0005-0000-0000-0000B6570000}"/>
    <cellStyle name="Normal 11 2 5 2" xfId="5225" xr:uid="{00000000-0005-0000-0000-0000B7570000}"/>
    <cellStyle name="Normal 11 2 5 2 2" xfId="5226" xr:uid="{00000000-0005-0000-0000-0000B8570000}"/>
    <cellStyle name="Normal 11 2 5 2 2 2" xfId="8777" xr:uid="{00000000-0005-0000-0000-0000B9570000}"/>
    <cellStyle name="Normal 11 2 5 2 2 2 2" xfId="15567" xr:uid="{00000000-0005-0000-0000-0000BA570000}"/>
    <cellStyle name="Normal 11 2 5 2 2 2 2 2" xfId="29135" xr:uid="{00000000-0005-0000-0000-0000BB570000}"/>
    <cellStyle name="Normal 11 2 5 2 2 2 2 2 2" xfId="56268" xr:uid="{00000000-0005-0000-0000-0000BC570000}"/>
    <cellStyle name="Normal 11 2 5 2 2 2 2 3" xfId="42706" xr:uid="{00000000-0005-0000-0000-0000BD570000}"/>
    <cellStyle name="Normal 11 2 5 2 2 2 3" xfId="22354" xr:uid="{00000000-0005-0000-0000-0000BE570000}"/>
    <cellStyle name="Normal 11 2 5 2 2 2 3 2" xfId="49487" xr:uid="{00000000-0005-0000-0000-0000BF570000}"/>
    <cellStyle name="Normal 11 2 5 2 2 2 4" xfId="35925" xr:uid="{00000000-0005-0000-0000-0000C0570000}"/>
    <cellStyle name="Normal 11 2 5 2 2 3" xfId="12178" xr:uid="{00000000-0005-0000-0000-0000C1570000}"/>
    <cellStyle name="Normal 11 2 5 2 2 3 2" xfId="25746" xr:uid="{00000000-0005-0000-0000-0000C2570000}"/>
    <cellStyle name="Normal 11 2 5 2 2 3 2 2" xfId="52879" xr:uid="{00000000-0005-0000-0000-0000C3570000}"/>
    <cellStyle name="Normal 11 2 5 2 2 3 3" xfId="39317" xr:uid="{00000000-0005-0000-0000-0000C4570000}"/>
    <cellStyle name="Normal 11 2 5 2 2 4" xfId="18965" xr:uid="{00000000-0005-0000-0000-0000C5570000}"/>
    <cellStyle name="Normal 11 2 5 2 2 4 2" xfId="46098" xr:uid="{00000000-0005-0000-0000-0000C6570000}"/>
    <cellStyle name="Normal 11 2 5 2 2 5" xfId="32536" xr:uid="{00000000-0005-0000-0000-0000C7570000}"/>
    <cellStyle name="Normal 11 2 5 2 3" xfId="5227" xr:uid="{00000000-0005-0000-0000-0000C8570000}"/>
    <cellStyle name="Normal 11 2 5 2 3 2" xfId="8778" xr:uid="{00000000-0005-0000-0000-0000C9570000}"/>
    <cellStyle name="Normal 11 2 5 2 3 2 2" xfId="15568" xr:uid="{00000000-0005-0000-0000-0000CA570000}"/>
    <cellStyle name="Normal 11 2 5 2 3 2 2 2" xfId="29136" xr:uid="{00000000-0005-0000-0000-0000CB570000}"/>
    <cellStyle name="Normal 11 2 5 2 3 2 2 2 2" xfId="56269" xr:uid="{00000000-0005-0000-0000-0000CC570000}"/>
    <cellStyle name="Normal 11 2 5 2 3 2 2 3" xfId="42707" xr:uid="{00000000-0005-0000-0000-0000CD570000}"/>
    <cellStyle name="Normal 11 2 5 2 3 2 3" xfId="22355" xr:uid="{00000000-0005-0000-0000-0000CE570000}"/>
    <cellStyle name="Normal 11 2 5 2 3 2 3 2" xfId="49488" xr:uid="{00000000-0005-0000-0000-0000CF570000}"/>
    <cellStyle name="Normal 11 2 5 2 3 2 4" xfId="35926" xr:uid="{00000000-0005-0000-0000-0000D0570000}"/>
    <cellStyle name="Normal 11 2 5 2 3 3" xfId="12179" xr:uid="{00000000-0005-0000-0000-0000D1570000}"/>
    <cellStyle name="Normal 11 2 5 2 3 3 2" xfId="25747" xr:uid="{00000000-0005-0000-0000-0000D2570000}"/>
    <cellStyle name="Normal 11 2 5 2 3 3 2 2" xfId="52880" xr:uid="{00000000-0005-0000-0000-0000D3570000}"/>
    <cellStyle name="Normal 11 2 5 2 3 3 3" xfId="39318" xr:uid="{00000000-0005-0000-0000-0000D4570000}"/>
    <cellStyle name="Normal 11 2 5 2 3 4" xfId="18966" xr:uid="{00000000-0005-0000-0000-0000D5570000}"/>
    <cellStyle name="Normal 11 2 5 2 3 4 2" xfId="46099" xr:uid="{00000000-0005-0000-0000-0000D6570000}"/>
    <cellStyle name="Normal 11 2 5 2 3 5" xfId="32537" xr:uid="{00000000-0005-0000-0000-0000D7570000}"/>
    <cellStyle name="Normal 11 2 5 2 4" xfId="8776" xr:uid="{00000000-0005-0000-0000-0000D8570000}"/>
    <cellStyle name="Normal 11 2 5 2 4 2" xfId="15566" xr:uid="{00000000-0005-0000-0000-0000D9570000}"/>
    <cellStyle name="Normal 11 2 5 2 4 2 2" xfId="29134" xr:uid="{00000000-0005-0000-0000-0000DA570000}"/>
    <cellStyle name="Normal 11 2 5 2 4 2 2 2" xfId="56267" xr:uid="{00000000-0005-0000-0000-0000DB570000}"/>
    <cellStyle name="Normal 11 2 5 2 4 2 3" xfId="42705" xr:uid="{00000000-0005-0000-0000-0000DC570000}"/>
    <cellStyle name="Normal 11 2 5 2 4 3" xfId="22353" xr:uid="{00000000-0005-0000-0000-0000DD570000}"/>
    <cellStyle name="Normal 11 2 5 2 4 3 2" xfId="49486" xr:uid="{00000000-0005-0000-0000-0000DE570000}"/>
    <cellStyle name="Normal 11 2 5 2 4 4" xfId="35924" xr:uid="{00000000-0005-0000-0000-0000DF570000}"/>
    <cellStyle name="Normal 11 2 5 2 5" xfId="12177" xr:uid="{00000000-0005-0000-0000-0000E0570000}"/>
    <cellStyle name="Normal 11 2 5 2 5 2" xfId="25745" xr:uid="{00000000-0005-0000-0000-0000E1570000}"/>
    <cellStyle name="Normal 11 2 5 2 5 2 2" xfId="52878" xr:uid="{00000000-0005-0000-0000-0000E2570000}"/>
    <cellStyle name="Normal 11 2 5 2 5 3" xfId="39316" xr:uid="{00000000-0005-0000-0000-0000E3570000}"/>
    <cellStyle name="Normal 11 2 5 2 6" xfId="18964" xr:uid="{00000000-0005-0000-0000-0000E4570000}"/>
    <cellStyle name="Normal 11 2 5 2 6 2" xfId="46097" xr:uid="{00000000-0005-0000-0000-0000E5570000}"/>
    <cellStyle name="Normal 11 2 5 2 7" xfId="32535" xr:uid="{00000000-0005-0000-0000-0000E6570000}"/>
    <cellStyle name="Normal 11 2 5 3" xfId="5228" xr:uid="{00000000-0005-0000-0000-0000E7570000}"/>
    <cellStyle name="Normal 11 2 5 3 2" xfId="8779" xr:uid="{00000000-0005-0000-0000-0000E8570000}"/>
    <cellStyle name="Normal 11 2 5 3 2 2" xfId="15569" xr:uid="{00000000-0005-0000-0000-0000E9570000}"/>
    <cellStyle name="Normal 11 2 5 3 2 2 2" xfId="29137" xr:uid="{00000000-0005-0000-0000-0000EA570000}"/>
    <cellStyle name="Normal 11 2 5 3 2 2 2 2" xfId="56270" xr:uid="{00000000-0005-0000-0000-0000EB570000}"/>
    <cellStyle name="Normal 11 2 5 3 2 2 3" xfId="42708" xr:uid="{00000000-0005-0000-0000-0000EC570000}"/>
    <cellStyle name="Normal 11 2 5 3 2 3" xfId="22356" xr:uid="{00000000-0005-0000-0000-0000ED570000}"/>
    <cellStyle name="Normal 11 2 5 3 2 3 2" xfId="49489" xr:uid="{00000000-0005-0000-0000-0000EE570000}"/>
    <cellStyle name="Normal 11 2 5 3 2 4" xfId="35927" xr:uid="{00000000-0005-0000-0000-0000EF570000}"/>
    <cellStyle name="Normal 11 2 5 3 3" xfId="12180" xr:uid="{00000000-0005-0000-0000-0000F0570000}"/>
    <cellStyle name="Normal 11 2 5 3 3 2" xfId="25748" xr:uid="{00000000-0005-0000-0000-0000F1570000}"/>
    <cellStyle name="Normal 11 2 5 3 3 2 2" xfId="52881" xr:uid="{00000000-0005-0000-0000-0000F2570000}"/>
    <cellStyle name="Normal 11 2 5 3 3 3" xfId="39319" xr:uid="{00000000-0005-0000-0000-0000F3570000}"/>
    <cellStyle name="Normal 11 2 5 3 4" xfId="18967" xr:uid="{00000000-0005-0000-0000-0000F4570000}"/>
    <cellStyle name="Normal 11 2 5 3 4 2" xfId="46100" xr:uid="{00000000-0005-0000-0000-0000F5570000}"/>
    <cellStyle name="Normal 11 2 5 3 5" xfId="32538" xr:uid="{00000000-0005-0000-0000-0000F6570000}"/>
    <cellStyle name="Normal 11 2 5 4" xfId="5229" xr:uid="{00000000-0005-0000-0000-0000F7570000}"/>
    <cellStyle name="Normal 11 2 5 4 2" xfId="8780" xr:uid="{00000000-0005-0000-0000-0000F8570000}"/>
    <cellStyle name="Normal 11 2 5 4 2 2" xfId="15570" xr:uid="{00000000-0005-0000-0000-0000F9570000}"/>
    <cellStyle name="Normal 11 2 5 4 2 2 2" xfId="29138" xr:uid="{00000000-0005-0000-0000-0000FA570000}"/>
    <cellStyle name="Normal 11 2 5 4 2 2 2 2" xfId="56271" xr:uid="{00000000-0005-0000-0000-0000FB570000}"/>
    <cellStyle name="Normal 11 2 5 4 2 2 3" xfId="42709" xr:uid="{00000000-0005-0000-0000-0000FC570000}"/>
    <cellStyle name="Normal 11 2 5 4 2 3" xfId="22357" xr:uid="{00000000-0005-0000-0000-0000FD570000}"/>
    <cellStyle name="Normal 11 2 5 4 2 3 2" xfId="49490" xr:uid="{00000000-0005-0000-0000-0000FE570000}"/>
    <cellStyle name="Normal 11 2 5 4 2 4" xfId="35928" xr:uid="{00000000-0005-0000-0000-0000FF570000}"/>
    <cellStyle name="Normal 11 2 5 4 3" xfId="12181" xr:uid="{00000000-0005-0000-0000-000000580000}"/>
    <cellStyle name="Normal 11 2 5 4 3 2" xfId="25749" xr:uid="{00000000-0005-0000-0000-000001580000}"/>
    <cellStyle name="Normal 11 2 5 4 3 2 2" xfId="52882" xr:uid="{00000000-0005-0000-0000-000002580000}"/>
    <cellStyle name="Normal 11 2 5 4 3 3" xfId="39320" xr:uid="{00000000-0005-0000-0000-000003580000}"/>
    <cellStyle name="Normal 11 2 5 4 4" xfId="18968" xr:uid="{00000000-0005-0000-0000-000004580000}"/>
    <cellStyle name="Normal 11 2 5 4 4 2" xfId="46101" xr:uid="{00000000-0005-0000-0000-000005580000}"/>
    <cellStyle name="Normal 11 2 5 4 5" xfId="32539" xr:uid="{00000000-0005-0000-0000-000006580000}"/>
    <cellStyle name="Normal 11 2 5 5" xfId="8775" xr:uid="{00000000-0005-0000-0000-000007580000}"/>
    <cellStyle name="Normal 11 2 5 5 2" xfId="15565" xr:uid="{00000000-0005-0000-0000-000008580000}"/>
    <cellStyle name="Normal 11 2 5 5 2 2" xfId="29133" xr:uid="{00000000-0005-0000-0000-000009580000}"/>
    <cellStyle name="Normal 11 2 5 5 2 2 2" xfId="56266" xr:uid="{00000000-0005-0000-0000-00000A580000}"/>
    <cellStyle name="Normal 11 2 5 5 2 3" xfId="42704" xr:uid="{00000000-0005-0000-0000-00000B580000}"/>
    <cellStyle name="Normal 11 2 5 5 3" xfId="22352" xr:uid="{00000000-0005-0000-0000-00000C580000}"/>
    <cellStyle name="Normal 11 2 5 5 3 2" xfId="49485" xr:uid="{00000000-0005-0000-0000-00000D580000}"/>
    <cellStyle name="Normal 11 2 5 5 4" xfId="35923" xr:uid="{00000000-0005-0000-0000-00000E580000}"/>
    <cellStyle name="Normal 11 2 5 6" xfId="12176" xr:uid="{00000000-0005-0000-0000-00000F580000}"/>
    <cellStyle name="Normal 11 2 5 6 2" xfId="25744" xr:uid="{00000000-0005-0000-0000-000010580000}"/>
    <cellStyle name="Normal 11 2 5 6 2 2" xfId="52877" xr:uid="{00000000-0005-0000-0000-000011580000}"/>
    <cellStyle name="Normal 11 2 5 6 3" xfId="39315" xr:uid="{00000000-0005-0000-0000-000012580000}"/>
    <cellStyle name="Normal 11 2 5 7" xfId="18963" xr:uid="{00000000-0005-0000-0000-000013580000}"/>
    <cellStyle name="Normal 11 2 5 7 2" xfId="46096" xr:uid="{00000000-0005-0000-0000-000014580000}"/>
    <cellStyle name="Normal 11 2 5 8" xfId="32534" xr:uid="{00000000-0005-0000-0000-000015580000}"/>
    <cellStyle name="Normal 11 2 6" xfId="5230" xr:uid="{00000000-0005-0000-0000-000016580000}"/>
    <cellStyle name="Normal 11 2 6 2" xfId="5231" xr:uid="{00000000-0005-0000-0000-000017580000}"/>
    <cellStyle name="Normal 11 2 6 2 2" xfId="5232" xr:uid="{00000000-0005-0000-0000-000018580000}"/>
    <cellStyle name="Normal 11 2 6 2 2 2" xfId="8783" xr:uid="{00000000-0005-0000-0000-000019580000}"/>
    <cellStyle name="Normal 11 2 6 2 2 2 2" xfId="15573" xr:uid="{00000000-0005-0000-0000-00001A580000}"/>
    <cellStyle name="Normal 11 2 6 2 2 2 2 2" xfId="29141" xr:uid="{00000000-0005-0000-0000-00001B580000}"/>
    <cellStyle name="Normal 11 2 6 2 2 2 2 2 2" xfId="56274" xr:uid="{00000000-0005-0000-0000-00001C580000}"/>
    <cellStyle name="Normal 11 2 6 2 2 2 2 3" xfId="42712" xr:uid="{00000000-0005-0000-0000-00001D580000}"/>
    <cellStyle name="Normal 11 2 6 2 2 2 3" xfId="22360" xr:uid="{00000000-0005-0000-0000-00001E580000}"/>
    <cellStyle name="Normal 11 2 6 2 2 2 3 2" xfId="49493" xr:uid="{00000000-0005-0000-0000-00001F580000}"/>
    <cellStyle name="Normal 11 2 6 2 2 2 4" xfId="35931" xr:uid="{00000000-0005-0000-0000-000020580000}"/>
    <cellStyle name="Normal 11 2 6 2 2 3" xfId="12184" xr:uid="{00000000-0005-0000-0000-000021580000}"/>
    <cellStyle name="Normal 11 2 6 2 2 3 2" xfId="25752" xr:uid="{00000000-0005-0000-0000-000022580000}"/>
    <cellStyle name="Normal 11 2 6 2 2 3 2 2" xfId="52885" xr:uid="{00000000-0005-0000-0000-000023580000}"/>
    <cellStyle name="Normal 11 2 6 2 2 3 3" xfId="39323" xr:uid="{00000000-0005-0000-0000-000024580000}"/>
    <cellStyle name="Normal 11 2 6 2 2 4" xfId="18971" xr:uid="{00000000-0005-0000-0000-000025580000}"/>
    <cellStyle name="Normal 11 2 6 2 2 4 2" xfId="46104" xr:uid="{00000000-0005-0000-0000-000026580000}"/>
    <cellStyle name="Normal 11 2 6 2 2 5" xfId="32542" xr:uid="{00000000-0005-0000-0000-000027580000}"/>
    <cellStyle name="Normal 11 2 6 2 3" xfId="5233" xr:uid="{00000000-0005-0000-0000-000028580000}"/>
    <cellStyle name="Normal 11 2 6 2 3 2" xfId="8784" xr:uid="{00000000-0005-0000-0000-000029580000}"/>
    <cellStyle name="Normal 11 2 6 2 3 2 2" xfId="15574" xr:uid="{00000000-0005-0000-0000-00002A580000}"/>
    <cellStyle name="Normal 11 2 6 2 3 2 2 2" xfId="29142" xr:uid="{00000000-0005-0000-0000-00002B580000}"/>
    <cellStyle name="Normal 11 2 6 2 3 2 2 2 2" xfId="56275" xr:uid="{00000000-0005-0000-0000-00002C580000}"/>
    <cellStyle name="Normal 11 2 6 2 3 2 2 3" xfId="42713" xr:uid="{00000000-0005-0000-0000-00002D580000}"/>
    <cellStyle name="Normal 11 2 6 2 3 2 3" xfId="22361" xr:uid="{00000000-0005-0000-0000-00002E580000}"/>
    <cellStyle name="Normal 11 2 6 2 3 2 3 2" xfId="49494" xr:uid="{00000000-0005-0000-0000-00002F580000}"/>
    <cellStyle name="Normal 11 2 6 2 3 2 4" xfId="35932" xr:uid="{00000000-0005-0000-0000-000030580000}"/>
    <cellStyle name="Normal 11 2 6 2 3 3" xfId="12185" xr:uid="{00000000-0005-0000-0000-000031580000}"/>
    <cellStyle name="Normal 11 2 6 2 3 3 2" xfId="25753" xr:uid="{00000000-0005-0000-0000-000032580000}"/>
    <cellStyle name="Normal 11 2 6 2 3 3 2 2" xfId="52886" xr:uid="{00000000-0005-0000-0000-000033580000}"/>
    <cellStyle name="Normal 11 2 6 2 3 3 3" xfId="39324" xr:uid="{00000000-0005-0000-0000-000034580000}"/>
    <cellStyle name="Normal 11 2 6 2 3 4" xfId="18972" xr:uid="{00000000-0005-0000-0000-000035580000}"/>
    <cellStyle name="Normal 11 2 6 2 3 4 2" xfId="46105" xr:uid="{00000000-0005-0000-0000-000036580000}"/>
    <cellStyle name="Normal 11 2 6 2 3 5" xfId="32543" xr:uid="{00000000-0005-0000-0000-000037580000}"/>
    <cellStyle name="Normal 11 2 6 2 4" xfId="8782" xr:uid="{00000000-0005-0000-0000-000038580000}"/>
    <cellStyle name="Normal 11 2 6 2 4 2" xfId="15572" xr:uid="{00000000-0005-0000-0000-000039580000}"/>
    <cellStyle name="Normal 11 2 6 2 4 2 2" xfId="29140" xr:uid="{00000000-0005-0000-0000-00003A580000}"/>
    <cellStyle name="Normal 11 2 6 2 4 2 2 2" xfId="56273" xr:uid="{00000000-0005-0000-0000-00003B580000}"/>
    <cellStyle name="Normal 11 2 6 2 4 2 3" xfId="42711" xr:uid="{00000000-0005-0000-0000-00003C580000}"/>
    <cellStyle name="Normal 11 2 6 2 4 3" xfId="22359" xr:uid="{00000000-0005-0000-0000-00003D580000}"/>
    <cellStyle name="Normal 11 2 6 2 4 3 2" xfId="49492" xr:uid="{00000000-0005-0000-0000-00003E580000}"/>
    <cellStyle name="Normal 11 2 6 2 4 4" xfId="35930" xr:uid="{00000000-0005-0000-0000-00003F580000}"/>
    <cellStyle name="Normal 11 2 6 2 5" xfId="12183" xr:uid="{00000000-0005-0000-0000-000040580000}"/>
    <cellStyle name="Normal 11 2 6 2 5 2" xfId="25751" xr:uid="{00000000-0005-0000-0000-000041580000}"/>
    <cellStyle name="Normal 11 2 6 2 5 2 2" xfId="52884" xr:uid="{00000000-0005-0000-0000-000042580000}"/>
    <cellStyle name="Normal 11 2 6 2 5 3" xfId="39322" xr:uid="{00000000-0005-0000-0000-000043580000}"/>
    <cellStyle name="Normal 11 2 6 2 6" xfId="18970" xr:uid="{00000000-0005-0000-0000-000044580000}"/>
    <cellStyle name="Normal 11 2 6 2 6 2" xfId="46103" xr:uid="{00000000-0005-0000-0000-000045580000}"/>
    <cellStyle name="Normal 11 2 6 2 7" xfId="32541" xr:uid="{00000000-0005-0000-0000-000046580000}"/>
    <cellStyle name="Normal 11 2 6 3" xfId="5234" xr:uid="{00000000-0005-0000-0000-000047580000}"/>
    <cellStyle name="Normal 11 2 6 3 2" xfId="8785" xr:uid="{00000000-0005-0000-0000-000048580000}"/>
    <cellStyle name="Normal 11 2 6 3 2 2" xfId="15575" xr:uid="{00000000-0005-0000-0000-000049580000}"/>
    <cellStyle name="Normal 11 2 6 3 2 2 2" xfId="29143" xr:uid="{00000000-0005-0000-0000-00004A580000}"/>
    <cellStyle name="Normal 11 2 6 3 2 2 2 2" xfId="56276" xr:uid="{00000000-0005-0000-0000-00004B580000}"/>
    <cellStyle name="Normal 11 2 6 3 2 2 3" xfId="42714" xr:uid="{00000000-0005-0000-0000-00004C580000}"/>
    <cellStyle name="Normal 11 2 6 3 2 3" xfId="22362" xr:uid="{00000000-0005-0000-0000-00004D580000}"/>
    <cellStyle name="Normal 11 2 6 3 2 3 2" xfId="49495" xr:uid="{00000000-0005-0000-0000-00004E580000}"/>
    <cellStyle name="Normal 11 2 6 3 2 4" xfId="35933" xr:uid="{00000000-0005-0000-0000-00004F580000}"/>
    <cellStyle name="Normal 11 2 6 3 3" xfId="12186" xr:uid="{00000000-0005-0000-0000-000050580000}"/>
    <cellStyle name="Normal 11 2 6 3 3 2" xfId="25754" xr:uid="{00000000-0005-0000-0000-000051580000}"/>
    <cellStyle name="Normal 11 2 6 3 3 2 2" xfId="52887" xr:uid="{00000000-0005-0000-0000-000052580000}"/>
    <cellStyle name="Normal 11 2 6 3 3 3" xfId="39325" xr:uid="{00000000-0005-0000-0000-000053580000}"/>
    <cellStyle name="Normal 11 2 6 3 4" xfId="18973" xr:uid="{00000000-0005-0000-0000-000054580000}"/>
    <cellStyle name="Normal 11 2 6 3 4 2" xfId="46106" xr:uid="{00000000-0005-0000-0000-000055580000}"/>
    <cellStyle name="Normal 11 2 6 3 5" xfId="32544" xr:uid="{00000000-0005-0000-0000-000056580000}"/>
    <cellStyle name="Normal 11 2 6 4" xfId="5235" xr:uid="{00000000-0005-0000-0000-000057580000}"/>
    <cellStyle name="Normal 11 2 6 4 2" xfId="8786" xr:uid="{00000000-0005-0000-0000-000058580000}"/>
    <cellStyle name="Normal 11 2 6 4 2 2" xfId="15576" xr:uid="{00000000-0005-0000-0000-000059580000}"/>
    <cellStyle name="Normal 11 2 6 4 2 2 2" xfId="29144" xr:uid="{00000000-0005-0000-0000-00005A580000}"/>
    <cellStyle name="Normal 11 2 6 4 2 2 2 2" xfId="56277" xr:uid="{00000000-0005-0000-0000-00005B580000}"/>
    <cellStyle name="Normal 11 2 6 4 2 2 3" xfId="42715" xr:uid="{00000000-0005-0000-0000-00005C580000}"/>
    <cellStyle name="Normal 11 2 6 4 2 3" xfId="22363" xr:uid="{00000000-0005-0000-0000-00005D580000}"/>
    <cellStyle name="Normal 11 2 6 4 2 3 2" xfId="49496" xr:uid="{00000000-0005-0000-0000-00005E580000}"/>
    <cellStyle name="Normal 11 2 6 4 2 4" xfId="35934" xr:uid="{00000000-0005-0000-0000-00005F580000}"/>
    <cellStyle name="Normal 11 2 6 4 3" xfId="12187" xr:uid="{00000000-0005-0000-0000-000060580000}"/>
    <cellStyle name="Normal 11 2 6 4 3 2" xfId="25755" xr:uid="{00000000-0005-0000-0000-000061580000}"/>
    <cellStyle name="Normal 11 2 6 4 3 2 2" xfId="52888" xr:uid="{00000000-0005-0000-0000-000062580000}"/>
    <cellStyle name="Normal 11 2 6 4 3 3" xfId="39326" xr:uid="{00000000-0005-0000-0000-000063580000}"/>
    <cellStyle name="Normal 11 2 6 4 4" xfId="18974" xr:uid="{00000000-0005-0000-0000-000064580000}"/>
    <cellStyle name="Normal 11 2 6 4 4 2" xfId="46107" xr:uid="{00000000-0005-0000-0000-000065580000}"/>
    <cellStyle name="Normal 11 2 6 4 5" xfId="32545" xr:uid="{00000000-0005-0000-0000-000066580000}"/>
    <cellStyle name="Normal 11 2 6 5" xfId="8781" xr:uid="{00000000-0005-0000-0000-000067580000}"/>
    <cellStyle name="Normal 11 2 6 5 2" xfId="15571" xr:uid="{00000000-0005-0000-0000-000068580000}"/>
    <cellStyle name="Normal 11 2 6 5 2 2" xfId="29139" xr:uid="{00000000-0005-0000-0000-000069580000}"/>
    <cellStyle name="Normal 11 2 6 5 2 2 2" xfId="56272" xr:uid="{00000000-0005-0000-0000-00006A580000}"/>
    <cellStyle name="Normal 11 2 6 5 2 3" xfId="42710" xr:uid="{00000000-0005-0000-0000-00006B580000}"/>
    <cellStyle name="Normal 11 2 6 5 3" xfId="22358" xr:uid="{00000000-0005-0000-0000-00006C580000}"/>
    <cellStyle name="Normal 11 2 6 5 3 2" xfId="49491" xr:uid="{00000000-0005-0000-0000-00006D580000}"/>
    <cellStyle name="Normal 11 2 6 5 4" xfId="35929" xr:uid="{00000000-0005-0000-0000-00006E580000}"/>
    <cellStyle name="Normal 11 2 6 6" xfId="12182" xr:uid="{00000000-0005-0000-0000-00006F580000}"/>
    <cellStyle name="Normal 11 2 6 6 2" xfId="25750" xr:uid="{00000000-0005-0000-0000-000070580000}"/>
    <cellStyle name="Normal 11 2 6 6 2 2" xfId="52883" xr:uid="{00000000-0005-0000-0000-000071580000}"/>
    <cellStyle name="Normal 11 2 6 6 3" xfId="39321" xr:uid="{00000000-0005-0000-0000-000072580000}"/>
    <cellStyle name="Normal 11 2 6 7" xfId="18969" xr:uid="{00000000-0005-0000-0000-000073580000}"/>
    <cellStyle name="Normal 11 2 6 7 2" xfId="46102" xr:uid="{00000000-0005-0000-0000-000074580000}"/>
    <cellStyle name="Normal 11 2 6 8" xfId="32540" xr:uid="{00000000-0005-0000-0000-000075580000}"/>
    <cellStyle name="Normal 11 2 7" xfId="5236" xr:uid="{00000000-0005-0000-0000-000076580000}"/>
    <cellStyle name="Normal 11 2 7 2" xfId="5237" xr:uid="{00000000-0005-0000-0000-000077580000}"/>
    <cellStyle name="Normal 11 2 7 2 2" xfId="8788" xr:uid="{00000000-0005-0000-0000-000078580000}"/>
    <cellStyle name="Normal 11 2 7 2 2 2" xfId="15578" xr:uid="{00000000-0005-0000-0000-000079580000}"/>
    <cellStyle name="Normal 11 2 7 2 2 2 2" xfId="29146" xr:uid="{00000000-0005-0000-0000-00007A580000}"/>
    <cellStyle name="Normal 11 2 7 2 2 2 2 2" xfId="56279" xr:uid="{00000000-0005-0000-0000-00007B580000}"/>
    <cellStyle name="Normal 11 2 7 2 2 2 3" xfId="42717" xr:uid="{00000000-0005-0000-0000-00007C580000}"/>
    <cellStyle name="Normal 11 2 7 2 2 3" xfId="22365" xr:uid="{00000000-0005-0000-0000-00007D580000}"/>
    <cellStyle name="Normal 11 2 7 2 2 3 2" xfId="49498" xr:uid="{00000000-0005-0000-0000-00007E580000}"/>
    <cellStyle name="Normal 11 2 7 2 2 4" xfId="35936" xr:uid="{00000000-0005-0000-0000-00007F580000}"/>
    <cellStyle name="Normal 11 2 7 2 3" xfId="12189" xr:uid="{00000000-0005-0000-0000-000080580000}"/>
    <cellStyle name="Normal 11 2 7 2 3 2" xfId="25757" xr:uid="{00000000-0005-0000-0000-000081580000}"/>
    <cellStyle name="Normal 11 2 7 2 3 2 2" xfId="52890" xr:uid="{00000000-0005-0000-0000-000082580000}"/>
    <cellStyle name="Normal 11 2 7 2 3 3" xfId="39328" xr:uid="{00000000-0005-0000-0000-000083580000}"/>
    <cellStyle name="Normal 11 2 7 2 4" xfId="18976" xr:uid="{00000000-0005-0000-0000-000084580000}"/>
    <cellStyle name="Normal 11 2 7 2 4 2" xfId="46109" xr:uid="{00000000-0005-0000-0000-000085580000}"/>
    <cellStyle name="Normal 11 2 7 2 5" xfId="32547" xr:uid="{00000000-0005-0000-0000-000086580000}"/>
    <cellStyle name="Normal 11 2 7 3" xfId="5238" xr:uid="{00000000-0005-0000-0000-000087580000}"/>
    <cellStyle name="Normal 11 2 7 3 2" xfId="8789" xr:uid="{00000000-0005-0000-0000-000088580000}"/>
    <cellStyle name="Normal 11 2 7 3 2 2" xfId="15579" xr:uid="{00000000-0005-0000-0000-000089580000}"/>
    <cellStyle name="Normal 11 2 7 3 2 2 2" xfId="29147" xr:uid="{00000000-0005-0000-0000-00008A580000}"/>
    <cellStyle name="Normal 11 2 7 3 2 2 2 2" xfId="56280" xr:uid="{00000000-0005-0000-0000-00008B580000}"/>
    <cellStyle name="Normal 11 2 7 3 2 2 3" xfId="42718" xr:uid="{00000000-0005-0000-0000-00008C580000}"/>
    <cellStyle name="Normal 11 2 7 3 2 3" xfId="22366" xr:uid="{00000000-0005-0000-0000-00008D580000}"/>
    <cellStyle name="Normal 11 2 7 3 2 3 2" xfId="49499" xr:uid="{00000000-0005-0000-0000-00008E580000}"/>
    <cellStyle name="Normal 11 2 7 3 2 4" xfId="35937" xr:uid="{00000000-0005-0000-0000-00008F580000}"/>
    <cellStyle name="Normal 11 2 7 3 3" xfId="12190" xr:uid="{00000000-0005-0000-0000-000090580000}"/>
    <cellStyle name="Normal 11 2 7 3 3 2" xfId="25758" xr:uid="{00000000-0005-0000-0000-000091580000}"/>
    <cellStyle name="Normal 11 2 7 3 3 2 2" xfId="52891" xr:uid="{00000000-0005-0000-0000-000092580000}"/>
    <cellStyle name="Normal 11 2 7 3 3 3" xfId="39329" xr:uid="{00000000-0005-0000-0000-000093580000}"/>
    <cellStyle name="Normal 11 2 7 3 4" xfId="18977" xr:uid="{00000000-0005-0000-0000-000094580000}"/>
    <cellStyle name="Normal 11 2 7 3 4 2" xfId="46110" xr:uid="{00000000-0005-0000-0000-000095580000}"/>
    <cellStyle name="Normal 11 2 7 3 5" xfId="32548" xr:uid="{00000000-0005-0000-0000-000096580000}"/>
    <cellStyle name="Normal 11 2 7 4" xfId="8787" xr:uid="{00000000-0005-0000-0000-000097580000}"/>
    <cellStyle name="Normal 11 2 7 4 2" xfId="15577" xr:uid="{00000000-0005-0000-0000-000098580000}"/>
    <cellStyle name="Normal 11 2 7 4 2 2" xfId="29145" xr:uid="{00000000-0005-0000-0000-000099580000}"/>
    <cellStyle name="Normal 11 2 7 4 2 2 2" xfId="56278" xr:uid="{00000000-0005-0000-0000-00009A580000}"/>
    <cellStyle name="Normal 11 2 7 4 2 3" xfId="42716" xr:uid="{00000000-0005-0000-0000-00009B580000}"/>
    <cellStyle name="Normal 11 2 7 4 3" xfId="22364" xr:uid="{00000000-0005-0000-0000-00009C580000}"/>
    <cellStyle name="Normal 11 2 7 4 3 2" xfId="49497" xr:uid="{00000000-0005-0000-0000-00009D580000}"/>
    <cellStyle name="Normal 11 2 7 4 4" xfId="35935" xr:uid="{00000000-0005-0000-0000-00009E580000}"/>
    <cellStyle name="Normal 11 2 7 5" xfId="12188" xr:uid="{00000000-0005-0000-0000-00009F580000}"/>
    <cellStyle name="Normal 11 2 7 5 2" xfId="25756" xr:uid="{00000000-0005-0000-0000-0000A0580000}"/>
    <cellStyle name="Normal 11 2 7 5 2 2" xfId="52889" xr:uid="{00000000-0005-0000-0000-0000A1580000}"/>
    <cellStyle name="Normal 11 2 7 5 3" xfId="39327" xr:uid="{00000000-0005-0000-0000-0000A2580000}"/>
    <cellStyle name="Normal 11 2 7 6" xfId="18975" xr:uid="{00000000-0005-0000-0000-0000A3580000}"/>
    <cellStyle name="Normal 11 2 7 6 2" xfId="46108" xr:uid="{00000000-0005-0000-0000-0000A4580000}"/>
    <cellStyle name="Normal 11 2 7 7" xfId="32546" xr:uid="{00000000-0005-0000-0000-0000A5580000}"/>
    <cellStyle name="Normal 11 2 8" xfId="5239" xr:uid="{00000000-0005-0000-0000-0000A6580000}"/>
    <cellStyle name="Normal 11 2 8 2" xfId="5240" xr:uid="{00000000-0005-0000-0000-0000A7580000}"/>
    <cellStyle name="Normal 11 2 8 2 2" xfId="8791" xr:uid="{00000000-0005-0000-0000-0000A8580000}"/>
    <cellStyle name="Normal 11 2 8 2 2 2" xfId="15581" xr:uid="{00000000-0005-0000-0000-0000A9580000}"/>
    <cellStyle name="Normal 11 2 8 2 2 2 2" xfId="29149" xr:uid="{00000000-0005-0000-0000-0000AA580000}"/>
    <cellStyle name="Normal 11 2 8 2 2 2 2 2" xfId="56282" xr:uid="{00000000-0005-0000-0000-0000AB580000}"/>
    <cellStyle name="Normal 11 2 8 2 2 2 3" xfId="42720" xr:uid="{00000000-0005-0000-0000-0000AC580000}"/>
    <cellStyle name="Normal 11 2 8 2 2 3" xfId="22368" xr:uid="{00000000-0005-0000-0000-0000AD580000}"/>
    <cellStyle name="Normal 11 2 8 2 2 3 2" xfId="49501" xr:uid="{00000000-0005-0000-0000-0000AE580000}"/>
    <cellStyle name="Normal 11 2 8 2 2 4" xfId="35939" xr:uid="{00000000-0005-0000-0000-0000AF580000}"/>
    <cellStyle name="Normal 11 2 8 2 3" xfId="12192" xr:uid="{00000000-0005-0000-0000-0000B0580000}"/>
    <cellStyle name="Normal 11 2 8 2 3 2" xfId="25760" xr:uid="{00000000-0005-0000-0000-0000B1580000}"/>
    <cellStyle name="Normal 11 2 8 2 3 2 2" xfId="52893" xr:uid="{00000000-0005-0000-0000-0000B2580000}"/>
    <cellStyle name="Normal 11 2 8 2 3 3" xfId="39331" xr:uid="{00000000-0005-0000-0000-0000B3580000}"/>
    <cellStyle name="Normal 11 2 8 2 4" xfId="18979" xr:uid="{00000000-0005-0000-0000-0000B4580000}"/>
    <cellStyle name="Normal 11 2 8 2 4 2" xfId="46112" xr:uid="{00000000-0005-0000-0000-0000B5580000}"/>
    <cellStyle name="Normal 11 2 8 2 5" xfId="32550" xr:uid="{00000000-0005-0000-0000-0000B6580000}"/>
    <cellStyle name="Normal 11 2 8 3" xfId="5241" xr:uid="{00000000-0005-0000-0000-0000B7580000}"/>
    <cellStyle name="Normal 11 2 8 3 2" xfId="8792" xr:uid="{00000000-0005-0000-0000-0000B8580000}"/>
    <cellStyle name="Normal 11 2 8 3 2 2" xfId="15582" xr:uid="{00000000-0005-0000-0000-0000B9580000}"/>
    <cellStyle name="Normal 11 2 8 3 2 2 2" xfId="29150" xr:uid="{00000000-0005-0000-0000-0000BA580000}"/>
    <cellStyle name="Normal 11 2 8 3 2 2 2 2" xfId="56283" xr:uid="{00000000-0005-0000-0000-0000BB580000}"/>
    <cellStyle name="Normal 11 2 8 3 2 2 3" xfId="42721" xr:uid="{00000000-0005-0000-0000-0000BC580000}"/>
    <cellStyle name="Normal 11 2 8 3 2 3" xfId="22369" xr:uid="{00000000-0005-0000-0000-0000BD580000}"/>
    <cellStyle name="Normal 11 2 8 3 2 3 2" xfId="49502" xr:uid="{00000000-0005-0000-0000-0000BE580000}"/>
    <cellStyle name="Normal 11 2 8 3 2 4" xfId="35940" xr:uid="{00000000-0005-0000-0000-0000BF580000}"/>
    <cellStyle name="Normal 11 2 8 3 3" xfId="12193" xr:uid="{00000000-0005-0000-0000-0000C0580000}"/>
    <cellStyle name="Normal 11 2 8 3 3 2" xfId="25761" xr:uid="{00000000-0005-0000-0000-0000C1580000}"/>
    <cellStyle name="Normal 11 2 8 3 3 2 2" xfId="52894" xr:uid="{00000000-0005-0000-0000-0000C2580000}"/>
    <cellStyle name="Normal 11 2 8 3 3 3" xfId="39332" xr:uid="{00000000-0005-0000-0000-0000C3580000}"/>
    <cellStyle name="Normal 11 2 8 3 4" xfId="18980" xr:uid="{00000000-0005-0000-0000-0000C4580000}"/>
    <cellStyle name="Normal 11 2 8 3 4 2" xfId="46113" xr:uid="{00000000-0005-0000-0000-0000C5580000}"/>
    <cellStyle name="Normal 11 2 8 3 5" xfId="32551" xr:uid="{00000000-0005-0000-0000-0000C6580000}"/>
    <cellStyle name="Normal 11 2 8 4" xfId="8790" xr:uid="{00000000-0005-0000-0000-0000C7580000}"/>
    <cellStyle name="Normal 11 2 8 4 2" xfId="15580" xr:uid="{00000000-0005-0000-0000-0000C8580000}"/>
    <cellStyle name="Normal 11 2 8 4 2 2" xfId="29148" xr:uid="{00000000-0005-0000-0000-0000C9580000}"/>
    <cellStyle name="Normal 11 2 8 4 2 2 2" xfId="56281" xr:uid="{00000000-0005-0000-0000-0000CA580000}"/>
    <cellStyle name="Normal 11 2 8 4 2 3" xfId="42719" xr:uid="{00000000-0005-0000-0000-0000CB580000}"/>
    <cellStyle name="Normal 11 2 8 4 3" xfId="22367" xr:uid="{00000000-0005-0000-0000-0000CC580000}"/>
    <cellStyle name="Normal 11 2 8 4 3 2" xfId="49500" xr:uid="{00000000-0005-0000-0000-0000CD580000}"/>
    <cellStyle name="Normal 11 2 8 4 4" xfId="35938" xr:uid="{00000000-0005-0000-0000-0000CE580000}"/>
    <cellStyle name="Normal 11 2 8 5" xfId="12191" xr:uid="{00000000-0005-0000-0000-0000CF580000}"/>
    <cellStyle name="Normal 11 2 8 5 2" xfId="25759" xr:uid="{00000000-0005-0000-0000-0000D0580000}"/>
    <cellStyle name="Normal 11 2 8 5 2 2" xfId="52892" xr:uid="{00000000-0005-0000-0000-0000D1580000}"/>
    <cellStyle name="Normal 11 2 8 5 3" xfId="39330" xr:uid="{00000000-0005-0000-0000-0000D2580000}"/>
    <cellStyle name="Normal 11 2 8 6" xfId="18978" xr:uid="{00000000-0005-0000-0000-0000D3580000}"/>
    <cellStyle name="Normal 11 2 8 6 2" xfId="46111" xr:uid="{00000000-0005-0000-0000-0000D4580000}"/>
    <cellStyle name="Normal 11 2 8 7" xfId="32549" xr:uid="{00000000-0005-0000-0000-0000D5580000}"/>
    <cellStyle name="Normal 11 2 9" xfId="5242" xr:uid="{00000000-0005-0000-0000-0000D6580000}"/>
    <cellStyle name="Normal 11 2 9 2" xfId="8793" xr:uid="{00000000-0005-0000-0000-0000D7580000}"/>
    <cellStyle name="Normal 11 2 9 2 2" xfId="15583" xr:uid="{00000000-0005-0000-0000-0000D8580000}"/>
    <cellStyle name="Normal 11 2 9 2 2 2" xfId="29151" xr:uid="{00000000-0005-0000-0000-0000D9580000}"/>
    <cellStyle name="Normal 11 2 9 2 2 2 2" xfId="56284" xr:uid="{00000000-0005-0000-0000-0000DA580000}"/>
    <cellStyle name="Normal 11 2 9 2 2 3" xfId="42722" xr:uid="{00000000-0005-0000-0000-0000DB580000}"/>
    <cellStyle name="Normal 11 2 9 2 3" xfId="22370" xr:uid="{00000000-0005-0000-0000-0000DC580000}"/>
    <cellStyle name="Normal 11 2 9 2 3 2" xfId="49503" xr:uid="{00000000-0005-0000-0000-0000DD580000}"/>
    <cellStyle name="Normal 11 2 9 2 4" xfId="35941" xr:uid="{00000000-0005-0000-0000-0000DE580000}"/>
    <cellStyle name="Normal 11 2 9 3" xfId="12194" xr:uid="{00000000-0005-0000-0000-0000DF580000}"/>
    <cellStyle name="Normal 11 2 9 3 2" xfId="25762" xr:uid="{00000000-0005-0000-0000-0000E0580000}"/>
    <cellStyle name="Normal 11 2 9 3 2 2" xfId="52895" xr:uid="{00000000-0005-0000-0000-0000E1580000}"/>
    <cellStyle name="Normal 11 2 9 3 3" xfId="39333" xr:uid="{00000000-0005-0000-0000-0000E2580000}"/>
    <cellStyle name="Normal 11 2 9 4" xfId="18981" xr:uid="{00000000-0005-0000-0000-0000E3580000}"/>
    <cellStyle name="Normal 11 2 9 4 2" xfId="46114" xr:uid="{00000000-0005-0000-0000-0000E4580000}"/>
    <cellStyle name="Normal 11 2 9 5" xfId="32552" xr:uid="{00000000-0005-0000-0000-0000E5580000}"/>
    <cellStyle name="Normal 11 3" xfId="5243" xr:uid="{00000000-0005-0000-0000-0000E6580000}"/>
    <cellStyle name="Normal 11 4" xfId="5244" xr:uid="{00000000-0005-0000-0000-0000E7580000}"/>
    <cellStyle name="Normal 11 4 10" xfId="8794" xr:uid="{00000000-0005-0000-0000-0000E8580000}"/>
    <cellStyle name="Normal 11 4 10 2" xfId="15584" xr:uid="{00000000-0005-0000-0000-0000E9580000}"/>
    <cellStyle name="Normal 11 4 10 2 2" xfId="29152" xr:uid="{00000000-0005-0000-0000-0000EA580000}"/>
    <cellStyle name="Normal 11 4 10 2 2 2" xfId="56285" xr:uid="{00000000-0005-0000-0000-0000EB580000}"/>
    <cellStyle name="Normal 11 4 10 2 3" xfId="42723" xr:uid="{00000000-0005-0000-0000-0000EC580000}"/>
    <cellStyle name="Normal 11 4 10 3" xfId="22371" xr:uid="{00000000-0005-0000-0000-0000ED580000}"/>
    <cellStyle name="Normal 11 4 10 3 2" xfId="49504" xr:uid="{00000000-0005-0000-0000-0000EE580000}"/>
    <cellStyle name="Normal 11 4 10 4" xfId="35942" xr:uid="{00000000-0005-0000-0000-0000EF580000}"/>
    <cellStyle name="Normal 11 4 11" xfId="12195" xr:uid="{00000000-0005-0000-0000-0000F0580000}"/>
    <cellStyle name="Normal 11 4 11 2" xfId="25763" xr:uid="{00000000-0005-0000-0000-0000F1580000}"/>
    <cellStyle name="Normal 11 4 11 2 2" xfId="52896" xr:uid="{00000000-0005-0000-0000-0000F2580000}"/>
    <cellStyle name="Normal 11 4 11 3" xfId="39334" xr:uid="{00000000-0005-0000-0000-0000F3580000}"/>
    <cellStyle name="Normal 11 4 12" xfId="18982" xr:uid="{00000000-0005-0000-0000-0000F4580000}"/>
    <cellStyle name="Normal 11 4 12 2" xfId="46115" xr:uid="{00000000-0005-0000-0000-0000F5580000}"/>
    <cellStyle name="Normal 11 4 13" xfId="32553" xr:uid="{00000000-0005-0000-0000-0000F6580000}"/>
    <cellStyle name="Normal 11 4 2" xfId="5245" xr:uid="{00000000-0005-0000-0000-0000F7580000}"/>
    <cellStyle name="Normal 11 4 2 10" xfId="32554" xr:uid="{00000000-0005-0000-0000-0000F8580000}"/>
    <cellStyle name="Normal 11 4 2 2" xfId="5246" xr:uid="{00000000-0005-0000-0000-0000F9580000}"/>
    <cellStyle name="Normal 11 4 2 2 2" xfId="5247" xr:uid="{00000000-0005-0000-0000-0000FA580000}"/>
    <cellStyle name="Normal 11 4 2 2 2 2" xfId="5248" xr:uid="{00000000-0005-0000-0000-0000FB580000}"/>
    <cellStyle name="Normal 11 4 2 2 2 2 2" xfId="8798" xr:uid="{00000000-0005-0000-0000-0000FC580000}"/>
    <cellStyle name="Normal 11 4 2 2 2 2 2 2" xfId="15588" xr:uid="{00000000-0005-0000-0000-0000FD580000}"/>
    <cellStyle name="Normal 11 4 2 2 2 2 2 2 2" xfId="29156" xr:uid="{00000000-0005-0000-0000-0000FE580000}"/>
    <cellStyle name="Normal 11 4 2 2 2 2 2 2 2 2" xfId="56289" xr:uid="{00000000-0005-0000-0000-0000FF580000}"/>
    <cellStyle name="Normal 11 4 2 2 2 2 2 2 3" xfId="42727" xr:uid="{00000000-0005-0000-0000-000000590000}"/>
    <cellStyle name="Normal 11 4 2 2 2 2 2 3" xfId="22375" xr:uid="{00000000-0005-0000-0000-000001590000}"/>
    <cellStyle name="Normal 11 4 2 2 2 2 2 3 2" xfId="49508" xr:uid="{00000000-0005-0000-0000-000002590000}"/>
    <cellStyle name="Normal 11 4 2 2 2 2 2 4" xfId="35946" xr:uid="{00000000-0005-0000-0000-000003590000}"/>
    <cellStyle name="Normal 11 4 2 2 2 2 3" xfId="12199" xr:uid="{00000000-0005-0000-0000-000004590000}"/>
    <cellStyle name="Normal 11 4 2 2 2 2 3 2" xfId="25767" xr:uid="{00000000-0005-0000-0000-000005590000}"/>
    <cellStyle name="Normal 11 4 2 2 2 2 3 2 2" xfId="52900" xr:uid="{00000000-0005-0000-0000-000006590000}"/>
    <cellStyle name="Normal 11 4 2 2 2 2 3 3" xfId="39338" xr:uid="{00000000-0005-0000-0000-000007590000}"/>
    <cellStyle name="Normal 11 4 2 2 2 2 4" xfId="18986" xr:uid="{00000000-0005-0000-0000-000008590000}"/>
    <cellStyle name="Normal 11 4 2 2 2 2 4 2" xfId="46119" xr:uid="{00000000-0005-0000-0000-000009590000}"/>
    <cellStyle name="Normal 11 4 2 2 2 2 5" xfId="32557" xr:uid="{00000000-0005-0000-0000-00000A590000}"/>
    <cellStyle name="Normal 11 4 2 2 2 3" xfId="5249" xr:uid="{00000000-0005-0000-0000-00000B590000}"/>
    <cellStyle name="Normal 11 4 2 2 2 3 2" xfId="8799" xr:uid="{00000000-0005-0000-0000-00000C590000}"/>
    <cellStyle name="Normal 11 4 2 2 2 3 2 2" xfId="15589" xr:uid="{00000000-0005-0000-0000-00000D590000}"/>
    <cellStyle name="Normal 11 4 2 2 2 3 2 2 2" xfId="29157" xr:uid="{00000000-0005-0000-0000-00000E590000}"/>
    <cellStyle name="Normal 11 4 2 2 2 3 2 2 2 2" xfId="56290" xr:uid="{00000000-0005-0000-0000-00000F590000}"/>
    <cellStyle name="Normal 11 4 2 2 2 3 2 2 3" xfId="42728" xr:uid="{00000000-0005-0000-0000-000010590000}"/>
    <cellStyle name="Normal 11 4 2 2 2 3 2 3" xfId="22376" xr:uid="{00000000-0005-0000-0000-000011590000}"/>
    <cellStyle name="Normal 11 4 2 2 2 3 2 3 2" xfId="49509" xr:uid="{00000000-0005-0000-0000-000012590000}"/>
    <cellStyle name="Normal 11 4 2 2 2 3 2 4" xfId="35947" xr:uid="{00000000-0005-0000-0000-000013590000}"/>
    <cellStyle name="Normal 11 4 2 2 2 3 3" xfId="12200" xr:uid="{00000000-0005-0000-0000-000014590000}"/>
    <cellStyle name="Normal 11 4 2 2 2 3 3 2" xfId="25768" xr:uid="{00000000-0005-0000-0000-000015590000}"/>
    <cellStyle name="Normal 11 4 2 2 2 3 3 2 2" xfId="52901" xr:uid="{00000000-0005-0000-0000-000016590000}"/>
    <cellStyle name="Normal 11 4 2 2 2 3 3 3" xfId="39339" xr:uid="{00000000-0005-0000-0000-000017590000}"/>
    <cellStyle name="Normal 11 4 2 2 2 3 4" xfId="18987" xr:uid="{00000000-0005-0000-0000-000018590000}"/>
    <cellStyle name="Normal 11 4 2 2 2 3 4 2" xfId="46120" xr:uid="{00000000-0005-0000-0000-000019590000}"/>
    <cellStyle name="Normal 11 4 2 2 2 3 5" xfId="32558" xr:uid="{00000000-0005-0000-0000-00001A590000}"/>
    <cellStyle name="Normal 11 4 2 2 2 4" xfId="8797" xr:uid="{00000000-0005-0000-0000-00001B590000}"/>
    <cellStyle name="Normal 11 4 2 2 2 4 2" xfId="15587" xr:uid="{00000000-0005-0000-0000-00001C590000}"/>
    <cellStyle name="Normal 11 4 2 2 2 4 2 2" xfId="29155" xr:uid="{00000000-0005-0000-0000-00001D590000}"/>
    <cellStyle name="Normal 11 4 2 2 2 4 2 2 2" xfId="56288" xr:uid="{00000000-0005-0000-0000-00001E590000}"/>
    <cellStyle name="Normal 11 4 2 2 2 4 2 3" xfId="42726" xr:uid="{00000000-0005-0000-0000-00001F590000}"/>
    <cellStyle name="Normal 11 4 2 2 2 4 3" xfId="22374" xr:uid="{00000000-0005-0000-0000-000020590000}"/>
    <cellStyle name="Normal 11 4 2 2 2 4 3 2" xfId="49507" xr:uid="{00000000-0005-0000-0000-000021590000}"/>
    <cellStyle name="Normal 11 4 2 2 2 4 4" xfId="35945" xr:uid="{00000000-0005-0000-0000-000022590000}"/>
    <cellStyle name="Normal 11 4 2 2 2 5" xfId="12198" xr:uid="{00000000-0005-0000-0000-000023590000}"/>
    <cellStyle name="Normal 11 4 2 2 2 5 2" xfId="25766" xr:uid="{00000000-0005-0000-0000-000024590000}"/>
    <cellStyle name="Normal 11 4 2 2 2 5 2 2" xfId="52899" xr:uid="{00000000-0005-0000-0000-000025590000}"/>
    <cellStyle name="Normal 11 4 2 2 2 5 3" xfId="39337" xr:uid="{00000000-0005-0000-0000-000026590000}"/>
    <cellStyle name="Normal 11 4 2 2 2 6" xfId="18985" xr:uid="{00000000-0005-0000-0000-000027590000}"/>
    <cellStyle name="Normal 11 4 2 2 2 6 2" xfId="46118" xr:uid="{00000000-0005-0000-0000-000028590000}"/>
    <cellStyle name="Normal 11 4 2 2 2 7" xfId="32556" xr:uid="{00000000-0005-0000-0000-000029590000}"/>
    <cellStyle name="Normal 11 4 2 2 3" xfId="5250" xr:uid="{00000000-0005-0000-0000-00002A590000}"/>
    <cellStyle name="Normal 11 4 2 2 3 2" xfId="5251" xr:uid="{00000000-0005-0000-0000-00002B590000}"/>
    <cellStyle name="Normal 11 4 2 2 3 2 2" xfId="8801" xr:uid="{00000000-0005-0000-0000-00002C590000}"/>
    <cellStyle name="Normal 11 4 2 2 3 2 2 2" xfId="15591" xr:uid="{00000000-0005-0000-0000-00002D590000}"/>
    <cellStyle name="Normal 11 4 2 2 3 2 2 2 2" xfId="29159" xr:uid="{00000000-0005-0000-0000-00002E590000}"/>
    <cellStyle name="Normal 11 4 2 2 3 2 2 2 2 2" xfId="56292" xr:uid="{00000000-0005-0000-0000-00002F590000}"/>
    <cellStyle name="Normal 11 4 2 2 3 2 2 2 3" xfId="42730" xr:uid="{00000000-0005-0000-0000-000030590000}"/>
    <cellStyle name="Normal 11 4 2 2 3 2 2 3" xfId="22378" xr:uid="{00000000-0005-0000-0000-000031590000}"/>
    <cellStyle name="Normal 11 4 2 2 3 2 2 3 2" xfId="49511" xr:uid="{00000000-0005-0000-0000-000032590000}"/>
    <cellStyle name="Normal 11 4 2 2 3 2 2 4" xfId="35949" xr:uid="{00000000-0005-0000-0000-000033590000}"/>
    <cellStyle name="Normal 11 4 2 2 3 2 3" xfId="12202" xr:uid="{00000000-0005-0000-0000-000034590000}"/>
    <cellStyle name="Normal 11 4 2 2 3 2 3 2" xfId="25770" xr:uid="{00000000-0005-0000-0000-000035590000}"/>
    <cellStyle name="Normal 11 4 2 2 3 2 3 2 2" xfId="52903" xr:uid="{00000000-0005-0000-0000-000036590000}"/>
    <cellStyle name="Normal 11 4 2 2 3 2 3 3" xfId="39341" xr:uid="{00000000-0005-0000-0000-000037590000}"/>
    <cellStyle name="Normal 11 4 2 2 3 2 4" xfId="18989" xr:uid="{00000000-0005-0000-0000-000038590000}"/>
    <cellStyle name="Normal 11 4 2 2 3 2 4 2" xfId="46122" xr:uid="{00000000-0005-0000-0000-000039590000}"/>
    <cellStyle name="Normal 11 4 2 2 3 2 5" xfId="32560" xr:uid="{00000000-0005-0000-0000-00003A590000}"/>
    <cellStyle name="Normal 11 4 2 2 3 3" xfId="8800" xr:uid="{00000000-0005-0000-0000-00003B590000}"/>
    <cellStyle name="Normal 11 4 2 2 3 3 2" xfId="15590" xr:uid="{00000000-0005-0000-0000-00003C590000}"/>
    <cellStyle name="Normal 11 4 2 2 3 3 2 2" xfId="29158" xr:uid="{00000000-0005-0000-0000-00003D590000}"/>
    <cellStyle name="Normal 11 4 2 2 3 3 2 2 2" xfId="56291" xr:uid="{00000000-0005-0000-0000-00003E590000}"/>
    <cellStyle name="Normal 11 4 2 2 3 3 2 3" xfId="42729" xr:uid="{00000000-0005-0000-0000-00003F590000}"/>
    <cellStyle name="Normal 11 4 2 2 3 3 3" xfId="22377" xr:uid="{00000000-0005-0000-0000-000040590000}"/>
    <cellStyle name="Normal 11 4 2 2 3 3 3 2" xfId="49510" xr:uid="{00000000-0005-0000-0000-000041590000}"/>
    <cellStyle name="Normal 11 4 2 2 3 3 4" xfId="35948" xr:uid="{00000000-0005-0000-0000-000042590000}"/>
    <cellStyle name="Normal 11 4 2 2 3 4" xfId="12201" xr:uid="{00000000-0005-0000-0000-000043590000}"/>
    <cellStyle name="Normal 11 4 2 2 3 4 2" xfId="25769" xr:uid="{00000000-0005-0000-0000-000044590000}"/>
    <cellStyle name="Normal 11 4 2 2 3 4 2 2" xfId="52902" xr:uid="{00000000-0005-0000-0000-000045590000}"/>
    <cellStyle name="Normal 11 4 2 2 3 4 3" xfId="39340" xr:uid="{00000000-0005-0000-0000-000046590000}"/>
    <cellStyle name="Normal 11 4 2 2 3 5" xfId="18988" xr:uid="{00000000-0005-0000-0000-000047590000}"/>
    <cellStyle name="Normal 11 4 2 2 3 5 2" xfId="46121" xr:uid="{00000000-0005-0000-0000-000048590000}"/>
    <cellStyle name="Normal 11 4 2 2 3 6" xfId="32559" xr:uid="{00000000-0005-0000-0000-000049590000}"/>
    <cellStyle name="Normal 11 4 2 2 4" xfId="5252" xr:uid="{00000000-0005-0000-0000-00004A590000}"/>
    <cellStyle name="Normal 11 4 2 2 4 2" xfId="8802" xr:uid="{00000000-0005-0000-0000-00004B590000}"/>
    <cellStyle name="Normal 11 4 2 2 4 2 2" xfId="15592" xr:uid="{00000000-0005-0000-0000-00004C590000}"/>
    <cellStyle name="Normal 11 4 2 2 4 2 2 2" xfId="29160" xr:uid="{00000000-0005-0000-0000-00004D590000}"/>
    <cellStyle name="Normal 11 4 2 2 4 2 2 2 2" xfId="56293" xr:uid="{00000000-0005-0000-0000-00004E590000}"/>
    <cellStyle name="Normal 11 4 2 2 4 2 2 3" xfId="42731" xr:uid="{00000000-0005-0000-0000-00004F590000}"/>
    <cellStyle name="Normal 11 4 2 2 4 2 3" xfId="22379" xr:uid="{00000000-0005-0000-0000-000050590000}"/>
    <cellStyle name="Normal 11 4 2 2 4 2 3 2" xfId="49512" xr:uid="{00000000-0005-0000-0000-000051590000}"/>
    <cellStyle name="Normal 11 4 2 2 4 2 4" xfId="35950" xr:uid="{00000000-0005-0000-0000-000052590000}"/>
    <cellStyle name="Normal 11 4 2 2 4 3" xfId="12203" xr:uid="{00000000-0005-0000-0000-000053590000}"/>
    <cellStyle name="Normal 11 4 2 2 4 3 2" xfId="25771" xr:uid="{00000000-0005-0000-0000-000054590000}"/>
    <cellStyle name="Normal 11 4 2 2 4 3 2 2" xfId="52904" xr:uid="{00000000-0005-0000-0000-000055590000}"/>
    <cellStyle name="Normal 11 4 2 2 4 3 3" xfId="39342" xr:uid="{00000000-0005-0000-0000-000056590000}"/>
    <cellStyle name="Normal 11 4 2 2 4 4" xfId="18990" xr:uid="{00000000-0005-0000-0000-000057590000}"/>
    <cellStyle name="Normal 11 4 2 2 4 4 2" xfId="46123" xr:uid="{00000000-0005-0000-0000-000058590000}"/>
    <cellStyle name="Normal 11 4 2 2 4 5" xfId="32561" xr:uid="{00000000-0005-0000-0000-000059590000}"/>
    <cellStyle name="Normal 11 4 2 2 5" xfId="5253" xr:uid="{00000000-0005-0000-0000-00005A590000}"/>
    <cellStyle name="Normal 11 4 2 2 5 2" xfId="8803" xr:uid="{00000000-0005-0000-0000-00005B590000}"/>
    <cellStyle name="Normal 11 4 2 2 5 2 2" xfId="15593" xr:uid="{00000000-0005-0000-0000-00005C590000}"/>
    <cellStyle name="Normal 11 4 2 2 5 2 2 2" xfId="29161" xr:uid="{00000000-0005-0000-0000-00005D590000}"/>
    <cellStyle name="Normal 11 4 2 2 5 2 2 2 2" xfId="56294" xr:uid="{00000000-0005-0000-0000-00005E590000}"/>
    <cellStyle name="Normal 11 4 2 2 5 2 2 3" xfId="42732" xr:uid="{00000000-0005-0000-0000-00005F590000}"/>
    <cellStyle name="Normal 11 4 2 2 5 2 3" xfId="22380" xr:uid="{00000000-0005-0000-0000-000060590000}"/>
    <cellStyle name="Normal 11 4 2 2 5 2 3 2" xfId="49513" xr:uid="{00000000-0005-0000-0000-000061590000}"/>
    <cellStyle name="Normal 11 4 2 2 5 2 4" xfId="35951" xr:uid="{00000000-0005-0000-0000-000062590000}"/>
    <cellStyle name="Normal 11 4 2 2 5 3" xfId="12204" xr:uid="{00000000-0005-0000-0000-000063590000}"/>
    <cellStyle name="Normal 11 4 2 2 5 3 2" xfId="25772" xr:uid="{00000000-0005-0000-0000-000064590000}"/>
    <cellStyle name="Normal 11 4 2 2 5 3 2 2" xfId="52905" xr:uid="{00000000-0005-0000-0000-000065590000}"/>
    <cellStyle name="Normal 11 4 2 2 5 3 3" xfId="39343" xr:uid="{00000000-0005-0000-0000-000066590000}"/>
    <cellStyle name="Normal 11 4 2 2 5 4" xfId="18991" xr:uid="{00000000-0005-0000-0000-000067590000}"/>
    <cellStyle name="Normal 11 4 2 2 5 4 2" xfId="46124" xr:uid="{00000000-0005-0000-0000-000068590000}"/>
    <cellStyle name="Normal 11 4 2 2 5 5" xfId="32562" xr:uid="{00000000-0005-0000-0000-000069590000}"/>
    <cellStyle name="Normal 11 4 2 2 6" xfId="8796" xr:uid="{00000000-0005-0000-0000-00006A590000}"/>
    <cellStyle name="Normal 11 4 2 2 6 2" xfId="15586" xr:uid="{00000000-0005-0000-0000-00006B590000}"/>
    <cellStyle name="Normal 11 4 2 2 6 2 2" xfId="29154" xr:uid="{00000000-0005-0000-0000-00006C590000}"/>
    <cellStyle name="Normal 11 4 2 2 6 2 2 2" xfId="56287" xr:uid="{00000000-0005-0000-0000-00006D590000}"/>
    <cellStyle name="Normal 11 4 2 2 6 2 3" xfId="42725" xr:uid="{00000000-0005-0000-0000-00006E590000}"/>
    <cellStyle name="Normal 11 4 2 2 6 3" xfId="22373" xr:uid="{00000000-0005-0000-0000-00006F590000}"/>
    <cellStyle name="Normal 11 4 2 2 6 3 2" xfId="49506" xr:uid="{00000000-0005-0000-0000-000070590000}"/>
    <cellStyle name="Normal 11 4 2 2 6 4" xfId="35944" xr:uid="{00000000-0005-0000-0000-000071590000}"/>
    <cellStyle name="Normal 11 4 2 2 7" xfId="12197" xr:uid="{00000000-0005-0000-0000-000072590000}"/>
    <cellStyle name="Normal 11 4 2 2 7 2" xfId="25765" xr:uid="{00000000-0005-0000-0000-000073590000}"/>
    <cellStyle name="Normal 11 4 2 2 7 2 2" xfId="52898" xr:uid="{00000000-0005-0000-0000-000074590000}"/>
    <cellStyle name="Normal 11 4 2 2 7 3" xfId="39336" xr:uid="{00000000-0005-0000-0000-000075590000}"/>
    <cellStyle name="Normal 11 4 2 2 8" xfId="18984" xr:uid="{00000000-0005-0000-0000-000076590000}"/>
    <cellStyle name="Normal 11 4 2 2 8 2" xfId="46117" xr:uid="{00000000-0005-0000-0000-000077590000}"/>
    <cellStyle name="Normal 11 4 2 2 9" xfId="32555" xr:uid="{00000000-0005-0000-0000-000078590000}"/>
    <cellStyle name="Normal 11 4 2 3" xfId="5254" xr:uid="{00000000-0005-0000-0000-000079590000}"/>
    <cellStyle name="Normal 11 4 2 3 2" xfId="5255" xr:uid="{00000000-0005-0000-0000-00007A590000}"/>
    <cellStyle name="Normal 11 4 2 3 2 2" xfId="8805" xr:uid="{00000000-0005-0000-0000-00007B590000}"/>
    <cellStyle name="Normal 11 4 2 3 2 2 2" xfId="15595" xr:uid="{00000000-0005-0000-0000-00007C590000}"/>
    <cellStyle name="Normal 11 4 2 3 2 2 2 2" xfId="29163" xr:uid="{00000000-0005-0000-0000-00007D590000}"/>
    <cellStyle name="Normal 11 4 2 3 2 2 2 2 2" xfId="56296" xr:uid="{00000000-0005-0000-0000-00007E590000}"/>
    <cellStyle name="Normal 11 4 2 3 2 2 2 3" xfId="42734" xr:uid="{00000000-0005-0000-0000-00007F590000}"/>
    <cellStyle name="Normal 11 4 2 3 2 2 3" xfId="22382" xr:uid="{00000000-0005-0000-0000-000080590000}"/>
    <cellStyle name="Normal 11 4 2 3 2 2 3 2" xfId="49515" xr:uid="{00000000-0005-0000-0000-000081590000}"/>
    <cellStyle name="Normal 11 4 2 3 2 2 4" xfId="35953" xr:uid="{00000000-0005-0000-0000-000082590000}"/>
    <cellStyle name="Normal 11 4 2 3 2 3" xfId="12206" xr:uid="{00000000-0005-0000-0000-000083590000}"/>
    <cellStyle name="Normal 11 4 2 3 2 3 2" xfId="25774" xr:uid="{00000000-0005-0000-0000-000084590000}"/>
    <cellStyle name="Normal 11 4 2 3 2 3 2 2" xfId="52907" xr:uid="{00000000-0005-0000-0000-000085590000}"/>
    <cellStyle name="Normal 11 4 2 3 2 3 3" xfId="39345" xr:uid="{00000000-0005-0000-0000-000086590000}"/>
    <cellStyle name="Normal 11 4 2 3 2 4" xfId="18993" xr:uid="{00000000-0005-0000-0000-000087590000}"/>
    <cellStyle name="Normal 11 4 2 3 2 4 2" xfId="46126" xr:uid="{00000000-0005-0000-0000-000088590000}"/>
    <cellStyle name="Normal 11 4 2 3 2 5" xfId="32564" xr:uid="{00000000-0005-0000-0000-000089590000}"/>
    <cellStyle name="Normal 11 4 2 3 3" xfId="5256" xr:uid="{00000000-0005-0000-0000-00008A590000}"/>
    <cellStyle name="Normal 11 4 2 3 3 2" xfId="8806" xr:uid="{00000000-0005-0000-0000-00008B590000}"/>
    <cellStyle name="Normal 11 4 2 3 3 2 2" xfId="15596" xr:uid="{00000000-0005-0000-0000-00008C590000}"/>
    <cellStyle name="Normal 11 4 2 3 3 2 2 2" xfId="29164" xr:uid="{00000000-0005-0000-0000-00008D590000}"/>
    <cellStyle name="Normal 11 4 2 3 3 2 2 2 2" xfId="56297" xr:uid="{00000000-0005-0000-0000-00008E590000}"/>
    <cellStyle name="Normal 11 4 2 3 3 2 2 3" xfId="42735" xr:uid="{00000000-0005-0000-0000-00008F590000}"/>
    <cellStyle name="Normal 11 4 2 3 3 2 3" xfId="22383" xr:uid="{00000000-0005-0000-0000-000090590000}"/>
    <cellStyle name="Normal 11 4 2 3 3 2 3 2" xfId="49516" xr:uid="{00000000-0005-0000-0000-000091590000}"/>
    <cellStyle name="Normal 11 4 2 3 3 2 4" xfId="35954" xr:uid="{00000000-0005-0000-0000-000092590000}"/>
    <cellStyle name="Normal 11 4 2 3 3 3" xfId="12207" xr:uid="{00000000-0005-0000-0000-000093590000}"/>
    <cellStyle name="Normal 11 4 2 3 3 3 2" xfId="25775" xr:uid="{00000000-0005-0000-0000-000094590000}"/>
    <cellStyle name="Normal 11 4 2 3 3 3 2 2" xfId="52908" xr:uid="{00000000-0005-0000-0000-000095590000}"/>
    <cellStyle name="Normal 11 4 2 3 3 3 3" xfId="39346" xr:uid="{00000000-0005-0000-0000-000096590000}"/>
    <cellStyle name="Normal 11 4 2 3 3 4" xfId="18994" xr:uid="{00000000-0005-0000-0000-000097590000}"/>
    <cellStyle name="Normal 11 4 2 3 3 4 2" xfId="46127" xr:uid="{00000000-0005-0000-0000-000098590000}"/>
    <cellStyle name="Normal 11 4 2 3 3 5" xfId="32565" xr:uid="{00000000-0005-0000-0000-000099590000}"/>
    <cellStyle name="Normal 11 4 2 3 4" xfId="8804" xr:uid="{00000000-0005-0000-0000-00009A590000}"/>
    <cellStyle name="Normal 11 4 2 3 4 2" xfId="15594" xr:uid="{00000000-0005-0000-0000-00009B590000}"/>
    <cellStyle name="Normal 11 4 2 3 4 2 2" xfId="29162" xr:uid="{00000000-0005-0000-0000-00009C590000}"/>
    <cellStyle name="Normal 11 4 2 3 4 2 2 2" xfId="56295" xr:uid="{00000000-0005-0000-0000-00009D590000}"/>
    <cellStyle name="Normal 11 4 2 3 4 2 3" xfId="42733" xr:uid="{00000000-0005-0000-0000-00009E590000}"/>
    <cellStyle name="Normal 11 4 2 3 4 3" xfId="22381" xr:uid="{00000000-0005-0000-0000-00009F590000}"/>
    <cellStyle name="Normal 11 4 2 3 4 3 2" xfId="49514" xr:uid="{00000000-0005-0000-0000-0000A0590000}"/>
    <cellStyle name="Normal 11 4 2 3 4 4" xfId="35952" xr:uid="{00000000-0005-0000-0000-0000A1590000}"/>
    <cellStyle name="Normal 11 4 2 3 5" xfId="12205" xr:uid="{00000000-0005-0000-0000-0000A2590000}"/>
    <cellStyle name="Normal 11 4 2 3 5 2" xfId="25773" xr:uid="{00000000-0005-0000-0000-0000A3590000}"/>
    <cellStyle name="Normal 11 4 2 3 5 2 2" xfId="52906" xr:uid="{00000000-0005-0000-0000-0000A4590000}"/>
    <cellStyle name="Normal 11 4 2 3 5 3" xfId="39344" xr:uid="{00000000-0005-0000-0000-0000A5590000}"/>
    <cellStyle name="Normal 11 4 2 3 6" xfId="18992" xr:uid="{00000000-0005-0000-0000-0000A6590000}"/>
    <cellStyle name="Normal 11 4 2 3 6 2" xfId="46125" xr:uid="{00000000-0005-0000-0000-0000A7590000}"/>
    <cellStyle name="Normal 11 4 2 3 7" xfId="32563" xr:uid="{00000000-0005-0000-0000-0000A8590000}"/>
    <cellStyle name="Normal 11 4 2 4" xfId="5257" xr:uid="{00000000-0005-0000-0000-0000A9590000}"/>
    <cellStyle name="Normal 11 4 2 4 2" xfId="5258" xr:uid="{00000000-0005-0000-0000-0000AA590000}"/>
    <cellStyle name="Normal 11 4 2 4 2 2" xfId="8808" xr:uid="{00000000-0005-0000-0000-0000AB590000}"/>
    <cellStyle name="Normal 11 4 2 4 2 2 2" xfId="15598" xr:uid="{00000000-0005-0000-0000-0000AC590000}"/>
    <cellStyle name="Normal 11 4 2 4 2 2 2 2" xfId="29166" xr:uid="{00000000-0005-0000-0000-0000AD590000}"/>
    <cellStyle name="Normal 11 4 2 4 2 2 2 2 2" xfId="56299" xr:uid="{00000000-0005-0000-0000-0000AE590000}"/>
    <cellStyle name="Normal 11 4 2 4 2 2 2 3" xfId="42737" xr:uid="{00000000-0005-0000-0000-0000AF590000}"/>
    <cellStyle name="Normal 11 4 2 4 2 2 3" xfId="22385" xr:uid="{00000000-0005-0000-0000-0000B0590000}"/>
    <cellStyle name="Normal 11 4 2 4 2 2 3 2" xfId="49518" xr:uid="{00000000-0005-0000-0000-0000B1590000}"/>
    <cellStyle name="Normal 11 4 2 4 2 2 4" xfId="35956" xr:uid="{00000000-0005-0000-0000-0000B2590000}"/>
    <cellStyle name="Normal 11 4 2 4 2 3" xfId="12209" xr:uid="{00000000-0005-0000-0000-0000B3590000}"/>
    <cellStyle name="Normal 11 4 2 4 2 3 2" xfId="25777" xr:uid="{00000000-0005-0000-0000-0000B4590000}"/>
    <cellStyle name="Normal 11 4 2 4 2 3 2 2" xfId="52910" xr:uid="{00000000-0005-0000-0000-0000B5590000}"/>
    <cellStyle name="Normal 11 4 2 4 2 3 3" xfId="39348" xr:uid="{00000000-0005-0000-0000-0000B6590000}"/>
    <cellStyle name="Normal 11 4 2 4 2 4" xfId="18996" xr:uid="{00000000-0005-0000-0000-0000B7590000}"/>
    <cellStyle name="Normal 11 4 2 4 2 4 2" xfId="46129" xr:uid="{00000000-0005-0000-0000-0000B8590000}"/>
    <cellStyle name="Normal 11 4 2 4 2 5" xfId="32567" xr:uid="{00000000-0005-0000-0000-0000B9590000}"/>
    <cellStyle name="Normal 11 4 2 4 3" xfId="8807" xr:uid="{00000000-0005-0000-0000-0000BA590000}"/>
    <cellStyle name="Normal 11 4 2 4 3 2" xfId="15597" xr:uid="{00000000-0005-0000-0000-0000BB590000}"/>
    <cellStyle name="Normal 11 4 2 4 3 2 2" xfId="29165" xr:uid="{00000000-0005-0000-0000-0000BC590000}"/>
    <cellStyle name="Normal 11 4 2 4 3 2 2 2" xfId="56298" xr:uid="{00000000-0005-0000-0000-0000BD590000}"/>
    <cellStyle name="Normal 11 4 2 4 3 2 3" xfId="42736" xr:uid="{00000000-0005-0000-0000-0000BE590000}"/>
    <cellStyle name="Normal 11 4 2 4 3 3" xfId="22384" xr:uid="{00000000-0005-0000-0000-0000BF590000}"/>
    <cellStyle name="Normal 11 4 2 4 3 3 2" xfId="49517" xr:uid="{00000000-0005-0000-0000-0000C0590000}"/>
    <cellStyle name="Normal 11 4 2 4 3 4" xfId="35955" xr:uid="{00000000-0005-0000-0000-0000C1590000}"/>
    <cellStyle name="Normal 11 4 2 4 4" xfId="12208" xr:uid="{00000000-0005-0000-0000-0000C2590000}"/>
    <cellStyle name="Normal 11 4 2 4 4 2" xfId="25776" xr:uid="{00000000-0005-0000-0000-0000C3590000}"/>
    <cellStyle name="Normal 11 4 2 4 4 2 2" xfId="52909" xr:uid="{00000000-0005-0000-0000-0000C4590000}"/>
    <cellStyle name="Normal 11 4 2 4 4 3" xfId="39347" xr:uid="{00000000-0005-0000-0000-0000C5590000}"/>
    <cellStyle name="Normal 11 4 2 4 5" xfId="18995" xr:uid="{00000000-0005-0000-0000-0000C6590000}"/>
    <cellStyle name="Normal 11 4 2 4 5 2" xfId="46128" xr:uid="{00000000-0005-0000-0000-0000C7590000}"/>
    <cellStyle name="Normal 11 4 2 4 6" xfId="32566" xr:uid="{00000000-0005-0000-0000-0000C8590000}"/>
    <cellStyle name="Normal 11 4 2 5" xfId="5259" xr:uid="{00000000-0005-0000-0000-0000C9590000}"/>
    <cellStyle name="Normal 11 4 2 5 2" xfId="8809" xr:uid="{00000000-0005-0000-0000-0000CA590000}"/>
    <cellStyle name="Normal 11 4 2 5 2 2" xfId="15599" xr:uid="{00000000-0005-0000-0000-0000CB590000}"/>
    <cellStyle name="Normal 11 4 2 5 2 2 2" xfId="29167" xr:uid="{00000000-0005-0000-0000-0000CC590000}"/>
    <cellStyle name="Normal 11 4 2 5 2 2 2 2" xfId="56300" xr:uid="{00000000-0005-0000-0000-0000CD590000}"/>
    <cellStyle name="Normal 11 4 2 5 2 2 3" xfId="42738" xr:uid="{00000000-0005-0000-0000-0000CE590000}"/>
    <cellStyle name="Normal 11 4 2 5 2 3" xfId="22386" xr:uid="{00000000-0005-0000-0000-0000CF590000}"/>
    <cellStyle name="Normal 11 4 2 5 2 3 2" xfId="49519" xr:uid="{00000000-0005-0000-0000-0000D0590000}"/>
    <cellStyle name="Normal 11 4 2 5 2 4" xfId="35957" xr:uid="{00000000-0005-0000-0000-0000D1590000}"/>
    <cellStyle name="Normal 11 4 2 5 3" xfId="12210" xr:uid="{00000000-0005-0000-0000-0000D2590000}"/>
    <cellStyle name="Normal 11 4 2 5 3 2" xfId="25778" xr:uid="{00000000-0005-0000-0000-0000D3590000}"/>
    <cellStyle name="Normal 11 4 2 5 3 2 2" xfId="52911" xr:uid="{00000000-0005-0000-0000-0000D4590000}"/>
    <cellStyle name="Normal 11 4 2 5 3 3" xfId="39349" xr:uid="{00000000-0005-0000-0000-0000D5590000}"/>
    <cellStyle name="Normal 11 4 2 5 4" xfId="18997" xr:uid="{00000000-0005-0000-0000-0000D6590000}"/>
    <cellStyle name="Normal 11 4 2 5 4 2" xfId="46130" xr:uid="{00000000-0005-0000-0000-0000D7590000}"/>
    <cellStyle name="Normal 11 4 2 5 5" xfId="32568" xr:uid="{00000000-0005-0000-0000-0000D8590000}"/>
    <cellStyle name="Normal 11 4 2 6" xfId="5260" xr:uid="{00000000-0005-0000-0000-0000D9590000}"/>
    <cellStyle name="Normal 11 4 2 6 2" xfId="8810" xr:uid="{00000000-0005-0000-0000-0000DA590000}"/>
    <cellStyle name="Normal 11 4 2 6 2 2" xfId="15600" xr:uid="{00000000-0005-0000-0000-0000DB590000}"/>
    <cellStyle name="Normal 11 4 2 6 2 2 2" xfId="29168" xr:uid="{00000000-0005-0000-0000-0000DC590000}"/>
    <cellStyle name="Normal 11 4 2 6 2 2 2 2" xfId="56301" xr:uid="{00000000-0005-0000-0000-0000DD590000}"/>
    <cellStyle name="Normal 11 4 2 6 2 2 3" xfId="42739" xr:uid="{00000000-0005-0000-0000-0000DE590000}"/>
    <cellStyle name="Normal 11 4 2 6 2 3" xfId="22387" xr:uid="{00000000-0005-0000-0000-0000DF590000}"/>
    <cellStyle name="Normal 11 4 2 6 2 3 2" xfId="49520" xr:uid="{00000000-0005-0000-0000-0000E0590000}"/>
    <cellStyle name="Normal 11 4 2 6 2 4" xfId="35958" xr:uid="{00000000-0005-0000-0000-0000E1590000}"/>
    <cellStyle name="Normal 11 4 2 6 3" xfId="12211" xr:uid="{00000000-0005-0000-0000-0000E2590000}"/>
    <cellStyle name="Normal 11 4 2 6 3 2" xfId="25779" xr:uid="{00000000-0005-0000-0000-0000E3590000}"/>
    <cellStyle name="Normal 11 4 2 6 3 2 2" xfId="52912" xr:uid="{00000000-0005-0000-0000-0000E4590000}"/>
    <cellStyle name="Normal 11 4 2 6 3 3" xfId="39350" xr:uid="{00000000-0005-0000-0000-0000E5590000}"/>
    <cellStyle name="Normal 11 4 2 6 4" xfId="18998" xr:uid="{00000000-0005-0000-0000-0000E6590000}"/>
    <cellStyle name="Normal 11 4 2 6 4 2" xfId="46131" xr:uid="{00000000-0005-0000-0000-0000E7590000}"/>
    <cellStyle name="Normal 11 4 2 6 5" xfId="32569" xr:uid="{00000000-0005-0000-0000-0000E8590000}"/>
    <cellStyle name="Normal 11 4 2 7" xfId="8795" xr:uid="{00000000-0005-0000-0000-0000E9590000}"/>
    <cellStyle name="Normal 11 4 2 7 2" xfId="15585" xr:uid="{00000000-0005-0000-0000-0000EA590000}"/>
    <cellStyle name="Normal 11 4 2 7 2 2" xfId="29153" xr:uid="{00000000-0005-0000-0000-0000EB590000}"/>
    <cellStyle name="Normal 11 4 2 7 2 2 2" xfId="56286" xr:uid="{00000000-0005-0000-0000-0000EC590000}"/>
    <cellStyle name="Normal 11 4 2 7 2 3" xfId="42724" xr:uid="{00000000-0005-0000-0000-0000ED590000}"/>
    <cellStyle name="Normal 11 4 2 7 3" xfId="22372" xr:uid="{00000000-0005-0000-0000-0000EE590000}"/>
    <cellStyle name="Normal 11 4 2 7 3 2" xfId="49505" xr:uid="{00000000-0005-0000-0000-0000EF590000}"/>
    <cellStyle name="Normal 11 4 2 7 4" xfId="35943" xr:uid="{00000000-0005-0000-0000-0000F0590000}"/>
    <cellStyle name="Normal 11 4 2 8" xfId="12196" xr:uid="{00000000-0005-0000-0000-0000F1590000}"/>
    <cellStyle name="Normal 11 4 2 8 2" xfId="25764" xr:uid="{00000000-0005-0000-0000-0000F2590000}"/>
    <cellStyle name="Normal 11 4 2 8 2 2" xfId="52897" xr:uid="{00000000-0005-0000-0000-0000F3590000}"/>
    <cellStyle name="Normal 11 4 2 8 3" xfId="39335" xr:uid="{00000000-0005-0000-0000-0000F4590000}"/>
    <cellStyle name="Normal 11 4 2 9" xfId="18983" xr:uid="{00000000-0005-0000-0000-0000F5590000}"/>
    <cellStyle name="Normal 11 4 2 9 2" xfId="46116" xr:uid="{00000000-0005-0000-0000-0000F6590000}"/>
    <cellStyle name="Normal 11 4 3" xfId="5261" xr:uid="{00000000-0005-0000-0000-0000F7590000}"/>
    <cellStyle name="Normal 11 4 3 2" xfId="5262" xr:uid="{00000000-0005-0000-0000-0000F8590000}"/>
    <cellStyle name="Normal 11 4 3 2 2" xfId="5263" xr:uid="{00000000-0005-0000-0000-0000F9590000}"/>
    <cellStyle name="Normal 11 4 3 2 2 2" xfId="8813" xr:uid="{00000000-0005-0000-0000-0000FA590000}"/>
    <cellStyle name="Normal 11 4 3 2 2 2 2" xfId="15603" xr:uid="{00000000-0005-0000-0000-0000FB590000}"/>
    <cellStyle name="Normal 11 4 3 2 2 2 2 2" xfId="29171" xr:uid="{00000000-0005-0000-0000-0000FC590000}"/>
    <cellStyle name="Normal 11 4 3 2 2 2 2 2 2" xfId="56304" xr:uid="{00000000-0005-0000-0000-0000FD590000}"/>
    <cellStyle name="Normal 11 4 3 2 2 2 2 3" xfId="42742" xr:uid="{00000000-0005-0000-0000-0000FE590000}"/>
    <cellStyle name="Normal 11 4 3 2 2 2 3" xfId="22390" xr:uid="{00000000-0005-0000-0000-0000FF590000}"/>
    <cellStyle name="Normal 11 4 3 2 2 2 3 2" xfId="49523" xr:uid="{00000000-0005-0000-0000-0000005A0000}"/>
    <cellStyle name="Normal 11 4 3 2 2 2 4" xfId="35961" xr:uid="{00000000-0005-0000-0000-0000015A0000}"/>
    <cellStyle name="Normal 11 4 3 2 2 3" xfId="12214" xr:uid="{00000000-0005-0000-0000-0000025A0000}"/>
    <cellStyle name="Normal 11 4 3 2 2 3 2" xfId="25782" xr:uid="{00000000-0005-0000-0000-0000035A0000}"/>
    <cellStyle name="Normal 11 4 3 2 2 3 2 2" xfId="52915" xr:uid="{00000000-0005-0000-0000-0000045A0000}"/>
    <cellStyle name="Normal 11 4 3 2 2 3 3" xfId="39353" xr:uid="{00000000-0005-0000-0000-0000055A0000}"/>
    <cellStyle name="Normal 11 4 3 2 2 4" xfId="19001" xr:uid="{00000000-0005-0000-0000-0000065A0000}"/>
    <cellStyle name="Normal 11 4 3 2 2 4 2" xfId="46134" xr:uid="{00000000-0005-0000-0000-0000075A0000}"/>
    <cellStyle name="Normal 11 4 3 2 2 5" xfId="32572" xr:uid="{00000000-0005-0000-0000-0000085A0000}"/>
    <cellStyle name="Normal 11 4 3 2 3" xfId="5264" xr:uid="{00000000-0005-0000-0000-0000095A0000}"/>
    <cellStyle name="Normal 11 4 3 2 3 2" xfId="8814" xr:uid="{00000000-0005-0000-0000-00000A5A0000}"/>
    <cellStyle name="Normal 11 4 3 2 3 2 2" xfId="15604" xr:uid="{00000000-0005-0000-0000-00000B5A0000}"/>
    <cellStyle name="Normal 11 4 3 2 3 2 2 2" xfId="29172" xr:uid="{00000000-0005-0000-0000-00000C5A0000}"/>
    <cellStyle name="Normal 11 4 3 2 3 2 2 2 2" xfId="56305" xr:uid="{00000000-0005-0000-0000-00000D5A0000}"/>
    <cellStyle name="Normal 11 4 3 2 3 2 2 3" xfId="42743" xr:uid="{00000000-0005-0000-0000-00000E5A0000}"/>
    <cellStyle name="Normal 11 4 3 2 3 2 3" xfId="22391" xr:uid="{00000000-0005-0000-0000-00000F5A0000}"/>
    <cellStyle name="Normal 11 4 3 2 3 2 3 2" xfId="49524" xr:uid="{00000000-0005-0000-0000-0000105A0000}"/>
    <cellStyle name="Normal 11 4 3 2 3 2 4" xfId="35962" xr:uid="{00000000-0005-0000-0000-0000115A0000}"/>
    <cellStyle name="Normal 11 4 3 2 3 3" xfId="12215" xr:uid="{00000000-0005-0000-0000-0000125A0000}"/>
    <cellStyle name="Normal 11 4 3 2 3 3 2" xfId="25783" xr:uid="{00000000-0005-0000-0000-0000135A0000}"/>
    <cellStyle name="Normal 11 4 3 2 3 3 2 2" xfId="52916" xr:uid="{00000000-0005-0000-0000-0000145A0000}"/>
    <cellStyle name="Normal 11 4 3 2 3 3 3" xfId="39354" xr:uid="{00000000-0005-0000-0000-0000155A0000}"/>
    <cellStyle name="Normal 11 4 3 2 3 4" xfId="19002" xr:uid="{00000000-0005-0000-0000-0000165A0000}"/>
    <cellStyle name="Normal 11 4 3 2 3 4 2" xfId="46135" xr:uid="{00000000-0005-0000-0000-0000175A0000}"/>
    <cellStyle name="Normal 11 4 3 2 3 5" xfId="32573" xr:uid="{00000000-0005-0000-0000-0000185A0000}"/>
    <cellStyle name="Normal 11 4 3 2 4" xfId="8812" xr:uid="{00000000-0005-0000-0000-0000195A0000}"/>
    <cellStyle name="Normal 11 4 3 2 4 2" xfId="15602" xr:uid="{00000000-0005-0000-0000-00001A5A0000}"/>
    <cellStyle name="Normal 11 4 3 2 4 2 2" xfId="29170" xr:uid="{00000000-0005-0000-0000-00001B5A0000}"/>
    <cellStyle name="Normal 11 4 3 2 4 2 2 2" xfId="56303" xr:uid="{00000000-0005-0000-0000-00001C5A0000}"/>
    <cellStyle name="Normal 11 4 3 2 4 2 3" xfId="42741" xr:uid="{00000000-0005-0000-0000-00001D5A0000}"/>
    <cellStyle name="Normal 11 4 3 2 4 3" xfId="22389" xr:uid="{00000000-0005-0000-0000-00001E5A0000}"/>
    <cellStyle name="Normal 11 4 3 2 4 3 2" xfId="49522" xr:uid="{00000000-0005-0000-0000-00001F5A0000}"/>
    <cellStyle name="Normal 11 4 3 2 4 4" xfId="35960" xr:uid="{00000000-0005-0000-0000-0000205A0000}"/>
    <cellStyle name="Normal 11 4 3 2 5" xfId="12213" xr:uid="{00000000-0005-0000-0000-0000215A0000}"/>
    <cellStyle name="Normal 11 4 3 2 5 2" xfId="25781" xr:uid="{00000000-0005-0000-0000-0000225A0000}"/>
    <cellStyle name="Normal 11 4 3 2 5 2 2" xfId="52914" xr:uid="{00000000-0005-0000-0000-0000235A0000}"/>
    <cellStyle name="Normal 11 4 3 2 5 3" xfId="39352" xr:uid="{00000000-0005-0000-0000-0000245A0000}"/>
    <cellStyle name="Normal 11 4 3 2 6" xfId="19000" xr:uid="{00000000-0005-0000-0000-0000255A0000}"/>
    <cellStyle name="Normal 11 4 3 2 6 2" xfId="46133" xr:uid="{00000000-0005-0000-0000-0000265A0000}"/>
    <cellStyle name="Normal 11 4 3 2 7" xfId="32571" xr:uid="{00000000-0005-0000-0000-0000275A0000}"/>
    <cellStyle name="Normal 11 4 3 3" xfId="5265" xr:uid="{00000000-0005-0000-0000-0000285A0000}"/>
    <cellStyle name="Normal 11 4 3 3 2" xfId="5266" xr:uid="{00000000-0005-0000-0000-0000295A0000}"/>
    <cellStyle name="Normal 11 4 3 3 2 2" xfId="8816" xr:uid="{00000000-0005-0000-0000-00002A5A0000}"/>
    <cellStyle name="Normal 11 4 3 3 2 2 2" xfId="15606" xr:uid="{00000000-0005-0000-0000-00002B5A0000}"/>
    <cellStyle name="Normal 11 4 3 3 2 2 2 2" xfId="29174" xr:uid="{00000000-0005-0000-0000-00002C5A0000}"/>
    <cellStyle name="Normal 11 4 3 3 2 2 2 2 2" xfId="56307" xr:uid="{00000000-0005-0000-0000-00002D5A0000}"/>
    <cellStyle name="Normal 11 4 3 3 2 2 2 3" xfId="42745" xr:uid="{00000000-0005-0000-0000-00002E5A0000}"/>
    <cellStyle name="Normal 11 4 3 3 2 2 3" xfId="22393" xr:uid="{00000000-0005-0000-0000-00002F5A0000}"/>
    <cellStyle name="Normal 11 4 3 3 2 2 3 2" xfId="49526" xr:uid="{00000000-0005-0000-0000-0000305A0000}"/>
    <cellStyle name="Normal 11 4 3 3 2 2 4" xfId="35964" xr:uid="{00000000-0005-0000-0000-0000315A0000}"/>
    <cellStyle name="Normal 11 4 3 3 2 3" xfId="12217" xr:uid="{00000000-0005-0000-0000-0000325A0000}"/>
    <cellStyle name="Normal 11 4 3 3 2 3 2" xfId="25785" xr:uid="{00000000-0005-0000-0000-0000335A0000}"/>
    <cellStyle name="Normal 11 4 3 3 2 3 2 2" xfId="52918" xr:uid="{00000000-0005-0000-0000-0000345A0000}"/>
    <cellStyle name="Normal 11 4 3 3 2 3 3" xfId="39356" xr:uid="{00000000-0005-0000-0000-0000355A0000}"/>
    <cellStyle name="Normal 11 4 3 3 2 4" xfId="19004" xr:uid="{00000000-0005-0000-0000-0000365A0000}"/>
    <cellStyle name="Normal 11 4 3 3 2 4 2" xfId="46137" xr:uid="{00000000-0005-0000-0000-0000375A0000}"/>
    <cellStyle name="Normal 11 4 3 3 2 5" xfId="32575" xr:uid="{00000000-0005-0000-0000-0000385A0000}"/>
    <cellStyle name="Normal 11 4 3 3 3" xfId="8815" xr:uid="{00000000-0005-0000-0000-0000395A0000}"/>
    <cellStyle name="Normal 11 4 3 3 3 2" xfId="15605" xr:uid="{00000000-0005-0000-0000-00003A5A0000}"/>
    <cellStyle name="Normal 11 4 3 3 3 2 2" xfId="29173" xr:uid="{00000000-0005-0000-0000-00003B5A0000}"/>
    <cellStyle name="Normal 11 4 3 3 3 2 2 2" xfId="56306" xr:uid="{00000000-0005-0000-0000-00003C5A0000}"/>
    <cellStyle name="Normal 11 4 3 3 3 2 3" xfId="42744" xr:uid="{00000000-0005-0000-0000-00003D5A0000}"/>
    <cellStyle name="Normal 11 4 3 3 3 3" xfId="22392" xr:uid="{00000000-0005-0000-0000-00003E5A0000}"/>
    <cellStyle name="Normal 11 4 3 3 3 3 2" xfId="49525" xr:uid="{00000000-0005-0000-0000-00003F5A0000}"/>
    <cellStyle name="Normal 11 4 3 3 3 4" xfId="35963" xr:uid="{00000000-0005-0000-0000-0000405A0000}"/>
    <cellStyle name="Normal 11 4 3 3 4" xfId="12216" xr:uid="{00000000-0005-0000-0000-0000415A0000}"/>
    <cellStyle name="Normal 11 4 3 3 4 2" xfId="25784" xr:uid="{00000000-0005-0000-0000-0000425A0000}"/>
    <cellStyle name="Normal 11 4 3 3 4 2 2" xfId="52917" xr:uid="{00000000-0005-0000-0000-0000435A0000}"/>
    <cellStyle name="Normal 11 4 3 3 4 3" xfId="39355" xr:uid="{00000000-0005-0000-0000-0000445A0000}"/>
    <cellStyle name="Normal 11 4 3 3 5" xfId="19003" xr:uid="{00000000-0005-0000-0000-0000455A0000}"/>
    <cellStyle name="Normal 11 4 3 3 5 2" xfId="46136" xr:uid="{00000000-0005-0000-0000-0000465A0000}"/>
    <cellStyle name="Normal 11 4 3 3 6" xfId="32574" xr:uid="{00000000-0005-0000-0000-0000475A0000}"/>
    <cellStyle name="Normal 11 4 3 4" xfId="5267" xr:uid="{00000000-0005-0000-0000-0000485A0000}"/>
    <cellStyle name="Normal 11 4 3 4 2" xfId="8817" xr:uid="{00000000-0005-0000-0000-0000495A0000}"/>
    <cellStyle name="Normal 11 4 3 4 2 2" xfId="15607" xr:uid="{00000000-0005-0000-0000-00004A5A0000}"/>
    <cellStyle name="Normal 11 4 3 4 2 2 2" xfId="29175" xr:uid="{00000000-0005-0000-0000-00004B5A0000}"/>
    <cellStyle name="Normal 11 4 3 4 2 2 2 2" xfId="56308" xr:uid="{00000000-0005-0000-0000-00004C5A0000}"/>
    <cellStyle name="Normal 11 4 3 4 2 2 3" xfId="42746" xr:uid="{00000000-0005-0000-0000-00004D5A0000}"/>
    <cellStyle name="Normal 11 4 3 4 2 3" xfId="22394" xr:uid="{00000000-0005-0000-0000-00004E5A0000}"/>
    <cellStyle name="Normal 11 4 3 4 2 3 2" xfId="49527" xr:uid="{00000000-0005-0000-0000-00004F5A0000}"/>
    <cellStyle name="Normal 11 4 3 4 2 4" xfId="35965" xr:uid="{00000000-0005-0000-0000-0000505A0000}"/>
    <cellStyle name="Normal 11 4 3 4 3" xfId="12218" xr:uid="{00000000-0005-0000-0000-0000515A0000}"/>
    <cellStyle name="Normal 11 4 3 4 3 2" xfId="25786" xr:uid="{00000000-0005-0000-0000-0000525A0000}"/>
    <cellStyle name="Normal 11 4 3 4 3 2 2" xfId="52919" xr:uid="{00000000-0005-0000-0000-0000535A0000}"/>
    <cellStyle name="Normal 11 4 3 4 3 3" xfId="39357" xr:uid="{00000000-0005-0000-0000-0000545A0000}"/>
    <cellStyle name="Normal 11 4 3 4 4" xfId="19005" xr:uid="{00000000-0005-0000-0000-0000555A0000}"/>
    <cellStyle name="Normal 11 4 3 4 4 2" xfId="46138" xr:uid="{00000000-0005-0000-0000-0000565A0000}"/>
    <cellStyle name="Normal 11 4 3 4 5" xfId="32576" xr:uid="{00000000-0005-0000-0000-0000575A0000}"/>
    <cellStyle name="Normal 11 4 3 5" xfId="5268" xr:uid="{00000000-0005-0000-0000-0000585A0000}"/>
    <cellStyle name="Normal 11 4 3 5 2" xfId="8818" xr:uid="{00000000-0005-0000-0000-0000595A0000}"/>
    <cellStyle name="Normal 11 4 3 5 2 2" xfId="15608" xr:uid="{00000000-0005-0000-0000-00005A5A0000}"/>
    <cellStyle name="Normal 11 4 3 5 2 2 2" xfId="29176" xr:uid="{00000000-0005-0000-0000-00005B5A0000}"/>
    <cellStyle name="Normal 11 4 3 5 2 2 2 2" xfId="56309" xr:uid="{00000000-0005-0000-0000-00005C5A0000}"/>
    <cellStyle name="Normal 11 4 3 5 2 2 3" xfId="42747" xr:uid="{00000000-0005-0000-0000-00005D5A0000}"/>
    <cellStyle name="Normal 11 4 3 5 2 3" xfId="22395" xr:uid="{00000000-0005-0000-0000-00005E5A0000}"/>
    <cellStyle name="Normal 11 4 3 5 2 3 2" xfId="49528" xr:uid="{00000000-0005-0000-0000-00005F5A0000}"/>
    <cellStyle name="Normal 11 4 3 5 2 4" xfId="35966" xr:uid="{00000000-0005-0000-0000-0000605A0000}"/>
    <cellStyle name="Normal 11 4 3 5 3" xfId="12219" xr:uid="{00000000-0005-0000-0000-0000615A0000}"/>
    <cellStyle name="Normal 11 4 3 5 3 2" xfId="25787" xr:uid="{00000000-0005-0000-0000-0000625A0000}"/>
    <cellStyle name="Normal 11 4 3 5 3 2 2" xfId="52920" xr:uid="{00000000-0005-0000-0000-0000635A0000}"/>
    <cellStyle name="Normal 11 4 3 5 3 3" xfId="39358" xr:uid="{00000000-0005-0000-0000-0000645A0000}"/>
    <cellStyle name="Normal 11 4 3 5 4" xfId="19006" xr:uid="{00000000-0005-0000-0000-0000655A0000}"/>
    <cellStyle name="Normal 11 4 3 5 4 2" xfId="46139" xr:uid="{00000000-0005-0000-0000-0000665A0000}"/>
    <cellStyle name="Normal 11 4 3 5 5" xfId="32577" xr:uid="{00000000-0005-0000-0000-0000675A0000}"/>
    <cellStyle name="Normal 11 4 3 6" xfId="8811" xr:uid="{00000000-0005-0000-0000-0000685A0000}"/>
    <cellStyle name="Normal 11 4 3 6 2" xfId="15601" xr:uid="{00000000-0005-0000-0000-0000695A0000}"/>
    <cellStyle name="Normal 11 4 3 6 2 2" xfId="29169" xr:uid="{00000000-0005-0000-0000-00006A5A0000}"/>
    <cellStyle name="Normal 11 4 3 6 2 2 2" xfId="56302" xr:uid="{00000000-0005-0000-0000-00006B5A0000}"/>
    <cellStyle name="Normal 11 4 3 6 2 3" xfId="42740" xr:uid="{00000000-0005-0000-0000-00006C5A0000}"/>
    <cellStyle name="Normal 11 4 3 6 3" xfId="22388" xr:uid="{00000000-0005-0000-0000-00006D5A0000}"/>
    <cellStyle name="Normal 11 4 3 6 3 2" xfId="49521" xr:uid="{00000000-0005-0000-0000-00006E5A0000}"/>
    <cellStyle name="Normal 11 4 3 6 4" xfId="35959" xr:uid="{00000000-0005-0000-0000-00006F5A0000}"/>
    <cellStyle name="Normal 11 4 3 7" xfId="12212" xr:uid="{00000000-0005-0000-0000-0000705A0000}"/>
    <cellStyle name="Normal 11 4 3 7 2" xfId="25780" xr:uid="{00000000-0005-0000-0000-0000715A0000}"/>
    <cellStyle name="Normal 11 4 3 7 2 2" xfId="52913" xr:uid="{00000000-0005-0000-0000-0000725A0000}"/>
    <cellStyle name="Normal 11 4 3 7 3" xfId="39351" xr:uid="{00000000-0005-0000-0000-0000735A0000}"/>
    <cellStyle name="Normal 11 4 3 8" xfId="18999" xr:uid="{00000000-0005-0000-0000-0000745A0000}"/>
    <cellStyle name="Normal 11 4 3 8 2" xfId="46132" xr:uid="{00000000-0005-0000-0000-0000755A0000}"/>
    <cellStyle name="Normal 11 4 3 9" xfId="32570" xr:uid="{00000000-0005-0000-0000-0000765A0000}"/>
    <cellStyle name="Normal 11 4 4" xfId="5269" xr:uid="{00000000-0005-0000-0000-0000775A0000}"/>
    <cellStyle name="Normal 11 4 4 2" xfId="5270" xr:uid="{00000000-0005-0000-0000-0000785A0000}"/>
    <cellStyle name="Normal 11 4 4 2 2" xfId="5271" xr:uid="{00000000-0005-0000-0000-0000795A0000}"/>
    <cellStyle name="Normal 11 4 4 2 2 2" xfId="8821" xr:uid="{00000000-0005-0000-0000-00007A5A0000}"/>
    <cellStyle name="Normal 11 4 4 2 2 2 2" xfId="15611" xr:uid="{00000000-0005-0000-0000-00007B5A0000}"/>
    <cellStyle name="Normal 11 4 4 2 2 2 2 2" xfId="29179" xr:uid="{00000000-0005-0000-0000-00007C5A0000}"/>
    <cellStyle name="Normal 11 4 4 2 2 2 2 2 2" xfId="56312" xr:uid="{00000000-0005-0000-0000-00007D5A0000}"/>
    <cellStyle name="Normal 11 4 4 2 2 2 2 3" xfId="42750" xr:uid="{00000000-0005-0000-0000-00007E5A0000}"/>
    <cellStyle name="Normal 11 4 4 2 2 2 3" xfId="22398" xr:uid="{00000000-0005-0000-0000-00007F5A0000}"/>
    <cellStyle name="Normal 11 4 4 2 2 2 3 2" xfId="49531" xr:uid="{00000000-0005-0000-0000-0000805A0000}"/>
    <cellStyle name="Normal 11 4 4 2 2 2 4" xfId="35969" xr:uid="{00000000-0005-0000-0000-0000815A0000}"/>
    <cellStyle name="Normal 11 4 4 2 2 3" xfId="12222" xr:uid="{00000000-0005-0000-0000-0000825A0000}"/>
    <cellStyle name="Normal 11 4 4 2 2 3 2" xfId="25790" xr:uid="{00000000-0005-0000-0000-0000835A0000}"/>
    <cellStyle name="Normal 11 4 4 2 2 3 2 2" xfId="52923" xr:uid="{00000000-0005-0000-0000-0000845A0000}"/>
    <cellStyle name="Normal 11 4 4 2 2 3 3" xfId="39361" xr:uid="{00000000-0005-0000-0000-0000855A0000}"/>
    <cellStyle name="Normal 11 4 4 2 2 4" xfId="19009" xr:uid="{00000000-0005-0000-0000-0000865A0000}"/>
    <cellStyle name="Normal 11 4 4 2 2 4 2" xfId="46142" xr:uid="{00000000-0005-0000-0000-0000875A0000}"/>
    <cellStyle name="Normal 11 4 4 2 2 5" xfId="32580" xr:uid="{00000000-0005-0000-0000-0000885A0000}"/>
    <cellStyle name="Normal 11 4 4 2 3" xfId="5272" xr:uid="{00000000-0005-0000-0000-0000895A0000}"/>
    <cellStyle name="Normal 11 4 4 2 3 2" xfId="8822" xr:uid="{00000000-0005-0000-0000-00008A5A0000}"/>
    <cellStyle name="Normal 11 4 4 2 3 2 2" xfId="15612" xr:uid="{00000000-0005-0000-0000-00008B5A0000}"/>
    <cellStyle name="Normal 11 4 4 2 3 2 2 2" xfId="29180" xr:uid="{00000000-0005-0000-0000-00008C5A0000}"/>
    <cellStyle name="Normal 11 4 4 2 3 2 2 2 2" xfId="56313" xr:uid="{00000000-0005-0000-0000-00008D5A0000}"/>
    <cellStyle name="Normal 11 4 4 2 3 2 2 3" xfId="42751" xr:uid="{00000000-0005-0000-0000-00008E5A0000}"/>
    <cellStyle name="Normal 11 4 4 2 3 2 3" xfId="22399" xr:uid="{00000000-0005-0000-0000-00008F5A0000}"/>
    <cellStyle name="Normal 11 4 4 2 3 2 3 2" xfId="49532" xr:uid="{00000000-0005-0000-0000-0000905A0000}"/>
    <cellStyle name="Normal 11 4 4 2 3 2 4" xfId="35970" xr:uid="{00000000-0005-0000-0000-0000915A0000}"/>
    <cellStyle name="Normal 11 4 4 2 3 3" xfId="12223" xr:uid="{00000000-0005-0000-0000-0000925A0000}"/>
    <cellStyle name="Normal 11 4 4 2 3 3 2" xfId="25791" xr:uid="{00000000-0005-0000-0000-0000935A0000}"/>
    <cellStyle name="Normal 11 4 4 2 3 3 2 2" xfId="52924" xr:uid="{00000000-0005-0000-0000-0000945A0000}"/>
    <cellStyle name="Normal 11 4 4 2 3 3 3" xfId="39362" xr:uid="{00000000-0005-0000-0000-0000955A0000}"/>
    <cellStyle name="Normal 11 4 4 2 3 4" xfId="19010" xr:uid="{00000000-0005-0000-0000-0000965A0000}"/>
    <cellStyle name="Normal 11 4 4 2 3 4 2" xfId="46143" xr:uid="{00000000-0005-0000-0000-0000975A0000}"/>
    <cellStyle name="Normal 11 4 4 2 3 5" xfId="32581" xr:uid="{00000000-0005-0000-0000-0000985A0000}"/>
    <cellStyle name="Normal 11 4 4 2 4" xfId="8820" xr:uid="{00000000-0005-0000-0000-0000995A0000}"/>
    <cellStyle name="Normal 11 4 4 2 4 2" xfId="15610" xr:uid="{00000000-0005-0000-0000-00009A5A0000}"/>
    <cellStyle name="Normal 11 4 4 2 4 2 2" xfId="29178" xr:uid="{00000000-0005-0000-0000-00009B5A0000}"/>
    <cellStyle name="Normal 11 4 4 2 4 2 2 2" xfId="56311" xr:uid="{00000000-0005-0000-0000-00009C5A0000}"/>
    <cellStyle name="Normal 11 4 4 2 4 2 3" xfId="42749" xr:uid="{00000000-0005-0000-0000-00009D5A0000}"/>
    <cellStyle name="Normal 11 4 4 2 4 3" xfId="22397" xr:uid="{00000000-0005-0000-0000-00009E5A0000}"/>
    <cellStyle name="Normal 11 4 4 2 4 3 2" xfId="49530" xr:uid="{00000000-0005-0000-0000-00009F5A0000}"/>
    <cellStyle name="Normal 11 4 4 2 4 4" xfId="35968" xr:uid="{00000000-0005-0000-0000-0000A05A0000}"/>
    <cellStyle name="Normal 11 4 4 2 5" xfId="12221" xr:uid="{00000000-0005-0000-0000-0000A15A0000}"/>
    <cellStyle name="Normal 11 4 4 2 5 2" xfId="25789" xr:uid="{00000000-0005-0000-0000-0000A25A0000}"/>
    <cellStyle name="Normal 11 4 4 2 5 2 2" xfId="52922" xr:uid="{00000000-0005-0000-0000-0000A35A0000}"/>
    <cellStyle name="Normal 11 4 4 2 5 3" xfId="39360" xr:uid="{00000000-0005-0000-0000-0000A45A0000}"/>
    <cellStyle name="Normal 11 4 4 2 6" xfId="19008" xr:uid="{00000000-0005-0000-0000-0000A55A0000}"/>
    <cellStyle name="Normal 11 4 4 2 6 2" xfId="46141" xr:uid="{00000000-0005-0000-0000-0000A65A0000}"/>
    <cellStyle name="Normal 11 4 4 2 7" xfId="32579" xr:uid="{00000000-0005-0000-0000-0000A75A0000}"/>
    <cellStyle name="Normal 11 4 4 3" xfId="5273" xr:uid="{00000000-0005-0000-0000-0000A85A0000}"/>
    <cellStyle name="Normal 11 4 4 3 2" xfId="8823" xr:uid="{00000000-0005-0000-0000-0000A95A0000}"/>
    <cellStyle name="Normal 11 4 4 3 2 2" xfId="15613" xr:uid="{00000000-0005-0000-0000-0000AA5A0000}"/>
    <cellStyle name="Normal 11 4 4 3 2 2 2" xfId="29181" xr:uid="{00000000-0005-0000-0000-0000AB5A0000}"/>
    <cellStyle name="Normal 11 4 4 3 2 2 2 2" xfId="56314" xr:uid="{00000000-0005-0000-0000-0000AC5A0000}"/>
    <cellStyle name="Normal 11 4 4 3 2 2 3" xfId="42752" xr:uid="{00000000-0005-0000-0000-0000AD5A0000}"/>
    <cellStyle name="Normal 11 4 4 3 2 3" xfId="22400" xr:uid="{00000000-0005-0000-0000-0000AE5A0000}"/>
    <cellStyle name="Normal 11 4 4 3 2 3 2" xfId="49533" xr:uid="{00000000-0005-0000-0000-0000AF5A0000}"/>
    <cellStyle name="Normal 11 4 4 3 2 4" xfId="35971" xr:uid="{00000000-0005-0000-0000-0000B05A0000}"/>
    <cellStyle name="Normal 11 4 4 3 3" xfId="12224" xr:uid="{00000000-0005-0000-0000-0000B15A0000}"/>
    <cellStyle name="Normal 11 4 4 3 3 2" xfId="25792" xr:uid="{00000000-0005-0000-0000-0000B25A0000}"/>
    <cellStyle name="Normal 11 4 4 3 3 2 2" xfId="52925" xr:uid="{00000000-0005-0000-0000-0000B35A0000}"/>
    <cellStyle name="Normal 11 4 4 3 3 3" xfId="39363" xr:uid="{00000000-0005-0000-0000-0000B45A0000}"/>
    <cellStyle name="Normal 11 4 4 3 4" xfId="19011" xr:uid="{00000000-0005-0000-0000-0000B55A0000}"/>
    <cellStyle name="Normal 11 4 4 3 4 2" xfId="46144" xr:uid="{00000000-0005-0000-0000-0000B65A0000}"/>
    <cellStyle name="Normal 11 4 4 3 5" xfId="32582" xr:uid="{00000000-0005-0000-0000-0000B75A0000}"/>
    <cellStyle name="Normal 11 4 4 4" xfId="5274" xr:uid="{00000000-0005-0000-0000-0000B85A0000}"/>
    <cellStyle name="Normal 11 4 4 4 2" xfId="8824" xr:uid="{00000000-0005-0000-0000-0000B95A0000}"/>
    <cellStyle name="Normal 11 4 4 4 2 2" xfId="15614" xr:uid="{00000000-0005-0000-0000-0000BA5A0000}"/>
    <cellStyle name="Normal 11 4 4 4 2 2 2" xfId="29182" xr:uid="{00000000-0005-0000-0000-0000BB5A0000}"/>
    <cellStyle name="Normal 11 4 4 4 2 2 2 2" xfId="56315" xr:uid="{00000000-0005-0000-0000-0000BC5A0000}"/>
    <cellStyle name="Normal 11 4 4 4 2 2 3" xfId="42753" xr:uid="{00000000-0005-0000-0000-0000BD5A0000}"/>
    <cellStyle name="Normal 11 4 4 4 2 3" xfId="22401" xr:uid="{00000000-0005-0000-0000-0000BE5A0000}"/>
    <cellStyle name="Normal 11 4 4 4 2 3 2" xfId="49534" xr:uid="{00000000-0005-0000-0000-0000BF5A0000}"/>
    <cellStyle name="Normal 11 4 4 4 2 4" xfId="35972" xr:uid="{00000000-0005-0000-0000-0000C05A0000}"/>
    <cellStyle name="Normal 11 4 4 4 3" xfId="12225" xr:uid="{00000000-0005-0000-0000-0000C15A0000}"/>
    <cellStyle name="Normal 11 4 4 4 3 2" xfId="25793" xr:uid="{00000000-0005-0000-0000-0000C25A0000}"/>
    <cellStyle name="Normal 11 4 4 4 3 2 2" xfId="52926" xr:uid="{00000000-0005-0000-0000-0000C35A0000}"/>
    <cellStyle name="Normal 11 4 4 4 3 3" xfId="39364" xr:uid="{00000000-0005-0000-0000-0000C45A0000}"/>
    <cellStyle name="Normal 11 4 4 4 4" xfId="19012" xr:uid="{00000000-0005-0000-0000-0000C55A0000}"/>
    <cellStyle name="Normal 11 4 4 4 4 2" xfId="46145" xr:uid="{00000000-0005-0000-0000-0000C65A0000}"/>
    <cellStyle name="Normal 11 4 4 4 5" xfId="32583" xr:uid="{00000000-0005-0000-0000-0000C75A0000}"/>
    <cellStyle name="Normal 11 4 4 5" xfId="8819" xr:uid="{00000000-0005-0000-0000-0000C85A0000}"/>
    <cellStyle name="Normal 11 4 4 5 2" xfId="15609" xr:uid="{00000000-0005-0000-0000-0000C95A0000}"/>
    <cellStyle name="Normal 11 4 4 5 2 2" xfId="29177" xr:uid="{00000000-0005-0000-0000-0000CA5A0000}"/>
    <cellStyle name="Normal 11 4 4 5 2 2 2" xfId="56310" xr:uid="{00000000-0005-0000-0000-0000CB5A0000}"/>
    <cellStyle name="Normal 11 4 4 5 2 3" xfId="42748" xr:uid="{00000000-0005-0000-0000-0000CC5A0000}"/>
    <cellStyle name="Normal 11 4 4 5 3" xfId="22396" xr:uid="{00000000-0005-0000-0000-0000CD5A0000}"/>
    <cellStyle name="Normal 11 4 4 5 3 2" xfId="49529" xr:uid="{00000000-0005-0000-0000-0000CE5A0000}"/>
    <cellStyle name="Normal 11 4 4 5 4" xfId="35967" xr:uid="{00000000-0005-0000-0000-0000CF5A0000}"/>
    <cellStyle name="Normal 11 4 4 6" xfId="12220" xr:uid="{00000000-0005-0000-0000-0000D05A0000}"/>
    <cellStyle name="Normal 11 4 4 6 2" xfId="25788" xr:uid="{00000000-0005-0000-0000-0000D15A0000}"/>
    <cellStyle name="Normal 11 4 4 6 2 2" xfId="52921" xr:uid="{00000000-0005-0000-0000-0000D25A0000}"/>
    <cellStyle name="Normal 11 4 4 6 3" xfId="39359" xr:uid="{00000000-0005-0000-0000-0000D35A0000}"/>
    <cellStyle name="Normal 11 4 4 7" xfId="19007" xr:uid="{00000000-0005-0000-0000-0000D45A0000}"/>
    <cellStyle name="Normal 11 4 4 7 2" xfId="46140" xr:uid="{00000000-0005-0000-0000-0000D55A0000}"/>
    <cellStyle name="Normal 11 4 4 8" xfId="32578" xr:uid="{00000000-0005-0000-0000-0000D65A0000}"/>
    <cellStyle name="Normal 11 4 5" xfId="5275" xr:uid="{00000000-0005-0000-0000-0000D75A0000}"/>
    <cellStyle name="Normal 11 4 5 2" xfId="5276" xr:uid="{00000000-0005-0000-0000-0000D85A0000}"/>
    <cellStyle name="Normal 11 4 5 2 2" xfId="5277" xr:uid="{00000000-0005-0000-0000-0000D95A0000}"/>
    <cellStyle name="Normal 11 4 5 2 2 2" xfId="8827" xr:uid="{00000000-0005-0000-0000-0000DA5A0000}"/>
    <cellStyle name="Normal 11 4 5 2 2 2 2" xfId="15617" xr:uid="{00000000-0005-0000-0000-0000DB5A0000}"/>
    <cellStyle name="Normal 11 4 5 2 2 2 2 2" xfId="29185" xr:uid="{00000000-0005-0000-0000-0000DC5A0000}"/>
    <cellStyle name="Normal 11 4 5 2 2 2 2 2 2" xfId="56318" xr:uid="{00000000-0005-0000-0000-0000DD5A0000}"/>
    <cellStyle name="Normal 11 4 5 2 2 2 2 3" xfId="42756" xr:uid="{00000000-0005-0000-0000-0000DE5A0000}"/>
    <cellStyle name="Normal 11 4 5 2 2 2 3" xfId="22404" xr:uid="{00000000-0005-0000-0000-0000DF5A0000}"/>
    <cellStyle name="Normal 11 4 5 2 2 2 3 2" xfId="49537" xr:uid="{00000000-0005-0000-0000-0000E05A0000}"/>
    <cellStyle name="Normal 11 4 5 2 2 2 4" xfId="35975" xr:uid="{00000000-0005-0000-0000-0000E15A0000}"/>
    <cellStyle name="Normal 11 4 5 2 2 3" xfId="12228" xr:uid="{00000000-0005-0000-0000-0000E25A0000}"/>
    <cellStyle name="Normal 11 4 5 2 2 3 2" xfId="25796" xr:uid="{00000000-0005-0000-0000-0000E35A0000}"/>
    <cellStyle name="Normal 11 4 5 2 2 3 2 2" xfId="52929" xr:uid="{00000000-0005-0000-0000-0000E45A0000}"/>
    <cellStyle name="Normal 11 4 5 2 2 3 3" xfId="39367" xr:uid="{00000000-0005-0000-0000-0000E55A0000}"/>
    <cellStyle name="Normal 11 4 5 2 2 4" xfId="19015" xr:uid="{00000000-0005-0000-0000-0000E65A0000}"/>
    <cellStyle name="Normal 11 4 5 2 2 4 2" xfId="46148" xr:uid="{00000000-0005-0000-0000-0000E75A0000}"/>
    <cellStyle name="Normal 11 4 5 2 2 5" xfId="32586" xr:uid="{00000000-0005-0000-0000-0000E85A0000}"/>
    <cellStyle name="Normal 11 4 5 2 3" xfId="5278" xr:uid="{00000000-0005-0000-0000-0000E95A0000}"/>
    <cellStyle name="Normal 11 4 5 2 3 2" xfId="8828" xr:uid="{00000000-0005-0000-0000-0000EA5A0000}"/>
    <cellStyle name="Normal 11 4 5 2 3 2 2" xfId="15618" xr:uid="{00000000-0005-0000-0000-0000EB5A0000}"/>
    <cellStyle name="Normal 11 4 5 2 3 2 2 2" xfId="29186" xr:uid="{00000000-0005-0000-0000-0000EC5A0000}"/>
    <cellStyle name="Normal 11 4 5 2 3 2 2 2 2" xfId="56319" xr:uid="{00000000-0005-0000-0000-0000ED5A0000}"/>
    <cellStyle name="Normal 11 4 5 2 3 2 2 3" xfId="42757" xr:uid="{00000000-0005-0000-0000-0000EE5A0000}"/>
    <cellStyle name="Normal 11 4 5 2 3 2 3" xfId="22405" xr:uid="{00000000-0005-0000-0000-0000EF5A0000}"/>
    <cellStyle name="Normal 11 4 5 2 3 2 3 2" xfId="49538" xr:uid="{00000000-0005-0000-0000-0000F05A0000}"/>
    <cellStyle name="Normal 11 4 5 2 3 2 4" xfId="35976" xr:uid="{00000000-0005-0000-0000-0000F15A0000}"/>
    <cellStyle name="Normal 11 4 5 2 3 3" xfId="12229" xr:uid="{00000000-0005-0000-0000-0000F25A0000}"/>
    <cellStyle name="Normal 11 4 5 2 3 3 2" xfId="25797" xr:uid="{00000000-0005-0000-0000-0000F35A0000}"/>
    <cellStyle name="Normal 11 4 5 2 3 3 2 2" xfId="52930" xr:uid="{00000000-0005-0000-0000-0000F45A0000}"/>
    <cellStyle name="Normal 11 4 5 2 3 3 3" xfId="39368" xr:uid="{00000000-0005-0000-0000-0000F55A0000}"/>
    <cellStyle name="Normal 11 4 5 2 3 4" xfId="19016" xr:uid="{00000000-0005-0000-0000-0000F65A0000}"/>
    <cellStyle name="Normal 11 4 5 2 3 4 2" xfId="46149" xr:uid="{00000000-0005-0000-0000-0000F75A0000}"/>
    <cellStyle name="Normal 11 4 5 2 3 5" xfId="32587" xr:uid="{00000000-0005-0000-0000-0000F85A0000}"/>
    <cellStyle name="Normal 11 4 5 2 4" xfId="8826" xr:uid="{00000000-0005-0000-0000-0000F95A0000}"/>
    <cellStyle name="Normal 11 4 5 2 4 2" xfId="15616" xr:uid="{00000000-0005-0000-0000-0000FA5A0000}"/>
    <cellStyle name="Normal 11 4 5 2 4 2 2" xfId="29184" xr:uid="{00000000-0005-0000-0000-0000FB5A0000}"/>
    <cellStyle name="Normal 11 4 5 2 4 2 2 2" xfId="56317" xr:uid="{00000000-0005-0000-0000-0000FC5A0000}"/>
    <cellStyle name="Normal 11 4 5 2 4 2 3" xfId="42755" xr:uid="{00000000-0005-0000-0000-0000FD5A0000}"/>
    <cellStyle name="Normal 11 4 5 2 4 3" xfId="22403" xr:uid="{00000000-0005-0000-0000-0000FE5A0000}"/>
    <cellStyle name="Normal 11 4 5 2 4 3 2" xfId="49536" xr:uid="{00000000-0005-0000-0000-0000FF5A0000}"/>
    <cellStyle name="Normal 11 4 5 2 4 4" xfId="35974" xr:uid="{00000000-0005-0000-0000-0000005B0000}"/>
    <cellStyle name="Normal 11 4 5 2 5" xfId="12227" xr:uid="{00000000-0005-0000-0000-0000015B0000}"/>
    <cellStyle name="Normal 11 4 5 2 5 2" xfId="25795" xr:uid="{00000000-0005-0000-0000-0000025B0000}"/>
    <cellStyle name="Normal 11 4 5 2 5 2 2" xfId="52928" xr:uid="{00000000-0005-0000-0000-0000035B0000}"/>
    <cellStyle name="Normal 11 4 5 2 5 3" xfId="39366" xr:uid="{00000000-0005-0000-0000-0000045B0000}"/>
    <cellStyle name="Normal 11 4 5 2 6" xfId="19014" xr:uid="{00000000-0005-0000-0000-0000055B0000}"/>
    <cellStyle name="Normal 11 4 5 2 6 2" xfId="46147" xr:uid="{00000000-0005-0000-0000-0000065B0000}"/>
    <cellStyle name="Normal 11 4 5 2 7" xfId="32585" xr:uid="{00000000-0005-0000-0000-0000075B0000}"/>
    <cellStyle name="Normal 11 4 5 3" xfId="5279" xr:uid="{00000000-0005-0000-0000-0000085B0000}"/>
    <cellStyle name="Normal 11 4 5 3 2" xfId="8829" xr:uid="{00000000-0005-0000-0000-0000095B0000}"/>
    <cellStyle name="Normal 11 4 5 3 2 2" xfId="15619" xr:uid="{00000000-0005-0000-0000-00000A5B0000}"/>
    <cellStyle name="Normal 11 4 5 3 2 2 2" xfId="29187" xr:uid="{00000000-0005-0000-0000-00000B5B0000}"/>
    <cellStyle name="Normal 11 4 5 3 2 2 2 2" xfId="56320" xr:uid="{00000000-0005-0000-0000-00000C5B0000}"/>
    <cellStyle name="Normal 11 4 5 3 2 2 3" xfId="42758" xr:uid="{00000000-0005-0000-0000-00000D5B0000}"/>
    <cellStyle name="Normal 11 4 5 3 2 3" xfId="22406" xr:uid="{00000000-0005-0000-0000-00000E5B0000}"/>
    <cellStyle name="Normal 11 4 5 3 2 3 2" xfId="49539" xr:uid="{00000000-0005-0000-0000-00000F5B0000}"/>
    <cellStyle name="Normal 11 4 5 3 2 4" xfId="35977" xr:uid="{00000000-0005-0000-0000-0000105B0000}"/>
    <cellStyle name="Normal 11 4 5 3 3" xfId="12230" xr:uid="{00000000-0005-0000-0000-0000115B0000}"/>
    <cellStyle name="Normal 11 4 5 3 3 2" xfId="25798" xr:uid="{00000000-0005-0000-0000-0000125B0000}"/>
    <cellStyle name="Normal 11 4 5 3 3 2 2" xfId="52931" xr:uid="{00000000-0005-0000-0000-0000135B0000}"/>
    <cellStyle name="Normal 11 4 5 3 3 3" xfId="39369" xr:uid="{00000000-0005-0000-0000-0000145B0000}"/>
    <cellStyle name="Normal 11 4 5 3 4" xfId="19017" xr:uid="{00000000-0005-0000-0000-0000155B0000}"/>
    <cellStyle name="Normal 11 4 5 3 4 2" xfId="46150" xr:uid="{00000000-0005-0000-0000-0000165B0000}"/>
    <cellStyle name="Normal 11 4 5 3 5" xfId="32588" xr:uid="{00000000-0005-0000-0000-0000175B0000}"/>
    <cellStyle name="Normal 11 4 5 4" xfId="5280" xr:uid="{00000000-0005-0000-0000-0000185B0000}"/>
    <cellStyle name="Normal 11 4 5 4 2" xfId="8830" xr:uid="{00000000-0005-0000-0000-0000195B0000}"/>
    <cellStyle name="Normal 11 4 5 4 2 2" xfId="15620" xr:uid="{00000000-0005-0000-0000-00001A5B0000}"/>
    <cellStyle name="Normal 11 4 5 4 2 2 2" xfId="29188" xr:uid="{00000000-0005-0000-0000-00001B5B0000}"/>
    <cellStyle name="Normal 11 4 5 4 2 2 2 2" xfId="56321" xr:uid="{00000000-0005-0000-0000-00001C5B0000}"/>
    <cellStyle name="Normal 11 4 5 4 2 2 3" xfId="42759" xr:uid="{00000000-0005-0000-0000-00001D5B0000}"/>
    <cellStyle name="Normal 11 4 5 4 2 3" xfId="22407" xr:uid="{00000000-0005-0000-0000-00001E5B0000}"/>
    <cellStyle name="Normal 11 4 5 4 2 3 2" xfId="49540" xr:uid="{00000000-0005-0000-0000-00001F5B0000}"/>
    <cellStyle name="Normal 11 4 5 4 2 4" xfId="35978" xr:uid="{00000000-0005-0000-0000-0000205B0000}"/>
    <cellStyle name="Normal 11 4 5 4 3" xfId="12231" xr:uid="{00000000-0005-0000-0000-0000215B0000}"/>
    <cellStyle name="Normal 11 4 5 4 3 2" xfId="25799" xr:uid="{00000000-0005-0000-0000-0000225B0000}"/>
    <cellStyle name="Normal 11 4 5 4 3 2 2" xfId="52932" xr:uid="{00000000-0005-0000-0000-0000235B0000}"/>
    <cellStyle name="Normal 11 4 5 4 3 3" xfId="39370" xr:uid="{00000000-0005-0000-0000-0000245B0000}"/>
    <cellStyle name="Normal 11 4 5 4 4" xfId="19018" xr:uid="{00000000-0005-0000-0000-0000255B0000}"/>
    <cellStyle name="Normal 11 4 5 4 4 2" xfId="46151" xr:uid="{00000000-0005-0000-0000-0000265B0000}"/>
    <cellStyle name="Normal 11 4 5 4 5" xfId="32589" xr:uid="{00000000-0005-0000-0000-0000275B0000}"/>
    <cellStyle name="Normal 11 4 5 5" xfId="8825" xr:uid="{00000000-0005-0000-0000-0000285B0000}"/>
    <cellStyle name="Normal 11 4 5 5 2" xfId="15615" xr:uid="{00000000-0005-0000-0000-0000295B0000}"/>
    <cellStyle name="Normal 11 4 5 5 2 2" xfId="29183" xr:uid="{00000000-0005-0000-0000-00002A5B0000}"/>
    <cellStyle name="Normal 11 4 5 5 2 2 2" xfId="56316" xr:uid="{00000000-0005-0000-0000-00002B5B0000}"/>
    <cellStyle name="Normal 11 4 5 5 2 3" xfId="42754" xr:uid="{00000000-0005-0000-0000-00002C5B0000}"/>
    <cellStyle name="Normal 11 4 5 5 3" xfId="22402" xr:uid="{00000000-0005-0000-0000-00002D5B0000}"/>
    <cellStyle name="Normal 11 4 5 5 3 2" xfId="49535" xr:uid="{00000000-0005-0000-0000-00002E5B0000}"/>
    <cellStyle name="Normal 11 4 5 5 4" xfId="35973" xr:uid="{00000000-0005-0000-0000-00002F5B0000}"/>
    <cellStyle name="Normal 11 4 5 6" xfId="12226" xr:uid="{00000000-0005-0000-0000-0000305B0000}"/>
    <cellStyle name="Normal 11 4 5 6 2" xfId="25794" xr:uid="{00000000-0005-0000-0000-0000315B0000}"/>
    <cellStyle name="Normal 11 4 5 6 2 2" xfId="52927" xr:uid="{00000000-0005-0000-0000-0000325B0000}"/>
    <cellStyle name="Normal 11 4 5 6 3" xfId="39365" xr:uid="{00000000-0005-0000-0000-0000335B0000}"/>
    <cellStyle name="Normal 11 4 5 7" xfId="19013" xr:uid="{00000000-0005-0000-0000-0000345B0000}"/>
    <cellStyle name="Normal 11 4 5 7 2" xfId="46146" xr:uid="{00000000-0005-0000-0000-0000355B0000}"/>
    <cellStyle name="Normal 11 4 5 8" xfId="32584" xr:uid="{00000000-0005-0000-0000-0000365B0000}"/>
    <cellStyle name="Normal 11 4 6" xfId="5281" xr:uid="{00000000-0005-0000-0000-0000375B0000}"/>
    <cellStyle name="Normal 11 4 6 2" xfId="5282" xr:uid="{00000000-0005-0000-0000-0000385B0000}"/>
    <cellStyle name="Normal 11 4 6 2 2" xfId="8832" xr:uid="{00000000-0005-0000-0000-0000395B0000}"/>
    <cellStyle name="Normal 11 4 6 2 2 2" xfId="15622" xr:uid="{00000000-0005-0000-0000-00003A5B0000}"/>
    <cellStyle name="Normal 11 4 6 2 2 2 2" xfId="29190" xr:uid="{00000000-0005-0000-0000-00003B5B0000}"/>
    <cellStyle name="Normal 11 4 6 2 2 2 2 2" xfId="56323" xr:uid="{00000000-0005-0000-0000-00003C5B0000}"/>
    <cellStyle name="Normal 11 4 6 2 2 2 3" xfId="42761" xr:uid="{00000000-0005-0000-0000-00003D5B0000}"/>
    <cellStyle name="Normal 11 4 6 2 2 3" xfId="22409" xr:uid="{00000000-0005-0000-0000-00003E5B0000}"/>
    <cellStyle name="Normal 11 4 6 2 2 3 2" xfId="49542" xr:uid="{00000000-0005-0000-0000-00003F5B0000}"/>
    <cellStyle name="Normal 11 4 6 2 2 4" xfId="35980" xr:uid="{00000000-0005-0000-0000-0000405B0000}"/>
    <cellStyle name="Normal 11 4 6 2 3" xfId="12233" xr:uid="{00000000-0005-0000-0000-0000415B0000}"/>
    <cellStyle name="Normal 11 4 6 2 3 2" xfId="25801" xr:uid="{00000000-0005-0000-0000-0000425B0000}"/>
    <cellStyle name="Normal 11 4 6 2 3 2 2" xfId="52934" xr:uid="{00000000-0005-0000-0000-0000435B0000}"/>
    <cellStyle name="Normal 11 4 6 2 3 3" xfId="39372" xr:uid="{00000000-0005-0000-0000-0000445B0000}"/>
    <cellStyle name="Normal 11 4 6 2 4" xfId="19020" xr:uid="{00000000-0005-0000-0000-0000455B0000}"/>
    <cellStyle name="Normal 11 4 6 2 4 2" xfId="46153" xr:uid="{00000000-0005-0000-0000-0000465B0000}"/>
    <cellStyle name="Normal 11 4 6 2 5" xfId="32591" xr:uid="{00000000-0005-0000-0000-0000475B0000}"/>
    <cellStyle name="Normal 11 4 6 3" xfId="5283" xr:uid="{00000000-0005-0000-0000-0000485B0000}"/>
    <cellStyle name="Normal 11 4 6 3 2" xfId="8833" xr:uid="{00000000-0005-0000-0000-0000495B0000}"/>
    <cellStyle name="Normal 11 4 6 3 2 2" xfId="15623" xr:uid="{00000000-0005-0000-0000-00004A5B0000}"/>
    <cellStyle name="Normal 11 4 6 3 2 2 2" xfId="29191" xr:uid="{00000000-0005-0000-0000-00004B5B0000}"/>
    <cellStyle name="Normal 11 4 6 3 2 2 2 2" xfId="56324" xr:uid="{00000000-0005-0000-0000-00004C5B0000}"/>
    <cellStyle name="Normal 11 4 6 3 2 2 3" xfId="42762" xr:uid="{00000000-0005-0000-0000-00004D5B0000}"/>
    <cellStyle name="Normal 11 4 6 3 2 3" xfId="22410" xr:uid="{00000000-0005-0000-0000-00004E5B0000}"/>
    <cellStyle name="Normal 11 4 6 3 2 3 2" xfId="49543" xr:uid="{00000000-0005-0000-0000-00004F5B0000}"/>
    <cellStyle name="Normal 11 4 6 3 2 4" xfId="35981" xr:uid="{00000000-0005-0000-0000-0000505B0000}"/>
    <cellStyle name="Normal 11 4 6 3 3" xfId="12234" xr:uid="{00000000-0005-0000-0000-0000515B0000}"/>
    <cellStyle name="Normal 11 4 6 3 3 2" xfId="25802" xr:uid="{00000000-0005-0000-0000-0000525B0000}"/>
    <cellStyle name="Normal 11 4 6 3 3 2 2" xfId="52935" xr:uid="{00000000-0005-0000-0000-0000535B0000}"/>
    <cellStyle name="Normal 11 4 6 3 3 3" xfId="39373" xr:uid="{00000000-0005-0000-0000-0000545B0000}"/>
    <cellStyle name="Normal 11 4 6 3 4" xfId="19021" xr:uid="{00000000-0005-0000-0000-0000555B0000}"/>
    <cellStyle name="Normal 11 4 6 3 4 2" xfId="46154" xr:uid="{00000000-0005-0000-0000-0000565B0000}"/>
    <cellStyle name="Normal 11 4 6 3 5" xfId="32592" xr:uid="{00000000-0005-0000-0000-0000575B0000}"/>
    <cellStyle name="Normal 11 4 6 4" xfId="8831" xr:uid="{00000000-0005-0000-0000-0000585B0000}"/>
    <cellStyle name="Normal 11 4 6 4 2" xfId="15621" xr:uid="{00000000-0005-0000-0000-0000595B0000}"/>
    <cellStyle name="Normal 11 4 6 4 2 2" xfId="29189" xr:uid="{00000000-0005-0000-0000-00005A5B0000}"/>
    <cellStyle name="Normal 11 4 6 4 2 2 2" xfId="56322" xr:uid="{00000000-0005-0000-0000-00005B5B0000}"/>
    <cellStyle name="Normal 11 4 6 4 2 3" xfId="42760" xr:uid="{00000000-0005-0000-0000-00005C5B0000}"/>
    <cellStyle name="Normal 11 4 6 4 3" xfId="22408" xr:uid="{00000000-0005-0000-0000-00005D5B0000}"/>
    <cellStyle name="Normal 11 4 6 4 3 2" xfId="49541" xr:uid="{00000000-0005-0000-0000-00005E5B0000}"/>
    <cellStyle name="Normal 11 4 6 4 4" xfId="35979" xr:uid="{00000000-0005-0000-0000-00005F5B0000}"/>
    <cellStyle name="Normal 11 4 6 5" xfId="12232" xr:uid="{00000000-0005-0000-0000-0000605B0000}"/>
    <cellStyle name="Normal 11 4 6 5 2" xfId="25800" xr:uid="{00000000-0005-0000-0000-0000615B0000}"/>
    <cellStyle name="Normal 11 4 6 5 2 2" xfId="52933" xr:uid="{00000000-0005-0000-0000-0000625B0000}"/>
    <cellStyle name="Normal 11 4 6 5 3" xfId="39371" xr:uid="{00000000-0005-0000-0000-0000635B0000}"/>
    <cellStyle name="Normal 11 4 6 6" xfId="19019" xr:uid="{00000000-0005-0000-0000-0000645B0000}"/>
    <cellStyle name="Normal 11 4 6 6 2" xfId="46152" xr:uid="{00000000-0005-0000-0000-0000655B0000}"/>
    <cellStyle name="Normal 11 4 6 7" xfId="32590" xr:uid="{00000000-0005-0000-0000-0000665B0000}"/>
    <cellStyle name="Normal 11 4 7" xfId="5284" xr:uid="{00000000-0005-0000-0000-0000675B0000}"/>
    <cellStyle name="Normal 11 4 7 2" xfId="5285" xr:uid="{00000000-0005-0000-0000-0000685B0000}"/>
    <cellStyle name="Normal 11 4 7 2 2" xfId="8835" xr:uid="{00000000-0005-0000-0000-0000695B0000}"/>
    <cellStyle name="Normal 11 4 7 2 2 2" xfId="15625" xr:uid="{00000000-0005-0000-0000-00006A5B0000}"/>
    <cellStyle name="Normal 11 4 7 2 2 2 2" xfId="29193" xr:uid="{00000000-0005-0000-0000-00006B5B0000}"/>
    <cellStyle name="Normal 11 4 7 2 2 2 2 2" xfId="56326" xr:uid="{00000000-0005-0000-0000-00006C5B0000}"/>
    <cellStyle name="Normal 11 4 7 2 2 2 3" xfId="42764" xr:uid="{00000000-0005-0000-0000-00006D5B0000}"/>
    <cellStyle name="Normal 11 4 7 2 2 3" xfId="22412" xr:uid="{00000000-0005-0000-0000-00006E5B0000}"/>
    <cellStyle name="Normal 11 4 7 2 2 3 2" xfId="49545" xr:uid="{00000000-0005-0000-0000-00006F5B0000}"/>
    <cellStyle name="Normal 11 4 7 2 2 4" xfId="35983" xr:uid="{00000000-0005-0000-0000-0000705B0000}"/>
    <cellStyle name="Normal 11 4 7 2 3" xfId="12236" xr:uid="{00000000-0005-0000-0000-0000715B0000}"/>
    <cellStyle name="Normal 11 4 7 2 3 2" xfId="25804" xr:uid="{00000000-0005-0000-0000-0000725B0000}"/>
    <cellStyle name="Normal 11 4 7 2 3 2 2" xfId="52937" xr:uid="{00000000-0005-0000-0000-0000735B0000}"/>
    <cellStyle name="Normal 11 4 7 2 3 3" xfId="39375" xr:uid="{00000000-0005-0000-0000-0000745B0000}"/>
    <cellStyle name="Normal 11 4 7 2 4" xfId="19023" xr:uid="{00000000-0005-0000-0000-0000755B0000}"/>
    <cellStyle name="Normal 11 4 7 2 4 2" xfId="46156" xr:uid="{00000000-0005-0000-0000-0000765B0000}"/>
    <cellStyle name="Normal 11 4 7 2 5" xfId="32594" xr:uid="{00000000-0005-0000-0000-0000775B0000}"/>
    <cellStyle name="Normal 11 4 7 3" xfId="5286" xr:uid="{00000000-0005-0000-0000-0000785B0000}"/>
    <cellStyle name="Normal 11 4 7 3 2" xfId="8836" xr:uid="{00000000-0005-0000-0000-0000795B0000}"/>
    <cellStyle name="Normal 11 4 7 3 2 2" xfId="15626" xr:uid="{00000000-0005-0000-0000-00007A5B0000}"/>
    <cellStyle name="Normal 11 4 7 3 2 2 2" xfId="29194" xr:uid="{00000000-0005-0000-0000-00007B5B0000}"/>
    <cellStyle name="Normal 11 4 7 3 2 2 2 2" xfId="56327" xr:uid="{00000000-0005-0000-0000-00007C5B0000}"/>
    <cellStyle name="Normal 11 4 7 3 2 2 3" xfId="42765" xr:uid="{00000000-0005-0000-0000-00007D5B0000}"/>
    <cellStyle name="Normal 11 4 7 3 2 3" xfId="22413" xr:uid="{00000000-0005-0000-0000-00007E5B0000}"/>
    <cellStyle name="Normal 11 4 7 3 2 3 2" xfId="49546" xr:uid="{00000000-0005-0000-0000-00007F5B0000}"/>
    <cellStyle name="Normal 11 4 7 3 2 4" xfId="35984" xr:uid="{00000000-0005-0000-0000-0000805B0000}"/>
    <cellStyle name="Normal 11 4 7 3 3" xfId="12237" xr:uid="{00000000-0005-0000-0000-0000815B0000}"/>
    <cellStyle name="Normal 11 4 7 3 3 2" xfId="25805" xr:uid="{00000000-0005-0000-0000-0000825B0000}"/>
    <cellStyle name="Normal 11 4 7 3 3 2 2" xfId="52938" xr:uid="{00000000-0005-0000-0000-0000835B0000}"/>
    <cellStyle name="Normal 11 4 7 3 3 3" xfId="39376" xr:uid="{00000000-0005-0000-0000-0000845B0000}"/>
    <cellStyle name="Normal 11 4 7 3 4" xfId="19024" xr:uid="{00000000-0005-0000-0000-0000855B0000}"/>
    <cellStyle name="Normal 11 4 7 3 4 2" xfId="46157" xr:uid="{00000000-0005-0000-0000-0000865B0000}"/>
    <cellStyle name="Normal 11 4 7 3 5" xfId="32595" xr:uid="{00000000-0005-0000-0000-0000875B0000}"/>
    <cellStyle name="Normal 11 4 7 4" xfId="8834" xr:uid="{00000000-0005-0000-0000-0000885B0000}"/>
    <cellStyle name="Normal 11 4 7 4 2" xfId="15624" xr:uid="{00000000-0005-0000-0000-0000895B0000}"/>
    <cellStyle name="Normal 11 4 7 4 2 2" xfId="29192" xr:uid="{00000000-0005-0000-0000-00008A5B0000}"/>
    <cellStyle name="Normal 11 4 7 4 2 2 2" xfId="56325" xr:uid="{00000000-0005-0000-0000-00008B5B0000}"/>
    <cellStyle name="Normal 11 4 7 4 2 3" xfId="42763" xr:uid="{00000000-0005-0000-0000-00008C5B0000}"/>
    <cellStyle name="Normal 11 4 7 4 3" xfId="22411" xr:uid="{00000000-0005-0000-0000-00008D5B0000}"/>
    <cellStyle name="Normal 11 4 7 4 3 2" xfId="49544" xr:uid="{00000000-0005-0000-0000-00008E5B0000}"/>
    <cellStyle name="Normal 11 4 7 4 4" xfId="35982" xr:uid="{00000000-0005-0000-0000-00008F5B0000}"/>
    <cellStyle name="Normal 11 4 7 5" xfId="12235" xr:uid="{00000000-0005-0000-0000-0000905B0000}"/>
    <cellStyle name="Normal 11 4 7 5 2" xfId="25803" xr:uid="{00000000-0005-0000-0000-0000915B0000}"/>
    <cellStyle name="Normal 11 4 7 5 2 2" xfId="52936" xr:uid="{00000000-0005-0000-0000-0000925B0000}"/>
    <cellStyle name="Normal 11 4 7 5 3" xfId="39374" xr:uid="{00000000-0005-0000-0000-0000935B0000}"/>
    <cellStyle name="Normal 11 4 7 6" xfId="19022" xr:uid="{00000000-0005-0000-0000-0000945B0000}"/>
    <cellStyle name="Normal 11 4 7 6 2" xfId="46155" xr:uid="{00000000-0005-0000-0000-0000955B0000}"/>
    <cellStyle name="Normal 11 4 7 7" xfId="32593" xr:uid="{00000000-0005-0000-0000-0000965B0000}"/>
    <cellStyle name="Normal 11 4 8" xfId="5287" xr:uid="{00000000-0005-0000-0000-0000975B0000}"/>
    <cellStyle name="Normal 11 4 8 2" xfId="8837" xr:uid="{00000000-0005-0000-0000-0000985B0000}"/>
    <cellStyle name="Normal 11 4 8 2 2" xfId="15627" xr:uid="{00000000-0005-0000-0000-0000995B0000}"/>
    <cellStyle name="Normal 11 4 8 2 2 2" xfId="29195" xr:uid="{00000000-0005-0000-0000-00009A5B0000}"/>
    <cellStyle name="Normal 11 4 8 2 2 2 2" xfId="56328" xr:uid="{00000000-0005-0000-0000-00009B5B0000}"/>
    <cellStyle name="Normal 11 4 8 2 2 3" xfId="42766" xr:uid="{00000000-0005-0000-0000-00009C5B0000}"/>
    <cellStyle name="Normal 11 4 8 2 3" xfId="22414" xr:uid="{00000000-0005-0000-0000-00009D5B0000}"/>
    <cellStyle name="Normal 11 4 8 2 3 2" xfId="49547" xr:uid="{00000000-0005-0000-0000-00009E5B0000}"/>
    <cellStyle name="Normal 11 4 8 2 4" xfId="35985" xr:uid="{00000000-0005-0000-0000-00009F5B0000}"/>
    <cellStyle name="Normal 11 4 8 3" xfId="12238" xr:uid="{00000000-0005-0000-0000-0000A05B0000}"/>
    <cellStyle name="Normal 11 4 8 3 2" xfId="25806" xr:uid="{00000000-0005-0000-0000-0000A15B0000}"/>
    <cellStyle name="Normal 11 4 8 3 2 2" xfId="52939" xr:uid="{00000000-0005-0000-0000-0000A25B0000}"/>
    <cellStyle name="Normal 11 4 8 3 3" xfId="39377" xr:uid="{00000000-0005-0000-0000-0000A35B0000}"/>
    <cellStyle name="Normal 11 4 8 4" xfId="19025" xr:uid="{00000000-0005-0000-0000-0000A45B0000}"/>
    <cellStyle name="Normal 11 4 8 4 2" xfId="46158" xr:uid="{00000000-0005-0000-0000-0000A55B0000}"/>
    <cellStyle name="Normal 11 4 8 5" xfId="32596" xr:uid="{00000000-0005-0000-0000-0000A65B0000}"/>
    <cellStyle name="Normal 11 4 9" xfId="5288" xr:uid="{00000000-0005-0000-0000-0000A75B0000}"/>
    <cellStyle name="Normal 11 4 9 2" xfId="8838" xr:uid="{00000000-0005-0000-0000-0000A85B0000}"/>
    <cellStyle name="Normal 11 4 9 2 2" xfId="15628" xr:uid="{00000000-0005-0000-0000-0000A95B0000}"/>
    <cellStyle name="Normal 11 4 9 2 2 2" xfId="29196" xr:uid="{00000000-0005-0000-0000-0000AA5B0000}"/>
    <cellStyle name="Normal 11 4 9 2 2 2 2" xfId="56329" xr:uid="{00000000-0005-0000-0000-0000AB5B0000}"/>
    <cellStyle name="Normal 11 4 9 2 2 3" xfId="42767" xr:uid="{00000000-0005-0000-0000-0000AC5B0000}"/>
    <cellStyle name="Normal 11 4 9 2 3" xfId="22415" xr:uid="{00000000-0005-0000-0000-0000AD5B0000}"/>
    <cellStyle name="Normal 11 4 9 2 3 2" xfId="49548" xr:uid="{00000000-0005-0000-0000-0000AE5B0000}"/>
    <cellStyle name="Normal 11 4 9 2 4" xfId="35986" xr:uid="{00000000-0005-0000-0000-0000AF5B0000}"/>
    <cellStyle name="Normal 11 4 9 3" xfId="12239" xr:uid="{00000000-0005-0000-0000-0000B05B0000}"/>
    <cellStyle name="Normal 11 4 9 3 2" xfId="25807" xr:uid="{00000000-0005-0000-0000-0000B15B0000}"/>
    <cellStyle name="Normal 11 4 9 3 2 2" xfId="52940" xr:uid="{00000000-0005-0000-0000-0000B25B0000}"/>
    <cellStyle name="Normal 11 4 9 3 3" xfId="39378" xr:uid="{00000000-0005-0000-0000-0000B35B0000}"/>
    <cellStyle name="Normal 11 4 9 4" xfId="19026" xr:uid="{00000000-0005-0000-0000-0000B45B0000}"/>
    <cellStyle name="Normal 11 4 9 4 2" xfId="46159" xr:uid="{00000000-0005-0000-0000-0000B55B0000}"/>
    <cellStyle name="Normal 11 4 9 5" xfId="32597" xr:uid="{00000000-0005-0000-0000-0000B65B0000}"/>
    <cellStyle name="Normal 11 5" xfId="5289" xr:uid="{00000000-0005-0000-0000-0000B75B0000}"/>
    <cellStyle name="Normal 11 5 10" xfId="32598" xr:uid="{00000000-0005-0000-0000-0000B85B0000}"/>
    <cellStyle name="Normal 11 5 2" xfId="5290" xr:uid="{00000000-0005-0000-0000-0000B95B0000}"/>
    <cellStyle name="Normal 11 5 2 2" xfId="5291" xr:uid="{00000000-0005-0000-0000-0000BA5B0000}"/>
    <cellStyle name="Normal 11 5 2 2 2" xfId="5292" xr:uid="{00000000-0005-0000-0000-0000BB5B0000}"/>
    <cellStyle name="Normal 11 5 2 2 2 2" xfId="8842" xr:uid="{00000000-0005-0000-0000-0000BC5B0000}"/>
    <cellStyle name="Normal 11 5 2 2 2 2 2" xfId="15632" xr:uid="{00000000-0005-0000-0000-0000BD5B0000}"/>
    <cellStyle name="Normal 11 5 2 2 2 2 2 2" xfId="29200" xr:uid="{00000000-0005-0000-0000-0000BE5B0000}"/>
    <cellStyle name="Normal 11 5 2 2 2 2 2 2 2" xfId="56333" xr:uid="{00000000-0005-0000-0000-0000BF5B0000}"/>
    <cellStyle name="Normal 11 5 2 2 2 2 2 3" xfId="42771" xr:uid="{00000000-0005-0000-0000-0000C05B0000}"/>
    <cellStyle name="Normal 11 5 2 2 2 2 3" xfId="22419" xr:uid="{00000000-0005-0000-0000-0000C15B0000}"/>
    <cellStyle name="Normal 11 5 2 2 2 2 3 2" xfId="49552" xr:uid="{00000000-0005-0000-0000-0000C25B0000}"/>
    <cellStyle name="Normal 11 5 2 2 2 2 4" xfId="35990" xr:uid="{00000000-0005-0000-0000-0000C35B0000}"/>
    <cellStyle name="Normal 11 5 2 2 2 3" xfId="12243" xr:uid="{00000000-0005-0000-0000-0000C45B0000}"/>
    <cellStyle name="Normal 11 5 2 2 2 3 2" xfId="25811" xr:uid="{00000000-0005-0000-0000-0000C55B0000}"/>
    <cellStyle name="Normal 11 5 2 2 2 3 2 2" xfId="52944" xr:uid="{00000000-0005-0000-0000-0000C65B0000}"/>
    <cellStyle name="Normal 11 5 2 2 2 3 3" xfId="39382" xr:uid="{00000000-0005-0000-0000-0000C75B0000}"/>
    <cellStyle name="Normal 11 5 2 2 2 4" xfId="19030" xr:uid="{00000000-0005-0000-0000-0000C85B0000}"/>
    <cellStyle name="Normal 11 5 2 2 2 4 2" xfId="46163" xr:uid="{00000000-0005-0000-0000-0000C95B0000}"/>
    <cellStyle name="Normal 11 5 2 2 2 5" xfId="32601" xr:uid="{00000000-0005-0000-0000-0000CA5B0000}"/>
    <cellStyle name="Normal 11 5 2 2 3" xfId="5293" xr:uid="{00000000-0005-0000-0000-0000CB5B0000}"/>
    <cellStyle name="Normal 11 5 2 2 3 2" xfId="8843" xr:uid="{00000000-0005-0000-0000-0000CC5B0000}"/>
    <cellStyle name="Normal 11 5 2 2 3 2 2" xfId="15633" xr:uid="{00000000-0005-0000-0000-0000CD5B0000}"/>
    <cellStyle name="Normal 11 5 2 2 3 2 2 2" xfId="29201" xr:uid="{00000000-0005-0000-0000-0000CE5B0000}"/>
    <cellStyle name="Normal 11 5 2 2 3 2 2 2 2" xfId="56334" xr:uid="{00000000-0005-0000-0000-0000CF5B0000}"/>
    <cellStyle name="Normal 11 5 2 2 3 2 2 3" xfId="42772" xr:uid="{00000000-0005-0000-0000-0000D05B0000}"/>
    <cellStyle name="Normal 11 5 2 2 3 2 3" xfId="22420" xr:uid="{00000000-0005-0000-0000-0000D15B0000}"/>
    <cellStyle name="Normal 11 5 2 2 3 2 3 2" xfId="49553" xr:uid="{00000000-0005-0000-0000-0000D25B0000}"/>
    <cellStyle name="Normal 11 5 2 2 3 2 4" xfId="35991" xr:uid="{00000000-0005-0000-0000-0000D35B0000}"/>
    <cellStyle name="Normal 11 5 2 2 3 3" xfId="12244" xr:uid="{00000000-0005-0000-0000-0000D45B0000}"/>
    <cellStyle name="Normal 11 5 2 2 3 3 2" xfId="25812" xr:uid="{00000000-0005-0000-0000-0000D55B0000}"/>
    <cellStyle name="Normal 11 5 2 2 3 3 2 2" xfId="52945" xr:uid="{00000000-0005-0000-0000-0000D65B0000}"/>
    <cellStyle name="Normal 11 5 2 2 3 3 3" xfId="39383" xr:uid="{00000000-0005-0000-0000-0000D75B0000}"/>
    <cellStyle name="Normal 11 5 2 2 3 4" xfId="19031" xr:uid="{00000000-0005-0000-0000-0000D85B0000}"/>
    <cellStyle name="Normal 11 5 2 2 3 4 2" xfId="46164" xr:uid="{00000000-0005-0000-0000-0000D95B0000}"/>
    <cellStyle name="Normal 11 5 2 2 3 5" xfId="32602" xr:uid="{00000000-0005-0000-0000-0000DA5B0000}"/>
    <cellStyle name="Normal 11 5 2 2 4" xfId="8841" xr:uid="{00000000-0005-0000-0000-0000DB5B0000}"/>
    <cellStyle name="Normal 11 5 2 2 4 2" xfId="15631" xr:uid="{00000000-0005-0000-0000-0000DC5B0000}"/>
    <cellStyle name="Normal 11 5 2 2 4 2 2" xfId="29199" xr:uid="{00000000-0005-0000-0000-0000DD5B0000}"/>
    <cellStyle name="Normal 11 5 2 2 4 2 2 2" xfId="56332" xr:uid="{00000000-0005-0000-0000-0000DE5B0000}"/>
    <cellStyle name="Normal 11 5 2 2 4 2 3" xfId="42770" xr:uid="{00000000-0005-0000-0000-0000DF5B0000}"/>
    <cellStyle name="Normal 11 5 2 2 4 3" xfId="22418" xr:uid="{00000000-0005-0000-0000-0000E05B0000}"/>
    <cellStyle name="Normal 11 5 2 2 4 3 2" xfId="49551" xr:uid="{00000000-0005-0000-0000-0000E15B0000}"/>
    <cellStyle name="Normal 11 5 2 2 4 4" xfId="35989" xr:uid="{00000000-0005-0000-0000-0000E25B0000}"/>
    <cellStyle name="Normal 11 5 2 2 5" xfId="12242" xr:uid="{00000000-0005-0000-0000-0000E35B0000}"/>
    <cellStyle name="Normal 11 5 2 2 5 2" xfId="25810" xr:uid="{00000000-0005-0000-0000-0000E45B0000}"/>
    <cellStyle name="Normal 11 5 2 2 5 2 2" xfId="52943" xr:uid="{00000000-0005-0000-0000-0000E55B0000}"/>
    <cellStyle name="Normal 11 5 2 2 5 3" xfId="39381" xr:uid="{00000000-0005-0000-0000-0000E65B0000}"/>
    <cellStyle name="Normal 11 5 2 2 6" xfId="19029" xr:uid="{00000000-0005-0000-0000-0000E75B0000}"/>
    <cellStyle name="Normal 11 5 2 2 6 2" xfId="46162" xr:uid="{00000000-0005-0000-0000-0000E85B0000}"/>
    <cellStyle name="Normal 11 5 2 2 7" xfId="32600" xr:uid="{00000000-0005-0000-0000-0000E95B0000}"/>
    <cellStyle name="Normal 11 5 2 3" xfId="5294" xr:uid="{00000000-0005-0000-0000-0000EA5B0000}"/>
    <cellStyle name="Normal 11 5 2 3 2" xfId="5295" xr:uid="{00000000-0005-0000-0000-0000EB5B0000}"/>
    <cellStyle name="Normal 11 5 2 3 2 2" xfId="8845" xr:uid="{00000000-0005-0000-0000-0000EC5B0000}"/>
    <cellStyle name="Normal 11 5 2 3 2 2 2" xfId="15635" xr:uid="{00000000-0005-0000-0000-0000ED5B0000}"/>
    <cellStyle name="Normal 11 5 2 3 2 2 2 2" xfId="29203" xr:uid="{00000000-0005-0000-0000-0000EE5B0000}"/>
    <cellStyle name="Normal 11 5 2 3 2 2 2 2 2" xfId="56336" xr:uid="{00000000-0005-0000-0000-0000EF5B0000}"/>
    <cellStyle name="Normal 11 5 2 3 2 2 2 3" xfId="42774" xr:uid="{00000000-0005-0000-0000-0000F05B0000}"/>
    <cellStyle name="Normal 11 5 2 3 2 2 3" xfId="22422" xr:uid="{00000000-0005-0000-0000-0000F15B0000}"/>
    <cellStyle name="Normal 11 5 2 3 2 2 3 2" xfId="49555" xr:uid="{00000000-0005-0000-0000-0000F25B0000}"/>
    <cellStyle name="Normal 11 5 2 3 2 2 4" xfId="35993" xr:uid="{00000000-0005-0000-0000-0000F35B0000}"/>
    <cellStyle name="Normal 11 5 2 3 2 3" xfId="12246" xr:uid="{00000000-0005-0000-0000-0000F45B0000}"/>
    <cellStyle name="Normal 11 5 2 3 2 3 2" xfId="25814" xr:uid="{00000000-0005-0000-0000-0000F55B0000}"/>
    <cellStyle name="Normal 11 5 2 3 2 3 2 2" xfId="52947" xr:uid="{00000000-0005-0000-0000-0000F65B0000}"/>
    <cellStyle name="Normal 11 5 2 3 2 3 3" xfId="39385" xr:uid="{00000000-0005-0000-0000-0000F75B0000}"/>
    <cellStyle name="Normal 11 5 2 3 2 4" xfId="19033" xr:uid="{00000000-0005-0000-0000-0000F85B0000}"/>
    <cellStyle name="Normal 11 5 2 3 2 4 2" xfId="46166" xr:uid="{00000000-0005-0000-0000-0000F95B0000}"/>
    <cellStyle name="Normal 11 5 2 3 2 5" xfId="32604" xr:uid="{00000000-0005-0000-0000-0000FA5B0000}"/>
    <cellStyle name="Normal 11 5 2 3 3" xfId="8844" xr:uid="{00000000-0005-0000-0000-0000FB5B0000}"/>
    <cellStyle name="Normal 11 5 2 3 3 2" xfId="15634" xr:uid="{00000000-0005-0000-0000-0000FC5B0000}"/>
    <cellStyle name="Normal 11 5 2 3 3 2 2" xfId="29202" xr:uid="{00000000-0005-0000-0000-0000FD5B0000}"/>
    <cellStyle name="Normal 11 5 2 3 3 2 2 2" xfId="56335" xr:uid="{00000000-0005-0000-0000-0000FE5B0000}"/>
    <cellStyle name="Normal 11 5 2 3 3 2 3" xfId="42773" xr:uid="{00000000-0005-0000-0000-0000FF5B0000}"/>
    <cellStyle name="Normal 11 5 2 3 3 3" xfId="22421" xr:uid="{00000000-0005-0000-0000-0000005C0000}"/>
    <cellStyle name="Normal 11 5 2 3 3 3 2" xfId="49554" xr:uid="{00000000-0005-0000-0000-0000015C0000}"/>
    <cellStyle name="Normal 11 5 2 3 3 4" xfId="35992" xr:uid="{00000000-0005-0000-0000-0000025C0000}"/>
    <cellStyle name="Normal 11 5 2 3 4" xfId="12245" xr:uid="{00000000-0005-0000-0000-0000035C0000}"/>
    <cellStyle name="Normal 11 5 2 3 4 2" xfId="25813" xr:uid="{00000000-0005-0000-0000-0000045C0000}"/>
    <cellStyle name="Normal 11 5 2 3 4 2 2" xfId="52946" xr:uid="{00000000-0005-0000-0000-0000055C0000}"/>
    <cellStyle name="Normal 11 5 2 3 4 3" xfId="39384" xr:uid="{00000000-0005-0000-0000-0000065C0000}"/>
    <cellStyle name="Normal 11 5 2 3 5" xfId="19032" xr:uid="{00000000-0005-0000-0000-0000075C0000}"/>
    <cellStyle name="Normal 11 5 2 3 5 2" xfId="46165" xr:uid="{00000000-0005-0000-0000-0000085C0000}"/>
    <cellStyle name="Normal 11 5 2 3 6" xfId="32603" xr:uid="{00000000-0005-0000-0000-0000095C0000}"/>
    <cellStyle name="Normal 11 5 2 4" xfId="5296" xr:uid="{00000000-0005-0000-0000-00000A5C0000}"/>
    <cellStyle name="Normal 11 5 2 4 2" xfId="8846" xr:uid="{00000000-0005-0000-0000-00000B5C0000}"/>
    <cellStyle name="Normal 11 5 2 4 2 2" xfId="15636" xr:uid="{00000000-0005-0000-0000-00000C5C0000}"/>
    <cellStyle name="Normal 11 5 2 4 2 2 2" xfId="29204" xr:uid="{00000000-0005-0000-0000-00000D5C0000}"/>
    <cellStyle name="Normal 11 5 2 4 2 2 2 2" xfId="56337" xr:uid="{00000000-0005-0000-0000-00000E5C0000}"/>
    <cellStyle name="Normal 11 5 2 4 2 2 3" xfId="42775" xr:uid="{00000000-0005-0000-0000-00000F5C0000}"/>
    <cellStyle name="Normal 11 5 2 4 2 3" xfId="22423" xr:uid="{00000000-0005-0000-0000-0000105C0000}"/>
    <cellStyle name="Normal 11 5 2 4 2 3 2" xfId="49556" xr:uid="{00000000-0005-0000-0000-0000115C0000}"/>
    <cellStyle name="Normal 11 5 2 4 2 4" xfId="35994" xr:uid="{00000000-0005-0000-0000-0000125C0000}"/>
    <cellStyle name="Normal 11 5 2 4 3" xfId="12247" xr:uid="{00000000-0005-0000-0000-0000135C0000}"/>
    <cellStyle name="Normal 11 5 2 4 3 2" xfId="25815" xr:uid="{00000000-0005-0000-0000-0000145C0000}"/>
    <cellStyle name="Normal 11 5 2 4 3 2 2" xfId="52948" xr:uid="{00000000-0005-0000-0000-0000155C0000}"/>
    <cellStyle name="Normal 11 5 2 4 3 3" xfId="39386" xr:uid="{00000000-0005-0000-0000-0000165C0000}"/>
    <cellStyle name="Normal 11 5 2 4 4" xfId="19034" xr:uid="{00000000-0005-0000-0000-0000175C0000}"/>
    <cellStyle name="Normal 11 5 2 4 4 2" xfId="46167" xr:uid="{00000000-0005-0000-0000-0000185C0000}"/>
    <cellStyle name="Normal 11 5 2 4 5" xfId="32605" xr:uid="{00000000-0005-0000-0000-0000195C0000}"/>
    <cellStyle name="Normal 11 5 2 5" xfId="5297" xr:uid="{00000000-0005-0000-0000-00001A5C0000}"/>
    <cellStyle name="Normal 11 5 2 5 2" xfId="8847" xr:uid="{00000000-0005-0000-0000-00001B5C0000}"/>
    <cellStyle name="Normal 11 5 2 5 2 2" xfId="15637" xr:uid="{00000000-0005-0000-0000-00001C5C0000}"/>
    <cellStyle name="Normal 11 5 2 5 2 2 2" xfId="29205" xr:uid="{00000000-0005-0000-0000-00001D5C0000}"/>
    <cellStyle name="Normal 11 5 2 5 2 2 2 2" xfId="56338" xr:uid="{00000000-0005-0000-0000-00001E5C0000}"/>
    <cellStyle name="Normal 11 5 2 5 2 2 3" xfId="42776" xr:uid="{00000000-0005-0000-0000-00001F5C0000}"/>
    <cellStyle name="Normal 11 5 2 5 2 3" xfId="22424" xr:uid="{00000000-0005-0000-0000-0000205C0000}"/>
    <cellStyle name="Normal 11 5 2 5 2 3 2" xfId="49557" xr:uid="{00000000-0005-0000-0000-0000215C0000}"/>
    <cellStyle name="Normal 11 5 2 5 2 4" xfId="35995" xr:uid="{00000000-0005-0000-0000-0000225C0000}"/>
    <cellStyle name="Normal 11 5 2 5 3" xfId="12248" xr:uid="{00000000-0005-0000-0000-0000235C0000}"/>
    <cellStyle name="Normal 11 5 2 5 3 2" xfId="25816" xr:uid="{00000000-0005-0000-0000-0000245C0000}"/>
    <cellStyle name="Normal 11 5 2 5 3 2 2" xfId="52949" xr:uid="{00000000-0005-0000-0000-0000255C0000}"/>
    <cellStyle name="Normal 11 5 2 5 3 3" xfId="39387" xr:uid="{00000000-0005-0000-0000-0000265C0000}"/>
    <cellStyle name="Normal 11 5 2 5 4" xfId="19035" xr:uid="{00000000-0005-0000-0000-0000275C0000}"/>
    <cellStyle name="Normal 11 5 2 5 4 2" xfId="46168" xr:uid="{00000000-0005-0000-0000-0000285C0000}"/>
    <cellStyle name="Normal 11 5 2 5 5" xfId="32606" xr:uid="{00000000-0005-0000-0000-0000295C0000}"/>
    <cellStyle name="Normal 11 5 2 6" xfId="8840" xr:uid="{00000000-0005-0000-0000-00002A5C0000}"/>
    <cellStyle name="Normal 11 5 2 6 2" xfId="15630" xr:uid="{00000000-0005-0000-0000-00002B5C0000}"/>
    <cellStyle name="Normal 11 5 2 6 2 2" xfId="29198" xr:uid="{00000000-0005-0000-0000-00002C5C0000}"/>
    <cellStyle name="Normal 11 5 2 6 2 2 2" xfId="56331" xr:uid="{00000000-0005-0000-0000-00002D5C0000}"/>
    <cellStyle name="Normal 11 5 2 6 2 3" xfId="42769" xr:uid="{00000000-0005-0000-0000-00002E5C0000}"/>
    <cellStyle name="Normal 11 5 2 6 3" xfId="22417" xr:uid="{00000000-0005-0000-0000-00002F5C0000}"/>
    <cellStyle name="Normal 11 5 2 6 3 2" xfId="49550" xr:uid="{00000000-0005-0000-0000-0000305C0000}"/>
    <cellStyle name="Normal 11 5 2 6 4" xfId="35988" xr:uid="{00000000-0005-0000-0000-0000315C0000}"/>
    <cellStyle name="Normal 11 5 2 7" xfId="12241" xr:uid="{00000000-0005-0000-0000-0000325C0000}"/>
    <cellStyle name="Normal 11 5 2 7 2" xfId="25809" xr:uid="{00000000-0005-0000-0000-0000335C0000}"/>
    <cellStyle name="Normal 11 5 2 7 2 2" xfId="52942" xr:uid="{00000000-0005-0000-0000-0000345C0000}"/>
    <cellStyle name="Normal 11 5 2 7 3" xfId="39380" xr:uid="{00000000-0005-0000-0000-0000355C0000}"/>
    <cellStyle name="Normal 11 5 2 8" xfId="19028" xr:uid="{00000000-0005-0000-0000-0000365C0000}"/>
    <cellStyle name="Normal 11 5 2 8 2" xfId="46161" xr:uid="{00000000-0005-0000-0000-0000375C0000}"/>
    <cellStyle name="Normal 11 5 2 9" xfId="32599" xr:uid="{00000000-0005-0000-0000-0000385C0000}"/>
    <cellStyle name="Normal 11 5 3" xfId="5298" xr:uid="{00000000-0005-0000-0000-0000395C0000}"/>
    <cellStyle name="Normal 11 5 3 2" xfId="5299" xr:uid="{00000000-0005-0000-0000-00003A5C0000}"/>
    <cellStyle name="Normal 11 5 3 2 2" xfId="8849" xr:uid="{00000000-0005-0000-0000-00003B5C0000}"/>
    <cellStyle name="Normal 11 5 3 2 2 2" xfId="15639" xr:uid="{00000000-0005-0000-0000-00003C5C0000}"/>
    <cellStyle name="Normal 11 5 3 2 2 2 2" xfId="29207" xr:uid="{00000000-0005-0000-0000-00003D5C0000}"/>
    <cellStyle name="Normal 11 5 3 2 2 2 2 2" xfId="56340" xr:uid="{00000000-0005-0000-0000-00003E5C0000}"/>
    <cellStyle name="Normal 11 5 3 2 2 2 3" xfId="42778" xr:uid="{00000000-0005-0000-0000-00003F5C0000}"/>
    <cellStyle name="Normal 11 5 3 2 2 3" xfId="22426" xr:uid="{00000000-0005-0000-0000-0000405C0000}"/>
    <cellStyle name="Normal 11 5 3 2 2 3 2" xfId="49559" xr:uid="{00000000-0005-0000-0000-0000415C0000}"/>
    <cellStyle name="Normal 11 5 3 2 2 4" xfId="35997" xr:uid="{00000000-0005-0000-0000-0000425C0000}"/>
    <cellStyle name="Normal 11 5 3 2 3" xfId="12250" xr:uid="{00000000-0005-0000-0000-0000435C0000}"/>
    <cellStyle name="Normal 11 5 3 2 3 2" xfId="25818" xr:uid="{00000000-0005-0000-0000-0000445C0000}"/>
    <cellStyle name="Normal 11 5 3 2 3 2 2" xfId="52951" xr:uid="{00000000-0005-0000-0000-0000455C0000}"/>
    <cellStyle name="Normal 11 5 3 2 3 3" xfId="39389" xr:uid="{00000000-0005-0000-0000-0000465C0000}"/>
    <cellStyle name="Normal 11 5 3 2 4" xfId="19037" xr:uid="{00000000-0005-0000-0000-0000475C0000}"/>
    <cellStyle name="Normal 11 5 3 2 4 2" xfId="46170" xr:uid="{00000000-0005-0000-0000-0000485C0000}"/>
    <cellStyle name="Normal 11 5 3 2 5" xfId="32608" xr:uid="{00000000-0005-0000-0000-0000495C0000}"/>
    <cellStyle name="Normal 11 5 3 3" xfId="5300" xr:uid="{00000000-0005-0000-0000-00004A5C0000}"/>
    <cellStyle name="Normal 11 5 3 3 2" xfId="8850" xr:uid="{00000000-0005-0000-0000-00004B5C0000}"/>
    <cellStyle name="Normal 11 5 3 3 2 2" xfId="15640" xr:uid="{00000000-0005-0000-0000-00004C5C0000}"/>
    <cellStyle name="Normal 11 5 3 3 2 2 2" xfId="29208" xr:uid="{00000000-0005-0000-0000-00004D5C0000}"/>
    <cellStyle name="Normal 11 5 3 3 2 2 2 2" xfId="56341" xr:uid="{00000000-0005-0000-0000-00004E5C0000}"/>
    <cellStyle name="Normal 11 5 3 3 2 2 3" xfId="42779" xr:uid="{00000000-0005-0000-0000-00004F5C0000}"/>
    <cellStyle name="Normal 11 5 3 3 2 3" xfId="22427" xr:uid="{00000000-0005-0000-0000-0000505C0000}"/>
    <cellStyle name="Normal 11 5 3 3 2 3 2" xfId="49560" xr:uid="{00000000-0005-0000-0000-0000515C0000}"/>
    <cellStyle name="Normal 11 5 3 3 2 4" xfId="35998" xr:uid="{00000000-0005-0000-0000-0000525C0000}"/>
    <cellStyle name="Normal 11 5 3 3 3" xfId="12251" xr:uid="{00000000-0005-0000-0000-0000535C0000}"/>
    <cellStyle name="Normal 11 5 3 3 3 2" xfId="25819" xr:uid="{00000000-0005-0000-0000-0000545C0000}"/>
    <cellStyle name="Normal 11 5 3 3 3 2 2" xfId="52952" xr:uid="{00000000-0005-0000-0000-0000555C0000}"/>
    <cellStyle name="Normal 11 5 3 3 3 3" xfId="39390" xr:uid="{00000000-0005-0000-0000-0000565C0000}"/>
    <cellStyle name="Normal 11 5 3 3 4" xfId="19038" xr:uid="{00000000-0005-0000-0000-0000575C0000}"/>
    <cellStyle name="Normal 11 5 3 3 4 2" xfId="46171" xr:uid="{00000000-0005-0000-0000-0000585C0000}"/>
    <cellStyle name="Normal 11 5 3 3 5" xfId="32609" xr:uid="{00000000-0005-0000-0000-0000595C0000}"/>
    <cellStyle name="Normal 11 5 3 4" xfId="8848" xr:uid="{00000000-0005-0000-0000-00005A5C0000}"/>
    <cellStyle name="Normal 11 5 3 4 2" xfId="15638" xr:uid="{00000000-0005-0000-0000-00005B5C0000}"/>
    <cellStyle name="Normal 11 5 3 4 2 2" xfId="29206" xr:uid="{00000000-0005-0000-0000-00005C5C0000}"/>
    <cellStyle name="Normal 11 5 3 4 2 2 2" xfId="56339" xr:uid="{00000000-0005-0000-0000-00005D5C0000}"/>
    <cellStyle name="Normal 11 5 3 4 2 3" xfId="42777" xr:uid="{00000000-0005-0000-0000-00005E5C0000}"/>
    <cellStyle name="Normal 11 5 3 4 3" xfId="22425" xr:uid="{00000000-0005-0000-0000-00005F5C0000}"/>
    <cellStyle name="Normal 11 5 3 4 3 2" xfId="49558" xr:uid="{00000000-0005-0000-0000-0000605C0000}"/>
    <cellStyle name="Normal 11 5 3 4 4" xfId="35996" xr:uid="{00000000-0005-0000-0000-0000615C0000}"/>
    <cellStyle name="Normal 11 5 3 5" xfId="12249" xr:uid="{00000000-0005-0000-0000-0000625C0000}"/>
    <cellStyle name="Normal 11 5 3 5 2" xfId="25817" xr:uid="{00000000-0005-0000-0000-0000635C0000}"/>
    <cellStyle name="Normal 11 5 3 5 2 2" xfId="52950" xr:uid="{00000000-0005-0000-0000-0000645C0000}"/>
    <cellStyle name="Normal 11 5 3 5 3" xfId="39388" xr:uid="{00000000-0005-0000-0000-0000655C0000}"/>
    <cellStyle name="Normal 11 5 3 6" xfId="19036" xr:uid="{00000000-0005-0000-0000-0000665C0000}"/>
    <cellStyle name="Normal 11 5 3 6 2" xfId="46169" xr:uid="{00000000-0005-0000-0000-0000675C0000}"/>
    <cellStyle name="Normal 11 5 3 7" xfId="32607" xr:uid="{00000000-0005-0000-0000-0000685C0000}"/>
    <cellStyle name="Normal 11 5 4" xfId="5301" xr:uid="{00000000-0005-0000-0000-0000695C0000}"/>
    <cellStyle name="Normal 11 5 4 2" xfId="5302" xr:uid="{00000000-0005-0000-0000-00006A5C0000}"/>
    <cellStyle name="Normal 11 5 4 2 2" xfId="8852" xr:uid="{00000000-0005-0000-0000-00006B5C0000}"/>
    <cellStyle name="Normal 11 5 4 2 2 2" xfId="15642" xr:uid="{00000000-0005-0000-0000-00006C5C0000}"/>
    <cellStyle name="Normal 11 5 4 2 2 2 2" xfId="29210" xr:uid="{00000000-0005-0000-0000-00006D5C0000}"/>
    <cellStyle name="Normal 11 5 4 2 2 2 2 2" xfId="56343" xr:uid="{00000000-0005-0000-0000-00006E5C0000}"/>
    <cellStyle name="Normal 11 5 4 2 2 2 3" xfId="42781" xr:uid="{00000000-0005-0000-0000-00006F5C0000}"/>
    <cellStyle name="Normal 11 5 4 2 2 3" xfId="22429" xr:uid="{00000000-0005-0000-0000-0000705C0000}"/>
    <cellStyle name="Normal 11 5 4 2 2 3 2" xfId="49562" xr:uid="{00000000-0005-0000-0000-0000715C0000}"/>
    <cellStyle name="Normal 11 5 4 2 2 4" xfId="36000" xr:uid="{00000000-0005-0000-0000-0000725C0000}"/>
    <cellStyle name="Normal 11 5 4 2 3" xfId="12253" xr:uid="{00000000-0005-0000-0000-0000735C0000}"/>
    <cellStyle name="Normal 11 5 4 2 3 2" xfId="25821" xr:uid="{00000000-0005-0000-0000-0000745C0000}"/>
    <cellStyle name="Normal 11 5 4 2 3 2 2" xfId="52954" xr:uid="{00000000-0005-0000-0000-0000755C0000}"/>
    <cellStyle name="Normal 11 5 4 2 3 3" xfId="39392" xr:uid="{00000000-0005-0000-0000-0000765C0000}"/>
    <cellStyle name="Normal 11 5 4 2 4" xfId="19040" xr:uid="{00000000-0005-0000-0000-0000775C0000}"/>
    <cellStyle name="Normal 11 5 4 2 4 2" xfId="46173" xr:uid="{00000000-0005-0000-0000-0000785C0000}"/>
    <cellStyle name="Normal 11 5 4 2 5" xfId="32611" xr:uid="{00000000-0005-0000-0000-0000795C0000}"/>
    <cellStyle name="Normal 11 5 4 3" xfId="8851" xr:uid="{00000000-0005-0000-0000-00007A5C0000}"/>
    <cellStyle name="Normal 11 5 4 3 2" xfId="15641" xr:uid="{00000000-0005-0000-0000-00007B5C0000}"/>
    <cellStyle name="Normal 11 5 4 3 2 2" xfId="29209" xr:uid="{00000000-0005-0000-0000-00007C5C0000}"/>
    <cellStyle name="Normal 11 5 4 3 2 2 2" xfId="56342" xr:uid="{00000000-0005-0000-0000-00007D5C0000}"/>
    <cellStyle name="Normal 11 5 4 3 2 3" xfId="42780" xr:uid="{00000000-0005-0000-0000-00007E5C0000}"/>
    <cellStyle name="Normal 11 5 4 3 3" xfId="22428" xr:uid="{00000000-0005-0000-0000-00007F5C0000}"/>
    <cellStyle name="Normal 11 5 4 3 3 2" xfId="49561" xr:uid="{00000000-0005-0000-0000-0000805C0000}"/>
    <cellStyle name="Normal 11 5 4 3 4" xfId="35999" xr:uid="{00000000-0005-0000-0000-0000815C0000}"/>
    <cellStyle name="Normal 11 5 4 4" xfId="12252" xr:uid="{00000000-0005-0000-0000-0000825C0000}"/>
    <cellStyle name="Normal 11 5 4 4 2" xfId="25820" xr:uid="{00000000-0005-0000-0000-0000835C0000}"/>
    <cellStyle name="Normal 11 5 4 4 2 2" xfId="52953" xr:uid="{00000000-0005-0000-0000-0000845C0000}"/>
    <cellStyle name="Normal 11 5 4 4 3" xfId="39391" xr:uid="{00000000-0005-0000-0000-0000855C0000}"/>
    <cellStyle name="Normal 11 5 4 5" xfId="19039" xr:uid="{00000000-0005-0000-0000-0000865C0000}"/>
    <cellStyle name="Normal 11 5 4 5 2" xfId="46172" xr:uid="{00000000-0005-0000-0000-0000875C0000}"/>
    <cellStyle name="Normal 11 5 4 6" xfId="32610" xr:uid="{00000000-0005-0000-0000-0000885C0000}"/>
    <cellStyle name="Normal 11 5 5" xfId="5303" xr:uid="{00000000-0005-0000-0000-0000895C0000}"/>
    <cellStyle name="Normal 11 5 5 2" xfId="8853" xr:uid="{00000000-0005-0000-0000-00008A5C0000}"/>
    <cellStyle name="Normal 11 5 5 2 2" xfId="15643" xr:uid="{00000000-0005-0000-0000-00008B5C0000}"/>
    <cellStyle name="Normal 11 5 5 2 2 2" xfId="29211" xr:uid="{00000000-0005-0000-0000-00008C5C0000}"/>
    <cellStyle name="Normal 11 5 5 2 2 2 2" xfId="56344" xr:uid="{00000000-0005-0000-0000-00008D5C0000}"/>
    <cellStyle name="Normal 11 5 5 2 2 3" xfId="42782" xr:uid="{00000000-0005-0000-0000-00008E5C0000}"/>
    <cellStyle name="Normal 11 5 5 2 3" xfId="22430" xr:uid="{00000000-0005-0000-0000-00008F5C0000}"/>
    <cellStyle name="Normal 11 5 5 2 3 2" xfId="49563" xr:uid="{00000000-0005-0000-0000-0000905C0000}"/>
    <cellStyle name="Normal 11 5 5 2 4" xfId="36001" xr:uid="{00000000-0005-0000-0000-0000915C0000}"/>
    <cellStyle name="Normal 11 5 5 3" xfId="12254" xr:uid="{00000000-0005-0000-0000-0000925C0000}"/>
    <cellStyle name="Normal 11 5 5 3 2" xfId="25822" xr:uid="{00000000-0005-0000-0000-0000935C0000}"/>
    <cellStyle name="Normal 11 5 5 3 2 2" xfId="52955" xr:uid="{00000000-0005-0000-0000-0000945C0000}"/>
    <cellStyle name="Normal 11 5 5 3 3" xfId="39393" xr:uid="{00000000-0005-0000-0000-0000955C0000}"/>
    <cellStyle name="Normal 11 5 5 4" xfId="19041" xr:uid="{00000000-0005-0000-0000-0000965C0000}"/>
    <cellStyle name="Normal 11 5 5 4 2" xfId="46174" xr:uid="{00000000-0005-0000-0000-0000975C0000}"/>
    <cellStyle name="Normal 11 5 5 5" xfId="32612" xr:uid="{00000000-0005-0000-0000-0000985C0000}"/>
    <cellStyle name="Normal 11 5 6" xfId="5304" xr:uid="{00000000-0005-0000-0000-0000995C0000}"/>
    <cellStyle name="Normal 11 5 6 2" xfId="8854" xr:uid="{00000000-0005-0000-0000-00009A5C0000}"/>
    <cellStyle name="Normal 11 5 6 2 2" xfId="15644" xr:uid="{00000000-0005-0000-0000-00009B5C0000}"/>
    <cellStyle name="Normal 11 5 6 2 2 2" xfId="29212" xr:uid="{00000000-0005-0000-0000-00009C5C0000}"/>
    <cellStyle name="Normal 11 5 6 2 2 2 2" xfId="56345" xr:uid="{00000000-0005-0000-0000-00009D5C0000}"/>
    <cellStyle name="Normal 11 5 6 2 2 3" xfId="42783" xr:uid="{00000000-0005-0000-0000-00009E5C0000}"/>
    <cellStyle name="Normal 11 5 6 2 3" xfId="22431" xr:uid="{00000000-0005-0000-0000-00009F5C0000}"/>
    <cellStyle name="Normal 11 5 6 2 3 2" xfId="49564" xr:uid="{00000000-0005-0000-0000-0000A05C0000}"/>
    <cellStyle name="Normal 11 5 6 2 4" xfId="36002" xr:uid="{00000000-0005-0000-0000-0000A15C0000}"/>
    <cellStyle name="Normal 11 5 6 3" xfId="12255" xr:uid="{00000000-0005-0000-0000-0000A25C0000}"/>
    <cellStyle name="Normal 11 5 6 3 2" xfId="25823" xr:uid="{00000000-0005-0000-0000-0000A35C0000}"/>
    <cellStyle name="Normal 11 5 6 3 2 2" xfId="52956" xr:uid="{00000000-0005-0000-0000-0000A45C0000}"/>
    <cellStyle name="Normal 11 5 6 3 3" xfId="39394" xr:uid="{00000000-0005-0000-0000-0000A55C0000}"/>
    <cellStyle name="Normal 11 5 6 4" xfId="19042" xr:uid="{00000000-0005-0000-0000-0000A65C0000}"/>
    <cellStyle name="Normal 11 5 6 4 2" xfId="46175" xr:uid="{00000000-0005-0000-0000-0000A75C0000}"/>
    <cellStyle name="Normal 11 5 6 5" xfId="32613" xr:uid="{00000000-0005-0000-0000-0000A85C0000}"/>
    <cellStyle name="Normal 11 5 7" xfId="8839" xr:uid="{00000000-0005-0000-0000-0000A95C0000}"/>
    <cellStyle name="Normal 11 5 7 2" xfId="15629" xr:uid="{00000000-0005-0000-0000-0000AA5C0000}"/>
    <cellStyle name="Normal 11 5 7 2 2" xfId="29197" xr:uid="{00000000-0005-0000-0000-0000AB5C0000}"/>
    <cellStyle name="Normal 11 5 7 2 2 2" xfId="56330" xr:uid="{00000000-0005-0000-0000-0000AC5C0000}"/>
    <cellStyle name="Normal 11 5 7 2 3" xfId="42768" xr:uid="{00000000-0005-0000-0000-0000AD5C0000}"/>
    <cellStyle name="Normal 11 5 7 3" xfId="22416" xr:uid="{00000000-0005-0000-0000-0000AE5C0000}"/>
    <cellStyle name="Normal 11 5 7 3 2" xfId="49549" xr:uid="{00000000-0005-0000-0000-0000AF5C0000}"/>
    <cellStyle name="Normal 11 5 7 4" xfId="35987" xr:uid="{00000000-0005-0000-0000-0000B05C0000}"/>
    <cellStyle name="Normal 11 5 8" xfId="12240" xr:uid="{00000000-0005-0000-0000-0000B15C0000}"/>
    <cellStyle name="Normal 11 5 8 2" xfId="25808" xr:uid="{00000000-0005-0000-0000-0000B25C0000}"/>
    <cellStyle name="Normal 11 5 8 2 2" xfId="52941" xr:uid="{00000000-0005-0000-0000-0000B35C0000}"/>
    <cellStyle name="Normal 11 5 8 3" xfId="39379" xr:uid="{00000000-0005-0000-0000-0000B45C0000}"/>
    <cellStyle name="Normal 11 5 9" xfId="19027" xr:uid="{00000000-0005-0000-0000-0000B55C0000}"/>
    <cellStyle name="Normal 11 5 9 2" xfId="46160" xr:uid="{00000000-0005-0000-0000-0000B65C0000}"/>
    <cellStyle name="Normal 11 6" xfId="5305" xr:uid="{00000000-0005-0000-0000-0000B75C0000}"/>
    <cellStyle name="Normal 11 6 2" xfId="5306" xr:uid="{00000000-0005-0000-0000-0000B85C0000}"/>
    <cellStyle name="Normal 11 6 2 2" xfId="5307" xr:uid="{00000000-0005-0000-0000-0000B95C0000}"/>
    <cellStyle name="Normal 11 6 2 2 2" xfId="8857" xr:uid="{00000000-0005-0000-0000-0000BA5C0000}"/>
    <cellStyle name="Normal 11 6 2 2 2 2" xfId="15647" xr:uid="{00000000-0005-0000-0000-0000BB5C0000}"/>
    <cellStyle name="Normal 11 6 2 2 2 2 2" xfId="29215" xr:uid="{00000000-0005-0000-0000-0000BC5C0000}"/>
    <cellStyle name="Normal 11 6 2 2 2 2 2 2" xfId="56348" xr:uid="{00000000-0005-0000-0000-0000BD5C0000}"/>
    <cellStyle name="Normal 11 6 2 2 2 2 3" xfId="42786" xr:uid="{00000000-0005-0000-0000-0000BE5C0000}"/>
    <cellStyle name="Normal 11 6 2 2 2 3" xfId="22434" xr:uid="{00000000-0005-0000-0000-0000BF5C0000}"/>
    <cellStyle name="Normal 11 6 2 2 2 3 2" xfId="49567" xr:uid="{00000000-0005-0000-0000-0000C05C0000}"/>
    <cellStyle name="Normal 11 6 2 2 2 4" xfId="36005" xr:uid="{00000000-0005-0000-0000-0000C15C0000}"/>
    <cellStyle name="Normal 11 6 2 2 3" xfId="12258" xr:uid="{00000000-0005-0000-0000-0000C25C0000}"/>
    <cellStyle name="Normal 11 6 2 2 3 2" xfId="25826" xr:uid="{00000000-0005-0000-0000-0000C35C0000}"/>
    <cellStyle name="Normal 11 6 2 2 3 2 2" xfId="52959" xr:uid="{00000000-0005-0000-0000-0000C45C0000}"/>
    <cellStyle name="Normal 11 6 2 2 3 3" xfId="39397" xr:uid="{00000000-0005-0000-0000-0000C55C0000}"/>
    <cellStyle name="Normal 11 6 2 2 4" xfId="19045" xr:uid="{00000000-0005-0000-0000-0000C65C0000}"/>
    <cellStyle name="Normal 11 6 2 2 4 2" xfId="46178" xr:uid="{00000000-0005-0000-0000-0000C75C0000}"/>
    <cellStyle name="Normal 11 6 2 2 5" xfId="32616" xr:uid="{00000000-0005-0000-0000-0000C85C0000}"/>
    <cellStyle name="Normal 11 6 2 3" xfId="5308" xr:uid="{00000000-0005-0000-0000-0000C95C0000}"/>
    <cellStyle name="Normal 11 6 2 3 2" xfId="8858" xr:uid="{00000000-0005-0000-0000-0000CA5C0000}"/>
    <cellStyle name="Normal 11 6 2 3 2 2" xfId="15648" xr:uid="{00000000-0005-0000-0000-0000CB5C0000}"/>
    <cellStyle name="Normal 11 6 2 3 2 2 2" xfId="29216" xr:uid="{00000000-0005-0000-0000-0000CC5C0000}"/>
    <cellStyle name="Normal 11 6 2 3 2 2 2 2" xfId="56349" xr:uid="{00000000-0005-0000-0000-0000CD5C0000}"/>
    <cellStyle name="Normal 11 6 2 3 2 2 3" xfId="42787" xr:uid="{00000000-0005-0000-0000-0000CE5C0000}"/>
    <cellStyle name="Normal 11 6 2 3 2 3" xfId="22435" xr:uid="{00000000-0005-0000-0000-0000CF5C0000}"/>
    <cellStyle name="Normal 11 6 2 3 2 3 2" xfId="49568" xr:uid="{00000000-0005-0000-0000-0000D05C0000}"/>
    <cellStyle name="Normal 11 6 2 3 2 4" xfId="36006" xr:uid="{00000000-0005-0000-0000-0000D15C0000}"/>
    <cellStyle name="Normal 11 6 2 3 3" xfId="12259" xr:uid="{00000000-0005-0000-0000-0000D25C0000}"/>
    <cellStyle name="Normal 11 6 2 3 3 2" xfId="25827" xr:uid="{00000000-0005-0000-0000-0000D35C0000}"/>
    <cellStyle name="Normal 11 6 2 3 3 2 2" xfId="52960" xr:uid="{00000000-0005-0000-0000-0000D45C0000}"/>
    <cellStyle name="Normal 11 6 2 3 3 3" xfId="39398" xr:uid="{00000000-0005-0000-0000-0000D55C0000}"/>
    <cellStyle name="Normal 11 6 2 3 4" xfId="19046" xr:uid="{00000000-0005-0000-0000-0000D65C0000}"/>
    <cellStyle name="Normal 11 6 2 3 4 2" xfId="46179" xr:uid="{00000000-0005-0000-0000-0000D75C0000}"/>
    <cellStyle name="Normal 11 6 2 3 5" xfId="32617" xr:uid="{00000000-0005-0000-0000-0000D85C0000}"/>
    <cellStyle name="Normal 11 6 2 4" xfId="8856" xr:uid="{00000000-0005-0000-0000-0000D95C0000}"/>
    <cellStyle name="Normal 11 6 2 4 2" xfId="15646" xr:uid="{00000000-0005-0000-0000-0000DA5C0000}"/>
    <cellStyle name="Normal 11 6 2 4 2 2" xfId="29214" xr:uid="{00000000-0005-0000-0000-0000DB5C0000}"/>
    <cellStyle name="Normal 11 6 2 4 2 2 2" xfId="56347" xr:uid="{00000000-0005-0000-0000-0000DC5C0000}"/>
    <cellStyle name="Normal 11 6 2 4 2 3" xfId="42785" xr:uid="{00000000-0005-0000-0000-0000DD5C0000}"/>
    <cellStyle name="Normal 11 6 2 4 3" xfId="22433" xr:uid="{00000000-0005-0000-0000-0000DE5C0000}"/>
    <cellStyle name="Normal 11 6 2 4 3 2" xfId="49566" xr:uid="{00000000-0005-0000-0000-0000DF5C0000}"/>
    <cellStyle name="Normal 11 6 2 4 4" xfId="36004" xr:uid="{00000000-0005-0000-0000-0000E05C0000}"/>
    <cellStyle name="Normal 11 6 2 5" xfId="12257" xr:uid="{00000000-0005-0000-0000-0000E15C0000}"/>
    <cellStyle name="Normal 11 6 2 5 2" xfId="25825" xr:uid="{00000000-0005-0000-0000-0000E25C0000}"/>
    <cellStyle name="Normal 11 6 2 5 2 2" xfId="52958" xr:uid="{00000000-0005-0000-0000-0000E35C0000}"/>
    <cellStyle name="Normal 11 6 2 5 3" xfId="39396" xr:uid="{00000000-0005-0000-0000-0000E45C0000}"/>
    <cellStyle name="Normal 11 6 2 6" xfId="19044" xr:uid="{00000000-0005-0000-0000-0000E55C0000}"/>
    <cellStyle name="Normal 11 6 2 6 2" xfId="46177" xr:uid="{00000000-0005-0000-0000-0000E65C0000}"/>
    <cellStyle name="Normal 11 6 2 7" xfId="32615" xr:uid="{00000000-0005-0000-0000-0000E75C0000}"/>
    <cellStyle name="Normal 11 6 3" xfId="5309" xr:uid="{00000000-0005-0000-0000-0000E85C0000}"/>
    <cellStyle name="Normal 11 6 3 2" xfId="5310" xr:uid="{00000000-0005-0000-0000-0000E95C0000}"/>
    <cellStyle name="Normal 11 6 3 2 2" xfId="8860" xr:uid="{00000000-0005-0000-0000-0000EA5C0000}"/>
    <cellStyle name="Normal 11 6 3 2 2 2" xfId="15650" xr:uid="{00000000-0005-0000-0000-0000EB5C0000}"/>
    <cellStyle name="Normal 11 6 3 2 2 2 2" xfId="29218" xr:uid="{00000000-0005-0000-0000-0000EC5C0000}"/>
    <cellStyle name="Normal 11 6 3 2 2 2 2 2" xfId="56351" xr:uid="{00000000-0005-0000-0000-0000ED5C0000}"/>
    <cellStyle name="Normal 11 6 3 2 2 2 3" xfId="42789" xr:uid="{00000000-0005-0000-0000-0000EE5C0000}"/>
    <cellStyle name="Normal 11 6 3 2 2 3" xfId="22437" xr:uid="{00000000-0005-0000-0000-0000EF5C0000}"/>
    <cellStyle name="Normal 11 6 3 2 2 3 2" xfId="49570" xr:uid="{00000000-0005-0000-0000-0000F05C0000}"/>
    <cellStyle name="Normal 11 6 3 2 2 4" xfId="36008" xr:uid="{00000000-0005-0000-0000-0000F15C0000}"/>
    <cellStyle name="Normal 11 6 3 2 3" xfId="12261" xr:uid="{00000000-0005-0000-0000-0000F25C0000}"/>
    <cellStyle name="Normal 11 6 3 2 3 2" xfId="25829" xr:uid="{00000000-0005-0000-0000-0000F35C0000}"/>
    <cellStyle name="Normal 11 6 3 2 3 2 2" xfId="52962" xr:uid="{00000000-0005-0000-0000-0000F45C0000}"/>
    <cellStyle name="Normal 11 6 3 2 3 3" xfId="39400" xr:uid="{00000000-0005-0000-0000-0000F55C0000}"/>
    <cellStyle name="Normal 11 6 3 2 4" xfId="19048" xr:uid="{00000000-0005-0000-0000-0000F65C0000}"/>
    <cellStyle name="Normal 11 6 3 2 4 2" xfId="46181" xr:uid="{00000000-0005-0000-0000-0000F75C0000}"/>
    <cellStyle name="Normal 11 6 3 2 5" xfId="32619" xr:uid="{00000000-0005-0000-0000-0000F85C0000}"/>
    <cellStyle name="Normal 11 6 3 3" xfId="8859" xr:uid="{00000000-0005-0000-0000-0000F95C0000}"/>
    <cellStyle name="Normal 11 6 3 3 2" xfId="15649" xr:uid="{00000000-0005-0000-0000-0000FA5C0000}"/>
    <cellStyle name="Normal 11 6 3 3 2 2" xfId="29217" xr:uid="{00000000-0005-0000-0000-0000FB5C0000}"/>
    <cellStyle name="Normal 11 6 3 3 2 2 2" xfId="56350" xr:uid="{00000000-0005-0000-0000-0000FC5C0000}"/>
    <cellStyle name="Normal 11 6 3 3 2 3" xfId="42788" xr:uid="{00000000-0005-0000-0000-0000FD5C0000}"/>
    <cellStyle name="Normal 11 6 3 3 3" xfId="22436" xr:uid="{00000000-0005-0000-0000-0000FE5C0000}"/>
    <cellStyle name="Normal 11 6 3 3 3 2" xfId="49569" xr:uid="{00000000-0005-0000-0000-0000FF5C0000}"/>
    <cellStyle name="Normal 11 6 3 3 4" xfId="36007" xr:uid="{00000000-0005-0000-0000-0000005D0000}"/>
    <cellStyle name="Normal 11 6 3 4" xfId="12260" xr:uid="{00000000-0005-0000-0000-0000015D0000}"/>
    <cellStyle name="Normal 11 6 3 4 2" xfId="25828" xr:uid="{00000000-0005-0000-0000-0000025D0000}"/>
    <cellStyle name="Normal 11 6 3 4 2 2" xfId="52961" xr:uid="{00000000-0005-0000-0000-0000035D0000}"/>
    <cellStyle name="Normal 11 6 3 4 3" xfId="39399" xr:uid="{00000000-0005-0000-0000-0000045D0000}"/>
    <cellStyle name="Normal 11 6 3 5" xfId="19047" xr:uid="{00000000-0005-0000-0000-0000055D0000}"/>
    <cellStyle name="Normal 11 6 3 5 2" xfId="46180" xr:uid="{00000000-0005-0000-0000-0000065D0000}"/>
    <cellStyle name="Normal 11 6 3 6" xfId="32618" xr:uid="{00000000-0005-0000-0000-0000075D0000}"/>
    <cellStyle name="Normal 11 6 4" xfId="5311" xr:uid="{00000000-0005-0000-0000-0000085D0000}"/>
    <cellStyle name="Normal 11 6 4 2" xfId="8861" xr:uid="{00000000-0005-0000-0000-0000095D0000}"/>
    <cellStyle name="Normal 11 6 4 2 2" xfId="15651" xr:uid="{00000000-0005-0000-0000-00000A5D0000}"/>
    <cellStyle name="Normal 11 6 4 2 2 2" xfId="29219" xr:uid="{00000000-0005-0000-0000-00000B5D0000}"/>
    <cellStyle name="Normal 11 6 4 2 2 2 2" xfId="56352" xr:uid="{00000000-0005-0000-0000-00000C5D0000}"/>
    <cellStyle name="Normal 11 6 4 2 2 3" xfId="42790" xr:uid="{00000000-0005-0000-0000-00000D5D0000}"/>
    <cellStyle name="Normal 11 6 4 2 3" xfId="22438" xr:uid="{00000000-0005-0000-0000-00000E5D0000}"/>
    <cellStyle name="Normal 11 6 4 2 3 2" xfId="49571" xr:uid="{00000000-0005-0000-0000-00000F5D0000}"/>
    <cellStyle name="Normal 11 6 4 2 4" xfId="36009" xr:uid="{00000000-0005-0000-0000-0000105D0000}"/>
    <cellStyle name="Normal 11 6 4 3" xfId="12262" xr:uid="{00000000-0005-0000-0000-0000115D0000}"/>
    <cellStyle name="Normal 11 6 4 3 2" xfId="25830" xr:uid="{00000000-0005-0000-0000-0000125D0000}"/>
    <cellStyle name="Normal 11 6 4 3 2 2" xfId="52963" xr:uid="{00000000-0005-0000-0000-0000135D0000}"/>
    <cellStyle name="Normal 11 6 4 3 3" xfId="39401" xr:uid="{00000000-0005-0000-0000-0000145D0000}"/>
    <cellStyle name="Normal 11 6 4 4" xfId="19049" xr:uid="{00000000-0005-0000-0000-0000155D0000}"/>
    <cellStyle name="Normal 11 6 4 4 2" xfId="46182" xr:uid="{00000000-0005-0000-0000-0000165D0000}"/>
    <cellStyle name="Normal 11 6 4 5" xfId="32620" xr:uid="{00000000-0005-0000-0000-0000175D0000}"/>
    <cellStyle name="Normal 11 6 5" xfId="5312" xr:uid="{00000000-0005-0000-0000-0000185D0000}"/>
    <cellStyle name="Normal 11 6 5 2" xfId="8862" xr:uid="{00000000-0005-0000-0000-0000195D0000}"/>
    <cellStyle name="Normal 11 6 5 2 2" xfId="15652" xr:uid="{00000000-0005-0000-0000-00001A5D0000}"/>
    <cellStyle name="Normal 11 6 5 2 2 2" xfId="29220" xr:uid="{00000000-0005-0000-0000-00001B5D0000}"/>
    <cellStyle name="Normal 11 6 5 2 2 2 2" xfId="56353" xr:uid="{00000000-0005-0000-0000-00001C5D0000}"/>
    <cellStyle name="Normal 11 6 5 2 2 3" xfId="42791" xr:uid="{00000000-0005-0000-0000-00001D5D0000}"/>
    <cellStyle name="Normal 11 6 5 2 3" xfId="22439" xr:uid="{00000000-0005-0000-0000-00001E5D0000}"/>
    <cellStyle name="Normal 11 6 5 2 3 2" xfId="49572" xr:uid="{00000000-0005-0000-0000-00001F5D0000}"/>
    <cellStyle name="Normal 11 6 5 2 4" xfId="36010" xr:uid="{00000000-0005-0000-0000-0000205D0000}"/>
    <cellStyle name="Normal 11 6 5 3" xfId="12263" xr:uid="{00000000-0005-0000-0000-0000215D0000}"/>
    <cellStyle name="Normal 11 6 5 3 2" xfId="25831" xr:uid="{00000000-0005-0000-0000-0000225D0000}"/>
    <cellStyle name="Normal 11 6 5 3 2 2" xfId="52964" xr:uid="{00000000-0005-0000-0000-0000235D0000}"/>
    <cellStyle name="Normal 11 6 5 3 3" xfId="39402" xr:uid="{00000000-0005-0000-0000-0000245D0000}"/>
    <cellStyle name="Normal 11 6 5 4" xfId="19050" xr:uid="{00000000-0005-0000-0000-0000255D0000}"/>
    <cellStyle name="Normal 11 6 5 4 2" xfId="46183" xr:uid="{00000000-0005-0000-0000-0000265D0000}"/>
    <cellStyle name="Normal 11 6 5 5" xfId="32621" xr:uid="{00000000-0005-0000-0000-0000275D0000}"/>
    <cellStyle name="Normal 11 6 6" xfId="8855" xr:uid="{00000000-0005-0000-0000-0000285D0000}"/>
    <cellStyle name="Normal 11 6 6 2" xfId="15645" xr:uid="{00000000-0005-0000-0000-0000295D0000}"/>
    <cellStyle name="Normal 11 6 6 2 2" xfId="29213" xr:uid="{00000000-0005-0000-0000-00002A5D0000}"/>
    <cellStyle name="Normal 11 6 6 2 2 2" xfId="56346" xr:uid="{00000000-0005-0000-0000-00002B5D0000}"/>
    <cellStyle name="Normal 11 6 6 2 3" xfId="42784" xr:uid="{00000000-0005-0000-0000-00002C5D0000}"/>
    <cellStyle name="Normal 11 6 6 3" xfId="22432" xr:uid="{00000000-0005-0000-0000-00002D5D0000}"/>
    <cellStyle name="Normal 11 6 6 3 2" xfId="49565" xr:uid="{00000000-0005-0000-0000-00002E5D0000}"/>
    <cellStyle name="Normal 11 6 6 4" xfId="36003" xr:uid="{00000000-0005-0000-0000-00002F5D0000}"/>
    <cellStyle name="Normal 11 6 7" xfId="12256" xr:uid="{00000000-0005-0000-0000-0000305D0000}"/>
    <cellStyle name="Normal 11 6 7 2" xfId="25824" xr:uid="{00000000-0005-0000-0000-0000315D0000}"/>
    <cellStyle name="Normal 11 6 7 2 2" xfId="52957" xr:uid="{00000000-0005-0000-0000-0000325D0000}"/>
    <cellStyle name="Normal 11 6 7 3" xfId="39395" xr:uid="{00000000-0005-0000-0000-0000335D0000}"/>
    <cellStyle name="Normal 11 6 8" xfId="19043" xr:uid="{00000000-0005-0000-0000-0000345D0000}"/>
    <cellStyle name="Normal 11 6 8 2" xfId="46176" xr:uid="{00000000-0005-0000-0000-0000355D0000}"/>
    <cellStyle name="Normal 11 6 9" xfId="32614" xr:uid="{00000000-0005-0000-0000-0000365D0000}"/>
    <cellStyle name="Normal 11 7" xfId="5313" xr:uid="{00000000-0005-0000-0000-0000375D0000}"/>
    <cellStyle name="Normal 11 7 2" xfId="5314" xr:uid="{00000000-0005-0000-0000-0000385D0000}"/>
    <cellStyle name="Normal 11 7 2 2" xfId="5315" xr:uid="{00000000-0005-0000-0000-0000395D0000}"/>
    <cellStyle name="Normal 11 7 2 2 2" xfId="8865" xr:uid="{00000000-0005-0000-0000-00003A5D0000}"/>
    <cellStyle name="Normal 11 7 2 2 2 2" xfId="15655" xr:uid="{00000000-0005-0000-0000-00003B5D0000}"/>
    <cellStyle name="Normal 11 7 2 2 2 2 2" xfId="29223" xr:uid="{00000000-0005-0000-0000-00003C5D0000}"/>
    <cellStyle name="Normal 11 7 2 2 2 2 2 2" xfId="56356" xr:uid="{00000000-0005-0000-0000-00003D5D0000}"/>
    <cellStyle name="Normal 11 7 2 2 2 2 3" xfId="42794" xr:uid="{00000000-0005-0000-0000-00003E5D0000}"/>
    <cellStyle name="Normal 11 7 2 2 2 3" xfId="22442" xr:uid="{00000000-0005-0000-0000-00003F5D0000}"/>
    <cellStyle name="Normal 11 7 2 2 2 3 2" xfId="49575" xr:uid="{00000000-0005-0000-0000-0000405D0000}"/>
    <cellStyle name="Normal 11 7 2 2 2 4" xfId="36013" xr:uid="{00000000-0005-0000-0000-0000415D0000}"/>
    <cellStyle name="Normal 11 7 2 2 3" xfId="12266" xr:uid="{00000000-0005-0000-0000-0000425D0000}"/>
    <cellStyle name="Normal 11 7 2 2 3 2" xfId="25834" xr:uid="{00000000-0005-0000-0000-0000435D0000}"/>
    <cellStyle name="Normal 11 7 2 2 3 2 2" xfId="52967" xr:uid="{00000000-0005-0000-0000-0000445D0000}"/>
    <cellStyle name="Normal 11 7 2 2 3 3" xfId="39405" xr:uid="{00000000-0005-0000-0000-0000455D0000}"/>
    <cellStyle name="Normal 11 7 2 2 4" xfId="19053" xr:uid="{00000000-0005-0000-0000-0000465D0000}"/>
    <cellStyle name="Normal 11 7 2 2 4 2" xfId="46186" xr:uid="{00000000-0005-0000-0000-0000475D0000}"/>
    <cellStyle name="Normal 11 7 2 2 5" xfId="32624" xr:uid="{00000000-0005-0000-0000-0000485D0000}"/>
    <cellStyle name="Normal 11 7 2 3" xfId="5316" xr:uid="{00000000-0005-0000-0000-0000495D0000}"/>
    <cellStyle name="Normal 11 7 2 3 2" xfId="8866" xr:uid="{00000000-0005-0000-0000-00004A5D0000}"/>
    <cellStyle name="Normal 11 7 2 3 2 2" xfId="15656" xr:uid="{00000000-0005-0000-0000-00004B5D0000}"/>
    <cellStyle name="Normal 11 7 2 3 2 2 2" xfId="29224" xr:uid="{00000000-0005-0000-0000-00004C5D0000}"/>
    <cellStyle name="Normal 11 7 2 3 2 2 2 2" xfId="56357" xr:uid="{00000000-0005-0000-0000-00004D5D0000}"/>
    <cellStyle name="Normal 11 7 2 3 2 2 3" xfId="42795" xr:uid="{00000000-0005-0000-0000-00004E5D0000}"/>
    <cellStyle name="Normal 11 7 2 3 2 3" xfId="22443" xr:uid="{00000000-0005-0000-0000-00004F5D0000}"/>
    <cellStyle name="Normal 11 7 2 3 2 3 2" xfId="49576" xr:uid="{00000000-0005-0000-0000-0000505D0000}"/>
    <cellStyle name="Normal 11 7 2 3 2 4" xfId="36014" xr:uid="{00000000-0005-0000-0000-0000515D0000}"/>
    <cellStyle name="Normal 11 7 2 3 3" xfId="12267" xr:uid="{00000000-0005-0000-0000-0000525D0000}"/>
    <cellStyle name="Normal 11 7 2 3 3 2" xfId="25835" xr:uid="{00000000-0005-0000-0000-0000535D0000}"/>
    <cellStyle name="Normal 11 7 2 3 3 2 2" xfId="52968" xr:uid="{00000000-0005-0000-0000-0000545D0000}"/>
    <cellStyle name="Normal 11 7 2 3 3 3" xfId="39406" xr:uid="{00000000-0005-0000-0000-0000555D0000}"/>
    <cellStyle name="Normal 11 7 2 3 4" xfId="19054" xr:uid="{00000000-0005-0000-0000-0000565D0000}"/>
    <cellStyle name="Normal 11 7 2 3 4 2" xfId="46187" xr:uid="{00000000-0005-0000-0000-0000575D0000}"/>
    <cellStyle name="Normal 11 7 2 3 5" xfId="32625" xr:uid="{00000000-0005-0000-0000-0000585D0000}"/>
    <cellStyle name="Normal 11 7 2 4" xfId="8864" xr:uid="{00000000-0005-0000-0000-0000595D0000}"/>
    <cellStyle name="Normal 11 7 2 4 2" xfId="15654" xr:uid="{00000000-0005-0000-0000-00005A5D0000}"/>
    <cellStyle name="Normal 11 7 2 4 2 2" xfId="29222" xr:uid="{00000000-0005-0000-0000-00005B5D0000}"/>
    <cellStyle name="Normal 11 7 2 4 2 2 2" xfId="56355" xr:uid="{00000000-0005-0000-0000-00005C5D0000}"/>
    <cellStyle name="Normal 11 7 2 4 2 3" xfId="42793" xr:uid="{00000000-0005-0000-0000-00005D5D0000}"/>
    <cellStyle name="Normal 11 7 2 4 3" xfId="22441" xr:uid="{00000000-0005-0000-0000-00005E5D0000}"/>
    <cellStyle name="Normal 11 7 2 4 3 2" xfId="49574" xr:uid="{00000000-0005-0000-0000-00005F5D0000}"/>
    <cellStyle name="Normal 11 7 2 4 4" xfId="36012" xr:uid="{00000000-0005-0000-0000-0000605D0000}"/>
    <cellStyle name="Normal 11 7 2 5" xfId="12265" xr:uid="{00000000-0005-0000-0000-0000615D0000}"/>
    <cellStyle name="Normal 11 7 2 5 2" xfId="25833" xr:uid="{00000000-0005-0000-0000-0000625D0000}"/>
    <cellStyle name="Normal 11 7 2 5 2 2" xfId="52966" xr:uid="{00000000-0005-0000-0000-0000635D0000}"/>
    <cellStyle name="Normal 11 7 2 5 3" xfId="39404" xr:uid="{00000000-0005-0000-0000-0000645D0000}"/>
    <cellStyle name="Normal 11 7 2 6" xfId="19052" xr:uid="{00000000-0005-0000-0000-0000655D0000}"/>
    <cellStyle name="Normal 11 7 2 6 2" xfId="46185" xr:uid="{00000000-0005-0000-0000-0000665D0000}"/>
    <cellStyle name="Normal 11 7 2 7" xfId="32623" xr:uid="{00000000-0005-0000-0000-0000675D0000}"/>
    <cellStyle name="Normal 11 7 3" xfId="5317" xr:uid="{00000000-0005-0000-0000-0000685D0000}"/>
    <cellStyle name="Normal 11 7 3 2" xfId="8867" xr:uid="{00000000-0005-0000-0000-0000695D0000}"/>
    <cellStyle name="Normal 11 7 3 2 2" xfId="15657" xr:uid="{00000000-0005-0000-0000-00006A5D0000}"/>
    <cellStyle name="Normal 11 7 3 2 2 2" xfId="29225" xr:uid="{00000000-0005-0000-0000-00006B5D0000}"/>
    <cellStyle name="Normal 11 7 3 2 2 2 2" xfId="56358" xr:uid="{00000000-0005-0000-0000-00006C5D0000}"/>
    <cellStyle name="Normal 11 7 3 2 2 3" xfId="42796" xr:uid="{00000000-0005-0000-0000-00006D5D0000}"/>
    <cellStyle name="Normal 11 7 3 2 3" xfId="22444" xr:uid="{00000000-0005-0000-0000-00006E5D0000}"/>
    <cellStyle name="Normal 11 7 3 2 3 2" xfId="49577" xr:uid="{00000000-0005-0000-0000-00006F5D0000}"/>
    <cellStyle name="Normal 11 7 3 2 4" xfId="36015" xr:uid="{00000000-0005-0000-0000-0000705D0000}"/>
    <cellStyle name="Normal 11 7 3 3" xfId="12268" xr:uid="{00000000-0005-0000-0000-0000715D0000}"/>
    <cellStyle name="Normal 11 7 3 3 2" xfId="25836" xr:uid="{00000000-0005-0000-0000-0000725D0000}"/>
    <cellStyle name="Normal 11 7 3 3 2 2" xfId="52969" xr:uid="{00000000-0005-0000-0000-0000735D0000}"/>
    <cellStyle name="Normal 11 7 3 3 3" xfId="39407" xr:uid="{00000000-0005-0000-0000-0000745D0000}"/>
    <cellStyle name="Normal 11 7 3 4" xfId="19055" xr:uid="{00000000-0005-0000-0000-0000755D0000}"/>
    <cellStyle name="Normal 11 7 3 4 2" xfId="46188" xr:uid="{00000000-0005-0000-0000-0000765D0000}"/>
    <cellStyle name="Normal 11 7 3 5" xfId="32626" xr:uid="{00000000-0005-0000-0000-0000775D0000}"/>
    <cellStyle name="Normal 11 7 4" xfId="5318" xr:uid="{00000000-0005-0000-0000-0000785D0000}"/>
    <cellStyle name="Normal 11 7 4 2" xfId="8868" xr:uid="{00000000-0005-0000-0000-0000795D0000}"/>
    <cellStyle name="Normal 11 7 4 2 2" xfId="15658" xr:uid="{00000000-0005-0000-0000-00007A5D0000}"/>
    <cellStyle name="Normal 11 7 4 2 2 2" xfId="29226" xr:uid="{00000000-0005-0000-0000-00007B5D0000}"/>
    <cellStyle name="Normal 11 7 4 2 2 2 2" xfId="56359" xr:uid="{00000000-0005-0000-0000-00007C5D0000}"/>
    <cellStyle name="Normal 11 7 4 2 2 3" xfId="42797" xr:uid="{00000000-0005-0000-0000-00007D5D0000}"/>
    <cellStyle name="Normal 11 7 4 2 3" xfId="22445" xr:uid="{00000000-0005-0000-0000-00007E5D0000}"/>
    <cellStyle name="Normal 11 7 4 2 3 2" xfId="49578" xr:uid="{00000000-0005-0000-0000-00007F5D0000}"/>
    <cellStyle name="Normal 11 7 4 2 4" xfId="36016" xr:uid="{00000000-0005-0000-0000-0000805D0000}"/>
    <cellStyle name="Normal 11 7 4 3" xfId="12269" xr:uid="{00000000-0005-0000-0000-0000815D0000}"/>
    <cellStyle name="Normal 11 7 4 3 2" xfId="25837" xr:uid="{00000000-0005-0000-0000-0000825D0000}"/>
    <cellStyle name="Normal 11 7 4 3 2 2" xfId="52970" xr:uid="{00000000-0005-0000-0000-0000835D0000}"/>
    <cellStyle name="Normal 11 7 4 3 3" xfId="39408" xr:uid="{00000000-0005-0000-0000-0000845D0000}"/>
    <cellStyle name="Normal 11 7 4 4" xfId="19056" xr:uid="{00000000-0005-0000-0000-0000855D0000}"/>
    <cellStyle name="Normal 11 7 4 4 2" xfId="46189" xr:uid="{00000000-0005-0000-0000-0000865D0000}"/>
    <cellStyle name="Normal 11 7 4 5" xfId="32627" xr:uid="{00000000-0005-0000-0000-0000875D0000}"/>
    <cellStyle name="Normal 11 7 5" xfId="8863" xr:uid="{00000000-0005-0000-0000-0000885D0000}"/>
    <cellStyle name="Normal 11 7 5 2" xfId="15653" xr:uid="{00000000-0005-0000-0000-0000895D0000}"/>
    <cellStyle name="Normal 11 7 5 2 2" xfId="29221" xr:uid="{00000000-0005-0000-0000-00008A5D0000}"/>
    <cellStyle name="Normal 11 7 5 2 2 2" xfId="56354" xr:uid="{00000000-0005-0000-0000-00008B5D0000}"/>
    <cellStyle name="Normal 11 7 5 2 3" xfId="42792" xr:uid="{00000000-0005-0000-0000-00008C5D0000}"/>
    <cellStyle name="Normal 11 7 5 3" xfId="22440" xr:uid="{00000000-0005-0000-0000-00008D5D0000}"/>
    <cellStyle name="Normal 11 7 5 3 2" xfId="49573" xr:uid="{00000000-0005-0000-0000-00008E5D0000}"/>
    <cellStyle name="Normal 11 7 5 4" xfId="36011" xr:uid="{00000000-0005-0000-0000-00008F5D0000}"/>
    <cellStyle name="Normal 11 7 6" xfId="12264" xr:uid="{00000000-0005-0000-0000-0000905D0000}"/>
    <cellStyle name="Normal 11 7 6 2" xfId="25832" xr:uid="{00000000-0005-0000-0000-0000915D0000}"/>
    <cellStyle name="Normal 11 7 6 2 2" xfId="52965" xr:uid="{00000000-0005-0000-0000-0000925D0000}"/>
    <cellStyle name="Normal 11 7 6 3" xfId="39403" xr:uid="{00000000-0005-0000-0000-0000935D0000}"/>
    <cellStyle name="Normal 11 7 7" xfId="19051" xr:uid="{00000000-0005-0000-0000-0000945D0000}"/>
    <cellStyle name="Normal 11 7 7 2" xfId="46184" xr:uid="{00000000-0005-0000-0000-0000955D0000}"/>
    <cellStyle name="Normal 11 7 8" xfId="32622" xr:uid="{00000000-0005-0000-0000-0000965D0000}"/>
    <cellStyle name="Normal 11 8" xfId="5319" xr:uid="{00000000-0005-0000-0000-0000975D0000}"/>
    <cellStyle name="Normal 11 8 2" xfId="5320" xr:uid="{00000000-0005-0000-0000-0000985D0000}"/>
    <cellStyle name="Normal 11 8 2 2" xfId="5321" xr:uid="{00000000-0005-0000-0000-0000995D0000}"/>
    <cellStyle name="Normal 11 8 2 2 2" xfId="8871" xr:uid="{00000000-0005-0000-0000-00009A5D0000}"/>
    <cellStyle name="Normal 11 8 2 2 2 2" xfId="15661" xr:uid="{00000000-0005-0000-0000-00009B5D0000}"/>
    <cellStyle name="Normal 11 8 2 2 2 2 2" xfId="29229" xr:uid="{00000000-0005-0000-0000-00009C5D0000}"/>
    <cellStyle name="Normal 11 8 2 2 2 2 2 2" xfId="56362" xr:uid="{00000000-0005-0000-0000-00009D5D0000}"/>
    <cellStyle name="Normal 11 8 2 2 2 2 3" xfId="42800" xr:uid="{00000000-0005-0000-0000-00009E5D0000}"/>
    <cellStyle name="Normal 11 8 2 2 2 3" xfId="22448" xr:uid="{00000000-0005-0000-0000-00009F5D0000}"/>
    <cellStyle name="Normal 11 8 2 2 2 3 2" xfId="49581" xr:uid="{00000000-0005-0000-0000-0000A05D0000}"/>
    <cellStyle name="Normal 11 8 2 2 2 4" xfId="36019" xr:uid="{00000000-0005-0000-0000-0000A15D0000}"/>
    <cellStyle name="Normal 11 8 2 2 3" xfId="12272" xr:uid="{00000000-0005-0000-0000-0000A25D0000}"/>
    <cellStyle name="Normal 11 8 2 2 3 2" xfId="25840" xr:uid="{00000000-0005-0000-0000-0000A35D0000}"/>
    <cellStyle name="Normal 11 8 2 2 3 2 2" xfId="52973" xr:uid="{00000000-0005-0000-0000-0000A45D0000}"/>
    <cellStyle name="Normal 11 8 2 2 3 3" xfId="39411" xr:uid="{00000000-0005-0000-0000-0000A55D0000}"/>
    <cellStyle name="Normal 11 8 2 2 4" xfId="19059" xr:uid="{00000000-0005-0000-0000-0000A65D0000}"/>
    <cellStyle name="Normal 11 8 2 2 4 2" xfId="46192" xr:uid="{00000000-0005-0000-0000-0000A75D0000}"/>
    <cellStyle name="Normal 11 8 2 2 5" xfId="32630" xr:uid="{00000000-0005-0000-0000-0000A85D0000}"/>
    <cellStyle name="Normal 11 8 2 3" xfId="5322" xr:uid="{00000000-0005-0000-0000-0000A95D0000}"/>
    <cellStyle name="Normal 11 8 2 3 2" xfId="8872" xr:uid="{00000000-0005-0000-0000-0000AA5D0000}"/>
    <cellStyle name="Normal 11 8 2 3 2 2" xfId="15662" xr:uid="{00000000-0005-0000-0000-0000AB5D0000}"/>
    <cellStyle name="Normal 11 8 2 3 2 2 2" xfId="29230" xr:uid="{00000000-0005-0000-0000-0000AC5D0000}"/>
    <cellStyle name="Normal 11 8 2 3 2 2 2 2" xfId="56363" xr:uid="{00000000-0005-0000-0000-0000AD5D0000}"/>
    <cellStyle name="Normal 11 8 2 3 2 2 3" xfId="42801" xr:uid="{00000000-0005-0000-0000-0000AE5D0000}"/>
    <cellStyle name="Normal 11 8 2 3 2 3" xfId="22449" xr:uid="{00000000-0005-0000-0000-0000AF5D0000}"/>
    <cellStyle name="Normal 11 8 2 3 2 3 2" xfId="49582" xr:uid="{00000000-0005-0000-0000-0000B05D0000}"/>
    <cellStyle name="Normal 11 8 2 3 2 4" xfId="36020" xr:uid="{00000000-0005-0000-0000-0000B15D0000}"/>
    <cellStyle name="Normal 11 8 2 3 3" xfId="12273" xr:uid="{00000000-0005-0000-0000-0000B25D0000}"/>
    <cellStyle name="Normal 11 8 2 3 3 2" xfId="25841" xr:uid="{00000000-0005-0000-0000-0000B35D0000}"/>
    <cellStyle name="Normal 11 8 2 3 3 2 2" xfId="52974" xr:uid="{00000000-0005-0000-0000-0000B45D0000}"/>
    <cellStyle name="Normal 11 8 2 3 3 3" xfId="39412" xr:uid="{00000000-0005-0000-0000-0000B55D0000}"/>
    <cellStyle name="Normal 11 8 2 3 4" xfId="19060" xr:uid="{00000000-0005-0000-0000-0000B65D0000}"/>
    <cellStyle name="Normal 11 8 2 3 4 2" xfId="46193" xr:uid="{00000000-0005-0000-0000-0000B75D0000}"/>
    <cellStyle name="Normal 11 8 2 3 5" xfId="32631" xr:uid="{00000000-0005-0000-0000-0000B85D0000}"/>
    <cellStyle name="Normal 11 8 2 4" xfId="8870" xr:uid="{00000000-0005-0000-0000-0000B95D0000}"/>
    <cellStyle name="Normal 11 8 2 4 2" xfId="15660" xr:uid="{00000000-0005-0000-0000-0000BA5D0000}"/>
    <cellStyle name="Normal 11 8 2 4 2 2" xfId="29228" xr:uid="{00000000-0005-0000-0000-0000BB5D0000}"/>
    <cellStyle name="Normal 11 8 2 4 2 2 2" xfId="56361" xr:uid="{00000000-0005-0000-0000-0000BC5D0000}"/>
    <cellStyle name="Normal 11 8 2 4 2 3" xfId="42799" xr:uid="{00000000-0005-0000-0000-0000BD5D0000}"/>
    <cellStyle name="Normal 11 8 2 4 3" xfId="22447" xr:uid="{00000000-0005-0000-0000-0000BE5D0000}"/>
    <cellStyle name="Normal 11 8 2 4 3 2" xfId="49580" xr:uid="{00000000-0005-0000-0000-0000BF5D0000}"/>
    <cellStyle name="Normal 11 8 2 4 4" xfId="36018" xr:uid="{00000000-0005-0000-0000-0000C05D0000}"/>
    <cellStyle name="Normal 11 8 2 5" xfId="12271" xr:uid="{00000000-0005-0000-0000-0000C15D0000}"/>
    <cellStyle name="Normal 11 8 2 5 2" xfId="25839" xr:uid="{00000000-0005-0000-0000-0000C25D0000}"/>
    <cellStyle name="Normal 11 8 2 5 2 2" xfId="52972" xr:uid="{00000000-0005-0000-0000-0000C35D0000}"/>
    <cellStyle name="Normal 11 8 2 5 3" xfId="39410" xr:uid="{00000000-0005-0000-0000-0000C45D0000}"/>
    <cellStyle name="Normal 11 8 2 6" xfId="19058" xr:uid="{00000000-0005-0000-0000-0000C55D0000}"/>
    <cellStyle name="Normal 11 8 2 6 2" xfId="46191" xr:uid="{00000000-0005-0000-0000-0000C65D0000}"/>
    <cellStyle name="Normal 11 8 2 7" xfId="32629" xr:uid="{00000000-0005-0000-0000-0000C75D0000}"/>
    <cellStyle name="Normal 11 8 3" xfId="5323" xr:uid="{00000000-0005-0000-0000-0000C85D0000}"/>
    <cellStyle name="Normal 11 8 3 2" xfId="8873" xr:uid="{00000000-0005-0000-0000-0000C95D0000}"/>
    <cellStyle name="Normal 11 8 3 2 2" xfId="15663" xr:uid="{00000000-0005-0000-0000-0000CA5D0000}"/>
    <cellStyle name="Normal 11 8 3 2 2 2" xfId="29231" xr:uid="{00000000-0005-0000-0000-0000CB5D0000}"/>
    <cellStyle name="Normal 11 8 3 2 2 2 2" xfId="56364" xr:uid="{00000000-0005-0000-0000-0000CC5D0000}"/>
    <cellStyle name="Normal 11 8 3 2 2 3" xfId="42802" xr:uid="{00000000-0005-0000-0000-0000CD5D0000}"/>
    <cellStyle name="Normal 11 8 3 2 3" xfId="22450" xr:uid="{00000000-0005-0000-0000-0000CE5D0000}"/>
    <cellStyle name="Normal 11 8 3 2 3 2" xfId="49583" xr:uid="{00000000-0005-0000-0000-0000CF5D0000}"/>
    <cellStyle name="Normal 11 8 3 2 4" xfId="36021" xr:uid="{00000000-0005-0000-0000-0000D05D0000}"/>
    <cellStyle name="Normal 11 8 3 3" xfId="12274" xr:uid="{00000000-0005-0000-0000-0000D15D0000}"/>
    <cellStyle name="Normal 11 8 3 3 2" xfId="25842" xr:uid="{00000000-0005-0000-0000-0000D25D0000}"/>
    <cellStyle name="Normal 11 8 3 3 2 2" xfId="52975" xr:uid="{00000000-0005-0000-0000-0000D35D0000}"/>
    <cellStyle name="Normal 11 8 3 3 3" xfId="39413" xr:uid="{00000000-0005-0000-0000-0000D45D0000}"/>
    <cellStyle name="Normal 11 8 3 4" xfId="19061" xr:uid="{00000000-0005-0000-0000-0000D55D0000}"/>
    <cellStyle name="Normal 11 8 3 4 2" xfId="46194" xr:uid="{00000000-0005-0000-0000-0000D65D0000}"/>
    <cellStyle name="Normal 11 8 3 5" xfId="32632" xr:uid="{00000000-0005-0000-0000-0000D75D0000}"/>
    <cellStyle name="Normal 11 8 4" xfId="5324" xr:uid="{00000000-0005-0000-0000-0000D85D0000}"/>
    <cellStyle name="Normal 11 8 4 2" xfId="8874" xr:uid="{00000000-0005-0000-0000-0000D95D0000}"/>
    <cellStyle name="Normal 11 8 4 2 2" xfId="15664" xr:uid="{00000000-0005-0000-0000-0000DA5D0000}"/>
    <cellStyle name="Normal 11 8 4 2 2 2" xfId="29232" xr:uid="{00000000-0005-0000-0000-0000DB5D0000}"/>
    <cellStyle name="Normal 11 8 4 2 2 2 2" xfId="56365" xr:uid="{00000000-0005-0000-0000-0000DC5D0000}"/>
    <cellStyle name="Normal 11 8 4 2 2 3" xfId="42803" xr:uid="{00000000-0005-0000-0000-0000DD5D0000}"/>
    <cellStyle name="Normal 11 8 4 2 3" xfId="22451" xr:uid="{00000000-0005-0000-0000-0000DE5D0000}"/>
    <cellStyle name="Normal 11 8 4 2 3 2" xfId="49584" xr:uid="{00000000-0005-0000-0000-0000DF5D0000}"/>
    <cellStyle name="Normal 11 8 4 2 4" xfId="36022" xr:uid="{00000000-0005-0000-0000-0000E05D0000}"/>
    <cellStyle name="Normal 11 8 4 3" xfId="12275" xr:uid="{00000000-0005-0000-0000-0000E15D0000}"/>
    <cellStyle name="Normal 11 8 4 3 2" xfId="25843" xr:uid="{00000000-0005-0000-0000-0000E25D0000}"/>
    <cellStyle name="Normal 11 8 4 3 2 2" xfId="52976" xr:uid="{00000000-0005-0000-0000-0000E35D0000}"/>
    <cellStyle name="Normal 11 8 4 3 3" xfId="39414" xr:uid="{00000000-0005-0000-0000-0000E45D0000}"/>
    <cellStyle name="Normal 11 8 4 4" xfId="19062" xr:uid="{00000000-0005-0000-0000-0000E55D0000}"/>
    <cellStyle name="Normal 11 8 4 4 2" xfId="46195" xr:uid="{00000000-0005-0000-0000-0000E65D0000}"/>
    <cellStyle name="Normal 11 8 4 5" xfId="32633" xr:uid="{00000000-0005-0000-0000-0000E75D0000}"/>
    <cellStyle name="Normal 11 8 5" xfId="8869" xr:uid="{00000000-0005-0000-0000-0000E85D0000}"/>
    <cellStyle name="Normal 11 8 5 2" xfId="15659" xr:uid="{00000000-0005-0000-0000-0000E95D0000}"/>
    <cellStyle name="Normal 11 8 5 2 2" xfId="29227" xr:uid="{00000000-0005-0000-0000-0000EA5D0000}"/>
    <cellStyle name="Normal 11 8 5 2 2 2" xfId="56360" xr:uid="{00000000-0005-0000-0000-0000EB5D0000}"/>
    <cellStyle name="Normal 11 8 5 2 3" xfId="42798" xr:uid="{00000000-0005-0000-0000-0000EC5D0000}"/>
    <cellStyle name="Normal 11 8 5 3" xfId="22446" xr:uid="{00000000-0005-0000-0000-0000ED5D0000}"/>
    <cellStyle name="Normal 11 8 5 3 2" xfId="49579" xr:uid="{00000000-0005-0000-0000-0000EE5D0000}"/>
    <cellStyle name="Normal 11 8 5 4" xfId="36017" xr:uid="{00000000-0005-0000-0000-0000EF5D0000}"/>
    <cellStyle name="Normal 11 8 6" xfId="12270" xr:uid="{00000000-0005-0000-0000-0000F05D0000}"/>
    <cellStyle name="Normal 11 8 6 2" xfId="25838" xr:uid="{00000000-0005-0000-0000-0000F15D0000}"/>
    <cellStyle name="Normal 11 8 6 2 2" xfId="52971" xr:uid="{00000000-0005-0000-0000-0000F25D0000}"/>
    <cellStyle name="Normal 11 8 6 3" xfId="39409" xr:uid="{00000000-0005-0000-0000-0000F35D0000}"/>
    <cellStyle name="Normal 11 8 7" xfId="19057" xr:uid="{00000000-0005-0000-0000-0000F45D0000}"/>
    <cellStyle name="Normal 11 8 7 2" xfId="46190" xr:uid="{00000000-0005-0000-0000-0000F55D0000}"/>
    <cellStyle name="Normal 11 8 8" xfId="32628" xr:uid="{00000000-0005-0000-0000-0000F65D0000}"/>
    <cellStyle name="Normal 11 9" xfId="5325" xr:uid="{00000000-0005-0000-0000-0000F75D0000}"/>
    <cellStyle name="Normal 11 9 2" xfId="5326" xr:uid="{00000000-0005-0000-0000-0000F85D0000}"/>
    <cellStyle name="Normal 11 9 2 2" xfId="8876" xr:uid="{00000000-0005-0000-0000-0000F95D0000}"/>
    <cellStyle name="Normal 11 9 2 2 2" xfId="15666" xr:uid="{00000000-0005-0000-0000-0000FA5D0000}"/>
    <cellStyle name="Normal 11 9 2 2 2 2" xfId="29234" xr:uid="{00000000-0005-0000-0000-0000FB5D0000}"/>
    <cellStyle name="Normal 11 9 2 2 2 2 2" xfId="56367" xr:uid="{00000000-0005-0000-0000-0000FC5D0000}"/>
    <cellStyle name="Normal 11 9 2 2 2 3" xfId="42805" xr:uid="{00000000-0005-0000-0000-0000FD5D0000}"/>
    <cellStyle name="Normal 11 9 2 2 3" xfId="22453" xr:uid="{00000000-0005-0000-0000-0000FE5D0000}"/>
    <cellStyle name="Normal 11 9 2 2 3 2" xfId="49586" xr:uid="{00000000-0005-0000-0000-0000FF5D0000}"/>
    <cellStyle name="Normal 11 9 2 2 4" xfId="36024" xr:uid="{00000000-0005-0000-0000-0000005E0000}"/>
    <cellStyle name="Normal 11 9 2 3" xfId="12277" xr:uid="{00000000-0005-0000-0000-0000015E0000}"/>
    <cellStyle name="Normal 11 9 2 3 2" xfId="25845" xr:uid="{00000000-0005-0000-0000-0000025E0000}"/>
    <cellStyle name="Normal 11 9 2 3 2 2" xfId="52978" xr:uid="{00000000-0005-0000-0000-0000035E0000}"/>
    <cellStyle name="Normal 11 9 2 3 3" xfId="39416" xr:uid="{00000000-0005-0000-0000-0000045E0000}"/>
    <cellStyle name="Normal 11 9 2 4" xfId="19064" xr:uid="{00000000-0005-0000-0000-0000055E0000}"/>
    <cellStyle name="Normal 11 9 2 4 2" xfId="46197" xr:uid="{00000000-0005-0000-0000-0000065E0000}"/>
    <cellStyle name="Normal 11 9 2 5" xfId="32635" xr:uid="{00000000-0005-0000-0000-0000075E0000}"/>
    <cellStyle name="Normal 11 9 3" xfId="8875" xr:uid="{00000000-0005-0000-0000-0000085E0000}"/>
    <cellStyle name="Normal 11 9 3 2" xfId="15665" xr:uid="{00000000-0005-0000-0000-0000095E0000}"/>
    <cellStyle name="Normal 11 9 3 2 2" xfId="29233" xr:uid="{00000000-0005-0000-0000-00000A5E0000}"/>
    <cellStyle name="Normal 11 9 3 2 2 2" xfId="56366" xr:uid="{00000000-0005-0000-0000-00000B5E0000}"/>
    <cellStyle name="Normal 11 9 3 2 3" xfId="42804" xr:uid="{00000000-0005-0000-0000-00000C5E0000}"/>
    <cellStyle name="Normal 11 9 3 3" xfId="22452" xr:uid="{00000000-0005-0000-0000-00000D5E0000}"/>
    <cellStyle name="Normal 11 9 3 3 2" xfId="49585" xr:uid="{00000000-0005-0000-0000-00000E5E0000}"/>
    <cellStyle name="Normal 11 9 3 4" xfId="36023" xr:uid="{00000000-0005-0000-0000-00000F5E0000}"/>
    <cellStyle name="Normal 11 9 4" xfId="12276" xr:uid="{00000000-0005-0000-0000-0000105E0000}"/>
    <cellStyle name="Normal 11 9 4 2" xfId="25844" xr:uid="{00000000-0005-0000-0000-0000115E0000}"/>
    <cellStyle name="Normal 11 9 4 2 2" xfId="52977" xr:uid="{00000000-0005-0000-0000-0000125E0000}"/>
    <cellStyle name="Normal 11 9 4 3" xfId="39415" xr:uid="{00000000-0005-0000-0000-0000135E0000}"/>
    <cellStyle name="Normal 11 9 5" xfId="19063" xr:uid="{00000000-0005-0000-0000-0000145E0000}"/>
    <cellStyle name="Normal 11 9 5 2" xfId="46196" xr:uid="{00000000-0005-0000-0000-0000155E0000}"/>
    <cellStyle name="Normal 11 9 6" xfId="32634" xr:uid="{00000000-0005-0000-0000-0000165E0000}"/>
    <cellStyle name="Normal 111" xfId="7308" xr:uid="{00000000-0005-0000-0000-0000175E0000}"/>
    <cellStyle name="Normal 12" xfId="2563" xr:uid="{00000000-0005-0000-0000-0000185E0000}"/>
    <cellStyle name="Normal 12 10" xfId="5327" xr:uid="{00000000-0005-0000-0000-0000195E0000}"/>
    <cellStyle name="Normal 12 10 2" xfId="8877" xr:uid="{00000000-0005-0000-0000-00001A5E0000}"/>
    <cellStyle name="Normal 12 10 2 2" xfId="15667" xr:uid="{00000000-0005-0000-0000-00001B5E0000}"/>
    <cellStyle name="Normal 12 10 2 2 2" xfId="29235" xr:uid="{00000000-0005-0000-0000-00001C5E0000}"/>
    <cellStyle name="Normal 12 10 2 2 2 2" xfId="56368" xr:uid="{00000000-0005-0000-0000-00001D5E0000}"/>
    <cellStyle name="Normal 12 10 2 2 3" xfId="42806" xr:uid="{00000000-0005-0000-0000-00001E5E0000}"/>
    <cellStyle name="Normal 12 10 2 3" xfId="22454" xr:uid="{00000000-0005-0000-0000-00001F5E0000}"/>
    <cellStyle name="Normal 12 10 2 3 2" xfId="49587" xr:uid="{00000000-0005-0000-0000-0000205E0000}"/>
    <cellStyle name="Normal 12 10 2 4" xfId="36025" xr:uid="{00000000-0005-0000-0000-0000215E0000}"/>
    <cellStyle name="Normal 12 10 3" xfId="12278" xr:uid="{00000000-0005-0000-0000-0000225E0000}"/>
    <cellStyle name="Normal 12 10 3 2" xfId="25846" xr:uid="{00000000-0005-0000-0000-0000235E0000}"/>
    <cellStyle name="Normal 12 10 3 2 2" xfId="52979" xr:uid="{00000000-0005-0000-0000-0000245E0000}"/>
    <cellStyle name="Normal 12 10 3 3" xfId="39417" xr:uid="{00000000-0005-0000-0000-0000255E0000}"/>
    <cellStyle name="Normal 12 10 4" xfId="19065" xr:uid="{00000000-0005-0000-0000-0000265E0000}"/>
    <cellStyle name="Normal 12 10 4 2" xfId="46198" xr:uid="{00000000-0005-0000-0000-0000275E0000}"/>
    <cellStyle name="Normal 12 10 5" xfId="32636" xr:uid="{00000000-0005-0000-0000-0000285E0000}"/>
    <cellStyle name="Normal 12 11" xfId="5328" xr:uid="{00000000-0005-0000-0000-0000295E0000}"/>
    <cellStyle name="Normal 12 11 2" xfId="8878" xr:uid="{00000000-0005-0000-0000-00002A5E0000}"/>
    <cellStyle name="Normal 12 11 2 2" xfId="15668" xr:uid="{00000000-0005-0000-0000-00002B5E0000}"/>
    <cellStyle name="Normal 12 11 2 2 2" xfId="29236" xr:uid="{00000000-0005-0000-0000-00002C5E0000}"/>
    <cellStyle name="Normal 12 11 2 2 2 2" xfId="56369" xr:uid="{00000000-0005-0000-0000-00002D5E0000}"/>
    <cellStyle name="Normal 12 11 2 2 3" xfId="42807" xr:uid="{00000000-0005-0000-0000-00002E5E0000}"/>
    <cellStyle name="Normal 12 11 2 3" xfId="22455" xr:uid="{00000000-0005-0000-0000-00002F5E0000}"/>
    <cellStyle name="Normal 12 11 2 3 2" xfId="49588" xr:uid="{00000000-0005-0000-0000-0000305E0000}"/>
    <cellStyle name="Normal 12 11 2 4" xfId="36026" xr:uid="{00000000-0005-0000-0000-0000315E0000}"/>
    <cellStyle name="Normal 12 11 3" xfId="12279" xr:uid="{00000000-0005-0000-0000-0000325E0000}"/>
    <cellStyle name="Normal 12 11 3 2" xfId="25847" xr:uid="{00000000-0005-0000-0000-0000335E0000}"/>
    <cellStyle name="Normal 12 11 3 2 2" xfId="52980" xr:uid="{00000000-0005-0000-0000-0000345E0000}"/>
    <cellStyle name="Normal 12 11 3 3" xfId="39418" xr:uid="{00000000-0005-0000-0000-0000355E0000}"/>
    <cellStyle name="Normal 12 11 4" xfId="19066" xr:uid="{00000000-0005-0000-0000-0000365E0000}"/>
    <cellStyle name="Normal 12 11 4 2" xfId="46199" xr:uid="{00000000-0005-0000-0000-0000375E0000}"/>
    <cellStyle name="Normal 12 11 5" xfId="32637" xr:uid="{00000000-0005-0000-0000-0000385E0000}"/>
    <cellStyle name="Normal 12 12" xfId="7301" xr:uid="{00000000-0005-0000-0000-0000395E0000}"/>
    <cellStyle name="Normal 12 2" xfId="5329" xr:uid="{00000000-0005-0000-0000-00003A5E0000}"/>
    <cellStyle name="Normal 12 3" xfId="5330" xr:uid="{00000000-0005-0000-0000-00003B5E0000}"/>
    <cellStyle name="Normal 12 3 10" xfId="8879" xr:uid="{00000000-0005-0000-0000-00003C5E0000}"/>
    <cellStyle name="Normal 12 3 10 2" xfId="15669" xr:uid="{00000000-0005-0000-0000-00003D5E0000}"/>
    <cellStyle name="Normal 12 3 10 2 2" xfId="29237" xr:uid="{00000000-0005-0000-0000-00003E5E0000}"/>
    <cellStyle name="Normal 12 3 10 2 2 2" xfId="56370" xr:uid="{00000000-0005-0000-0000-00003F5E0000}"/>
    <cellStyle name="Normal 12 3 10 2 3" xfId="42808" xr:uid="{00000000-0005-0000-0000-0000405E0000}"/>
    <cellStyle name="Normal 12 3 10 3" xfId="22456" xr:uid="{00000000-0005-0000-0000-0000415E0000}"/>
    <cellStyle name="Normal 12 3 10 3 2" xfId="49589" xr:uid="{00000000-0005-0000-0000-0000425E0000}"/>
    <cellStyle name="Normal 12 3 10 4" xfId="36027" xr:uid="{00000000-0005-0000-0000-0000435E0000}"/>
    <cellStyle name="Normal 12 3 11" xfId="12280" xr:uid="{00000000-0005-0000-0000-0000445E0000}"/>
    <cellStyle name="Normal 12 3 11 2" xfId="25848" xr:uid="{00000000-0005-0000-0000-0000455E0000}"/>
    <cellStyle name="Normal 12 3 11 2 2" xfId="52981" xr:uid="{00000000-0005-0000-0000-0000465E0000}"/>
    <cellStyle name="Normal 12 3 11 3" xfId="39419" xr:uid="{00000000-0005-0000-0000-0000475E0000}"/>
    <cellStyle name="Normal 12 3 12" xfId="19067" xr:uid="{00000000-0005-0000-0000-0000485E0000}"/>
    <cellStyle name="Normal 12 3 12 2" xfId="46200" xr:uid="{00000000-0005-0000-0000-0000495E0000}"/>
    <cellStyle name="Normal 12 3 13" xfId="32638" xr:uid="{00000000-0005-0000-0000-00004A5E0000}"/>
    <cellStyle name="Normal 12 3 2" xfId="5331" xr:uid="{00000000-0005-0000-0000-00004B5E0000}"/>
    <cellStyle name="Normal 12 3 2 10" xfId="32639" xr:uid="{00000000-0005-0000-0000-00004C5E0000}"/>
    <cellStyle name="Normal 12 3 2 2" xfId="5332" xr:uid="{00000000-0005-0000-0000-00004D5E0000}"/>
    <cellStyle name="Normal 12 3 2 2 2" xfId="5333" xr:uid="{00000000-0005-0000-0000-00004E5E0000}"/>
    <cellStyle name="Normal 12 3 2 2 2 2" xfId="5334" xr:uid="{00000000-0005-0000-0000-00004F5E0000}"/>
    <cellStyle name="Normal 12 3 2 2 2 2 2" xfId="8883" xr:uid="{00000000-0005-0000-0000-0000505E0000}"/>
    <cellStyle name="Normal 12 3 2 2 2 2 2 2" xfId="15673" xr:uid="{00000000-0005-0000-0000-0000515E0000}"/>
    <cellStyle name="Normal 12 3 2 2 2 2 2 2 2" xfId="29241" xr:uid="{00000000-0005-0000-0000-0000525E0000}"/>
    <cellStyle name="Normal 12 3 2 2 2 2 2 2 2 2" xfId="56374" xr:uid="{00000000-0005-0000-0000-0000535E0000}"/>
    <cellStyle name="Normal 12 3 2 2 2 2 2 2 3" xfId="42812" xr:uid="{00000000-0005-0000-0000-0000545E0000}"/>
    <cellStyle name="Normal 12 3 2 2 2 2 2 3" xfId="22460" xr:uid="{00000000-0005-0000-0000-0000555E0000}"/>
    <cellStyle name="Normal 12 3 2 2 2 2 2 3 2" xfId="49593" xr:uid="{00000000-0005-0000-0000-0000565E0000}"/>
    <cellStyle name="Normal 12 3 2 2 2 2 2 4" xfId="36031" xr:uid="{00000000-0005-0000-0000-0000575E0000}"/>
    <cellStyle name="Normal 12 3 2 2 2 2 3" xfId="12284" xr:uid="{00000000-0005-0000-0000-0000585E0000}"/>
    <cellStyle name="Normal 12 3 2 2 2 2 3 2" xfId="25852" xr:uid="{00000000-0005-0000-0000-0000595E0000}"/>
    <cellStyle name="Normal 12 3 2 2 2 2 3 2 2" xfId="52985" xr:uid="{00000000-0005-0000-0000-00005A5E0000}"/>
    <cellStyle name="Normal 12 3 2 2 2 2 3 3" xfId="39423" xr:uid="{00000000-0005-0000-0000-00005B5E0000}"/>
    <cellStyle name="Normal 12 3 2 2 2 2 4" xfId="19071" xr:uid="{00000000-0005-0000-0000-00005C5E0000}"/>
    <cellStyle name="Normal 12 3 2 2 2 2 4 2" xfId="46204" xr:uid="{00000000-0005-0000-0000-00005D5E0000}"/>
    <cellStyle name="Normal 12 3 2 2 2 2 5" xfId="32642" xr:uid="{00000000-0005-0000-0000-00005E5E0000}"/>
    <cellStyle name="Normal 12 3 2 2 2 3" xfId="5335" xr:uid="{00000000-0005-0000-0000-00005F5E0000}"/>
    <cellStyle name="Normal 12 3 2 2 2 3 2" xfId="8884" xr:uid="{00000000-0005-0000-0000-0000605E0000}"/>
    <cellStyle name="Normal 12 3 2 2 2 3 2 2" xfId="15674" xr:uid="{00000000-0005-0000-0000-0000615E0000}"/>
    <cellStyle name="Normal 12 3 2 2 2 3 2 2 2" xfId="29242" xr:uid="{00000000-0005-0000-0000-0000625E0000}"/>
    <cellStyle name="Normal 12 3 2 2 2 3 2 2 2 2" xfId="56375" xr:uid="{00000000-0005-0000-0000-0000635E0000}"/>
    <cellStyle name="Normal 12 3 2 2 2 3 2 2 3" xfId="42813" xr:uid="{00000000-0005-0000-0000-0000645E0000}"/>
    <cellStyle name="Normal 12 3 2 2 2 3 2 3" xfId="22461" xr:uid="{00000000-0005-0000-0000-0000655E0000}"/>
    <cellStyle name="Normal 12 3 2 2 2 3 2 3 2" xfId="49594" xr:uid="{00000000-0005-0000-0000-0000665E0000}"/>
    <cellStyle name="Normal 12 3 2 2 2 3 2 4" xfId="36032" xr:uid="{00000000-0005-0000-0000-0000675E0000}"/>
    <cellStyle name="Normal 12 3 2 2 2 3 3" xfId="12285" xr:uid="{00000000-0005-0000-0000-0000685E0000}"/>
    <cellStyle name="Normal 12 3 2 2 2 3 3 2" xfId="25853" xr:uid="{00000000-0005-0000-0000-0000695E0000}"/>
    <cellStyle name="Normal 12 3 2 2 2 3 3 2 2" xfId="52986" xr:uid="{00000000-0005-0000-0000-00006A5E0000}"/>
    <cellStyle name="Normal 12 3 2 2 2 3 3 3" xfId="39424" xr:uid="{00000000-0005-0000-0000-00006B5E0000}"/>
    <cellStyle name="Normal 12 3 2 2 2 3 4" xfId="19072" xr:uid="{00000000-0005-0000-0000-00006C5E0000}"/>
    <cellStyle name="Normal 12 3 2 2 2 3 4 2" xfId="46205" xr:uid="{00000000-0005-0000-0000-00006D5E0000}"/>
    <cellStyle name="Normal 12 3 2 2 2 3 5" xfId="32643" xr:uid="{00000000-0005-0000-0000-00006E5E0000}"/>
    <cellStyle name="Normal 12 3 2 2 2 4" xfId="8882" xr:uid="{00000000-0005-0000-0000-00006F5E0000}"/>
    <cellStyle name="Normal 12 3 2 2 2 4 2" xfId="15672" xr:uid="{00000000-0005-0000-0000-0000705E0000}"/>
    <cellStyle name="Normal 12 3 2 2 2 4 2 2" xfId="29240" xr:uid="{00000000-0005-0000-0000-0000715E0000}"/>
    <cellStyle name="Normal 12 3 2 2 2 4 2 2 2" xfId="56373" xr:uid="{00000000-0005-0000-0000-0000725E0000}"/>
    <cellStyle name="Normal 12 3 2 2 2 4 2 3" xfId="42811" xr:uid="{00000000-0005-0000-0000-0000735E0000}"/>
    <cellStyle name="Normal 12 3 2 2 2 4 3" xfId="22459" xr:uid="{00000000-0005-0000-0000-0000745E0000}"/>
    <cellStyle name="Normal 12 3 2 2 2 4 3 2" xfId="49592" xr:uid="{00000000-0005-0000-0000-0000755E0000}"/>
    <cellStyle name="Normal 12 3 2 2 2 4 4" xfId="36030" xr:uid="{00000000-0005-0000-0000-0000765E0000}"/>
    <cellStyle name="Normal 12 3 2 2 2 5" xfId="12283" xr:uid="{00000000-0005-0000-0000-0000775E0000}"/>
    <cellStyle name="Normal 12 3 2 2 2 5 2" xfId="25851" xr:uid="{00000000-0005-0000-0000-0000785E0000}"/>
    <cellStyle name="Normal 12 3 2 2 2 5 2 2" xfId="52984" xr:uid="{00000000-0005-0000-0000-0000795E0000}"/>
    <cellStyle name="Normal 12 3 2 2 2 5 3" xfId="39422" xr:uid="{00000000-0005-0000-0000-00007A5E0000}"/>
    <cellStyle name="Normal 12 3 2 2 2 6" xfId="19070" xr:uid="{00000000-0005-0000-0000-00007B5E0000}"/>
    <cellStyle name="Normal 12 3 2 2 2 6 2" xfId="46203" xr:uid="{00000000-0005-0000-0000-00007C5E0000}"/>
    <cellStyle name="Normal 12 3 2 2 2 7" xfId="32641" xr:uid="{00000000-0005-0000-0000-00007D5E0000}"/>
    <cellStyle name="Normal 12 3 2 2 3" xfId="5336" xr:uid="{00000000-0005-0000-0000-00007E5E0000}"/>
    <cellStyle name="Normal 12 3 2 2 3 2" xfId="5337" xr:uid="{00000000-0005-0000-0000-00007F5E0000}"/>
    <cellStyle name="Normal 12 3 2 2 3 2 2" xfId="8886" xr:uid="{00000000-0005-0000-0000-0000805E0000}"/>
    <cellStyle name="Normal 12 3 2 2 3 2 2 2" xfId="15676" xr:uid="{00000000-0005-0000-0000-0000815E0000}"/>
    <cellStyle name="Normal 12 3 2 2 3 2 2 2 2" xfId="29244" xr:uid="{00000000-0005-0000-0000-0000825E0000}"/>
    <cellStyle name="Normal 12 3 2 2 3 2 2 2 2 2" xfId="56377" xr:uid="{00000000-0005-0000-0000-0000835E0000}"/>
    <cellStyle name="Normal 12 3 2 2 3 2 2 2 3" xfId="42815" xr:uid="{00000000-0005-0000-0000-0000845E0000}"/>
    <cellStyle name="Normal 12 3 2 2 3 2 2 3" xfId="22463" xr:uid="{00000000-0005-0000-0000-0000855E0000}"/>
    <cellStyle name="Normal 12 3 2 2 3 2 2 3 2" xfId="49596" xr:uid="{00000000-0005-0000-0000-0000865E0000}"/>
    <cellStyle name="Normal 12 3 2 2 3 2 2 4" xfId="36034" xr:uid="{00000000-0005-0000-0000-0000875E0000}"/>
    <cellStyle name="Normal 12 3 2 2 3 2 3" xfId="12287" xr:uid="{00000000-0005-0000-0000-0000885E0000}"/>
    <cellStyle name="Normal 12 3 2 2 3 2 3 2" xfId="25855" xr:uid="{00000000-0005-0000-0000-0000895E0000}"/>
    <cellStyle name="Normal 12 3 2 2 3 2 3 2 2" xfId="52988" xr:uid="{00000000-0005-0000-0000-00008A5E0000}"/>
    <cellStyle name="Normal 12 3 2 2 3 2 3 3" xfId="39426" xr:uid="{00000000-0005-0000-0000-00008B5E0000}"/>
    <cellStyle name="Normal 12 3 2 2 3 2 4" xfId="19074" xr:uid="{00000000-0005-0000-0000-00008C5E0000}"/>
    <cellStyle name="Normal 12 3 2 2 3 2 4 2" xfId="46207" xr:uid="{00000000-0005-0000-0000-00008D5E0000}"/>
    <cellStyle name="Normal 12 3 2 2 3 2 5" xfId="32645" xr:uid="{00000000-0005-0000-0000-00008E5E0000}"/>
    <cellStyle name="Normal 12 3 2 2 3 3" xfId="8885" xr:uid="{00000000-0005-0000-0000-00008F5E0000}"/>
    <cellStyle name="Normal 12 3 2 2 3 3 2" xfId="15675" xr:uid="{00000000-0005-0000-0000-0000905E0000}"/>
    <cellStyle name="Normal 12 3 2 2 3 3 2 2" xfId="29243" xr:uid="{00000000-0005-0000-0000-0000915E0000}"/>
    <cellStyle name="Normal 12 3 2 2 3 3 2 2 2" xfId="56376" xr:uid="{00000000-0005-0000-0000-0000925E0000}"/>
    <cellStyle name="Normal 12 3 2 2 3 3 2 3" xfId="42814" xr:uid="{00000000-0005-0000-0000-0000935E0000}"/>
    <cellStyle name="Normal 12 3 2 2 3 3 3" xfId="22462" xr:uid="{00000000-0005-0000-0000-0000945E0000}"/>
    <cellStyle name="Normal 12 3 2 2 3 3 3 2" xfId="49595" xr:uid="{00000000-0005-0000-0000-0000955E0000}"/>
    <cellStyle name="Normal 12 3 2 2 3 3 4" xfId="36033" xr:uid="{00000000-0005-0000-0000-0000965E0000}"/>
    <cellStyle name="Normal 12 3 2 2 3 4" xfId="12286" xr:uid="{00000000-0005-0000-0000-0000975E0000}"/>
    <cellStyle name="Normal 12 3 2 2 3 4 2" xfId="25854" xr:uid="{00000000-0005-0000-0000-0000985E0000}"/>
    <cellStyle name="Normal 12 3 2 2 3 4 2 2" xfId="52987" xr:uid="{00000000-0005-0000-0000-0000995E0000}"/>
    <cellStyle name="Normal 12 3 2 2 3 4 3" xfId="39425" xr:uid="{00000000-0005-0000-0000-00009A5E0000}"/>
    <cellStyle name="Normal 12 3 2 2 3 5" xfId="19073" xr:uid="{00000000-0005-0000-0000-00009B5E0000}"/>
    <cellStyle name="Normal 12 3 2 2 3 5 2" xfId="46206" xr:uid="{00000000-0005-0000-0000-00009C5E0000}"/>
    <cellStyle name="Normal 12 3 2 2 3 6" xfId="32644" xr:uid="{00000000-0005-0000-0000-00009D5E0000}"/>
    <cellStyle name="Normal 12 3 2 2 4" xfId="5338" xr:uid="{00000000-0005-0000-0000-00009E5E0000}"/>
    <cellStyle name="Normal 12 3 2 2 4 2" xfId="8887" xr:uid="{00000000-0005-0000-0000-00009F5E0000}"/>
    <cellStyle name="Normal 12 3 2 2 4 2 2" xfId="15677" xr:uid="{00000000-0005-0000-0000-0000A05E0000}"/>
    <cellStyle name="Normal 12 3 2 2 4 2 2 2" xfId="29245" xr:uid="{00000000-0005-0000-0000-0000A15E0000}"/>
    <cellStyle name="Normal 12 3 2 2 4 2 2 2 2" xfId="56378" xr:uid="{00000000-0005-0000-0000-0000A25E0000}"/>
    <cellStyle name="Normal 12 3 2 2 4 2 2 3" xfId="42816" xr:uid="{00000000-0005-0000-0000-0000A35E0000}"/>
    <cellStyle name="Normal 12 3 2 2 4 2 3" xfId="22464" xr:uid="{00000000-0005-0000-0000-0000A45E0000}"/>
    <cellStyle name="Normal 12 3 2 2 4 2 3 2" xfId="49597" xr:uid="{00000000-0005-0000-0000-0000A55E0000}"/>
    <cellStyle name="Normal 12 3 2 2 4 2 4" xfId="36035" xr:uid="{00000000-0005-0000-0000-0000A65E0000}"/>
    <cellStyle name="Normal 12 3 2 2 4 3" xfId="12288" xr:uid="{00000000-0005-0000-0000-0000A75E0000}"/>
    <cellStyle name="Normal 12 3 2 2 4 3 2" xfId="25856" xr:uid="{00000000-0005-0000-0000-0000A85E0000}"/>
    <cellStyle name="Normal 12 3 2 2 4 3 2 2" xfId="52989" xr:uid="{00000000-0005-0000-0000-0000A95E0000}"/>
    <cellStyle name="Normal 12 3 2 2 4 3 3" xfId="39427" xr:uid="{00000000-0005-0000-0000-0000AA5E0000}"/>
    <cellStyle name="Normal 12 3 2 2 4 4" xfId="19075" xr:uid="{00000000-0005-0000-0000-0000AB5E0000}"/>
    <cellStyle name="Normal 12 3 2 2 4 4 2" xfId="46208" xr:uid="{00000000-0005-0000-0000-0000AC5E0000}"/>
    <cellStyle name="Normal 12 3 2 2 4 5" xfId="32646" xr:uid="{00000000-0005-0000-0000-0000AD5E0000}"/>
    <cellStyle name="Normal 12 3 2 2 5" xfId="5339" xr:uid="{00000000-0005-0000-0000-0000AE5E0000}"/>
    <cellStyle name="Normal 12 3 2 2 5 2" xfId="8888" xr:uid="{00000000-0005-0000-0000-0000AF5E0000}"/>
    <cellStyle name="Normal 12 3 2 2 5 2 2" xfId="15678" xr:uid="{00000000-0005-0000-0000-0000B05E0000}"/>
    <cellStyle name="Normal 12 3 2 2 5 2 2 2" xfId="29246" xr:uid="{00000000-0005-0000-0000-0000B15E0000}"/>
    <cellStyle name="Normal 12 3 2 2 5 2 2 2 2" xfId="56379" xr:uid="{00000000-0005-0000-0000-0000B25E0000}"/>
    <cellStyle name="Normal 12 3 2 2 5 2 2 3" xfId="42817" xr:uid="{00000000-0005-0000-0000-0000B35E0000}"/>
    <cellStyle name="Normal 12 3 2 2 5 2 3" xfId="22465" xr:uid="{00000000-0005-0000-0000-0000B45E0000}"/>
    <cellStyle name="Normal 12 3 2 2 5 2 3 2" xfId="49598" xr:uid="{00000000-0005-0000-0000-0000B55E0000}"/>
    <cellStyle name="Normal 12 3 2 2 5 2 4" xfId="36036" xr:uid="{00000000-0005-0000-0000-0000B65E0000}"/>
    <cellStyle name="Normal 12 3 2 2 5 3" xfId="12289" xr:uid="{00000000-0005-0000-0000-0000B75E0000}"/>
    <cellStyle name="Normal 12 3 2 2 5 3 2" xfId="25857" xr:uid="{00000000-0005-0000-0000-0000B85E0000}"/>
    <cellStyle name="Normal 12 3 2 2 5 3 2 2" xfId="52990" xr:uid="{00000000-0005-0000-0000-0000B95E0000}"/>
    <cellStyle name="Normal 12 3 2 2 5 3 3" xfId="39428" xr:uid="{00000000-0005-0000-0000-0000BA5E0000}"/>
    <cellStyle name="Normal 12 3 2 2 5 4" xfId="19076" xr:uid="{00000000-0005-0000-0000-0000BB5E0000}"/>
    <cellStyle name="Normal 12 3 2 2 5 4 2" xfId="46209" xr:uid="{00000000-0005-0000-0000-0000BC5E0000}"/>
    <cellStyle name="Normal 12 3 2 2 5 5" xfId="32647" xr:uid="{00000000-0005-0000-0000-0000BD5E0000}"/>
    <cellStyle name="Normal 12 3 2 2 6" xfId="8881" xr:uid="{00000000-0005-0000-0000-0000BE5E0000}"/>
    <cellStyle name="Normal 12 3 2 2 6 2" xfId="15671" xr:uid="{00000000-0005-0000-0000-0000BF5E0000}"/>
    <cellStyle name="Normal 12 3 2 2 6 2 2" xfId="29239" xr:uid="{00000000-0005-0000-0000-0000C05E0000}"/>
    <cellStyle name="Normal 12 3 2 2 6 2 2 2" xfId="56372" xr:uid="{00000000-0005-0000-0000-0000C15E0000}"/>
    <cellStyle name="Normal 12 3 2 2 6 2 3" xfId="42810" xr:uid="{00000000-0005-0000-0000-0000C25E0000}"/>
    <cellStyle name="Normal 12 3 2 2 6 3" xfId="22458" xr:uid="{00000000-0005-0000-0000-0000C35E0000}"/>
    <cellStyle name="Normal 12 3 2 2 6 3 2" xfId="49591" xr:uid="{00000000-0005-0000-0000-0000C45E0000}"/>
    <cellStyle name="Normal 12 3 2 2 6 4" xfId="36029" xr:uid="{00000000-0005-0000-0000-0000C55E0000}"/>
    <cellStyle name="Normal 12 3 2 2 7" xfId="12282" xr:uid="{00000000-0005-0000-0000-0000C65E0000}"/>
    <cellStyle name="Normal 12 3 2 2 7 2" xfId="25850" xr:uid="{00000000-0005-0000-0000-0000C75E0000}"/>
    <cellStyle name="Normal 12 3 2 2 7 2 2" xfId="52983" xr:uid="{00000000-0005-0000-0000-0000C85E0000}"/>
    <cellStyle name="Normal 12 3 2 2 7 3" xfId="39421" xr:uid="{00000000-0005-0000-0000-0000C95E0000}"/>
    <cellStyle name="Normal 12 3 2 2 8" xfId="19069" xr:uid="{00000000-0005-0000-0000-0000CA5E0000}"/>
    <cellStyle name="Normal 12 3 2 2 8 2" xfId="46202" xr:uid="{00000000-0005-0000-0000-0000CB5E0000}"/>
    <cellStyle name="Normal 12 3 2 2 9" xfId="32640" xr:uid="{00000000-0005-0000-0000-0000CC5E0000}"/>
    <cellStyle name="Normal 12 3 2 3" xfId="5340" xr:uid="{00000000-0005-0000-0000-0000CD5E0000}"/>
    <cellStyle name="Normal 12 3 2 3 2" xfId="5341" xr:uid="{00000000-0005-0000-0000-0000CE5E0000}"/>
    <cellStyle name="Normal 12 3 2 3 2 2" xfId="8890" xr:uid="{00000000-0005-0000-0000-0000CF5E0000}"/>
    <cellStyle name="Normal 12 3 2 3 2 2 2" xfId="15680" xr:uid="{00000000-0005-0000-0000-0000D05E0000}"/>
    <cellStyle name="Normal 12 3 2 3 2 2 2 2" xfId="29248" xr:uid="{00000000-0005-0000-0000-0000D15E0000}"/>
    <cellStyle name="Normal 12 3 2 3 2 2 2 2 2" xfId="56381" xr:uid="{00000000-0005-0000-0000-0000D25E0000}"/>
    <cellStyle name="Normal 12 3 2 3 2 2 2 3" xfId="42819" xr:uid="{00000000-0005-0000-0000-0000D35E0000}"/>
    <cellStyle name="Normal 12 3 2 3 2 2 3" xfId="22467" xr:uid="{00000000-0005-0000-0000-0000D45E0000}"/>
    <cellStyle name="Normal 12 3 2 3 2 2 3 2" xfId="49600" xr:uid="{00000000-0005-0000-0000-0000D55E0000}"/>
    <cellStyle name="Normal 12 3 2 3 2 2 4" xfId="36038" xr:uid="{00000000-0005-0000-0000-0000D65E0000}"/>
    <cellStyle name="Normal 12 3 2 3 2 3" xfId="12291" xr:uid="{00000000-0005-0000-0000-0000D75E0000}"/>
    <cellStyle name="Normal 12 3 2 3 2 3 2" xfId="25859" xr:uid="{00000000-0005-0000-0000-0000D85E0000}"/>
    <cellStyle name="Normal 12 3 2 3 2 3 2 2" xfId="52992" xr:uid="{00000000-0005-0000-0000-0000D95E0000}"/>
    <cellStyle name="Normal 12 3 2 3 2 3 3" xfId="39430" xr:uid="{00000000-0005-0000-0000-0000DA5E0000}"/>
    <cellStyle name="Normal 12 3 2 3 2 4" xfId="19078" xr:uid="{00000000-0005-0000-0000-0000DB5E0000}"/>
    <cellStyle name="Normal 12 3 2 3 2 4 2" xfId="46211" xr:uid="{00000000-0005-0000-0000-0000DC5E0000}"/>
    <cellStyle name="Normal 12 3 2 3 2 5" xfId="32649" xr:uid="{00000000-0005-0000-0000-0000DD5E0000}"/>
    <cellStyle name="Normal 12 3 2 3 3" xfId="5342" xr:uid="{00000000-0005-0000-0000-0000DE5E0000}"/>
    <cellStyle name="Normal 12 3 2 3 3 2" xfId="8891" xr:uid="{00000000-0005-0000-0000-0000DF5E0000}"/>
    <cellStyle name="Normal 12 3 2 3 3 2 2" xfId="15681" xr:uid="{00000000-0005-0000-0000-0000E05E0000}"/>
    <cellStyle name="Normal 12 3 2 3 3 2 2 2" xfId="29249" xr:uid="{00000000-0005-0000-0000-0000E15E0000}"/>
    <cellStyle name="Normal 12 3 2 3 3 2 2 2 2" xfId="56382" xr:uid="{00000000-0005-0000-0000-0000E25E0000}"/>
    <cellStyle name="Normal 12 3 2 3 3 2 2 3" xfId="42820" xr:uid="{00000000-0005-0000-0000-0000E35E0000}"/>
    <cellStyle name="Normal 12 3 2 3 3 2 3" xfId="22468" xr:uid="{00000000-0005-0000-0000-0000E45E0000}"/>
    <cellStyle name="Normal 12 3 2 3 3 2 3 2" xfId="49601" xr:uid="{00000000-0005-0000-0000-0000E55E0000}"/>
    <cellStyle name="Normal 12 3 2 3 3 2 4" xfId="36039" xr:uid="{00000000-0005-0000-0000-0000E65E0000}"/>
    <cellStyle name="Normal 12 3 2 3 3 3" xfId="12292" xr:uid="{00000000-0005-0000-0000-0000E75E0000}"/>
    <cellStyle name="Normal 12 3 2 3 3 3 2" xfId="25860" xr:uid="{00000000-0005-0000-0000-0000E85E0000}"/>
    <cellStyle name="Normal 12 3 2 3 3 3 2 2" xfId="52993" xr:uid="{00000000-0005-0000-0000-0000E95E0000}"/>
    <cellStyle name="Normal 12 3 2 3 3 3 3" xfId="39431" xr:uid="{00000000-0005-0000-0000-0000EA5E0000}"/>
    <cellStyle name="Normal 12 3 2 3 3 4" xfId="19079" xr:uid="{00000000-0005-0000-0000-0000EB5E0000}"/>
    <cellStyle name="Normal 12 3 2 3 3 4 2" xfId="46212" xr:uid="{00000000-0005-0000-0000-0000EC5E0000}"/>
    <cellStyle name="Normal 12 3 2 3 3 5" xfId="32650" xr:uid="{00000000-0005-0000-0000-0000ED5E0000}"/>
    <cellStyle name="Normal 12 3 2 3 4" xfId="8889" xr:uid="{00000000-0005-0000-0000-0000EE5E0000}"/>
    <cellStyle name="Normal 12 3 2 3 4 2" xfId="15679" xr:uid="{00000000-0005-0000-0000-0000EF5E0000}"/>
    <cellStyle name="Normal 12 3 2 3 4 2 2" xfId="29247" xr:uid="{00000000-0005-0000-0000-0000F05E0000}"/>
    <cellStyle name="Normal 12 3 2 3 4 2 2 2" xfId="56380" xr:uid="{00000000-0005-0000-0000-0000F15E0000}"/>
    <cellStyle name="Normal 12 3 2 3 4 2 3" xfId="42818" xr:uid="{00000000-0005-0000-0000-0000F25E0000}"/>
    <cellStyle name="Normal 12 3 2 3 4 3" xfId="22466" xr:uid="{00000000-0005-0000-0000-0000F35E0000}"/>
    <cellStyle name="Normal 12 3 2 3 4 3 2" xfId="49599" xr:uid="{00000000-0005-0000-0000-0000F45E0000}"/>
    <cellStyle name="Normal 12 3 2 3 4 4" xfId="36037" xr:uid="{00000000-0005-0000-0000-0000F55E0000}"/>
    <cellStyle name="Normal 12 3 2 3 5" xfId="12290" xr:uid="{00000000-0005-0000-0000-0000F65E0000}"/>
    <cellStyle name="Normal 12 3 2 3 5 2" xfId="25858" xr:uid="{00000000-0005-0000-0000-0000F75E0000}"/>
    <cellStyle name="Normal 12 3 2 3 5 2 2" xfId="52991" xr:uid="{00000000-0005-0000-0000-0000F85E0000}"/>
    <cellStyle name="Normal 12 3 2 3 5 3" xfId="39429" xr:uid="{00000000-0005-0000-0000-0000F95E0000}"/>
    <cellStyle name="Normal 12 3 2 3 6" xfId="19077" xr:uid="{00000000-0005-0000-0000-0000FA5E0000}"/>
    <cellStyle name="Normal 12 3 2 3 6 2" xfId="46210" xr:uid="{00000000-0005-0000-0000-0000FB5E0000}"/>
    <cellStyle name="Normal 12 3 2 3 7" xfId="32648" xr:uid="{00000000-0005-0000-0000-0000FC5E0000}"/>
    <cellStyle name="Normal 12 3 2 4" xfId="5343" xr:uid="{00000000-0005-0000-0000-0000FD5E0000}"/>
    <cellStyle name="Normal 12 3 2 4 2" xfId="5344" xr:uid="{00000000-0005-0000-0000-0000FE5E0000}"/>
    <cellStyle name="Normal 12 3 2 4 2 2" xfId="8893" xr:uid="{00000000-0005-0000-0000-0000FF5E0000}"/>
    <cellStyle name="Normal 12 3 2 4 2 2 2" xfId="15683" xr:uid="{00000000-0005-0000-0000-0000005F0000}"/>
    <cellStyle name="Normal 12 3 2 4 2 2 2 2" xfId="29251" xr:uid="{00000000-0005-0000-0000-0000015F0000}"/>
    <cellStyle name="Normal 12 3 2 4 2 2 2 2 2" xfId="56384" xr:uid="{00000000-0005-0000-0000-0000025F0000}"/>
    <cellStyle name="Normal 12 3 2 4 2 2 2 3" xfId="42822" xr:uid="{00000000-0005-0000-0000-0000035F0000}"/>
    <cellStyle name="Normal 12 3 2 4 2 2 3" xfId="22470" xr:uid="{00000000-0005-0000-0000-0000045F0000}"/>
    <cellStyle name="Normal 12 3 2 4 2 2 3 2" xfId="49603" xr:uid="{00000000-0005-0000-0000-0000055F0000}"/>
    <cellStyle name="Normal 12 3 2 4 2 2 4" xfId="36041" xr:uid="{00000000-0005-0000-0000-0000065F0000}"/>
    <cellStyle name="Normal 12 3 2 4 2 3" xfId="12294" xr:uid="{00000000-0005-0000-0000-0000075F0000}"/>
    <cellStyle name="Normal 12 3 2 4 2 3 2" xfId="25862" xr:uid="{00000000-0005-0000-0000-0000085F0000}"/>
    <cellStyle name="Normal 12 3 2 4 2 3 2 2" xfId="52995" xr:uid="{00000000-0005-0000-0000-0000095F0000}"/>
    <cellStyle name="Normal 12 3 2 4 2 3 3" xfId="39433" xr:uid="{00000000-0005-0000-0000-00000A5F0000}"/>
    <cellStyle name="Normal 12 3 2 4 2 4" xfId="19081" xr:uid="{00000000-0005-0000-0000-00000B5F0000}"/>
    <cellStyle name="Normal 12 3 2 4 2 4 2" xfId="46214" xr:uid="{00000000-0005-0000-0000-00000C5F0000}"/>
    <cellStyle name="Normal 12 3 2 4 2 5" xfId="32652" xr:uid="{00000000-0005-0000-0000-00000D5F0000}"/>
    <cellStyle name="Normal 12 3 2 4 3" xfId="8892" xr:uid="{00000000-0005-0000-0000-00000E5F0000}"/>
    <cellStyle name="Normal 12 3 2 4 3 2" xfId="15682" xr:uid="{00000000-0005-0000-0000-00000F5F0000}"/>
    <cellStyle name="Normal 12 3 2 4 3 2 2" xfId="29250" xr:uid="{00000000-0005-0000-0000-0000105F0000}"/>
    <cellStyle name="Normal 12 3 2 4 3 2 2 2" xfId="56383" xr:uid="{00000000-0005-0000-0000-0000115F0000}"/>
    <cellStyle name="Normal 12 3 2 4 3 2 3" xfId="42821" xr:uid="{00000000-0005-0000-0000-0000125F0000}"/>
    <cellStyle name="Normal 12 3 2 4 3 3" xfId="22469" xr:uid="{00000000-0005-0000-0000-0000135F0000}"/>
    <cellStyle name="Normal 12 3 2 4 3 3 2" xfId="49602" xr:uid="{00000000-0005-0000-0000-0000145F0000}"/>
    <cellStyle name="Normal 12 3 2 4 3 4" xfId="36040" xr:uid="{00000000-0005-0000-0000-0000155F0000}"/>
    <cellStyle name="Normal 12 3 2 4 4" xfId="12293" xr:uid="{00000000-0005-0000-0000-0000165F0000}"/>
    <cellStyle name="Normal 12 3 2 4 4 2" xfId="25861" xr:uid="{00000000-0005-0000-0000-0000175F0000}"/>
    <cellStyle name="Normal 12 3 2 4 4 2 2" xfId="52994" xr:uid="{00000000-0005-0000-0000-0000185F0000}"/>
    <cellStyle name="Normal 12 3 2 4 4 3" xfId="39432" xr:uid="{00000000-0005-0000-0000-0000195F0000}"/>
    <cellStyle name="Normal 12 3 2 4 5" xfId="19080" xr:uid="{00000000-0005-0000-0000-00001A5F0000}"/>
    <cellStyle name="Normal 12 3 2 4 5 2" xfId="46213" xr:uid="{00000000-0005-0000-0000-00001B5F0000}"/>
    <cellStyle name="Normal 12 3 2 4 6" xfId="32651" xr:uid="{00000000-0005-0000-0000-00001C5F0000}"/>
    <cellStyle name="Normal 12 3 2 5" xfId="5345" xr:uid="{00000000-0005-0000-0000-00001D5F0000}"/>
    <cellStyle name="Normal 12 3 2 5 2" xfId="8894" xr:uid="{00000000-0005-0000-0000-00001E5F0000}"/>
    <cellStyle name="Normal 12 3 2 5 2 2" xfId="15684" xr:uid="{00000000-0005-0000-0000-00001F5F0000}"/>
    <cellStyle name="Normal 12 3 2 5 2 2 2" xfId="29252" xr:uid="{00000000-0005-0000-0000-0000205F0000}"/>
    <cellStyle name="Normal 12 3 2 5 2 2 2 2" xfId="56385" xr:uid="{00000000-0005-0000-0000-0000215F0000}"/>
    <cellStyle name="Normal 12 3 2 5 2 2 3" xfId="42823" xr:uid="{00000000-0005-0000-0000-0000225F0000}"/>
    <cellStyle name="Normal 12 3 2 5 2 3" xfId="22471" xr:uid="{00000000-0005-0000-0000-0000235F0000}"/>
    <cellStyle name="Normal 12 3 2 5 2 3 2" xfId="49604" xr:uid="{00000000-0005-0000-0000-0000245F0000}"/>
    <cellStyle name="Normal 12 3 2 5 2 4" xfId="36042" xr:uid="{00000000-0005-0000-0000-0000255F0000}"/>
    <cellStyle name="Normal 12 3 2 5 3" xfId="12295" xr:uid="{00000000-0005-0000-0000-0000265F0000}"/>
    <cellStyle name="Normal 12 3 2 5 3 2" xfId="25863" xr:uid="{00000000-0005-0000-0000-0000275F0000}"/>
    <cellStyle name="Normal 12 3 2 5 3 2 2" xfId="52996" xr:uid="{00000000-0005-0000-0000-0000285F0000}"/>
    <cellStyle name="Normal 12 3 2 5 3 3" xfId="39434" xr:uid="{00000000-0005-0000-0000-0000295F0000}"/>
    <cellStyle name="Normal 12 3 2 5 4" xfId="19082" xr:uid="{00000000-0005-0000-0000-00002A5F0000}"/>
    <cellStyle name="Normal 12 3 2 5 4 2" xfId="46215" xr:uid="{00000000-0005-0000-0000-00002B5F0000}"/>
    <cellStyle name="Normal 12 3 2 5 5" xfId="32653" xr:uid="{00000000-0005-0000-0000-00002C5F0000}"/>
    <cellStyle name="Normal 12 3 2 6" xfId="5346" xr:uid="{00000000-0005-0000-0000-00002D5F0000}"/>
    <cellStyle name="Normal 12 3 2 6 2" xfId="8895" xr:uid="{00000000-0005-0000-0000-00002E5F0000}"/>
    <cellStyle name="Normal 12 3 2 6 2 2" xfId="15685" xr:uid="{00000000-0005-0000-0000-00002F5F0000}"/>
    <cellStyle name="Normal 12 3 2 6 2 2 2" xfId="29253" xr:uid="{00000000-0005-0000-0000-0000305F0000}"/>
    <cellStyle name="Normal 12 3 2 6 2 2 2 2" xfId="56386" xr:uid="{00000000-0005-0000-0000-0000315F0000}"/>
    <cellStyle name="Normal 12 3 2 6 2 2 3" xfId="42824" xr:uid="{00000000-0005-0000-0000-0000325F0000}"/>
    <cellStyle name="Normal 12 3 2 6 2 3" xfId="22472" xr:uid="{00000000-0005-0000-0000-0000335F0000}"/>
    <cellStyle name="Normal 12 3 2 6 2 3 2" xfId="49605" xr:uid="{00000000-0005-0000-0000-0000345F0000}"/>
    <cellStyle name="Normal 12 3 2 6 2 4" xfId="36043" xr:uid="{00000000-0005-0000-0000-0000355F0000}"/>
    <cellStyle name="Normal 12 3 2 6 3" xfId="12296" xr:uid="{00000000-0005-0000-0000-0000365F0000}"/>
    <cellStyle name="Normal 12 3 2 6 3 2" xfId="25864" xr:uid="{00000000-0005-0000-0000-0000375F0000}"/>
    <cellStyle name="Normal 12 3 2 6 3 2 2" xfId="52997" xr:uid="{00000000-0005-0000-0000-0000385F0000}"/>
    <cellStyle name="Normal 12 3 2 6 3 3" xfId="39435" xr:uid="{00000000-0005-0000-0000-0000395F0000}"/>
    <cellStyle name="Normal 12 3 2 6 4" xfId="19083" xr:uid="{00000000-0005-0000-0000-00003A5F0000}"/>
    <cellStyle name="Normal 12 3 2 6 4 2" xfId="46216" xr:uid="{00000000-0005-0000-0000-00003B5F0000}"/>
    <cellStyle name="Normal 12 3 2 6 5" xfId="32654" xr:uid="{00000000-0005-0000-0000-00003C5F0000}"/>
    <cellStyle name="Normal 12 3 2 7" xfId="8880" xr:uid="{00000000-0005-0000-0000-00003D5F0000}"/>
    <cellStyle name="Normal 12 3 2 7 2" xfId="15670" xr:uid="{00000000-0005-0000-0000-00003E5F0000}"/>
    <cellStyle name="Normal 12 3 2 7 2 2" xfId="29238" xr:uid="{00000000-0005-0000-0000-00003F5F0000}"/>
    <cellStyle name="Normal 12 3 2 7 2 2 2" xfId="56371" xr:uid="{00000000-0005-0000-0000-0000405F0000}"/>
    <cellStyle name="Normal 12 3 2 7 2 3" xfId="42809" xr:uid="{00000000-0005-0000-0000-0000415F0000}"/>
    <cellStyle name="Normal 12 3 2 7 3" xfId="22457" xr:uid="{00000000-0005-0000-0000-0000425F0000}"/>
    <cellStyle name="Normal 12 3 2 7 3 2" xfId="49590" xr:uid="{00000000-0005-0000-0000-0000435F0000}"/>
    <cellStyle name="Normal 12 3 2 7 4" xfId="36028" xr:uid="{00000000-0005-0000-0000-0000445F0000}"/>
    <cellStyle name="Normal 12 3 2 8" xfId="12281" xr:uid="{00000000-0005-0000-0000-0000455F0000}"/>
    <cellStyle name="Normal 12 3 2 8 2" xfId="25849" xr:uid="{00000000-0005-0000-0000-0000465F0000}"/>
    <cellStyle name="Normal 12 3 2 8 2 2" xfId="52982" xr:uid="{00000000-0005-0000-0000-0000475F0000}"/>
    <cellStyle name="Normal 12 3 2 8 3" xfId="39420" xr:uid="{00000000-0005-0000-0000-0000485F0000}"/>
    <cellStyle name="Normal 12 3 2 9" xfId="19068" xr:uid="{00000000-0005-0000-0000-0000495F0000}"/>
    <cellStyle name="Normal 12 3 2 9 2" xfId="46201" xr:uid="{00000000-0005-0000-0000-00004A5F0000}"/>
    <cellStyle name="Normal 12 3 3" xfId="5347" xr:uid="{00000000-0005-0000-0000-00004B5F0000}"/>
    <cellStyle name="Normal 12 3 3 2" xfId="5348" xr:uid="{00000000-0005-0000-0000-00004C5F0000}"/>
    <cellStyle name="Normal 12 3 3 2 2" xfId="5349" xr:uid="{00000000-0005-0000-0000-00004D5F0000}"/>
    <cellStyle name="Normal 12 3 3 2 2 2" xfId="8898" xr:uid="{00000000-0005-0000-0000-00004E5F0000}"/>
    <cellStyle name="Normal 12 3 3 2 2 2 2" xfId="15688" xr:uid="{00000000-0005-0000-0000-00004F5F0000}"/>
    <cellStyle name="Normal 12 3 3 2 2 2 2 2" xfId="29256" xr:uid="{00000000-0005-0000-0000-0000505F0000}"/>
    <cellStyle name="Normal 12 3 3 2 2 2 2 2 2" xfId="56389" xr:uid="{00000000-0005-0000-0000-0000515F0000}"/>
    <cellStyle name="Normal 12 3 3 2 2 2 2 3" xfId="42827" xr:uid="{00000000-0005-0000-0000-0000525F0000}"/>
    <cellStyle name="Normal 12 3 3 2 2 2 3" xfId="22475" xr:uid="{00000000-0005-0000-0000-0000535F0000}"/>
    <cellStyle name="Normal 12 3 3 2 2 2 3 2" xfId="49608" xr:uid="{00000000-0005-0000-0000-0000545F0000}"/>
    <cellStyle name="Normal 12 3 3 2 2 2 4" xfId="36046" xr:uid="{00000000-0005-0000-0000-0000555F0000}"/>
    <cellStyle name="Normal 12 3 3 2 2 3" xfId="12299" xr:uid="{00000000-0005-0000-0000-0000565F0000}"/>
    <cellStyle name="Normal 12 3 3 2 2 3 2" xfId="25867" xr:uid="{00000000-0005-0000-0000-0000575F0000}"/>
    <cellStyle name="Normal 12 3 3 2 2 3 2 2" xfId="53000" xr:uid="{00000000-0005-0000-0000-0000585F0000}"/>
    <cellStyle name="Normal 12 3 3 2 2 3 3" xfId="39438" xr:uid="{00000000-0005-0000-0000-0000595F0000}"/>
    <cellStyle name="Normal 12 3 3 2 2 4" xfId="19086" xr:uid="{00000000-0005-0000-0000-00005A5F0000}"/>
    <cellStyle name="Normal 12 3 3 2 2 4 2" xfId="46219" xr:uid="{00000000-0005-0000-0000-00005B5F0000}"/>
    <cellStyle name="Normal 12 3 3 2 2 5" xfId="32657" xr:uid="{00000000-0005-0000-0000-00005C5F0000}"/>
    <cellStyle name="Normal 12 3 3 2 3" xfId="5350" xr:uid="{00000000-0005-0000-0000-00005D5F0000}"/>
    <cellStyle name="Normal 12 3 3 2 3 2" xfId="8899" xr:uid="{00000000-0005-0000-0000-00005E5F0000}"/>
    <cellStyle name="Normal 12 3 3 2 3 2 2" xfId="15689" xr:uid="{00000000-0005-0000-0000-00005F5F0000}"/>
    <cellStyle name="Normal 12 3 3 2 3 2 2 2" xfId="29257" xr:uid="{00000000-0005-0000-0000-0000605F0000}"/>
    <cellStyle name="Normal 12 3 3 2 3 2 2 2 2" xfId="56390" xr:uid="{00000000-0005-0000-0000-0000615F0000}"/>
    <cellStyle name="Normal 12 3 3 2 3 2 2 3" xfId="42828" xr:uid="{00000000-0005-0000-0000-0000625F0000}"/>
    <cellStyle name="Normal 12 3 3 2 3 2 3" xfId="22476" xr:uid="{00000000-0005-0000-0000-0000635F0000}"/>
    <cellStyle name="Normal 12 3 3 2 3 2 3 2" xfId="49609" xr:uid="{00000000-0005-0000-0000-0000645F0000}"/>
    <cellStyle name="Normal 12 3 3 2 3 2 4" xfId="36047" xr:uid="{00000000-0005-0000-0000-0000655F0000}"/>
    <cellStyle name="Normal 12 3 3 2 3 3" xfId="12300" xr:uid="{00000000-0005-0000-0000-0000665F0000}"/>
    <cellStyle name="Normal 12 3 3 2 3 3 2" xfId="25868" xr:uid="{00000000-0005-0000-0000-0000675F0000}"/>
    <cellStyle name="Normal 12 3 3 2 3 3 2 2" xfId="53001" xr:uid="{00000000-0005-0000-0000-0000685F0000}"/>
    <cellStyle name="Normal 12 3 3 2 3 3 3" xfId="39439" xr:uid="{00000000-0005-0000-0000-0000695F0000}"/>
    <cellStyle name="Normal 12 3 3 2 3 4" xfId="19087" xr:uid="{00000000-0005-0000-0000-00006A5F0000}"/>
    <cellStyle name="Normal 12 3 3 2 3 4 2" xfId="46220" xr:uid="{00000000-0005-0000-0000-00006B5F0000}"/>
    <cellStyle name="Normal 12 3 3 2 3 5" xfId="32658" xr:uid="{00000000-0005-0000-0000-00006C5F0000}"/>
    <cellStyle name="Normal 12 3 3 2 4" xfId="8897" xr:uid="{00000000-0005-0000-0000-00006D5F0000}"/>
    <cellStyle name="Normal 12 3 3 2 4 2" xfId="15687" xr:uid="{00000000-0005-0000-0000-00006E5F0000}"/>
    <cellStyle name="Normal 12 3 3 2 4 2 2" xfId="29255" xr:uid="{00000000-0005-0000-0000-00006F5F0000}"/>
    <cellStyle name="Normal 12 3 3 2 4 2 2 2" xfId="56388" xr:uid="{00000000-0005-0000-0000-0000705F0000}"/>
    <cellStyle name="Normal 12 3 3 2 4 2 3" xfId="42826" xr:uid="{00000000-0005-0000-0000-0000715F0000}"/>
    <cellStyle name="Normal 12 3 3 2 4 3" xfId="22474" xr:uid="{00000000-0005-0000-0000-0000725F0000}"/>
    <cellStyle name="Normal 12 3 3 2 4 3 2" xfId="49607" xr:uid="{00000000-0005-0000-0000-0000735F0000}"/>
    <cellStyle name="Normal 12 3 3 2 4 4" xfId="36045" xr:uid="{00000000-0005-0000-0000-0000745F0000}"/>
    <cellStyle name="Normal 12 3 3 2 5" xfId="12298" xr:uid="{00000000-0005-0000-0000-0000755F0000}"/>
    <cellStyle name="Normal 12 3 3 2 5 2" xfId="25866" xr:uid="{00000000-0005-0000-0000-0000765F0000}"/>
    <cellStyle name="Normal 12 3 3 2 5 2 2" xfId="52999" xr:uid="{00000000-0005-0000-0000-0000775F0000}"/>
    <cellStyle name="Normal 12 3 3 2 5 3" xfId="39437" xr:uid="{00000000-0005-0000-0000-0000785F0000}"/>
    <cellStyle name="Normal 12 3 3 2 6" xfId="19085" xr:uid="{00000000-0005-0000-0000-0000795F0000}"/>
    <cellStyle name="Normal 12 3 3 2 6 2" xfId="46218" xr:uid="{00000000-0005-0000-0000-00007A5F0000}"/>
    <cellStyle name="Normal 12 3 3 2 7" xfId="32656" xr:uid="{00000000-0005-0000-0000-00007B5F0000}"/>
    <cellStyle name="Normal 12 3 3 3" xfId="5351" xr:uid="{00000000-0005-0000-0000-00007C5F0000}"/>
    <cellStyle name="Normal 12 3 3 3 2" xfId="5352" xr:uid="{00000000-0005-0000-0000-00007D5F0000}"/>
    <cellStyle name="Normal 12 3 3 3 2 2" xfId="8901" xr:uid="{00000000-0005-0000-0000-00007E5F0000}"/>
    <cellStyle name="Normal 12 3 3 3 2 2 2" xfId="15691" xr:uid="{00000000-0005-0000-0000-00007F5F0000}"/>
    <cellStyle name="Normal 12 3 3 3 2 2 2 2" xfId="29259" xr:uid="{00000000-0005-0000-0000-0000805F0000}"/>
    <cellStyle name="Normal 12 3 3 3 2 2 2 2 2" xfId="56392" xr:uid="{00000000-0005-0000-0000-0000815F0000}"/>
    <cellStyle name="Normal 12 3 3 3 2 2 2 3" xfId="42830" xr:uid="{00000000-0005-0000-0000-0000825F0000}"/>
    <cellStyle name="Normal 12 3 3 3 2 2 3" xfId="22478" xr:uid="{00000000-0005-0000-0000-0000835F0000}"/>
    <cellStyle name="Normal 12 3 3 3 2 2 3 2" xfId="49611" xr:uid="{00000000-0005-0000-0000-0000845F0000}"/>
    <cellStyle name="Normal 12 3 3 3 2 2 4" xfId="36049" xr:uid="{00000000-0005-0000-0000-0000855F0000}"/>
    <cellStyle name="Normal 12 3 3 3 2 3" xfId="12302" xr:uid="{00000000-0005-0000-0000-0000865F0000}"/>
    <cellStyle name="Normal 12 3 3 3 2 3 2" xfId="25870" xr:uid="{00000000-0005-0000-0000-0000875F0000}"/>
    <cellStyle name="Normal 12 3 3 3 2 3 2 2" xfId="53003" xr:uid="{00000000-0005-0000-0000-0000885F0000}"/>
    <cellStyle name="Normal 12 3 3 3 2 3 3" xfId="39441" xr:uid="{00000000-0005-0000-0000-0000895F0000}"/>
    <cellStyle name="Normal 12 3 3 3 2 4" xfId="19089" xr:uid="{00000000-0005-0000-0000-00008A5F0000}"/>
    <cellStyle name="Normal 12 3 3 3 2 4 2" xfId="46222" xr:uid="{00000000-0005-0000-0000-00008B5F0000}"/>
    <cellStyle name="Normal 12 3 3 3 2 5" xfId="32660" xr:uid="{00000000-0005-0000-0000-00008C5F0000}"/>
    <cellStyle name="Normal 12 3 3 3 3" xfId="8900" xr:uid="{00000000-0005-0000-0000-00008D5F0000}"/>
    <cellStyle name="Normal 12 3 3 3 3 2" xfId="15690" xr:uid="{00000000-0005-0000-0000-00008E5F0000}"/>
    <cellStyle name="Normal 12 3 3 3 3 2 2" xfId="29258" xr:uid="{00000000-0005-0000-0000-00008F5F0000}"/>
    <cellStyle name="Normal 12 3 3 3 3 2 2 2" xfId="56391" xr:uid="{00000000-0005-0000-0000-0000905F0000}"/>
    <cellStyle name="Normal 12 3 3 3 3 2 3" xfId="42829" xr:uid="{00000000-0005-0000-0000-0000915F0000}"/>
    <cellStyle name="Normal 12 3 3 3 3 3" xfId="22477" xr:uid="{00000000-0005-0000-0000-0000925F0000}"/>
    <cellStyle name="Normal 12 3 3 3 3 3 2" xfId="49610" xr:uid="{00000000-0005-0000-0000-0000935F0000}"/>
    <cellStyle name="Normal 12 3 3 3 3 4" xfId="36048" xr:uid="{00000000-0005-0000-0000-0000945F0000}"/>
    <cellStyle name="Normal 12 3 3 3 4" xfId="12301" xr:uid="{00000000-0005-0000-0000-0000955F0000}"/>
    <cellStyle name="Normal 12 3 3 3 4 2" xfId="25869" xr:uid="{00000000-0005-0000-0000-0000965F0000}"/>
    <cellStyle name="Normal 12 3 3 3 4 2 2" xfId="53002" xr:uid="{00000000-0005-0000-0000-0000975F0000}"/>
    <cellStyle name="Normal 12 3 3 3 4 3" xfId="39440" xr:uid="{00000000-0005-0000-0000-0000985F0000}"/>
    <cellStyle name="Normal 12 3 3 3 5" xfId="19088" xr:uid="{00000000-0005-0000-0000-0000995F0000}"/>
    <cellStyle name="Normal 12 3 3 3 5 2" xfId="46221" xr:uid="{00000000-0005-0000-0000-00009A5F0000}"/>
    <cellStyle name="Normal 12 3 3 3 6" xfId="32659" xr:uid="{00000000-0005-0000-0000-00009B5F0000}"/>
    <cellStyle name="Normal 12 3 3 4" xfId="5353" xr:uid="{00000000-0005-0000-0000-00009C5F0000}"/>
    <cellStyle name="Normal 12 3 3 4 2" xfId="8902" xr:uid="{00000000-0005-0000-0000-00009D5F0000}"/>
    <cellStyle name="Normal 12 3 3 4 2 2" xfId="15692" xr:uid="{00000000-0005-0000-0000-00009E5F0000}"/>
    <cellStyle name="Normal 12 3 3 4 2 2 2" xfId="29260" xr:uid="{00000000-0005-0000-0000-00009F5F0000}"/>
    <cellStyle name="Normal 12 3 3 4 2 2 2 2" xfId="56393" xr:uid="{00000000-0005-0000-0000-0000A05F0000}"/>
    <cellStyle name="Normal 12 3 3 4 2 2 3" xfId="42831" xr:uid="{00000000-0005-0000-0000-0000A15F0000}"/>
    <cellStyle name="Normal 12 3 3 4 2 3" xfId="22479" xr:uid="{00000000-0005-0000-0000-0000A25F0000}"/>
    <cellStyle name="Normal 12 3 3 4 2 3 2" xfId="49612" xr:uid="{00000000-0005-0000-0000-0000A35F0000}"/>
    <cellStyle name="Normal 12 3 3 4 2 4" xfId="36050" xr:uid="{00000000-0005-0000-0000-0000A45F0000}"/>
    <cellStyle name="Normal 12 3 3 4 3" xfId="12303" xr:uid="{00000000-0005-0000-0000-0000A55F0000}"/>
    <cellStyle name="Normal 12 3 3 4 3 2" xfId="25871" xr:uid="{00000000-0005-0000-0000-0000A65F0000}"/>
    <cellStyle name="Normal 12 3 3 4 3 2 2" xfId="53004" xr:uid="{00000000-0005-0000-0000-0000A75F0000}"/>
    <cellStyle name="Normal 12 3 3 4 3 3" xfId="39442" xr:uid="{00000000-0005-0000-0000-0000A85F0000}"/>
    <cellStyle name="Normal 12 3 3 4 4" xfId="19090" xr:uid="{00000000-0005-0000-0000-0000A95F0000}"/>
    <cellStyle name="Normal 12 3 3 4 4 2" xfId="46223" xr:uid="{00000000-0005-0000-0000-0000AA5F0000}"/>
    <cellStyle name="Normal 12 3 3 4 5" xfId="32661" xr:uid="{00000000-0005-0000-0000-0000AB5F0000}"/>
    <cellStyle name="Normal 12 3 3 5" xfId="5354" xr:uid="{00000000-0005-0000-0000-0000AC5F0000}"/>
    <cellStyle name="Normal 12 3 3 5 2" xfId="8903" xr:uid="{00000000-0005-0000-0000-0000AD5F0000}"/>
    <cellStyle name="Normal 12 3 3 5 2 2" xfId="15693" xr:uid="{00000000-0005-0000-0000-0000AE5F0000}"/>
    <cellStyle name="Normal 12 3 3 5 2 2 2" xfId="29261" xr:uid="{00000000-0005-0000-0000-0000AF5F0000}"/>
    <cellStyle name="Normal 12 3 3 5 2 2 2 2" xfId="56394" xr:uid="{00000000-0005-0000-0000-0000B05F0000}"/>
    <cellStyle name="Normal 12 3 3 5 2 2 3" xfId="42832" xr:uid="{00000000-0005-0000-0000-0000B15F0000}"/>
    <cellStyle name="Normal 12 3 3 5 2 3" xfId="22480" xr:uid="{00000000-0005-0000-0000-0000B25F0000}"/>
    <cellStyle name="Normal 12 3 3 5 2 3 2" xfId="49613" xr:uid="{00000000-0005-0000-0000-0000B35F0000}"/>
    <cellStyle name="Normal 12 3 3 5 2 4" xfId="36051" xr:uid="{00000000-0005-0000-0000-0000B45F0000}"/>
    <cellStyle name="Normal 12 3 3 5 3" xfId="12304" xr:uid="{00000000-0005-0000-0000-0000B55F0000}"/>
    <cellStyle name="Normal 12 3 3 5 3 2" xfId="25872" xr:uid="{00000000-0005-0000-0000-0000B65F0000}"/>
    <cellStyle name="Normal 12 3 3 5 3 2 2" xfId="53005" xr:uid="{00000000-0005-0000-0000-0000B75F0000}"/>
    <cellStyle name="Normal 12 3 3 5 3 3" xfId="39443" xr:uid="{00000000-0005-0000-0000-0000B85F0000}"/>
    <cellStyle name="Normal 12 3 3 5 4" xfId="19091" xr:uid="{00000000-0005-0000-0000-0000B95F0000}"/>
    <cellStyle name="Normal 12 3 3 5 4 2" xfId="46224" xr:uid="{00000000-0005-0000-0000-0000BA5F0000}"/>
    <cellStyle name="Normal 12 3 3 5 5" xfId="32662" xr:uid="{00000000-0005-0000-0000-0000BB5F0000}"/>
    <cellStyle name="Normal 12 3 3 6" xfId="8896" xr:uid="{00000000-0005-0000-0000-0000BC5F0000}"/>
    <cellStyle name="Normal 12 3 3 6 2" xfId="15686" xr:uid="{00000000-0005-0000-0000-0000BD5F0000}"/>
    <cellStyle name="Normal 12 3 3 6 2 2" xfId="29254" xr:uid="{00000000-0005-0000-0000-0000BE5F0000}"/>
    <cellStyle name="Normal 12 3 3 6 2 2 2" xfId="56387" xr:uid="{00000000-0005-0000-0000-0000BF5F0000}"/>
    <cellStyle name="Normal 12 3 3 6 2 3" xfId="42825" xr:uid="{00000000-0005-0000-0000-0000C05F0000}"/>
    <cellStyle name="Normal 12 3 3 6 3" xfId="22473" xr:uid="{00000000-0005-0000-0000-0000C15F0000}"/>
    <cellStyle name="Normal 12 3 3 6 3 2" xfId="49606" xr:uid="{00000000-0005-0000-0000-0000C25F0000}"/>
    <cellStyle name="Normal 12 3 3 6 4" xfId="36044" xr:uid="{00000000-0005-0000-0000-0000C35F0000}"/>
    <cellStyle name="Normal 12 3 3 7" xfId="12297" xr:uid="{00000000-0005-0000-0000-0000C45F0000}"/>
    <cellStyle name="Normal 12 3 3 7 2" xfId="25865" xr:uid="{00000000-0005-0000-0000-0000C55F0000}"/>
    <cellStyle name="Normal 12 3 3 7 2 2" xfId="52998" xr:uid="{00000000-0005-0000-0000-0000C65F0000}"/>
    <cellStyle name="Normal 12 3 3 7 3" xfId="39436" xr:uid="{00000000-0005-0000-0000-0000C75F0000}"/>
    <cellStyle name="Normal 12 3 3 8" xfId="19084" xr:uid="{00000000-0005-0000-0000-0000C85F0000}"/>
    <cellStyle name="Normal 12 3 3 8 2" xfId="46217" xr:uid="{00000000-0005-0000-0000-0000C95F0000}"/>
    <cellStyle name="Normal 12 3 3 9" xfId="32655" xr:uid="{00000000-0005-0000-0000-0000CA5F0000}"/>
    <cellStyle name="Normal 12 3 4" xfId="5355" xr:uid="{00000000-0005-0000-0000-0000CB5F0000}"/>
    <cellStyle name="Normal 12 3 4 2" xfId="5356" xr:uid="{00000000-0005-0000-0000-0000CC5F0000}"/>
    <cellStyle name="Normal 12 3 4 2 2" xfId="5357" xr:uid="{00000000-0005-0000-0000-0000CD5F0000}"/>
    <cellStyle name="Normal 12 3 4 2 2 2" xfId="8906" xr:uid="{00000000-0005-0000-0000-0000CE5F0000}"/>
    <cellStyle name="Normal 12 3 4 2 2 2 2" xfId="15696" xr:uid="{00000000-0005-0000-0000-0000CF5F0000}"/>
    <cellStyle name="Normal 12 3 4 2 2 2 2 2" xfId="29264" xr:uid="{00000000-0005-0000-0000-0000D05F0000}"/>
    <cellStyle name="Normal 12 3 4 2 2 2 2 2 2" xfId="56397" xr:uid="{00000000-0005-0000-0000-0000D15F0000}"/>
    <cellStyle name="Normal 12 3 4 2 2 2 2 3" xfId="42835" xr:uid="{00000000-0005-0000-0000-0000D25F0000}"/>
    <cellStyle name="Normal 12 3 4 2 2 2 3" xfId="22483" xr:uid="{00000000-0005-0000-0000-0000D35F0000}"/>
    <cellStyle name="Normal 12 3 4 2 2 2 3 2" xfId="49616" xr:uid="{00000000-0005-0000-0000-0000D45F0000}"/>
    <cellStyle name="Normal 12 3 4 2 2 2 4" xfId="36054" xr:uid="{00000000-0005-0000-0000-0000D55F0000}"/>
    <cellStyle name="Normal 12 3 4 2 2 3" xfId="12307" xr:uid="{00000000-0005-0000-0000-0000D65F0000}"/>
    <cellStyle name="Normal 12 3 4 2 2 3 2" xfId="25875" xr:uid="{00000000-0005-0000-0000-0000D75F0000}"/>
    <cellStyle name="Normal 12 3 4 2 2 3 2 2" xfId="53008" xr:uid="{00000000-0005-0000-0000-0000D85F0000}"/>
    <cellStyle name="Normal 12 3 4 2 2 3 3" xfId="39446" xr:uid="{00000000-0005-0000-0000-0000D95F0000}"/>
    <cellStyle name="Normal 12 3 4 2 2 4" xfId="19094" xr:uid="{00000000-0005-0000-0000-0000DA5F0000}"/>
    <cellStyle name="Normal 12 3 4 2 2 4 2" xfId="46227" xr:uid="{00000000-0005-0000-0000-0000DB5F0000}"/>
    <cellStyle name="Normal 12 3 4 2 2 5" xfId="32665" xr:uid="{00000000-0005-0000-0000-0000DC5F0000}"/>
    <cellStyle name="Normal 12 3 4 2 3" xfId="5358" xr:uid="{00000000-0005-0000-0000-0000DD5F0000}"/>
    <cellStyle name="Normal 12 3 4 2 3 2" xfId="8907" xr:uid="{00000000-0005-0000-0000-0000DE5F0000}"/>
    <cellStyle name="Normal 12 3 4 2 3 2 2" xfId="15697" xr:uid="{00000000-0005-0000-0000-0000DF5F0000}"/>
    <cellStyle name="Normal 12 3 4 2 3 2 2 2" xfId="29265" xr:uid="{00000000-0005-0000-0000-0000E05F0000}"/>
    <cellStyle name="Normal 12 3 4 2 3 2 2 2 2" xfId="56398" xr:uid="{00000000-0005-0000-0000-0000E15F0000}"/>
    <cellStyle name="Normal 12 3 4 2 3 2 2 3" xfId="42836" xr:uid="{00000000-0005-0000-0000-0000E25F0000}"/>
    <cellStyle name="Normal 12 3 4 2 3 2 3" xfId="22484" xr:uid="{00000000-0005-0000-0000-0000E35F0000}"/>
    <cellStyle name="Normal 12 3 4 2 3 2 3 2" xfId="49617" xr:uid="{00000000-0005-0000-0000-0000E45F0000}"/>
    <cellStyle name="Normal 12 3 4 2 3 2 4" xfId="36055" xr:uid="{00000000-0005-0000-0000-0000E55F0000}"/>
    <cellStyle name="Normal 12 3 4 2 3 3" xfId="12308" xr:uid="{00000000-0005-0000-0000-0000E65F0000}"/>
    <cellStyle name="Normal 12 3 4 2 3 3 2" xfId="25876" xr:uid="{00000000-0005-0000-0000-0000E75F0000}"/>
    <cellStyle name="Normal 12 3 4 2 3 3 2 2" xfId="53009" xr:uid="{00000000-0005-0000-0000-0000E85F0000}"/>
    <cellStyle name="Normal 12 3 4 2 3 3 3" xfId="39447" xr:uid="{00000000-0005-0000-0000-0000E95F0000}"/>
    <cellStyle name="Normal 12 3 4 2 3 4" xfId="19095" xr:uid="{00000000-0005-0000-0000-0000EA5F0000}"/>
    <cellStyle name="Normal 12 3 4 2 3 4 2" xfId="46228" xr:uid="{00000000-0005-0000-0000-0000EB5F0000}"/>
    <cellStyle name="Normal 12 3 4 2 3 5" xfId="32666" xr:uid="{00000000-0005-0000-0000-0000EC5F0000}"/>
    <cellStyle name="Normal 12 3 4 2 4" xfId="8905" xr:uid="{00000000-0005-0000-0000-0000ED5F0000}"/>
    <cellStyle name="Normal 12 3 4 2 4 2" xfId="15695" xr:uid="{00000000-0005-0000-0000-0000EE5F0000}"/>
    <cellStyle name="Normal 12 3 4 2 4 2 2" xfId="29263" xr:uid="{00000000-0005-0000-0000-0000EF5F0000}"/>
    <cellStyle name="Normal 12 3 4 2 4 2 2 2" xfId="56396" xr:uid="{00000000-0005-0000-0000-0000F05F0000}"/>
    <cellStyle name="Normal 12 3 4 2 4 2 3" xfId="42834" xr:uid="{00000000-0005-0000-0000-0000F15F0000}"/>
    <cellStyle name="Normal 12 3 4 2 4 3" xfId="22482" xr:uid="{00000000-0005-0000-0000-0000F25F0000}"/>
    <cellStyle name="Normal 12 3 4 2 4 3 2" xfId="49615" xr:uid="{00000000-0005-0000-0000-0000F35F0000}"/>
    <cellStyle name="Normal 12 3 4 2 4 4" xfId="36053" xr:uid="{00000000-0005-0000-0000-0000F45F0000}"/>
    <cellStyle name="Normal 12 3 4 2 5" xfId="12306" xr:uid="{00000000-0005-0000-0000-0000F55F0000}"/>
    <cellStyle name="Normal 12 3 4 2 5 2" xfId="25874" xr:uid="{00000000-0005-0000-0000-0000F65F0000}"/>
    <cellStyle name="Normal 12 3 4 2 5 2 2" xfId="53007" xr:uid="{00000000-0005-0000-0000-0000F75F0000}"/>
    <cellStyle name="Normal 12 3 4 2 5 3" xfId="39445" xr:uid="{00000000-0005-0000-0000-0000F85F0000}"/>
    <cellStyle name="Normal 12 3 4 2 6" xfId="19093" xr:uid="{00000000-0005-0000-0000-0000F95F0000}"/>
    <cellStyle name="Normal 12 3 4 2 6 2" xfId="46226" xr:uid="{00000000-0005-0000-0000-0000FA5F0000}"/>
    <cellStyle name="Normal 12 3 4 2 7" xfId="32664" xr:uid="{00000000-0005-0000-0000-0000FB5F0000}"/>
    <cellStyle name="Normal 12 3 4 3" xfId="5359" xr:uid="{00000000-0005-0000-0000-0000FC5F0000}"/>
    <cellStyle name="Normal 12 3 4 3 2" xfId="8908" xr:uid="{00000000-0005-0000-0000-0000FD5F0000}"/>
    <cellStyle name="Normal 12 3 4 3 2 2" xfId="15698" xr:uid="{00000000-0005-0000-0000-0000FE5F0000}"/>
    <cellStyle name="Normal 12 3 4 3 2 2 2" xfId="29266" xr:uid="{00000000-0005-0000-0000-0000FF5F0000}"/>
    <cellStyle name="Normal 12 3 4 3 2 2 2 2" xfId="56399" xr:uid="{00000000-0005-0000-0000-000000600000}"/>
    <cellStyle name="Normal 12 3 4 3 2 2 3" xfId="42837" xr:uid="{00000000-0005-0000-0000-000001600000}"/>
    <cellStyle name="Normal 12 3 4 3 2 3" xfId="22485" xr:uid="{00000000-0005-0000-0000-000002600000}"/>
    <cellStyle name="Normal 12 3 4 3 2 3 2" xfId="49618" xr:uid="{00000000-0005-0000-0000-000003600000}"/>
    <cellStyle name="Normal 12 3 4 3 2 4" xfId="36056" xr:uid="{00000000-0005-0000-0000-000004600000}"/>
    <cellStyle name="Normal 12 3 4 3 3" xfId="12309" xr:uid="{00000000-0005-0000-0000-000005600000}"/>
    <cellStyle name="Normal 12 3 4 3 3 2" xfId="25877" xr:uid="{00000000-0005-0000-0000-000006600000}"/>
    <cellStyle name="Normal 12 3 4 3 3 2 2" xfId="53010" xr:uid="{00000000-0005-0000-0000-000007600000}"/>
    <cellStyle name="Normal 12 3 4 3 3 3" xfId="39448" xr:uid="{00000000-0005-0000-0000-000008600000}"/>
    <cellStyle name="Normal 12 3 4 3 4" xfId="19096" xr:uid="{00000000-0005-0000-0000-000009600000}"/>
    <cellStyle name="Normal 12 3 4 3 4 2" xfId="46229" xr:uid="{00000000-0005-0000-0000-00000A600000}"/>
    <cellStyle name="Normal 12 3 4 3 5" xfId="32667" xr:uid="{00000000-0005-0000-0000-00000B600000}"/>
    <cellStyle name="Normal 12 3 4 4" xfId="5360" xr:uid="{00000000-0005-0000-0000-00000C600000}"/>
    <cellStyle name="Normal 12 3 4 4 2" xfId="8909" xr:uid="{00000000-0005-0000-0000-00000D600000}"/>
    <cellStyle name="Normal 12 3 4 4 2 2" xfId="15699" xr:uid="{00000000-0005-0000-0000-00000E600000}"/>
    <cellStyle name="Normal 12 3 4 4 2 2 2" xfId="29267" xr:uid="{00000000-0005-0000-0000-00000F600000}"/>
    <cellStyle name="Normal 12 3 4 4 2 2 2 2" xfId="56400" xr:uid="{00000000-0005-0000-0000-000010600000}"/>
    <cellStyle name="Normal 12 3 4 4 2 2 3" xfId="42838" xr:uid="{00000000-0005-0000-0000-000011600000}"/>
    <cellStyle name="Normal 12 3 4 4 2 3" xfId="22486" xr:uid="{00000000-0005-0000-0000-000012600000}"/>
    <cellStyle name="Normal 12 3 4 4 2 3 2" xfId="49619" xr:uid="{00000000-0005-0000-0000-000013600000}"/>
    <cellStyle name="Normal 12 3 4 4 2 4" xfId="36057" xr:uid="{00000000-0005-0000-0000-000014600000}"/>
    <cellStyle name="Normal 12 3 4 4 3" xfId="12310" xr:uid="{00000000-0005-0000-0000-000015600000}"/>
    <cellStyle name="Normal 12 3 4 4 3 2" xfId="25878" xr:uid="{00000000-0005-0000-0000-000016600000}"/>
    <cellStyle name="Normal 12 3 4 4 3 2 2" xfId="53011" xr:uid="{00000000-0005-0000-0000-000017600000}"/>
    <cellStyle name="Normal 12 3 4 4 3 3" xfId="39449" xr:uid="{00000000-0005-0000-0000-000018600000}"/>
    <cellStyle name="Normal 12 3 4 4 4" xfId="19097" xr:uid="{00000000-0005-0000-0000-000019600000}"/>
    <cellStyle name="Normal 12 3 4 4 4 2" xfId="46230" xr:uid="{00000000-0005-0000-0000-00001A600000}"/>
    <cellStyle name="Normal 12 3 4 4 5" xfId="32668" xr:uid="{00000000-0005-0000-0000-00001B600000}"/>
    <cellStyle name="Normal 12 3 4 5" xfId="8904" xr:uid="{00000000-0005-0000-0000-00001C600000}"/>
    <cellStyle name="Normal 12 3 4 5 2" xfId="15694" xr:uid="{00000000-0005-0000-0000-00001D600000}"/>
    <cellStyle name="Normal 12 3 4 5 2 2" xfId="29262" xr:uid="{00000000-0005-0000-0000-00001E600000}"/>
    <cellStyle name="Normal 12 3 4 5 2 2 2" xfId="56395" xr:uid="{00000000-0005-0000-0000-00001F600000}"/>
    <cellStyle name="Normal 12 3 4 5 2 3" xfId="42833" xr:uid="{00000000-0005-0000-0000-000020600000}"/>
    <cellStyle name="Normal 12 3 4 5 3" xfId="22481" xr:uid="{00000000-0005-0000-0000-000021600000}"/>
    <cellStyle name="Normal 12 3 4 5 3 2" xfId="49614" xr:uid="{00000000-0005-0000-0000-000022600000}"/>
    <cellStyle name="Normal 12 3 4 5 4" xfId="36052" xr:uid="{00000000-0005-0000-0000-000023600000}"/>
    <cellStyle name="Normal 12 3 4 6" xfId="12305" xr:uid="{00000000-0005-0000-0000-000024600000}"/>
    <cellStyle name="Normal 12 3 4 6 2" xfId="25873" xr:uid="{00000000-0005-0000-0000-000025600000}"/>
    <cellStyle name="Normal 12 3 4 6 2 2" xfId="53006" xr:uid="{00000000-0005-0000-0000-000026600000}"/>
    <cellStyle name="Normal 12 3 4 6 3" xfId="39444" xr:uid="{00000000-0005-0000-0000-000027600000}"/>
    <cellStyle name="Normal 12 3 4 7" xfId="19092" xr:uid="{00000000-0005-0000-0000-000028600000}"/>
    <cellStyle name="Normal 12 3 4 7 2" xfId="46225" xr:uid="{00000000-0005-0000-0000-000029600000}"/>
    <cellStyle name="Normal 12 3 4 8" xfId="32663" xr:uid="{00000000-0005-0000-0000-00002A600000}"/>
    <cellStyle name="Normal 12 3 5" xfId="5361" xr:uid="{00000000-0005-0000-0000-00002B600000}"/>
    <cellStyle name="Normal 12 3 5 2" xfId="5362" xr:uid="{00000000-0005-0000-0000-00002C600000}"/>
    <cellStyle name="Normal 12 3 5 2 2" xfId="5363" xr:uid="{00000000-0005-0000-0000-00002D600000}"/>
    <cellStyle name="Normal 12 3 5 2 2 2" xfId="8912" xr:uid="{00000000-0005-0000-0000-00002E600000}"/>
    <cellStyle name="Normal 12 3 5 2 2 2 2" xfId="15702" xr:uid="{00000000-0005-0000-0000-00002F600000}"/>
    <cellStyle name="Normal 12 3 5 2 2 2 2 2" xfId="29270" xr:uid="{00000000-0005-0000-0000-000030600000}"/>
    <cellStyle name="Normal 12 3 5 2 2 2 2 2 2" xfId="56403" xr:uid="{00000000-0005-0000-0000-000031600000}"/>
    <cellStyle name="Normal 12 3 5 2 2 2 2 3" xfId="42841" xr:uid="{00000000-0005-0000-0000-000032600000}"/>
    <cellStyle name="Normal 12 3 5 2 2 2 3" xfId="22489" xr:uid="{00000000-0005-0000-0000-000033600000}"/>
    <cellStyle name="Normal 12 3 5 2 2 2 3 2" xfId="49622" xr:uid="{00000000-0005-0000-0000-000034600000}"/>
    <cellStyle name="Normal 12 3 5 2 2 2 4" xfId="36060" xr:uid="{00000000-0005-0000-0000-000035600000}"/>
    <cellStyle name="Normal 12 3 5 2 2 3" xfId="12313" xr:uid="{00000000-0005-0000-0000-000036600000}"/>
    <cellStyle name="Normal 12 3 5 2 2 3 2" xfId="25881" xr:uid="{00000000-0005-0000-0000-000037600000}"/>
    <cellStyle name="Normal 12 3 5 2 2 3 2 2" xfId="53014" xr:uid="{00000000-0005-0000-0000-000038600000}"/>
    <cellStyle name="Normal 12 3 5 2 2 3 3" xfId="39452" xr:uid="{00000000-0005-0000-0000-000039600000}"/>
    <cellStyle name="Normal 12 3 5 2 2 4" xfId="19100" xr:uid="{00000000-0005-0000-0000-00003A600000}"/>
    <cellStyle name="Normal 12 3 5 2 2 4 2" xfId="46233" xr:uid="{00000000-0005-0000-0000-00003B600000}"/>
    <cellStyle name="Normal 12 3 5 2 2 5" xfId="32671" xr:uid="{00000000-0005-0000-0000-00003C600000}"/>
    <cellStyle name="Normal 12 3 5 2 3" xfId="5364" xr:uid="{00000000-0005-0000-0000-00003D600000}"/>
    <cellStyle name="Normal 12 3 5 2 3 2" xfId="8913" xr:uid="{00000000-0005-0000-0000-00003E600000}"/>
    <cellStyle name="Normal 12 3 5 2 3 2 2" xfId="15703" xr:uid="{00000000-0005-0000-0000-00003F600000}"/>
    <cellStyle name="Normal 12 3 5 2 3 2 2 2" xfId="29271" xr:uid="{00000000-0005-0000-0000-000040600000}"/>
    <cellStyle name="Normal 12 3 5 2 3 2 2 2 2" xfId="56404" xr:uid="{00000000-0005-0000-0000-000041600000}"/>
    <cellStyle name="Normal 12 3 5 2 3 2 2 3" xfId="42842" xr:uid="{00000000-0005-0000-0000-000042600000}"/>
    <cellStyle name="Normal 12 3 5 2 3 2 3" xfId="22490" xr:uid="{00000000-0005-0000-0000-000043600000}"/>
    <cellStyle name="Normal 12 3 5 2 3 2 3 2" xfId="49623" xr:uid="{00000000-0005-0000-0000-000044600000}"/>
    <cellStyle name="Normal 12 3 5 2 3 2 4" xfId="36061" xr:uid="{00000000-0005-0000-0000-000045600000}"/>
    <cellStyle name="Normal 12 3 5 2 3 3" xfId="12314" xr:uid="{00000000-0005-0000-0000-000046600000}"/>
    <cellStyle name="Normal 12 3 5 2 3 3 2" xfId="25882" xr:uid="{00000000-0005-0000-0000-000047600000}"/>
    <cellStyle name="Normal 12 3 5 2 3 3 2 2" xfId="53015" xr:uid="{00000000-0005-0000-0000-000048600000}"/>
    <cellStyle name="Normal 12 3 5 2 3 3 3" xfId="39453" xr:uid="{00000000-0005-0000-0000-000049600000}"/>
    <cellStyle name="Normal 12 3 5 2 3 4" xfId="19101" xr:uid="{00000000-0005-0000-0000-00004A600000}"/>
    <cellStyle name="Normal 12 3 5 2 3 4 2" xfId="46234" xr:uid="{00000000-0005-0000-0000-00004B600000}"/>
    <cellStyle name="Normal 12 3 5 2 3 5" xfId="32672" xr:uid="{00000000-0005-0000-0000-00004C600000}"/>
    <cellStyle name="Normal 12 3 5 2 4" xfId="8911" xr:uid="{00000000-0005-0000-0000-00004D600000}"/>
    <cellStyle name="Normal 12 3 5 2 4 2" xfId="15701" xr:uid="{00000000-0005-0000-0000-00004E600000}"/>
    <cellStyle name="Normal 12 3 5 2 4 2 2" xfId="29269" xr:uid="{00000000-0005-0000-0000-00004F600000}"/>
    <cellStyle name="Normal 12 3 5 2 4 2 2 2" xfId="56402" xr:uid="{00000000-0005-0000-0000-000050600000}"/>
    <cellStyle name="Normal 12 3 5 2 4 2 3" xfId="42840" xr:uid="{00000000-0005-0000-0000-000051600000}"/>
    <cellStyle name="Normal 12 3 5 2 4 3" xfId="22488" xr:uid="{00000000-0005-0000-0000-000052600000}"/>
    <cellStyle name="Normal 12 3 5 2 4 3 2" xfId="49621" xr:uid="{00000000-0005-0000-0000-000053600000}"/>
    <cellStyle name="Normal 12 3 5 2 4 4" xfId="36059" xr:uid="{00000000-0005-0000-0000-000054600000}"/>
    <cellStyle name="Normal 12 3 5 2 5" xfId="12312" xr:uid="{00000000-0005-0000-0000-000055600000}"/>
    <cellStyle name="Normal 12 3 5 2 5 2" xfId="25880" xr:uid="{00000000-0005-0000-0000-000056600000}"/>
    <cellStyle name="Normal 12 3 5 2 5 2 2" xfId="53013" xr:uid="{00000000-0005-0000-0000-000057600000}"/>
    <cellStyle name="Normal 12 3 5 2 5 3" xfId="39451" xr:uid="{00000000-0005-0000-0000-000058600000}"/>
    <cellStyle name="Normal 12 3 5 2 6" xfId="19099" xr:uid="{00000000-0005-0000-0000-000059600000}"/>
    <cellStyle name="Normal 12 3 5 2 6 2" xfId="46232" xr:uid="{00000000-0005-0000-0000-00005A600000}"/>
    <cellStyle name="Normal 12 3 5 2 7" xfId="32670" xr:uid="{00000000-0005-0000-0000-00005B600000}"/>
    <cellStyle name="Normal 12 3 5 3" xfId="5365" xr:uid="{00000000-0005-0000-0000-00005C600000}"/>
    <cellStyle name="Normal 12 3 5 3 2" xfId="8914" xr:uid="{00000000-0005-0000-0000-00005D600000}"/>
    <cellStyle name="Normal 12 3 5 3 2 2" xfId="15704" xr:uid="{00000000-0005-0000-0000-00005E600000}"/>
    <cellStyle name="Normal 12 3 5 3 2 2 2" xfId="29272" xr:uid="{00000000-0005-0000-0000-00005F600000}"/>
    <cellStyle name="Normal 12 3 5 3 2 2 2 2" xfId="56405" xr:uid="{00000000-0005-0000-0000-000060600000}"/>
    <cellStyle name="Normal 12 3 5 3 2 2 3" xfId="42843" xr:uid="{00000000-0005-0000-0000-000061600000}"/>
    <cellStyle name="Normal 12 3 5 3 2 3" xfId="22491" xr:uid="{00000000-0005-0000-0000-000062600000}"/>
    <cellStyle name="Normal 12 3 5 3 2 3 2" xfId="49624" xr:uid="{00000000-0005-0000-0000-000063600000}"/>
    <cellStyle name="Normal 12 3 5 3 2 4" xfId="36062" xr:uid="{00000000-0005-0000-0000-000064600000}"/>
    <cellStyle name="Normal 12 3 5 3 3" xfId="12315" xr:uid="{00000000-0005-0000-0000-000065600000}"/>
    <cellStyle name="Normal 12 3 5 3 3 2" xfId="25883" xr:uid="{00000000-0005-0000-0000-000066600000}"/>
    <cellStyle name="Normal 12 3 5 3 3 2 2" xfId="53016" xr:uid="{00000000-0005-0000-0000-000067600000}"/>
    <cellStyle name="Normal 12 3 5 3 3 3" xfId="39454" xr:uid="{00000000-0005-0000-0000-000068600000}"/>
    <cellStyle name="Normal 12 3 5 3 4" xfId="19102" xr:uid="{00000000-0005-0000-0000-000069600000}"/>
    <cellStyle name="Normal 12 3 5 3 4 2" xfId="46235" xr:uid="{00000000-0005-0000-0000-00006A600000}"/>
    <cellStyle name="Normal 12 3 5 3 5" xfId="32673" xr:uid="{00000000-0005-0000-0000-00006B600000}"/>
    <cellStyle name="Normal 12 3 5 4" xfId="5366" xr:uid="{00000000-0005-0000-0000-00006C600000}"/>
    <cellStyle name="Normal 12 3 5 4 2" xfId="8915" xr:uid="{00000000-0005-0000-0000-00006D600000}"/>
    <cellStyle name="Normal 12 3 5 4 2 2" xfId="15705" xr:uid="{00000000-0005-0000-0000-00006E600000}"/>
    <cellStyle name="Normal 12 3 5 4 2 2 2" xfId="29273" xr:uid="{00000000-0005-0000-0000-00006F600000}"/>
    <cellStyle name="Normal 12 3 5 4 2 2 2 2" xfId="56406" xr:uid="{00000000-0005-0000-0000-000070600000}"/>
    <cellStyle name="Normal 12 3 5 4 2 2 3" xfId="42844" xr:uid="{00000000-0005-0000-0000-000071600000}"/>
    <cellStyle name="Normal 12 3 5 4 2 3" xfId="22492" xr:uid="{00000000-0005-0000-0000-000072600000}"/>
    <cellStyle name="Normal 12 3 5 4 2 3 2" xfId="49625" xr:uid="{00000000-0005-0000-0000-000073600000}"/>
    <cellStyle name="Normal 12 3 5 4 2 4" xfId="36063" xr:uid="{00000000-0005-0000-0000-000074600000}"/>
    <cellStyle name="Normal 12 3 5 4 3" xfId="12316" xr:uid="{00000000-0005-0000-0000-000075600000}"/>
    <cellStyle name="Normal 12 3 5 4 3 2" xfId="25884" xr:uid="{00000000-0005-0000-0000-000076600000}"/>
    <cellStyle name="Normal 12 3 5 4 3 2 2" xfId="53017" xr:uid="{00000000-0005-0000-0000-000077600000}"/>
    <cellStyle name="Normal 12 3 5 4 3 3" xfId="39455" xr:uid="{00000000-0005-0000-0000-000078600000}"/>
    <cellStyle name="Normal 12 3 5 4 4" xfId="19103" xr:uid="{00000000-0005-0000-0000-000079600000}"/>
    <cellStyle name="Normal 12 3 5 4 4 2" xfId="46236" xr:uid="{00000000-0005-0000-0000-00007A600000}"/>
    <cellStyle name="Normal 12 3 5 4 5" xfId="32674" xr:uid="{00000000-0005-0000-0000-00007B600000}"/>
    <cellStyle name="Normal 12 3 5 5" xfId="8910" xr:uid="{00000000-0005-0000-0000-00007C600000}"/>
    <cellStyle name="Normal 12 3 5 5 2" xfId="15700" xr:uid="{00000000-0005-0000-0000-00007D600000}"/>
    <cellStyle name="Normal 12 3 5 5 2 2" xfId="29268" xr:uid="{00000000-0005-0000-0000-00007E600000}"/>
    <cellStyle name="Normal 12 3 5 5 2 2 2" xfId="56401" xr:uid="{00000000-0005-0000-0000-00007F600000}"/>
    <cellStyle name="Normal 12 3 5 5 2 3" xfId="42839" xr:uid="{00000000-0005-0000-0000-000080600000}"/>
    <cellStyle name="Normal 12 3 5 5 3" xfId="22487" xr:uid="{00000000-0005-0000-0000-000081600000}"/>
    <cellStyle name="Normal 12 3 5 5 3 2" xfId="49620" xr:uid="{00000000-0005-0000-0000-000082600000}"/>
    <cellStyle name="Normal 12 3 5 5 4" xfId="36058" xr:uid="{00000000-0005-0000-0000-000083600000}"/>
    <cellStyle name="Normal 12 3 5 6" xfId="12311" xr:uid="{00000000-0005-0000-0000-000084600000}"/>
    <cellStyle name="Normal 12 3 5 6 2" xfId="25879" xr:uid="{00000000-0005-0000-0000-000085600000}"/>
    <cellStyle name="Normal 12 3 5 6 2 2" xfId="53012" xr:uid="{00000000-0005-0000-0000-000086600000}"/>
    <cellStyle name="Normal 12 3 5 6 3" xfId="39450" xr:uid="{00000000-0005-0000-0000-000087600000}"/>
    <cellStyle name="Normal 12 3 5 7" xfId="19098" xr:uid="{00000000-0005-0000-0000-000088600000}"/>
    <cellStyle name="Normal 12 3 5 7 2" xfId="46231" xr:uid="{00000000-0005-0000-0000-000089600000}"/>
    <cellStyle name="Normal 12 3 5 8" xfId="32669" xr:uid="{00000000-0005-0000-0000-00008A600000}"/>
    <cellStyle name="Normal 12 3 6" xfId="5367" xr:uid="{00000000-0005-0000-0000-00008B600000}"/>
    <cellStyle name="Normal 12 3 6 2" xfId="5368" xr:uid="{00000000-0005-0000-0000-00008C600000}"/>
    <cellStyle name="Normal 12 3 6 2 2" xfId="8917" xr:uid="{00000000-0005-0000-0000-00008D600000}"/>
    <cellStyle name="Normal 12 3 6 2 2 2" xfId="15707" xr:uid="{00000000-0005-0000-0000-00008E600000}"/>
    <cellStyle name="Normal 12 3 6 2 2 2 2" xfId="29275" xr:uid="{00000000-0005-0000-0000-00008F600000}"/>
    <cellStyle name="Normal 12 3 6 2 2 2 2 2" xfId="56408" xr:uid="{00000000-0005-0000-0000-000090600000}"/>
    <cellStyle name="Normal 12 3 6 2 2 2 3" xfId="42846" xr:uid="{00000000-0005-0000-0000-000091600000}"/>
    <cellStyle name="Normal 12 3 6 2 2 3" xfId="22494" xr:uid="{00000000-0005-0000-0000-000092600000}"/>
    <cellStyle name="Normal 12 3 6 2 2 3 2" xfId="49627" xr:uid="{00000000-0005-0000-0000-000093600000}"/>
    <cellStyle name="Normal 12 3 6 2 2 4" xfId="36065" xr:uid="{00000000-0005-0000-0000-000094600000}"/>
    <cellStyle name="Normal 12 3 6 2 3" xfId="12318" xr:uid="{00000000-0005-0000-0000-000095600000}"/>
    <cellStyle name="Normal 12 3 6 2 3 2" xfId="25886" xr:uid="{00000000-0005-0000-0000-000096600000}"/>
    <cellStyle name="Normal 12 3 6 2 3 2 2" xfId="53019" xr:uid="{00000000-0005-0000-0000-000097600000}"/>
    <cellStyle name="Normal 12 3 6 2 3 3" xfId="39457" xr:uid="{00000000-0005-0000-0000-000098600000}"/>
    <cellStyle name="Normal 12 3 6 2 4" xfId="19105" xr:uid="{00000000-0005-0000-0000-000099600000}"/>
    <cellStyle name="Normal 12 3 6 2 4 2" xfId="46238" xr:uid="{00000000-0005-0000-0000-00009A600000}"/>
    <cellStyle name="Normal 12 3 6 2 5" xfId="32676" xr:uid="{00000000-0005-0000-0000-00009B600000}"/>
    <cellStyle name="Normal 12 3 6 3" xfId="5369" xr:uid="{00000000-0005-0000-0000-00009C600000}"/>
    <cellStyle name="Normal 12 3 6 3 2" xfId="8918" xr:uid="{00000000-0005-0000-0000-00009D600000}"/>
    <cellStyle name="Normal 12 3 6 3 2 2" xfId="15708" xr:uid="{00000000-0005-0000-0000-00009E600000}"/>
    <cellStyle name="Normal 12 3 6 3 2 2 2" xfId="29276" xr:uid="{00000000-0005-0000-0000-00009F600000}"/>
    <cellStyle name="Normal 12 3 6 3 2 2 2 2" xfId="56409" xr:uid="{00000000-0005-0000-0000-0000A0600000}"/>
    <cellStyle name="Normal 12 3 6 3 2 2 3" xfId="42847" xr:uid="{00000000-0005-0000-0000-0000A1600000}"/>
    <cellStyle name="Normal 12 3 6 3 2 3" xfId="22495" xr:uid="{00000000-0005-0000-0000-0000A2600000}"/>
    <cellStyle name="Normal 12 3 6 3 2 3 2" xfId="49628" xr:uid="{00000000-0005-0000-0000-0000A3600000}"/>
    <cellStyle name="Normal 12 3 6 3 2 4" xfId="36066" xr:uid="{00000000-0005-0000-0000-0000A4600000}"/>
    <cellStyle name="Normal 12 3 6 3 3" xfId="12319" xr:uid="{00000000-0005-0000-0000-0000A5600000}"/>
    <cellStyle name="Normal 12 3 6 3 3 2" xfId="25887" xr:uid="{00000000-0005-0000-0000-0000A6600000}"/>
    <cellStyle name="Normal 12 3 6 3 3 2 2" xfId="53020" xr:uid="{00000000-0005-0000-0000-0000A7600000}"/>
    <cellStyle name="Normal 12 3 6 3 3 3" xfId="39458" xr:uid="{00000000-0005-0000-0000-0000A8600000}"/>
    <cellStyle name="Normal 12 3 6 3 4" xfId="19106" xr:uid="{00000000-0005-0000-0000-0000A9600000}"/>
    <cellStyle name="Normal 12 3 6 3 4 2" xfId="46239" xr:uid="{00000000-0005-0000-0000-0000AA600000}"/>
    <cellStyle name="Normal 12 3 6 3 5" xfId="32677" xr:uid="{00000000-0005-0000-0000-0000AB600000}"/>
    <cellStyle name="Normal 12 3 6 4" xfId="8916" xr:uid="{00000000-0005-0000-0000-0000AC600000}"/>
    <cellStyle name="Normal 12 3 6 4 2" xfId="15706" xr:uid="{00000000-0005-0000-0000-0000AD600000}"/>
    <cellStyle name="Normal 12 3 6 4 2 2" xfId="29274" xr:uid="{00000000-0005-0000-0000-0000AE600000}"/>
    <cellStyle name="Normal 12 3 6 4 2 2 2" xfId="56407" xr:uid="{00000000-0005-0000-0000-0000AF600000}"/>
    <cellStyle name="Normal 12 3 6 4 2 3" xfId="42845" xr:uid="{00000000-0005-0000-0000-0000B0600000}"/>
    <cellStyle name="Normal 12 3 6 4 3" xfId="22493" xr:uid="{00000000-0005-0000-0000-0000B1600000}"/>
    <cellStyle name="Normal 12 3 6 4 3 2" xfId="49626" xr:uid="{00000000-0005-0000-0000-0000B2600000}"/>
    <cellStyle name="Normal 12 3 6 4 4" xfId="36064" xr:uid="{00000000-0005-0000-0000-0000B3600000}"/>
    <cellStyle name="Normal 12 3 6 5" xfId="12317" xr:uid="{00000000-0005-0000-0000-0000B4600000}"/>
    <cellStyle name="Normal 12 3 6 5 2" xfId="25885" xr:uid="{00000000-0005-0000-0000-0000B5600000}"/>
    <cellStyle name="Normal 12 3 6 5 2 2" xfId="53018" xr:uid="{00000000-0005-0000-0000-0000B6600000}"/>
    <cellStyle name="Normal 12 3 6 5 3" xfId="39456" xr:uid="{00000000-0005-0000-0000-0000B7600000}"/>
    <cellStyle name="Normal 12 3 6 6" xfId="19104" xr:uid="{00000000-0005-0000-0000-0000B8600000}"/>
    <cellStyle name="Normal 12 3 6 6 2" xfId="46237" xr:uid="{00000000-0005-0000-0000-0000B9600000}"/>
    <cellStyle name="Normal 12 3 6 7" xfId="32675" xr:uid="{00000000-0005-0000-0000-0000BA600000}"/>
    <cellStyle name="Normal 12 3 7" xfId="5370" xr:uid="{00000000-0005-0000-0000-0000BB600000}"/>
    <cellStyle name="Normal 12 3 7 2" xfId="5371" xr:uid="{00000000-0005-0000-0000-0000BC600000}"/>
    <cellStyle name="Normal 12 3 7 2 2" xfId="8920" xr:uid="{00000000-0005-0000-0000-0000BD600000}"/>
    <cellStyle name="Normal 12 3 7 2 2 2" xfId="15710" xr:uid="{00000000-0005-0000-0000-0000BE600000}"/>
    <cellStyle name="Normal 12 3 7 2 2 2 2" xfId="29278" xr:uid="{00000000-0005-0000-0000-0000BF600000}"/>
    <cellStyle name="Normal 12 3 7 2 2 2 2 2" xfId="56411" xr:uid="{00000000-0005-0000-0000-0000C0600000}"/>
    <cellStyle name="Normal 12 3 7 2 2 2 3" xfId="42849" xr:uid="{00000000-0005-0000-0000-0000C1600000}"/>
    <cellStyle name="Normal 12 3 7 2 2 3" xfId="22497" xr:uid="{00000000-0005-0000-0000-0000C2600000}"/>
    <cellStyle name="Normal 12 3 7 2 2 3 2" xfId="49630" xr:uid="{00000000-0005-0000-0000-0000C3600000}"/>
    <cellStyle name="Normal 12 3 7 2 2 4" xfId="36068" xr:uid="{00000000-0005-0000-0000-0000C4600000}"/>
    <cellStyle name="Normal 12 3 7 2 3" xfId="12321" xr:uid="{00000000-0005-0000-0000-0000C5600000}"/>
    <cellStyle name="Normal 12 3 7 2 3 2" xfId="25889" xr:uid="{00000000-0005-0000-0000-0000C6600000}"/>
    <cellStyle name="Normal 12 3 7 2 3 2 2" xfId="53022" xr:uid="{00000000-0005-0000-0000-0000C7600000}"/>
    <cellStyle name="Normal 12 3 7 2 3 3" xfId="39460" xr:uid="{00000000-0005-0000-0000-0000C8600000}"/>
    <cellStyle name="Normal 12 3 7 2 4" xfId="19108" xr:uid="{00000000-0005-0000-0000-0000C9600000}"/>
    <cellStyle name="Normal 12 3 7 2 4 2" xfId="46241" xr:uid="{00000000-0005-0000-0000-0000CA600000}"/>
    <cellStyle name="Normal 12 3 7 2 5" xfId="32679" xr:uid="{00000000-0005-0000-0000-0000CB600000}"/>
    <cellStyle name="Normal 12 3 7 3" xfId="5372" xr:uid="{00000000-0005-0000-0000-0000CC600000}"/>
    <cellStyle name="Normal 12 3 7 3 2" xfId="8921" xr:uid="{00000000-0005-0000-0000-0000CD600000}"/>
    <cellStyle name="Normal 12 3 7 3 2 2" xfId="15711" xr:uid="{00000000-0005-0000-0000-0000CE600000}"/>
    <cellStyle name="Normal 12 3 7 3 2 2 2" xfId="29279" xr:uid="{00000000-0005-0000-0000-0000CF600000}"/>
    <cellStyle name="Normal 12 3 7 3 2 2 2 2" xfId="56412" xr:uid="{00000000-0005-0000-0000-0000D0600000}"/>
    <cellStyle name="Normal 12 3 7 3 2 2 3" xfId="42850" xr:uid="{00000000-0005-0000-0000-0000D1600000}"/>
    <cellStyle name="Normal 12 3 7 3 2 3" xfId="22498" xr:uid="{00000000-0005-0000-0000-0000D2600000}"/>
    <cellStyle name="Normal 12 3 7 3 2 3 2" xfId="49631" xr:uid="{00000000-0005-0000-0000-0000D3600000}"/>
    <cellStyle name="Normal 12 3 7 3 2 4" xfId="36069" xr:uid="{00000000-0005-0000-0000-0000D4600000}"/>
    <cellStyle name="Normal 12 3 7 3 3" xfId="12322" xr:uid="{00000000-0005-0000-0000-0000D5600000}"/>
    <cellStyle name="Normal 12 3 7 3 3 2" xfId="25890" xr:uid="{00000000-0005-0000-0000-0000D6600000}"/>
    <cellStyle name="Normal 12 3 7 3 3 2 2" xfId="53023" xr:uid="{00000000-0005-0000-0000-0000D7600000}"/>
    <cellStyle name="Normal 12 3 7 3 3 3" xfId="39461" xr:uid="{00000000-0005-0000-0000-0000D8600000}"/>
    <cellStyle name="Normal 12 3 7 3 4" xfId="19109" xr:uid="{00000000-0005-0000-0000-0000D9600000}"/>
    <cellStyle name="Normal 12 3 7 3 4 2" xfId="46242" xr:uid="{00000000-0005-0000-0000-0000DA600000}"/>
    <cellStyle name="Normal 12 3 7 3 5" xfId="32680" xr:uid="{00000000-0005-0000-0000-0000DB600000}"/>
    <cellStyle name="Normal 12 3 7 4" xfId="8919" xr:uid="{00000000-0005-0000-0000-0000DC600000}"/>
    <cellStyle name="Normal 12 3 7 4 2" xfId="15709" xr:uid="{00000000-0005-0000-0000-0000DD600000}"/>
    <cellStyle name="Normal 12 3 7 4 2 2" xfId="29277" xr:uid="{00000000-0005-0000-0000-0000DE600000}"/>
    <cellStyle name="Normal 12 3 7 4 2 2 2" xfId="56410" xr:uid="{00000000-0005-0000-0000-0000DF600000}"/>
    <cellStyle name="Normal 12 3 7 4 2 3" xfId="42848" xr:uid="{00000000-0005-0000-0000-0000E0600000}"/>
    <cellStyle name="Normal 12 3 7 4 3" xfId="22496" xr:uid="{00000000-0005-0000-0000-0000E1600000}"/>
    <cellStyle name="Normal 12 3 7 4 3 2" xfId="49629" xr:uid="{00000000-0005-0000-0000-0000E2600000}"/>
    <cellStyle name="Normal 12 3 7 4 4" xfId="36067" xr:uid="{00000000-0005-0000-0000-0000E3600000}"/>
    <cellStyle name="Normal 12 3 7 5" xfId="12320" xr:uid="{00000000-0005-0000-0000-0000E4600000}"/>
    <cellStyle name="Normal 12 3 7 5 2" xfId="25888" xr:uid="{00000000-0005-0000-0000-0000E5600000}"/>
    <cellStyle name="Normal 12 3 7 5 2 2" xfId="53021" xr:uid="{00000000-0005-0000-0000-0000E6600000}"/>
    <cellStyle name="Normal 12 3 7 5 3" xfId="39459" xr:uid="{00000000-0005-0000-0000-0000E7600000}"/>
    <cellStyle name="Normal 12 3 7 6" xfId="19107" xr:uid="{00000000-0005-0000-0000-0000E8600000}"/>
    <cellStyle name="Normal 12 3 7 6 2" xfId="46240" xr:uid="{00000000-0005-0000-0000-0000E9600000}"/>
    <cellStyle name="Normal 12 3 7 7" xfId="32678" xr:uid="{00000000-0005-0000-0000-0000EA600000}"/>
    <cellStyle name="Normal 12 3 8" xfId="5373" xr:uid="{00000000-0005-0000-0000-0000EB600000}"/>
    <cellStyle name="Normal 12 3 8 2" xfId="8922" xr:uid="{00000000-0005-0000-0000-0000EC600000}"/>
    <cellStyle name="Normal 12 3 8 2 2" xfId="15712" xr:uid="{00000000-0005-0000-0000-0000ED600000}"/>
    <cellStyle name="Normal 12 3 8 2 2 2" xfId="29280" xr:uid="{00000000-0005-0000-0000-0000EE600000}"/>
    <cellStyle name="Normal 12 3 8 2 2 2 2" xfId="56413" xr:uid="{00000000-0005-0000-0000-0000EF600000}"/>
    <cellStyle name="Normal 12 3 8 2 2 3" xfId="42851" xr:uid="{00000000-0005-0000-0000-0000F0600000}"/>
    <cellStyle name="Normal 12 3 8 2 3" xfId="22499" xr:uid="{00000000-0005-0000-0000-0000F1600000}"/>
    <cellStyle name="Normal 12 3 8 2 3 2" xfId="49632" xr:uid="{00000000-0005-0000-0000-0000F2600000}"/>
    <cellStyle name="Normal 12 3 8 2 4" xfId="36070" xr:uid="{00000000-0005-0000-0000-0000F3600000}"/>
    <cellStyle name="Normal 12 3 8 3" xfId="12323" xr:uid="{00000000-0005-0000-0000-0000F4600000}"/>
    <cellStyle name="Normal 12 3 8 3 2" xfId="25891" xr:uid="{00000000-0005-0000-0000-0000F5600000}"/>
    <cellStyle name="Normal 12 3 8 3 2 2" xfId="53024" xr:uid="{00000000-0005-0000-0000-0000F6600000}"/>
    <cellStyle name="Normal 12 3 8 3 3" xfId="39462" xr:uid="{00000000-0005-0000-0000-0000F7600000}"/>
    <cellStyle name="Normal 12 3 8 4" xfId="19110" xr:uid="{00000000-0005-0000-0000-0000F8600000}"/>
    <cellStyle name="Normal 12 3 8 4 2" xfId="46243" xr:uid="{00000000-0005-0000-0000-0000F9600000}"/>
    <cellStyle name="Normal 12 3 8 5" xfId="32681" xr:uid="{00000000-0005-0000-0000-0000FA600000}"/>
    <cellStyle name="Normal 12 3 9" xfId="5374" xr:uid="{00000000-0005-0000-0000-0000FB600000}"/>
    <cellStyle name="Normal 12 3 9 2" xfId="8923" xr:uid="{00000000-0005-0000-0000-0000FC600000}"/>
    <cellStyle name="Normal 12 3 9 2 2" xfId="15713" xr:uid="{00000000-0005-0000-0000-0000FD600000}"/>
    <cellStyle name="Normal 12 3 9 2 2 2" xfId="29281" xr:uid="{00000000-0005-0000-0000-0000FE600000}"/>
    <cellStyle name="Normal 12 3 9 2 2 2 2" xfId="56414" xr:uid="{00000000-0005-0000-0000-0000FF600000}"/>
    <cellStyle name="Normal 12 3 9 2 2 3" xfId="42852" xr:uid="{00000000-0005-0000-0000-000000610000}"/>
    <cellStyle name="Normal 12 3 9 2 3" xfId="22500" xr:uid="{00000000-0005-0000-0000-000001610000}"/>
    <cellStyle name="Normal 12 3 9 2 3 2" xfId="49633" xr:uid="{00000000-0005-0000-0000-000002610000}"/>
    <cellStyle name="Normal 12 3 9 2 4" xfId="36071" xr:uid="{00000000-0005-0000-0000-000003610000}"/>
    <cellStyle name="Normal 12 3 9 3" xfId="12324" xr:uid="{00000000-0005-0000-0000-000004610000}"/>
    <cellStyle name="Normal 12 3 9 3 2" xfId="25892" xr:uid="{00000000-0005-0000-0000-000005610000}"/>
    <cellStyle name="Normal 12 3 9 3 2 2" xfId="53025" xr:uid="{00000000-0005-0000-0000-000006610000}"/>
    <cellStyle name="Normal 12 3 9 3 3" xfId="39463" xr:uid="{00000000-0005-0000-0000-000007610000}"/>
    <cellStyle name="Normal 12 3 9 4" xfId="19111" xr:uid="{00000000-0005-0000-0000-000008610000}"/>
    <cellStyle name="Normal 12 3 9 4 2" xfId="46244" xr:uid="{00000000-0005-0000-0000-000009610000}"/>
    <cellStyle name="Normal 12 3 9 5" xfId="32682" xr:uid="{00000000-0005-0000-0000-00000A610000}"/>
    <cellStyle name="Normal 12 4" xfId="5375" xr:uid="{00000000-0005-0000-0000-00000B610000}"/>
    <cellStyle name="Normal 12 4 10" xfId="8924" xr:uid="{00000000-0005-0000-0000-00000C610000}"/>
    <cellStyle name="Normal 12 4 10 2" xfId="15714" xr:uid="{00000000-0005-0000-0000-00000D610000}"/>
    <cellStyle name="Normal 12 4 10 2 2" xfId="29282" xr:uid="{00000000-0005-0000-0000-00000E610000}"/>
    <cellStyle name="Normal 12 4 10 2 2 2" xfId="56415" xr:uid="{00000000-0005-0000-0000-00000F610000}"/>
    <cellStyle name="Normal 12 4 10 2 3" xfId="42853" xr:uid="{00000000-0005-0000-0000-000010610000}"/>
    <cellStyle name="Normal 12 4 10 3" xfId="22501" xr:uid="{00000000-0005-0000-0000-000011610000}"/>
    <cellStyle name="Normal 12 4 10 3 2" xfId="49634" xr:uid="{00000000-0005-0000-0000-000012610000}"/>
    <cellStyle name="Normal 12 4 10 4" xfId="36072" xr:uid="{00000000-0005-0000-0000-000013610000}"/>
    <cellStyle name="Normal 12 4 11" xfId="12325" xr:uid="{00000000-0005-0000-0000-000014610000}"/>
    <cellStyle name="Normal 12 4 11 2" xfId="25893" xr:uid="{00000000-0005-0000-0000-000015610000}"/>
    <cellStyle name="Normal 12 4 11 2 2" xfId="53026" xr:uid="{00000000-0005-0000-0000-000016610000}"/>
    <cellStyle name="Normal 12 4 11 3" xfId="39464" xr:uid="{00000000-0005-0000-0000-000017610000}"/>
    <cellStyle name="Normal 12 4 12" xfId="19112" xr:uid="{00000000-0005-0000-0000-000018610000}"/>
    <cellStyle name="Normal 12 4 12 2" xfId="46245" xr:uid="{00000000-0005-0000-0000-000019610000}"/>
    <cellStyle name="Normal 12 4 13" xfId="32683" xr:uid="{00000000-0005-0000-0000-00001A610000}"/>
    <cellStyle name="Normal 12 4 2" xfId="5376" xr:uid="{00000000-0005-0000-0000-00001B610000}"/>
    <cellStyle name="Normal 12 4 2 10" xfId="32684" xr:uid="{00000000-0005-0000-0000-00001C610000}"/>
    <cellStyle name="Normal 12 4 2 2" xfId="5377" xr:uid="{00000000-0005-0000-0000-00001D610000}"/>
    <cellStyle name="Normal 12 4 2 2 2" xfId="5378" xr:uid="{00000000-0005-0000-0000-00001E610000}"/>
    <cellStyle name="Normal 12 4 2 2 2 2" xfId="5379" xr:uid="{00000000-0005-0000-0000-00001F610000}"/>
    <cellStyle name="Normal 12 4 2 2 2 2 2" xfId="8928" xr:uid="{00000000-0005-0000-0000-000020610000}"/>
    <cellStyle name="Normal 12 4 2 2 2 2 2 2" xfId="15718" xr:uid="{00000000-0005-0000-0000-000021610000}"/>
    <cellStyle name="Normal 12 4 2 2 2 2 2 2 2" xfId="29286" xr:uid="{00000000-0005-0000-0000-000022610000}"/>
    <cellStyle name="Normal 12 4 2 2 2 2 2 2 2 2" xfId="56419" xr:uid="{00000000-0005-0000-0000-000023610000}"/>
    <cellStyle name="Normal 12 4 2 2 2 2 2 2 3" xfId="42857" xr:uid="{00000000-0005-0000-0000-000024610000}"/>
    <cellStyle name="Normal 12 4 2 2 2 2 2 3" xfId="22505" xr:uid="{00000000-0005-0000-0000-000025610000}"/>
    <cellStyle name="Normal 12 4 2 2 2 2 2 3 2" xfId="49638" xr:uid="{00000000-0005-0000-0000-000026610000}"/>
    <cellStyle name="Normal 12 4 2 2 2 2 2 4" xfId="36076" xr:uid="{00000000-0005-0000-0000-000027610000}"/>
    <cellStyle name="Normal 12 4 2 2 2 2 3" xfId="12329" xr:uid="{00000000-0005-0000-0000-000028610000}"/>
    <cellStyle name="Normal 12 4 2 2 2 2 3 2" xfId="25897" xr:uid="{00000000-0005-0000-0000-000029610000}"/>
    <cellStyle name="Normal 12 4 2 2 2 2 3 2 2" xfId="53030" xr:uid="{00000000-0005-0000-0000-00002A610000}"/>
    <cellStyle name="Normal 12 4 2 2 2 2 3 3" xfId="39468" xr:uid="{00000000-0005-0000-0000-00002B610000}"/>
    <cellStyle name="Normal 12 4 2 2 2 2 4" xfId="19116" xr:uid="{00000000-0005-0000-0000-00002C610000}"/>
    <cellStyle name="Normal 12 4 2 2 2 2 4 2" xfId="46249" xr:uid="{00000000-0005-0000-0000-00002D610000}"/>
    <cellStyle name="Normal 12 4 2 2 2 2 5" xfId="32687" xr:uid="{00000000-0005-0000-0000-00002E610000}"/>
    <cellStyle name="Normal 12 4 2 2 2 3" xfId="5380" xr:uid="{00000000-0005-0000-0000-00002F610000}"/>
    <cellStyle name="Normal 12 4 2 2 2 3 2" xfId="8929" xr:uid="{00000000-0005-0000-0000-000030610000}"/>
    <cellStyle name="Normal 12 4 2 2 2 3 2 2" xfId="15719" xr:uid="{00000000-0005-0000-0000-000031610000}"/>
    <cellStyle name="Normal 12 4 2 2 2 3 2 2 2" xfId="29287" xr:uid="{00000000-0005-0000-0000-000032610000}"/>
    <cellStyle name="Normal 12 4 2 2 2 3 2 2 2 2" xfId="56420" xr:uid="{00000000-0005-0000-0000-000033610000}"/>
    <cellStyle name="Normal 12 4 2 2 2 3 2 2 3" xfId="42858" xr:uid="{00000000-0005-0000-0000-000034610000}"/>
    <cellStyle name="Normal 12 4 2 2 2 3 2 3" xfId="22506" xr:uid="{00000000-0005-0000-0000-000035610000}"/>
    <cellStyle name="Normal 12 4 2 2 2 3 2 3 2" xfId="49639" xr:uid="{00000000-0005-0000-0000-000036610000}"/>
    <cellStyle name="Normal 12 4 2 2 2 3 2 4" xfId="36077" xr:uid="{00000000-0005-0000-0000-000037610000}"/>
    <cellStyle name="Normal 12 4 2 2 2 3 3" xfId="12330" xr:uid="{00000000-0005-0000-0000-000038610000}"/>
    <cellStyle name="Normal 12 4 2 2 2 3 3 2" xfId="25898" xr:uid="{00000000-0005-0000-0000-000039610000}"/>
    <cellStyle name="Normal 12 4 2 2 2 3 3 2 2" xfId="53031" xr:uid="{00000000-0005-0000-0000-00003A610000}"/>
    <cellStyle name="Normal 12 4 2 2 2 3 3 3" xfId="39469" xr:uid="{00000000-0005-0000-0000-00003B610000}"/>
    <cellStyle name="Normal 12 4 2 2 2 3 4" xfId="19117" xr:uid="{00000000-0005-0000-0000-00003C610000}"/>
    <cellStyle name="Normal 12 4 2 2 2 3 4 2" xfId="46250" xr:uid="{00000000-0005-0000-0000-00003D610000}"/>
    <cellStyle name="Normal 12 4 2 2 2 3 5" xfId="32688" xr:uid="{00000000-0005-0000-0000-00003E610000}"/>
    <cellStyle name="Normal 12 4 2 2 2 4" xfId="8927" xr:uid="{00000000-0005-0000-0000-00003F610000}"/>
    <cellStyle name="Normal 12 4 2 2 2 4 2" xfId="15717" xr:uid="{00000000-0005-0000-0000-000040610000}"/>
    <cellStyle name="Normal 12 4 2 2 2 4 2 2" xfId="29285" xr:uid="{00000000-0005-0000-0000-000041610000}"/>
    <cellStyle name="Normal 12 4 2 2 2 4 2 2 2" xfId="56418" xr:uid="{00000000-0005-0000-0000-000042610000}"/>
    <cellStyle name="Normal 12 4 2 2 2 4 2 3" xfId="42856" xr:uid="{00000000-0005-0000-0000-000043610000}"/>
    <cellStyle name="Normal 12 4 2 2 2 4 3" xfId="22504" xr:uid="{00000000-0005-0000-0000-000044610000}"/>
    <cellStyle name="Normal 12 4 2 2 2 4 3 2" xfId="49637" xr:uid="{00000000-0005-0000-0000-000045610000}"/>
    <cellStyle name="Normal 12 4 2 2 2 4 4" xfId="36075" xr:uid="{00000000-0005-0000-0000-000046610000}"/>
    <cellStyle name="Normal 12 4 2 2 2 5" xfId="12328" xr:uid="{00000000-0005-0000-0000-000047610000}"/>
    <cellStyle name="Normal 12 4 2 2 2 5 2" xfId="25896" xr:uid="{00000000-0005-0000-0000-000048610000}"/>
    <cellStyle name="Normal 12 4 2 2 2 5 2 2" xfId="53029" xr:uid="{00000000-0005-0000-0000-000049610000}"/>
    <cellStyle name="Normal 12 4 2 2 2 5 3" xfId="39467" xr:uid="{00000000-0005-0000-0000-00004A610000}"/>
    <cellStyle name="Normal 12 4 2 2 2 6" xfId="19115" xr:uid="{00000000-0005-0000-0000-00004B610000}"/>
    <cellStyle name="Normal 12 4 2 2 2 6 2" xfId="46248" xr:uid="{00000000-0005-0000-0000-00004C610000}"/>
    <cellStyle name="Normal 12 4 2 2 2 7" xfId="32686" xr:uid="{00000000-0005-0000-0000-00004D610000}"/>
    <cellStyle name="Normal 12 4 2 2 3" xfId="5381" xr:uid="{00000000-0005-0000-0000-00004E610000}"/>
    <cellStyle name="Normal 12 4 2 2 3 2" xfId="5382" xr:uid="{00000000-0005-0000-0000-00004F610000}"/>
    <cellStyle name="Normal 12 4 2 2 3 2 2" xfId="8931" xr:uid="{00000000-0005-0000-0000-000050610000}"/>
    <cellStyle name="Normal 12 4 2 2 3 2 2 2" xfId="15721" xr:uid="{00000000-0005-0000-0000-000051610000}"/>
    <cellStyle name="Normal 12 4 2 2 3 2 2 2 2" xfId="29289" xr:uid="{00000000-0005-0000-0000-000052610000}"/>
    <cellStyle name="Normal 12 4 2 2 3 2 2 2 2 2" xfId="56422" xr:uid="{00000000-0005-0000-0000-000053610000}"/>
    <cellStyle name="Normal 12 4 2 2 3 2 2 2 3" xfId="42860" xr:uid="{00000000-0005-0000-0000-000054610000}"/>
    <cellStyle name="Normal 12 4 2 2 3 2 2 3" xfId="22508" xr:uid="{00000000-0005-0000-0000-000055610000}"/>
    <cellStyle name="Normal 12 4 2 2 3 2 2 3 2" xfId="49641" xr:uid="{00000000-0005-0000-0000-000056610000}"/>
    <cellStyle name="Normal 12 4 2 2 3 2 2 4" xfId="36079" xr:uid="{00000000-0005-0000-0000-000057610000}"/>
    <cellStyle name="Normal 12 4 2 2 3 2 3" xfId="12332" xr:uid="{00000000-0005-0000-0000-000058610000}"/>
    <cellStyle name="Normal 12 4 2 2 3 2 3 2" xfId="25900" xr:uid="{00000000-0005-0000-0000-000059610000}"/>
    <cellStyle name="Normal 12 4 2 2 3 2 3 2 2" xfId="53033" xr:uid="{00000000-0005-0000-0000-00005A610000}"/>
    <cellStyle name="Normal 12 4 2 2 3 2 3 3" xfId="39471" xr:uid="{00000000-0005-0000-0000-00005B610000}"/>
    <cellStyle name="Normal 12 4 2 2 3 2 4" xfId="19119" xr:uid="{00000000-0005-0000-0000-00005C610000}"/>
    <cellStyle name="Normal 12 4 2 2 3 2 4 2" xfId="46252" xr:uid="{00000000-0005-0000-0000-00005D610000}"/>
    <cellStyle name="Normal 12 4 2 2 3 2 5" xfId="32690" xr:uid="{00000000-0005-0000-0000-00005E610000}"/>
    <cellStyle name="Normal 12 4 2 2 3 3" xfId="8930" xr:uid="{00000000-0005-0000-0000-00005F610000}"/>
    <cellStyle name="Normal 12 4 2 2 3 3 2" xfId="15720" xr:uid="{00000000-0005-0000-0000-000060610000}"/>
    <cellStyle name="Normal 12 4 2 2 3 3 2 2" xfId="29288" xr:uid="{00000000-0005-0000-0000-000061610000}"/>
    <cellStyle name="Normal 12 4 2 2 3 3 2 2 2" xfId="56421" xr:uid="{00000000-0005-0000-0000-000062610000}"/>
    <cellStyle name="Normal 12 4 2 2 3 3 2 3" xfId="42859" xr:uid="{00000000-0005-0000-0000-000063610000}"/>
    <cellStyle name="Normal 12 4 2 2 3 3 3" xfId="22507" xr:uid="{00000000-0005-0000-0000-000064610000}"/>
    <cellStyle name="Normal 12 4 2 2 3 3 3 2" xfId="49640" xr:uid="{00000000-0005-0000-0000-000065610000}"/>
    <cellStyle name="Normal 12 4 2 2 3 3 4" xfId="36078" xr:uid="{00000000-0005-0000-0000-000066610000}"/>
    <cellStyle name="Normal 12 4 2 2 3 4" xfId="12331" xr:uid="{00000000-0005-0000-0000-000067610000}"/>
    <cellStyle name="Normal 12 4 2 2 3 4 2" xfId="25899" xr:uid="{00000000-0005-0000-0000-000068610000}"/>
    <cellStyle name="Normal 12 4 2 2 3 4 2 2" xfId="53032" xr:uid="{00000000-0005-0000-0000-000069610000}"/>
    <cellStyle name="Normal 12 4 2 2 3 4 3" xfId="39470" xr:uid="{00000000-0005-0000-0000-00006A610000}"/>
    <cellStyle name="Normal 12 4 2 2 3 5" xfId="19118" xr:uid="{00000000-0005-0000-0000-00006B610000}"/>
    <cellStyle name="Normal 12 4 2 2 3 5 2" xfId="46251" xr:uid="{00000000-0005-0000-0000-00006C610000}"/>
    <cellStyle name="Normal 12 4 2 2 3 6" xfId="32689" xr:uid="{00000000-0005-0000-0000-00006D610000}"/>
    <cellStyle name="Normal 12 4 2 2 4" xfId="5383" xr:uid="{00000000-0005-0000-0000-00006E610000}"/>
    <cellStyle name="Normal 12 4 2 2 4 2" xfId="8932" xr:uid="{00000000-0005-0000-0000-00006F610000}"/>
    <cellStyle name="Normal 12 4 2 2 4 2 2" xfId="15722" xr:uid="{00000000-0005-0000-0000-000070610000}"/>
    <cellStyle name="Normal 12 4 2 2 4 2 2 2" xfId="29290" xr:uid="{00000000-0005-0000-0000-000071610000}"/>
    <cellStyle name="Normal 12 4 2 2 4 2 2 2 2" xfId="56423" xr:uid="{00000000-0005-0000-0000-000072610000}"/>
    <cellStyle name="Normal 12 4 2 2 4 2 2 3" xfId="42861" xr:uid="{00000000-0005-0000-0000-000073610000}"/>
    <cellStyle name="Normal 12 4 2 2 4 2 3" xfId="22509" xr:uid="{00000000-0005-0000-0000-000074610000}"/>
    <cellStyle name="Normal 12 4 2 2 4 2 3 2" xfId="49642" xr:uid="{00000000-0005-0000-0000-000075610000}"/>
    <cellStyle name="Normal 12 4 2 2 4 2 4" xfId="36080" xr:uid="{00000000-0005-0000-0000-000076610000}"/>
    <cellStyle name="Normal 12 4 2 2 4 3" xfId="12333" xr:uid="{00000000-0005-0000-0000-000077610000}"/>
    <cellStyle name="Normal 12 4 2 2 4 3 2" xfId="25901" xr:uid="{00000000-0005-0000-0000-000078610000}"/>
    <cellStyle name="Normal 12 4 2 2 4 3 2 2" xfId="53034" xr:uid="{00000000-0005-0000-0000-000079610000}"/>
    <cellStyle name="Normal 12 4 2 2 4 3 3" xfId="39472" xr:uid="{00000000-0005-0000-0000-00007A610000}"/>
    <cellStyle name="Normal 12 4 2 2 4 4" xfId="19120" xr:uid="{00000000-0005-0000-0000-00007B610000}"/>
    <cellStyle name="Normal 12 4 2 2 4 4 2" xfId="46253" xr:uid="{00000000-0005-0000-0000-00007C610000}"/>
    <cellStyle name="Normal 12 4 2 2 4 5" xfId="32691" xr:uid="{00000000-0005-0000-0000-00007D610000}"/>
    <cellStyle name="Normal 12 4 2 2 5" xfId="5384" xr:uid="{00000000-0005-0000-0000-00007E610000}"/>
    <cellStyle name="Normal 12 4 2 2 5 2" xfId="8933" xr:uid="{00000000-0005-0000-0000-00007F610000}"/>
    <cellStyle name="Normal 12 4 2 2 5 2 2" xfId="15723" xr:uid="{00000000-0005-0000-0000-000080610000}"/>
    <cellStyle name="Normal 12 4 2 2 5 2 2 2" xfId="29291" xr:uid="{00000000-0005-0000-0000-000081610000}"/>
    <cellStyle name="Normal 12 4 2 2 5 2 2 2 2" xfId="56424" xr:uid="{00000000-0005-0000-0000-000082610000}"/>
    <cellStyle name="Normal 12 4 2 2 5 2 2 3" xfId="42862" xr:uid="{00000000-0005-0000-0000-000083610000}"/>
    <cellStyle name="Normal 12 4 2 2 5 2 3" xfId="22510" xr:uid="{00000000-0005-0000-0000-000084610000}"/>
    <cellStyle name="Normal 12 4 2 2 5 2 3 2" xfId="49643" xr:uid="{00000000-0005-0000-0000-000085610000}"/>
    <cellStyle name="Normal 12 4 2 2 5 2 4" xfId="36081" xr:uid="{00000000-0005-0000-0000-000086610000}"/>
    <cellStyle name="Normal 12 4 2 2 5 3" xfId="12334" xr:uid="{00000000-0005-0000-0000-000087610000}"/>
    <cellStyle name="Normal 12 4 2 2 5 3 2" xfId="25902" xr:uid="{00000000-0005-0000-0000-000088610000}"/>
    <cellStyle name="Normal 12 4 2 2 5 3 2 2" xfId="53035" xr:uid="{00000000-0005-0000-0000-000089610000}"/>
    <cellStyle name="Normal 12 4 2 2 5 3 3" xfId="39473" xr:uid="{00000000-0005-0000-0000-00008A610000}"/>
    <cellStyle name="Normal 12 4 2 2 5 4" xfId="19121" xr:uid="{00000000-0005-0000-0000-00008B610000}"/>
    <cellStyle name="Normal 12 4 2 2 5 4 2" xfId="46254" xr:uid="{00000000-0005-0000-0000-00008C610000}"/>
    <cellStyle name="Normal 12 4 2 2 5 5" xfId="32692" xr:uid="{00000000-0005-0000-0000-00008D610000}"/>
    <cellStyle name="Normal 12 4 2 2 6" xfId="8926" xr:uid="{00000000-0005-0000-0000-00008E610000}"/>
    <cellStyle name="Normal 12 4 2 2 6 2" xfId="15716" xr:uid="{00000000-0005-0000-0000-00008F610000}"/>
    <cellStyle name="Normal 12 4 2 2 6 2 2" xfId="29284" xr:uid="{00000000-0005-0000-0000-000090610000}"/>
    <cellStyle name="Normal 12 4 2 2 6 2 2 2" xfId="56417" xr:uid="{00000000-0005-0000-0000-000091610000}"/>
    <cellStyle name="Normal 12 4 2 2 6 2 3" xfId="42855" xr:uid="{00000000-0005-0000-0000-000092610000}"/>
    <cellStyle name="Normal 12 4 2 2 6 3" xfId="22503" xr:uid="{00000000-0005-0000-0000-000093610000}"/>
    <cellStyle name="Normal 12 4 2 2 6 3 2" xfId="49636" xr:uid="{00000000-0005-0000-0000-000094610000}"/>
    <cellStyle name="Normal 12 4 2 2 6 4" xfId="36074" xr:uid="{00000000-0005-0000-0000-000095610000}"/>
    <cellStyle name="Normal 12 4 2 2 7" xfId="12327" xr:uid="{00000000-0005-0000-0000-000096610000}"/>
    <cellStyle name="Normal 12 4 2 2 7 2" xfId="25895" xr:uid="{00000000-0005-0000-0000-000097610000}"/>
    <cellStyle name="Normal 12 4 2 2 7 2 2" xfId="53028" xr:uid="{00000000-0005-0000-0000-000098610000}"/>
    <cellStyle name="Normal 12 4 2 2 7 3" xfId="39466" xr:uid="{00000000-0005-0000-0000-000099610000}"/>
    <cellStyle name="Normal 12 4 2 2 8" xfId="19114" xr:uid="{00000000-0005-0000-0000-00009A610000}"/>
    <cellStyle name="Normal 12 4 2 2 8 2" xfId="46247" xr:uid="{00000000-0005-0000-0000-00009B610000}"/>
    <cellStyle name="Normal 12 4 2 2 9" xfId="32685" xr:uid="{00000000-0005-0000-0000-00009C610000}"/>
    <cellStyle name="Normal 12 4 2 3" xfId="5385" xr:uid="{00000000-0005-0000-0000-00009D610000}"/>
    <cellStyle name="Normal 12 4 2 3 2" xfId="5386" xr:uid="{00000000-0005-0000-0000-00009E610000}"/>
    <cellStyle name="Normal 12 4 2 3 2 2" xfId="8935" xr:uid="{00000000-0005-0000-0000-00009F610000}"/>
    <cellStyle name="Normal 12 4 2 3 2 2 2" xfId="15725" xr:uid="{00000000-0005-0000-0000-0000A0610000}"/>
    <cellStyle name="Normal 12 4 2 3 2 2 2 2" xfId="29293" xr:uid="{00000000-0005-0000-0000-0000A1610000}"/>
    <cellStyle name="Normal 12 4 2 3 2 2 2 2 2" xfId="56426" xr:uid="{00000000-0005-0000-0000-0000A2610000}"/>
    <cellStyle name="Normal 12 4 2 3 2 2 2 3" xfId="42864" xr:uid="{00000000-0005-0000-0000-0000A3610000}"/>
    <cellStyle name="Normal 12 4 2 3 2 2 3" xfId="22512" xr:uid="{00000000-0005-0000-0000-0000A4610000}"/>
    <cellStyle name="Normal 12 4 2 3 2 2 3 2" xfId="49645" xr:uid="{00000000-0005-0000-0000-0000A5610000}"/>
    <cellStyle name="Normal 12 4 2 3 2 2 4" xfId="36083" xr:uid="{00000000-0005-0000-0000-0000A6610000}"/>
    <cellStyle name="Normal 12 4 2 3 2 3" xfId="12336" xr:uid="{00000000-0005-0000-0000-0000A7610000}"/>
    <cellStyle name="Normal 12 4 2 3 2 3 2" xfId="25904" xr:uid="{00000000-0005-0000-0000-0000A8610000}"/>
    <cellStyle name="Normal 12 4 2 3 2 3 2 2" xfId="53037" xr:uid="{00000000-0005-0000-0000-0000A9610000}"/>
    <cellStyle name="Normal 12 4 2 3 2 3 3" xfId="39475" xr:uid="{00000000-0005-0000-0000-0000AA610000}"/>
    <cellStyle name="Normal 12 4 2 3 2 4" xfId="19123" xr:uid="{00000000-0005-0000-0000-0000AB610000}"/>
    <cellStyle name="Normal 12 4 2 3 2 4 2" xfId="46256" xr:uid="{00000000-0005-0000-0000-0000AC610000}"/>
    <cellStyle name="Normal 12 4 2 3 2 5" xfId="32694" xr:uid="{00000000-0005-0000-0000-0000AD610000}"/>
    <cellStyle name="Normal 12 4 2 3 3" xfId="5387" xr:uid="{00000000-0005-0000-0000-0000AE610000}"/>
    <cellStyle name="Normal 12 4 2 3 3 2" xfId="8936" xr:uid="{00000000-0005-0000-0000-0000AF610000}"/>
    <cellStyle name="Normal 12 4 2 3 3 2 2" xfId="15726" xr:uid="{00000000-0005-0000-0000-0000B0610000}"/>
    <cellStyle name="Normal 12 4 2 3 3 2 2 2" xfId="29294" xr:uid="{00000000-0005-0000-0000-0000B1610000}"/>
    <cellStyle name="Normal 12 4 2 3 3 2 2 2 2" xfId="56427" xr:uid="{00000000-0005-0000-0000-0000B2610000}"/>
    <cellStyle name="Normal 12 4 2 3 3 2 2 3" xfId="42865" xr:uid="{00000000-0005-0000-0000-0000B3610000}"/>
    <cellStyle name="Normal 12 4 2 3 3 2 3" xfId="22513" xr:uid="{00000000-0005-0000-0000-0000B4610000}"/>
    <cellStyle name="Normal 12 4 2 3 3 2 3 2" xfId="49646" xr:uid="{00000000-0005-0000-0000-0000B5610000}"/>
    <cellStyle name="Normal 12 4 2 3 3 2 4" xfId="36084" xr:uid="{00000000-0005-0000-0000-0000B6610000}"/>
    <cellStyle name="Normal 12 4 2 3 3 3" xfId="12337" xr:uid="{00000000-0005-0000-0000-0000B7610000}"/>
    <cellStyle name="Normal 12 4 2 3 3 3 2" xfId="25905" xr:uid="{00000000-0005-0000-0000-0000B8610000}"/>
    <cellStyle name="Normal 12 4 2 3 3 3 2 2" xfId="53038" xr:uid="{00000000-0005-0000-0000-0000B9610000}"/>
    <cellStyle name="Normal 12 4 2 3 3 3 3" xfId="39476" xr:uid="{00000000-0005-0000-0000-0000BA610000}"/>
    <cellStyle name="Normal 12 4 2 3 3 4" xfId="19124" xr:uid="{00000000-0005-0000-0000-0000BB610000}"/>
    <cellStyle name="Normal 12 4 2 3 3 4 2" xfId="46257" xr:uid="{00000000-0005-0000-0000-0000BC610000}"/>
    <cellStyle name="Normal 12 4 2 3 3 5" xfId="32695" xr:uid="{00000000-0005-0000-0000-0000BD610000}"/>
    <cellStyle name="Normal 12 4 2 3 4" xfId="8934" xr:uid="{00000000-0005-0000-0000-0000BE610000}"/>
    <cellStyle name="Normal 12 4 2 3 4 2" xfId="15724" xr:uid="{00000000-0005-0000-0000-0000BF610000}"/>
    <cellStyle name="Normal 12 4 2 3 4 2 2" xfId="29292" xr:uid="{00000000-0005-0000-0000-0000C0610000}"/>
    <cellStyle name="Normal 12 4 2 3 4 2 2 2" xfId="56425" xr:uid="{00000000-0005-0000-0000-0000C1610000}"/>
    <cellStyle name="Normal 12 4 2 3 4 2 3" xfId="42863" xr:uid="{00000000-0005-0000-0000-0000C2610000}"/>
    <cellStyle name="Normal 12 4 2 3 4 3" xfId="22511" xr:uid="{00000000-0005-0000-0000-0000C3610000}"/>
    <cellStyle name="Normal 12 4 2 3 4 3 2" xfId="49644" xr:uid="{00000000-0005-0000-0000-0000C4610000}"/>
    <cellStyle name="Normal 12 4 2 3 4 4" xfId="36082" xr:uid="{00000000-0005-0000-0000-0000C5610000}"/>
    <cellStyle name="Normal 12 4 2 3 5" xfId="12335" xr:uid="{00000000-0005-0000-0000-0000C6610000}"/>
    <cellStyle name="Normal 12 4 2 3 5 2" xfId="25903" xr:uid="{00000000-0005-0000-0000-0000C7610000}"/>
    <cellStyle name="Normal 12 4 2 3 5 2 2" xfId="53036" xr:uid="{00000000-0005-0000-0000-0000C8610000}"/>
    <cellStyle name="Normal 12 4 2 3 5 3" xfId="39474" xr:uid="{00000000-0005-0000-0000-0000C9610000}"/>
    <cellStyle name="Normal 12 4 2 3 6" xfId="19122" xr:uid="{00000000-0005-0000-0000-0000CA610000}"/>
    <cellStyle name="Normal 12 4 2 3 6 2" xfId="46255" xr:uid="{00000000-0005-0000-0000-0000CB610000}"/>
    <cellStyle name="Normal 12 4 2 3 7" xfId="32693" xr:uid="{00000000-0005-0000-0000-0000CC610000}"/>
    <cellStyle name="Normal 12 4 2 4" xfId="5388" xr:uid="{00000000-0005-0000-0000-0000CD610000}"/>
    <cellStyle name="Normal 12 4 2 4 2" xfId="5389" xr:uid="{00000000-0005-0000-0000-0000CE610000}"/>
    <cellStyle name="Normal 12 4 2 4 2 2" xfId="8938" xr:uid="{00000000-0005-0000-0000-0000CF610000}"/>
    <cellStyle name="Normal 12 4 2 4 2 2 2" xfId="15728" xr:uid="{00000000-0005-0000-0000-0000D0610000}"/>
    <cellStyle name="Normal 12 4 2 4 2 2 2 2" xfId="29296" xr:uid="{00000000-0005-0000-0000-0000D1610000}"/>
    <cellStyle name="Normal 12 4 2 4 2 2 2 2 2" xfId="56429" xr:uid="{00000000-0005-0000-0000-0000D2610000}"/>
    <cellStyle name="Normal 12 4 2 4 2 2 2 3" xfId="42867" xr:uid="{00000000-0005-0000-0000-0000D3610000}"/>
    <cellStyle name="Normal 12 4 2 4 2 2 3" xfId="22515" xr:uid="{00000000-0005-0000-0000-0000D4610000}"/>
    <cellStyle name="Normal 12 4 2 4 2 2 3 2" xfId="49648" xr:uid="{00000000-0005-0000-0000-0000D5610000}"/>
    <cellStyle name="Normal 12 4 2 4 2 2 4" xfId="36086" xr:uid="{00000000-0005-0000-0000-0000D6610000}"/>
    <cellStyle name="Normal 12 4 2 4 2 3" xfId="12339" xr:uid="{00000000-0005-0000-0000-0000D7610000}"/>
    <cellStyle name="Normal 12 4 2 4 2 3 2" xfId="25907" xr:uid="{00000000-0005-0000-0000-0000D8610000}"/>
    <cellStyle name="Normal 12 4 2 4 2 3 2 2" xfId="53040" xr:uid="{00000000-0005-0000-0000-0000D9610000}"/>
    <cellStyle name="Normal 12 4 2 4 2 3 3" xfId="39478" xr:uid="{00000000-0005-0000-0000-0000DA610000}"/>
    <cellStyle name="Normal 12 4 2 4 2 4" xfId="19126" xr:uid="{00000000-0005-0000-0000-0000DB610000}"/>
    <cellStyle name="Normal 12 4 2 4 2 4 2" xfId="46259" xr:uid="{00000000-0005-0000-0000-0000DC610000}"/>
    <cellStyle name="Normal 12 4 2 4 2 5" xfId="32697" xr:uid="{00000000-0005-0000-0000-0000DD610000}"/>
    <cellStyle name="Normal 12 4 2 4 3" xfId="8937" xr:uid="{00000000-0005-0000-0000-0000DE610000}"/>
    <cellStyle name="Normal 12 4 2 4 3 2" xfId="15727" xr:uid="{00000000-0005-0000-0000-0000DF610000}"/>
    <cellStyle name="Normal 12 4 2 4 3 2 2" xfId="29295" xr:uid="{00000000-0005-0000-0000-0000E0610000}"/>
    <cellStyle name="Normal 12 4 2 4 3 2 2 2" xfId="56428" xr:uid="{00000000-0005-0000-0000-0000E1610000}"/>
    <cellStyle name="Normal 12 4 2 4 3 2 3" xfId="42866" xr:uid="{00000000-0005-0000-0000-0000E2610000}"/>
    <cellStyle name="Normal 12 4 2 4 3 3" xfId="22514" xr:uid="{00000000-0005-0000-0000-0000E3610000}"/>
    <cellStyle name="Normal 12 4 2 4 3 3 2" xfId="49647" xr:uid="{00000000-0005-0000-0000-0000E4610000}"/>
    <cellStyle name="Normal 12 4 2 4 3 4" xfId="36085" xr:uid="{00000000-0005-0000-0000-0000E5610000}"/>
    <cellStyle name="Normal 12 4 2 4 4" xfId="12338" xr:uid="{00000000-0005-0000-0000-0000E6610000}"/>
    <cellStyle name="Normal 12 4 2 4 4 2" xfId="25906" xr:uid="{00000000-0005-0000-0000-0000E7610000}"/>
    <cellStyle name="Normal 12 4 2 4 4 2 2" xfId="53039" xr:uid="{00000000-0005-0000-0000-0000E8610000}"/>
    <cellStyle name="Normal 12 4 2 4 4 3" xfId="39477" xr:uid="{00000000-0005-0000-0000-0000E9610000}"/>
    <cellStyle name="Normal 12 4 2 4 5" xfId="19125" xr:uid="{00000000-0005-0000-0000-0000EA610000}"/>
    <cellStyle name="Normal 12 4 2 4 5 2" xfId="46258" xr:uid="{00000000-0005-0000-0000-0000EB610000}"/>
    <cellStyle name="Normal 12 4 2 4 6" xfId="32696" xr:uid="{00000000-0005-0000-0000-0000EC610000}"/>
    <cellStyle name="Normal 12 4 2 5" xfId="5390" xr:uid="{00000000-0005-0000-0000-0000ED610000}"/>
    <cellStyle name="Normal 12 4 2 5 2" xfId="8939" xr:uid="{00000000-0005-0000-0000-0000EE610000}"/>
    <cellStyle name="Normal 12 4 2 5 2 2" xfId="15729" xr:uid="{00000000-0005-0000-0000-0000EF610000}"/>
    <cellStyle name="Normal 12 4 2 5 2 2 2" xfId="29297" xr:uid="{00000000-0005-0000-0000-0000F0610000}"/>
    <cellStyle name="Normal 12 4 2 5 2 2 2 2" xfId="56430" xr:uid="{00000000-0005-0000-0000-0000F1610000}"/>
    <cellStyle name="Normal 12 4 2 5 2 2 3" xfId="42868" xr:uid="{00000000-0005-0000-0000-0000F2610000}"/>
    <cellStyle name="Normal 12 4 2 5 2 3" xfId="22516" xr:uid="{00000000-0005-0000-0000-0000F3610000}"/>
    <cellStyle name="Normal 12 4 2 5 2 3 2" xfId="49649" xr:uid="{00000000-0005-0000-0000-0000F4610000}"/>
    <cellStyle name="Normal 12 4 2 5 2 4" xfId="36087" xr:uid="{00000000-0005-0000-0000-0000F5610000}"/>
    <cellStyle name="Normal 12 4 2 5 3" xfId="12340" xr:uid="{00000000-0005-0000-0000-0000F6610000}"/>
    <cellStyle name="Normal 12 4 2 5 3 2" xfId="25908" xr:uid="{00000000-0005-0000-0000-0000F7610000}"/>
    <cellStyle name="Normal 12 4 2 5 3 2 2" xfId="53041" xr:uid="{00000000-0005-0000-0000-0000F8610000}"/>
    <cellStyle name="Normal 12 4 2 5 3 3" xfId="39479" xr:uid="{00000000-0005-0000-0000-0000F9610000}"/>
    <cellStyle name="Normal 12 4 2 5 4" xfId="19127" xr:uid="{00000000-0005-0000-0000-0000FA610000}"/>
    <cellStyle name="Normal 12 4 2 5 4 2" xfId="46260" xr:uid="{00000000-0005-0000-0000-0000FB610000}"/>
    <cellStyle name="Normal 12 4 2 5 5" xfId="32698" xr:uid="{00000000-0005-0000-0000-0000FC610000}"/>
    <cellStyle name="Normal 12 4 2 6" xfId="5391" xr:uid="{00000000-0005-0000-0000-0000FD610000}"/>
    <cellStyle name="Normal 12 4 2 6 2" xfId="8940" xr:uid="{00000000-0005-0000-0000-0000FE610000}"/>
    <cellStyle name="Normal 12 4 2 6 2 2" xfId="15730" xr:uid="{00000000-0005-0000-0000-0000FF610000}"/>
    <cellStyle name="Normal 12 4 2 6 2 2 2" xfId="29298" xr:uid="{00000000-0005-0000-0000-000000620000}"/>
    <cellStyle name="Normal 12 4 2 6 2 2 2 2" xfId="56431" xr:uid="{00000000-0005-0000-0000-000001620000}"/>
    <cellStyle name="Normal 12 4 2 6 2 2 3" xfId="42869" xr:uid="{00000000-0005-0000-0000-000002620000}"/>
    <cellStyle name="Normal 12 4 2 6 2 3" xfId="22517" xr:uid="{00000000-0005-0000-0000-000003620000}"/>
    <cellStyle name="Normal 12 4 2 6 2 3 2" xfId="49650" xr:uid="{00000000-0005-0000-0000-000004620000}"/>
    <cellStyle name="Normal 12 4 2 6 2 4" xfId="36088" xr:uid="{00000000-0005-0000-0000-000005620000}"/>
    <cellStyle name="Normal 12 4 2 6 3" xfId="12341" xr:uid="{00000000-0005-0000-0000-000006620000}"/>
    <cellStyle name="Normal 12 4 2 6 3 2" xfId="25909" xr:uid="{00000000-0005-0000-0000-000007620000}"/>
    <cellStyle name="Normal 12 4 2 6 3 2 2" xfId="53042" xr:uid="{00000000-0005-0000-0000-000008620000}"/>
    <cellStyle name="Normal 12 4 2 6 3 3" xfId="39480" xr:uid="{00000000-0005-0000-0000-000009620000}"/>
    <cellStyle name="Normal 12 4 2 6 4" xfId="19128" xr:uid="{00000000-0005-0000-0000-00000A620000}"/>
    <cellStyle name="Normal 12 4 2 6 4 2" xfId="46261" xr:uid="{00000000-0005-0000-0000-00000B620000}"/>
    <cellStyle name="Normal 12 4 2 6 5" xfId="32699" xr:uid="{00000000-0005-0000-0000-00000C620000}"/>
    <cellStyle name="Normal 12 4 2 7" xfId="8925" xr:uid="{00000000-0005-0000-0000-00000D620000}"/>
    <cellStyle name="Normal 12 4 2 7 2" xfId="15715" xr:uid="{00000000-0005-0000-0000-00000E620000}"/>
    <cellStyle name="Normal 12 4 2 7 2 2" xfId="29283" xr:uid="{00000000-0005-0000-0000-00000F620000}"/>
    <cellStyle name="Normal 12 4 2 7 2 2 2" xfId="56416" xr:uid="{00000000-0005-0000-0000-000010620000}"/>
    <cellStyle name="Normal 12 4 2 7 2 3" xfId="42854" xr:uid="{00000000-0005-0000-0000-000011620000}"/>
    <cellStyle name="Normal 12 4 2 7 3" xfId="22502" xr:uid="{00000000-0005-0000-0000-000012620000}"/>
    <cellStyle name="Normal 12 4 2 7 3 2" xfId="49635" xr:uid="{00000000-0005-0000-0000-000013620000}"/>
    <cellStyle name="Normal 12 4 2 7 4" xfId="36073" xr:uid="{00000000-0005-0000-0000-000014620000}"/>
    <cellStyle name="Normal 12 4 2 8" xfId="12326" xr:uid="{00000000-0005-0000-0000-000015620000}"/>
    <cellStyle name="Normal 12 4 2 8 2" xfId="25894" xr:uid="{00000000-0005-0000-0000-000016620000}"/>
    <cellStyle name="Normal 12 4 2 8 2 2" xfId="53027" xr:uid="{00000000-0005-0000-0000-000017620000}"/>
    <cellStyle name="Normal 12 4 2 8 3" xfId="39465" xr:uid="{00000000-0005-0000-0000-000018620000}"/>
    <cellStyle name="Normal 12 4 2 9" xfId="19113" xr:uid="{00000000-0005-0000-0000-000019620000}"/>
    <cellStyle name="Normal 12 4 2 9 2" xfId="46246" xr:uid="{00000000-0005-0000-0000-00001A620000}"/>
    <cellStyle name="Normal 12 4 3" xfId="5392" xr:uid="{00000000-0005-0000-0000-00001B620000}"/>
    <cellStyle name="Normal 12 4 3 2" xfId="5393" xr:uid="{00000000-0005-0000-0000-00001C620000}"/>
    <cellStyle name="Normal 12 4 3 2 2" xfId="5394" xr:uid="{00000000-0005-0000-0000-00001D620000}"/>
    <cellStyle name="Normal 12 4 3 2 2 2" xfId="8943" xr:uid="{00000000-0005-0000-0000-00001E620000}"/>
    <cellStyle name="Normal 12 4 3 2 2 2 2" xfId="15733" xr:uid="{00000000-0005-0000-0000-00001F620000}"/>
    <cellStyle name="Normal 12 4 3 2 2 2 2 2" xfId="29301" xr:uid="{00000000-0005-0000-0000-000020620000}"/>
    <cellStyle name="Normal 12 4 3 2 2 2 2 2 2" xfId="56434" xr:uid="{00000000-0005-0000-0000-000021620000}"/>
    <cellStyle name="Normal 12 4 3 2 2 2 2 3" xfId="42872" xr:uid="{00000000-0005-0000-0000-000022620000}"/>
    <cellStyle name="Normal 12 4 3 2 2 2 3" xfId="22520" xr:uid="{00000000-0005-0000-0000-000023620000}"/>
    <cellStyle name="Normal 12 4 3 2 2 2 3 2" xfId="49653" xr:uid="{00000000-0005-0000-0000-000024620000}"/>
    <cellStyle name="Normal 12 4 3 2 2 2 4" xfId="36091" xr:uid="{00000000-0005-0000-0000-000025620000}"/>
    <cellStyle name="Normal 12 4 3 2 2 3" xfId="12344" xr:uid="{00000000-0005-0000-0000-000026620000}"/>
    <cellStyle name="Normal 12 4 3 2 2 3 2" xfId="25912" xr:uid="{00000000-0005-0000-0000-000027620000}"/>
    <cellStyle name="Normal 12 4 3 2 2 3 2 2" xfId="53045" xr:uid="{00000000-0005-0000-0000-000028620000}"/>
    <cellStyle name="Normal 12 4 3 2 2 3 3" xfId="39483" xr:uid="{00000000-0005-0000-0000-000029620000}"/>
    <cellStyle name="Normal 12 4 3 2 2 4" xfId="19131" xr:uid="{00000000-0005-0000-0000-00002A620000}"/>
    <cellStyle name="Normal 12 4 3 2 2 4 2" xfId="46264" xr:uid="{00000000-0005-0000-0000-00002B620000}"/>
    <cellStyle name="Normal 12 4 3 2 2 5" xfId="32702" xr:uid="{00000000-0005-0000-0000-00002C620000}"/>
    <cellStyle name="Normal 12 4 3 2 3" xfId="5395" xr:uid="{00000000-0005-0000-0000-00002D620000}"/>
    <cellStyle name="Normal 12 4 3 2 3 2" xfId="8944" xr:uid="{00000000-0005-0000-0000-00002E620000}"/>
    <cellStyle name="Normal 12 4 3 2 3 2 2" xfId="15734" xr:uid="{00000000-0005-0000-0000-00002F620000}"/>
    <cellStyle name="Normal 12 4 3 2 3 2 2 2" xfId="29302" xr:uid="{00000000-0005-0000-0000-000030620000}"/>
    <cellStyle name="Normal 12 4 3 2 3 2 2 2 2" xfId="56435" xr:uid="{00000000-0005-0000-0000-000031620000}"/>
    <cellStyle name="Normal 12 4 3 2 3 2 2 3" xfId="42873" xr:uid="{00000000-0005-0000-0000-000032620000}"/>
    <cellStyle name="Normal 12 4 3 2 3 2 3" xfId="22521" xr:uid="{00000000-0005-0000-0000-000033620000}"/>
    <cellStyle name="Normal 12 4 3 2 3 2 3 2" xfId="49654" xr:uid="{00000000-0005-0000-0000-000034620000}"/>
    <cellStyle name="Normal 12 4 3 2 3 2 4" xfId="36092" xr:uid="{00000000-0005-0000-0000-000035620000}"/>
    <cellStyle name="Normal 12 4 3 2 3 3" xfId="12345" xr:uid="{00000000-0005-0000-0000-000036620000}"/>
    <cellStyle name="Normal 12 4 3 2 3 3 2" xfId="25913" xr:uid="{00000000-0005-0000-0000-000037620000}"/>
    <cellStyle name="Normal 12 4 3 2 3 3 2 2" xfId="53046" xr:uid="{00000000-0005-0000-0000-000038620000}"/>
    <cellStyle name="Normal 12 4 3 2 3 3 3" xfId="39484" xr:uid="{00000000-0005-0000-0000-000039620000}"/>
    <cellStyle name="Normal 12 4 3 2 3 4" xfId="19132" xr:uid="{00000000-0005-0000-0000-00003A620000}"/>
    <cellStyle name="Normal 12 4 3 2 3 4 2" xfId="46265" xr:uid="{00000000-0005-0000-0000-00003B620000}"/>
    <cellStyle name="Normal 12 4 3 2 3 5" xfId="32703" xr:uid="{00000000-0005-0000-0000-00003C620000}"/>
    <cellStyle name="Normal 12 4 3 2 4" xfId="8942" xr:uid="{00000000-0005-0000-0000-00003D620000}"/>
    <cellStyle name="Normal 12 4 3 2 4 2" xfId="15732" xr:uid="{00000000-0005-0000-0000-00003E620000}"/>
    <cellStyle name="Normal 12 4 3 2 4 2 2" xfId="29300" xr:uid="{00000000-0005-0000-0000-00003F620000}"/>
    <cellStyle name="Normal 12 4 3 2 4 2 2 2" xfId="56433" xr:uid="{00000000-0005-0000-0000-000040620000}"/>
    <cellStyle name="Normal 12 4 3 2 4 2 3" xfId="42871" xr:uid="{00000000-0005-0000-0000-000041620000}"/>
    <cellStyle name="Normal 12 4 3 2 4 3" xfId="22519" xr:uid="{00000000-0005-0000-0000-000042620000}"/>
    <cellStyle name="Normal 12 4 3 2 4 3 2" xfId="49652" xr:uid="{00000000-0005-0000-0000-000043620000}"/>
    <cellStyle name="Normal 12 4 3 2 4 4" xfId="36090" xr:uid="{00000000-0005-0000-0000-000044620000}"/>
    <cellStyle name="Normal 12 4 3 2 5" xfId="12343" xr:uid="{00000000-0005-0000-0000-000045620000}"/>
    <cellStyle name="Normal 12 4 3 2 5 2" xfId="25911" xr:uid="{00000000-0005-0000-0000-000046620000}"/>
    <cellStyle name="Normal 12 4 3 2 5 2 2" xfId="53044" xr:uid="{00000000-0005-0000-0000-000047620000}"/>
    <cellStyle name="Normal 12 4 3 2 5 3" xfId="39482" xr:uid="{00000000-0005-0000-0000-000048620000}"/>
    <cellStyle name="Normal 12 4 3 2 6" xfId="19130" xr:uid="{00000000-0005-0000-0000-000049620000}"/>
    <cellStyle name="Normal 12 4 3 2 6 2" xfId="46263" xr:uid="{00000000-0005-0000-0000-00004A620000}"/>
    <cellStyle name="Normal 12 4 3 2 7" xfId="32701" xr:uid="{00000000-0005-0000-0000-00004B620000}"/>
    <cellStyle name="Normal 12 4 3 3" xfId="5396" xr:uid="{00000000-0005-0000-0000-00004C620000}"/>
    <cellStyle name="Normal 12 4 3 3 2" xfId="5397" xr:uid="{00000000-0005-0000-0000-00004D620000}"/>
    <cellStyle name="Normal 12 4 3 3 2 2" xfId="8946" xr:uid="{00000000-0005-0000-0000-00004E620000}"/>
    <cellStyle name="Normal 12 4 3 3 2 2 2" xfId="15736" xr:uid="{00000000-0005-0000-0000-00004F620000}"/>
    <cellStyle name="Normal 12 4 3 3 2 2 2 2" xfId="29304" xr:uid="{00000000-0005-0000-0000-000050620000}"/>
    <cellStyle name="Normal 12 4 3 3 2 2 2 2 2" xfId="56437" xr:uid="{00000000-0005-0000-0000-000051620000}"/>
    <cellStyle name="Normal 12 4 3 3 2 2 2 3" xfId="42875" xr:uid="{00000000-0005-0000-0000-000052620000}"/>
    <cellStyle name="Normal 12 4 3 3 2 2 3" xfId="22523" xr:uid="{00000000-0005-0000-0000-000053620000}"/>
    <cellStyle name="Normal 12 4 3 3 2 2 3 2" xfId="49656" xr:uid="{00000000-0005-0000-0000-000054620000}"/>
    <cellStyle name="Normal 12 4 3 3 2 2 4" xfId="36094" xr:uid="{00000000-0005-0000-0000-000055620000}"/>
    <cellStyle name="Normal 12 4 3 3 2 3" xfId="12347" xr:uid="{00000000-0005-0000-0000-000056620000}"/>
    <cellStyle name="Normal 12 4 3 3 2 3 2" xfId="25915" xr:uid="{00000000-0005-0000-0000-000057620000}"/>
    <cellStyle name="Normal 12 4 3 3 2 3 2 2" xfId="53048" xr:uid="{00000000-0005-0000-0000-000058620000}"/>
    <cellStyle name="Normal 12 4 3 3 2 3 3" xfId="39486" xr:uid="{00000000-0005-0000-0000-000059620000}"/>
    <cellStyle name="Normal 12 4 3 3 2 4" xfId="19134" xr:uid="{00000000-0005-0000-0000-00005A620000}"/>
    <cellStyle name="Normal 12 4 3 3 2 4 2" xfId="46267" xr:uid="{00000000-0005-0000-0000-00005B620000}"/>
    <cellStyle name="Normal 12 4 3 3 2 5" xfId="32705" xr:uid="{00000000-0005-0000-0000-00005C620000}"/>
    <cellStyle name="Normal 12 4 3 3 3" xfId="8945" xr:uid="{00000000-0005-0000-0000-00005D620000}"/>
    <cellStyle name="Normal 12 4 3 3 3 2" xfId="15735" xr:uid="{00000000-0005-0000-0000-00005E620000}"/>
    <cellStyle name="Normal 12 4 3 3 3 2 2" xfId="29303" xr:uid="{00000000-0005-0000-0000-00005F620000}"/>
    <cellStyle name="Normal 12 4 3 3 3 2 2 2" xfId="56436" xr:uid="{00000000-0005-0000-0000-000060620000}"/>
    <cellStyle name="Normal 12 4 3 3 3 2 3" xfId="42874" xr:uid="{00000000-0005-0000-0000-000061620000}"/>
    <cellStyle name="Normal 12 4 3 3 3 3" xfId="22522" xr:uid="{00000000-0005-0000-0000-000062620000}"/>
    <cellStyle name="Normal 12 4 3 3 3 3 2" xfId="49655" xr:uid="{00000000-0005-0000-0000-000063620000}"/>
    <cellStyle name="Normal 12 4 3 3 3 4" xfId="36093" xr:uid="{00000000-0005-0000-0000-000064620000}"/>
    <cellStyle name="Normal 12 4 3 3 4" xfId="12346" xr:uid="{00000000-0005-0000-0000-000065620000}"/>
    <cellStyle name="Normal 12 4 3 3 4 2" xfId="25914" xr:uid="{00000000-0005-0000-0000-000066620000}"/>
    <cellStyle name="Normal 12 4 3 3 4 2 2" xfId="53047" xr:uid="{00000000-0005-0000-0000-000067620000}"/>
    <cellStyle name="Normal 12 4 3 3 4 3" xfId="39485" xr:uid="{00000000-0005-0000-0000-000068620000}"/>
    <cellStyle name="Normal 12 4 3 3 5" xfId="19133" xr:uid="{00000000-0005-0000-0000-000069620000}"/>
    <cellStyle name="Normal 12 4 3 3 5 2" xfId="46266" xr:uid="{00000000-0005-0000-0000-00006A620000}"/>
    <cellStyle name="Normal 12 4 3 3 6" xfId="32704" xr:uid="{00000000-0005-0000-0000-00006B620000}"/>
    <cellStyle name="Normal 12 4 3 4" xfId="5398" xr:uid="{00000000-0005-0000-0000-00006C620000}"/>
    <cellStyle name="Normal 12 4 3 4 2" xfId="8947" xr:uid="{00000000-0005-0000-0000-00006D620000}"/>
    <cellStyle name="Normal 12 4 3 4 2 2" xfId="15737" xr:uid="{00000000-0005-0000-0000-00006E620000}"/>
    <cellStyle name="Normal 12 4 3 4 2 2 2" xfId="29305" xr:uid="{00000000-0005-0000-0000-00006F620000}"/>
    <cellStyle name="Normal 12 4 3 4 2 2 2 2" xfId="56438" xr:uid="{00000000-0005-0000-0000-000070620000}"/>
    <cellStyle name="Normal 12 4 3 4 2 2 3" xfId="42876" xr:uid="{00000000-0005-0000-0000-000071620000}"/>
    <cellStyle name="Normal 12 4 3 4 2 3" xfId="22524" xr:uid="{00000000-0005-0000-0000-000072620000}"/>
    <cellStyle name="Normal 12 4 3 4 2 3 2" xfId="49657" xr:uid="{00000000-0005-0000-0000-000073620000}"/>
    <cellStyle name="Normal 12 4 3 4 2 4" xfId="36095" xr:uid="{00000000-0005-0000-0000-000074620000}"/>
    <cellStyle name="Normal 12 4 3 4 3" xfId="12348" xr:uid="{00000000-0005-0000-0000-000075620000}"/>
    <cellStyle name="Normal 12 4 3 4 3 2" xfId="25916" xr:uid="{00000000-0005-0000-0000-000076620000}"/>
    <cellStyle name="Normal 12 4 3 4 3 2 2" xfId="53049" xr:uid="{00000000-0005-0000-0000-000077620000}"/>
    <cellStyle name="Normal 12 4 3 4 3 3" xfId="39487" xr:uid="{00000000-0005-0000-0000-000078620000}"/>
    <cellStyle name="Normal 12 4 3 4 4" xfId="19135" xr:uid="{00000000-0005-0000-0000-000079620000}"/>
    <cellStyle name="Normal 12 4 3 4 4 2" xfId="46268" xr:uid="{00000000-0005-0000-0000-00007A620000}"/>
    <cellStyle name="Normal 12 4 3 4 5" xfId="32706" xr:uid="{00000000-0005-0000-0000-00007B620000}"/>
    <cellStyle name="Normal 12 4 3 5" xfId="5399" xr:uid="{00000000-0005-0000-0000-00007C620000}"/>
    <cellStyle name="Normal 12 4 3 5 2" xfId="8948" xr:uid="{00000000-0005-0000-0000-00007D620000}"/>
    <cellStyle name="Normal 12 4 3 5 2 2" xfId="15738" xr:uid="{00000000-0005-0000-0000-00007E620000}"/>
    <cellStyle name="Normal 12 4 3 5 2 2 2" xfId="29306" xr:uid="{00000000-0005-0000-0000-00007F620000}"/>
    <cellStyle name="Normal 12 4 3 5 2 2 2 2" xfId="56439" xr:uid="{00000000-0005-0000-0000-000080620000}"/>
    <cellStyle name="Normal 12 4 3 5 2 2 3" xfId="42877" xr:uid="{00000000-0005-0000-0000-000081620000}"/>
    <cellStyle name="Normal 12 4 3 5 2 3" xfId="22525" xr:uid="{00000000-0005-0000-0000-000082620000}"/>
    <cellStyle name="Normal 12 4 3 5 2 3 2" xfId="49658" xr:uid="{00000000-0005-0000-0000-000083620000}"/>
    <cellStyle name="Normal 12 4 3 5 2 4" xfId="36096" xr:uid="{00000000-0005-0000-0000-000084620000}"/>
    <cellStyle name="Normal 12 4 3 5 3" xfId="12349" xr:uid="{00000000-0005-0000-0000-000085620000}"/>
    <cellStyle name="Normal 12 4 3 5 3 2" xfId="25917" xr:uid="{00000000-0005-0000-0000-000086620000}"/>
    <cellStyle name="Normal 12 4 3 5 3 2 2" xfId="53050" xr:uid="{00000000-0005-0000-0000-000087620000}"/>
    <cellStyle name="Normal 12 4 3 5 3 3" xfId="39488" xr:uid="{00000000-0005-0000-0000-000088620000}"/>
    <cellStyle name="Normal 12 4 3 5 4" xfId="19136" xr:uid="{00000000-0005-0000-0000-000089620000}"/>
    <cellStyle name="Normal 12 4 3 5 4 2" xfId="46269" xr:uid="{00000000-0005-0000-0000-00008A620000}"/>
    <cellStyle name="Normal 12 4 3 5 5" xfId="32707" xr:uid="{00000000-0005-0000-0000-00008B620000}"/>
    <cellStyle name="Normal 12 4 3 6" xfId="8941" xr:uid="{00000000-0005-0000-0000-00008C620000}"/>
    <cellStyle name="Normal 12 4 3 6 2" xfId="15731" xr:uid="{00000000-0005-0000-0000-00008D620000}"/>
    <cellStyle name="Normal 12 4 3 6 2 2" xfId="29299" xr:uid="{00000000-0005-0000-0000-00008E620000}"/>
    <cellStyle name="Normal 12 4 3 6 2 2 2" xfId="56432" xr:uid="{00000000-0005-0000-0000-00008F620000}"/>
    <cellStyle name="Normal 12 4 3 6 2 3" xfId="42870" xr:uid="{00000000-0005-0000-0000-000090620000}"/>
    <cellStyle name="Normal 12 4 3 6 3" xfId="22518" xr:uid="{00000000-0005-0000-0000-000091620000}"/>
    <cellStyle name="Normal 12 4 3 6 3 2" xfId="49651" xr:uid="{00000000-0005-0000-0000-000092620000}"/>
    <cellStyle name="Normal 12 4 3 6 4" xfId="36089" xr:uid="{00000000-0005-0000-0000-000093620000}"/>
    <cellStyle name="Normal 12 4 3 7" xfId="12342" xr:uid="{00000000-0005-0000-0000-000094620000}"/>
    <cellStyle name="Normal 12 4 3 7 2" xfId="25910" xr:uid="{00000000-0005-0000-0000-000095620000}"/>
    <cellStyle name="Normal 12 4 3 7 2 2" xfId="53043" xr:uid="{00000000-0005-0000-0000-000096620000}"/>
    <cellStyle name="Normal 12 4 3 7 3" xfId="39481" xr:uid="{00000000-0005-0000-0000-000097620000}"/>
    <cellStyle name="Normal 12 4 3 8" xfId="19129" xr:uid="{00000000-0005-0000-0000-000098620000}"/>
    <cellStyle name="Normal 12 4 3 8 2" xfId="46262" xr:uid="{00000000-0005-0000-0000-000099620000}"/>
    <cellStyle name="Normal 12 4 3 9" xfId="32700" xr:uid="{00000000-0005-0000-0000-00009A620000}"/>
    <cellStyle name="Normal 12 4 4" xfId="5400" xr:uid="{00000000-0005-0000-0000-00009B620000}"/>
    <cellStyle name="Normal 12 4 4 2" xfId="5401" xr:uid="{00000000-0005-0000-0000-00009C620000}"/>
    <cellStyle name="Normal 12 4 4 2 2" xfId="5402" xr:uid="{00000000-0005-0000-0000-00009D620000}"/>
    <cellStyle name="Normal 12 4 4 2 2 2" xfId="8951" xr:uid="{00000000-0005-0000-0000-00009E620000}"/>
    <cellStyle name="Normal 12 4 4 2 2 2 2" xfId="15741" xr:uid="{00000000-0005-0000-0000-00009F620000}"/>
    <cellStyle name="Normal 12 4 4 2 2 2 2 2" xfId="29309" xr:uid="{00000000-0005-0000-0000-0000A0620000}"/>
    <cellStyle name="Normal 12 4 4 2 2 2 2 2 2" xfId="56442" xr:uid="{00000000-0005-0000-0000-0000A1620000}"/>
    <cellStyle name="Normal 12 4 4 2 2 2 2 3" xfId="42880" xr:uid="{00000000-0005-0000-0000-0000A2620000}"/>
    <cellStyle name="Normal 12 4 4 2 2 2 3" xfId="22528" xr:uid="{00000000-0005-0000-0000-0000A3620000}"/>
    <cellStyle name="Normal 12 4 4 2 2 2 3 2" xfId="49661" xr:uid="{00000000-0005-0000-0000-0000A4620000}"/>
    <cellStyle name="Normal 12 4 4 2 2 2 4" xfId="36099" xr:uid="{00000000-0005-0000-0000-0000A5620000}"/>
    <cellStyle name="Normal 12 4 4 2 2 3" xfId="12352" xr:uid="{00000000-0005-0000-0000-0000A6620000}"/>
    <cellStyle name="Normal 12 4 4 2 2 3 2" xfId="25920" xr:uid="{00000000-0005-0000-0000-0000A7620000}"/>
    <cellStyle name="Normal 12 4 4 2 2 3 2 2" xfId="53053" xr:uid="{00000000-0005-0000-0000-0000A8620000}"/>
    <cellStyle name="Normal 12 4 4 2 2 3 3" xfId="39491" xr:uid="{00000000-0005-0000-0000-0000A9620000}"/>
    <cellStyle name="Normal 12 4 4 2 2 4" xfId="19139" xr:uid="{00000000-0005-0000-0000-0000AA620000}"/>
    <cellStyle name="Normal 12 4 4 2 2 4 2" xfId="46272" xr:uid="{00000000-0005-0000-0000-0000AB620000}"/>
    <cellStyle name="Normal 12 4 4 2 2 5" xfId="32710" xr:uid="{00000000-0005-0000-0000-0000AC620000}"/>
    <cellStyle name="Normal 12 4 4 2 3" xfId="5403" xr:uid="{00000000-0005-0000-0000-0000AD620000}"/>
    <cellStyle name="Normal 12 4 4 2 3 2" xfId="8952" xr:uid="{00000000-0005-0000-0000-0000AE620000}"/>
    <cellStyle name="Normal 12 4 4 2 3 2 2" xfId="15742" xr:uid="{00000000-0005-0000-0000-0000AF620000}"/>
    <cellStyle name="Normal 12 4 4 2 3 2 2 2" xfId="29310" xr:uid="{00000000-0005-0000-0000-0000B0620000}"/>
    <cellStyle name="Normal 12 4 4 2 3 2 2 2 2" xfId="56443" xr:uid="{00000000-0005-0000-0000-0000B1620000}"/>
    <cellStyle name="Normal 12 4 4 2 3 2 2 3" xfId="42881" xr:uid="{00000000-0005-0000-0000-0000B2620000}"/>
    <cellStyle name="Normal 12 4 4 2 3 2 3" xfId="22529" xr:uid="{00000000-0005-0000-0000-0000B3620000}"/>
    <cellStyle name="Normal 12 4 4 2 3 2 3 2" xfId="49662" xr:uid="{00000000-0005-0000-0000-0000B4620000}"/>
    <cellStyle name="Normal 12 4 4 2 3 2 4" xfId="36100" xr:uid="{00000000-0005-0000-0000-0000B5620000}"/>
    <cellStyle name="Normal 12 4 4 2 3 3" xfId="12353" xr:uid="{00000000-0005-0000-0000-0000B6620000}"/>
    <cellStyle name="Normal 12 4 4 2 3 3 2" xfId="25921" xr:uid="{00000000-0005-0000-0000-0000B7620000}"/>
    <cellStyle name="Normal 12 4 4 2 3 3 2 2" xfId="53054" xr:uid="{00000000-0005-0000-0000-0000B8620000}"/>
    <cellStyle name="Normal 12 4 4 2 3 3 3" xfId="39492" xr:uid="{00000000-0005-0000-0000-0000B9620000}"/>
    <cellStyle name="Normal 12 4 4 2 3 4" xfId="19140" xr:uid="{00000000-0005-0000-0000-0000BA620000}"/>
    <cellStyle name="Normal 12 4 4 2 3 4 2" xfId="46273" xr:uid="{00000000-0005-0000-0000-0000BB620000}"/>
    <cellStyle name="Normal 12 4 4 2 3 5" xfId="32711" xr:uid="{00000000-0005-0000-0000-0000BC620000}"/>
    <cellStyle name="Normal 12 4 4 2 4" xfId="8950" xr:uid="{00000000-0005-0000-0000-0000BD620000}"/>
    <cellStyle name="Normal 12 4 4 2 4 2" xfId="15740" xr:uid="{00000000-0005-0000-0000-0000BE620000}"/>
    <cellStyle name="Normal 12 4 4 2 4 2 2" xfId="29308" xr:uid="{00000000-0005-0000-0000-0000BF620000}"/>
    <cellStyle name="Normal 12 4 4 2 4 2 2 2" xfId="56441" xr:uid="{00000000-0005-0000-0000-0000C0620000}"/>
    <cellStyle name="Normal 12 4 4 2 4 2 3" xfId="42879" xr:uid="{00000000-0005-0000-0000-0000C1620000}"/>
    <cellStyle name="Normal 12 4 4 2 4 3" xfId="22527" xr:uid="{00000000-0005-0000-0000-0000C2620000}"/>
    <cellStyle name="Normal 12 4 4 2 4 3 2" xfId="49660" xr:uid="{00000000-0005-0000-0000-0000C3620000}"/>
    <cellStyle name="Normal 12 4 4 2 4 4" xfId="36098" xr:uid="{00000000-0005-0000-0000-0000C4620000}"/>
    <cellStyle name="Normal 12 4 4 2 5" xfId="12351" xr:uid="{00000000-0005-0000-0000-0000C5620000}"/>
    <cellStyle name="Normal 12 4 4 2 5 2" xfId="25919" xr:uid="{00000000-0005-0000-0000-0000C6620000}"/>
    <cellStyle name="Normal 12 4 4 2 5 2 2" xfId="53052" xr:uid="{00000000-0005-0000-0000-0000C7620000}"/>
    <cellStyle name="Normal 12 4 4 2 5 3" xfId="39490" xr:uid="{00000000-0005-0000-0000-0000C8620000}"/>
    <cellStyle name="Normal 12 4 4 2 6" xfId="19138" xr:uid="{00000000-0005-0000-0000-0000C9620000}"/>
    <cellStyle name="Normal 12 4 4 2 6 2" xfId="46271" xr:uid="{00000000-0005-0000-0000-0000CA620000}"/>
    <cellStyle name="Normal 12 4 4 2 7" xfId="32709" xr:uid="{00000000-0005-0000-0000-0000CB620000}"/>
    <cellStyle name="Normal 12 4 4 3" xfId="5404" xr:uid="{00000000-0005-0000-0000-0000CC620000}"/>
    <cellStyle name="Normal 12 4 4 3 2" xfId="8953" xr:uid="{00000000-0005-0000-0000-0000CD620000}"/>
    <cellStyle name="Normal 12 4 4 3 2 2" xfId="15743" xr:uid="{00000000-0005-0000-0000-0000CE620000}"/>
    <cellStyle name="Normal 12 4 4 3 2 2 2" xfId="29311" xr:uid="{00000000-0005-0000-0000-0000CF620000}"/>
    <cellStyle name="Normal 12 4 4 3 2 2 2 2" xfId="56444" xr:uid="{00000000-0005-0000-0000-0000D0620000}"/>
    <cellStyle name="Normal 12 4 4 3 2 2 3" xfId="42882" xr:uid="{00000000-0005-0000-0000-0000D1620000}"/>
    <cellStyle name="Normal 12 4 4 3 2 3" xfId="22530" xr:uid="{00000000-0005-0000-0000-0000D2620000}"/>
    <cellStyle name="Normal 12 4 4 3 2 3 2" xfId="49663" xr:uid="{00000000-0005-0000-0000-0000D3620000}"/>
    <cellStyle name="Normal 12 4 4 3 2 4" xfId="36101" xr:uid="{00000000-0005-0000-0000-0000D4620000}"/>
    <cellStyle name="Normal 12 4 4 3 3" xfId="12354" xr:uid="{00000000-0005-0000-0000-0000D5620000}"/>
    <cellStyle name="Normal 12 4 4 3 3 2" xfId="25922" xr:uid="{00000000-0005-0000-0000-0000D6620000}"/>
    <cellStyle name="Normal 12 4 4 3 3 2 2" xfId="53055" xr:uid="{00000000-0005-0000-0000-0000D7620000}"/>
    <cellStyle name="Normal 12 4 4 3 3 3" xfId="39493" xr:uid="{00000000-0005-0000-0000-0000D8620000}"/>
    <cellStyle name="Normal 12 4 4 3 4" xfId="19141" xr:uid="{00000000-0005-0000-0000-0000D9620000}"/>
    <cellStyle name="Normal 12 4 4 3 4 2" xfId="46274" xr:uid="{00000000-0005-0000-0000-0000DA620000}"/>
    <cellStyle name="Normal 12 4 4 3 5" xfId="32712" xr:uid="{00000000-0005-0000-0000-0000DB620000}"/>
    <cellStyle name="Normal 12 4 4 4" xfId="5405" xr:uid="{00000000-0005-0000-0000-0000DC620000}"/>
    <cellStyle name="Normal 12 4 4 4 2" xfId="8954" xr:uid="{00000000-0005-0000-0000-0000DD620000}"/>
    <cellStyle name="Normal 12 4 4 4 2 2" xfId="15744" xr:uid="{00000000-0005-0000-0000-0000DE620000}"/>
    <cellStyle name="Normal 12 4 4 4 2 2 2" xfId="29312" xr:uid="{00000000-0005-0000-0000-0000DF620000}"/>
    <cellStyle name="Normal 12 4 4 4 2 2 2 2" xfId="56445" xr:uid="{00000000-0005-0000-0000-0000E0620000}"/>
    <cellStyle name="Normal 12 4 4 4 2 2 3" xfId="42883" xr:uid="{00000000-0005-0000-0000-0000E1620000}"/>
    <cellStyle name="Normal 12 4 4 4 2 3" xfId="22531" xr:uid="{00000000-0005-0000-0000-0000E2620000}"/>
    <cellStyle name="Normal 12 4 4 4 2 3 2" xfId="49664" xr:uid="{00000000-0005-0000-0000-0000E3620000}"/>
    <cellStyle name="Normal 12 4 4 4 2 4" xfId="36102" xr:uid="{00000000-0005-0000-0000-0000E4620000}"/>
    <cellStyle name="Normal 12 4 4 4 3" xfId="12355" xr:uid="{00000000-0005-0000-0000-0000E5620000}"/>
    <cellStyle name="Normal 12 4 4 4 3 2" xfId="25923" xr:uid="{00000000-0005-0000-0000-0000E6620000}"/>
    <cellStyle name="Normal 12 4 4 4 3 2 2" xfId="53056" xr:uid="{00000000-0005-0000-0000-0000E7620000}"/>
    <cellStyle name="Normal 12 4 4 4 3 3" xfId="39494" xr:uid="{00000000-0005-0000-0000-0000E8620000}"/>
    <cellStyle name="Normal 12 4 4 4 4" xfId="19142" xr:uid="{00000000-0005-0000-0000-0000E9620000}"/>
    <cellStyle name="Normal 12 4 4 4 4 2" xfId="46275" xr:uid="{00000000-0005-0000-0000-0000EA620000}"/>
    <cellStyle name="Normal 12 4 4 4 5" xfId="32713" xr:uid="{00000000-0005-0000-0000-0000EB620000}"/>
    <cellStyle name="Normal 12 4 4 5" xfId="8949" xr:uid="{00000000-0005-0000-0000-0000EC620000}"/>
    <cellStyle name="Normal 12 4 4 5 2" xfId="15739" xr:uid="{00000000-0005-0000-0000-0000ED620000}"/>
    <cellStyle name="Normal 12 4 4 5 2 2" xfId="29307" xr:uid="{00000000-0005-0000-0000-0000EE620000}"/>
    <cellStyle name="Normal 12 4 4 5 2 2 2" xfId="56440" xr:uid="{00000000-0005-0000-0000-0000EF620000}"/>
    <cellStyle name="Normal 12 4 4 5 2 3" xfId="42878" xr:uid="{00000000-0005-0000-0000-0000F0620000}"/>
    <cellStyle name="Normal 12 4 4 5 3" xfId="22526" xr:uid="{00000000-0005-0000-0000-0000F1620000}"/>
    <cellStyle name="Normal 12 4 4 5 3 2" xfId="49659" xr:uid="{00000000-0005-0000-0000-0000F2620000}"/>
    <cellStyle name="Normal 12 4 4 5 4" xfId="36097" xr:uid="{00000000-0005-0000-0000-0000F3620000}"/>
    <cellStyle name="Normal 12 4 4 6" xfId="12350" xr:uid="{00000000-0005-0000-0000-0000F4620000}"/>
    <cellStyle name="Normal 12 4 4 6 2" xfId="25918" xr:uid="{00000000-0005-0000-0000-0000F5620000}"/>
    <cellStyle name="Normal 12 4 4 6 2 2" xfId="53051" xr:uid="{00000000-0005-0000-0000-0000F6620000}"/>
    <cellStyle name="Normal 12 4 4 6 3" xfId="39489" xr:uid="{00000000-0005-0000-0000-0000F7620000}"/>
    <cellStyle name="Normal 12 4 4 7" xfId="19137" xr:uid="{00000000-0005-0000-0000-0000F8620000}"/>
    <cellStyle name="Normal 12 4 4 7 2" xfId="46270" xr:uid="{00000000-0005-0000-0000-0000F9620000}"/>
    <cellStyle name="Normal 12 4 4 8" xfId="32708" xr:uid="{00000000-0005-0000-0000-0000FA620000}"/>
    <cellStyle name="Normal 12 4 5" xfId="5406" xr:uid="{00000000-0005-0000-0000-0000FB620000}"/>
    <cellStyle name="Normal 12 4 5 2" xfId="5407" xr:uid="{00000000-0005-0000-0000-0000FC620000}"/>
    <cellStyle name="Normal 12 4 5 2 2" xfId="5408" xr:uid="{00000000-0005-0000-0000-0000FD620000}"/>
    <cellStyle name="Normal 12 4 5 2 2 2" xfId="8957" xr:uid="{00000000-0005-0000-0000-0000FE620000}"/>
    <cellStyle name="Normal 12 4 5 2 2 2 2" xfId="15747" xr:uid="{00000000-0005-0000-0000-0000FF620000}"/>
    <cellStyle name="Normal 12 4 5 2 2 2 2 2" xfId="29315" xr:uid="{00000000-0005-0000-0000-000000630000}"/>
    <cellStyle name="Normal 12 4 5 2 2 2 2 2 2" xfId="56448" xr:uid="{00000000-0005-0000-0000-000001630000}"/>
    <cellStyle name="Normal 12 4 5 2 2 2 2 3" xfId="42886" xr:uid="{00000000-0005-0000-0000-000002630000}"/>
    <cellStyle name="Normal 12 4 5 2 2 2 3" xfId="22534" xr:uid="{00000000-0005-0000-0000-000003630000}"/>
    <cellStyle name="Normal 12 4 5 2 2 2 3 2" xfId="49667" xr:uid="{00000000-0005-0000-0000-000004630000}"/>
    <cellStyle name="Normal 12 4 5 2 2 2 4" xfId="36105" xr:uid="{00000000-0005-0000-0000-000005630000}"/>
    <cellStyle name="Normal 12 4 5 2 2 3" xfId="12358" xr:uid="{00000000-0005-0000-0000-000006630000}"/>
    <cellStyle name="Normal 12 4 5 2 2 3 2" xfId="25926" xr:uid="{00000000-0005-0000-0000-000007630000}"/>
    <cellStyle name="Normal 12 4 5 2 2 3 2 2" xfId="53059" xr:uid="{00000000-0005-0000-0000-000008630000}"/>
    <cellStyle name="Normal 12 4 5 2 2 3 3" xfId="39497" xr:uid="{00000000-0005-0000-0000-000009630000}"/>
    <cellStyle name="Normal 12 4 5 2 2 4" xfId="19145" xr:uid="{00000000-0005-0000-0000-00000A630000}"/>
    <cellStyle name="Normal 12 4 5 2 2 4 2" xfId="46278" xr:uid="{00000000-0005-0000-0000-00000B630000}"/>
    <cellStyle name="Normal 12 4 5 2 2 5" xfId="32716" xr:uid="{00000000-0005-0000-0000-00000C630000}"/>
    <cellStyle name="Normal 12 4 5 2 3" xfId="5409" xr:uid="{00000000-0005-0000-0000-00000D630000}"/>
    <cellStyle name="Normal 12 4 5 2 3 2" xfId="8958" xr:uid="{00000000-0005-0000-0000-00000E630000}"/>
    <cellStyle name="Normal 12 4 5 2 3 2 2" xfId="15748" xr:uid="{00000000-0005-0000-0000-00000F630000}"/>
    <cellStyle name="Normal 12 4 5 2 3 2 2 2" xfId="29316" xr:uid="{00000000-0005-0000-0000-000010630000}"/>
    <cellStyle name="Normal 12 4 5 2 3 2 2 2 2" xfId="56449" xr:uid="{00000000-0005-0000-0000-000011630000}"/>
    <cellStyle name="Normal 12 4 5 2 3 2 2 3" xfId="42887" xr:uid="{00000000-0005-0000-0000-000012630000}"/>
    <cellStyle name="Normal 12 4 5 2 3 2 3" xfId="22535" xr:uid="{00000000-0005-0000-0000-000013630000}"/>
    <cellStyle name="Normal 12 4 5 2 3 2 3 2" xfId="49668" xr:uid="{00000000-0005-0000-0000-000014630000}"/>
    <cellStyle name="Normal 12 4 5 2 3 2 4" xfId="36106" xr:uid="{00000000-0005-0000-0000-000015630000}"/>
    <cellStyle name="Normal 12 4 5 2 3 3" xfId="12359" xr:uid="{00000000-0005-0000-0000-000016630000}"/>
    <cellStyle name="Normal 12 4 5 2 3 3 2" xfId="25927" xr:uid="{00000000-0005-0000-0000-000017630000}"/>
    <cellStyle name="Normal 12 4 5 2 3 3 2 2" xfId="53060" xr:uid="{00000000-0005-0000-0000-000018630000}"/>
    <cellStyle name="Normal 12 4 5 2 3 3 3" xfId="39498" xr:uid="{00000000-0005-0000-0000-000019630000}"/>
    <cellStyle name="Normal 12 4 5 2 3 4" xfId="19146" xr:uid="{00000000-0005-0000-0000-00001A630000}"/>
    <cellStyle name="Normal 12 4 5 2 3 4 2" xfId="46279" xr:uid="{00000000-0005-0000-0000-00001B630000}"/>
    <cellStyle name="Normal 12 4 5 2 3 5" xfId="32717" xr:uid="{00000000-0005-0000-0000-00001C630000}"/>
    <cellStyle name="Normal 12 4 5 2 4" xfId="8956" xr:uid="{00000000-0005-0000-0000-00001D630000}"/>
    <cellStyle name="Normal 12 4 5 2 4 2" xfId="15746" xr:uid="{00000000-0005-0000-0000-00001E630000}"/>
    <cellStyle name="Normal 12 4 5 2 4 2 2" xfId="29314" xr:uid="{00000000-0005-0000-0000-00001F630000}"/>
    <cellStyle name="Normal 12 4 5 2 4 2 2 2" xfId="56447" xr:uid="{00000000-0005-0000-0000-000020630000}"/>
    <cellStyle name="Normal 12 4 5 2 4 2 3" xfId="42885" xr:uid="{00000000-0005-0000-0000-000021630000}"/>
    <cellStyle name="Normal 12 4 5 2 4 3" xfId="22533" xr:uid="{00000000-0005-0000-0000-000022630000}"/>
    <cellStyle name="Normal 12 4 5 2 4 3 2" xfId="49666" xr:uid="{00000000-0005-0000-0000-000023630000}"/>
    <cellStyle name="Normal 12 4 5 2 4 4" xfId="36104" xr:uid="{00000000-0005-0000-0000-000024630000}"/>
    <cellStyle name="Normal 12 4 5 2 5" xfId="12357" xr:uid="{00000000-0005-0000-0000-000025630000}"/>
    <cellStyle name="Normal 12 4 5 2 5 2" xfId="25925" xr:uid="{00000000-0005-0000-0000-000026630000}"/>
    <cellStyle name="Normal 12 4 5 2 5 2 2" xfId="53058" xr:uid="{00000000-0005-0000-0000-000027630000}"/>
    <cellStyle name="Normal 12 4 5 2 5 3" xfId="39496" xr:uid="{00000000-0005-0000-0000-000028630000}"/>
    <cellStyle name="Normal 12 4 5 2 6" xfId="19144" xr:uid="{00000000-0005-0000-0000-000029630000}"/>
    <cellStyle name="Normal 12 4 5 2 6 2" xfId="46277" xr:uid="{00000000-0005-0000-0000-00002A630000}"/>
    <cellStyle name="Normal 12 4 5 2 7" xfId="32715" xr:uid="{00000000-0005-0000-0000-00002B630000}"/>
    <cellStyle name="Normal 12 4 5 3" xfId="5410" xr:uid="{00000000-0005-0000-0000-00002C630000}"/>
    <cellStyle name="Normal 12 4 5 3 2" xfId="8959" xr:uid="{00000000-0005-0000-0000-00002D630000}"/>
    <cellStyle name="Normal 12 4 5 3 2 2" xfId="15749" xr:uid="{00000000-0005-0000-0000-00002E630000}"/>
    <cellStyle name="Normal 12 4 5 3 2 2 2" xfId="29317" xr:uid="{00000000-0005-0000-0000-00002F630000}"/>
    <cellStyle name="Normal 12 4 5 3 2 2 2 2" xfId="56450" xr:uid="{00000000-0005-0000-0000-000030630000}"/>
    <cellStyle name="Normal 12 4 5 3 2 2 3" xfId="42888" xr:uid="{00000000-0005-0000-0000-000031630000}"/>
    <cellStyle name="Normal 12 4 5 3 2 3" xfId="22536" xr:uid="{00000000-0005-0000-0000-000032630000}"/>
    <cellStyle name="Normal 12 4 5 3 2 3 2" xfId="49669" xr:uid="{00000000-0005-0000-0000-000033630000}"/>
    <cellStyle name="Normal 12 4 5 3 2 4" xfId="36107" xr:uid="{00000000-0005-0000-0000-000034630000}"/>
    <cellStyle name="Normal 12 4 5 3 3" xfId="12360" xr:uid="{00000000-0005-0000-0000-000035630000}"/>
    <cellStyle name="Normal 12 4 5 3 3 2" xfId="25928" xr:uid="{00000000-0005-0000-0000-000036630000}"/>
    <cellStyle name="Normal 12 4 5 3 3 2 2" xfId="53061" xr:uid="{00000000-0005-0000-0000-000037630000}"/>
    <cellStyle name="Normal 12 4 5 3 3 3" xfId="39499" xr:uid="{00000000-0005-0000-0000-000038630000}"/>
    <cellStyle name="Normal 12 4 5 3 4" xfId="19147" xr:uid="{00000000-0005-0000-0000-000039630000}"/>
    <cellStyle name="Normal 12 4 5 3 4 2" xfId="46280" xr:uid="{00000000-0005-0000-0000-00003A630000}"/>
    <cellStyle name="Normal 12 4 5 3 5" xfId="32718" xr:uid="{00000000-0005-0000-0000-00003B630000}"/>
    <cellStyle name="Normal 12 4 5 4" xfId="5411" xr:uid="{00000000-0005-0000-0000-00003C630000}"/>
    <cellStyle name="Normal 12 4 5 4 2" xfId="8960" xr:uid="{00000000-0005-0000-0000-00003D630000}"/>
    <cellStyle name="Normal 12 4 5 4 2 2" xfId="15750" xr:uid="{00000000-0005-0000-0000-00003E630000}"/>
    <cellStyle name="Normal 12 4 5 4 2 2 2" xfId="29318" xr:uid="{00000000-0005-0000-0000-00003F630000}"/>
    <cellStyle name="Normal 12 4 5 4 2 2 2 2" xfId="56451" xr:uid="{00000000-0005-0000-0000-000040630000}"/>
    <cellStyle name="Normal 12 4 5 4 2 2 3" xfId="42889" xr:uid="{00000000-0005-0000-0000-000041630000}"/>
    <cellStyle name="Normal 12 4 5 4 2 3" xfId="22537" xr:uid="{00000000-0005-0000-0000-000042630000}"/>
    <cellStyle name="Normal 12 4 5 4 2 3 2" xfId="49670" xr:uid="{00000000-0005-0000-0000-000043630000}"/>
    <cellStyle name="Normal 12 4 5 4 2 4" xfId="36108" xr:uid="{00000000-0005-0000-0000-000044630000}"/>
    <cellStyle name="Normal 12 4 5 4 3" xfId="12361" xr:uid="{00000000-0005-0000-0000-000045630000}"/>
    <cellStyle name="Normal 12 4 5 4 3 2" xfId="25929" xr:uid="{00000000-0005-0000-0000-000046630000}"/>
    <cellStyle name="Normal 12 4 5 4 3 2 2" xfId="53062" xr:uid="{00000000-0005-0000-0000-000047630000}"/>
    <cellStyle name="Normal 12 4 5 4 3 3" xfId="39500" xr:uid="{00000000-0005-0000-0000-000048630000}"/>
    <cellStyle name="Normal 12 4 5 4 4" xfId="19148" xr:uid="{00000000-0005-0000-0000-000049630000}"/>
    <cellStyle name="Normal 12 4 5 4 4 2" xfId="46281" xr:uid="{00000000-0005-0000-0000-00004A630000}"/>
    <cellStyle name="Normal 12 4 5 4 5" xfId="32719" xr:uid="{00000000-0005-0000-0000-00004B630000}"/>
    <cellStyle name="Normal 12 4 5 5" xfId="8955" xr:uid="{00000000-0005-0000-0000-00004C630000}"/>
    <cellStyle name="Normal 12 4 5 5 2" xfId="15745" xr:uid="{00000000-0005-0000-0000-00004D630000}"/>
    <cellStyle name="Normal 12 4 5 5 2 2" xfId="29313" xr:uid="{00000000-0005-0000-0000-00004E630000}"/>
    <cellStyle name="Normal 12 4 5 5 2 2 2" xfId="56446" xr:uid="{00000000-0005-0000-0000-00004F630000}"/>
    <cellStyle name="Normal 12 4 5 5 2 3" xfId="42884" xr:uid="{00000000-0005-0000-0000-000050630000}"/>
    <cellStyle name="Normal 12 4 5 5 3" xfId="22532" xr:uid="{00000000-0005-0000-0000-000051630000}"/>
    <cellStyle name="Normal 12 4 5 5 3 2" xfId="49665" xr:uid="{00000000-0005-0000-0000-000052630000}"/>
    <cellStyle name="Normal 12 4 5 5 4" xfId="36103" xr:uid="{00000000-0005-0000-0000-000053630000}"/>
    <cellStyle name="Normal 12 4 5 6" xfId="12356" xr:uid="{00000000-0005-0000-0000-000054630000}"/>
    <cellStyle name="Normal 12 4 5 6 2" xfId="25924" xr:uid="{00000000-0005-0000-0000-000055630000}"/>
    <cellStyle name="Normal 12 4 5 6 2 2" xfId="53057" xr:uid="{00000000-0005-0000-0000-000056630000}"/>
    <cellStyle name="Normal 12 4 5 6 3" xfId="39495" xr:uid="{00000000-0005-0000-0000-000057630000}"/>
    <cellStyle name="Normal 12 4 5 7" xfId="19143" xr:uid="{00000000-0005-0000-0000-000058630000}"/>
    <cellStyle name="Normal 12 4 5 7 2" xfId="46276" xr:uid="{00000000-0005-0000-0000-000059630000}"/>
    <cellStyle name="Normal 12 4 5 8" xfId="32714" xr:uid="{00000000-0005-0000-0000-00005A630000}"/>
    <cellStyle name="Normal 12 4 6" xfId="5412" xr:uid="{00000000-0005-0000-0000-00005B630000}"/>
    <cellStyle name="Normal 12 4 6 2" xfId="5413" xr:uid="{00000000-0005-0000-0000-00005C630000}"/>
    <cellStyle name="Normal 12 4 6 2 2" xfId="8962" xr:uid="{00000000-0005-0000-0000-00005D630000}"/>
    <cellStyle name="Normal 12 4 6 2 2 2" xfId="15752" xr:uid="{00000000-0005-0000-0000-00005E630000}"/>
    <cellStyle name="Normal 12 4 6 2 2 2 2" xfId="29320" xr:uid="{00000000-0005-0000-0000-00005F630000}"/>
    <cellStyle name="Normal 12 4 6 2 2 2 2 2" xfId="56453" xr:uid="{00000000-0005-0000-0000-000060630000}"/>
    <cellStyle name="Normal 12 4 6 2 2 2 3" xfId="42891" xr:uid="{00000000-0005-0000-0000-000061630000}"/>
    <cellStyle name="Normal 12 4 6 2 2 3" xfId="22539" xr:uid="{00000000-0005-0000-0000-000062630000}"/>
    <cellStyle name="Normal 12 4 6 2 2 3 2" xfId="49672" xr:uid="{00000000-0005-0000-0000-000063630000}"/>
    <cellStyle name="Normal 12 4 6 2 2 4" xfId="36110" xr:uid="{00000000-0005-0000-0000-000064630000}"/>
    <cellStyle name="Normal 12 4 6 2 3" xfId="12363" xr:uid="{00000000-0005-0000-0000-000065630000}"/>
    <cellStyle name="Normal 12 4 6 2 3 2" xfId="25931" xr:uid="{00000000-0005-0000-0000-000066630000}"/>
    <cellStyle name="Normal 12 4 6 2 3 2 2" xfId="53064" xr:uid="{00000000-0005-0000-0000-000067630000}"/>
    <cellStyle name="Normal 12 4 6 2 3 3" xfId="39502" xr:uid="{00000000-0005-0000-0000-000068630000}"/>
    <cellStyle name="Normal 12 4 6 2 4" xfId="19150" xr:uid="{00000000-0005-0000-0000-000069630000}"/>
    <cellStyle name="Normal 12 4 6 2 4 2" xfId="46283" xr:uid="{00000000-0005-0000-0000-00006A630000}"/>
    <cellStyle name="Normal 12 4 6 2 5" xfId="32721" xr:uid="{00000000-0005-0000-0000-00006B630000}"/>
    <cellStyle name="Normal 12 4 6 3" xfId="5414" xr:uid="{00000000-0005-0000-0000-00006C630000}"/>
    <cellStyle name="Normal 12 4 6 3 2" xfId="8963" xr:uid="{00000000-0005-0000-0000-00006D630000}"/>
    <cellStyle name="Normal 12 4 6 3 2 2" xfId="15753" xr:uid="{00000000-0005-0000-0000-00006E630000}"/>
    <cellStyle name="Normal 12 4 6 3 2 2 2" xfId="29321" xr:uid="{00000000-0005-0000-0000-00006F630000}"/>
    <cellStyle name="Normal 12 4 6 3 2 2 2 2" xfId="56454" xr:uid="{00000000-0005-0000-0000-000070630000}"/>
    <cellStyle name="Normal 12 4 6 3 2 2 3" xfId="42892" xr:uid="{00000000-0005-0000-0000-000071630000}"/>
    <cellStyle name="Normal 12 4 6 3 2 3" xfId="22540" xr:uid="{00000000-0005-0000-0000-000072630000}"/>
    <cellStyle name="Normal 12 4 6 3 2 3 2" xfId="49673" xr:uid="{00000000-0005-0000-0000-000073630000}"/>
    <cellStyle name="Normal 12 4 6 3 2 4" xfId="36111" xr:uid="{00000000-0005-0000-0000-000074630000}"/>
    <cellStyle name="Normal 12 4 6 3 3" xfId="12364" xr:uid="{00000000-0005-0000-0000-000075630000}"/>
    <cellStyle name="Normal 12 4 6 3 3 2" xfId="25932" xr:uid="{00000000-0005-0000-0000-000076630000}"/>
    <cellStyle name="Normal 12 4 6 3 3 2 2" xfId="53065" xr:uid="{00000000-0005-0000-0000-000077630000}"/>
    <cellStyle name="Normal 12 4 6 3 3 3" xfId="39503" xr:uid="{00000000-0005-0000-0000-000078630000}"/>
    <cellStyle name="Normal 12 4 6 3 4" xfId="19151" xr:uid="{00000000-0005-0000-0000-000079630000}"/>
    <cellStyle name="Normal 12 4 6 3 4 2" xfId="46284" xr:uid="{00000000-0005-0000-0000-00007A630000}"/>
    <cellStyle name="Normal 12 4 6 3 5" xfId="32722" xr:uid="{00000000-0005-0000-0000-00007B630000}"/>
    <cellStyle name="Normal 12 4 6 4" xfId="8961" xr:uid="{00000000-0005-0000-0000-00007C630000}"/>
    <cellStyle name="Normal 12 4 6 4 2" xfId="15751" xr:uid="{00000000-0005-0000-0000-00007D630000}"/>
    <cellStyle name="Normal 12 4 6 4 2 2" xfId="29319" xr:uid="{00000000-0005-0000-0000-00007E630000}"/>
    <cellStyle name="Normal 12 4 6 4 2 2 2" xfId="56452" xr:uid="{00000000-0005-0000-0000-00007F630000}"/>
    <cellStyle name="Normal 12 4 6 4 2 3" xfId="42890" xr:uid="{00000000-0005-0000-0000-000080630000}"/>
    <cellStyle name="Normal 12 4 6 4 3" xfId="22538" xr:uid="{00000000-0005-0000-0000-000081630000}"/>
    <cellStyle name="Normal 12 4 6 4 3 2" xfId="49671" xr:uid="{00000000-0005-0000-0000-000082630000}"/>
    <cellStyle name="Normal 12 4 6 4 4" xfId="36109" xr:uid="{00000000-0005-0000-0000-000083630000}"/>
    <cellStyle name="Normal 12 4 6 5" xfId="12362" xr:uid="{00000000-0005-0000-0000-000084630000}"/>
    <cellStyle name="Normal 12 4 6 5 2" xfId="25930" xr:uid="{00000000-0005-0000-0000-000085630000}"/>
    <cellStyle name="Normal 12 4 6 5 2 2" xfId="53063" xr:uid="{00000000-0005-0000-0000-000086630000}"/>
    <cellStyle name="Normal 12 4 6 5 3" xfId="39501" xr:uid="{00000000-0005-0000-0000-000087630000}"/>
    <cellStyle name="Normal 12 4 6 6" xfId="19149" xr:uid="{00000000-0005-0000-0000-000088630000}"/>
    <cellStyle name="Normal 12 4 6 6 2" xfId="46282" xr:uid="{00000000-0005-0000-0000-000089630000}"/>
    <cellStyle name="Normal 12 4 6 7" xfId="32720" xr:uid="{00000000-0005-0000-0000-00008A630000}"/>
    <cellStyle name="Normal 12 4 7" xfId="5415" xr:uid="{00000000-0005-0000-0000-00008B630000}"/>
    <cellStyle name="Normal 12 4 7 2" xfId="5416" xr:uid="{00000000-0005-0000-0000-00008C630000}"/>
    <cellStyle name="Normal 12 4 7 2 2" xfId="8965" xr:uid="{00000000-0005-0000-0000-00008D630000}"/>
    <cellStyle name="Normal 12 4 7 2 2 2" xfId="15755" xr:uid="{00000000-0005-0000-0000-00008E630000}"/>
    <cellStyle name="Normal 12 4 7 2 2 2 2" xfId="29323" xr:uid="{00000000-0005-0000-0000-00008F630000}"/>
    <cellStyle name="Normal 12 4 7 2 2 2 2 2" xfId="56456" xr:uid="{00000000-0005-0000-0000-000090630000}"/>
    <cellStyle name="Normal 12 4 7 2 2 2 3" xfId="42894" xr:uid="{00000000-0005-0000-0000-000091630000}"/>
    <cellStyle name="Normal 12 4 7 2 2 3" xfId="22542" xr:uid="{00000000-0005-0000-0000-000092630000}"/>
    <cellStyle name="Normal 12 4 7 2 2 3 2" xfId="49675" xr:uid="{00000000-0005-0000-0000-000093630000}"/>
    <cellStyle name="Normal 12 4 7 2 2 4" xfId="36113" xr:uid="{00000000-0005-0000-0000-000094630000}"/>
    <cellStyle name="Normal 12 4 7 2 3" xfId="12366" xr:uid="{00000000-0005-0000-0000-000095630000}"/>
    <cellStyle name="Normal 12 4 7 2 3 2" xfId="25934" xr:uid="{00000000-0005-0000-0000-000096630000}"/>
    <cellStyle name="Normal 12 4 7 2 3 2 2" xfId="53067" xr:uid="{00000000-0005-0000-0000-000097630000}"/>
    <cellStyle name="Normal 12 4 7 2 3 3" xfId="39505" xr:uid="{00000000-0005-0000-0000-000098630000}"/>
    <cellStyle name="Normal 12 4 7 2 4" xfId="19153" xr:uid="{00000000-0005-0000-0000-000099630000}"/>
    <cellStyle name="Normal 12 4 7 2 4 2" xfId="46286" xr:uid="{00000000-0005-0000-0000-00009A630000}"/>
    <cellStyle name="Normal 12 4 7 2 5" xfId="32724" xr:uid="{00000000-0005-0000-0000-00009B630000}"/>
    <cellStyle name="Normal 12 4 7 3" xfId="8964" xr:uid="{00000000-0005-0000-0000-00009C630000}"/>
    <cellStyle name="Normal 12 4 7 3 2" xfId="15754" xr:uid="{00000000-0005-0000-0000-00009D630000}"/>
    <cellStyle name="Normal 12 4 7 3 2 2" xfId="29322" xr:uid="{00000000-0005-0000-0000-00009E630000}"/>
    <cellStyle name="Normal 12 4 7 3 2 2 2" xfId="56455" xr:uid="{00000000-0005-0000-0000-00009F630000}"/>
    <cellStyle name="Normal 12 4 7 3 2 3" xfId="42893" xr:uid="{00000000-0005-0000-0000-0000A0630000}"/>
    <cellStyle name="Normal 12 4 7 3 3" xfId="22541" xr:uid="{00000000-0005-0000-0000-0000A1630000}"/>
    <cellStyle name="Normal 12 4 7 3 3 2" xfId="49674" xr:uid="{00000000-0005-0000-0000-0000A2630000}"/>
    <cellStyle name="Normal 12 4 7 3 4" xfId="36112" xr:uid="{00000000-0005-0000-0000-0000A3630000}"/>
    <cellStyle name="Normal 12 4 7 4" xfId="12365" xr:uid="{00000000-0005-0000-0000-0000A4630000}"/>
    <cellStyle name="Normal 12 4 7 4 2" xfId="25933" xr:uid="{00000000-0005-0000-0000-0000A5630000}"/>
    <cellStyle name="Normal 12 4 7 4 2 2" xfId="53066" xr:uid="{00000000-0005-0000-0000-0000A6630000}"/>
    <cellStyle name="Normal 12 4 7 4 3" xfId="39504" xr:uid="{00000000-0005-0000-0000-0000A7630000}"/>
    <cellStyle name="Normal 12 4 7 5" xfId="19152" xr:uid="{00000000-0005-0000-0000-0000A8630000}"/>
    <cellStyle name="Normal 12 4 7 5 2" xfId="46285" xr:uid="{00000000-0005-0000-0000-0000A9630000}"/>
    <cellStyle name="Normal 12 4 7 6" xfId="32723" xr:uid="{00000000-0005-0000-0000-0000AA630000}"/>
    <cellStyle name="Normal 12 4 8" xfId="5417" xr:uid="{00000000-0005-0000-0000-0000AB630000}"/>
    <cellStyle name="Normal 12 4 8 2" xfId="8966" xr:uid="{00000000-0005-0000-0000-0000AC630000}"/>
    <cellStyle name="Normal 12 4 8 2 2" xfId="15756" xr:uid="{00000000-0005-0000-0000-0000AD630000}"/>
    <cellStyle name="Normal 12 4 8 2 2 2" xfId="29324" xr:uid="{00000000-0005-0000-0000-0000AE630000}"/>
    <cellStyle name="Normal 12 4 8 2 2 2 2" xfId="56457" xr:uid="{00000000-0005-0000-0000-0000AF630000}"/>
    <cellStyle name="Normal 12 4 8 2 2 3" xfId="42895" xr:uid="{00000000-0005-0000-0000-0000B0630000}"/>
    <cellStyle name="Normal 12 4 8 2 3" xfId="22543" xr:uid="{00000000-0005-0000-0000-0000B1630000}"/>
    <cellStyle name="Normal 12 4 8 2 3 2" xfId="49676" xr:uid="{00000000-0005-0000-0000-0000B2630000}"/>
    <cellStyle name="Normal 12 4 8 2 4" xfId="36114" xr:uid="{00000000-0005-0000-0000-0000B3630000}"/>
    <cellStyle name="Normal 12 4 8 3" xfId="12367" xr:uid="{00000000-0005-0000-0000-0000B4630000}"/>
    <cellStyle name="Normal 12 4 8 3 2" xfId="25935" xr:uid="{00000000-0005-0000-0000-0000B5630000}"/>
    <cellStyle name="Normal 12 4 8 3 2 2" xfId="53068" xr:uid="{00000000-0005-0000-0000-0000B6630000}"/>
    <cellStyle name="Normal 12 4 8 3 3" xfId="39506" xr:uid="{00000000-0005-0000-0000-0000B7630000}"/>
    <cellStyle name="Normal 12 4 8 4" xfId="19154" xr:uid="{00000000-0005-0000-0000-0000B8630000}"/>
    <cellStyle name="Normal 12 4 8 4 2" xfId="46287" xr:uid="{00000000-0005-0000-0000-0000B9630000}"/>
    <cellStyle name="Normal 12 4 8 5" xfId="32725" xr:uid="{00000000-0005-0000-0000-0000BA630000}"/>
    <cellStyle name="Normal 12 4 9" xfId="5418" xr:uid="{00000000-0005-0000-0000-0000BB630000}"/>
    <cellStyle name="Normal 12 4 9 2" xfId="8967" xr:uid="{00000000-0005-0000-0000-0000BC630000}"/>
    <cellStyle name="Normal 12 4 9 2 2" xfId="15757" xr:uid="{00000000-0005-0000-0000-0000BD630000}"/>
    <cellStyle name="Normal 12 4 9 2 2 2" xfId="29325" xr:uid="{00000000-0005-0000-0000-0000BE630000}"/>
    <cellStyle name="Normal 12 4 9 2 2 2 2" xfId="56458" xr:uid="{00000000-0005-0000-0000-0000BF630000}"/>
    <cellStyle name="Normal 12 4 9 2 2 3" xfId="42896" xr:uid="{00000000-0005-0000-0000-0000C0630000}"/>
    <cellStyle name="Normal 12 4 9 2 3" xfId="22544" xr:uid="{00000000-0005-0000-0000-0000C1630000}"/>
    <cellStyle name="Normal 12 4 9 2 3 2" xfId="49677" xr:uid="{00000000-0005-0000-0000-0000C2630000}"/>
    <cellStyle name="Normal 12 4 9 2 4" xfId="36115" xr:uid="{00000000-0005-0000-0000-0000C3630000}"/>
    <cellStyle name="Normal 12 4 9 3" xfId="12368" xr:uid="{00000000-0005-0000-0000-0000C4630000}"/>
    <cellStyle name="Normal 12 4 9 3 2" xfId="25936" xr:uid="{00000000-0005-0000-0000-0000C5630000}"/>
    <cellStyle name="Normal 12 4 9 3 2 2" xfId="53069" xr:uid="{00000000-0005-0000-0000-0000C6630000}"/>
    <cellStyle name="Normal 12 4 9 3 3" xfId="39507" xr:uid="{00000000-0005-0000-0000-0000C7630000}"/>
    <cellStyle name="Normal 12 4 9 4" xfId="19155" xr:uid="{00000000-0005-0000-0000-0000C8630000}"/>
    <cellStyle name="Normal 12 4 9 4 2" xfId="46288" xr:uid="{00000000-0005-0000-0000-0000C9630000}"/>
    <cellStyle name="Normal 12 4 9 5" xfId="32726" xr:uid="{00000000-0005-0000-0000-0000CA630000}"/>
    <cellStyle name="Normal 12 5" xfId="5419" xr:uid="{00000000-0005-0000-0000-0000CB630000}"/>
    <cellStyle name="Normal 12 5 10" xfId="32727" xr:uid="{00000000-0005-0000-0000-0000CC630000}"/>
    <cellStyle name="Normal 12 5 2" xfId="5420" xr:uid="{00000000-0005-0000-0000-0000CD630000}"/>
    <cellStyle name="Normal 12 5 2 2" xfId="5421" xr:uid="{00000000-0005-0000-0000-0000CE630000}"/>
    <cellStyle name="Normal 12 5 2 2 2" xfId="5422" xr:uid="{00000000-0005-0000-0000-0000CF630000}"/>
    <cellStyle name="Normal 12 5 2 2 2 2" xfId="8971" xr:uid="{00000000-0005-0000-0000-0000D0630000}"/>
    <cellStyle name="Normal 12 5 2 2 2 2 2" xfId="15761" xr:uid="{00000000-0005-0000-0000-0000D1630000}"/>
    <cellStyle name="Normal 12 5 2 2 2 2 2 2" xfId="29329" xr:uid="{00000000-0005-0000-0000-0000D2630000}"/>
    <cellStyle name="Normal 12 5 2 2 2 2 2 2 2" xfId="56462" xr:uid="{00000000-0005-0000-0000-0000D3630000}"/>
    <cellStyle name="Normal 12 5 2 2 2 2 2 3" xfId="42900" xr:uid="{00000000-0005-0000-0000-0000D4630000}"/>
    <cellStyle name="Normal 12 5 2 2 2 2 3" xfId="22548" xr:uid="{00000000-0005-0000-0000-0000D5630000}"/>
    <cellStyle name="Normal 12 5 2 2 2 2 3 2" xfId="49681" xr:uid="{00000000-0005-0000-0000-0000D6630000}"/>
    <cellStyle name="Normal 12 5 2 2 2 2 4" xfId="36119" xr:uid="{00000000-0005-0000-0000-0000D7630000}"/>
    <cellStyle name="Normal 12 5 2 2 2 3" xfId="12372" xr:uid="{00000000-0005-0000-0000-0000D8630000}"/>
    <cellStyle name="Normal 12 5 2 2 2 3 2" xfId="25940" xr:uid="{00000000-0005-0000-0000-0000D9630000}"/>
    <cellStyle name="Normal 12 5 2 2 2 3 2 2" xfId="53073" xr:uid="{00000000-0005-0000-0000-0000DA630000}"/>
    <cellStyle name="Normal 12 5 2 2 2 3 3" xfId="39511" xr:uid="{00000000-0005-0000-0000-0000DB630000}"/>
    <cellStyle name="Normal 12 5 2 2 2 4" xfId="19159" xr:uid="{00000000-0005-0000-0000-0000DC630000}"/>
    <cellStyle name="Normal 12 5 2 2 2 4 2" xfId="46292" xr:uid="{00000000-0005-0000-0000-0000DD630000}"/>
    <cellStyle name="Normal 12 5 2 2 2 5" xfId="32730" xr:uid="{00000000-0005-0000-0000-0000DE630000}"/>
    <cellStyle name="Normal 12 5 2 2 3" xfId="5423" xr:uid="{00000000-0005-0000-0000-0000DF630000}"/>
    <cellStyle name="Normal 12 5 2 2 3 2" xfId="8972" xr:uid="{00000000-0005-0000-0000-0000E0630000}"/>
    <cellStyle name="Normal 12 5 2 2 3 2 2" xfId="15762" xr:uid="{00000000-0005-0000-0000-0000E1630000}"/>
    <cellStyle name="Normal 12 5 2 2 3 2 2 2" xfId="29330" xr:uid="{00000000-0005-0000-0000-0000E2630000}"/>
    <cellStyle name="Normal 12 5 2 2 3 2 2 2 2" xfId="56463" xr:uid="{00000000-0005-0000-0000-0000E3630000}"/>
    <cellStyle name="Normal 12 5 2 2 3 2 2 3" xfId="42901" xr:uid="{00000000-0005-0000-0000-0000E4630000}"/>
    <cellStyle name="Normal 12 5 2 2 3 2 3" xfId="22549" xr:uid="{00000000-0005-0000-0000-0000E5630000}"/>
    <cellStyle name="Normal 12 5 2 2 3 2 3 2" xfId="49682" xr:uid="{00000000-0005-0000-0000-0000E6630000}"/>
    <cellStyle name="Normal 12 5 2 2 3 2 4" xfId="36120" xr:uid="{00000000-0005-0000-0000-0000E7630000}"/>
    <cellStyle name="Normal 12 5 2 2 3 3" xfId="12373" xr:uid="{00000000-0005-0000-0000-0000E8630000}"/>
    <cellStyle name="Normal 12 5 2 2 3 3 2" xfId="25941" xr:uid="{00000000-0005-0000-0000-0000E9630000}"/>
    <cellStyle name="Normal 12 5 2 2 3 3 2 2" xfId="53074" xr:uid="{00000000-0005-0000-0000-0000EA630000}"/>
    <cellStyle name="Normal 12 5 2 2 3 3 3" xfId="39512" xr:uid="{00000000-0005-0000-0000-0000EB630000}"/>
    <cellStyle name="Normal 12 5 2 2 3 4" xfId="19160" xr:uid="{00000000-0005-0000-0000-0000EC630000}"/>
    <cellStyle name="Normal 12 5 2 2 3 4 2" xfId="46293" xr:uid="{00000000-0005-0000-0000-0000ED630000}"/>
    <cellStyle name="Normal 12 5 2 2 3 5" xfId="32731" xr:uid="{00000000-0005-0000-0000-0000EE630000}"/>
    <cellStyle name="Normal 12 5 2 2 4" xfId="8970" xr:uid="{00000000-0005-0000-0000-0000EF630000}"/>
    <cellStyle name="Normal 12 5 2 2 4 2" xfId="15760" xr:uid="{00000000-0005-0000-0000-0000F0630000}"/>
    <cellStyle name="Normal 12 5 2 2 4 2 2" xfId="29328" xr:uid="{00000000-0005-0000-0000-0000F1630000}"/>
    <cellStyle name="Normal 12 5 2 2 4 2 2 2" xfId="56461" xr:uid="{00000000-0005-0000-0000-0000F2630000}"/>
    <cellStyle name="Normal 12 5 2 2 4 2 3" xfId="42899" xr:uid="{00000000-0005-0000-0000-0000F3630000}"/>
    <cellStyle name="Normal 12 5 2 2 4 3" xfId="22547" xr:uid="{00000000-0005-0000-0000-0000F4630000}"/>
    <cellStyle name="Normal 12 5 2 2 4 3 2" xfId="49680" xr:uid="{00000000-0005-0000-0000-0000F5630000}"/>
    <cellStyle name="Normal 12 5 2 2 4 4" xfId="36118" xr:uid="{00000000-0005-0000-0000-0000F6630000}"/>
    <cellStyle name="Normal 12 5 2 2 5" xfId="12371" xr:uid="{00000000-0005-0000-0000-0000F7630000}"/>
    <cellStyle name="Normal 12 5 2 2 5 2" xfId="25939" xr:uid="{00000000-0005-0000-0000-0000F8630000}"/>
    <cellStyle name="Normal 12 5 2 2 5 2 2" xfId="53072" xr:uid="{00000000-0005-0000-0000-0000F9630000}"/>
    <cellStyle name="Normal 12 5 2 2 5 3" xfId="39510" xr:uid="{00000000-0005-0000-0000-0000FA630000}"/>
    <cellStyle name="Normal 12 5 2 2 6" xfId="19158" xr:uid="{00000000-0005-0000-0000-0000FB630000}"/>
    <cellStyle name="Normal 12 5 2 2 6 2" xfId="46291" xr:uid="{00000000-0005-0000-0000-0000FC630000}"/>
    <cellStyle name="Normal 12 5 2 2 7" xfId="32729" xr:uid="{00000000-0005-0000-0000-0000FD630000}"/>
    <cellStyle name="Normal 12 5 2 3" xfId="5424" xr:uid="{00000000-0005-0000-0000-0000FE630000}"/>
    <cellStyle name="Normal 12 5 2 3 2" xfId="5425" xr:uid="{00000000-0005-0000-0000-0000FF630000}"/>
    <cellStyle name="Normal 12 5 2 3 2 2" xfId="8974" xr:uid="{00000000-0005-0000-0000-000000640000}"/>
    <cellStyle name="Normal 12 5 2 3 2 2 2" xfId="15764" xr:uid="{00000000-0005-0000-0000-000001640000}"/>
    <cellStyle name="Normal 12 5 2 3 2 2 2 2" xfId="29332" xr:uid="{00000000-0005-0000-0000-000002640000}"/>
    <cellStyle name="Normal 12 5 2 3 2 2 2 2 2" xfId="56465" xr:uid="{00000000-0005-0000-0000-000003640000}"/>
    <cellStyle name="Normal 12 5 2 3 2 2 2 3" xfId="42903" xr:uid="{00000000-0005-0000-0000-000004640000}"/>
    <cellStyle name="Normal 12 5 2 3 2 2 3" xfId="22551" xr:uid="{00000000-0005-0000-0000-000005640000}"/>
    <cellStyle name="Normal 12 5 2 3 2 2 3 2" xfId="49684" xr:uid="{00000000-0005-0000-0000-000006640000}"/>
    <cellStyle name="Normal 12 5 2 3 2 2 4" xfId="36122" xr:uid="{00000000-0005-0000-0000-000007640000}"/>
    <cellStyle name="Normal 12 5 2 3 2 3" xfId="12375" xr:uid="{00000000-0005-0000-0000-000008640000}"/>
    <cellStyle name="Normal 12 5 2 3 2 3 2" xfId="25943" xr:uid="{00000000-0005-0000-0000-000009640000}"/>
    <cellStyle name="Normal 12 5 2 3 2 3 2 2" xfId="53076" xr:uid="{00000000-0005-0000-0000-00000A640000}"/>
    <cellStyle name="Normal 12 5 2 3 2 3 3" xfId="39514" xr:uid="{00000000-0005-0000-0000-00000B640000}"/>
    <cellStyle name="Normal 12 5 2 3 2 4" xfId="19162" xr:uid="{00000000-0005-0000-0000-00000C640000}"/>
    <cellStyle name="Normal 12 5 2 3 2 4 2" xfId="46295" xr:uid="{00000000-0005-0000-0000-00000D640000}"/>
    <cellStyle name="Normal 12 5 2 3 2 5" xfId="32733" xr:uid="{00000000-0005-0000-0000-00000E640000}"/>
    <cellStyle name="Normal 12 5 2 3 3" xfId="8973" xr:uid="{00000000-0005-0000-0000-00000F640000}"/>
    <cellStyle name="Normal 12 5 2 3 3 2" xfId="15763" xr:uid="{00000000-0005-0000-0000-000010640000}"/>
    <cellStyle name="Normal 12 5 2 3 3 2 2" xfId="29331" xr:uid="{00000000-0005-0000-0000-000011640000}"/>
    <cellStyle name="Normal 12 5 2 3 3 2 2 2" xfId="56464" xr:uid="{00000000-0005-0000-0000-000012640000}"/>
    <cellStyle name="Normal 12 5 2 3 3 2 3" xfId="42902" xr:uid="{00000000-0005-0000-0000-000013640000}"/>
    <cellStyle name="Normal 12 5 2 3 3 3" xfId="22550" xr:uid="{00000000-0005-0000-0000-000014640000}"/>
    <cellStyle name="Normal 12 5 2 3 3 3 2" xfId="49683" xr:uid="{00000000-0005-0000-0000-000015640000}"/>
    <cellStyle name="Normal 12 5 2 3 3 4" xfId="36121" xr:uid="{00000000-0005-0000-0000-000016640000}"/>
    <cellStyle name="Normal 12 5 2 3 4" xfId="12374" xr:uid="{00000000-0005-0000-0000-000017640000}"/>
    <cellStyle name="Normal 12 5 2 3 4 2" xfId="25942" xr:uid="{00000000-0005-0000-0000-000018640000}"/>
    <cellStyle name="Normal 12 5 2 3 4 2 2" xfId="53075" xr:uid="{00000000-0005-0000-0000-000019640000}"/>
    <cellStyle name="Normal 12 5 2 3 4 3" xfId="39513" xr:uid="{00000000-0005-0000-0000-00001A640000}"/>
    <cellStyle name="Normal 12 5 2 3 5" xfId="19161" xr:uid="{00000000-0005-0000-0000-00001B640000}"/>
    <cellStyle name="Normal 12 5 2 3 5 2" xfId="46294" xr:uid="{00000000-0005-0000-0000-00001C640000}"/>
    <cellStyle name="Normal 12 5 2 3 6" xfId="32732" xr:uid="{00000000-0005-0000-0000-00001D640000}"/>
    <cellStyle name="Normal 12 5 2 4" xfId="5426" xr:uid="{00000000-0005-0000-0000-00001E640000}"/>
    <cellStyle name="Normal 12 5 2 4 2" xfId="8975" xr:uid="{00000000-0005-0000-0000-00001F640000}"/>
    <cellStyle name="Normal 12 5 2 4 2 2" xfId="15765" xr:uid="{00000000-0005-0000-0000-000020640000}"/>
    <cellStyle name="Normal 12 5 2 4 2 2 2" xfId="29333" xr:uid="{00000000-0005-0000-0000-000021640000}"/>
    <cellStyle name="Normal 12 5 2 4 2 2 2 2" xfId="56466" xr:uid="{00000000-0005-0000-0000-000022640000}"/>
    <cellStyle name="Normal 12 5 2 4 2 2 3" xfId="42904" xr:uid="{00000000-0005-0000-0000-000023640000}"/>
    <cellStyle name="Normal 12 5 2 4 2 3" xfId="22552" xr:uid="{00000000-0005-0000-0000-000024640000}"/>
    <cellStyle name="Normal 12 5 2 4 2 3 2" xfId="49685" xr:uid="{00000000-0005-0000-0000-000025640000}"/>
    <cellStyle name="Normal 12 5 2 4 2 4" xfId="36123" xr:uid="{00000000-0005-0000-0000-000026640000}"/>
    <cellStyle name="Normal 12 5 2 4 3" xfId="12376" xr:uid="{00000000-0005-0000-0000-000027640000}"/>
    <cellStyle name="Normal 12 5 2 4 3 2" xfId="25944" xr:uid="{00000000-0005-0000-0000-000028640000}"/>
    <cellStyle name="Normal 12 5 2 4 3 2 2" xfId="53077" xr:uid="{00000000-0005-0000-0000-000029640000}"/>
    <cellStyle name="Normal 12 5 2 4 3 3" xfId="39515" xr:uid="{00000000-0005-0000-0000-00002A640000}"/>
    <cellStyle name="Normal 12 5 2 4 4" xfId="19163" xr:uid="{00000000-0005-0000-0000-00002B640000}"/>
    <cellStyle name="Normal 12 5 2 4 4 2" xfId="46296" xr:uid="{00000000-0005-0000-0000-00002C640000}"/>
    <cellStyle name="Normal 12 5 2 4 5" xfId="32734" xr:uid="{00000000-0005-0000-0000-00002D640000}"/>
    <cellStyle name="Normal 12 5 2 5" xfId="5427" xr:uid="{00000000-0005-0000-0000-00002E640000}"/>
    <cellStyle name="Normal 12 5 2 5 2" xfId="8976" xr:uid="{00000000-0005-0000-0000-00002F640000}"/>
    <cellStyle name="Normal 12 5 2 5 2 2" xfId="15766" xr:uid="{00000000-0005-0000-0000-000030640000}"/>
    <cellStyle name="Normal 12 5 2 5 2 2 2" xfId="29334" xr:uid="{00000000-0005-0000-0000-000031640000}"/>
    <cellStyle name="Normal 12 5 2 5 2 2 2 2" xfId="56467" xr:uid="{00000000-0005-0000-0000-000032640000}"/>
    <cellStyle name="Normal 12 5 2 5 2 2 3" xfId="42905" xr:uid="{00000000-0005-0000-0000-000033640000}"/>
    <cellStyle name="Normal 12 5 2 5 2 3" xfId="22553" xr:uid="{00000000-0005-0000-0000-000034640000}"/>
    <cellStyle name="Normal 12 5 2 5 2 3 2" xfId="49686" xr:uid="{00000000-0005-0000-0000-000035640000}"/>
    <cellStyle name="Normal 12 5 2 5 2 4" xfId="36124" xr:uid="{00000000-0005-0000-0000-000036640000}"/>
    <cellStyle name="Normal 12 5 2 5 3" xfId="12377" xr:uid="{00000000-0005-0000-0000-000037640000}"/>
    <cellStyle name="Normal 12 5 2 5 3 2" xfId="25945" xr:uid="{00000000-0005-0000-0000-000038640000}"/>
    <cellStyle name="Normal 12 5 2 5 3 2 2" xfId="53078" xr:uid="{00000000-0005-0000-0000-000039640000}"/>
    <cellStyle name="Normal 12 5 2 5 3 3" xfId="39516" xr:uid="{00000000-0005-0000-0000-00003A640000}"/>
    <cellStyle name="Normal 12 5 2 5 4" xfId="19164" xr:uid="{00000000-0005-0000-0000-00003B640000}"/>
    <cellStyle name="Normal 12 5 2 5 4 2" xfId="46297" xr:uid="{00000000-0005-0000-0000-00003C640000}"/>
    <cellStyle name="Normal 12 5 2 5 5" xfId="32735" xr:uid="{00000000-0005-0000-0000-00003D640000}"/>
    <cellStyle name="Normal 12 5 2 6" xfId="8969" xr:uid="{00000000-0005-0000-0000-00003E640000}"/>
    <cellStyle name="Normal 12 5 2 6 2" xfId="15759" xr:uid="{00000000-0005-0000-0000-00003F640000}"/>
    <cellStyle name="Normal 12 5 2 6 2 2" xfId="29327" xr:uid="{00000000-0005-0000-0000-000040640000}"/>
    <cellStyle name="Normal 12 5 2 6 2 2 2" xfId="56460" xr:uid="{00000000-0005-0000-0000-000041640000}"/>
    <cellStyle name="Normal 12 5 2 6 2 3" xfId="42898" xr:uid="{00000000-0005-0000-0000-000042640000}"/>
    <cellStyle name="Normal 12 5 2 6 3" xfId="22546" xr:uid="{00000000-0005-0000-0000-000043640000}"/>
    <cellStyle name="Normal 12 5 2 6 3 2" xfId="49679" xr:uid="{00000000-0005-0000-0000-000044640000}"/>
    <cellStyle name="Normal 12 5 2 6 4" xfId="36117" xr:uid="{00000000-0005-0000-0000-000045640000}"/>
    <cellStyle name="Normal 12 5 2 7" xfId="12370" xr:uid="{00000000-0005-0000-0000-000046640000}"/>
    <cellStyle name="Normal 12 5 2 7 2" xfId="25938" xr:uid="{00000000-0005-0000-0000-000047640000}"/>
    <cellStyle name="Normal 12 5 2 7 2 2" xfId="53071" xr:uid="{00000000-0005-0000-0000-000048640000}"/>
    <cellStyle name="Normal 12 5 2 7 3" xfId="39509" xr:uid="{00000000-0005-0000-0000-000049640000}"/>
    <cellStyle name="Normal 12 5 2 8" xfId="19157" xr:uid="{00000000-0005-0000-0000-00004A640000}"/>
    <cellStyle name="Normal 12 5 2 8 2" xfId="46290" xr:uid="{00000000-0005-0000-0000-00004B640000}"/>
    <cellStyle name="Normal 12 5 2 9" xfId="32728" xr:uid="{00000000-0005-0000-0000-00004C640000}"/>
    <cellStyle name="Normal 12 5 3" xfId="5428" xr:uid="{00000000-0005-0000-0000-00004D640000}"/>
    <cellStyle name="Normal 12 5 3 2" xfId="5429" xr:uid="{00000000-0005-0000-0000-00004E640000}"/>
    <cellStyle name="Normal 12 5 3 2 2" xfId="8978" xr:uid="{00000000-0005-0000-0000-00004F640000}"/>
    <cellStyle name="Normal 12 5 3 2 2 2" xfId="15768" xr:uid="{00000000-0005-0000-0000-000050640000}"/>
    <cellStyle name="Normal 12 5 3 2 2 2 2" xfId="29336" xr:uid="{00000000-0005-0000-0000-000051640000}"/>
    <cellStyle name="Normal 12 5 3 2 2 2 2 2" xfId="56469" xr:uid="{00000000-0005-0000-0000-000052640000}"/>
    <cellStyle name="Normal 12 5 3 2 2 2 3" xfId="42907" xr:uid="{00000000-0005-0000-0000-000053640000}"/>
    <cellStyle name="Normal 12 5 3 2 2 3" xfId="22555" xr:uid="{00000000-0005-0000-0000-000054640000}"/>
    <cellStyle name="Normal 12 5 3 2 2 3 2" xfId="49688" xr:uid="{00000000-0005-0000-0000-000055640000}"/>
    <cellStyle name="Normal 12 5 3 2 2 4" xfId="36126" xr:uid="{00000000-0005-0000-0000-000056640000}"/>
    <cellStyle name="Normal 12 5 3 2 3" xfId="12379" xr:uid="{00000000-0005-0000-0000-000057640000}"/>
    <cellStyle name="Normal 12 5 3 2 3 2" xfId="25947" xr:uid="{00000000-0005-0000-0000-000058640000}"/>
    <cellStyle name="Normal 12 5 3 2 3 2 2" xfId="53080" xr:uid="{00000000-0005-0000-0000-000059640000}"/>
    <cellStyle name="Normal 12 5 3 2 3 3" xfId="39518" xr:uid="{00000000-0005-0000-0000-00005A640000}"/>
    <cellStyle name="Normal 12 5 3 2 4" xfId="19166" xr:uid="{00000000-0005-0000-0000-00005B640000}"/>
    <cellStyle name="Normal 12 5 3 2 4 2" xfId="46299" xr:uid="{00000000-0005-0000-0000-00005C640000}"/>
    <cellStyle name="Normal 12 5 3 2 5" xfId="32737" xr:uid="{00000000-0005-0000-0000-00005D640000}"/>
    <cellStyle name="Normal 12 5 3 3" xfId="5430" xr:uid="{00000000-0005-0000-0000-00005E640000}"/>
    <cellStyle name="Normal 12 5 3 3 2" xfId="8979" xr:uid="{00000000-0005-0000-0000-00005F640000}"/>
    <cellStyle name="Normal 12 5 3 3 2 2" xfId="15769" xr:uid="{00000000-0005-0000-0000-000060640000}"/>
    <cellStyle name="Normal 12 5 3 3 2 2 2" xfId="29337" xr:uid="{00000000-0005-0000-0000-000061640000}"/>
    <cellStyle name="Normal 12 5 3 3 2 2 2 2" xfId="56470" xr:uid="{00000000-0005-0000-0000-000062640000}"/>
    <cellStyle name="Normal 12 5 3 3 2 2 3" xfId="42908" xr:uid="{00000000-0005-0000-0000-000063640000}"/>
    <cellStyle name="Normal 12 5 3 3 2 3" xfId="22556" xr:uid="{00000000-0005-0000-0000-000064640000}"/>
    <cellStyle name="Normal 12 5 3 3 2 3 2" xfId="49689" xr:uid="{00000000-0005-0000-0000-000065640000}"/>
    <cellStyle name="Normal 12 5 3 3 2 4" xfId="36127" xr:uid="{00000000-0005-0000-0000-000066640000}"/>
    <cellStyle name="Normal 12 5 3 3 3" xfId="12380" xr:uid="{00000000-0005-0000-0000-000067640000}"/>
    <cellStyle name="Normal 12 5 3 3 3 2" xfId="25948" xr:uid="{00000000-0005-0000-0000-000068640000}"/>
    <cellStyle name="Normal 12 5 3 3 3 2 2" xfId="53081" xr:uid="{00000000-0005-0000-0000-000069640000}"/>
    <cellStyle name="Normal 12 5 3 3 3 3" xfId="39519" xr:uid="{00000000-0005-0000-0000-00006A640000}"/>
    <cellStyle name="Normal 12 5 3 3 4" xfId="19167" xr:uid="{00000000-0005-0000-0000-00006B640000}"/>
    <cellStyle name="Normal 12 5 3 3 4 2" xfId="46300" xr:uid="{00000000-0005-0000-0000-00006C640000}"/>
    <cellStyle name="Normal 12 5 3 3 5" xfId="32738" xr:uid="{00000000-0005-0000-0000-00006D640000}"/>
    <cellStyle name="Normal 12 5 3 4" xfId="8977" xr:uid="{00000000-0005-0000-0000-00006E640000}"/>
    <cellStyle name="Normal 12 5 3 4 2" xfId="15767" xr:uid="{00000000-0005-0000-0000-00006F640000}"/>
    <cellStyle name="Normal 12 5 3 4 2 2" xfId="29335" xr:uid="{00000000-0005-0000-0000-000070640000}"/>
    <cellStyle name="Normal 12 5 3 4 2 2 2" xfId="56468" xr:uid="{00000000-0005-0000-0000-000071640000}"/>
    <cellStyle name="Normal 12 5 3 4 2 3" xfId="42906" xr:uid="{00000000-0005-0000-0000-000072640000}"/>
    <cellStyle name="Normal 12 5 3 4 3" xfId="22554" xr:uid="{00000000-0005-0000-0000-000073640000}"/>
    <cellStyle name="Normal 12 5 3 4 3 2" xfId="49687" xr:uid="{00000000-0005-0000-0000-000074640000}"/>
    <cellStyle name="Normal 12 5 3 4 4" xfId="36125" xr:uid="{00000000-0005-0000-0000-000075640000}"/>
    <cellStyle name="Normal 12 5 3 5" xfId="12378" xr:uid="{00000000-0005-0000-0000-000076640000}"/>
    <cellStyle name="Normal 12 5 3 5 2" xfId="25946" xr:uid="{00000000-0005-0000-0000-000077640000}"/>
    <cellStyle name="Normal 12 5 3 5 2 2" xfId="53079" xr:uid="{00000000-0005-0000-0000-000078640000}"/>
    <cellStyle name="Normal 12 5 3 5 3" xfId="39517" xr:uid="{00000000-0005-0000-0000-000079640000}"/>
    <cellStyle name="Normal 12 5 3 6" xfId="19165" xr:uid="{00000000-0005-0000-0000-00007A640000}"/>
    <cellStyle name="Normal 12 5 3 6 2" xfId="46298" xr:uid="{00000000-0005-0000-0000-00007B640000}"/>
    <cellStyle name="Normal 12 5 3 7" xfId="32736" xr:uid="{00000000-0005-0000-0000-00007C640000}"/>
    <cellStyle name="Normal 12 5 4" xfId="5431" xr:uid="{00000000-0005-0000-0000-00007D640000}"/>
    <cellStyle name="Normal 12 5 4 2" xfId="5432" xr:uid="{00000000-0005-0000-0000-00007E640000}"/>
    <cellStyle name="Normal 12 5 4 2 2" xfId="8981" xr:uid="{00000000-0005-0000-0000-00007F640000}"/>
    <cellStyle name="Normal 12 5 4 2 2 2" xfId="15771" xr:uid="{00000000-0005-0000-0000-000080640000}"/>
    <cellStyle name="Normal 12 5 4 2 2 2 2" xfId="29339" xr:uid="{00000000-0005-0000-0000-000081640000}"/>
    <cellStyle name="Normal 12 5 4 2 2 2 2 2" xfId="56472" xr:uid="{00000000-0005-0000-0000-000082640000}"/>
    <cellStyle name="Normal 12 5 4 2 2 2 3" xfId="42910" xr:uid="{00000000-0005-0000-0000-000083640000}"/>
    <cellStyle name="Normal 12 5 4 2 2 3" xfId="22558" xr:uid="{00000000-0005-0000-0000-000084640000}"/>
    <cellStyle name="Normal 12 5 4 2 2 3 2" xfId="49691" xr:uid="{00000000-0005-0000-0000-000085640000}"/>
    <cellStyle name="Normal 12 5 4 2 2 4" xfId="36129" xr:uid="{00000000-0005-0000-0000-000086640000}"/>
    <cellStyle name="Normal 12 5 4 2 3" xfId="12382" xr:uid="{00000000-0005-0000-0000-000087640000}"/>
    <cellStyle name="Normal 12 5 4 2 3 2" xfId="25950" xr:uid="{00000000-0005-0000-0000-000088640000}"/>
    <cellStyle name="Normal 12 5 4 2 3 2 2" xfId="53083" xr:uid="{00000000-0005-0000-0000-000089640000}"/>
    <cellStyle name="Normal 12 5 4 2 3 3" xfId="39521" xr:uid="{00000000-0005-0000-0000-00008A640000}"/>
    <cellStyle name="Normal 12 5 4 2 4" xfId="19169" xr:uid="{00000000-0005-0000-0000-00008B640000}"/>
    <cellStyle name="Normal 12 5 4 2 4 2" xfId="46302" xr:uid="{00000000-0005-0000-0000-00008C640000}"/>
    <cellStyle name="Normal 12 5 4 2 5" xfId="32740" xr:uid="{00000000-0005-0000-0000-00008D640000}"/>
    <cellStyle name="Normal 12 5 4 3" xfId="8980" xr:uid="{00000000-0005-0000-0000-00008E640000}"/>
    <cellStyle name="Normal 12 5 4 3 2" xfId="15770" xr:uid="{00000000-0005-0000-0000-00008F640000}"/>
    <cellStyle name="Normal 12 5 4 3 2 2" xfId="29338" xr:uid="{00000000-0005-0000-0000-000090640000}"/>
    <cellStyle name="Normal 12 5 4 3 2 2 2" xfId="56471" xr:uid="{00000000-0005-0000-0000-000091640000}"/>
    <cellStyle name="Normal 12 5 4 3 2 3" xfId="42909" xr:uid="{00000000-0005-0000-0000-000092640000}"/>
    <cellStyle name="Normal 12 5 4 3 3" xfId="22557" xr:uid="{00000000-0005-0000-0000-000093640000}"/>
    <cellStyle name="Normal 12 5 4 3 3 2" xfId="49690" xr:uid="{00000000-0005-0000-0000-000094640000}"/>
    <cellStyle name="Normal 12 5 4 3 4" xfId="36128" xr:uid="{00000000-0005-0000-0000-000095640000}"/>
    <cellStyle name="Normal 12 5 4 4" xfId="12381" xr:uid="{00000000-0005-0000-0000-000096640000}"/>
    <cellStyle name="Normal 12 5 4 4 2" xfId="25949" xr:uid="{00000000-0005-0000-0000-000097640000}"/>
    <cellStyle name="Normal 12 5 4 4 2 2" xfId="53082" xr:uid="{00000000-0005-0000-0000-000098640000}"/>
    <cellStyle name="Normal 12 5 4 4 3" xfId="39520" xr:uid="{00000000-0005-0000-0000-000099640000}"/>
    <cellStyle name="Normal 12 5 4 5" xfId="19168" xr:uid="{00000000-0005-0000-0000-00009A640000}"/>
    <cellStyle name="Normal 12 5 4 5 2" xfId="46301" xr:uid="{00000000-0005-0000-0000-00009B640000}"/>
    <cellStyle name="Normal 12 5 4 6" xfId="32739" xr:uid="{00000000-0005-0000-0000-00009C640000}"/>
    <cellStyle name="Normal 12 5 5" xfId="5433" xr:uid="{00000000-0005-0000-0000-00009D640000}"/>
    <cellStyle name="Normal 12 5 5 2" xfId="8982" xr:uid="{00000000-0005-0000-0000-00009E640000}"/>
    <cellStyle name="Normal 12 5 5 2 2" xfId="15772" xr:uid="{00000000-0005-0000-0000-00009F640000}"/>
    <cellStyle name="Normal 12 5 5 2 2 2" xfId="29340" xr:uid="{00000000-0005-0000-0000-0000A0640000}"/>
    <cellStyle name="Normal 12 5 5 2 2 2 2" xfId="56473" xr:uid="{00000000-0005-0000-0000-0000A1640000}"/>
    <cellStyle name="Normal 12 5 5 2 2 3" xfId="42911" xr:uid="{00000000-0005-0000-0000-0000A2640000}"/>
    <cellStyle name="Normal 12 5 5 2 3" xfId="22559" xr:uid="{00000000-0005-0000-0000-0000A3640000}"/>
    <cellStyle name="Normal 12 5 5 2 3 2" xfId="49692" xr:uid="{00000000-0005-0000-0000-0000A4640000}"/>
    <cellStyle name="Normal 12 5 5 2 4" xfId="36130" xr:uid="{00000000-0005-0000-0000-0000A5640000}"/>
    <cellStyle name="Normal 12 5 5 3" xfId="12383" xr:uid="{00000000-0005-0000-0000-0000A6640000}"/>
    <cellStyle name="Normal 12 5 5 3 2" xfId="25951" xr:uid="{00000000-0005-0000-0000-0000A7640000}"/>
    <cellStyle name="Normal 12 5 5 3 2 2" xfId="53084" xr:uid="{00000000-0005-0000-0000-0000A8640000}"/>
    <cellStyle name="Normal 12 5 5 3 3" xfId="39522" xr:uid="{00000000-0005-0000-0000-0000A9640000}"/>
    <cellStyle name="Normal 12 5 5 4" xfId="19170" xr:uid="{00000000-0005-0000-0000-0000AA640000}"/>
    <cellStyle name="Normal 12 5 5 4 2" xfId="46303" xr:uid="{00000000-0005-0000-0000-0000AB640000}"/>
    <cellStyle name="Normal 12 5 5 5" xfId="32741" xr:uid="{00000000-0005-0000-0000-0000AC640000}"/>
    <cellStyle name="Normal 12 5 6" xfId="5434" xr:uid="{00000000-0005-0000-0000-0000AD640000}"/>
    <cellStyle name="Normal 12 5 6 2" xfId="8983" xr:uid="{00000000-0005-0000-0000-0000AE640000}"/>
    <cellStyle name="Normal 12 5 6 2 2" xfId="15773" xr:uid="{00000000-0005-0000-0000-0000AF640000}"/>
    <cellStyle name="Normal 12 5 6 2 2 2" xfId="29341" xr:uid="{00000000-0005-0000-0000-0000B0640000}"/>
    <cellStyle name="Normal 12 5 6 2 2 2 2" xfId="56474" xr:uid="{00000000-0005-0000-0000-0000B1640000}"/>
    <cellStyle name="Normal 12 5 6 2 2 3" xfId="42912" xr:uid="{00000000-0005-0000-0000-0000B2640000}"/>
    <cellStyle name="Normal 12 5 6 2 3" xfId="22560" xr:uid="{00000000-0005-0000-0000-0000B3640000}"/>
    <cellStyle name="Normal 12 5 6 2 3 2" xfId="49693" xr:uid="{00000000-0005-0000-0000-0000B4640000}"/>
    <cellStyle name="Normal 12 5 6 2 4" xfId="36131" xr:uid="{00000000-0005-0000-0000-0000B5640000}"/>
    <cellStyle name="Normal 12 5 6 3" xfId="12384" xr:uid="{00000000-0005-0000-0000-0000B6640000}"/>
    <cellStyle name="Normal 12 5 6 3 2" xfId="25952" xr:uid="{00000000-0005-0000-0000-0000B7640000}"/>
    <cellStyle name="Normal 12 5 6 3 2 2" xfId="53085" xr:uid="{00000000-0005-0000-0000-0000B8640000}"/>
    <cellStyle name="Normal 12 5 6 3 3" xfId="39523" xr:uid="{00000000-0005-0000-0000-0000B9640000}"/>
    <cellStyle name="Normal 12 5 6 4" xfId="19171" xr:uid="{00000000-0005-0000-0000-0000BA640000}"/>
    <cellStyle name="Normal 12 5 6 4 2" xfId="46304" xr:uid="{00000000-0005-0000-0000-0000BB640000}"/>
    <cellStyle name="Normal 12 5 6 5" xfId="32742" xr:uid="{00000000-0005-0000-0000-0000BC640000}"/>
    <cellStyle name="Normal 12 5 7" xfId="8968" xr:uid="{00000000-0005-0000-0000-0000BD640000}"/>
    <cellStyle name="Normal 12 5 7 2" xfId="15758" xr:uid="{00000000-0005-0000-0000-0000BE640000}"/>
    <cellStyle name="Normal 12 5 7 2 2" xfId="29326" xr:uid="{00000000-0005-0000-0000-0000BF640000}"/>
    <cellStyle name="Normal 12 5 7 2 2 2" xfId="56459" xr:uid="{00000000-0005-0000-0000-0000C0640000}"/>
    <cellStyle name="Normal 12 5 7 2 3" xfId="42897" xr:uid="{00000000-0005-0000-0000-0000C1640000}"/>
    <cellStyle name="Normal 12 5 7 3" xfId="22545" xr:uid="{00000000-0005-0000-0000-0000C2640000}"/>
    <cellStyle name="Normal 12 5 7 3 2" xfId="49678" xr:uid="{00000000-0005-0000-0000-0000C3640000}"/>
    <cellStyle name="Normal 12 5 7 4" xfId="36116" xr:uid="{00000000-0005-0000-0000-0000C4640000}"/>
    <cellStyle name="Normal 12 5 8" xfId="12369" xr:uid="{00000000-0005-0000-0000-0000C5640000}"/>
    <cellStyle name="Normal 12 5 8 2" xfId="25937" xr:uid="{00000000-0005-0000-0000-0000C6640000}"/>
    <cellStyle name="Normal 12 5 8 2 2" xfId="53070" xr:uid="{00000000-0005-0000-0000-0000C7640000}"/>
    <cellStyle name="Normal 12 5 8 3" xfId="39508" xr:uid="{00000000-0005-0000-0000-0000C8640000}"/>
    <cellStyle name="Normal 12 5 9" xfId="19156" xr:uid="{00000000-0005-0000-0000-0000C9640000}"/>
    <cellStyle name="Normal 12 5 9 2" xfId="46289" xr:uid="{00000000-0005-0000-0000-0000CA640000}"/>
    <cellStyle name="Normal 12 6" xfId="5435" xr:uid="{00000000-0005-0000-0000-0000CB640000}"/>
    <cellStyle name="Normal 12 6 2" xfId="5436" xr:uid="{00000000-0005-0000-0000-0000CC640000}"/>
    <cellStyle name="Normal 12 6 2 2" xfId="5437" xr:uid="{00000000-0005-0000-0000-0000CD640000}"/>
    <cellStyle name="Normal 12 6 2 2 2" xfId="8986" xr:uid="{00000000-0005-0000-0000-0000CE640000}"/>
    <cellStyle name="Normal 12 6 2 2 2 2" xfId="15776" xr:uid="{00000000-0005-0000-0000-0000CF640000}"/>
    <cellStyle name="Normal 12 6 2 2 2 2 2" xfId="29344" xr:uid="{00000000-0005-0000-0000-0000D0640000}"/>
    <cellStyle name="Normal 12 6 2 2 2 2 2 2" xfId="56477" xr:uid="{00000000-0005-0000-0000-0000D1640000}"/>
    <cellStyle name="Normal 12 6 2 2 2 2 3" xfId="42915" xr:uid="{00000000-0005-0000-0000-0000D2640000}"/>
    <cellStyle name="Normal 12 6 2 2 2 3" xfId="22563" xr:uid="{00000000-0005-0000-0000-0000D3640000}"/>
    <cellStyle name="Normal 12 6 2 2 2 3 2" xfId="49696" xr:uid="{00000000-0005-0000-0000-0000D4640000}"/>
    <cellStyle name="Normal 12 6 2 2 2 4" xfId="36134" xr:uid="{00000000-0005-0000-0000-0000D5640000}"/>
    <cellStyle name="Normal 12 6 2 2 3" xfId="12387" xr:uid="{00000000-0005-0000-0000-0000D6640000}"/>
    <cellStyle name="Normal 12 6 2 2 3 2" xfId="25955" xr:uid="{00000000-0005-0000-0000-0000D7640000}"/>
    <cellStyle name="Normal 12 6 2 2 3 2 2" xfId="53088" xr:uid="{00000000-0005-0000-0000-0000D8640000}"/>
    <cellStyle name="Normal 12 6 2 2 3 3" xfId="39526" xr:uid="{00000000-0005-0000-0000-0000D9640000}"/>
    <cellStyle name="Normal 12 6 2 2 4" xfId="19174" xr:uid="{00000000-0005-0000-0000-0000DA640000}"/>
    <cellStyle name="Normal 12 6 2 2 4 2" xfId="46307" xr:uid="{00000000-0005-0000-0000-0000DB640000}"/>
    <cellStyle name="Normal 12 6 2 2 5" xfId="32745" xr:uid="{00000000-0005-0000-0000-0000DC640000}"/>
    <cellStyle name="Normal 12 6 2 3" xfId="5438" xr:uid="{00000000-0005-0000-0000-0000DD640000}"/>
    <cellStyle name="Normal 12 6 2 3 2" xfId="8987" xr:uid="{00000000-0005-0000-0000-0000DE640000}"/>
    <cellStyle name="Normal 12 6 2 3 2 2" xfId="15777" xr:uid="{00000000-0005-0000-0000-0000DF640000}"/>
    <cellStyle name="Normal 12 6 2 3 2 2 2" xfId="29345" xr:uid="{00000000-0005-0000-0000-0000E0640000}"/>
    <cellStyle name="Normal 12 6 2 3 2 2 2 2" xfId="56478" xr:uid="{00000000-0005-0000-0000-0000E1640000}"/>
    <cellStyle name="Normal 12 6 2 3 2 2 3" xfId="42916" xr:uid="{00000000-0005-0000-0000-0000E2640000}"/>
    <cellStyle name="Normal 12 6 2 3 2 3" xfId="22564" xr:uid="{00000000-0005-0000-0000-0000E3640000}"/>
    <cellStyle name="Normal 12 6 2 3 2 3 2" xfId="49697" xr:uid="{00000000-0005-0000-0000-0000E4640000}"/>
    <cellStyle name="Normal 12 6 2 3 2 4" xfId="36135" xr:uid="{00000000-0005-0000-0000-0000E5640000}"/>
    <cellStyle name="Normal 12 6 2 3 3" xfId="12388" xr:uid="{00000000-0005-0000-0000-0000E6640000}"/>
    <cellStyle name="Normal 12 6 2 3 3 2" xfId="25956" xr:uid="{00000000-0005-0000-0000-0000E7640000}"/>
    <cellStyle name="Normal 12 6 2 3 3 2 2" xfId="53089" xr:uid="{00000000-0005-0000-0000-0000E8640000}"/>
    <cellStyle name="Normal 12 6 2 3 3 3" xfId="39527" xr:uid="{00000000-0005-0000-0000-0000E9640000}"/>
    <cellStyle name="Normal 12 6 2 3 4" xfId="19175" xr:uid="{00000000-0005-0000-0000-0000EA640000}"/>
    <cellStyle name="Normal 12 6 2 3 4 2" xfId="46308" xr:uid="{00000000-0005-0000-0000-0000EB640000}"/>
    <cellStyle name="Normal 12 6 2 3 5" xfId="32746" xr:uid="{00000000-0005-0000-0000-0000EC640000}"/>
    <cellStyle name="Normal 12 6 2 4" xfId="8985" xr:uid="{00000000-0005-0000-0000-0000ED640000}"/>
    <cellStyle name="Normal 12 6 2 4 2" xfId="15775" xr:uid="{00000000-0005-0000-0000-0000EE640000}"/>
    <cellStyle name="Normal 12 6 2 4 2 2" xfId="29343" xr:uid="{00000000-0005-0000-0000-0000EF640000}"/>
    <cellStyle name="Normal 12 6 2 4 2 2 2" xfId="56476" xr:uid="{00000000-0005-0000-0000-0000F0640000}"/>
    <cellStyle name="Normal 12 6 2 4 2 3" xfId="42914" xr:uid="{00000000-0005-0000-0000-0000F1640000}"/>
    <cellStyle name="Normal 12 6 2 4 3" xfId="22562" xr:uid="{00000000-0005-0000-0000-0000F2640000}"/>
    <cellStyle name="Normal 12 6 2 4 3 2" xfId="49695" xr:uid="{00000000-0005-0000-0000-0000F3640000}"/>
    <cellStyle name="Normal 12 6 2 4 4" xfId="36133" xr:uid="{00000000-0005-0000-0000-0000F4640000}"/>
    <cellStyle name="Normal 12 6 2 5" xfId="12386" xr:uid="{00000000-0005-0000-0000-0000F5640000}"/>
    <cellStyle name="Normal 12 6 2 5 2" xfId="25954" xr:uid="{00000000-0005-0000-0000-0000F6640000}"/>
    <cellStyle name="Normal 12 6 2 5 2 2" xfId="53087" xr:uid="{00000000-0005-0000-0000-0000F7640000}"/>
    <cellStyle name="Normal 12 6 2 5 3" xfId="39525" xr:uid="{00000000-0005-0000-0000-0000F8640000}"/>
    <cellStyle name="Normal 12 6 2 6" xfId="19173" xr:uid="{00000000-0005-0000-0000-0000F9640000}"/>
    <cellStyle name="Normal 12 6 2 6 2" xfId="46306" xr:uid="{00000000-0005-0000-0000-0000FA640000}"/>
    <cellStyle name="Normal 12 6 2 7" xfId="32744" xr:uid="{00000000-0005-0000-0000-0000FB640000}"/>
    <cellStyle name="Normal 12 6 3" xfId="5439" xr:uid="{00000000-0005-0000-0000-0000FC640000}"/>
    <cellStyle name="Normal 12 6 3 2" xfId="5440" xr:uid="{00000000-0005-0000-0000-0000FD640000}"/>
    <cellStyle name="Normal 12 6 3 2 2" xfId="8989" xr:uid="{00000000-0005-0000-0000-0000FE640000}"/>
    <cellStyle name="Normal 12 6 3 2 2 2" xfId="15779" xr:uid="{00000000-0005-0000-0000-0000FF640000}"/>
    <cellStyle name="Normal 12 6 3 2 2 2 2" xfId="29347" xr:uid="{00000000-0005-0000-0000-000000650000}"/>
    <cellStyle name="Normal 12 6 3 2 2 2 2 2" xfId="56480" xr:uid="{00000000-0005-0000-0000-000001650000}"/>
    <cellStyle name="Normal 12 6 3 2 2 2 3" xfId="42918" xr:uid="{00000000-0005-0000-0000-000002650000}"/>
    <cellStyle name="Normal 12 6 3 2 2 3" xfId="22566" xr:uid="{00000000-0005-0000-0000-000003650000}"/>
    <cellStyle name="Normal 12 6 3 2 2 3 2" xfId="49699" xr:uid="{00000000-0005-0000-0000-000004650000}"/>
    <cellStyle name="Normal 12 6 3 2 2 4" xfId="36137" xr:uid="{00000000-0005-0000-0000-000005650000}"/>
    <cellStyle name="Normal 12 6 3 2 3" xfId="12390" xr:uid="{00000000-0005-0000-0000-000006650000}"/>
    <cellStyle name="Normal 12 6 3 2 3 2" xfId="25958" xr:uid="{00000000-0005-0000-0000-000007650000}"/>
    <cellStyle name="Normal 12 6 3 2 3 2 2" xfId="53091" xr:uid="{00000000-0005-0000-0000-000008650000}"/>
    <cellStyle name="Normal 12 6 3 2 3 3" xfId="39529" xr:uid="{00000000-0005-0000-0000-000009650000}"/>
    <cellStyle name="Normal 12 6 3 2 4" xfId="19177" xr:uid="{00000000-0005-0000-0000-00000A650000}"/>
    <cellStyle name="Normal 12 6 3 2 4 2" xfId="46310" xr:uid="{00000000-0005-0000-0000-00000B650000}"/>
    <cellStyle name="Normal 12 6 3 2 5" xfId="32748" xr:uid="{00000000-0005-0000-0000-00000C650000}"/>
    <cellStyle name="Normal 12 6 3 3" xfId="8988" xr:uid="{00000000-0005-0000-0000-00000D650000}"/>
    <cellStyle name="Normal 12 6 3 3 2" xfId="15778" xr:uid="{00000000-0005-0000-0000-00000E650000}"/>
    <cellStyle name="Normal 12 6 3 3 2 2" xfId="29346" xr:uid="{00000000-0005-0000-0000-00000F650000}"/>
    <cellStyle name="Normal 12 6 3 3 2 2 2" xfId="56479" xr:uid="{00000000-0005-0000-0000-000010650000}"/>
    <cellStyle name="Normal 12 6 3 3 2 3" xfId="42917" xr:uid="{00000000-0005-0000-0000-000011650000}"/>
    <cellStyle name="Normal 12 6 3 3 3" xfId="22565" xr:uid="{00000000-0005-0000-0000-000012650000}"/>
    <cellStyle name="Normal 12 6 3 3 3 2" xfId="49698" xr:uid="{00000000-0005-0000-0000-000013650000}"/>
    <cellStyle name="Normal 12 6 3 3 4" xfId="36136" xr:uid="{00000000-0005-0000-0000-000014650000}"/>
    <cellStyle name="Normal 12 6 3 4" xfId="12389" xr:uid="{00000000-0005-0000-0000-000015650000}"/>
    <cellStyle name="Normal 12 6 3 4 2" xfId="25957" xr:uid="{00000000-0005-0000-0000-000016650000}"/>
    <cellStyle name="Normal 12 6 3 4 2 2" xfId="53090" xr:uid="{00000000-0005-0000-0000-000017650000}"/>
    <cellStyle name="Normal 12 6 3 4 3" xfId="39528" xr:uid="{00000000-0005-0000-0000-000018650000}"/>
    <cellStyle name="Normal 12 6 3 5" xfId="19176" xr:uid="{00000000-0005-0000-0000-000019650000}"/>
    <cellStyle name="Normal 12 6 3 5 2" xfId="46309" xr:uid="{00000000-0005-0000-0000-00001A650000}"/>
    <cellStyle name="Normal 12 6 3 6" xfId="32747" xr:uid="{00000000-0005-0000-0000-00001B650000}"/>
    <cellStyle name="Normal 12 6 4" xfId="5441" xr:uid="{00000000-0005-0000-0000-00001C650000}"/>
    <cellStyle name="Normal 12 6 4 2" xfId="8990" xr:uid="{00000000-0005-0000-0000-00001D650000}"/>
    <cellStyle name="Normal 12 6 4 2 2" xfId="15780" xr:uid="{00000000-0005-0000-0000-00001E650000}"/>
    <cellStyle name="Normal 12 6 4 2 2 2" xfId="29348" xr:uid="{00000000-0005-0000-0000-00001F650000}"/>
    <cellStyle name="Normal 12 6 4 2 2 2 2" xfId="56481" xr:uid="{00000000-0005-0000-0000-000020650000}"/>
    <cellStyle name="Normal 12 6 4 2 2 3" xfId="42919" xr:uid="{00000000-0005-0000-0000-000021650000}"/>
    <cellStyle name="Normal 12 6 4 2 3" xfId="22567" xr:uid="{00000000-0005-0000-0000-000022650000}"/>
    <cellStyle name="Normal 12 6 4 2 3 2" xfId="49700" xr:uid="{00000000-0005-0000-0000-000023650000}"/>
    <cellStyle name="Normal 12 6 4 2 4" xfId="36138" xr:uid="{00000000-0005-0000-0000-000024650000}"/>
    <cellStyle name="Normal 12 6 4 3" xfId="12391" xr:uid="{00000000-0005-0000-0000-000025650000}"/>
    <cellStyle name="Normal 12 6 4 3 2" xfId="25959" xr:uid="{00000000-0005-0000-0000-000026650000}"/>
    <cellStyle name="Normal 12 6 4 3 2 2" xfId="53092" xr:uid="{00000000-0005-0000-0000-000027650000}"/>
    <cellStyle name="Normal 12 6 4 3 3" xfId="39530" xr:uid="{00000000-0005-0000-0000-000028650000}"/>
    <cellStyle name="Normal 12 6 4 4" xfId="19178" xr:uid="{00000000-0005-0000-0000-000029650000}"/>
    <cellStyle name="Normal 12 6 4 4 2" xfId="46311" xr:uid="{00000000-0005-0000-0000-00002A650000}"/>
    <cellStyle name="Normal 12 6 4 5" xfId="32749" xr:uid="{00000000-0005-0000-0000-00002B650000}"/>
    <cellStyle name="Normal 12 6 5" xfId="5442" xr:uid="{00000000-0005-0000-0000-00002C650000}"/>
    <cellStyle name="Normal 12 6 5 2" xfId="8991" xr:uid="{00000000-0005-0000-0000-00002D650000}"/>
    <cellStyle name="Normal 12 6 5 2 2" xfId="15781" xr:uid="{00000000-0005-0000-0000-00002E650000}"/>
    <cellStyle name="Normal 12 6 5 2 2 2" xfId="29349" xr:uid="{00000000-0005-0000-0000-00002F650000}"/>
    <cellStyle name="Normal 12 6 5 2 2 2 2" xfId="56482" xr:uid="{00000000-0005-0000-0000-000030650000}"/>
    <cellStyle name="Normal 12 6 5 2 2 3" xfId="42920" xr:uid="{00000000-0005-0000-0000-000031650000}"/>
    <cellStyle name="Normal 12 6 5 2 3" xfId="22568" xr:uid="{00000000-0005-0000-0000-000032650000}"/>
    <cellStyle name="Normal 12 6 5 2 3 2" xfId="49701" xr:uid="{00000000-0005-0000-0000-000033650000}"/>
    <cellStyle name="Normal 12 6 5 2 4" xfId="36139" xr:uid="{00000000-0005-0000-0000-000034650000}"/>
    <cellStyle name="Normal 12 6 5 3" xfId="12392" xr:uid="{00000000-0005-0000-0000-000035650000}"/>
    <cellStyle name="Normal 12 6 5 3 2" xfId="25960" xr:uid="{00000000-0005-0000-0000-000036650000}"/>
    <cellStyle name="Normal 12 6 5 3 2 2" xfId="53093" xr:uid="{00000000-0005-0000-0000-000037650000}"/>
    <cellStyle name="Normal 12 6 5 3 3" xfId="39531" xr:uid="{00000000-0005-0000-0000-000038650000}"/>
    <cellStyle name="Normal 12 6 5 4" xfId="19179" xr:uid="{00000000-0005-0000-0000-000039650000}"/>
    <cellStyle name="Normal 12 6 5 4 2" xfId="46312" xr:uid="{00000000-0005-0000-0000-00003A650000}"/>
    <cellStyle name="Normal 12 6 5 5" xfId="32750" xr:uid="{00000000-0005-0000-0000-00003B650000}"/>
    <cellStyle name="Normal 12 6 6" xfId="8984" xr:uid="{00000000-0005-0000-0000-00003C650000}"/>
    <cellStyle name="Normal 12 6 6 2" xfId="15774" xr:uid="{00000000-0005-0000-0000-00003D650000}"/>
    <cellStyle name="Normal 12 6 6 2 2" xfId="29342" xr:uid="{00000000-0005-0000-0000-00003E650000}"/>
    <cellStyle name="Normal 12 6 6 2 2 2" xfId="56475" xr:uid="{00000000-0005-0000-0000-00003F650000}"/>
    <cellStyle name="Normal 12 6 6 2 3" xfId="42913" xr:uid="{00000000-0005-0000-0000-000040650000}"/>
    <cellStyle name="Normal 12 6 6 3" xfId="22561" xr:uid="{00000000-0005-0000-0000-000041650000}"/>
    <cellStyle name="Normal 12 6 6 3 2" xfId="49694" xr:uid="{00000000-0005-0000-0000-000042650000}"/>
    <cellStyle name="Normal 12 6 6 4" xfId="36132" xr:uid="{00000000-0005-0000-0000-000043650000}"/>
    <cellStyle name="Normal 12 6 7" xfId="12385" xr:uid="{00000000-0005-0000-0000-000044650000}"/>
    <cellStyle name="Normal 12 6 7 2" xfId="25953" xr:uid="{00000000-0005-0000-0000-000045650000}"/>
    <cellStyle name="Normal 12 6 7 2 2" xfId="53086" xr:uid="{00000000-0005-0000-0000-000046650000}"/>
    <cellStyle name="Normal 12 6 7 3" xfId="39524" xr:uid="{00000000-0005-0000-0000-000047650000}"/>
    <cellStyle name="Normal 12 6 8" xfId="19172" xr:uid="{00000000-0005-0000-0000-000048650000}"/>
    <cellStyle name="Normal 12 6 8 2" xfId="46305" xr:uid="{00000000-0005-0000-0000-000049650000}"/>
    <cellStyle name="Normal 12 6 9" xfId="32743" xr:uid="{00000000-0005-0000-0000-00004A650000}"/>
    <cellStyle name="Normal 12 7" xfId="5443" xr:uid="{00000000-0005-0000-0000-00004B650000}"/>
    <cellStyle name="Normal 12 7 2" xfId="5444" xr:uid="{00000000-0005-0000-0000-00004C650000}"/>
    <cellStyle name="Normal 12 7 2 2" xfId="5445" xr:uid="{00000000-0005-0000-0000-00004D650000}"/>
    <cellStyle name="Normal 12 7 2 2 2" xfId="8994" xr:uid="{00000000-0005-0000-0000-00004E650000}"/>
    <cellStyle name="Normal 12 7 2 2 2 2" xfId="15784" xr:uid="{00000000-0005-0000-0000-00004F650000}"/>
    <cellStyle name="Normal 12 7 2 2 2 2 2" xfId="29352" xr:uid="{00000000-0005-0000-0000-000050650000}"/>
    <cellStyle name="Normal 12 7 2 2 2 2 2 2" xfId="56485" xr:uid="{00000000-0005-0000-0000-000051650000}"/>
    <cellStyle name="Normal 12 7 2 2 2 2 3" xfId="42923" xr:uid="{00000000-0005-0000-0000-000052650000}"/>
    <cellStyle name="Normal 12 7 2 2 2 3" xfId="22571" xr:uid="{00000000-0005-0000-0000-000053650000}"/>
    <cellStyle name="Normal 12 7 2 2 2 3 2" xfId="49704" xr:uid="{00000000-0005-0000-0000-000054650000}"/>
    <cellStyle name="Normal 12 7 2 2 2 4" xfId="36142" xr:uid="{00000000-0005-0000-0000-000055650000}"/>
    <cellStyle name="Normal 12 7 2 2 3" xfId="12395" xr:uid="{00000000-0005-0000-0000-000056650000}"/>
    <cellStyle name="Normal 12 7 2 2 3 2" xfId="25963" xr:uid="{00000000-0005-0000-0000-000057650000}"/>
    <cellStyle name="Normal 12 7 2 2 3 2 2" xfId="53096" xr:uid="{00000000-0005-0000-0000-000058650000}"/>
    <cellStyle name="Normal 12 7 2 2 3 3" xfId="39534" xr:uid="{00000000-0005-0000-0000-000059650000}"/>
    <cellStyle name="Normal 12 7 2 2 4" xfId="19182" xr:uid="{00000000-0005-0000-0000-00005A650000}"/>
    <cellStyle name="Normal 12 7 2 2 4 2" xfId="46315" xr:uid="{00000000-0005-0000-0000-00005B650000}"/>
    <cellStyle name="Normal 12 7 2 2 5" xfId="32753" xr:uid="{00000000-0005-0000-0000-00005C650000}"/>
    <cellStyle name="Normal 12 7 2 3" xfId="5446" xr:uid="{00000000-0005-0000-0000-00005D650000}"/>
    <cellStyle name="Normal 12 7 2 3 2" xfId="8995" xr:uid="{00000000-0005-0000-0000-00005E650000}"/>
    <cellStyle name="Normal 12 7 2 3 2 2" xfId="15785" xr:uid="{00000000-0005-0000-0000-00005F650000}"/>
    <cellStyle name="Normal 12 7 2 3 2 2 2" xfId="29353" xr:uid="{00000000-0005-0000-0000-000060650000}"/>
    <cellStyle name="Normal 12 7 2 3 2 2 2 2" xfId="56486" xr:uid="{00000000-0005-0000-0000-000061650000}"/>
    <cellStyle name="Normal 12 7 2 3 2 2 3" xfId="42924" xr:uid="{00000000-0005-0000-0000-000062650000}"/>
    <cellStyle name="Normal 12 7 2 3 2 3" xfId="22572" xr:uid="{00000000-0005-0000-0000-000063650000}"/>
    <cellStyle name="Normal 12 7 2 3 2 3 2" xfId="49705" xr:uid="{00000000-0005-0000-0000-000064650000}"/>
    <cellStyle name="Normal 12 7 2 3 2 4" xfId="36143" xr:uid="{00000000-0005-0000-0000-000065650000}"/>
    <cellStyle name="Normal 12 7 2 3 3" xfId="12396" xr:uid="{00000000-0005-0000-0000-000066650000}"/>
    <cellStyle name="Normal 12 7 2 3 3 2" xfId="25964" xr:uid="{00000000-0005-0000-0000-000067650000}"/>
    <cellStyle name="Normal 12 7 2 3 3 2 2" xfId="53097" xr:uid="{00000000-0005-0000-0000-000068650000}"/>
    <cellStyle name="Normal 12 7 2 3 3 3" xfId="39535" xr:uid="{00000000-0005-0000-0000-000069650000}"/>
    <cellStyle name="Normal 12 7 2 3 4" xfId="19183" xr:uid="{00000000-0005-0000-0000-00006A650000}"/>
    <cellStyle name="Normal 12 7 2 3 4 2" xfId="46316" xr:uid="{00000000-0005-0000-0000-00006B650000}"/>
    <cellStyle name="Normal 12 7 2 3 5" xfId="32754" xr:uid="{00000000-0005-0000-0000-00006C650000}"/>
    <cellStyle name="Normal 12 7 2 4" xfId="8993" xr:uid="{00000000-0005-0000-0000-00006D650000}"/>
    <cellStyle name="Normal 12 7 2 4 2" xfId="15783" xr:uid="{00000000-0005-0000-0000-00006E650000}"/>
    <cellStyle name="Normal 12 7 2 4 2 2" xfId="29351" xr:uid="{00000000-0005-0000-0000-00006F650000}"/>
    <cellStyle name="Normal 12 7 2 4 2 2 2" xfId="56484" xr:uid="{00000000-0005-0000-0000-000070650000}"/>
    <cellStyle name="Normal 12 7 2 4 2 3" xfId="42922" xr:uid="{00000000-0005-0000-0000-000071650000}"/>
    <cellStyle name="Normal 12 7 2 4 3" xfId="22570" xr:uid="{00000000-0005-0000-0000-000072650000}"/>
    <cellStyle name="Normal 12 7 2 4 3 2" xfId="49703" xr:uid="{00000000-0005-0000-0000-000073650000}"/>
    <cellStyle name="Normal 12 7 2 4 4" xfId="36141" xr:uid="{00000000-0005-0000-0000-000074650000}"/>
    <cellStyle name="Normal 12 7 2 5" xfId="12394" xr:uid="{00000000-0005-0000-0000-000075650000}"/>
    <cellStyle name="Normal 12 7 2 5 2" xfId="25962" xr:uid="{00000000-0005-0000-0000-000076650000}"/>
    <cellStyle name="Normal 12 7 2 5 2 2" xfId="53095" xr:uid="{00000000-0005-0000-0000-000077650000}"/>
    <cellStyle name="Normal 12 7 2 5 3" xfId="39533" xr:uid="{00000000-0005-0000-0000-000078650000}"/>
    <cellStyle name="Normal 12 7 2 6" xfId="19181" xr:uid="{00000000-0005-0000-0000-000079650000}"/>
    <cellStyle name="Normal 12 7 2 6 2" xfId="46314" xr:uid="{00000000-0005-0000-0000-00007A650000}"/>
    <cellStyle name="Normal 12 7 2 7" xfId="32752" xr:uid="{00000000-0005-0000-0000-00007B650000}"/>
    <cellStyle name="Normal 12 7 3" xfId="5447" xr:uid="{00000000-0005-0000-0000-00007C650000}"/>
    <cellStyle name="Normal 12 7 3 2" xfId="8996" xr:uid="{00000000-0005-0000-0000-00007D650000}"/>
    <cellStyle name="Normal 12 7 3 2 2" xfId="15786" xr:uid="{00000000-0005-0000-0000-00007E650000}"/>
    <cellStyle name="Normal 12 7 3 2 2 2" xfId="29354" xr:uid="{00000000-0005-0000-0000-00007F650000}"/>
    <cellStyle name="Normal 12 7 3 2 2 2 2" xfId="56487" xr:uid="{00000000-0005-0000-0000-000080650000}"/>
    <cellStyle name="Normal 12 7 3 2 2 3" xfId="42925" xr:uid="{00000000-0005-0000-0000-000081650000}"/>
    <cellStyle name="Normal 12 7 3 2 3" xfId="22573" xr:uid="{00000000-0005-0000-0000-000082650000}"/>
    <cellStyle name="Normal 12 7 3 2 3 2" xfId="49706" xr:uid="{00000000-0005-0000-0000-000083650000}"/>
    <cellStyle name="Normal 12 7 3 2 4" xfId="36144" xr:uid="{00000000-0005-0000-0000-000084650000}"/>
    <cellStyle name="Normal 12 7 3 3" xfId="12397" xr:uid="{00000000-0005-0000-0000-000085650000}"/>
    <cellStyle name="Normal 12 7 3 3 2" xfId="25965" xr:uid="{00000000-0005-0000-0000-000086650000}"/>
    <cellStyle name="Normal 12 7 3 3 2 2" xfId="53098" xr:uid="{00000000-0005-0000-0000-000087650000}"/>
    <cellStyle name="Normal 12 7 3 3 3" xfId="39536" xr:uid="{00000000-0005-0000-0000-000088650000}"/>
    <cellStyle name="Normal 12 7 3 4" xfId="19184" xr:uid="{00000000-0005-0000-0000-000089650000}"/>
    <cellStyle name="Normal 12 7 3 4 2" xfId="46317" xr:uid="{00000000-0005-0000-0000-00008A650000}"/>
    <cellStyle name="Normal 12 7 3 5" xfId="32755" xr:uid="{00000000-0005-0000-0000-00008B650000}"/>
    <cellStyle name="Normal 12 7 4" xfId="5448" xr:uid="{00000000-0005-0000-0000-00008C650000}"/>
    <cellStyle name="Normal 12 7 4 2" xfId="8997" xr:uid="{00000000-0005-0000-0000-00008D650000}"/>
    <cellStyle name="Normal 12 7 4 2 2" xfId="15787" xr:uid="{00000000-0005-0000-0000-00008E650000}"/>
    <cellStyle name="Normal 12 7 4 2 2 2" xfId="29355" xr:uid="{00000000-0005-0000-0000-00008F650000}"/>
    <cellStyle name="Normal 12 7 4 2 2 2 2" xfId="56488" xr:uid="{00000000-0005-0000-0000-000090650000}"/>
    <cellStyle name="Normal 12 7 4 2 2 3" xfId="42926" xr:uid="{00000000-0005-0000-0000-000091650000}"/>
    <cellStyle name="Normal 12 7 4 2 3" xfId="22574" xr:uid="{00000000-0005-0000-0000-000092650000}"/>
    <cellStyle name="Normal 12 7 4 2 3 2" xfId="49707" xr:uid="{00000000-0005-0000-0000-000093650000}"/>
    <cellStyle name="Normal 12 7 4 2 4" xfId="36145" xr:uid="{00000000-0005-0000-0000-000094650000}"/>
    <cellStyle name="Normal 12 7 4 3" xfId="12398" xr:uid="{00000000-0005-0000-0000-000095650000}"/>
    <cellStyle name="Normal 12 7 4 3 2" xfId="25966" xr:uid="{00000000-0005-0000-0000-000096650000}"/>
    <cellStyle name="Normal 12 7 4 3 2 2" xfId="53099" xr:uid="{00000000-0005-0000-0000-000097650000}"/>
    <cellStyle name="Normal 12 7 4 3 3" xfId="39537" xr:uid="{00000000-0005-0000-0000-000098650000}"/>
    <cellStyle name="Normal 12 7 4 4" xfId="19185" xr:uid="{00000000-0005-0000-0000-000099650000}"/>
    <cellStyle name="Normal 12 7 4 4 2" xfId="46318" xr:uid="{00000000-0005-0000-0000-00009A650000}"/>
    <cellStyle name="Normal 12 7 4 5" xfId="32756" xr:uid="{00000000-0005-0000-0000-00009B650000}"/>
    <cellStyle name="Normal 12 7 5" xfId="8992" xr:uid="{00000000-0005-0000-0000-00009C650000}"/>
    <cellStyle name="Normal 12 7 5 2" xfId="15782" xr:uid="{00000000-0005-0000-0000-00009D650000}"/>
    <cellStyle name="Normal 12 7 5 2 2" xfId="29350" xr:uid="{00000000-0005-0000-0000-00009E650000}"/>
    <cellStyle name="Normal 12 7 5 2 2 2" xfId="56483" xr:uid="{00000000-0005-0000-0000-00009F650000}"/>
    <cellStyle name="Normal 12 7 5 2 3" xfId="42921" xr:uid="{00000000-0005-0000-0000-0000A0650000}"/>
    <cellStyle name="Normal 12 7 5 3" xfId="22569" xr:uid="{00000000-0005-0000-0000-0000A1650000}"/>
    <cellStyle name="Normal 12 7 5 3 2" xfId="49702" xr:uid="{00000000-0005-0000-0000-0000A2650000}"/>
    <cellStyle name="Normal 12 7 5 4" xfId="36140" xr:uid="{00000000-0005-0000-0000-0000A3650000}"/>
    <cellStyle name="Normal 12 7 6" xfId="12393" xr:uid="{00000000-0005-0000-0000-0000A4650000}"/>
    <cellStyle name="Normal 12 7 6 2" xfId="25961" xr:uid="{00000000-0005-0000-0000-0000A5650000}"/>
    <cellStyle name="Normal 12 7 6 2 2" xfId="53094" xr:uid="{00000000-0005-0000-0000-0000A6650000}"/>
    <cellStyle name="Normal 12 7 6 3" xfId="39532" xr:uid="{00000000-0005-0000-0000-0000A7650000}"/>
    <cellStyle name="Normal 12 7 7" xfId="19180" xr:uid="{00000000-0005-0000-0000-0000A8650000}"/>
    <cellStyle name="Normal 12 7 7 2" xfId="46313" xr:uid="{00000000-0005-0000-0000-0000A9650000}"/>
    <cellStyle name="Normal 12 7 8" xfId="32751" xr:uid="{00000000-0005-0000-0000-0000AA650000}"/>
    <cellStyle name="Normal 12 8" xfId="5449" xr:uid="{00000000-0005-0000-0000-0000AB650000}"/>
    <cellStyle name="Normal 12 8 2" xfId="5450" xr:uid="{00000000-0005-0000-0000-0000AC650000}"/>
    <cellStyle name="Normal 12 8 2 2" xfId="5451" xr:uid="{00000000-0005-0000-0000-0000AD650000}"/>
    <cellStyle name="Normal 12 8 2 2 2" xfId="9000" xr:uid="{00000000-0005-0000-0000-0000AE650000}"/>
    <cellStyle name="Normal 12 8 2 2 2 2" xfId="15790" xr:uid="{00000000-0005-0000-0000-0000AF650000}"/>
    <cellStyle name="Normal 12 8 2 2 2 2 2" xfId="29358" xr:uid="{00000000-0005-0000-0000-0000B0650000}"/>
    <cellStyle name="Normal 12 8 2 2 2 2 2 2" xfId="56491" xr:uid="{00000000-0005-0000-0000-0000B1650000}"/>
    <cellStyle name="Normal 12 8 2 2 2 2 3" xfId="42929" xr:uid="{00000000-0005-0000-0000-0000B2650000}"/>
    <cellStyle name="Normal 12 8 2 2 2 3" xfId="22577" xr:uid="{00000000-0005-0000-0000-0000B3650000}"/>
    <cellStyle name="Normal 12 8 2 2 2 3 2" xfId="49710" xr:uid="{00000000-0005-0000-0000-0000B4650000}"/>
    <cellStyle name="Normal 12 8 2 2 2 4" xfId="36148" xr:uid="{00000000-0005-0000-0000-0000B5650000}"/>
    <cellStyle name="Normal 12 8 2 2 3" xfId="12401" xr:uid="{00000000-0005-0000-0000-0000B6650000}"/>
    <cellStyle name="Normal 12 8 2 2 3 2" xfId="25969" xr:uid="{00000000-0005-0000-0000-0000B7650000}"/>
    <cellStyle name="Normal 12 8 2 2 3 2 2" xfId="53102" xr:uid="{00000000-0005-0000-0000-0000B8650000}"/>
    <cellStyle name="Normal 12 8 2 2 3 3" xfId="39540" xr:uid="{00000000-0005-0000-0000-0000B9650000}"/>
    <cellStyle name="Normal 12 8 2 2 4" xfId="19188" xr:uid="{00000000-0005-0000-0000-0000BA650000}"/>
    <cellStyle name="Normal 12 8 2 2 4 2" xfId="46321" xr:uid="{00000000-0005-0000-0000-0000BB650000}"/>
    <cellStyle name="Normal 12 8 2 2 5" xfId="32759" xr:uid="{00000000-0005-0000-0000-0000BC650000}"/>
    <cellStyle name="Normal 12 8 2 3" xfId="5452" xr:uid="{00000000-0005-0000-0000-0000BD650000}"/>
    <cellStyle name="Normal 12 8 2 3 2" xfId="9001" xr:uid="{00000000-0005-0000-0000-0000BE650000}"/>
    <cellStyle name="Normal 12 8 2 3 2 2" xfId="15791" xr:uid="{00000000-0005-0000-0000-0000BF650000}"/>
    <cellStyle name="Normal 12 8 2 3 2 2 2" xfId="29359" xr:uid="{00000000-0005-0000-0000-0000C0650000}"/>
    <cellStyle name="Normal 12 8 2 3 2 2 2 2" xfId="56492" xr:uid="{00000000-0005-0000-0000-0000C1650000}"/>
    <cellStyle name="Normal 12 8 2 3 2 2 3" xfId="42930" xr:uid="{00000000-0005-0000-0000-0000C2650000}"/>
    <cellStyle name="Normal 12 8 2 3 2 3" xfId="22578" xr:uid="{00000000-0005-0000-0000-0000C3650000}"/>
    <cellStyle name="Normal 12 8 2 3 2 3 2" xfId="49711" xr:uid="{00000000-0005-0000-0000-0000C4650000}"/>
    <cellStyle name="Normal 12 8 2 3 2 4" xfId="36149" xr:uid="{00000000-0005-0000-0000-0000C5650000}"/>
    <cellStyle name="Normal 12 8 2 3 3" xfId="12402" xr:uid="{00000000-0005-0000-0000-0000C6650000}"/>
    <cellStyle name="Normal 12 8 2 3 3 2" xfId="25970" xr:uid="{00000000-0005-0000-0000-0000C7650000}"/>
    <cellStyle name="Normal 12 8 2 3 3 2 2" xfId="53103" xr:uid="{00000000-0005-0000-0000-0000C8650000}"/>
    <cellStyle name="Normal 12 8 2 3 3 3" xfId="39541" xr:uid="{00000000-0005-0000-0000-0000C9650000}"/>
    <cellStyle name="Normal 12 8 2 3 4" xfId="19189" xr:uid="{00000000-0005-0000-0000-0000CA650000}"/>
    <cellStyle name="Normal 12 8 2 3 4 2" xfId="46322" xr:uid="{00000000-0005-0000-0000-0000CB650000}"/>
    <cellStyle name="Normal 12 8 2 3 5" xfId="32760" xr:uid="{00000000-0005-0000-0000-0000CC650000}"/>
    <cellStyle name="Normal 12 8 2 4" xfId="8999" xr:uid="{00000000-0005-0000-0000-0000CD650000}"/>
    <cellStyle name="Normal 12 8 2 4 2" xfId="15789" xr:uid="{00000000-0005-0000-0000-0000CE650000}"/>
    <cellStyle name="Normal 12 8 2 4 2 2" xfId="29357" xr:uid="{00000000-0005-0000-0000-0000CF650000}"/>
    <cellStyle name="Normal 12 8 2 4 2 2 2" xfId="56490" xr:uid="{00000000-0005-0000-0000-0000D0650000}"/>
    <cellStyle name="Normal 12 8 2 4 2 3" xfId="42928" xr:uid="{00000000-0005-0000-0000-0000D1650000}"/>
    <cellStyle name="Normal 12 8 2 4 3" xfId="22576" xr:uid="{00000000-0005-0000-0000-0000D2650000}"/>
    <cellStyle name="Normal 12 8 2 4 3 2" xfId="49709" xr:uid="{00000000-0005-0000-0000-0000D3650000}"/>
    <cellStyle name="Normal 12 8 2 4 4" xfId="36147" xr:uid="{00000000-0005-0000-0000-0000D4650000}"/>
    <cellStyle name="Normal 12 8 2 5" xfId="12400" xr:uid="{00000000-0005-0000-0000-0000D5650000}"/>
    <cellStyle name="Normal 12 8 2 5 2" xfId="25968" xr:uid="{00000000-0005-0000-0000-0000D6650000}"/>
    <cellStyle name="Normal 12 8 2 5 2 2" xfId="53101" xr:uid="{00000000-0005-0000-0000-0000D7650000}"/>
    <cellStyle name="Normal 12 8 2 5 3" xfId="39539" xr:uid="{00000000-0005-0000-0000-0000D8650000}"/>
    <cellStyle name="Normal 12 8 2 6" xfId="19187" xr:uid="{00000000-0005-0000-0000-0000D9650000}"/>
    <cellStyle name="Normal 12 8 2 6 2" xfId="46320" xr:uid="{00000000-0005-0000-0000-0000DA650000}"/>
    <cellStyle name="Normal 12 8 2 7" xfId="32758" xr:uid="{00000000-0005-0000-0000-0000DB650000}"/>
    <cellStyle name="Normal 12 8 3" xfId="5453" xr:uid="{00000000-0005-0000-0000-0000DC650000}"/>
    <cellStyle name="Normal 12 8 3 2" xfId="9002" xr:uid="{00000000-0005-0000-0000-0000DD650000}"/>
    <cellStyle name="Normal 12 8 3 2 2" xfId="15792" xr:uid="{00000000-0005-0000-0000-0000DE650000}"/>
    <cellStyle name="Normal 12 8 3 2 2 2" xfId="29360" xr:uid="{00000000-0005-0000-0000-0000DF650000}"/>
    <cellStyle name="Normal 12 8 3 2 2 2 2" xfId="56493" xr:uid="{00000000-0005-0000-0000-0000E0650000}"/>
    <cellStyle name="Normal 12 8 3 2 2 3" xfId="42931" xr:uid="{00000000-0005-0000-0000-0000E1650000}"/>
    <cellStyle name="Normal 12 8 3 2 3" xfId="22579" xr:uid="{00000000-0005-0000-0000-0000E2650000}"/>
    <cellStyle name="Normal 12 8 3 2 3 2" xfId="49712" xr:uid="{00000000-0005-0000-0000-0000E3650000}"/>
    <cellStyle name="Normal 12 8 3 2 4" xfId="36150" xr:uid="{00000000-0005-0000-0000-0000E4650000}"/>
    <cellStyle name="Normal 12 8 3 3" xfId="12403" xr:uid="{00000000-0005-0000-0000-0000E5650000}"/>
    <cellStyle name="Normal 12 8 3 3 2" xfId="25971" xr:uid="{00000000-0005-0000-0000-0000E6650000}"/>
    <cellStyle name="Normal 12 8 3 3 2 2" xfId="53104" xr:uid="{00000000-0005-0000-0000-0000E7650000}"/>
    <cellStyle name="Normal 12 8 3 3 3" xfId="39542" xr:uid="{00000000-0005-0000-0000-0000E8650000}"/>
    <cellStyle name="Normal 12 8 3 4" xfId="19190" xr:uid="{00000000-0005-0000-0000-0000E9650000}"/>
    <cellStyle name="Normal 12 8 3 4 2" xfId="46323" xr:uid="{00000000-0005-0000-0000-0000EA650000}"/>
    <cellStyle name="Normal 12 8 3 5" xfId="32761" xr:uid="{00000000-0005-0000-0000-0000EB650000}"/>
    <cellStyle name="Normal 12 8 4" xfId="5454" xr:uid="{00000000-0005-0000-0000-0000EC650000}"/>
    <cellStyle name="Normal 12 8 4 2" xfId="9003" xr:uid="{00000000-0005-0000-0000-0000ED650000}"/>
    <cellStyle name="Normal 12 8 4 2 2" xfId="15793" xr:uid="{00000000-0005-0000-0000-0000EE650000}"/>
    <cellStyle name="Normal 12 8 4 2 2 2" xfId="29361" xr:uid="{00000000-0005-0000-0000-0000EF650000}"/>
    <cellStyle name="Normal 12 8 4 2 2 2 2" xfId="56494" xr:uid="{00000000-0005-0000-0000-0000F0650000}"/>
    <cellStyle name="Normal 12 8 4 2 2 3" xfId="42932" xr:uid="{00000000-0005-0000-0000-0000F1650000}"/>
    <cellStyle name="Normal 12 8 4 2 3" xfId="22580" xr:uid="{00000000-0005-0000-0000-0000F2650000}"/>
    <cellStyle name="Normal 12 8 4 2 3 2" xfId="49713" xr:uid="{00000000-0005-0000-0000-0000F3650000}"/>
    <cellStyle name="Normal 12 8 4 2 4" xfId="36151" xr:uid="{00000000-0005-0000-0000-0000F4650000}"/>
    <cellStyle name="Normal 12 8 4 3" xfId="12404" xr:uid="{00000000-0005-0000-0000-0000F5650000}"/>
    <cellStyle name="Normal 12 8 4 3 2" xfId="25972" xr:uid="{00000000-0005-0000-0000-0000F6650000}"/>
    <cellStyle name="Normal 12 8 4 3 2 2" xfId="53105" xr:uid="{00000000-0005-0000-0000-0000F7650000}"/>
    <cellStyle name="Normal 12 8 4 3 3" xfId="39543" xr:uid="{00000000-0005-0000-0000-0000F8650000}"/>
    <cellStyle name="Normal 12 8 4 4" xfId="19191" xr:uid="{00000000-0005-0000-0000-0000F9650000}"/>
    <cellStyle name="Normal 12 8 4 4 2" xfId="46324" xr:uid="{00000000-0005-0000-0000-0000FA650000}"/>
    <cellStyle name="Normal 12 8 4 5" xfId="32762" xr:uid="{00000000-0005-0000-0000-0000FB650000}"/>
    <cellStyle name="Normal 12 8 5" xfId="8998" xr:uid="{00000000-0005-0000-0000-0000FC650000}"/>
    <cellStyle name="Normal 12 8 5 2" xfId="15788" xr:uid="{00000000-0005-0000-0000-0000FD650000}"/>
    <cellStyle name="Normal 12 8 5 2 2" xfId="29356" xr:uid="{00000000-0005-0000-0000-0000FE650000}"/>
    <cellStyle name="Normal 12 8 5 2 2 2" xfId="56489" xr:uid="{00000000-0005-0000-0000-0000FF650000}"/>
    <cellStyle name="Normal 12 8 5 2 3" xfId="42927" xr:uid="{00000000-0005-0000-0000-000000660000}"/>
    <cellStyle name="Normal 12 8 5 3" xfId="22575" xr:uid="{00000000-0005-0000-0000-000001660000}"/>
    <cellStyle name="Normal 12 8 5 3 2" xfId="49708" xr:uid="{00000000-0005-0000-0000-000002660000}"/>
    <cellStyle name="Normal 12 8 5 4" xfId="36146" xr:uid="{00000000-0005-0000-0000-000003660000}"/>
    <cellStyle name="Normal 12 8 6" xfId="12399" xr:uid="{00000000-0005-0000-0000-000004660000}"/>
    <cellStyle name="Normal 12 8 6 2" xfId="25967" xr:uid="{00000000-0005-0000-0000-000005660000}"/>
    <cellStyle name="Normal 12 8 6 2 2" xfId="53100" xr:uid="{00000000-0005-0000-0000-000006660000}"/>
    <cellStyle name="Normal 12 8 6 3" xfId="39538" xr:uid="{00000000-0005-0000-0000-000007660000}"/>
    <cellStyle name="Normal 12 8 7" xfId="19186" xr:uid="{00000000-0005-0000-0000-000008660000}"/>
    <cellStyle name="Normal 12 8 7 2" xfId="46319" xr:uid="{00000000-0005-0000-0000-000009660000}"/>
    <cellStyle name="Normal 12 8 8" xfId="32757" xr:uid="{00000000-0005-0000-0000-00000A660000}"/>
    <cellStyle name="Normal 12 9" xfId="5455" xr:uid="{00000000-0005-0000-0000-00000B660000}"/>
    <cellStyle name="Normal 12 9 2" xfId="5456" xr:uid="{00000000-0005-0000-0000-00000C660000}"/>
    <cellStyle name="Normal 12 9 2 2" xfId="9005" xr:uid="{00000000-0005-0000-0000-00000D660000}"/>
    <cellStyle name="Normal 12 9 2 2 2" xfId="15795" xr:uid="{00000000-0005-0000-0000-00000E660000}"/>
    <cellStyle name="Normal 12 9 2 2 2 2" xfId="29363" xr:uid="{00000000-0005-0000-0000-00000F660000}"/>
    <cellStyle name="Normal 12 9 2 2 2 2 2" xfId="56496" xr:uid="{00000000-0005-0000-0000-000010660000}"/>
    <cellStyle name="Normal 12 9 2 2 2 3" xfId="42934" xr:uid="{00000000-0005-0000-0000-000011660000}"/>
    <cellStyle name="Normal 12 9 2 2 3" xfId="22582" xr:uid="{00000000-0005-0000-0000-000012660000}"/>
    <cellStyle name="Normal 12 9 2 2 3 2" xfId="49715" xr:uid="{00000000-0005-0000-0000-000013660000}"/>
    <cellStyle name="Normal 12 9 2 2 4" xfId="36153" xr:uid="{00000000-0005-0000-0000-000014660000}"/>
    <cellStyle name="Normal 12 9 2 3" xfId="12406" xr:uid="{00000000-0005-0000-0000-000015660000}"/>
    <cellStyle name="Normal 12 9 2 3 2" xfId="25974" xr:uid="{00000000-0005-0000-0000-000016660000}"/>
    <cellStyle name="Normal 12 9 2 3 2 2" xfId="53107" xr:uid="{00000000-0005-0000-0000-000017660000}"/>
    <cellStyle name="Normal 12 9 2 3 3" xfId="39545" xr:uid="{00000000-0005-0000-0000-000018660000}"/>
    <cellStyle name="Normal 12 9 2 4" xfId="19193" xr:uid="{00000000-0005-0000-0000-000019660000}"/>
    <cellStyle name="Normal 12 9 2 4 2" xfId="46326" xr:uid="{00000000-0005-0000-0000-00001A660000}"/>
    <cellStyle name="Normal 12 9 2 5" xfId="32764" xr:uid="{00000000-0005-0000-0000-00001B660000}"/>
    <cellStyle name="Normal 12 9 3" xfId="9004" xr:uid="{00000000-0005-0000-0000-00001C660000}"/>
    <cellStyle name="Normal 12 9 3 2" xfId="15794" xr:uid="{00000000-0005-0000-0000-00001D660000}"/>
    <cellStyle name="Normal 12 9 3 2 2" xfId="29362" xr:uid="{00000000-0005-0000-0000-00001E660000}"/>
    <cellStyle name="Normal 12 9 3 2 2 2" xfId="56495" xr:uid="{00000000-0005-0000-0000-00001F660000}"/>
    <cellStyle name="Normal 12 9 3 2 3" xfId="42933" xr:uid="{00000000-0005-0000-0000-000020660000}"/>
    <cellStyle name="Normal 12 9 3 3" xfId="22581" xr:uid="{00000000-0005-0000-0000-000021660000}"/>
    <cellStyle name="Normal 12 9 3 3 2" xfId="49714" xr:uid="{00000000-0005-0000-0000-000022660000}"/>
    <cellStyle name="Normal 12 9 3 4" xfId="36152" xr:uid="{00000000-0005-0000-0000-000023660000}"/>
    <cellStyle name="Normal 12 9 4" xfId="12405" xr:uid="{00000000-0005-0000-0000-000024660000}"/>
    <cellStyle name="Normal 12 9 4 2" xfId="25973" xr:uid="{00000000-0005-0000-0000-000025660000}"/>
    <cellStyle name="Normal 12 9 4 2 2" xfId="53106" xr:uid="{00000000-0005-0000-0000-000026660000}"/>
    <cellStyle name="Normal 12 9 4 3" xfId="39544" xr:uid="{00000000-0005-0000-0000-000027660000}"/>
    <cellStyle name="Normal 12 9 5" xfId="19192" xr:uid="{00000000-0005-0000-0000-000028660000}"/>
    <cellStyle name="Normal 12 9 5 2" xfId="46325" xr:uid="{00000000-0005-0000-0000-000029660000}"/>
    <cellStyle name="Normal 12 9 6" xfId="32763" xr:uid="{00000000-0005-0000-0000-00002A660000}"/>
    <cellStyle name="Normal 13" xfId="3" xr:uid="{00000000-0005-0000-0000-00002B660000}"/>
    <cellStyle name="Normal 13 2" xfId="5457" xr:uid="{00000000-0005-0000-0000-00002C660000}"/>
    <cellStyle name="Normal 13 3" xfId="5458" xr:uid="{00000000-0005-0000-0000-00002D660000}"/>
    <cellStyle name="Normal 13 4" xfId="10854" xr:uid="{00000000-0005-0000-0000-00002E660000}"/>
    <cellStyle name="Normal 13 5" xfId="58369" xr:uid="{00000000-0005-0000-0000-00002F660000}"/>
    <cellStyle name="Normal 13 6" xfId="2564" xr:uid="{00000000-0005-0000-0000-000030660000}"/>
    <cellStyle name="Normal 133" xfId="10851" xr:uid="{00000000-0005-0000-0000-000031660000}"/>
    <cellStyle name="Normal 14" xfId="2565" xr:uid="{00000000-0005-0000-0000-000032660000}"/>
    <cellStyle name="Normal 14 2" xfId="2566" xr:uid="{00000000-0005-0000-0000-000033660000}"/>
    <cellStyle name="Normal 14 2 2" xfId="7311" xr:uid="{00000000-0005-0000-0000-000034660000}"/>
    <cellStyle name="Normal 14 2 2 2" xfId="7320" xr:uid="{00000000-0005-0000-0000-000035660000}"/>
    <cellStyle name="Normal 14 2 2 2 2" xfId="10810" xr:uid="{00000000-0005-0000-0000-000036660000}"/>
    <cellStyle name="Normal 14 2 2 2 2 2" xfId="17600" xr:uid="{00000000-0005-0000-0000-000037660000}"/>
    <cellStyle name="Normal 14 2 2 2 2 2 2" xfId="31168" xr:uid="{00000000-0005-0000-0000-000038660000}"/>
    <cellStyle name="Normal 14 2 2 2 2 2 2 2" xfId="58301" xr:uid="{00000000-0005-0000-0000-000039660000}"/>
    <cellStyle name="Normal 14 2 2 2 2 2 3" xfId="44739" xr:uid="{00000000-0005-0000-0000-00003A660000}"/>
    <cellStyle name="Normal 14 2 2 2 2 3" xfId="24387" xr:uid="{00000000-0005-0000-0000-00003B660000}"/>
    <cellStyle name="Normal 14 2 2 2 2 3 2" xfId="51520" xr:uid="{00000000-0005-0000-0000-00003C660000}"/>
    <cellStyle name="Normal 14 2 2 2 2 4" xfId="37958" xr:uid="{00000000-0005-0000-0000-00003D660000}"/>
    <cellStyle name="Normal 14 2 2 2 3" xfId="14211" xr:uid="{00000000-0005-0000-0000-00003E660000}"/>
    <cellStyle name="Normal 14 2 2 2 3 2" xfId="27779" xr:uid="{00000000-0005-0000-0000-00003F660000}"/>
    <cellStyle name="Normal 14 2 2 2 3 2 2" xfId="54912" xr:uid="{00000000-0005-0000-0000-000040660000}"/>
    <cellStyle name="Normal 14 2 2 2 3 3" xfId="41350" xr:uid="{00000000-0005-0000-0000-000041660000}"/>
    <cellStyle name="Normal 14 2 2 2 4" xfId="20998" xr:uid="{00000000-0005-0000-0000-000042660000}"/>
    <cellStyle name="Normal 14 2 2 2 4 2" xfId="48131" xr:uid="{00000000-0005-0000-0000-000043660000}"/>
    <cellStyle name="Normal 14 2 2 2 5" xfId="34569" xr:uid="{00000000-0005-0000-0000-000044660000}"/>
    <cellStyle name="Normal 14 2 2 3" xfId="7323" xr:uid="{00000000-0005-0000-0000-000045660000}"/>
    <cellStyle name="Normal 14 2 2 3 2" xfId="10813" xr:uid="{00000000-0005-0000-0000-000046660000}"/>
    <cellStyle name="Normal 14 2 2 3 2 2" xfId="17603" xr:uid="{00000000-0005-0000-0000-000047660000}"/>
    <cellStyle name="Normal 14 2 2 3 2 2 2" xfId="31171" xr:uid="{00000000-0005-0000-0000-000048660000}"/>
    <cellStyle name="Normal 14 2 2 3 2 2 2 2" xfId="58304" xr:uid="{00000000-0005-0000-0000-000049660000}"/>
    <cellStyle name="Normal 14 2 2 3 2 2 3" xfId="44742" xr:uid="{00000000-0005-0000-0000-00004A660000}"/>
    <cellStyle name="Normal 14 2 2 3 2 3" xfId="24390" xr:uid="{00000000-0005-0000-0000-00004B660000}"/>
    <cellStyle name="Normal 14 2 2 3 2 3 2" xfId="51523" xr:uid="{00000000-0005-0000-0000-00004C660000}"/>
    <cellStyle name="Normal 14 2 2 3 2 4" xfId="37961" xr:uid="{00000000-0005-0000-0000-00004D660000}"/>
    <cellStyle name="Normal 14 2 2 3 3" xfId="14214" xr:uid="{00000000-0005-0000-0000-00004E660000}"/>
    <cellStyle name="Normal 14 2 2 3 3 2" xfId="27782" xr:uid="{00000000-0005-0000-0000-00004F660000}"/>
    <cellStyle name="Normal 14 2 2 3 3 2 2" xfId="54915" xr:uid="{00000000-0005-0000-0000-000050660000}"/>
    <cellStyle name="Normal 14 2 2 3 3 3" xfId="41353" xr:uid="{00000000-0005-0000-0000-000051660000}"/>
    <cellStyle name="Normal 14 2 2 3 4" xfId="21001" xr:uid="{00000000-0005-0000-0000-000052660000}"/>
    <cellStyle name="Normal 14 2 2 3 4 2" xfId="48134" xr:uid="{00000000-0005-0000-0000-000053660000}"/>
    <cellStyle name="Normal 14 2 2 3 5" xfId="34572" xr:uid="{00000000-0005-0000-0000-000054660000}"/>
    <cellStyle name="Normal 14 2 2 3 7" xfId="58368" xr:uid="{00000000-0005-0000-0000-000055660000}"/>
    <cellStyle name="Normal 14 2 2 4" xfId="10807" xr:uid="{00000000-0005-0000-0000-000056660000}"/>
    <cellStyle name="Normal 14 2 2 4 2" xfId="17597" xr:uid="{00000000-0005-0000-0000-000057660000}"/>
    <cellStyle name="Normal 14 2 2 4 2 2" xfId="31165" xr:uid="{00000000-0005-0000-0000-000058660000}"/>
    <cellStyle name="Normal 14 2 2 4 2 2 2" xfId="58298" xr:uid="{00000000-0005-0000-0000-000059660000}"/>
    <cellStyle name="Normal 14 2 2 4 2 3" xfId="44736" xr:uid="{00000000-0005-0000-0000-00005A660000}"/>
    <cellStyle name="Normal 14 2 2 4 3" xfId="24384" xr:uid="{00000000-0005-0000-0000-00005B660000}"/>
    <cellStyle name="Normal 14 2 2 4 3 2" xfId="51517" xr:uid="{00000000-0005-0000-0000-00005C660000}"/>
    <cellStyle name="Normal 14 2 2 4 4" xfId="37955" xr:uid="{00000000-0005-0000-0000-00005D660000}"/>
    <cellStyle name="Normal 14 2 2 5" xfId="14208" xr:uid="{00000000-0005-0000-0000-00005E660000}"/>
    <cellStyle name="Normal 14 2 2 5 2" xfId="27776" xr:uid="{00000000-0005-0000-0000-00005F660000}"/>
    <cellStyle name="Normal 14 2 2 5 2 2" xfId="54909" xr:uid="{00000000-0005-0000-0000-000060660000}"/>
    <cellStyle name="Normal 14 2 2 5 3" xfId="41347" xr:uid="{00000000-0005-0000-0000-000061660000}"/>
    <cellStyle name="Normal 14 2 2 6" xfId="20995" xr:uid="{00000000-0005-0000-0000-000062660000}"/>
    <cellStyle name="Normal 14 2 2 6 2" xfId="48128" xr:uid="{00000000-0005-0000-0000-000063660000}"/>
    <cellStyle name="Normal 14 2 2 7" xfId="34566" xr:uid="{00000000-0005-0000-0000-000064660000}"/>
    <cellStyle name="Normal 14 3" xfId="5459" xr:uid="{00000000-0005-0000-0000-000065660000}"/>
    <cellStyle name="Normal 15" xfId="2567" xr:uid="{00000000-0005-0000-0000-000066660000}"/>
    <cellStyle name="Normal 15 10" xfId="5460" xr:uid="{00000000-0005-0000-0000-000067660000}"/>
    <cellStyle name="Normal 15 10 2" xfId="9006" xr:uid="{00000000-0005-0000-0000-000068660000}"/>
    <cellStyle name="Normal 15 10 2 2" xfId="15796" xr:uid="{00000000-0005-0000-0000-000069660000}"/>
    <cellStyle name="Normal 15 10 2 2 2" xfId="29364" xr:uid="{00000000-0005-0000-0000-00006A660000}"/>
    <cellStyle name="Normal 15 10 2 2 2 2" xfId="56497" xr:uid="{00000000-0005-0000-0000-00006B660000}"/>
    <cellStyle name="Normal 15 10 2 2 3" xfId="42935" xr:uid="{00000000-0005-0000-0000-00006C660000}"/>
    <cellStyle name="Normal 15 10 2 3" xfId="22583" xr:uid="{00000000-0005-0000-0000-00006D660000}"/>
    <cellStyle name="Normal 15 10 2 3 2" xfId="49716" xr:uid="{00000000-0005-0000-0000-00006E660000}"/>
    <cellStyle name="Normal 15 10 2 4" xfId="36154" xr:uid="{00000000-0005-0000-0000-00006F660000}"/>
    <cellStyle name="Normal 15 10 3" xfId="12407" xr:uid="{00000000-0005-0000-0000-000070660000}"/>
    <cellStyle name="Normal 15 10 3 2" xfId="25975" xr:uid="{00000000-0005-0000-0000-000071660000}"/>
    <cellStyle name="Normal 15 10 3 2 2" xfId="53108" xr:uid="{00000000-0005-0000-0000-000072660000}"/>
    <cellStyle name="Normal 15 10 3 3" xfId="39546" xr:uid="{00000000-0005-0000-0000-000073660000}"/>
    <cellStyle name="Normal 15 10 4" xfId="19194" xr:uid="{00000000-0005-0000-0000-000074660000}"/>
    <cellStyle name="Normal 15 10 4 2" xfId="46327" xr:uid="{00000000-0005-0000-0000-000075660000}"/>
    <cellStyle name="Normal 15 10 5" xfId="32765" xr:uid="{00000000-0005-0000-0000-000076660000}"/>
    <cellStyle name="Normal 15 2" xfId="2568" xr:uid="{00000000-0005-0000-0000-000077660000}"/>
    <cellStyle name="Normal 15 3" xfId="5461" xr:uid="{00000000-0005-0000-0000-000078660000}"/>
    <cellStyle name="Normal 15 3 10" xfId="12408" xr:uid="{00000000-0005-0000-0000-000079660000}"/>
    <cellStyle name="Normal 15 3 10 2" xfId="25976" xr:uid="{00000000-0005-0000-0000-00007A660000}"/>
    <cellStyle name="Normal 15 3 10 2 2" xfId="53109" xr:uid="{00000000-0005-0000-0000-00007B660000}"/>
    <cellStyle name="Normal 15 3 10 3" xfId="39547" xr:uid="{00000000-0005-0000-0000-00007C660000}"/>
    <cellStyle name="Normal 15 3 11" xfId="19195" xr:uid="{00000000-0005-0000-0000-00007D660000}"/>
    <cellStyle name="Normal 15 3 11 2" xfId="46328" xr:uid="{00000000-0005-0000-0000-00007E660000}"/>
    <cellStyle name="Normal 15 3 12" xfId="32766" xr:uid="{00000000-0005-0000-0000-00007F660000}"/>
    <cellStyle name="Normal 15 3 2" xfId="5462" xr:uid="{00000000-0005-0000-0000-000080660000}"/>
    <cellStyle name="Normal 15 3 2 10" xfId="32767" xr:uid="{00000000-0005-0000-0000-000081660000}"/>
    <cellStyle name="Normal 15 3 2 2" xfId="5463" xr:uid="{00000000-0005-0000-0000-000082660000}"/>
    <cellStyle name="Normal 15 3 2 2 2" xfId="5464" xr:uid="{00000000-0005-0000-0000-000083660000}"/>
    <cellStyle name="Normal 15 3 2 2 2 2" xfId="5465" xr:uid="{00000000-0005-0000-0000-000084660000}"/>
    <cellStyle name="Normal 15 3 2 2 2 2 2" xfId="9011" xr:uid="{00000000-0005-0000-0000-000085660000}"/>
    <cellStyle name="Normal 15 3 2 2 2 2 2 2" xfId="15801" xr:uid="{00000000-0005-0000-0000-000086660000}"/>
    <cellStyle name="Normal 15 3 2 2 2 2 2 2 2" xfId="29369" xr:uid="{00000000-0005-0000-0000-000087660000}"/>
    <cellStyle name="Normal 15 3 2 2 2 2 2 2 2 2" xfId="56502" xr:uid="{00000000-0005-0000-0000-000088660000}"/>
    <cellStyle name="Normal 15 3 2 2 2 2 2 2 3" xfId="42940" xr:uid="{00000000-0005-0000-0000-000089660000}"/>
    <cellStyle name="Normal 15 3 2 2 2 2 2 3" xfId="22588" xr:uid="{00000000-0005-0000-0000-00008A660000}"/>
    <cellStyle name="Normal 15 3 2 2 2 2 2 3 2" xfId="49721" xr:uid="{00000000-0005-0000-0000-00008B660000}"/>
    <cellStyle name="Normal 15 3 2 2 2 2 2 4" xfId="36159" xr:uid="{00000000-0005-0000-0000-00008C660000}"/>
    <cellStyle name="Normal 15 3 2 2 2 2 3" xfId="12412" xr:uid="{00000000-0005-0000-0000-00008D660000}"/>
    <cellStyle name="Normal 15 3 2 2 2 2 3 2" xfId="25980" xr:uid="{00000000-0005-0000-0000-00008E660000}"/>
    <cellStyle name="Normal 15 3 2 2 2 2 3 2 2" xfId="53113" xr:uid="{00000000-0005-0000-0000-00008F660000}"/>
    <cellStyle name="Normal 15 3 2 2 2 2 3 3" xfId="39551" xr:uid="{00000000-0005-0000-0000-000090660000}"/>
    <cellStyle name="Normal 15 3 2 2 2 2 4" xfId="19199" xr:uid="{00000000-0005-0000-0000-000091660000}"/>
    <cellStyle name="Normal 15 3 2 2 2 2 4 2" xfId="46332" xr:uid="{00000000-0005-0000-0000-000092660000}"/>
    <cellStyle name="Normal 15 3 2 2 2 2 5" xfId="32770" xr:uid="{00000000-0005-0000-0000-000093660000}"/>
    <cellStyle name="Normal 15 3 2 2 2 3" xfId="5466" xr:uid="{00000000-0005-0000-0000-000094660000}"/>
    <cellStyle name="Normal 15 3 2 2 2 3 2" xfId="9012" xr:uid="{00000000-0005-0000-0000-000095660000}"/>
    <cellStyle name="Normal 15 3 2 2 2 3 2 2" xfId="15802" xr:uid="{00000000-0005-0000-0000-000096660000}"/>
    <cellStyle name="Normal 15 3 2 2 2 3 2 2 2" xfId="29370" xr:uid="{00000000-0005-0000-0000-000097660000}"/>
    <cellStyle name="Normal 15 3 2 2 2 3 2 2 2 2" xfId="56503" xr:uid="{00000000-0005-0000-0000-000098660000}"/>
    <cellStyle name="Normal 15 3 2 2 2 3 2 2 3" xfId="42941" xr:uid="{00000000-0005-0000-0000-000099660000}"/>
    <cellStyle name="Normal 15 3 2 2 2 3 2 3" xfId="22589" xr:uid="{00000000-0005-0000-0000-00009A660000}"/>
    <cellStyle name="Normal 15 3 2 2 2 3 2 3 2" xfId="49722" xr:uid="{00000000-0005-0000-0000-00009B660000}"/>
    <cellStyle name="Normal 15 3 2 2 2 3 2 4" xfId="36160" xr:uid="{00000000-0005-0000-0000-00009C660000}"/>
    <cellStyle name="Normal 15 3 2 2 2 3 3" xfId="12413" xr:uid="{00000000-0005-0000-0000-00009D660000}"/>
    <cellStyle name="Normal 15 3 2 2 2 3 3 2" xfId="25981" xr:uid="{00000000-0005-0000-0000-00009E660000}"/>
    <cellStyle name="Normal 15 3 2 2 2 3 3 2 2" xfId="53114" xr:uid="{00000000-0005-0000-0000-00009F660000}"/>
    <cellStyle name="Normal 15 3 2 2 2 3 3 3" xfId="39552" xr:uid="{00000000-0005-0000-0000-0000A0660000}"/>
    <cellStyle name="Normal 15 3 2 2 2 3 4" xfId="19200" xr:uid="{00000000-0005-0000-0000-0000A1660000}"/>
    <cellStyle name="Normal 15 3 2 2 2 3 4 2" xfId="46333" xr:uid="{00000000-0005-0000-0000-0000A2660000}"/>
    <cellStyle name="Normal 15 3 2 2 2 3 5" xfId="32771" xr:uid="{00000000-0005-0000-0000-0000A3660000}"/>
    <cellStyle name="Normal 15 3 2 2 2 4" xfId="9010" xr:uid="{00000000-0005-0000-0000-0000A4660000}"/>
    <cellStyle name="Normal 15 3 2 2 2 4 2" xfId="15800" xr:uid="{00000000-0005-0000-0000-0000A5660000}"/>
    <cellStyle name="Normal 15 3 2 2 2 4 2 2" xfId="29368" xr:uid="{00000000-0005-0000-0000-0000A6660000}"/>
    <cellStyle name="Normal 15 3 2 2 2 4 2 2 2" xfId="56501" xr:uid="{00000000-0005-0000-0000-0000A7660000}"/>
    <cellStyle name="Normal 15 3 2 2 2 4 2 3" xfId="42939" xr:uid="{00000000-0005-0000-0000-0000A8660000}"/>
    <cellStyle name="Normal 15 3 2 2 2 4 3" xfId="22587" xr:uid="{00000000-0005-0000-0000-0000A9660000}"/>
    <cellStyle name="Normal 15 3 2 2 2 4 3 2" xfId="49720" xr:uid="{00000000-0005-0000-0000-0000AA660000}"/>
    <cellStyle name="Normal 15 3 2 2 2 4 4" xfId="36158" xr:uid="{00000000-0005-0000-0000-0000AB660000}"/>
    <cellStyle name="Normal 15 3 2 2 2 5" xfId="12411" xr:uid="{00000000-0005-0000-0000-0000AC660000}"/>
    <cellStyle name="Normal 15 3 2 2 2 5 2" xfId="25979" xr:uid="{00000000-0005-0000-0000-0000AD660000}"/>
    <cellStyle name="Normal 15 3 2 2 2 5 2 2" xfId="53112" xr:uid="{00000000-0005-0000-0000-0000AE660000}"/>
    <cellStyle name="Normal 15 3 2 2 2 5 3" xfId="39550" xr:uid="{00000000-0005-0000-0000-0000AF660000}"/>
    <cellStyle name="Normal 15 3 2 2 2 6" xfId="19198" xr:uid="{00000000-0005-0000-0000-0000B0660000}"/>
    <cellStyle name="Normal 15 3 2 2 2 6 2" xfId="46331" xr:uid="{00000000-0005-0000-0000-0000B1660000}"/>
    <cellStyle name="Normal 15 3 2 2 2 7" xfId="32769" xr:uid="{00000000-0005-0000-0000-0000B2660000}"/>
    <cellStyle name="Normal 15 3 2 2 3" xfId="5467" xr:uid="{00000000-0005-0000-0000-0000B3660000}"/>
    <cellStyle name="Normal 15 3 2 2 3 2" xfId="5468" xr:uid="{00000000-0005-0000-0000-0000B4660000}"/>
    <cellStyle name="Normal 15 3 2 2 3 2 2" xfId="9014" xr:uid="{00000000-0005-0000-0000-0000B5660000}"/>
    <cellStyle name="Normal 15 3 2 2 3 2 2 2" xfId="15804" xr:uid="{00000000-0005-0000-0000-0000B6660000}"/>
    <cellStyle name="Normal 15 3 2 2 3 2 2 2 2" xfId="29372" xr:uid="{00000000-0005-0000-0000-0000B7660000}"/>
    <cellStyle name="Normal 15 3 2 2 3 2 2 2 2 2" xfId="56505" xr:uid="{00000000-0005-0000-0000-0000B8660000}"/>
    <cellStyle name="Normal 15 3 2 2 3 2 2 2 3" xfId="42943" xr:uid="{00000000-0005-0000-0000-0000B9660000}"/>
    <cellStyle name="Normal 15 3 2 2 3 2 2 3" xfId="22591" xr:uid="{00000000-0005-0000-0000-0000BA660000}"/>
    <cellStyle name="Normal 15 3 2 2 3 2 2 3 2" xfId="49724" xr:uid="{00000000-0005-0000-0000-0000BB660000}"/>
    <cellStyle name="Normal 15 3 2 2 3 2 2 4" xfId="36162" xr:uid="{00000000-0005-0000-0000-0000BC660000}"/>
    <cellStyle name="Normal 15 3 2 2 3 2 3" xfId="12415" xr:uid="{00000000-0005-0000-0000-0000BD660000}"/>
    <cellStyle name="Normal 15 3 2 2 3 2 3 2" xfId="25983" xr:uid="{00000000-0005-0000-0000-0000BE660000}"/>
    <cellStyle name="Normal 15 3 2 2 3 2 3 2 2" xfId="53116" xr:uid="{00000000-0005-0000-0000-0000BF660000}"/>
    <cellStyle name="Normal 15 3 2 2 3 2 3 3" xfId="39554" xr:uid="{00000000-0005-0000-0000-0000C0660000}"/>
    <cellStyle name="Normal 15 3 2 2 3 2 4" xfId="19202" xr:uid="{00000000-0005-0000-0000-0000C1660000}"/>
    <cellStyle name="Normal 15 3 2 2 3 2 4 2" xfId="46335" xr:uid="{00000000-0005-0000-0000-0000C2660000}"/>
    <cellStyle name="Normal 15 3 2 2 3 2 5" xfId="32773" xr:uid="{00000000-0005-0000-0000-0000C3660000}"/>
    <cellStyle name="Normal 15 3 2 2 3 3" xfId="9013" xr:uid="{00000000-0005-0000-0000-0000C4660000}"/>
    <cellStyle name="Normal 15 3 2 2 3 3 2" xfId="15803" xr:uid="{00000000-0005-0000-0000-0000C5660000}"/>
    <cellStyle name="Normal 15 3 2 2 3 3 2 2" xfId="29371" xr:uid="{00000000-0005-0000-0000-0000C6660000}"/>
    <cellStyle name="Normal 15 3 2 2 3 3 2 2 2" xfId="56504" xr:uid="{00000000-0005-0000-0000-0000C7660000}"/>
    <cellStyle name="Normal 15 3 2 2 3 3 2 3" xfId="42942" xr:uid="{00000000-0005-0000-0000-0000C8660000}"/>
    <cellStyle name="Normal 15 3 2 2 3 3 3" xfId="22590" xr:uid="{00000000-0005-0000-0000-0000C9660000}"/>
    <cellStyle name="Normal 15 3 2 2 3 3 3 2" xfId="49723" xr:uid="{00000000-0005-0000-0000-0000CA660000}"/>
    <cellStyle name="Normal 15 3 2 2 3 3 4" xfId="36161" xr:uid="{00000000-0005-0000-0000-0000CB660000}"/>
    <cellStyle name="Normal 15 3 2 2 3 4" xfId="12414" xr:uid="{00000000-0005-0000-0000-0000CC660000}"/>
    <cellStyle name="Normal 15 3 2 2 3 4 2" xfId="25982" xr:uid="{00000000-0005-0000-0000-0000CD660000}"/>
    <cellStyle name="Normal 15 3 2 2 3 4 2 2" xfId="53115" xr:uid="{00000000-0005-0000-0000-0000CE660000}"/>
    <cellStyle name="Normal 15 3 2 2 3 4 3" xfId="39553" xr:uid="{00000000-0005-0000-0000-0000CF660000}"/>
    <cellStyle name="Normal 15 3 2 2 3 5" xfId="19201" xr:uid="{00000000-0005-0000-0000-0000D0660000}"/>
    <cellStyle name="Normal 15 3 2 2 3 5 2" xfId="46334" xr:uid="{00000000-0005-0000-0000-0000D1660000}"/>
    <cellStyle name="Normal 15 3 2 2 3 6" xfId="32772" xr:uid="{00000000-0005-0000-0000-0000D2660000}"/>
    <cellStyle name="Normal 15 3 2 2 4" xfId="5469" xr:uid="{00000000-0005-0000-0000-0000D3660000}"/>
    <cellStyle name="Normal 15 3 2 2 4 2" xfId="9015" xr:uid="{00000000-0005-0000-0000-0000D4660000}"/>
    <cellStyle name="Normal 15 3 2 2 4 2 2" xfId="15805" xr:uid="{00000000-0005-0000-0000-0000D5660000}"/>
    <cellStyle name="Normal 15 3 2 2 4 2 2 2" xfId="29373" xr:uid="{00000000-0005-0000-0000-0000D6660000}"/>
    <cellStyle name="Normal 15 3 2 2 4 2 2 2 2" xfId="56506" xr:uid="{00000000-0005-0000-0000-0000D7660000}"/>
    <cellStyle name="Normal 15 3 2 2 4 2 2 3" xfId="42944" xr:uid="{00000000-0005-0000-0000-0000D8660000}"/>
    <cellStyle name="Normal 15 3 2 2 4 2 3" xfId="22592" xr:uid="{00000000-0005-0000-0000-0000D9660000}"/>
    <cellStyle name="Normal 15 3 2 2 4 2 3 2" xfId="49725" xr:uid="{00000000-0005-0000-0000-0000DA660000}"/>
    <cellStyle name="Normal 15 3 2 2 4 2 4" xfId="36163" xr:uid="{00000000-0005-0000-0000-0000DB660000}"/>
    <cellStyle name="Normal 15 3 2 2 4 3" xfId="12416" xr:uid="{00000000-0005-0000-0000-0000DC660000}"/>
    <cellStyle name="Normal 15 3 2 2 4 3 2" xfId="25984" xr:uid="{00000000-0005-0000-0000-0000DD660000}"/>
    <cellStyle name="Normal 15 3 2 2 4 3 2 2" xfId="53117" xr:uid="{00000000-0005-0000-0000-0000DE660000}"/>
    <cellStyle name="Normal 15 3 2 2 4 3 3" xfId="39555" xr:uid="{00000000-0005-0000-0000-0000DF660000}"/>
    <cellStyle name="Normal 15 3 2 2 4 4" xfId="19203" xr:uid="{00000000-0005-0000-0000-0000E0660000}"/>
    <cellStyle name="Normal 15 3 2 2 4 4 2" xfId="46336" xr:uid="{00000000-0005-0000-0000-0000E1660000}"/>
    <cellStyle name="Normal 15 3 2 2 4 5" xfId="32774" xr:uid="{00000000-0005-0000-0000-0000E2660000}"/>
    <cellStyle name="Normal 15 3 2 2 5" xfId="5470" xr:uid="{00000000-0005-0000-0000-0000E3660000}"/>
    <cellStyle name="Normal 15 3 2 2 5 2" xfId="9016" xr:uid="{00000000-0005-0000-0000-0000E4660000}"/>
    <cellStyle name="Normal 15 3 2 2 5 2 2" xfId="15806" xr:uid="{00000000-0005-0000-0000-0000E5660000}"/>
    <cellStyle name="Normal 15 3 2 2 5 2 2 2" xfId="29374" xr:uid="{00000000-0005-0000-0000-0000E6660000}"/>
    <cellStyle name="Normal 15 3 2 2 5 2 2 2 2" xfId="56507" xr:uid="{00000000-0005-0000-0000-0000E7660000}"/>
    <cellStyle name="Normal 15 3 2 2 5 2 2 3" xfId="42945" xr:uid="{00000000-0005-0000-0000-0000E8660000}"/>
    <cellStyle name="Normal 15 3 2 2 5 2 3" xfId="22593" xr:uid="{00000000-0005-0000-0000-0000E9660000}"/>
    <cellStyle name="Normal 15 3 2 2 5 2 3 2" xfId="49726" xr:uid="{00000000-0005-0000-0000-0000EA660000}"/>
    <cellStyle name="Normal 15 3 2 2 5 2 4" xfId="36164" xr:uid="{00000000-0005-0000-0000-0000EB660000}"/>
    <cellStyle name="Normal 15 3 2 2 5 3" xfId="12417" xr:uid="{00000000-0005-0000-0000-0000EC660000}"/>
    <cellStyle name="Normal 15 3 2 2 5 3 2" xfId="25985" xr:uid="{00000000-0005-0000-0000-0000ED660000}"/>
    <cellStyle name="Normal 15 3 2 2 5 3 2 2" xfId="53118" xr:uid="{00000000-0005-0000-0000-0000EE660000}"/>
    <cellStyle name="Normal 15 3 2 2 5 3 3" xfId="39556" xr:uid="{00000000-0005-0000-0000-0000EF660000}"/>
    <cellStyle name="Normal 15 3 2 2 5 4" xfId="19204" xr:uid="{00000000-0005-0000-0000-0000F0660000}"/>
    <cellStyle name="Normal 15 3 2 2 5 4 2" xfId="46337" xr:uid="{00000000-0005-0000-0000-0000F1660000}"/>
    <cellStyle name="Normal 15 3 2 2 5 5" xfId="32775" xr:uid="{00000000-0005-0000-0000-0000F2660000}"/>
    <cellStyle name="Normal 15 3 2 2 6" xfId="9009" xr:uid="{00000000-0005-0000-0000-0000F3660000}"/>
    <cellStyle name="Normal 15 3 2 2 6 2" xfId="15799" xr:uid="{00000000-0005-0000-0000-0000F4660000}"/>
    <cellStyle name="Normal 15 3 2 2 6 2 2" xfId="29367" xr:uid="{00000000-0005-0000-0000-0000F5660000}"/>
    <cellStyle name="Normal 15 3 2 2 6 2 2 2" xfId="56500" xr:uid="{00000000-0005-0000-0000-0000F6660000}"/>
    <cellStyle name="Normal 15 3 2 2 6 2 3" xfId="42938" xr:uid="{00000000-0005-0000-0000-0000F7660000}"/>
    <cellStyle name="Normal 15 3 2 2 6 3" xfId="22586" xr:uid="{00000000-0005-0000-0000-0000F8660000}"/>
    <cellStyle name="Normal 15 3 2 2 6 3 2" xfId="49719" xr:uid="{00000000-0005-0000-0000-0000F9660000}"/>
    <cellStyle name="Normal 15 3 2 2 6 4" xfId="36157" xr:uid="{00000000-0005-0000-0000-0000FA660000}"/>
    <cellStyle name="Normal 15 3 2 2 7" xfId="12410" xr:uid="{00000000-0005-0000-0000-0000FB660000}"/>
    <cellStyle name="Normal 15 3 2 2 7 2" xfId="25978" xr:uid="{00000000-0005-0000-0000-0000FC660000}"/>
    <cellStyle name="Normal 15 3 2 2 7 2 2" xfId="53111" xr:uid="{00000000-0005-0000-0000-0000FD660000}"/>
    <cellStyle name="Normal 15 3 2 2 7 3" xfId="39549" xr:uid="{00000000-0005-0000-0000-0000FE660000}"/>
    <cellStyle name="Normal 15 3 2 2 8" xfId="19197" xr:uid="{00000000-0005-0000-0000-0000FF660000}"/>
    <cellStyle name="Normal 15 3 2 2 8 2" xfId="46330" xr:uid="{00000000-0005-0000-0000-000000670000}"/>
    <cellStyle name="Normal 15 3 2 2 9" xfId="32768" xr:uid="{00000000-0005-0000-0000-000001670000}"/>
    <cellStyle name="Normal 15 3 2 3" xfId="5471" xr:uid="{00000000-0005-0000-0000-000002670000}"/>
    <cellStyle name="Normal 15 3 2 3 2" xfId="5472" xr:uid="{00000000-0005-0000-0000-000003670000}"/>
    <cellStyle name="Normal 15 3 2 3 2 2" xfId="9018" xr:uid="{00000000-0005-0000-0000-000004670000}"/>
    <cellStyle name="Normal 15 3 2 3 2 2 2" xfId="15808" xr:uid="{00000000-0005-0000-0000-000005670000}"/>
    <cellStyle name="Normal 15 3 2 3 2 2 2 2" xfId="29376" xr:uid="{00000000-0005-0000-0000-000006670000}"/>
    <cellStyle name="Normal 15 3 2 3 2 2 2 2 2" xfId="56509" xr:uid="{00000000-0005-0000-0000-000007670000}"/>
    <cellStyle name="Normal 15 3 2 3 2 2 2 3" xfId="42947" xr:uid="{00000000-0005-0000-0000-000008670000}"/>
    <cellStyle name="Normal 15 3 2 3 2 2 3" xfId="22595" xr:uid="{00000000-0005-0000-0000-000009670000}"/>
    <cellStyle name="Normal 15 3 2 3 2 2 3 2" xfId="49728" xr:uid="{00000000-0005-0000-0000-00000A670000}"/>
    <cellStyle name="Normal 15 3 2 3 2 2 4" xfId="36166" xr:uid="{00000000-0005-0000-0000-00000B670000}"/>
    <cellStyle name="Normal 15 3 2 3 2 3" xfId="12419" xr:uid="{00000000-0005-0000-0000-00000C670000}"/>
    <cellStyle name="Normal 15 3 2 3 2 3 2" xfId="25987" xr:uid="{00000000-0005-0000-0000-00000D670000}"/>
    <cellStyle name="Normal 15 3 2 3 2 3 2 2" xfId="53120" xr:uid="{00000000-0005-0000-0000-00000E670000}"/>
    <cellStyle name="Normal 15 3 2 3 2 3 3" xfId="39558" xr:uid="{00000000-0005-0000-0000-00000F670000}"/>
    <cellStyle name="Normal 15 3 2 3 2 4" xfId="19206" xr:uid="{00000000-0005-0000-0000-000010670000}"/>
    <cellStyle name="Normal 15 3 2 3 2 4 2" xfId="46339" xr:uid="{00000000-0005-0000-0000-000011670000}"/>
    <cellStyle name="Normal 15 3 2 3 2 5" xfId="32777" xr:uid="{00000000-0005-0000-0000-000012670000}"/>
    <cellStyle name="Normal 15 3 2 3 3" xfId="5473" xr:uid="{00000000-0005-0000-0000-000013670000}"/>
    <cellStyle name="Normal 15 3 2 3 3 2" xfId="9019" xr:uid="{00000000-0005-0000-0000-000014670000}"/>
    <cellStyle name="Normal 15 3 2 3 3 2 2" xfId="15809" xr:uid="{00000000-0005-0000-0000-000015670000}"/>
    <cellStyle name="Normal 15 3 2 3 3 2 2 2" xfId="29377" xr:uid="{00000000-0005-0000-0000-000016670000}"/>
    <cellStyle name="Normal 15 3 2 3 3 2 2 2 2" xfId="56510" xr:uid="{00000000-0005-0000-0000-000017670000}"/>
    <cellStyle name="Normal 15 3 2 3 3 2 2 3" xfId="42948" xr:uid="{00000000-0005-0000-0000-000018670000}"/>
    <cellStyle name="Normal 15 3 2 3 3 2 3" xfId="22596" xr:uid="{00000000-0005-0000-0000-000019670000}"/>
    <cellStyle name="Normal 15 3 2 3 3 2 3 2" xfId="49729" xr:uid="{00000000-0005-0000-0000-00001A670000}"/>
    <cellStyle name="Normal 15 3 2 3 3 2 4" xfId="36167" xr:uid="{00000000-0005-0000-0000-00001B670000}"/>
    <cellStyle name="Normal 15 3 2 3 3 3" xfId="12420" xr:uid="{00000000-0005-0000-0000-00001C670000}"/>
    <cellStyle name="Normal 15 3 2 3 3 3 2" xfId="25988" xr:uid="{00000000-0005-0000-0000-00001D670000}"/>
    <cellStyle name="Normal 15 3 2 3 3 3 2 2" xfId="53121" xr:uid="{00000000-0005-0000-0000-00001E670000}"/>
    <cellStyle name="Normal 15 3 2 3 3 3 3" xfId="39559" xr:uid="{00000000-0005-0000-0000-00001F670000}"/>
    <cellStyle name="Normal 15 3 2 3 3 4" xfId="19207" xr:uid="{00000000-0005-0000-0000-000020670000}"/>
    <cellStyle name="Normal 15 3 2 3 3 4 2" xfId="46340" xr:uid="{00000000-0005-0000-0000-000021670000}"/>
    <cellStyle name="Normal 15 3 2 3 3 5" xfId="32778" xr:uid="{00000000-0005-0000-0000-000022670000}"/>
    <cellStyle name="Normal 15 3 2 3 4" xfId="9017" xr:uid="{00000000-0005-0000-0000-000023670000}"/>
    <cellStyle name="Normal 15 3 2 3 4 2" xfId="15807" xr:uid="{00000000-0005-0000-0000-000024670000}"/>
    <cellStyle name="Normal 15 3 2 3 4 2 2" xfId="29375" xr:uid="{00000000-0005-0000-0000-000025670000}"/>
    <cellStyle name="Normal 15 3 2 3 4 2 2 2" xfId="56508" xr:uid="{00000000-0005-0000-0000-000026670000}"/>
    <cellStyle name="Normal 15 3 2 3 4 2 3" xfId="42946" xr:uid="{00000000-0005-0000-0000-000027670000}"/>
    <cellStyle name="Normal 15 3 2 3 4 3" xfId="22594" xr:uid="{00000000-0005-0000-0000-000028670000}"/>
    <cellStyle name="Normal 15 3 2 3 4 3 2" xfId="49727" xr:uid="{00000000-0005-0000-0000-000029670000}"/>
    <cellStyle name="Normal 15 3 2 3 4 4" xfId="36165" xr:uid="{00000000-0005-0000-0000-00002A670000}"/>
    <cellStyle name="Normal 15 3 2 3 5" xfId="12418" xr:uid="{00000000-0005-0000-0000-00002B670000}"/>
    <cellStyle name="Normal 15 3 2 3 5 2" xfId="25986" xr:uid="{00000000-0005-0000-0000-00002C670000}"/>
    <cellStyle name="Normal 15 3 2 3 5 2 2" xfId="53119" xr:uid="{00000000-0005-0000-0000-00002D670000}"/>
    <cellStyle name="Normal 15 3 2 3 5 3" xfId="39557" xr:uid="{00000000-0005-0000-0000-00002E670000}"/>
    <cellStyle name="Normal 15 3 2 3 6" xfId="19205" xr:uid="{00000000-0005-0000-0000-00002F670000}"/>
    <cellStyle name="Normal 15 3 2 3 6 2" xfId="46338" xr:uid="{00000000-0005-0000-0000-000030670000}"/>
    <cellStyle name="Normal 15 3 2 3 7" xfId="32776" xr:uid="{00000000-0005-0000-0000-000031670000}"/>
    <cellStyle name="Normal 15 3 2 4" xfId="5474" xr:uid="{00000000-0005-0000-0000-000032670000}"/>
    <cellStyle name="Normal 15 3 2 4 2" xfId="5475" xr:uid="{00000000-0005-0000-0000-000033670000}"/>
    <cellStyle name="Normal 15 3 2 4 2 2" xfId="9021" xr:uid="{00000000-0005-0000-0000-000034670000}"/>
    <cellStyle name="Normal 15 3 2 4 2 2 2" xfId="15811" xr:uid="{00000000-0005-0000-0000-000035670000}"/>
    <cellStyle name="Normal 15 3 2 4 2 2 2 2" xfId="29379" xr:uid="{00000000-0005-0000-0000-000036670000}"/>
    <cellStyle name="Normal 15 3 2 4 2 2 2 2 2" xfId="56512" xr:uid="{00000000-0005-0000-0000-000037670000}"/>
    <cellStyle name="Normal 15 3 2 4 2 2 2 3" xfId="42950" xr:uid="{00000000-0005-0000-0000-000038670000}"/>
    <cellStyle name="Normal 15 3 2 4 2 2 3" xfId="22598" xr:uid="{00000000-0005-0000-0000-000039670000}"/>
    <cellStyle name="Normal 15 3 2 4 2 2 3 2" xfId="49731" xr:uid="{00000000-0005-0000-0000-00003A670000}"/>
    <cellStyle name="Normal 15 3 2 4 2 2 4" xfId="36169" xr:uid="{00000000-0005-0000-0000-00003B670000}"/>
    <cellStyle name="Normal 15 3 2 4 2 3" xfId="12422" xr:uid="{00000000-0005-0000-0000-00003C670000}"/>
    <cellStyle name="Normal 15 3 2 4 2 3 2" xfId="25990" xr:uid="{00000000-0005-0000-0000-00003D670000}"/>
    <cellStyle name="Normal 15 3 2 4 2 3 2 2" xfId="53123" xr:uid="{00000000-0005-0000-0000-00003E670000}"/>
    <cellStyle name="Normal 15 3 2 4 2 3 3" xfId="39561" xr:uid="{00000000-0005-0000-0000-00003F670000}"/>
    <cellStyle name="Normal 15 3 2 4 2 4" xfId="19209" xr:uid="{00000000-0005-0000-0000-000040670000}"/>
    <cellStyle name="Normal 15 3 2 4 2 4 2" xfId="46342" xr:uid="{00000000-0005-0000-0000-000041670000}"/>
    <cellStyle name="Normal 15 3 2 4 2 5" xfId="32780" xr:uid="{00000000-0005-0000-0000-000042670000}"/>
    <cellStyle name="Normal 15 3 2 4 3" xfId="9020" xr:uid="{00000000-0005-0000-0000-000043670000}"/>
    <cellStyle name="Normal 15 3 2 4 3 2" xfId="15810" xr:uid="{00000000-0005-0000-0000-000044670000}"/>
    <cellStyle name="Normal 15 3 2 4 3 2 2" xfId="29378" xr:uid="{00000000-0005-0000-0000-000045670000}"/>
    <cellStyle name="Normal 15 3 2 4 3 2 2 2" xfId="56511" xr:uid="{00000000-0005-0000-0000-000046670000}"/>
    <cellStyle name="Normal 15 3 2 4 3 2 3" xfId="42949" xr:uid="{00000000-0005-0000-0000-000047670000}"/>
    <cellStyle name="Normal 15 3 2 4 3 3" xfId="22597" xr:uid="{00000000-0005-0000-0000-000048670000}"/>
    <cellStyle name="Normal 15 3 2 4 3 3 2" xfId="49730" xr:uid="{00000000-0005-0000-0000-000049670000}"/>
    <cellStyle name="Normal 15 3 2 4 3 4" xfId="36168" xr:uid="{00000000-0005-0000-0000-00004A670000}"/>
    <cellStyle name="Normal 15 3 2 4 4" xfId="12421" xr:uid="{00000000-0005-0000-0000-00004B670000}"/>
    <cellStyle name="Normal 15 3 2 4 4 2" xfId="25989" xr:uid="{00000000-0005-0000-0000-00004C670000}"/>
    <cellStyle name="Normal 15 3 2 4 4 2 2" xfId="53122" xr:uid="{00000000-0005-0000-0000-00004D670000}"/>
    <cellStyle name="Normal 15 3 2 4 4 3" xfId="39560" xr:uid="{00000000-0005-0000-0000-00004E670000}"/>
    <cellStyle name="Normal 15 3 2 4 5" xfId="19208" xr:uid="{00000000-0005-0000-0000-00004F670000}"/>
    <cellStyle name="Normal 15 3 2 4 5 2" xfId="46341" xr:uid="{00000000-0005-0000-0000-000050670000}"/>
    <cellStyle name="Normal 15 3 2 4 6" xfId="32779" xr:uid="{00000000-0005-0000-0000-000051670000}"/>
    <cellStyle name="Normal 15 3 2 5" xfId="5476" xr:uid="{00000000-0005-0000-0000-000052670000}"/>
    <cellStyle name="Normal 15 3 2 5 2" xfId="9022" xr:uid="{00000000-0005-0000-0000-000053670000}"/>
    <cellStyle name="Normal 15 3 2 5 2 2" xfId="15812" xr:uid="{00000000-0005-0000-0000-000054670000}"/>
    <cellStyle name="Normal 15 3 2 5 2 2 2" xfId="29380" xr:uid="{00000000-0005-0000-0000-000055670000}"/>
    <cellStyle name="Normal 15 3 2 5 2 2 2 2" xfId="56513" xr:uid="{00000000-0005-0000-0000-000056670000}"/>
    <cellStyle name="Normal 15 3 2 5 2 2 3" xfId="42951" xr:uid="{00000000-0005-0000-0000-000057670000}"/>
    <cellStyle name="Normal 15 3 2 5 2 3" xfId="22599" xr:uid="{00000000-0005-0000-0000-000058670000}"/>
    <cellStyle name="Normal 15 3 2 5 2 3 2" xfId="49732" xr:uid="{00000000-0005-0000-0000-000059670000}"/>
    <cellStyle name="Normal 15 3 2 5 2 4" xfId="36170" xr:uid="{00000000-0005-0000-0000-00005A670000}"/>
    <cellStyle name="Normal 15 3 2 5 3" xfId="12423" xr:uid="{00000000-0005-0000-0000-00005B670000}"/>
    <cellStyle name="Normal 15 3 2 5 3 2" xfId="25991" xr:uid="{00000000-0005-0000-0000-00005C670000}"/>
    <cellStyle name="Normal 15 3 2 5 3 2 2" xfId="53124" xr:uid="{00000000-0005-0000-0000-00005D670000}"/>
    <cellStyle name="Normal 15 3 2 5 3 3" xfId="39562" xr:uid="{00000000-0005-0000-0000-00005E670000}"/>
    <cellStyle name="Normal 15 3 2 5 4" xfId="19210" xr:uid="{00000000-0005-0000-0000-00005F670000}"/>
    <cellStyle name="Normal 15 3 2 5 4 2" xfId="46343" xr:uid="{00000000-0005-0000-0000-000060670000}"/>
    <cellStyle name="Normal 15 3 2 5 5" xfId="32781" xr:uid="{00000000-0005-0000-0000-000061670000}"/>
    <cellStyle name="Normal 15 3 2 6" xfId="5477" xr:uid="{00000000-0005-0000-0000-000062670000}"/>
    <cellStyle name="Normal 15 3 2 6 2" xfId="9023" xr:uid="{00000000-0005-0000-0000-000063670000}"/>
    <cellStyle name="Normal 15 3 2 6 2 2" xfId="15813" xr:uid="{00000000-0005-0000-0000-000064670000}"/>
    <cellStyle name="Normal 15 3 2 6 2 2 2" xfId="29381" xr:uid="{00000000-0005-0000-0000-000065670000}"/>
    <cellStyle name="Normal 15 3 2 6 2 2 2 2" xfId="56514" xr:uid="{00000000-0005-0000-0000-000066670000}"/>
    <cellStyle name="Normal 15 3 2 6 2 2 3" xfId="42952" xr:uid="{00000000-0005-0000-0000-000067670000}"/>
    <cellStyle name="Normal 15 3 2 6 2 3" xfId="22600" xr:uid="{00000000-0005-0000-0000-000068670000}"/>
    <cellStyle name="Normal 15 3 2 6 2 3 2" xfId="49733" xr:uid="{00000000-0005-0000-0000-000069670000}"/>
    <cellStyle name="Normal 15 3 2 6 2 4" xfId="36171" xr:uid="{00000000-0005-0000-0000-00006A670000}"/>
    <cellStyle name="Normal 15 3 2 6 3" xfId="12424" xr:uid="{00000000-0005-0000-0000-00006B670000}"/>
    <cellStyle name="Normal 15 3 2 6 3 2" xfId="25992" xr:uid="{00000000-0005-0000-0000-00006C670000}"/>
    <cellStyle name="Normal 15 3 2 6 3 2 2" xfId="53125" xr:uid="{00000000-0005-0000-0000-00006D670000}"/>
    <cellStyle name="Normal 15 3 2 6 3 3" xfId="39563" xr:uid="{00000000-0005-0000-0000-00006E670000}"/>
    <cellStyle name="Normal 15 3 2 6 4" xfId="19211" xr:uid="{00000000-0005-0000-0000-00006F670000}"/>
    <cellStyle name="Normal 15 3 2 6 4 2" xfId="46344" xr:uid="{00000000-0005-0000-0000-000070670000}"/>
    <cellStyle name="Normal 15 3 2 6 5" xfId="32782" xr:uid="{00000000-0005-0000-0000-000071670000}"/>
    <cellStyle name="Normal 15 3 2 7" xfId="9008" xr:uid="{00000000-0005-0000-0000-000072670000}"/>
    <cellStyle name="Normal 15 3 2 7 2" xfId="15798" xr:uid="{00000000-0005-0000-0000-000073670000}"/>
    <cellStyle name="Normal 15 3 2 7 2 2" xfId="29366" xr:uid="{00000000-0005-0000-0000-000074670000}"/>
    <cellStyle name="Normal 15 3 2 7 2 2 2" xfId="56499" xr:uid="{00000000-0005-0000-0000-000075670000}"/>
    <cellStyle name="Normal 15 3 2 7 2 3" xfId="42937" xr:uid="{00000000-0005-0000-0000-000076670000}"/>
    <cellStyle name="Normal 15 3 2 7 3" xfId="22585" xr:uid="{00000000-0005-0000-0000-000077670000}"/>
    <cellStyle name="Normal 15 3 2 7 3 2" xfId="49718" xr:uid="{00000000-0005-0000-0000-000078670000}"/>
    <cellStyle name="Normal 15 3 2 7 4" xfId="36156" xr:uid="{00000000-0005-0000-0000-000079670000}"/>
    <cellStyle name="Normal 15 3 2 8" xfId="12409" xr:uid="{00000000-0005-0000-0000-00007A670000}"/>
    <cellStyle name="Normal 15 3 2 8 2" xfId="25977" xr:uid="{00000000-0005-0000-0000-00007B670000}"/>
    <cellStyle name="Normal 15 3 2 8 2 2" xfId="53110" xr:uid="{00000000-0005-0000-0000-00007C670000}"/>
    <cellStyle name="Normal 15 3 2 8 3" xfId="39548" xr:uid="{00000000-0005-0000-0000-00007D670000}"/>
    <cellStyle name="Normal 15 3 2 9" xfId="19196" xr:uid="{00000000-0005-0000-0000-00007E670000}"/>
    <cellStyle name="Normal 15 3 2 9 2" xfId="46329" xr:uid="{00000000-0005-0000-0000-00007F670000}"/>
    <cellStyle name="Normal 15 3 3" xfId="5478" xr:uid="{00000000-0005-0000-0000-000080670000}"/>
    <cellStyle name="Normal 15 3 3 2" xfId="5479" xr:uid="{00000000-0005-0000-0000-000081670000}"/>
    <cellStyle name="Normal 15 3 3 2 2" xfId="5480" xr:uid="{00000000-0005-0000-0000-000082670000}"/>
    <cellStyle name="Normal 15 3 3 2 2 2" xfId="9026" xr:uid="{00000000-0005-0000-0000-000083670000}"/>
    <cellStyle name="Normal 15 3 3 2 2 2 2" xfId="15816" xr:uid="{00000000-0005-0000-0000-000084670000}"/>
    <cellStyle name="Normal 15 3 3 2 2 2 2 2" xfId="29384" xr:uid="{00000000-0005-0000-0000-000085670000}"/>
    <cellStyle name="Normal 15 3 3 2 2 2 2 2 2" xfId="56517" xr:uid="{00000000-0005-0000-0000-000086670000}"/>
    <cellStyle name="Normal 15 3 3 2 2 2 2 3" xfId="42955" xr:uid="{00000000-0005-0000-0000-000087670000}"/>
    <cellStyle name="Normal 15 3 3 2 2 2 3" xfId="22603" xr:uid="{00000000-0005-0000-0000-000088670000}"/>
    <cellStyle name="Normal 15 3 3 2 2 2 3 2" xfId="49736" xr:uid="{00000000-0005-0000-0000-000089670000}"/>
    <cellStyle name="Normal 15 3 3 2 2 2 4" xfId="36174" xr:uid="{00000000-0005-0000-0000-00008A670000}"/>
    <cellStyle name="Normal 15 3 3 2 2 3" xfId="12427" xr:uid="{00000000-0005-0000-0000-00008B670000}"/>
    <cellStyle name="Normal 15 3 3 2 2 3 2" xfId="25995" xr:uid="{00000000-0005-0000-0000-00008C670000}"/>
    <cellStyle name="Normal 15 3 3 2 2 3 2 2" xfId="53128" xr:uid="{00000000-0005-0000-0000-00008D670000}"/>
    <cellStyle name="Normal 15 3 3 2 2 3 3" xfId="39566" xr:uid="{00000000-0005-0000-0000-00008E670000}"/>
    <cellStyle name="Normal 15 3 3 2 2 4" xfId="19214" xr:uid="{00000000-0005-0000-0000-00008F670000}"/>
    <cellStyle name="Normal 15 3 3 2 2 4 2" xfId="46347" xr:uid="{00000000-0005-0000-0000-000090670000}"/>
    <cellStyle name="Normal 15 3 3 2 2 5" xfId="32785" xr:uid="{00000000-0005-0000-0000-000091670000}"/>
    <cellStyle name="Normal 15 3 3 2 3" xfId="5481" xr:uid="{00000000-0005-0000-0000-000092670000}"/>
    <cellStyle name="Normal 15 3 3 2 3 2" xfId="9027" xr:uid="{00000000-0005-0000-0000-000093670000}"/>
    <cellStyle name="Normal 15 3 3 2 3 2 2" xfId="15817" xr:uid="{00000000-0005-0000-0000-000094670000}"/>
    <cellStyle name="Normal 15 3 3 2 3 2 2 2" xfId="29385" xr:uid="{00000000-0005-0000-0000-000095670000}"/>
    <cellStyle name="Normal 15 3 3 2 3 2 2 2 2" xfId="56518" xr:uid="{00000000-0005-0000-0000-000096670000}"/>
    <cellStyle name="Normal 15 3 3 2 3 2 2 3" xfId="42956" xr:uid="{00000000-0005-0000-0000-000097670000}"/>
    <cellStyle name="Normal 15 3 3 2 3 2 3" xfId="22604" xr:uid="{00000000-0005-0000-0000-000098670000}"/>
    <cellStyle name="Normal 15 3 3 2 3 2 3 2" xfId="49737" xr:uid="{00000000-0005-0000-0000-000099670000}"/>
    <cellStyle name="Normal 15 3 3 2 3 2 4" xfId="36175" xr:uid="{00000000-0005-0000-0000-00009A670000}"/>
    <cellStyle name="Normal 15 3 3 2 3 3" xfId="12428" xr:uid="{00000000-0005-0000-0000-00009B670000}"/>
    <cellStyle name="Normal 15 3 3 2 3 3 2" xfId="25996" xr:uid="{00000000-0005-0000-0000-00009C670000}"/>
    <cellStyle name="Normal 15 3 3 2 3 3 2 2" xfId="53129" xr:uid="{00000000-0005-0000-0000-00009D670000}"/>
    <cellStyle name="Normal 15 3 3 2 3 3 3" xfId="39567" xr:uid="{00000000-0005-0000-0000-00009E670000}"/>
    <cellStyle name="Normal 15 3 3 2 3 4" xfId="19215" xr:uid="{00000000-0005-0000-0000-00009F670000}"/>
    <cellStyle name="Normal 15 3 3 2 3 4 2" xfId="46348" xr:uid="{00000000-0005-0000-0000-0000A0670000}"/>
    <cellStyle name="Normal 15 3 3 2 3 5" xfId="32786" xr:uid="{00000000-0005-0000-0000-0000A1670000}"/>
    <cellStyle name="Normal 15 3 3 2 4" xfId="9025" xr:uid="{00000000-0005-0000-0000-0000A2670000}"/>
    <cellStyle name="Normal 15 3 3 2 4 2" xfId="15815" xr:uid="{00000000-0005-0000-0000-0000A3670000}"/>
    <cellStyle name="Normal 15 3 3 2 4 2 2" xfId="29383" xr:uid="{00000000-0005-0000-0000-0000A4670000}"/>
    <cellStyle name="Normal 15 3 3 2 4 2 2 2" xfId="56516" xr:uid="{00000000-0005-0000-0000-0000A5670000}"/>
    <cellStyle name="Normal 15 3 3 2 4 2 3" xfId="42954" xr:uid="{00000000-0005-0000-0000-0000A6670000}"/>
    <cellStyle name="Normal 15 3 3 2 4 3" xfId="22602" xr:uid="{00000000-0005-0000-0000-0000A7670000}"/>
    <cellStyle name="Normal 15 3 3 2 4 3 2" xfId="49735" xr:uid="{00000000-0005-0000-0000-0000A8670000}"/>
    <cellStyle name="Normal 15 3 3 2 4 4" xfId="36173" xr:uid="{00000000-0005-0000-0000-0000A9670000}"/>
    <cellStyle name="Normal 15 3 3 2 5" xfId="12426" xr:uid="{00000000-0005-0000-0000-0000AA670000}"/>
    <cellStyle name="Normal 15 3 3 2 5 2" xfId="25994" xr:uid="{00000000-0005-0000-0000-0000AB670000}"/>
    <cellStyle name="Normal 15 3 3 2 5 2 2" xfId="53127" xr:uid="{00000000-0005-0000-0000-0000AC670000}"/>
    <cellStyle name="Normal 15 3 3 2 5 3" xfId="39565" xr:uid="{00000000-0005-0000-0000-0000AD670000}"/>
    <cellStyle name="Normal 15 3 3 2 6" xfId="19213" xr:uid="{00000000-0005-0000-0000-0000AE670000}"/>
    <cellStyle name="Normal 15 3 3 2 6 2" xfId="46346" xr:uid="{00000000-0005-0000-0000-0000AF670000}"/>
    <cellStyle name="Normal 15 3 3 2 7" xfId="32784" xr:uid="{00000000-0005-0000-0000-0000B0670000}"/>
    <cellStyle name="Normal 15 3 3 3" xfId="5482" xr:uid="{00000000-0005-0000-0000-0000B1670000}"/>
    <cellStyle name="Normal 15 3 3 3 2" xfId="5483" xr:uid="{00000000-0005-0000-0000-0000B2670000}"/>
    <cellStyle name="Normal 15 3 3 3 2 2" xfId="9029" xr:uid="{00000000-0005-0000-0000-0000B3670000}"/>
    <cellStyle name="Normal 15 3 3 3 2 2 2" xfId="15819" xr:uid="{00000000-0005-0000-0000-0000B4670000}"/>
    <cellStyle name="Normal 15 3 3 3 2 2 2 2" xfId="29387" xr:uid="{00000000-0005-0000-0000-0000B5670000}"/>
    <cellStyle name="Normal 15 3 3 3 2 2 2 2 2" xfId="56520" xr:uid="{00000000-0005-0000-0000-0000B6670000}"/>
    <cellStyle name="Normal 15 3 3 3 2 2 2 3" xfId="42958" xr:uid="{00000000-0005-0000-0000-0000B7670000}"/>
    <cellStyle name="Normal 15 3 3 3 2 2 3" xfId="22606" xr:uid="{00000000-0005-0000-0000-0000B8670000}"/>
    <cellStyle name="Normal 15 3 3 3 2 2 3 2" xfId="49739" xr:uid="{00000000-0005-0000-0000-0000B9670000}"/>
    <cellStyle name="Normal 15 3 3 3 2 2 4" xfId="36177" xr:uid="{00000000-0005-0000-0000-0000BA670000}"/>
    <cellStyle name="Normal 15 3 3 3 2 3" xfId="12430" xr:uid="{00000000-0005-0000-0000-0000BB670000}"/>
    <cellStyle name="Normal 15 3 3 3 2 3 2" xfId="25998" xr:uid="{00000000-0005-0000-0000-0000BC670000}"/>
    <cellStyle name="Normal 15 3 3 3 2 3 2 2" xfId="53131" xr:uid="{00000000-0005-0000-0000-0000BD670000}"/>
    <cellStyle name="Normal 15 3 3 3 2 3 3" xfId="39569" xr:uid="{00000000-0005-0000-0000-0000BE670000}"/>
    <cellStyle name="Normal 15 3 3 3 2 4" xfId="19217" xr:uid="{00000000-0005-0000-0000-0000BF670000}"/>
    <cellStyle name="Normal 15 3 3 3 2 4 2" xfId="46350" xr:uid="{00000000-0005-0000-0000-0000C0670000}"/>
    <cellStyle name="Normal 15 3 3 3 2 5" xfId="32788" xr:uid="{00000000-0005-0000-0000-0000C1670000}"/>
    <cellStyle name="Normal 15 3 3 3 3" xfId="9028" xr:uid="{00000000-0005-0000-0000-0000C2670000}"/>
    <cellStyle name="Normal 15 3 3 3 3 2" xfId="15818" xr:uid="{00000000-0005-0000-0000-0000C3670000}"/>
    <cellStyle name="Normal 15 3 3 3 3 2 2" xfId="29386" xr:uid="{00000000-0005-0000-0000-0000C4670000}"/>
    <cellStyle name="Normal 15 3 3 3 3 2 2 2" xfId="56519" xr:uid="{00000000-0005-0000-0000-0000C5670000}"/>
    <cellStyle name="Normal 15 3 3 3 3 2 3" xfId="42957" xr:uid="{00000000-0005-0000-0000-0000C6670000}"/>
    <cellStyle name="Normal 15 3 3 3 3 3" xfId="22605" xr:uid="{00000000-0005-0000-0000-0000C7670000}"/>
    <cellStyle name="Normal 15 3 3 3 3 3 2" xfId="49738" xr:uid="{00000000-0005-0000-0000-0000C8670000}"/>
    <cellStyle name="Normal 15 3 3 3 3 4" xfId="36176" xr:uid="{00000000-0005-0000-0000-0000C9670000}"/>
    <cellStyle name="Normal 15 3 3 3 4" xfId="12429" xr:uid="{00000000-0005-0000-0000-0000CA670000}"/>
    <cellStyle name="Normal 15 3 3 3 4 2" xfId="25997" xr:uid="{00000000-0005-0000-0000-0000CB670000}"/>
    <cellStyle name="Normal 15 3 3 3 4 2 2" xfId="53130" xr:uid="{00000000-0005-0000-0000-0000CC670000}"/>
    <cellStyle name="Normal 15 3 3 3 4 3" xfId="39568" xr:uid="{00000000-0005-0000-0000-0000CD670000}"/>
    <cellStyle name="Normal 15 3 3 3 5" xfId="19216" xr:uid="{00000000-0005-0000-0000-0000CE670000}"/>
    <cellStyle name="Normal 15 3 3 3 5 2" xfId="46349" xr:uid="{00000000-0005-0000-0000-0000CF670000}"/>
    <cellStyle name="Normal 15 3 3 3 6" xfId="32787" xr:uid="{00000000-0005-0000-0000-0000D0670000}"/>
    <cellStyle name="Normal 15 3 3 4" xfId="5484" xr:uid="{00000000-0005-0000-0000-0000D1670000}"/>
    <cellStyle name="Normal 15 3 3 4 2" xfId="9030" xr:uid="{00000000-0005-0000-0000-0000D2670000}"/>
    <cellStyle name="Normal 15 3 3 4 2 2" xfId="15820" xr:uid="{00000000-0005-0000-0000-0000D3670000}"/>
    <cellStyle name="Normal 15 3 3 4 2 2 2" xfId="29388" xr:uid="{00000000-0005-0000-0000-0000D4670000}"/>
    <cellStyle name="Normal 15 3 3 4 2 2 2 2" xfId="56521" xr:uid="{00000000-0005-0000-0000-0000D5670000}"/>
    <cellStyle name="Normal 15 3 3 4 2 2 3" xfId="42959" xr:uid="{00000000-0005-0000-0000-0000D6670000}"/>
    <cellStyle name="Normal 15 3 3 4 2 3" xfId="22607" xr:uid="{00000000-0005-0000-0000-0000D7670000}"/>
    <cellStyle name="Normal 15 3 3 4 2 3 2" xfId="49740" xr:uid="{00000000-0005-0000-0000-0000D8670000}"/>
    <cellStyle name="Normal 15 3 3 4 2 4" xfId="36178" xr:uid="{00000000-0005-0000-0000-0000D9670000}"/>
    <cellStyle name="Normal 15 3 3 4 3" xfId="12431" xr:uid="{00000000-0005-0000-0000-0000DA670000}"/>
    <cellStyle name="Normal 15 3 3 4 3 2" xfId="25999" xr:uid="{00000000-0005-0000-0000-0000DB670000}"/>
    <cellStyle name="Normal 15 3 3 4 3 2 2" xfId="53132" xr:uid="{00000000-0005-0000-0000-0000DC670000}"/>
    <cellStyle name="Normal 15 3 3 4 3 3" xfId="39570" xr:uid="{00000000-0005-0000-0000-0000DD670000}"/>
    <cellStyle name="Normal 15 3 3 4 4" xfId="19218" xr:uid="{00000000-0005-0000-0000-0000DE670000}"/>
    <cellStyle name="Normal 15 3 3 4 4 2" xfId="46351" xr:uid="{00000000-0005-0000-0000-0000DF670000}"/>
    <cellStyle name="Normal 15 3 3 4 5" xfId="32789" xr:uid="{00000000-0005-0000-0000-0000E0670000}"/>
    <cellStyle name="Normal 15 3 3 5" xfId="5485" xr:uid="{00000000-0005-0000-0000-0000E1670000}"/>
    <cellStyle name="Normal 15 3 3 5 2" xfId="9031" xr:uid="{00000000-0005-0000-0000-0000E2670000}"/>
    <cellStyle name="Normal 15 3 3 5 2 2" xfId="15821" xr:uid="{00000000-0005-0000-0000-0000E3670000}"/>
    <cellStyle name="Normal 15 3 3 5 2 2 2" xfId="29389" xr:uid="{00000000-0005-0000-0000-0000E4670000}"/>
    <cellStyle name="Normal 15 3 3 5 2 2 2 2" xfId="56522" xr:uid="{00000000-0005-0000-0000-0000E5670000}"/>
    <cellStyle name="Normal 15 3 3 5 2 2 3" xfId="42960" xr:uid="{00000000-0005-0000-0000-0000E6670000}"/>
    <cellStyle name="Normal 15 3 3 5 2 3" xfId="22608" xr:uid="{00000000-0005-0000-0000-0000E7670000}"/>
    <cellStyle name="Normal 15 3 3 5 2 3 2" xfId="49741" xr:uid="{00000000-0005-0000-0000-0000E8670000}"/>
    <cellStyle name="Normal 15 3 3 5 2 4" xfId="36179" xr:uid="{00000000-0005-0000-0000-0000E9670000}"/>
    <cellStyle name="Normal 15 3 3 5 3" xfId="12432" xr:uid="{00000000-0005-0000-0000-0000EA670000}"/>
    <cellStyle name="Normal 15 3 3 5 3 2" xfId="26000" xr:uid="{00000000-0005-0000-0000-0000EB670000}"/>
    <cellStyle name="Normal 15 3 3 5 3 2 2" xfId="53133" xr:uid="{00000000-0005-0000-0000-0000EC670000}"/>
    <cellStyle name="Normal 15 3 3 5 3 3" xfId="39571" xr:uid="{00000000-0005-0000-0000-0000ED670000}"/>
    <cellStyle name="Normal 15 3 3 5 4" xfId="19219" xr:uid="{00000000-0005-0000-0000-0000EE670000}"/>
    <cellStyle name="Normal 15 3 3 5 4 2" xfId="46352" xr:uid="{00000000-0005-0000-0000-0000EF670000}"/>
    <cellStyle name="Normal 15 3 3 5 5" xfId="32790" xr:uid="{00000000-0005-0000-0000-0000F0670000}"/>
    <cellStyle name="Normal 15 3 3 6" xfId="9024" xr:uid="{00000000-0005-0000-0000-0000F1670000}"/>
    <cellStyle name="Normal 15 3 3 6 2" xfId="15814" xr:uid="{00000000-0005-0000-0000-0000F2670000}"/>
    <cellStyle name="Normal 15 3 3 6 2 2" xfId="29382" xr:uid="{00000000-0005-0000-0000-0000F3670000}"/>
    <cellStyle name="Normal 15 3 3 6 2 2 2" xfId="56515" xr:uid="{00000000-0005-0000-0000-0000F4670000}"/>
    <cellStyle name="Normal 15 3 3 6 2 3" xfId="42953" xr:uid="{00000000-0005-0000-0000-0000F5670000}"/>
    <cellStyle name="Normal 15 3 3 6 3" xfId="22601" xr:uid="{00000000-0005-0000-0000-0000F6670000}"/>
    <cellStyle name="Normal 15 3 3 6 3 2" xfId="49734" xr:uid="{00000000-0005-0000-0000-0000F7670000}"/>
    <cellStyle name="Normal 15 3 3 6 4" xfId="36172" xr:uid="{00000000-0005-0000-0000-0000F8670000}"/>
    <cellStyle name="Normal 15 3 3 7" xfId="12425" xr:uid="{00000000-0005-0000-0000-0000F9670000}"/>
    <cellStyle name="Normal 15 3 3 7 2" xfId="25993" xr:uid="{00000000-0005-0000-0000-0000FA670000}"/>
    <cellStyle name="Normal 15 3 3 7 2 2" xfId="53126" xr:uid="{00000000-0005-0000-0000-0000FB670000}"/>
    <cellStyle name="Normal 15 3 3 7 3" xfId="39564" xr:uid="{00000000-0005-0000-0000-0000FC670000}"/>
    <cellStyle name="Normal 15 3 3 8" xfId="19212" xr:uid="{00000000-0005-0000-0000-0000FD670000}"/>
    <cellStyle name="Normal 15 3 3 8 2" xfId="46345" xr:uid="{00000000-0005-0000-0000-0000FE670000}"/>
    <cellStyle name="Normal 15 3 3 9" xfId="32783" xr:uid="{00000000-0005-0000-0000-0000FF670000}"/>
    <cellStyle name="Normal 15 3 4" xfId="5486" xr:uid="{00000000-0005-0000-0000-000000680000}"/>
    <cellStyle name="Normal 15 3 4 2" xfId="5487" xr:uid="{00000000-0005-0000-0000-000001680000}"/>
    <cellStyle name="Normal 15 3 4 2 2" xfId="5488" xr:uid="{00000000-0005-0000-0000-000002680000}"/>
    <cellStyle name="Normal 15 3 4 2 2 2" xfId="9034" xr:uid="{00000000-0005-0000-0000-000003680000}"/>
    <cellStyle name="Normal 15 3 4 2 2 2 2" xfId="15824" xr:uid="{00000000-0005-0000-0000-000004680000}"/>
    <cellStyle name="Normal 15 3 4 2 2 2 2 2" xfId="29392" xr:uid="{00000000-0005-0000-0000-000005680000}"/>
    <cellStyle name="Normal 15 3 4 2 2 2 2 2 2" xfId="56525" xr:uid="{00000000-0005-0000-0000-000006680000}"/>
    <cellStyle name="Normal 15 3 4 2 2 2 2 3" xfId="42963" xr:uid="{00000000-0005-0000-0000-000007680000}"/>
    <cellStyle name="Normal 15 3 4 2 2 2 3" xfId="22611" xr:uid="{00000000-0005-0000-0000-000008680000}"/>
    <cellStyle name="Normal 15 3 4 2 2 2 3 2" xfId="49744" xr:uid="{00000000-0005-0000-0000-000009680000}"/>
    <cellStyle name="Normal 15 3 4 2 2 2 4" xfId="36182" xr:uid="{00000000-0005-0000-0000-00000A680000}"/>
    <cellStyle name="Normal 15 3 4 2 2 3" xfId="12435" xr:uid="{00000000-0005-0000-0000-00000B680000}"/>
    <cellStyle name="Normal 15 3 4 2 2 3 2" xfId="26003" xr:uid="{00000000-0005-0000-0000-00000C680000}"/>
    <cellStyle name="Normal 15 3 4 2 2 3 2 2" xfId="53136" xr:uid="{00000000-0005-0000-0000-00000D680000}"/>
    <cellStyle name="Normal 15 3 4 2 2 3 3" xfId="39574" xr:uid="{00000000-0005-0000-0000-00000E680000}"/>
    <cellStyle name="Normal 15 3 4 2 2 4" xfId="19222" xr:uid="{00000000-0005-0000-0000-00000F680000}"/>
    <cellStyle name="Normal 15 3 4 2 2 4 2" xfId="46355" xr:uid="{00000000-0005-0000-0000-000010680000}"/>
    <cellStyle name="Normal 15 3 4 2 2 5" xfId="32793" xr:uid="{00000000-0005-0000-0000-000011680000}"/>
    <cellStyle name="Normal 15 3 4 2 3" xfId="5489" xr:uid="{00000000-0005-0000-0000-000012680000}"/>
    <cellStyle name="Normal 15 3 4 2 3 2" xfId="9035" xr:uid="{00000000-0005-0000-0000-000013680000}"/>
    <cellStyle name="Normal 15 3 4 2 3 2 2" xfId="15825" xr:uid="{00000000-0005-0000-0000-000014680000}"/>
    <cellStyle name="Normal 15 3 4 2 3 2 2 2" xfId="29393" xr:uid="{00000000-0005-0000-0000-000015680000}"/>
    <cellStyle name="Normal 15 3 4 2 3 2 2 2 2" xfId="56526" xr:uid="{00000000-0005-0000-0000-000016680000}"/>
    <cellStyle name="Normal 15 3 4 2 3 2 2 3" xfId="42964" xr:uid="{00000000-0005-0000-0000-000017680000}"/>
    <cellStyle name="Normal 15 3 4 2 3 2 3" xfId="22612" xr:uid="{00000000-0005-0000-0000-000018680000}"/>
    <cellStyle name="Normal 15 3 4 2 3 2 3 2" xfId="49745" xr:uid="{00000000-0005-0000-0000-000019680000}"/>
    <cellStyle name="Normal 15 3 4 2 3 2 4" xfId="36183" xr:uid="{00000000-0005-0000-0000-00001A680000}"/>
    <cellStyle name="Normal 15 3 4 2 3 3" xfId="12436" xr:uid="{00000000-0005-0000-0000-00001B680000}"/>
    <cellStyle name="Normal 15 3 4 2 3 3 2" xfId="26004" xr:uid="{00000000-0005-0000-0000-00001C680000}"/>
    <cellStyle name="Normal 15 3 4 2 3 3 2 2" xfId="53137" xr:uid="{00000000-0005-0000-0000-00001D680000}"/>
    <cellStyle name="Normal 15 3 4 2 3 3 3" xfId="39575" xr:uid="{00000000-0005-0000-0000-00001E680000}"/>
    <cellStyle name="Normal 15 3 4 2 3 4" xfId="19223" xr:uid="{00000000-0005-0000-0000-00001F680000}"/>
    <cellStyle name="Normal 15 3 4 2 3 4 2" xfId="46356" xr:uid="{00000000-0005-0000-0000-000020680000}"/>
    <cellStyle name="Normal 15 3 4 2 3 5" xfId="32794" xr:uid="{00000000-0005-0000-0000-000021680000}"/>
    <cellStyle name="Normal 15 3 4 2 4" xfId="9033" xr:uid="{00000000-0005-0000-0000-000022680000}"/>
    <cellStyle name="Normal 15 3 4 2 4 2" xfId="15823" xr:uid="{00000000-0005-0000-0000-000023680000}"/>
    <cellStyle name="Normal 15 3 4 2 4 2 2" xfId="29391" xr:uid="{00000000-0005-0000-0000-000024680000}"/>
    <cellStyle name="Normal 15 3 4 2 4 2 2 2" xfId="56524" xr:uid="{00000000-0005-0000-0000-000025680000}"/>
    <cellStyle name="Normal 15 3 4 2 4 2 3" xfId="42962" xr:uid="{00000000-0005-0000-0000-000026680000}"/>
    <cellStyle name="Normal 15 3 4 2 4 3" xfId="22610" xr:uid="{00000000-0005-0000-0000-000027680000}"/>
    <cellStyle name="Normal 15 3 4 2 4 3 2" xfId="49743" xr:uid="{00000000-0005-0000-0000-000028680000}"/>
    <cellStyle name="Normal 15 3 4 2 4 4" xfId="36181" xr:uid="{00000000-0005-0000-0000-000029680000}"/>
    <cellStyle name="Normal 15 3 4 2 5" xfId="12434" xr:uid="{00000000-0005-0000-0000-00002A680000}"/>
    <cellStyle name="Normal 15 3 4 2 5 2" xfId="26002" xr:uid="{00000000-0005-0000-0000-00002B680000}"/>
    <cellStyle name="Normal 15 3 4 2 5 2 2" xfId="53135" xr:uid="{00000000-0005-0000-0000-00002C680000}"/>
    <cellStyle name="Normal 15 3 4 2 5 3" xfId="39573" xr:uid="{00000000-0005-0000-0000-00002D680000}"/>
    <cellStyle name="Normal 15 3 4 2 6" xfId="19221" xr:uid="{00000000-0005-0000-0000-00002E680000}"/>
    <cellStyle name="Normal 15 3 4 2 6 2" xfId="46354" xr:uid="{00000000-0005-0000-0000-00002F680000}"/>
    <cellStyle name="Normal 15 3 4 2 7" xfId="32792" xr:uid="{00000000-0005-0000-0000-000030680000}"/>
    <cellStyle name="Normal 15 3 4 3" xfId="5490" xr:uid="{00000000-0005-0000-0000-000031680000}"/>
    <cellStyle name="Normal 15 3 4 3 2" xfId="9036" xr:uid="{00000000-0005-0000-0000-000032680000}"/>
    <cellStyle name="Normal 15 3 4 3 2 2" xfId="15826" xr:uid="{00000000-0005-0000-0000-000033680000}"/>
    <cellStyle name="Normal 15 3 4 3 2 2 2" xfId="29394" xr:uid="{00000000-0005-0000-0000-000034680000}"/>
    <cellStyle name="Normal 15 3 4 3 2 2 2 2" xfId="56527" xr:uid="{00000000-0005-0000-0000-000035680000}"/>
    <cellStyle name="Normal 15 3 4 3 2 2 3" xfId="42965" xr:uid="{00000000-0005-0000-0000-000036680000}"/>
    <cellStyle name="Normal 15 3 4 3 2 3" xfId="22613" xr:uid="{00000000-0005-0000-0000-000037680000}"/>
    <cellStyle name="Normal 15 3 4 3 2 3 2" xfId="49746" xr:uid="{00000000-0005-0000-0000-000038680000}"/>
    <cellStyle name="Normal 15 3 4 3 2 4" xfId="36184" xr:uid="{00000000-0005-0000-0000-000039680000}"/>
    <cellStyle name="Normal 15 3 4 3 3" xfId="12437" xr:uid="{00000000-0005-0000-0000-00003A680000}"/>
    <cellStyle name="Normal 15 3 4 3 3 2" xfId="26005" xr:uid="{00000000-0005-0000-0000-00003B680000}"/>
    <cellStyle name="Normal 15 3 4 3 3 2 2" xfId="53138" xr:uid="{00000000-0005-0000-0000-00003C680000}"/>
    <cellStyle name="Normal 15 3 4 3 3 3" xfId="39576" xr:uid="{00000000-0005-0000-0000-00003D680000}"/>
    <cellStyle name="Normal 15 3 4 3 4" xfId="19224" xr:uid="{00000000-0005-0000-0000-00003E680000}"/>
    <cellStyle name="Normal 15 3 4 3 4 2" xfId="46357" xr:uid="{00000000-0005-0000-0000-00003F680000}"/>
    <cellStyle name="Normal 15 3 4 3 5" xfId="32795" xr:uid="{00000000-0005-0000-0000-000040680000}"/>
    <cellStyle name="Normal 15 3 4 4" xfId="5491" xr:uid="{00000000-0005-0000-0000-000041680000}"/>
    <cellStyle name="Normal 15 3 4 4 2" xfId="9037" xr:uid="{00000000-0005-0000-0000-000042680000}"/>
    <cellStyle name="Normal 15 3 4 4 2 2" xfId="15827" xr:uid="{00000000-0005-0000-0000-000043680000}"/>
    <cellStyle name="Normal 15 3 4 4 2 2 2" xfId="29395" xr:uid="{00000000-0005-0000-0000-000044680000}"/>
    <cellStyle name="Normal 15 3 4 4 2 2 2 2" xfId="56528" xr:uid="{00000000-0005-0000-0000-000045680000}"/>
    <cellStyle name="Normal 15 3 4 4 2 2 3" xfId="42966" xr:uid="{00000000-0005-0000-0000-000046680000}"/>
    <cellStyle name="Normal 15 3 4 4 2 3" xfId="22614" xr:uid="{00000000-0005-0000-0000-000047680000}"/>
    <cellStyle name="Normal 15 3 4 4 2 3 2" xfId="49747" xr:uid="{00000000-0005-0000-0000-000048680000}"/>
    <cellStyle name="Normal 15 3 4 4 2 4" xfId="36185" xr:uid="{00000000-0005-0000-0000-000049680000}"/>
    <cellStyle name="Normal 15 3 4 4 3" xfId="12438" xr:uid="{00000000-0005-0000-0000-00004A680000}"/>
    <cellStyle name="Normal 15 3 4 4 3 2" xfId="26006" xr:uid="{00000000-0005-0000-0000-00004B680000}"/>
    <cellStyle name="Normal 15 3 4 4 3 2 2" xfId="53139" xr:uid="{00000000-0005-0000-0000-00004C680000}"/>
    <cellStyle name="Normal 15 3 4 4 3 3" xfId="39577" xr:uid="{00000000-0005-0000-0000-00004D680000}"/>
    <cellStyle name="Normal 15 3 4 4 4" xfId="19225" xr:uid="{00000000-0005-0000-0000-00004E680000}"/>
    <cellStyle name="Normal 15 3 4 4 4 2" xfId="46358" xr:uid="{00000000-0005-0000-0000-00004F680000}"/>
    <cellStyle name="Normal 15 3 4 4 5" xfId="32796" xr:uid="{00000000-0005-0000-0000-000050680000}"/>
    <cellStyle name="Normal 15 3 4 5" xfId="9032" xr:uid="{00000000-0005-0000-0000-000051680000}"/>
    <cellStyle name="Normal 15 3 4 5 2" xfId="15822" xr:uid="{00000000-0005-0000-0000-000052680000}"/>
    <cellStyle name="Normal 15 3 4 5 2 2" xfId="29390" xr:uid="{00000000-0005-0000-0000-000053680000}"/>
    <cellStyle name="Normal 15 3 4 5 2 2 2" xfId="56523" xr:uid="{00000000-0005-0000-0000-000054680000}"/>
    <cellStyle name="Normal 15 3 4 5 2 3" xfId="42961" xr:uid="{00000000-0005-0000-0000-000055680000}"/>
    <cellStyle name="Normal 15 3 4 5 3" xfId="22609" xr:uid="{00000000-0005-0000-0000-000056680000}"/>
    <cellStyle name="Normal 15 3 4 5 3 2" xfId="49742" xr:uid="{00000000-0005-0000-0000-000057680000}"/>
    <cellStyle name="Normal 15 3 4 5 4" xfId="36180" xr:uid="{00000000-0005-0000-0000-000058680000}"/>
    <cellStyle name="Normal 15 3 4 6" xfId="12433" xr:uid="{00000000-0005-0000-0000-000059680000}"/>
    <cellStyle name="Normal 15 3 4 6 2" xfId="26001" xr:uid="{00000000-0005-0000-0000-00005A680000}"/>
    <cellStyle name="Normal 15 3 4 6 2 2" xfId="53134" xr:uid="{00000000-0005-0000-0000-00005B680000}"/>
    <cellStyle name="Normal 15 3 4 6 3" xfId="39572" xr:uid="{00000000-0005-0000-0000-00005C680000}"/>
    <cellStyle name="Normal 15 3 4 7" xfId="19220" xr:uid="{00000000-0005-0000-0000-00005D680000}"/>
    <cellStyle name="Normal 15 3 4 7 2" xfId="46353" xr:uid="{00000000-0005-0000-0000-00005E680000}"/>
    <cellStyle name="Normal 15 3 4 8" xfId="32791" xr:uid="{00000000-0005-0000-0000-00005F680000}"/>
    <cellStyle name="Normal 15 3 5" xfId="5492" xr:uid="{00000000-0005-0000-0000-000060680000}"/>
    <cellStyle name="Normal 15 3 5 2" xfId="5493" xr:uid="{00000000-0005-0000-0000-000061680000}"/>
    <cellStyle name="Normal 15 3 5 2 2" xfId="9039" xr:uid="{00000000-0005-0000-0000-000062680000}"/>
    <cellStyle name="Normal 15 3 5 2 2 2" xfId="15829" xr:uid="{00000000-0005-0000-0000-000063680000}"/>
    <cellStyle name="Normal 15 3 5 2 2 2 2" xfId="29397" xr:uid="{00000000-0005-0000-0000-000064680000}"/>
    <cellStyle name="Normal 15 3 5 2 2 2 2 2" xfId="56530" xr:uid="{00000000-0005-0000-0000-000065680000}"/>
    <cellStyle name="Normal 15 3 5 2 2 2 3" xfId="42968" xr:uid="{00000000-0005-0000-0000-000066680000}"/>
    <cellStyle name="Normal 15 3 5 2 2 3" xfId="22616" xr:uid="{00000000-0005-0000-0000-000067680000}"/>
    <cellStyle name="Normal 15 3 5 2 2 3 2" xfId="49749" xr:uid="{00000000-0005-0000-0000-000068680000}"/>
    <cellStyle name="Normal 15 3 5 2 2 4" xfId="36187" xr:uid="{00000000-0005-0000-0000-000069680000}"/>
    <cellStyle name="Normal 15 3 5 2 3" xfId="12440" xr:uid="{00000000-0005-0000-0000-00006A680000}"/>
    <cellStyle name="Normal 15 3 5 2 3 2" xfId="26008" xr:uid="{00000000-0005-0000-0000-00006B680000}"/>
    <cellStyle name="Normal 15 3 5 2 3 2 2" xfId="53141" xr:uid="{00000000-0005-0000-0000-00006C680000}"/>
    <cellStyle name="Normal 15 3 5 2 3 3" xfId="39579" xr:uid="{00000000-0005-0000-0000-00006D680000}"/>
    <cellStyle name="Normal 15 3 5 2 4" xfId="19227" xr:uid="{00000000-0005-0000-0000-00006E680000}"/>
    <cellStyle name="Normal 15 3 5 2 4 2" xfId="46360" xr:uid="{00000000-0005-0000-0000-00006F680000}"/>
    <cellStyle name="Normal 15 3 5 2 5" xfId="32798" xr:uid="{00000000-0005-0000-0000-000070680000}"/>
    <cellStyle name="Normal 15 3 5 3" xfId="5494" xr:uid="{00000000-0005-0000-0000-000071680000}"/>
    <cellStyle name="Normal 15 3 5 3 2" xfId="9040" xr:uid="{00000000-0005-0000-0000-000072680000}"/>
    <cellStyle name="Normal 15 3 5 3 2 2" xfId="15830" xr:uid="{00000000-0005-0000-0000-000073680000}"/>
    <cellStyle name="Normal 15 3 5 3 2 2 2" xfId="29398" xr:uid="{00000000-0005-0000-0000-000074680000}"/>
    <cellStyle name="Normal 15 3 5 3 2 2 2 2" xfId="56531" xr:uid="{00000000-0005-0000-0000-000075680000}"/>
    <cellStyle name="Normal 15 3 5 3 2 2 3" xfId="42969" xr:uid="{00000000-0005-0000-0000-000076680000}"/>
    <cellStyle name="Normal 15 3 5 3 2 3" xfId="22617" xr:uid="{00000000-0005-0000-0000-000077680000}"/>
    <cellStyle name="Normal 15 3 5 3 2 3 2" xfId="49750" xr:uid="{00000000-0005-0000-0000-000078680000}"/>
    <cellStyle name="Normal 15 3 5 3 2 4" xfId="36188" xr:uid="{00000000-0005-0000-0000-000079680000}"/>
    <cellStyle name="Normal 15 3 5 3 3" xfId="12441" xr:uid="{00000000-0005-0000-0000-00007A680000}"/>
    <cellStyle name="Normal 15 3 5 3 3 2" xfId="26009" xr:uid="{00000000-0005-0000-0000-00007B680000}"/>
    <cellStyle name="Normal 15 3 5 3 3 2 2" xfId="53142" xr:uid="{00000000-0005-0000-0000-00007C680000}"/>
    <cellStyle name="Normal 15 3 5 3 3 3" xfId="39580" xr:uid="{00000000-0005-0000-0000-00007D680000}"/>
    <cellStyle name="Normal 15 3 5 3 4" xfId="19228" xr:uid="{00000000-0005-0000-0000-00007E680000}"/>
    <cellStyle name="Normal 15 3 5 3 4 2" xfId="46361" xr:uid="{00000000-0005-0000-0000-00007F680000}"/>
    <cellStyle name="Normal 15 3 5 3 5" xfId="32799" xr:uid="{00000000-0005-0000-0000-000080680000}"/>
    <cellStyle name="Normal 15 3 5 4" xfId="9038" xr:uid="{00000000-0005-0000-0000-000081680000}"/>
    <cellStyle name="Normal 15 3 5 4 2" xfId="15828" xr:uid="{00000000-0005-0000-0000-000082680000}"/>
    <cellStyle name="Normal 15 3 5 4 2 2" xfId="29396" xr:uid="{00000000-0005-0000-0000-000083680000}"/>
    <cellStyle name="Normal 15 3 5 4 2 2 2" xfId="56529" xr:uid="{00000000-0005-0000-0000-000084680000}"/>
    <cellStyle name="Normal 15 3 5 4 2 3" xfId="42967" xr:uid="{00000000-0005-0000-0000-000085680000}"/>
    <cellStyle name="Normal 15 3 5 4 3" xfId="22615" xr:uid="{00000000-0005-0000-0000-000086680000}"/>
    <cellStyle name="Normal 15 3 5 4 3 2" xfId="49748" xr:uid="{00000000-0005-0000-0000-000087680000}"/>
    <cellStyle name="Normal 15 3 5 4 4" xfId="36186" xr:uid="{00000000-0005-0000-0000-000088680000}"/>
    <cellStyle name="Normal 15 3 5 5" xfId="12439" xr:uid="{00000000-0005-0000-0000-000089680000}"/>
    <cellStyle name="Normal 15 3 5 5 2" xfId="26007" xr:uid="{00000000-0005-0000-0000-00008A680000}"/>
    <cellStyle name="Normal 15 3 5 5 2 2" xfId="53140" xr:uid="{00000000-0005-0000-0000-00008B680000}"/>
    <cellStyle name="Normal 15 3 5 5 3" xfId="39578" xr:uid="{00000000-0005-0000-0000-00008C680000}"/>
    <cellStyle name="Normal 15 3 5 6" xfId="19226" xr:uid="{00000000-0005-0000-0000-00008D680000}"/>
    <cellStyle name="Normal 15 3 5 6 2" xfId="46359" xr:uid="{00000000-0005-0000-0000-00008E680000}"/>
    <cellStyle name="Normal 15 3 5 7" xfId="32797" xr:uid="{00000000-0005-0000-0000-00008F680000}"/>
    <cellStyle name="Normal 15 3 6" xfId="5495" xr:uid="{00000000-0005-0000-0000-000090680000}"/>
    <cellStyle name="Normal 15 3 6 2" xfId="5496" xr:uid="{00000000-0005-0000-0000-000091680000}"/>
    <cellStyle name="Normal 15 3 6 2 2" xfId="9042" xr:uid="{00000000-0005-0000-0000-000092680000}"/>
    <cellStyle name="Normal 15 3 6 2 2 2" xfId="15832" xr:uid="{00000000-0005-0000-0000-000093680000}"/>
    <cellStyle name="Normal 15 3 6 2 2 2 2" xfId="29400" xr:uid="{00000000-0005-0000-0000-000094680000}"/>
    <cellStyle name="Normal 15 3 6 2 2 2 2 2" xfId="56533" xr:uid="{00000000-0005-0000-0000-000095680000}"/>
    <cellStyle name="Normal 15 3 6 2 2 2 3" xfId="42971" xr:uid="{00000000-0005-0000-0000-000096680000}"/>
    <cellStyle name="Normal 15 3 6 2 2 3" xfId="22619" xr:uid="{00000000-0005-0000-0000-000097680000}"/>
    <cellStyle name="Normal 15 3 6 2 2 3 2" xfId="49752" xr:uid="{00000000-0005-0000-0000-000098680000}"/>
    <cellStyle name="Normal 15 3 6 2 2 4" xfId="36190" xr:uid="{00000000-0005-0000-0000-000099680000}"/>
    <cellStyle name="Normal 15 3 6 2 3" xfId="12443" xr:uid="{00000000-0005-0000-0000-00009A680000}"/>
    <cellStyle name="Normal 15 3 6 2 3 2" xfId="26011" xr:uid="{00000000-0005-0000-0000-00009B680000}"/>
    <cellStyle name="Normal 15 3 6 2 3 2 2" xfId="53144" xr:uid="{00000000-0005-0000-0000-00009C680000}"/>
    <cellStyle name="Normal 15 3 6 2 3 3" xfId="39582" xr:uid="{00000000-0005-0000-0000-00009D680000}"/>
    <cellStyle name="Normal 15 3 6 2 4" xfId="19230" xr:uid="{00000000-0005-0000-0000-00009E680000}"/>
    <cellStyle name="Normal 15 3 6 2 4 2" xfId="46363" xr:uid="{00000000-0005-0000-0000-00009F680000}"/>
    <cellStyle name="Normal 15 3 6 2 5" xfId="32801" xr:uid="{00000000-0005-0000-0000-0000A0680000}"/>
    <cellStyle name="Normal 15 3 6 3" xfId="5497" xr:uid="{00000000-0005-0000-0000-0000A1680000}"/>
    <cellStyle name="Normal 15 3 6 3 2" xfId="9043" xr:uid="{00000000-0005-0000-0000-0000A2680000}"/>
    <cellStyle name="Normal 15 3 6 3 2 2" xfId="15833" xr:uid="{00000000-0005-0000-0000-0000A3680000}"/>
    <cellStyle name="Normal 15 3 6 3 2 2 2" xfId="29401" xr:uid="{00000000-0005-0000-0000-0000A4680000}"/>
    <cellStyle name="Normal 15 3 6 3 2 2 2 2" xfId="56534" xr:uid="{00000000-0005-0000-0000-0000A5680000}"/>
    <cellStyle name="Normal 15 3 6 3 2 2 3" xfId="42972" xr:uid="{00000000-0005-0000-0000-0000A6680000}"/>
    <cellStyle name="Normal 15 3 6 3 2 3" xfId="22620" xr:uid="{00000000-0005-0000-0000-0000A7680000}"/>
    <cellStyle name="Normal 15 3 6 3 2 3 2" xfId="49753" xr:uid="{00000000-0005-0000-0000-0000A8680000}"/>
    <cellStyle name="Normal 15 3 6 3 2 4" xfId="36191" xr:uid="{00000000-0005-0000-0000-0000A9680000}"/>
    <cellStyle name="Normal 15 3 6 3 3" xfId="12444" xr:uid="{00000000-0005-0000-0000-0000AA680000}"/>
    <cellStyle name="Normal 15 3 6 3 3 2" xfId="26012" xr:uid="{00000000-0005-0000-0000-0000AB680000}"/>
    <cellStyle name="Normal 15 3 6 3 3 2 2" xfId="53145" xr:uid="{00000000-0005-0000-0000-0000AC680000}"/>
    <cellStyle name="Normal 15 3 6 3 3 3" xfId="39583" xr:uid="{00000000-0005-0000-0000-0000AD680000}"/>
    <cellStyle name="Normal 15 3 6 3 4" xfId="19231" xr:uid="{00000000-0005-0000-0000-0000AE680000}"/>
    <cellStyle name="Normal 15 3 6 3 4 2" xfId="46364" xr:uid="{00000000-0005-0000-0000-0000AF680000}"/>
    <cellStyle name="Normal 15 3 6 3 5" xfId="32802" xr:uid="{00000000-0005-0000-0000-0000B0680000}"/>
    <cellStyle name="Normal 15 3 6 4" xfId="9041" xr:uid="{00000000-0005-0000-0000-0000B1680000}"/>
    <cellStyle name="Normal 15 3 6 4 2" xfId="15831" xr:uid="{00000000-0005-0000-0000-0000B2680000}"/>
    <cellStyle name="Normal 15 3 6 4 2 2" xfId="29399" xr:uid="{00000000-0005-0000-0000-0000B3680000}"/>
    <cellStyle name="Normal 15 3 6 4 2 2 2" xfId="56532" xr:uid="{00000000-0005-0000-0000-0000B4680000}"/>
    <cellStyle name="Normal 15 3 6 4 2 3" xfId="42970" xr:uid="{00000000-0005-0000-0000-0000B5680000}"/>
    <cellStyle name="Normal 15 3 6 4 3" xfId="22618" xr:uid="{00000000-0005-0000-0000-0000B6680000}"/>
    <cellStyle name="Normal 15 3 6 4 3 2" xfId="49751" xr:uid="{00000000-0005-0000-0000-0000B7680000}"/>
    <cellStyle name="Normal 15 3 6 4 4" xfId="36189" xr:uid="{00000000-0005-0000-0000-0000B8680000}"/>
    <cellStyle name="Normal 15 3 6 5" xfId="12442" xr:uid="{00000000-0005-0000-0000-0000B9680000}"/>
    <cellStyle name="Normal 15 3 6 5 2" xfId="26010" xr:uid="{00000000-0005-0000-0000-0000BA680000}"/>
    <cellStyle name="Normal 15 3 6 5 2 2" xfId="53143" xr:uid="{00000000-0005-0000-0000-0000BB680000}"/>
    <cellStyle name="Normal 15 3 6 5 3" xfId="39581" xr:uid="{00000000-0005-0000-0000-0000BC680000}"/>
    <cellStyle name="Normal 15 3 6 6" xfId="19229" xr:uid="{00000000-0005-0000-0000-0000BD680000}"/>
    <cellStyle name="Normal 15 3 6 6 2" xfId="46362" xr:uid="{00000000-0005-0000-0000-0000BE680000}"/>
    <cellStyle name="Normal 15 3 6 7" xfId="32800" xr:uid="{00000000-0005-0000-0000-0000BF680000}"/>
    <cellStyle name="Normal 15 3 7" xfId="5498" xr:uid="{00000000-0005-0000-0000-0000C0680000}"/>
    <cellStyle name="Normal 15 3 7 2" xfId="9044" xr:uid="{00000000-0005-0000-0000-0000C1680000}"/>
    <cellStyle name="Normal 15 3 7 2 2" xfId="15834" xr:uid="{00000000-0005-0000-0000-0000C2680000}"/>
    <cellStyle name="Normal 15 3 7 2 2 2" xfId="29402" xr:uid="{00000000-0005-0000-0000-0000C3680000}"/>
    <cellStyle name="Normal 15 3 7 2 2 2 2" xfId="56535" xr:uid="{00000000-0005-0000-0000-0000C4680000}"/>
    <cellStyle name="Normal 15 3 7 2 2 3" xfId="42973" xr:uid="{00000000-0005-0000-0000-0000C5680000}"/>
    <cellStyle name="Normal 15 3 7 2 3" xfId="22621" xr:uid="{00000000-0005-0000-0000-0000C6680000}"/>
    <cellStyle name="Normal 15 3 7 2 3 2" xfId="49754" xr:uid="{00000000-0005-0000-0000-0000C7680000}"/>
    <cellStyle name="Normal 15 3 7 2 4" xfId="36192" xr:uid="{00000000-0005-0000-0000-0000C8680000}"/>
    <cellStyle name="Normal 15 3 7 3" xfId="12445" xr:uid="{00000000-0005-0000-0000-0000C9680000}"/>
    <cellStyle name="Normal 15 3 7 3 2" xfId="26013" xr:uid="{00000000-0005-0000-0000-0000CA680000}"/>
    <cellStyle name="Normal 15 3 7 3 2 2" xfId="53146" xr:uid="{00000000-0005-0000-0000-0000CB680000}"/>
    <cellStyle name="Normal 15 3 7 3 3" xfId="39584" xr:uid="{00000000-0005-0000-0000-0000CC680000}"/>
    <cellStyle name="Normal 15 3 7 4" xfId="19232" xr:uid="{00000000-0005-0000-0000-0000CD680000}"/>
    <cellStyle name="Normal 15 3 7 4 2" xfId="46365" xr:uid="{00000000-0005-0000-0000-0000CE680000}"/>
    <cellStyle name="Normal 15 3 7 5" xfId="32803" xr:uid="{00000000-0005-0000-0000-0000CF680000}"/>
    <cellStyle name="Normal 15 3 8" xfId="5499" xr:uid="{00000000-0005-0000-0000-0000D0680000}"/>
    <cellStyle name="Normal 15 3 8 2" xfId="9045" xr:uid="{00000000-0005-0000-0000-0000D1680000}"/>
    <cellStyle name="Normal 15 3 8 2 2" xfId="15835" xr:uid="{00000000-0005-0000-0000-0000D2680000}"/>
    <cellStyle name="Normal 15 3 8 2 2 2" xfId="29403" xr:uid="{00000000-0005-0000-0000-0000D3680000}"/>
    <cellStyle name="Normal 15 3 8 2 2 2 2" xfId="56536" xr:uid="{00000000-0005-0000-0000-0000D4680000}"/>
    <cellStyle name="Normal 15 3 8 2 2 3" xfId="42974" xr:uid="{00000000-0005-0000-0000-0000D5680000}"/>
    <cellStyle name="Normal 15 3 8 2 3" xfId="22622" xr:uid="{00000000-0005-0000-0000-0000D6680000}"/>
    <cellStyle name="Normal 15 3 8 2 3 2" xfId="49755" xr:uid="{00000000-0005-0000-0000-0000D7680000}"/>
    <cellStyle name="Normal 15 3 8 2 4" xfId="36193" xr:uid="{00000000-0005-0000-0000-0000D8680000}"/>
    <cellStyle name="Normal 15 3 8 3" xfId="12446" xr:uid="{00000000-0005-0000-0000-0000D9680000}"/>
    <cellStyle name="Normal 15 3 8 3 2" xfId="26014" xr:uid="{00000000-0005-0000-0000-0000DA680000}"/>
    <cellStyle name="Normal 15 3 8 3 2 2" xfId="53147" xr:uid="{00000000-0005-0000-0000-0000DB680000}"/>
    <cellStyle name="Normal 15 3 8 3 3" xfId="39585" xr:uid="{00000000-0005-0000-0000-0000DC680000}"/>
    <cellStyle name="Normal 15 3 8 4" xfId="19233" xr:uid="{00000000-0005-0000-0000-0000DD680000}"/>
    <cellStyle name="Normal 15 3 8 4 2" xfId="46366" xr:uid="{00000000-0005-0000-0000-0000DE680000}"/>
    <cellStyle name="Normal 15 3 8 5" xfId="32804" xr:uid="{00000000-0005-0000-0000-0000DF680000}"/>
    <cellStyle name="Normal 15 3 9" xfId="9007" xr:uid="{00000000-0005-0000-0000-0000E0680000}"/>
    <cellStyle name="Normal 15 3 9 2" xfId="15797" xr:uid="{00000000-0005-0000-0000-0000E1680000}"/>
    <cellStyle name="Normal 15 3 9 2 2" xfId="29365" xr:uid="{00000000-0005-0000-0000-0000E2680000}"/>
    <cellStyle name="Normal 15 3 9 2 2 2" xfId="56498" xr:uid="{00000000-0005-0000-0000-0000E3680000}"/>
    <cellStyle name="Normal 15 3 9 2 3" xfId="42936" xr:uid="{00000000-0005-0000-0000-0000E4680000}"/>
    <cellStyle name="Normal 15 3 9 3" xfId="22584" xr:uid="{00000000-0005-0000-0000-0000E5680000}"/>
    <cellStyle name="Normal 15 3 9 3 2" xfId="49717" xr:uid="{00000000-0005-0000-0000-0000E6680000}"/>
    <cellStyle name="Normal 15 3 9 4" xfId="36155" xr:uid="{00000000-0005-0000-0000-0000E7680000}"/>
    <cellStyle name="Normal 15 4" xfId="5500" xr:uid="{00000000-0005-0000-0000-0000E8680000}"/>
    <cellStyle name="Normal 15 4 10" xfId="32805" xr:uid="{00000000-0005-0000-0000-0000E9680000}"/>
    <cellStyle name="Normal 15 4 2" xfId="5501" xr:uid="{00000000-0005-0000-0000-0000EA680000}"/>
    <cellStyle name="Normal 15 4 2 2" xfId="5502" xr:uid="{00000000-0005-0000-0000-0000EB680000}"/>
    <cellStyle name="Normal 15 4 2 2 2" xfId="5503" xr:uid="{00000000-0005-0000-0000-0000EC680000}"/>
    <cellStyle name="Normal 15 4 2 2 2 2" xfId="9049" xr:uid="{00000000-0005-0000-0000-0000ED680000}"/>
    <cellStyle name="Normal 15 4 2 2 2 2 2" xfId="15839" xr:uid="{00000000-0005-0000-0000-0000EE680000}"/>
    <cellStyle name="Normal 15 4 2 2 2 2 2 2" xfId="29407" xr:uid="{00000000-0005-0000-0000-0000EF680000}"/>
    <cellStyle name="Normal 15 4 2 2 2 2 2 2 2" xfId="56540" xr:uid="{00000000-0005-0000-0000-0000F0680000}"/>
    <cellStyle name="Normal 15 4 2 2 2 2 2 3" xfId="42978" xr:uid="{00000000-0005-0000-0000-0000F1680000}"/>
    <cellStyle name="Normal 15 4 2 2 2 2 3" xfId="22626" xr:uid="{00000000-0005-0000-0000-0000F2680000}"/>
    <cellStyle name="Normal 15 4 2 2 2 2 3 2" xfId="49759" xr:uid="{00000000-0005-0000-0000-0000F3680000}"/>
    <cellStyle name="Normal 15 4 2 2 2 2 4" xfId="36197" xr:uid="{00000000-0005-0000-0000-0000F4680000}"/>
    <cellStyle name="Normal 15 4 2 2 2 3" xfId="12450" xr:uid="{00000000-0005-0000-0000-0000F5680000}"/>
    <cellStyle name="Normal 15 4 2 2 2 3 2" xfId="26018" xr:uid="{00000000-0005-0000-0000-0000F6680000}"/>
    <cellStyle name="Normal 15 4 2 2 2 3 2 2" xfId="53151" xr:uid="{00000000-0005-0000-0000-0000F7680000}"/>
    <cellStyle name="Normal 15 4 2 2 2 3 3" xfId="39589" xr:uid="{00000000-0005-0000-0000-0000F8680000}"/>
    <cellStyle name="Normal 15 4 2 2 2 4" xfId="19237" xr:uid="{00000000-0005-0000-0000-0000F9680000}"/>
    <cellStyle name="Normal 15 4 2 2 2 4 2" xfId="46370" xr:uid="{00000000-0005-0000-0000-0000FA680000}"/>
    <cellStyle name="Normal 15 4 2 2 2 5" xfId="32808" xr:uid="{00000000-0005-0000-0000-0000FB680000}"/>
    <cellStyle name="Normal 15 4 2 2 3" xfId="5504" xr:uid="{00000000-0005-0000-0000-0000FC680000}"/>
    <cellStyle name="Normal 15 4 2 2 3 2" xfId="9050" xr:uid="{00000000-0005-0000-0000-0000FD680000}"/>
    <cellStyle name="Normal 15 4 2 2 3 2 2" xfId="15840" xr:uid="{00000000-0005-0000-0000-0000FE680000}"/>
    <cellStyle name="Normal 15 4 2 2 3 2 2 2" xfId="29408" xr:uid="{00000000-0005-0000-0000-0000FF680000}"/>
    <cellStyle name="Normal 15 4 2 2 3 2 2 2 2" xfId="56541" xr:uid="{00000000-0005-0000-0000-000000690000}"/>
    <cellStyle name="Normal 15 4 2 2 3 2 2 3" xfId="42979" xr:uid="{00000000-0005-0000-0000-000001690000}"/>
    <cellStyle name="Normal 15 4 2 2 3 2 3" xfId="22627" xr:uid="{00000000-0005-0000-0000-000002690000}"/>
    <cellStyle name="Normal 15 4 2 2 3 2 3 2" xfId="49760" xr:uid="{00000000-0005-0000-0000-000003690000}"/>
    <cellStyle name="Normal 15 4 2 2 3 2 4" xfId="36198" xr:uid="{00000000-0005-0000-0000-000004690000}"/>
    <cellStyle name="Normal 15 4 2 2 3 3" xfId="12451" xr:uid="{00000000-0005-0000-0000-000005690000}"/>
    <cellStyle name="Normal 15 4 2 2 3 3 2" xfId="26019" xr:uid="{00000000-0005-0000-0000-000006690000}"/>
    <cellStyle name="Normal 15 4 2 2 3 3 2 2" xfId="53152" xr:uid="{00000000-0005-0000-0000-000007690000}"/>
    <cellStyle name="Normal 15 4 2 2 3 3 3" xfId="39590" xr:uid="{00000000-0005-0000-0000-000008690000}"/>
    <cellStyle name="Normal 15 4 2 2 3 4" xfId="19238" xr:uid="{00000000-0005-0000-0000-000009690000}"/>
    <cellStyle name="Normal 15 4 2 2 3 4 2" xfId="46371" xr:uid="{00000000-0005-0000-0000-00000A690000}"/>
    <cellStyle name="Normal 15 4 2 2 3 5" xfId="32809" xr:uid="{00000000-0005-0000-0000-00000B690000}"/>
    <cellStyle name="Normal 15 4 2 2 4" xfId="9048" xr:uid="{00000000-0005-0000-0000-00000C690000}"/>
    <cellStyle name="Normal 15 4 2 2 4 2" xfId="15838" xr:uid="{00000000-0005-0000-0000-00000D690000}"/>
    <cellStyle name="Normal 15 4 2 2 4 2 2" xfId="29406" xr:uid="{00000000-0005-0000-0000-00000E690000}"/>
    <cellStyle name="Normal 15 4 2 2 4 2 2 2" xfId="56539" xr:uid="{00000000-0005-0000-0000-00000F690000}"/>
    <cellStyle name="Normal 15 4 2 2 4 2 3" xfId="42977" xr:uid="{00000000-0005-0000-0000-000010690000}"/>
    <cellStyle name="Normal 15 4 2 2 4 3" xfId="22625" xr:uid="{00000000-0005-0000-0000-000011690000}"/>
    <cellStyle name="Normal 15 4 2 2 4 3 2" xfId="49758" xr:uid="{00000000-0005-0000-0000-000012690000}"/>
    <cellStyle name="Normal 15 4 2 2 4 4" xfId="36196" xr:uid="{00000000-0005-0000-0000-000013690000}"/>
    <cellStyle name="Normal 15 4 2 2 5" xfId="12449" xr:uid="{00000000-0005-0000-0000-000014690000}"/>
    <cellStyle name="Normal 15 4 2 2 5 2" xfId="26017" xr:uid="{00000000-0005-0000-0000-000015690000}"/>
    <cellStyle name="Normal 15 4 2 2 5 2 2" xfId="53150" xr:uid="{00000000-0005-0000-0000-000016690000}"/>
    <cellStyle name="Normal 15 4 2 2 5 3" xfId="39588" xr:uid="{00000000-0005-0000-0000-000017690000}"/>
    <cellStyle name="Normal 15 4 2 2 6" xfId="19236" xr:uid="{00000000-0005-0000-0000-000018690000}"/>
    <cellStyle name="Normal 15 4 2 2 6 2" xfId="46369" xr:uid="{00000000-0005-0000-0000-000019690000}"/>
    <cellStyle name="Normal 15 4 2 2 7" xfId="32807" xr:uid="{00000000-0005-0000-0000-00001A690000}"/>
    <cellStyle name="Normal 15 4 2 3" xfId="5505" xr:uid="{00000000-0005-0000-0000-00001B690000}"/>
    <cellStyle name="Normal 15 4 2 3 2" xfId="5506" xr:uid="{00000000-0005-0000-0000-00001C690000}"/>
    <cellStyle name="Normal 15 4 2 3 2 2" xfId="9052" xr:uid="{00000000-0005-0000-0000-00001D690000}"/>
    <cellStyle name="Normal 15 4 2 3 2 2 2" xfId="15842" xr:uid="{00000000-0005-0000-0000-00001E690000}"/>
    <cellStyle name="Normal 15 4 2 3 2 2 2 2" xfId="29410" xr:uid="{00000000-0005-0000-0000-00001F690000}"/>
    <cellStyle name="Normal 15 4 2 3 2 2 2 2 2" xfId="56543" xr:uid="{00000000-0005-0000-0000-000020690000}"/>
    <cellStyle name="Normal 15 4 2 3 2 2 2 3" xfId="42981" xr:uid="{00000000-0005-0000-0000-000021690000}"/>
    <cellStyle name="Normal 15 4 2 3 2 2 3" xfId="22629" xr:uid="{00000000-0005-0000-0000-000022690000}"/>
    <cellStyle name="Normal 15 4 2 3 2 2 3 2" xfId="49762" xr:uid="{00000000-0005-0000-0000-000023690000}"/>
    <cellStyle name="Normal 15 4 2 3 2 2 4" xfId="36200" xr:uid="{00000000-0005-0000-0000-000024690000}"/>
    <cellStyle name="Normal 15 4 2 3 2 3" xfId="12453" xr:uid="{00000000-0005-0000-0000-000025690000}"/>
    <cellStyle name="Normal 15 4 2 3 2 3 2" xfId="26021" xr:uid="{00000000-0005-0000-0000-000026690000}"/>
    <cellStyle name="Normal 15 4 2 3 2 3 2 2" xfId="53154" xr:uid="{00000000-0005-0000-0000-000027690000}"/>
    <cellStyle name="Normal 15 4 2 3 2 3 3" xfId="39592" xr:uid="{00000000-0005-0000-0000-000028690000}"/>
    <cellStyle name="Normal 15 4 2 3 2 4" xfId="19240" xr:uid="{00000000-0005-0000-0000-000029690000}"/>
    <cellStyle name="Normal 15 4 2 3 2 4 2" xfId="46373" xr:uid="{00000000-0005-0000-0000-00002A690000}"/>
    <cellStyle name="Normal 15 4 2 3 2 5" xfId="32811" xr:uid="{00000000-0005-0000-0000-00002B690000}"/>
    <cellStyle name="Normal 15 4 2 3 3" xfId="9051" xr:uid="{00000000-0005-0000-0000-00002C690000}"/>
    <cellStyle name="Normal 15 4 2 3 3 2" xfId="15841" xr:uid="{00000000-0005-0000-0000-00002D690000}"/>
    <cellStyle name="Normal 15 4 2 3 3 2 2" xfId="29409" xr:uid="{00000000-0005-0000-0000-00002E690000}"/>
    <cellStyle name="Normal 15 4 2 3 3 2 2 2" xfId="56542" xr:uid="{00000000-0005-0000-0000-00002F690000}"/>
    <cellStyle name="Normal 15 4 2 3 3 2 3" xfId="42980" xr:uid="{00000000-0005-0000-0000-000030690000}"/>
    <cellStyle name="Normal 15 4 2 3 3 3" xfId="22628" xr:uid="{00000000-0005-0000-0000-000031690000}"/>
    <cellStyle name="Normal 15 4 2 3 3 3 2" xfId="49761" xr:uid="{00000000-0005-0000-0000-000032690000}"/>
    <cellStyle name="Normal 15 4 2 3 3 4" xfId="36199" xr:uid="{00000000-0005-0000-0000-000033690000}"/>
    <cellStyle name="Normal 15 4 2 3 4" xfId="12452" xr:uid="{00000000-0005-0000-0000-000034690000}"/>
    <cellStyle name="Normal 15 4 2 3 4 2" xfId="26020" xr:uid="{00000000-0005-0000-0000-000035690000}"/>
    <cellStyle name="Normal 15 4 2 3 4 2 2" xfId="53153" xr:uid="{00000000-0005-0000-0000-000036690000}"/>
    <cellStyle name="Normal 15 4 2 3 4 3" xfId="39591" xr:uid="{00000000-0005-0000-0000-000037690000}"/>
    <cellStyle name="Normal 15 4 2 3 5" xfId="19239" xr:uid="{00000000-0005-0000-0000-000038690000}"/>
    <cellStyle name="Normal 15 4 2 3 5 2" xfId="46372" xr:uid="{00000000-0005-0000-0000-000039690000}"/>
    <cellStyle name="Normal 15 4 2 3 6" xfId="32810" xr:uid="{00000000-0005-0000-0000-00003A690000}"/>
    <cellStyle name="Normal 15 4 2 4" xfId="5507" xr:uid="{00000000-0005-0000-0000-00003B690000}"/>
    <cellStyle name="Normal 15 4 2 4 2" xfId="9053" xr:uid="{00000000-0005-0000-0000-00003C690000}"/>
    <cellStyle name="Normal 15 4 2 4 2 2" xfId="15843" xr:uid="{00000000-0005-0000-0000-00003D690000}"/>
    <cellStyle name="Normal 15 4 2 4 2 2 2" xfId="29411" xr:uid="{00000000-0005-0000-0000-00003E690000}"/>
    <cellStyle name="Normal 15 4 2 4 2 2 2 2" xfId="56544" xr:uid="{00000000-0005-0000-0000-00003F690000}"/>
    <cellStyle name="Normal 15 4 2 4 2 2 3" xfId="42982" xr:uid="{00000000-0005-0000-0000-000040690000}"/>
    <cellStyle name="Normal 15 4 2 4 2 3" xfId="22630" xr:uid="{00000000-0005-0000-0000-000041690000}"/>
    <cellStyle name="Normal 15 4 2 4 2 3 2" xfId="49763" xr:uid="{00000000-0005-0000-0000-000042690000}"/>
    <cellStyle name="Normal 15 4 2 4 2 4" xfId="36201" xr:uid="{00000000-0005-0000-0000-000043690000}"/>
    <cellStyle name="Normal 15 4 2 4 3" xfId="12454" xr:uid="{00000000-0005-0000-0000-000044690000}"/>
    <cellStyle name="Normal 15 4 2 4 3 2" xfId="26022" xr:uid="{00000000-0005-0000-0000-000045690000}"/>
    <cellStyle name="Normal 15 4 2 4 3 2 2" xfId="53155" xr:uid="{00000000-0005-0000-0000-000046690000}"/>
    <cellStyle name="Normal 15 4 2 4 3 3" xfId="39593" xr:uid="{00000000-0005-0000-0000-000047690000}"/>
    <cellStyle name="Normal 15 4 2 4 4" xfId="19241" xr:uid="{00000000-0005-0000-0000-000048690000}"/>
    <cellStyle name="Normal 15 4 2 4 4 2" xfId="46374" xr:uid="{00000000-0005-0000-0000-000049690000}"/>
    <cellStyle name="Normal 15 4 2 4 5" xfId="32812" xr:uid="{00000000-0005-0000-0000-00004A690000}"/>
    <cellStyle name="Normal 15 4 2 5" xfId="5508" xr:uid="{00000000-0005-0000-0000-00004B690000}"/>
    <cellStyle name="Normal 15 4 2 5 2" xfId="9054" xr:uid="{00000000-0005-0000-0000-00004C690000}"/>
    <cellStyle name="Normal 15 4 2 5 2 2" xfId="15844" xr:uid="{00000000-0005-0000-0000-00004D690000}"/>
    <cellStyle name="Normal 15 4 2 5 2 2 2" xfId="29412" xr:uid="{00000000-0005-0000-0000-00004E690000}"/>
    <cellStyle name="Normal 15 4 2 5 2 2 2 2" xfId="56545" xr:uid="{00000000-0005-0000-0000-00004F690000}"/>
    <cellStyle name="Normal 15 4 2 5 2 2 3" xfId="42983" xr:uid="{00000000-0005-0000-0000-000050690000}"/>
    <cellStyle name="Normal 15 4 2 5 2 3" xfId="22631" xr:uid="{00000000-0005-0000-0000-000051690000}"/>
    <cellStyle name="Normal 15 4 2 5 2 3 2" xfId="49764" xr:uid="{00000000-0005-0000-0000-000052690000}"/>
    <cellStyle name="Normal 15 4 2 5 2 4" xfId="36202" xr:uid="{00000000-0005-0000-0000-000053690000}"/>
    <cellStyle name="Normal 15 4 2 5 3" xfId="12455" xr:uid="{00000000-0005-0000-0000-000054690000}"/>
    <cellStyle name="Normal 15 4 2 5 3 2" xfId="26023" xr:uid="{00000000-0005-0000-0000-000055690000}"/>
    <cellStyle name="Normal 15 4 2 5 3 2 2" xfId="53156" xr:uid="{00000000-0005-0000-0000-000056690000}"/>
    <cellStyle name="Normal 15 4 2 5 3 3" xfId="39594" xr:uid="{00000000-0005-0000-0000-000057690000}"/>
    <cellStyle name="Normal 15 4 2 5 4" xfId="19242" xr:uid="{00000000-0005-0000-0000-000058690000}"/>
    <cellStyle name="Normal 15 4 2 5 4 2" xfId="46375" xr:uid="{00000000-0005-0000-0000-000059690000}"/>
    <cellStyle name="Normal 15 4 2 5 5" xfId="32813" xr:uid="{00000000-0005-0000-0000-00005A690000}"/>
    <cellStyle name="Normal 15 4 2 6" xfId="9047" xr:uid="{00000000-0005-0000-0000-00005B690000}"/>
    <cellStyle name="Normal 15 4 2 6 2" xfId="15837" xr:uid="{00000000-0005-0000-0000-00005C690000}"/>
    <cellStyle name="Normal 15 4 2 6 2 2" xfId="29405" xr:uid="{00000000-0005-0000-0000-00005D690000}"/>
    <cellStyle name="Normal 15 4 2 6 2 2 2" xfId="56538" xr:uid="{00000000-0005-0000-0000-00005E690000}"/>
    <cellStyle name="Normal 15 4 2 6 2 3" xfId="42976" xr:uid="{00000000-0005-0000-0000-00005F690000}"/>
    <cellStyle name="Normal 15 4 2 6 3" xfId="22624" xr:uid="{00000000-0005-0000-0000-000060690000}"/>
    <cellStyle name="Normal 15 4 2 6 3 2" xfId="49757" xr:uid="{00000000-0005-0000-0000-000061690000}"/>
    <cellStyle name="Normal 15 4 2 6 4" xfId="36195" xr:uid="{00000000-0005-0000-0000-000062690000}"/>
    <cellStyle name="Normal 15 4 2 7" xfId="12448" xr:uid="{00000000-0005-0000-0000-000063690000}"/>
    <cellStyle name="Normal 15 4 2 7 2" xfId="26016" xr:uid="{00000000-0005-0000-0000-000064690000}"/>
    <cellStyle name="Normal 15 4 2 7 2 2" xfId="53149" xr:uid="{00000000-0005-0000-0000-000065690000}"/>
    <cellStyle name="Normal 15 4 2 7 3" xfId="39587" xr:uid="{00000000-0005-0000-0000-000066690000}"/>
    <cellStyle name="Normal 15 4 2 8" xfId="19235" xr:uid="{00000000-0005-0000-0000-000067690000}"/>
    <cellStyle name="Normal 15 4 2 8 2" xfId="46368" xr:uid="{00000000-0005-0000-0000-000068690000}"/>
    <cellStyle name="Normal 15 4 2 9" xfId="32806" xr:uid="{00000000-0005-0000-0000-000069690000}"/>
    <cellStyle name="Normal 15 4 3" xfId="5509" xr:uid="{00000000-0005-0000-0000-00006A690000}"/>
    <cellStyle name="Normal 15 4 3 2" xfId="5510" xr:uid="{00000000-0005-0000-0000-00006B690000}"/>
    <cellStyle name="Normal 15 4 3 2 2" xfId="9056" xr:uid="{00000000-0005-0000-0000-00006C690000}"/>
    <cellStyle name="Normal 15 4 3 2 2 2" xfId="15846" xr:uid="{00000000-0005-0000-0000-00006D690000}"/>
    <cellStyle name="Normal 15 4 3 2 2 2 2" xfId="29414" xr:uid="{00000000-0005-0000-0000-00006E690000}"/>
    <cellStyle name="Normal 15 4 3 2 2 2 2 2" xfId="56547" xr:uid="{00000000-0005-0000-0000-00006F690000}"/>
    <cellStyle name="Normal 15 4 3 2 2 2 3" xfId="42985" xr:uid="{00000000-0005-0000-0000-000070690000}"/>
    <cellStyle name="Normal 15 4 3 2 2 3" xfId="22633" xr:uid="{00000000-0005-0000-0000-000071690000}"/>
    <cellStyle name="Normal 15 4 3 2 2 3 2" xfId="49766" xr:uid="{00000000-0005-0000-0000-000072690000}"/>
    <cellStyle name="Normal 15 4 3 2 2 4" xfId="36204" xr:uid="{00000000-0005-0000-0000-000073690000}"/>
    <cellStyle name="Normal 15 4 3 2 3" xfId="12457" xr:uid="{00000000-0005-0000-0000-000074690000}"/>
    <cellStyle name="Normal 15 4 3 2 3 2" xfId="26025" xr:uid="{00000000-0005-0000-0000-000075690000}"/>
    <cellStyle name="Normal 15 4 3 2 3 2 2" xfId="53158" xr:uid="{00000000-0005-0000-0000-000076690000}"/>
    <cellStyle name="Normal 15 4 3 2 3 3" xfId="39596" xr:uid="{00000000-0005-0000-0000-000077690000}"/>
    <cellStyle name="Normal 15 4 3 2 4" xfId="19244" xr:uid="{00000000-0005-0000-0000-000078690000}"/>
    <cellStyle name="Normal 15 4 3 2 4 2" xfId="46377" xr:uid="{00000000-0005-0000-0000-000079690000}"/>
    <cellStyle name="Normal 15 4 3 2 5" xfId="32815" xr:uid="{00000000-0005-0000-0000-00007A690000}"/>
    <cellStyle name="Normal 15 4 3 3" xfId="5511" xr:uid="{00000000-0005-0000-0000-00007B690000}"/>
    <cellStyle name="Normal 15 4 3 3 2" xfId="9057" xr:uid="{00000000-0005-0000-0000-00007C690000}"/>
    <cellStyle name="Normal 15 4 3 3 2 2" xfId="15847" xr:uid="{00000000-0005-0000-0000-00007D690000}"/>
    <cellStyle name="Normal 15 4 3 3 2 2 2" xfId="29415" xr:uid="{00000000-0005-0000-0000-00007E690000}"/>
    <cellStyle name="Normal 15 4 3 3 2 2 2 2" xfId="56548" xr:uid="{00000000-0005-0000-0000-00007F690000}"/>
    <cellStyle name="Normal 15 4 3 3 2 2 3" xfId="42986" xr:uid="{00000000-0005-0000-0000-000080690000}"/>
    <cellStyle name="Normal 15 4 3 3 2 3" xfId="22634" xr:uid="{00000000-0005-0000-0000-000081690000}"/>
    <cellStyle name="Normal 15 4 3 3 2 3 2" xfId="49767" xr:uid="{00000000-0005-0000-0000-000082690000}"/>
    <cellStyle name="Normal 15 4 3 3 2 4" xfId="36205" xr:uid="{00000000-0005-0000-0000-000083690000}"/>
    <cellStyle name="Normal 15 4 3 3 3" xfId="12458" xr:uid="{00000000-0005-0000-0000-000084690000}"/>
    <cellStyle name="Normal 15 4 3 3 3 2" xfId="26026" xr:uid="{00000000-0005-0000-0000-000085690000}"/>
    <cellStyle name="Normal 15 4 3 3 3 2 2" xfId="53159" xr:uid="{00000000-0005-0000-0000-000086690000}"/>
    <cellStyle name="Normal 15 4 3 3 3 3" xfId="39597" xr:uid="{00000000-0005-0000-0000-000087690000}"/>
    <cellStyle name="Normal 15 4 3 3 4" xfId="19245" xr:uid="{00000000-0005-0000-0000-000088690000}"/>
    <cellStyle name="Normal 15 4 3 3 4 2" xfId="46378" xr:uid="{00000000-0005-0000-0000-000089690000}"/>
    <cellStyle name="Normal 15 4 3 3 5" xfId="32816" xr:uid="{00000000-0005-0000-0000-00008A690000}"/>
    <cellStyle name="Normal 15 4 3 4" xfId="9055" xr:uid="{00000000-0005-0000-0000-00008B690000}"/>
    <cellStyle name="Normal 15 4 3 4 2" xfId="15845" xr:uid="{00000000-0005-0000-0000-00008C690000}"/>
    <cellStyle name="Normal 15 4 3 4 2 2" xfId="29413" xr:uid="{00000000-0005-0000-0000-00008D690000}"/>
    <cellStyle name="Normal 15 4 3 4 2 2 2" xfId="56546" xr:uid="{00000000-0005-0000-0000-00008E690000}"/>
    <cellStyle name="Normal 15 4 3 4 2 3" xfId="42984" xr:uid="{00000000-0005-0000-0000-00008F690000}"/>
    <cellStyle name="Normal 15 4 3 4 3" xfId="22632" xr:uid="{00000000-0005-0000-0000-000090690000}"/>
    <cellStyle name="Normal 15 4 3 4 3 2" xfId="49765" xr:uid="{00000000-0005-0000-0000-000091690000}"/>
    <cellStyle name="Normal 15 4 3 4 4" xfId="36203" xr:uid="{00000000-0005-0000-0000-000092690000}"/>
    <cellStyle name="Normal 15 4 3 5" xfId="12456" xr:uid="{00000000-0005-0000-0000-000093690000}"/>
    <cellStyle name="Normal 15 4 3 5 2" xfId="26024" xr:uid="{00000000-0005-0000-0000-000094690000}"/>
    <cellStyle name="Normal 15 4 3 5 2 2" xfId="53157" xr:uid="{00000000-0005-0000-0000-000095690000}"/>
    <cellStyle name="Normal 15 4 3 5 3" xfId="39595" xr:uid="{00000000-0005-0000-0000-000096690000}"/>
    <cellStyle name="Normal 15 4 3 6" xfId="19243" xr:uid="{00000000-0005-0000-0000-000097690000}"/>
    <cellStyle name="Normal 15 4 3 6 2" xfId="46376" xr:uid="{00000000-0005-0000-0000-000098690000}"/>
    <cellStyle name="Normal 15 4 3 7" xfId="32814" xr:uid="{00000000-0005-0000-0000-000099690000}"/>
    <cellStyle name="Normal 15 4 4" xfId="5512" xr:uid="{00000000-0005-0000-0000-00009A690000}"/>
    <cellStyle name="Normal 15 4 4 2" xfId="5513" xr:uid="{00000000-0005-0000-0000-00009B690000}"/>
    <cellStyle name="Normal 15 4 4 2 2" xfId="9059" xr:uid="{00000000-0005-0000-0000-00009C690000}"/>
    <cellStyle name="Normal 15 4 4 2 2 2" xfId="15849" xr:uid="{00000000-0005-0000-0000-00009D690000}"/>
    <cellStyle name="Normal 15 4 4 2 2 2 2" xfId="29417" xr:uid="{00000000-0005-0000-0000-00009E690000}"/>
    <cellStyle name="Normal 15 4 4 2 2 2 2 2" xfId="56550" xr:uid="{00000000-0005-0000-0000-00009F690000}"/>
    <cellStyle name="Normal 15 4 4 2 2 2 3" xfId="42988" xr:uid="{00000000-0005-0000-0000-0000A0690000}"/>
    <cellStyle name="Normal 15 4 4 2 2 3" xfId="22636" xr:uid="{00000000-0005-0000-0000-0000A1690000}"/>
    <cellStyle name="Normal 15 4 4 2 2 3 2" xfId="49769" xr:uid="{00000000-0005-0000-0000-0000A2690000}"/>
    <cellStyle name="Normal 15 4 4 2 2 4" xfId="36207" xr:uid="{00000000-0005-0000-0000-0000A3690000}"/>
    <cellStyle name="Normal 15 4 4 2 3" xfId="12460" xr:uid="{00000000-0005-0000-0000-0000A4690000}"/>
    <cellStyle name="Normal 15 4 4 2 3 2" xfId="26028" xr:uid="{00000000-0005-0000-0000-0000A5690000}"/>
    <cellStyle name="Normal 15 4 4 2 3 2 2" xfId="53161" xr:uid="{00000000-0005-0000-0000-0000A6690000}"/>
    <cellStyle name="Normal 15 4 4 2 3 3" xfId="39599" xr:uid="{00000000-0005-0000-0000-0000A7690000}"/>
    <cellStyle name="Normal 15 4 4 2 4" xfId="19247" xr:uid="{00000000-0005-0000-0000-0000A8690000}"/>
    <cellStyle name="Normal 15 4 4 2 4 2" xfId="46380" xr:uid="{00000000-0005-0000-0000-0000A9690000}"/>
    <cellStyle name="Normal 15 4 4 2 5" xfId="32818" xr:uid="{00000000-0005-0000-0000-0000AA690000}"/>
    <cellStyle name="Normal 15 4 4 3" xfId="9058" xr:uid="{00000000-0005-0000-0000-0000AB690000}"/>
    <cellStyle name="Normal 15 4 4 3 2" xfId="15848" xr:uid="{00000000-0005-0000-0000-0000AC690000}"/>
    <cellStyle name="Normal 15 4 4 3 2 2" xfId="29416" xr:uid="{00000000-0005-0000-0000-0000AD690000}"/>
    <cellStyle name="Normal 15 4 4 3 2 2 2" xfId="56549" xr:uid="{00000000-0005-0000-0000-0000AE690000}"/>
    <cellStyle name="Normal 15 4 4 3 2 3" xfId="42987" xr:uid="{00000000-0005-0000-0000-0000AF690000}"/>
    <cellStyle name="Normal 15 4 4 3 3" xfId="22635" xr:uid="{00000000-0005-0000-0000-0000B0690000}"/>
    <cellStyle name="Normal 15 4 4 3 3 2" xfId="49768" xr:uid="{00000000-0005-0000-0000-0000B1690000}"/>
    <cellStyle name="Normal 15 4 4 3 4" xfId="36206" xr:uid="{00000000-0005-0000-0000-0000B2690000}"/>
    <cellStyle name="Normal 15 4 4 4" xfId="12459" xr:uid="{00000000-0005-0000-0000-0000B3690000}"/>
    <cellStyle name="Normal 15 4 4 4 2" xfId="26027" xr:uid="{00000000-0005-0000-0000-0000B4690000}"/>
    <cellStyle name="Normal 15 4 4 4 2 2" xfId="53160" xr:uid="{00000000-0005-0000-0000-0000B5690000}"/>
    <cellStyle name="Normal 15 4 4 4 3" xfId="39598" xr:uid="{00000000-0005-0000-0000-0000B6690000}"/>
    <cellStyle name="Normal 15 4 4 5" xfId="19246" xr:uid="{00000000-0005-0000-0000-0000B7690000}"/>
    <cellStyle name="Normal 15 4 4 5 2" xfId="46379" xr:uid="{00000000-0005-0000-0000-0000B8690000}"/>
    <cellStyle name="Normal 15 4 4 6" xfId="32817" xr:uid="{00000000-0005-0000-0000-0000B9690000}"/>
    <cellStyle name="Normal 15 4 5" xfId="5514" xr:uid="{00000000-0005-0000-0000-0000BA690000}"/>
    <cellStyle name="Normal 15 4 5 2" xfId="9060" xr:uid="{00000000-0005-0000-0000-0000BB690000}"/>
    <cellStyle name="Normal 15 4 5 2 2" xfId="15850" xr:uid="{00000000-0005-0000-0000-0000BC690000}"/>
    <cellStyle name="Normal 15 4 5 2 2 2" xfId="29418" xr:uid="{00000000-0005-0000-0000-0000BD690000}"/>
    <cellStyle name="Normal 15 4 5 2 2 2 2" xfId="56551" xr:uid="{00000000-0005-0000-0000-0000BE690000}"/>
    <cellStyle name="Normal 15 4 5 2 2 3" xfId="42989" xr:uid="{00000000-0005-0000-0000-0000BF690000}"/>
    <cellStyle name="Normal 15 4 5 2 3" xfId="22637" xr:uid="{00000000-0005-0000-0000-0000C0690000}"/>
    <cellStyle name="Normal 15 4 5 2 3 2" xfId="49770" xr:uid="{00000000-0005-0000-0000-0000C1690000}"/>
    <cellStyle name="Normal 15 4 5 2 4" xfId="36208" xr:uid="{00000000-0005-0000-0000-0000C2690000}"/>
    <cellStyle name="Normal 15 4 5 3" xfId="12461" xr:uid="{00000000-0005-0000-0000-0000C3690000}"/>
    <cellStyle name="Normal 15 4 5 3 2" xfId="26029" xr:uid="{00000000-0005-0000-0000-0000C4690000}"/>
    <cellStyle name="Normal 15 4 5 3 2 2" xfId="53162" xr:uid="{00000000-0005-0000-0000-0000C5690000}"/>
    <cellStyle name="Normal 15 4 5 3 3" xfId="39600" xr:uid="{00000000-0005-0000-0000-0000C6690000}"/>
    <cellStyle name="Normal 15 4 5 4" xfId="19248" xr:uid="{00000000-0005-0000-0000-0000C7690000}"/>
    <cellStyle name="Normal 15 4 5 4 2" xfId="46381" xr:uid="{00000000-0005-0000-0000-0000C8690000}"/>
    <cellStyle name="Normal 15 4 5 5" xfId="32819" xr:uid="{00000000-0005-0000-0000-0000C9690000}"/>
    <cellStyle name="Normal 15 4 6" xfId="5515" xr:uid="{00000000-0005-0000-0000-0000CA690000}"/>
    <cellStyle name="Normal 15 4 6 2" xfId="9061" xr:uid="{00000000-0005-0000-0000-0000CB690000}"/>
    <cellStyle name="Normal 15 4 6 2 2" xfId="15851" xr:uid="{00000000-0005-0000-0000-0000CC690000}"/>
    <cellStyle name="Normal 15 4 6 2 2 2" xfId="29419" xr:uid="{00000000-0005-0000-0000-0000CD690000}"/>
    <cellStyle name="Normal 15 4 6 2 2 2 2" xfId="56552" xr:uid="{00000000-0005-0000-0000-0000CE690000}"/>
    <cellStyle name="Normal 15 4 6 2 2 3" xfId="42990" xr:uid="{00000000-0005-0000-0000-0000CF690000}"/>
    <cellStyle name="Normal 15 4 6 2 3" xfId="22638" xr:uid="{00000000-0005-0000-0000-0000D0690000}"/>
    <cellStyle name="Normal 15 4 6 2 3 2" xfId="49771" xr:uid="{00000000-0005-0000-0000-0000D1690000}"/>
    <cellStyle name="Normal 15 4 6 2 4" xfId="36209" xr:uid="{00000000-0005-0000-0000-0000D2690000}"/>
    <cellStyle name="Normal 15 4 6 3" xfId="12462" xr:uid="{00000000-0005-0000-0000-0000D3690000}"/>
    <cellStyle name="Normal 15 4 6 3 2" xfId="26030" xr:uid="{00000000-0005-0000-0000-0000D4690000}"/>
    <cellStyle name="Normal 15 4 6 3 2 2" xfId="53163" xr:uid="{00000000-0005-0000-0000-0000D5690000}"/>
    <cellStyle name="Normal 15 4 6 3 3" xfId="39601" xr:uid="{00000000-0005-0000-0000-0000D6690000}"/>
    <cellStyle name="Normal 15 4 6 4" xfId="19249" xr:uid="{00000000-0005-0000-0000-0000D7690000}"/>
    <cellStyle name="Normal 15 4 6 4 2" xfId="46382" xr:uid="{00000000-0005-0000-0000-0000D8690000}"/>
    <cellStyle name="Normal 15 4 6 5" xfId="32820" xr:uid="{00000000-0005-0000-0000-0000D9690000}"/>
    <cellStyle name="Normal 15 4 7" xfId="9046" xr:uid="{00000000-0005-0000-0000-0000DA690000}"/>
    <cellStyle name="Normal 15 4 7 2" xfId="15836" xr:uid="{00000000-0005-0000-0000-0000DB690000}"/>
    <cellStyle name="Normal 15 4 7 2 2" xfId="29404" xr:uid="{00000000-0005-0000-0000-0000DC690000}"/>
    <cellStyle name="Normal 15 4 7 2 2 2" xfId="56537" xr:uid="{00000000-0005-0000-0000-0000DD690000}"/>
    <cellStyle name="Normal 15 4 7 2 3" xfId="42975" xr:uid="{00000000-0005-0000-0000-0000DE690000}"/>
    <cellStyle name="Normal 15 4 7 3" xfId="22623" xr:uid="{00000000-0005-0000-0000-0000DF690000}"/>
    <cellStyle name="Normal 15 4 7 3 2" xfId="49756" xr:uid="{00000000-0005-0000-0000-0000E0690000}"/>
    <cellStyle name="Normal 15 4 7 4" xfId="36194" xr:uid="{00000000-0005-0000-0000-0000E1690000}"/>
    <cellStyle name="Normal 15 4 8" xfId="12447" xr:uid="{00000000-0005-0000-0000-0000E2690000}"/>
    <cellStyle name="Normal 15 4 8 2" xfId="26015" xr:uid="{00000000-0005-0000-0000-0000E3690000}"/>
    <cellStyle name="Normal 15 4 8 2 2" xfId="53148" xr:uid="{00000000-0005-0000-0000-0000E4690000}"/>
    <cellStyle name="Normal 15 4 8 3" xfId="39586" xr:uid="{00000000-0005-0000-0000-0000E5690000}"/>
    <cellStyle name="Normal 15 4 9" xfId="19234" xr:uid="{00000000-0005-0000-0000-0000E6690000}"/>
    <cellStyle name="Normal 15 4 9 2" xfId="46367" xr:uid="{00000000-0005-0000-0000-0000E7690000}"/>
    <cellStyle name="Normal 15 5" xfId="5516" xr:uid="{00000000-0005-0000-0000-0000E8690000}"/>
    <cellStyle name="Normal 15 5 2" xfId="5517" xr:uid="{00000000-0005-0000-0000-0000E9690000}"/>
    <cellStyle name="Normal 15 5 2 2" xfId="5518" xr:uid="{00000000-0005-0000-0000-0000EA690000}"/>
    <cellStyle name="Normal 15 5 2 2 2" xfId="9064" xr:uid="{00000000-0005-0000-0000-0000EB690000}"/>
    <cellStyle name="Normal 15 5 2 2 2 2" xfId="15854" xr:uid="{00000000-0005-0000-0000-0000EC690000}"/>
    <cellStyle name="Normal 15 5 2 2 2 2 2" xfId="29422" xr:uid="{00000000-0005-0000-0000-0000ED690000}"/>
    <cellStyle name="Normal 15 5 2 2 2 2 2 2" xfId="56555" xr:uid="{00000000-0005-0000-0000-0000EE690000}"/>
    <cellStyle name="Normal 15 5 2 2 2 2 3" xfId="42993" xr:uid="{00000000-0005-0000-0000-0000EF690000}"/>
    <cellStyle name="Normal 15 5 2 2 2 3" xfId="22641" xr:uid="{00000000-0005-0000-0000-0000F0690000}"/>
    <cellStyle name="Normal 15 5 2 2 2 3 2" xfId="49774" xr:uid="{00000000-0005-0000-0000-0000F1690000}"/>
    <cellStyle name="Normal 15 5 2 2 2 4" xfId="36212" xr:uid="{00000000-0005-0000-0000-0000F2690000}"/>
    <cellStyle name="Normal 15 5 2 2 3" xfId="12465" xr:uid="{00000000-0005-0000-0000-0000F3690000}"/>
    <cellStyle name="Normal 15 5 2 2 3 2" xfId="26033" xr:uid="{00000000-0005-0000-0000-0000F4690000}"/>
    <cellStyle name="Normal 15 5 2 2 3 2 2" xfId="53166" xr:uid="{00000000-0005-0000-0000-0000F5690000}"/>
    <cellStyle name="Normal 15 5 2 2 3 3" xfId="39604" xr:uid="{00000000-0005-0000-0000-0000F6690000}"/>
    <cellStyle name="Normal 15 5 2 2 4" xfId="19252" xr:uid="{00000000-0005-0000-0000-0000F7690000}"/>
    <cellStyle name="Normal 15 5 2 2 4 2" xfId="46385" xr:uid="{00000000-0005-0000-0000-0000F8690000}"/>
    <cellStyle name="Normal 15 5 2 2 5" xfId="32823" xr:uid="{00000000-0005-0000-0000-0000F9690000}"/>
    <cellStyle name="Normal 15 5 2 3" xfId="5519" xr:uid="{00000000-0005-0000-0000-0000FA690000}"/>
    <cellStyle name="Normal 15 5 2 3 2" xfId="9065" xr:uid="{00000000-0005-0000-0000-0000FB690000}"/>
    <cellStyle name="Normal 15 5 2 3 2 2" xfId="15855" xr:uid="{00000000-0005-0000-0000-0000FC690000}"/>
    <cellStyle name="Normal 15 5 2 3 2 2 2" xfId="29423" xr:uid="{00000000-0005-0000-0000-0000FD690000}"/>
    <cellStyle name="Normal 15 5 2 3 2 2 2 2" xfId="56556" xr:uid="{00000000-0005-0000-0000-0000FE690000}"/>
    <cellStyle name="Normal 15 5 2 3 2 2 3" xfId="42994" xr:uid="{00000000-0005-0000-0000-0000FF690000}"/>
    <cellStyle name="Normal 15 5 2 3 2 3" xfId="22642" xr:uid="{00000000-0005-0000-0000-0000006A0000}"/>
    <cellStyle name="Normal 15 5 2 3 2 3 2" xfId="49775" xr:uid="{00000000-0005-0000-0000-0000016A0000}"/>
    <cellStyle name="Normal 15 5 2 3 2 4" xfId="36213" xr:uid="{00000000-0005-0000-0000-0000026A0000}"/>
    <cellStyle name="Normal 15 5 2 3 3" xfId="12466" xr:uid="{00000000-0005-0000-0000-0000036A0000}"/>
    <cellStyle name="Normal 15 5 2 3 3 2" xfId="26034" xr:uid="{00000000-0005-0000-0000-0000046A0000}"/>
    <cellStyle name="Normal 15 5 2 3 3 2 2" xfId="53167" xr:uid="{00000000-0005-0000-0000-0000056A0000}"/>
    <cellStyle name="Normal 15 5 2 3 3 3" xfId="39605" xr:uid="{00000000-0005-0000-0000-0000066A0000}"/>
    <cellStyle name="Normal 15 5 2 3 4" xfId="19253" xr:uid="{00000000-0005-0000-0000-0000076A0000}"/>
    <cellStyle name="Normal 15 5 2 3 4 2" xfId="46386" xr:uid="{00000000-0005-0000-0000-0000086A0000}"/>
    <cellStyle name="Normal 15 5 2 3 5" xfId="32824" xr:uid="{00000000-0005-0000-0000-0000096A0000}"/>
    <cellStyle name="Normal 15 5 2 4" xfId="9063" xr:uid="{00000000-0005-0000-0000-00000A6A0000}"/>
    <cellStyle name="Normal 15 5 2 4 2" xfId="15853" xr:uid="{00000000-0005-0000-0000-00000B6A0000}"/>
    <cellStyle name="Normal 15 5 2 4 2 2" xfId="29421" xr:uid="{00000000-0005-0000-0000-00000C6A0000}"/>
    <cellStyle name="Normal 15 5 2 4 2 2 2" xfId="56554" xr:uid="{00000000-0005-0000-0000-00000D6A0000}"/>
    <cellStyle name="Normal 15 5 2 4 2 3" xfId="42992" xr:uid="{00000000-0005-0000-0000-00000E6A0000}"/>
    <cellStyle name="Normal 15 5 2 4 3" xfId="22640" xr:uid="{00000000-0005-0000-0000-00000F6A0000}"/>
    <cellStyle name="Normal 15 5 2 4 3 2" xfId="49773" xr:uid="{00000000-0005-0000-0000-0000106A0000}"/>
    <cellStyle name="Normal 15 5 2 4 4" xfId="36211" xr:uid="{00000000-0005-0000-0000-0000116A0000}"/>
    <cellStyle name="Normal 15 5 2 5" xfId="12464" xr:uid="{00000000-0005-0000-0000-0000126A0000}"/>
    <cellStyle name="Normal 15 5 2 5 2" xfId="26032" xr:uid="{00000000-0005-0000-0000-0000136A0000}"/>
    <cellStyle name="Normal 15 5 2 5 2 2" xfId="53165" xr:uid="{00000000-0005-0000-0000-0000146A0000}"/>
    <cellStyle name="Normal 15 5 2 5 3" xfId="39603" xr:uid="{00000000-0005-0000-0000-0000156A0000}"/>
    <cellStyle name="Normal 15 5 2 6" xfId="19251" xr:uid="{00000000-0005-0000-0000-0000166A0000}"/>
    <cellStyle name="Normal 15 5 2 6 2" xfId="46384" xr:uid="{00000000-0005-0000-0000-0000176A0000}"/>
    <cellStyle name="Normal 15 5 2 7" xfId="32822" xr:uid="{00000000-0005-0000-0000-0000186A0000}"/>
    <cellStyle name="Normal 15 5 3" xfId="5520" xr:uid="{00000000-0005-0000-0000-0000196A0000}"/>
    <cellStyle name="Normal 15 5 3 2" xfId="5521" xr:uid="{00000000-0005-0000-0000-00001A6A0000}"/>
    <cellStyle name="Normal 15 5 3 2 2" xfId="9067" xr:uid="{00000000-0005-0000-0000-00001B6A0000}"/>
    <cellStyle name="Normal 15 5 3 2 2 2" xfId="15857" xr:uid="{00000000-0005-0000-0000-00001C6A0000}"/>
    <cellStyle name="Normal 15 5 3 2 2 2 2" xfId="29425" xr:uid="{00000000-0005-0000-0000-00001D6A0000}"/>
    <cellStyle name="Normal 15 5 3 2 2 2 2 2" xfId="56558" xr:uid="{00000000-0005-0000-0000-00001E6A0000}"/>
    <cellStyle name="Normal 15 5 3 2 2 2 3" xfId="42996" xr:uid="{00000000-0005-0000-0000-00001F6A0000}"/>
    <cellStyle name="Normal 15 5 3 2 2 3" xfId="22644" xr:uid="{00000000-0005-0000-0000-0000206A0000}"/>
    <cellStyle name="Normal 15 5 3 2 2 3 2" xfId="49777" xr:uid="{00000000-0005-0000-0000-0000216A0000}"/>
    <cellStyle name="Normal 15 5 3 2 2 4" xfId="36215" xr:uid="{00000000-0005-0000-0000-0000226A0000}"/>
    <cellStyle name="Normal 15 5 3 2 3" xfId="12468" xr:uid="{00000000-0005-0000-0000-0000236A0000}"/>
    <cellStyle name="Normal 15 5 3 2 3 2" xfId="26036" xr:uid="{00000000-0005-0000-0000-0000246A0000}"/>
    <cellStyle name="Normal 15 5 3 2 3 2 2" xfId="53169" xr:uid="{00000000-0005-0000-0000-0000256A0000}"/>
    <cellStyle name="Normal 15 5 3 2 3 3" xfId="39607" xr:uid="{00000000-0005-0000-0000-0000266A0000}"/>
    <cellStyle name="Normal 15 5 3 2 4" xfId="19255" xr:uid="{00000000-0005-0000-0000-0000276A0000}"/>
    <cellStyle name="Normal 15 5 3 2 4 2" xfId="46388" xr:uid="{00000000-0005-0000-0000-0000286A0000}"/>
    <cellStyle name="Normal 15 5 3 2 5" xfId="32826" xr:uid="{00000000-0005-0000-0000-0000296A0000}"/>
    <cellStyle name="Normal 15 5 3 3" xfId="9066" xr:uid="{00000000-0005-0000-0000-00002A6A0000}"/>
    <cellStyle name="Normal 15 5 3 3 2" xfId="15856" xr:uid="{00000000-0005-0000-0000-00002B6A0000}"/>
    <cellStyle name="Normal 15 5 3 3 2 2" xfId="29424" xr:uid="{00000000-0005-0000-0000-00002C6A0000}"/>
    <cellStyle name="Normal 15 5 3 3 2 2 2" xfId="56557" xr:uid="{00000000-0005-0000-0000-00002D6A0000}"/>
    <cellStyle name="Normal 15 5 3 3 2 3" xfId="42995" xr:uid="{00000000-0005-0000-0000-00002E6A0000}"/>
    <cellStyle name="Normal 15 5 3 3 3" xfId="22643" xr:uid="{00000000-0005-0000-0000-00002F6A0000}"/>
    <cellStyle name="Normal 15 5 3 3 3 2" xfId="49776" xr:uid="{00000000-0005-0000-0000-0000306A0000}"/>
    <cellStyle name="Normal 15 5 3 3 4" xfId="36214" xr:uid="{00000000-0005-0000-0000-0000316A0000}"/>
    <cellStyle name="Normal 15 5 3 4" xfId="12467" xr:uid="{00000000-0005-0000-0000-0000326A0000}"/>
    <cellStyle name="Normal 15 5 3 4 2" xfId="26035" xr:uid="{00000000-0005-0000-0000-0000336A0000}"/>
    <cellStyle name="Normal 15 5 3 4 2 2" xfId="53168" xr:uid="{00000000-0005-0000-0000-0000346A0000}"/>
    <cellStyle name="Normal 15 5 3 4 3" xfId="39606" xr:uid="{00000000-0005-0000-0000-0000356A0000}"/>
    <cellStyle name="Normal 15 5 3 5" xfId="19254" xr:uid="{00000000-0005-0000-0000-0000366A0000}"/>
    <cellStyle name="Normal 15 5 3 5 2" xfId="46387" xr:uid="{00000000-0005-0000-0000-0000376A0000}"/>
    <cellStyle name="Normal 15 5 3 6" xfId="32825" xr:uid="{00000000-0005-0000-0000-0000386A0000}"/>
    <cellStyle name="Normal 15 5 4" xfId="5522" xr:uid="{00000000-0005-0000-0000-0000396A0000}"/>
    <cellStyle name="Normal 15 5 4 2" xfId="9068" xr:uid="{00000000-0005-0000-0000-00003A6A0000}"/>
    <cellStyle name="Normal 15 5 4 2 2" xfId="15858" xr:uid="{00000000-0005-0000-0000-00003B6A0000}"/>
    <cellStyle name="Normal 15 5 4 2 2 2" xfId="29426" xr:uid="{00000000-0005-0000-0000-00003C6A0000}"/>
    <cellStyle name="Normal 15 5 4 2 2 2 2" xfId="56559" xr:uid="{00000000-0005-0000-0000-00003D6A0000}"/>
    <cellStyle name="Normal 15 5 4 2 2 3" xfId="42997" xr:uid="{00000000-0005-0000-0000-00003E6A0000}"/>
    <cellStyle name="Normal 15 5 4 2 3" xfId="22645" xr:uid="{00000000-0005-0000-0000-00003F6A0000}"/>
    <cellStyle name="Normal 15 5 4 2 3 2" xfId="49778" xr:uid="{00000000-0005-0000-0000-0000406A0000}"/>
    <cellStyle name="Normal 15 5 4 2 4" xfId="36216" xr:uid="{00000000-0005-0000-0000-0000416A0000}"/>
    <cellStyle name="Normal 15 5 4 3" xfId="12469" xr:uid="{00000000-0005-0000-0000-0000426A0000}"/>
    <cellStyle name="Normal 15 5 4 3 2" xfId="26037" xr:uid="{00000000-0005-0000-0000-0000436A0000}"/>
    <cellStyle name="Normal 15 5 4 3 2 2" xfId="53170" xr:uid="{00000000-0005-0000-0000-0000446A0000}"/>
    <cellStyle name="Normal 15 5 4 3 3" xfId="39608" xr:uid="{00000000-0005-0000-0000-0000456A0000}"/>
    <cellStyle name="Normal 15 5 4 4" xfId="19256" xr:uid="{00000000-0005-0000-0000-0000466A0000}"/>
    <cellStyle name="Normal 15 5 4 4 2" xfId="46389" xr:uid="{00000000-0005-0000-0000-0000476A0000}"/>
    <cellStyle name="Normal 15 5 4 5" xfId="32827" xr:uid="{00000000-0005-0000-0000-0000486A0000}"/>
    <cellStyle name="Normal 15 5 5" xfId="5523" xr:uid="{00000000-0005-0000-0000-0000496A0000}"/>
    <cellStyle name="Normal 15 5 5 2" xfId="9069" xr:uid="{00000000-0005-0000-0000-00004A6A0000}"/>
    <cellStyle name="Normal 15 5 5 2 2" xfId="15859" xr:uid="{00000000-0005-0000-0000-00004B6A0000}"/>
    <cellStyle name="Normal 15 5 5 2 2 2" xfId="29427" xr:uid="{00000000-0005-0000-0000-00004C6A0000}"/>
    <cellStyle name="Normal 15 5 5 2 2 2 2" xfId="56560" xr:uid="{00000000-0005-0000-0000-00004D6A0000}"/>
    <cellStyle name="Normal 15 5 5 2 2 3" xfId="42998" xr:uid="{00000000-0005-0000-0000-00004E6A0000}"/>
    <cellStyle name="Normal 15 5 5 2 3" xfId="22646" xr:uid="{00000000-0005-0000-0000-00004F6A0000}"/>
    <cellStyle name="Normal 15 5 5 2 3 2" xfId="49779" xr:uid="{00000000-0005-0000-0000-0000506A0000}"/>
    <cellStyle name="Normal 15 5 5 2 4" xfId="36217" xr:uid="{00000000-0005-0000-0000-0000516A0000}"/>
    <cellStyle name="Normal 15 5 5 3" xfId="12470" xr:uid="{00000000-0005-0000-0000-0000526A0000}"/>
    <cellStyle name="Normal 15 5 5 3 2" xfId="26038" xr:uid="{00000000-0005-0000-0000-0000536A0000}"/>
    <cellStyle name="Normal 15 5 5 3 2 2" xfId="53171" xr:uid="{00000000-0005-0000-0000-0000546A0000}"/>
    <cellStyle name="Normal 15 5 5 3 3" xfId="39609" xr:uid="{00000000-0005-0000-0000-0000556A0000}"/>
    <cellStyle name="Normal 15 5 5 4" xfId="19257" xr:uid="{00000000-0005-0000-0000-0000566A0000}"/>
    <cellStyle name="Normal 15 5 5 4 2" xfId="46390" xr:uid="{00000000-0005-0000-0000-0000576A0000}"/>
    <cellStyle name="Normal 15 5 5 5" xfId="32828" xr:uid="{00000000-0005-0000-0000-0000586A0000}"/>
    <cellStyle name="Normal 15 5 6" xfId="9062" xr:uid="{00000000-0005-0000-0000-0000596A0000}"/>
    <cellStyle name="Normal 15 5 6 2" xfId="15852" xr:uid="{00000000-0005-0000-0000-00005A6A0000}"/>
    <cellStyle name="Normal 15 5 6 2 2" xfId="29420" xr:uid="{00000000-0005-0000-0000-00005B6A0000}"/>
    <cellStyle name="Normal 15 5 6 2 2 2" xfId="56553" xr:uid="{00000000-0005-0000-0000-00005C6A0000}"/>
    <cellStyle name="Normal 15 5 6 2 3" xfId="42991" xr:uid="{00000000-0005-0000-0000-00005D6A0000}"/>
    <cellStyle name="Normal 15 5 6 3" xfId="22639" xr:uid="{00000000-0005-0000-0000-00005E6A0000}"/>
    <cellStyle name="Normal 15 5 6 3 2" xfId="49772" xr:uid="{00000000-0005-0000-0000-00005F6A0000}"/>
    <cellStyle name="Normal 15 5 6 4" xfId="36210" xr:uid="{00000000-0005-0000-0000-0000606A0000}"/>
    <cellStyle name="Normal 15 5 7" xfId="12463" xr:uid="{00000000-0005-0000-0000-0000616A0000}"/>
    <cellStyle name="Normal 15 5 7 2" xfId="26031" xr:uid="{00000000-0005-0000-0000-0000626A0000}"/>
    <cellStyle name="Normal 15 5 7 2 2" xfId="53164" xr:uid="{00000000-0005-0000-0000-0000636A0000}"/>
    <cellStyle name="Normal 15 5 7 3" xfId="39602" xr:uid="{00000000-0005-0000-0000-0000646A0000}"/>
    <cellStyle name="Normal 15 5 8" xfId="19250" xr:uid="{00000000-0005-0000-0000-0000656A0000}"/>
    <cellStyle name="Normal 15 5 8 2" xfId="46383" xr:uid="{00000000-0005-0000-0000-0000666A0000}"/>
    <cellStyle name="Normal 15 5 9" xfId="32821" xr:uid="{00000000-0005-0000-0000-0000676A0000}"/>
    <cellStyle name="Normal 15 6" xfId="5524" xr:uid="{00000000-0005-0000-0000-0000686A0000}"/>
    <cellStyle name="Normal 15 6 2" xfId="5525" xr:uid="{00000000-0005-0000-0000-0000696A0000}"/>
    <cellStyle name="Normal 15 6 2 2" xfId="5526" xr:uid="{00000000-0005-0000-0000-00006A6A0000}"/>
    <cellStyle name="Normal 15 6 2 2 2" xfId="9072" xr:uid="{00000000-0005-0000-0000-00006B6A0000}"/>
    <cellStyle name="Normal 15 6 2 2 2 2" xfId="15862" xr:uid="{00000000-0005-0000-0000-00006C6A0000}"/>
    <cellStyle name="Normal 15 6 2 2 2 2 2" xfId="29430" xr:uid="{00000000-0005-0000-0000-00006D6A0000}"/>
    <cellStyle name="Normal 15 6 2 2 2 2 2 2" xfId="56563" xr:uid="{00000000-0005-0000-0000-00006E6A0000}"/>
    <cellStyle name="Normal 15 6 2 2 2 2 3" xfId="43001" xr:uid="{00000000-0005-0000-0000-00006F6A0000}"/>
    <cellStyle name="Normal 15 6 2 2 2 3" xfId="22649" xr:uid="{00000000-0005-0000-0000-0000706A0000}"/>
    <cellStyle name="Normal 15 6 2 2 2 3 2" xfId="49782" xr:uid="{00000000-0005-0000-0000-0000716A0000}"/>
    <cellStyle name="Normal 15 6 2 2 2 4" xfId="36220" xr:uid="{00000000-0005-0000-0000-0000726A0000}"/>
    <cellStyle name="Normal 15 6 2 2 3" xfId="12473" xr:uid="{00000000-0005-0000-0000-0000736A0000}"/>
    <cellStyle name="Normal 15 6 2 2 3 2" xfId="26041" xr:uid="{00000000-0005-0000-0000-0000746A0000}"/>
    <cellStyle name="Normal 15 6 2 2 3 2 2" xfId="53174" xr:uid="{00000000-0005-0000-0000-0000756A0000}"/>
    <cellStyle name="Normal 15 6 2 2 3 3" xfId="39612" xr:uid="{00000000-0005-0000-0000-0000766A0000}"/>
    <cellStyle name="Normal 15 6 2 2 4" xfId="19260" xr:uid="{00000000-0005-0000-0000-0000776A0000}"/>
    <cellStyle name="Normal 15 6 2 2 4 2" xfId="46393" xr:uid="{00000000-0005-0000-0000-0000786A0000}"/>
    <cellStyle name="Normal 15 6 2 2 5" xfId="32831" xr:uid="{00000000-0005-0000-0000-0000796A0000}"/>
    <cellStyle name="Normal 15 6 2 3" xfId="5527" xr:uid="{00000000-0005-0000-0000-00007A6A0000}"/>
    <cellStyle name="Normal 15 6 2 3 2" xfId="9073" xr:uid="{00000000-0005-0000-0000-00007B6A0000}"/>
    <cellStyle name="Normal 15 6 2 3 2 2" xfId="15863" xr:uid="{00000000-0005-0000-0000-00007C6A0000}"/>
    <cellStyle name="Normal 15 6 2 3 2 2 2" xfId="29431" xr:uid="{00000000-0005-0000-0000-00007D6A0000}"/>
    <cellStyle name="Normal 15 6 2 3 2 2 2 2" xfId="56564" xr:uid="{00000000-0005-0000-0000-00007E6A0000}"/>
    <cellStyle name="Normal 15 6 2 3 2 2 3" xfId="43002" xr:uid="{00000000-0005-0000-0000-00007F6A0000}"/>
    <cellStyle name="Normal 15 6 2 3 2 3" xfId="22650" xr:uid="{00000000-0005-0000-0000-0000806A0000}"/>
    <cellStyle name="Normal 15 6 2 3 2 3 2" xfId="49783" xr:uid="{00000000-0005-0000-0000-0000816A0000}"/>
    <cellStyle name="Normal 15 6 2 3 2 4" xfId="36221" xr:uid="{00000000-0005-0000-0000-0000826A0000}"/>
    <cellStyle name="Normal 15 6 2 3 3" xfId="12474" xr:uid="{00000000-0005-0000-0000-0000836A0000}"/>
    <cellStyle name="Normal 15 6 2 3 3 2" xfId="26042" xr:uid="{00000000-0005-0000-0000-0000846A0000}"/>
    <cellStyle name="Normal 15 6 2 3 3 2 2" xfId="53175" xr:uid="{00000000-0005-0000-0000-0000856A0000}"/>
    <cellStyle name="Normal 15 6 2 3 3 3" xfId="39613" xr:uid="{00000000-0005-0000-0000-0000866A0000}"/>
    <cellStyle name="Normal 15 6 2 3 4" xfId="19261" xr:uid="{00000000-0005-0000-0000-0000876A0000}"/>
    <cellStyle name="Normal 15 6 2 3 4 2" xfId="46394" xr:uid="{00000000-0005-0000-0000-0000886A0000}"/>
    <cellStyle name="Normal 15 6 2 3 5" xfId="32832" xr:uid="{00000000-0005-0000-0000-0000896A0000}"/>
    <cellStyle name="Normal 15 6 2 4" xfId="9071" xr:uid="{00000000-0005-0000-0000-00008A6A0000}"/>
    <cellStyle name="Normal 15 6 2 4 2" xfId="15861" xr:uid="{00000000-0005-0000-0000-00008B6A0000}"/>
    <cellStyle name="Normal 15 6 2 4 2 2" xfId="29429" xr:uid="{00000000-0005-0000-0000-00008C6A0000}"/>
    <cellStyle name="Normal 15 6 2 4 2 2 2" xfId="56562" xr:uid="{00000000-0005-0000-0000-00008D6A0000}"/>
    <cellStyle name="Normal 15 6 2 4 2 3" xfId="43000" xr:uid="{00000000-0005-0000-0000-00008E6A0000}"/>
    <cellStyle name="Normal 15 6 2 4 3" xfId="22648" xr:uid="{00000000-0005-0000-0000-00008F6A0000}"/>
    <cellStyle name="Normal 15 6 2 4 3 2" xfId="49781" xr:uid="{00000000-0005-0000-0000-0000906A0000}"/>
    <cellStyle name="Normal 15 6 2 4 4" xfId="36219" xr:uid="{00000000-0005-0000-0000-0000916A0000}"/>
    <cellStyle name="Normal 15 6 2 5" xfId="12472" xr:uid="{00000000-0005-0000-0000-0000926A0000}"/>
    <cellStyle name="Normal 15 6 2 5 2" xfId="26040" xr:uid="{00000000-0005-0000-0000-0000936A0000}"/>
    <cellStyle name="Normal 15 6 2 5 2 2" xfId="53173" xr:uid="{00000000-0005-0000-0000-0000946A0000}"/>
    <cellStyle name="Normal 15 6 2 5 3" xfId="39611" xr:uid="{00000000-0005-0000-0000-0000956A0000}"/>
    <cellStyle name="Normal 15 6 2 6" xfId="19259" xr:uid="{00000000-0005-0000-0000-0000966A0000}"/>
    <cellStyle name="Normal 15 6 2 6 2" xfId="46392" xr:uid="{00000000-0005-0000-0000-0000976A0000}"/>
    <cellStyle name="Normal 15 6 2 7" xfId="32830" xr:uid="{00000000-0005-0000-0000-0000986A0000}"/>
    <cellStyle name="Normal 15 6 3" xfId="5528" xr:uid="{00000000-0005-0000-0000-0000996A0000}"/>
    <cellStyle name="Normal 15 6 3 2" xfId="9074" xr:uid="{00000000-0005-0000-0000-00009A6A0000}"/>
    <cellStyle name="Normal 15 6 3 2 2" xfId="15864" xr:uid="{00000000-0005-0000-0000-00009B6A0000}"/>
    <cellStyle name="Normal 15 6 3 2 2 2" xfId="29432" xr:uid="{00000000-0005-0000-0000-00009C6A0000}"/>
    <cellStyle name="Normal 15 6 3 2 2 2 2" xfId="56565" xr:uid="{00000000-0005-0000-0000-00009D6A0000}"/>
    <cellStyle name="Normal 15 6 3 2 2 3" xfId="43003" xr:uid="{00000000-0005-0000-0000-00009E6A0000}"/>
    <cellStyle name="Normal 15 6 3 2 3" xfId="22651" xr:uid="{00000000-0005-0000-0000-00009F6A0000}"/>
    <cellStyle name="Normal 15 6 3 2 3 2" xfId="49784" xr:uid="{00000000-0005-0000-0000-0000A06A0000}"/>
    <cellStyle name="Normal 15 6 3 2 4" xfId="36222" xr:uid="{00000000-0005-0000-0000-0000A16A0000}"/>
    <cellStyle name="Normal 15 6 3 3" xfId="12475" xr:uid="{00000000-0005-0000-0000-0000A26A0000}"/>
    <cellStyle name="Normal 15 6 3 3 2" xfId="26043" xr:uid="{00000000-0005-0000-0000-0000A36A0000}"/>
    <cellStyle name="Normal 15 6 3 3 2 2" xfId="53176" xr:uid="{00000000-0005-0000-0000-0000A46A0000}"/>
    <cellStyle name="Normal 15 6 3 3 3" xfId="39614" xr:uid="{00000000-0005-0000-0000-0000A56A0000}"/>
    <cellStyle name="Normal 15 6 3 4" xfId="19262" xr:uid="{00000000-0005-0000-0000-0000A66A0000}"/>
    <cellStyle name="Normal 15 6 3 4 2" xfId="46395" xr:uid="{00000000-0005-0000-0000-0000A76A0000}"/>
    <cellStyle name="Normal 15 6 3 5" xfId="32833" xr:uid="{00000000-0005-0000-0000-0000A86A0000}"/>
    <cellStyle name="Normal 15 6 4" xfId="5529" xr:uid="{00000000-0005-0000-0000-0000A96A0000}"/>
    <cellStyle name="Normal 15 6 4 2" xfId="9075" xr:uid="{00000000-0005-0000-0000-0000AA6A0000}"/>
    <cellStyle name="Normal 15 6 4 2 2" xfId="15865" xr:uid="{00000000-0005-0000-0000-0000AB6A0000}"/>
    <cellStyle name="Normal 15 6 4 2 2 2" xfId="29433" xr:uid="{00000000-0005-0000-0000-0000AC6A0000}"/>
    <cellStyle name="Normal 15 6 4 2 2 2 2" xfId="56566" xr:uid="{00000000-0005-0000-0000-0000AD6A0000}"/>
    <cellStyle name="Normal 15 6 4 2 2 3" xfId="43004" xr:uid="{00000000-0005-0000-0000-0000AE6A0000}"/>
    <cellStyle name="Normal 15 6 4 2 3" xfId="22652" xr:uid="{00000000-0005-0000-0000-0000AF6A0000}"/>
    <cellStyle name="Normal 15 6 4 2 3 2" xfId="49785" xr:uid="{00000000-0005-0000-0000-0000B06A0000}"/>
    <cellStyle name="Normal 15 6 4 2 4" xfId="36223" xr:uid="{00000000-0005-0000-0000-0000B16A0000}"/>
    <cellStyle name="Normal 15 6 4 3" xfId="12476" xr:uid="{00000000-0005-0000-0000-0000B26A0000}"/>
    <cellStyle name="Normal 15 6 4 3 2" xfId="26044" xr:uid="{00000000-0005-0000-0000-0000B36A0000}"/>
    <cellStyle name="Normal 15 6 4 3 2 2" xfId="53177" xr:uid="{00000000-0005-0000-0000-0000B46A0000}"/>
    <cellStyle name="Normal 15 6 4 3 3" xfId="39615" xr:uid="{00000000-0005-0000-0000-0000B56A0000}"/>
    <cellStyle name="Normal 15 6 4 4" xfId="19263" xr:uid="{00000000-0005-0000-0000-0000B66A0000}"/>
    <cellStyle name="Normal 15 6 4 4 2" xfId="46396" xr:uid="{00000000-0005-0000-0000-0000B76A0000}"/>
    <cellStyle name="Normal 15 6 4 5" xfId="32834" xr:uid="{00000000-0005-0000-0000-0000B86A0000}"/>
    <cellStyle name="Normal 15 6 5" xfId="9070" xr:uid="{00000000-0005-0000-0000-0000B96A0000}"/>
    <cellStyle name="Normal 15 6 5 2" xfId="15860" xr:uid="{00000000-0005-0000-0000-0000BA6A0000}"/>
    <cellStyle name="Normal 15 6 5 2 2" xfId="29428" xr:uid="{00000000-0005-0000-0000-0000BB6A0000}"/>
    <cellStyle name="Normal 15 6 5 2 2 2" xfId="56561" xr:uid="{00000000-0005-0000-0000-0000BC6A0000}"/>
    <cellStyle name="Normal 15 6 5 2 3" xfId="42999" xr:uid="{00000000-0005-0000-0000-0000BD6A0000}"/>
    <cellStyle name="Normal 15 6 5 3" xfId="22647" xr:uid="{00000000-0005-0000-0000-0000BE6A0000}"/>
    <cellStyle name="Normal 15 6 5 3 2" xfId="49780" xr:uid="{00000000-0005-0000-0000-0000BF6A0000}"/>
    <cellStyle name="Normal 15 6 5 4" xfId="36218" xr:uid="{00000000-0005-0000-0000-0000C06A0000}"/>
    <cellStyle name="Normal 15 6 6" xfId="12471" xr:uid="{00000000-0005-0000-0000-0000C16A0000}"/>
    <cellStyle name="Normal 15 6 6 2" xfId="26039" xr:uid="{00000000-0005-0000-0000-0000C26A0000}"/>
    <cellStyle name="Normal 15 6 6 2 2" xfId="53172" xr:uid="{00000000-0005-0000-0000-0000C36A0000}"/>
    <cellStyle name="Normal 15 6 6 3" xfId="39610" xr:uid="{00000000-0005-0000-0000-0000C46A0000}"/>
    <cellStyle name="Normal 15 6 7" xfId="19258" xr:uid="{00000000-0005-0000-0000-0000C56A0000}"/>
    <cellStyle name="Normal 15 6 7 2" xfId="46391" xr:uid="{00000000-0005-0000-0000-0000C66A0000}"/>
    <cellStyle name="Normal 15 6 8" xfId="32829" xr:uid="{00000000-0005-0000-0000-0000C76A0000}"/>
    <cellStyle name="Normal 15 7" xfId="5530" xr:uid="{00000000-0005-0000-0000-0000C86A0000}"/>
    <cellStyle name="Normal 15 7 2" xfId="5531" xr:uid="{00000000-0005-0000-0000-0000C96A0000}"/>
    <cellStyle name="Normal 15 7 2 2" xfId="5532" xr:uid="{00000000-0005-0000-0000-0000CA6A0000}"/>
    <cellStyle name="Normal 15 7 2 2 2" xfId="9078" xr:uid="{00000000-0005-0000-0000-0000CB6A0000}"/>
    <cellStyle name="Normal 15 7 2 2 2 2" xfId="15868" xr:uid="{00000000-0005-0000-0000-0000CC6A0000}"/>
    <cellStyle name="Normal 15 7 2 2 2 2 2" xfId="29436" xr:uid="{00000000-0005-0000-0000-0000CD6A0000}"/>
    <cellStyle name="Normal 15 7 2 2 2 2 2 2" xfId="56569" xr:uid="{00000000-0005-0000-0000-0000CE6A0000}"/>
    <cellStyle name="Normal 15 7 2 2 2 2 3" xfId="43007" xr:uid="{00000000-0005-0000-0000-0000CF6A0000}"/>
    <cellStyle name="Normal 15 7 2 2 2 3" xfId="22655" xr:uid="{00000000-0005-0000-0000-0000D06A0000}"/>
    <cellStyle name="Normal 15 7 2 2 2 3 2" xfId="49788" xr:uid="{00000000-0005-0000-0000-0000D16A0000}"/>
    <cellStyle name="Normal 15 7 2 2 2 4" xfId="36226" xr:uid="{00000000-0005-0000-0000-0000D26A0000}"/>
    <cellStyle name="Normal 15 7 2 2 3" xfId="12479" xr:uid="{00000000-0005-0000-0000-0000D36A0000}"/>
    <cellStyle name="Normal 15 7 2 2 3 2" xfId="26047" xr:uid="{00000000-0005-0000-0000-0000D46A0000}"/>
    <cellStyle name="Normal 15 7 2 2 3 2 2" xfId="53180" xr:uid="{00000000-0005-0000-0000-0000D56A0000}"/>
    <cellStyle name="Normal 15 7 2 2 3 3" xfId="39618" xr:uid="{00000000-0005-0000-0000-0000D66A0000}"/>
    <cellStyle name="Normal 15 7 2 2 4" xfId="19266" xr:uid="{00000000-0005-0000-0000-0000D76A0000}"/>
    <cellStyle name="Normal 15 7 2 2 4 2" xfId="46399" xr:uid="{00000000-0005-0000-0000-0000D86A0000}"/>
    <cellStyle name="Normal 15 7 2 2 5" xfId="32837" xr:uid="{00000000-0005-0000-0000-0000D96A0000}"/>
    <cellStyle name="Normal 15 7 2 3" xfId="5533" xr:uid="{00000000-0005-0000-0000-0000DA6A0000}"/>
    <cellStyle name="Normal 15 7 2 3 2" xfId="9079" xr:uid="{00000000-0005-0000-0000-0000DB6A0000}"/>
    <cellStyle name="Normal 15 7 2 3 2 2" xfId="15869" xr:uid="{00000000-0005-0000-0000-0000DC6A0000}"/>
    <cellStyle name="Normal 15 7 2 3 2 2 2" xfId="29437" xr:uid="{00000000-0005-0000-0000-0000DD6A0000}"/>
    <cellStyle name="Normal 15 7 2 3 2 2 2 2" xfId="56570" xr:uid="{00000000-0005-0000-0000-0000DE6A0000}"/>
    <cellStyle name="Normal 15 7 2 3 2 2 3" xfId="43008" xr:uid="{00000000-0005-0000-0000-0000DF6A0000}"/>
    <cellStyle name="Normal 15 7 2 3 2 3" xfId="22656" xr:uid="{00000000-0005-0000-0000-0000E06A0000}"/>
    <cellStyle name="Normal 15 7 2 3 2 3 2" xfId="49789" xr:uid="{00000000-0005-0000-0000-0000E16A0000}"/>
    <cellStyle name="Normal 15 7 2 3 2 4" xfId="36227" xr:uid="{00000000-0005-0000-0000-0000E26A0000}"/>
    <cellStyle name="Normal 15 7 2 3 3" xfId="12480" xr:uid="{00000000-0005-0000-0000-0000E36A0000}"/>
    <cellStyle name="Normal 15 7 2 3 3 2" xfId="26048" xr:uid="{00000000-0005-0000-0000-0000E46A0000}"/>
    <cellStyle name="Normal 15 7 2 3 3 2 2" xfId="53181" xr:uid="{00000000-0005-0000-0000-0000E56A0000}"/>
    <cellStyle name="Normal 15 7 2 3 3 3" xfId="39619" xr:uid="{00000000-0005-0000-0000-0000E66A0000}"/>
    <cellStyle name="Normal 15 7 2 3 4" xfId="19267" xr:uid="{00000000-0005-0000-0000-0000E76A0000}"/>
    <cellStyle name="Normal 15 7 2 3 4 2" xfId="46400" xr:uid="{00000000-0005-0000-0000-0000E86A0000}"/>
    <cellStyle name="Normal 15 7 2 3 5" xfId="32838" xr:uid="{00000000-0005-0000-0000-0000E96A0000}"/>
    <cellStyle name="Normal 15 7 2 4" xfId="9077" xr:uid="{00000000-0005-0000-0000-0000EA6A0000}"/>
    <cellStyle name="Normal 15 7 2 4 2" xfId="15867" xr:uid="{00000000-0005-0000-0000-0000EB6A0000}"/>
    <cellStyle name="Normal 15 7 2 4 2 2" xfId="29435" xr:uid="{00000000-0005-0000-0000-0000EC6A0000}"/>
    <cellStyle name="Normal 15 7 2 4 2 2 2" xfId="56568" xr:uid="{00000000-0005-0000-0000-0000ED6A0000}"/>
    <cellStyle name="Normal 15 7 2 4 2 3" xfId="43006" xr:uid="{00000000-0005-0000-0000-0000EE6A0000}"/>
    <cellStyle name="Normal 15 7 2 4 3" xfId="22654" xr:uid="{00000000-0005-0000-0000-0000EF6A0000}"/>
    <cellStyle name="Normal 15 7 2 4 3 2" xfId="49787" xr:uid="{00000000-0005-0000-0000-0000F06A0000}"/>
    <cellStyle name="Normal 15 7 2 4 4" xfId="36225" xr:uid="{00000000-0005-0000-0000-0000F16A0000}"/>
    <cellStyle name="Normal 15 7 2 5" xfId="12478" xr:uid="{00000000-0005-0000-0000-0000F26A0000}"/>
    <cellStyle name="Normal 15 7 2 5 2" xfId="26046" xr:uid="{00000000-0005-0000-0000-0000F36A0000}"/>
    <cellStyle name="Normal 15 7 2 5 2 2" xfId="53179" xr:uid="{00000000-0005-0000-0000-0000F46A0000}"/>
    <cellStyle name="Normal 15 7 2 5 3" xfId="39617" xr:uid="{00000000-0005-0000-0000-0000F56A0000}"/>
    <cellStyle name="Normal 15 7 2 6" xfId="19265" xr:uid="{00000000-0005-0000-0000-0000F66A0000}"/>
    <cellStyle name="Normal 15 7 2 6 2" xfId="46398" xr:uid="{00000000-0005-0000-0000-0000F76A0000}"/>
    <cellStyle name="Normal 15 7 2 7" xfId="32836" xr:uid="{00000000-0005-0000-0000-0000F86A0000}"/>
    <cellStyle name="Normal 15 7 3" xfId="5534" xr:uid="{00000000-0005-0000-0000-0000F96A0000}"/>
    <cellStyle name="Normal 15 7 3 2" xfId="9080" xr:uid="{00000000-0005-0000-0000-0000FA6A0000}"/>
    <cellStyle name="Normal 15 7 3 2 2" xfId="15870" xr:uid="{00000000-0005-0000-0000-0000FB6A0000}"/>
    <cellStyle name="Normal 15 7 3 2 2 2" xfId="29438" xr:uid="{00000000-0005-0000-0000-0000FC6A0000}"/>
    <cellStyle name="Normal 15 7 3 2 2 2 2" xfId="56571" xr:uid="{00000000-0005-0000-0000-0000FD6A0000}"/>
    <cellStyle name="Normal 15 7 3 2 2 3" xfId="43009" xr:uid="{00000000-0005-0000-0000-0000FE6A0000}"/>
    <cellStyle name="Normal 15 7 3 2 3" xfId="22657" xr:uid="{00000000-0005-0000-0000-0000FF6A0000}"/>
    <cellStyle name="Normal 15 7 3 2 3 2" xfId="49790" xr:uid="{00000000-0005-0000-0000-0000006B0000}"/>
    <cellStyle name="Normal 15 7 3 2 4" xfId="36228" xr:uid="{00000000-0005-0000-0000-0000016B0000}"/>
    <cellStyle name="Normal 15 7 3 3" xfId="12481" xr:uid="{00000000-0005-0000-0000-0000026B0000}"/>
    <cellStyle name="Normal 15 7 3 3 2" xfId="26049" xr:uid="{00000000-0005-0000-0000-0000036B0000}"/>
    <cellStyle name="Normal 15 7 3 3 2 2" xfId="53182" xr:uid="{00000000-0005-0000-0000-0000046B0000}"/>
    <cellStyle name="Normal 15 7 3 3 3" xfId="39620" xr:uid="{00000000-0005-0000-0000-0000056B0000}"/>
    <cellStyle name="Normal 15 7 3 4" xfId="19268" xr:uid="{00000000-0005-0000-0000-0000066B0000}"/>
    <cellStyle name="Normal 15 7 3 4 2" xfId="46401" xr:uid="{00000000-0005-0000-0000-0000076B0000}"/>
    <cellStyle name="Normal 15 7 3 5" xfId="32839" xr:uid="{00000000-0005-0000-0000-0000086B0000}"/>
    <cellStyle name="Normal 15 7 4" xfId="5535" xr:uid="{00000000-0005-0000-0000-0000096B0000}"/>
    <cellStyle name="Normal 15 7 4 2" xfId="9081" xr:uid="{00000000-0005-0000-0000-00000A6B0000}"/>
    <cellStyle name="Normal 15 7 4 2 2" xfId="15871" xr:uid="{00000000-0005-0000-0000-00000B6B0000}"/>
    <cellStyle name="Normal 15 7 4 2 2 2" xfId="29439" xr:uid="{00000000-0005-0000-0000-00000C6B0000}"/>
    <cellStyle name="Normal 15 7 4 2 2 2 2" xfId="56572" xr:uid="{00000000-0005-0000-0000-00000D6B0000}"/>
    <cellStyle name="Normal 15 7 4 2 2 3" xfId="43010" xr:uid="{00000000-0005-0000-0000-00000E6B0000}"/>
    <cellStyle name="Normal 15 7 4 2 3" xfId="22658" xr:uid="{00000000-0005-0000-0000-00000F6B0000}"/>
    <cellStyle name="Normal 15 7 4 2 3 2" xfId="49791" xr:uid="{00000000-0005-0000-0000-0000106B0000}"/>
    <cellStyle name="Normal 15 7 4 2 4" xfId="36229" xr:uid="{00000000-0005-0000-0000-0000116B0000}"/>
    <cellStyle name="Normal 15 7 4 3" xfId="12482" xr:uid="{00000000-0005-0000-0000-0000126B0000}"/>
    <cellStyle name="Normal 15 7 4 3 2" xfId="26050" xr:uid="{00000000-0005-0000-0000-0000136B0000}"/>
    <cellStyle name="Normal 15 7 4 3 2 2" xfId="53183" xr:uid="{00000000-0005-0000-0000-0000146B0000}"/>
    <cellStyle name="Normal 15 7 4 3 3" xfId="39621" xr:uid="{00000000-0005-0000-0000-0000156B0000}"/>
    <cellStyle name="Normal 15 7 4 4" xfId="19269" xr:uid="{00000000-0005-0000-0000-0000166B0000}"/>
    <cellStyle name="Normal 15 7 4 4 2" xfId="46402" xr:uid="{00000000-0005-0000-0000-0000176B0000}"/>
    <cellStyle name="Normal 15 7 4 5" xfId="32840" xr:uid="{00000000-0005-0000-0000-0000186B0000}"/>
    <cellStyle name="Normal 15 7 5" xfId="9076" xr:uid="{00000000-0005-0000-0000-0000196B0000}"/>
    <cellStyle name="Normal 15 7 5 2" xfId="15866" xr:uid="{00000000-0005-0000-0000-00001A6B0000}"/>
    <cellStyle name="Normal 15 7 5 2 2" xfId="29434" xr:uid="{00000000-0005-0000-0000-00001B6B0000}"/>
    <cellStyle name="Normal 15 7 5 2 2 2" xfId="56567" xr:uid="{00000000-0005-0000-0000-00001C6B0000}"/>
    <cellStyle name="Normal 15 7 5 2 3" xfId="43005" xr:uid="{00000000-0005-0000-0000-00001D6B0000}"/>
    <cellStyle name="Normal 15 7 5 3" xfId="22653" xr:uid="{00000000-0005-0000-0000-00001E6B0000}"/>
    <cellStyle name="Normal 15 7 5 3 2" xfId="49786" xr:uid="{00000000-0005-0000-0000-00001F6B0000}"/>
    <cellStyle name="Normal 15 7 5 4" xfId="36224" xr:uid="{00000000-0005-0000-0000-0000206B0000}"/>
    <cellStyle name="Normal 15 7 6" xfId="12477" xr:uid="{00000000-0005-0000-0000-0000216B0000}"/>
    <cellStyle name="Normal 15 7 6 2" xfId="26045" xr:uid="{00000000-0005-0000-0000-0000226B0000}"/>
    <cellStyle name="Normal 15 7 6 2 2" xfId="53178" xr:uid="{00000000-0005-0000-0000-0000236B0000}"/>
    <cellStyle name="Normal 15 7 6 3" xfId="39616" xr:uid="{00000000-0005-0000-0000-0000246B0000}"/>
    <cellStyle name="Normal 15 7 7" xfId="19264" xr:uid="{00000000-0005-0000-0000-0000256B0000}"/>
    <cellStyle name="Normal 15 7 7 2" xfId="46397" xr:uid="{00000000-0005-0000-0000-0000266B0000}"/>
    <cellStyle name="Normal 15 7 8" xfId="32835" xr:uid="{00000000-0005-0000-0000-0000276B0000}"/>
    <cellStyle name="Normal 15 8" xfId="5536" xr:uid="{00000000-0005-0000-0000-0000286B0000}"/>
    <cellStyle name="Normal 15 8 2" xfId="5537" xr:uid="{00000000-0005-0000-0000-0000296B0000}"/>
    <cellStyle name="Normal 15 8 2 2" xfId="9083" xr:uid="{00000000-0005-0000-0000-00002A6B0000}"/>
    <cellStyle name="Normal 15 8 2 2 2" xfId="15873" xr:uid="{00000000-0005-0000-0000-00002B6B0000}"/>
    <cellStyle name="Normal 15 8 2 2 2 2" xfId="29441" xr:uid="{00000000-0005-0000-0000-00002C6B0000}"/>
    <cellStyle name="Normal 15 8 2 2 2 2 2" xfId="56574" xr:uid="{00000000-0005-0000-0000-00002D6B0000}"/>
    <cellStyle name="Normal 15 8 2 2 2 3" xfId="43012" xr:uid="{00000000-0005-0000-0000-00002E6B0000}"/>
    <cellStyle name="Normal 15 8 2 2 3" xfId="22660" xr:uid="{00000000-0005-0000-0000-00002F6B0000}"/>
    <cellStyle name="Normal 15 8 2 2 3 2" xfId="49793" xr:uid="{00000000-0005-0000-0000-0000306B0000}"/>
    <cellStyle name="Normal 15 8 2 2 4" xfId="36231" xr:uid="{00000000-0005-0000-0000-0000316B0000}"/>
    <cellStyle name="Normal 15 8 2 3" xfId="12484" xr:uid="{00000000-0005-0000-0000-0000326B0000}"/>
    <cellStyle name="Normal 15 8 2 3 2" xfId="26052" xr:uid="{00000000-0005-0000-0000-0000336B0000}"/>
    <cellStyle name="Normal 15 8 2 3 2 2" xfId="53185" xr:uid="{00000000-0005-0000-0000-0000346B0000}"/>
    <cellStyle name="Normal 15 8 2 3 3" xfId="39623" xr:uid="{00000000-0005-0000-0000-0000356B0000}"/>
    <cellStyle name="Normal 15 8 2 4" xfId="19271" xr:uid="{00000000-0005-0000-0000-0000366B0000}"/>
    <cellStyle name="Normal 15 8 2 4 2" xfId="46404" xr:uid="{00000000-0005-0000-0000-0000376B0000}"/>
    <cellStyle name="Normal 15 8 2 5" xfId="32842" xr:uid="{00000000-0005-0000-0000-0000386B0000}"/>
    <cellStyle name="Normal 15 8 3" xfId="9082" xr:uid="{00000000-0005-0000-0000-0000396B0000}"/>
    <cellStyle name="Normal 15 8 3 2" xfId="15872" xr:uid="{00000000-0005-0000-0000-00003A6B0000}"/>
    <cellStyle name="Normal 15 8 3 2 2" xfId="29440" xr:uid="{00000000-0005-0000-0000-00003B6B0000}"/>
    <cellStyle name="Normal 15 8 3 2 2 2" xfId="56573" xr:uid="{00000000-0005-0000-0000-00003C6B0000}"/>
    <cellStyle name="Normal 15 8 3 2 3" xfId="43011" xr:uid="{00000000-0005-0000-0000-00003D6B0000}"/>
    <cellStyle name="Normal 15 8 3 3" xfId="22659" xr:uid="{00000000-0005-0000-0000-00003E6B0000}"/>
    <cellStyle name="Normal 15 8 3 3 2" xfId="49792" xr:uid="{00000000-0005-0000-0000-00003F6B0000}"/>
    <cellStyle name="Normal 15 8 3 4" xfId="36230" xr:uid="{00000000-0005-0000-0000-0000406B0000}"/>
    <cellStyle name="Normal 15 8 4" xfId="12483" xr:uid="{00000000-0005-0000-0000-0000416B0000}"/>
    <cellStyle name="Normal 15 8 4 2" xfId="26051" xr:uid="{00000000-0005-0000-0000-0000426B0000}"/>
    <cellStyle name="Normal 15 8 4 2 2" xfId="53184" xr:uid="{00000000-0005-0000-0000-0000436B0000}"/>
    <cellStyle name="Normal 15 8 4 3" xfId="39622" xr:uid="{00000000-0005-0000-0000-0000446B0000}"/>
    <cellStyle name="Normal 15 8 5" xfId="19270" xr:uid="{00000000-0005-0000-0000-0000456B0000}"/>
    <cellStyle name="Normal 15 8 5 2" xfId="46403" xr:uid="{00000000-0005-0000-0000-0000466B0000}"/>
    <cellStyle name="Normal 15 8 6" xfId="32841" xr:uid="{00000000-0005-0000-0000-0000476B0000}"/>
    <cellStyle name="Normal 15 9" xfId="5538" xr:uid="{00000000-0005-0000-0000-0000486B0000}"/>
    <cellStyle name="Normal 15 9 2" xfId="9084" xr:uid="{00000000-0005-0000-0000-0000496B0000}"/>
    <cellStyle name="Normal 15 9 2 2" xfId="15874" xr:uid="{00000000-0005-0000-0000-00004A6B0000}"/>
    <cellStyle name="Normal 15 9 2 2 2" xfId="29442" xr:uid="{00000000-0005-0000-0000-00004B6B0000}"/>
    <cellStyle name="Normal 15 9 2 2 2 2" xfId="56575" xr:uid="{00000000-0005-0000-0000-00004C6B0000}"/>
    <cellStyle name="Normal 15 9 2 2 3" xfId="43013" xr:uid="{00000000-0005-0000-0000-00004D6B0000}"/>
    <cellStyle name="Normal 15 9 2 3" xfId="22661" xr:uid="{00000000-0005-0000-0000-00004E6B0000}"/>
    <cellStyle name="Normal 15 9 2 3 2" xfId="49794" xr:uid="{00000000-0005-0000-0000-00004F6B0000}"/>
    <cellStyle name="Normal 15 9 2 4" xfId="36232" xr:uid="{00000000-0005-0000-0000-0000506B0000}"/>
    <cellStyle name="Normal 15 9 3" xfId="12485" xr:uid="{00000000-0005-0000-0000-0000516B0000}"/>
    <cellStyle name="Normal 15 9 3 2" xfId="26053" xr:uid="{00000000-0005-0000-0000-0000526B0000}"/>
    <cellStyle name="Normal 15 9 3 2 2" xfId="53186" xr:uid="{00000000-0005-0000-0000-0000536B0000}"/>
    <cellStyle name="Normal 15 9 3 3" xfId="39624" xr:uid="{00000000-0005-0000-0000-0000546B0000}"/>
    <cellStyle name="Normal 15 9 4" xfId="19272" xr:uid="{00000000-0005-0000-0000-0000556B0000}"/>
    <cellStyle name="Normal 15 9 4 2" xfId="46405" xr:uid="{00000000-0005-0000-0000-0000566B0000}"/>
    <cellStyle name="Normal 15 9 5" xfId="32843" xr:uid="{00000000-0005-0000-0000-0000576B0000}"/>
    <cellStyle name="Normal 16" xfId="2569" xr:uid="{00000000-0005-0000-0000-0000586B0000}"/>
    <cellStyle name="Normal 16 2" xfId="2570" xr:uid="{00000000-0005-0000-0000-0000596B0000}"/>
    <cellStyle name="Normal 164 2" xfId="16" xr:uid="{00000000-0005-0000-0000-00005A6B0000}"/>
    <cellStyle name="Normal 164 2 2" xfId="18" xr:uid="{00000000-0005-0000-0000-00005B6B0000}"/>
    <cellStyle name="Normal 164 2 5 2" xfId="58615" xr:uid="{E6E2485A-F4A9-43C9-B2AF-DB0881BA9EFF}"/>
    <cellStyle name="Normal 164 4 3" xfId="58375" xr:uid="{00000000-0005-0000-0000-00005C6B0000}"/>
    <cellStyle name="Normal 17" xfId="2571" xr:uid="{00000000-0005-0000-0000-00005D6B0000}"/>
    <cellStyle name="Normal 17 2" xfId="2572" xr:uid="{00000000-0005-0000-0000-00005E6B0000}"/>
    <cellStyle name="Normal 170" xfId="58575" xr:uid="{51C610D9-66E8-4A47-B8C4-C77BCA259F95}"/>
    <cellStyle name="Normal 170 2" xfId="40" xr:uid="{00000000-0005-0000-0000-00005F6B0000}"/>
    <cellStyle name="Normal 172" xfId="32" xr:uid="{00000000-0005-0000-0000-0000606B0000}"/>
    <cellStyle name="Normal 173" xfId="58613" xr:uid="{EC91A60B-E0D3-4C26-9DE5-1994D46B36C9}"/>
    <cellStyle name="Normal 18" xfId="2573" xr:uid="{00000000-0005-0000-0000-0000616B0000}"/>
    <cellStyle name="Normal 18 2" xfId="2574" xr:uid="{00000000-0005-0000-0000-0000626B0000}"/>
    <cellStyle name="Normal 19" xfId="2575" xr:uid="{00000000-0005-0000-0000-0000636B0000}"/>
    <cellStyle name="Normal 19 2" xfId="2576" xr:uid="{00000000-0005-0000-0000-0000646B0000}"/>
    <cellStyle name="Normal 2" xfId="2" xr:uid="{00000000-0005-0000-0000-0000656B0000}"/>
    <cellStyle name="Normal 2 10" xfId="7" xr:uid="{00000000-0005-0000-0000-0000666B0000}"/>
    <cellStyle name="Normal 2 10 2 2" xfId="7395" xr:uid="{00000000-0005-0000-0000-0000676B0000}"/>
    <cellStyle name="Normal 2 11" xfId="2577" xr:uid="{00000000-0005-0000-0000-0000686B0000}"/>
    <cellStyle name="Normal 2 12" xfId="2578" xr:uid="{00000000-0005-0000-0000-0000696B0000}"/>
    <cellStyle name="Normal 2 13" xfId="2579" xr:uid="{00000000-0005-0000-0000-00006A6B0000}"/>
    <cellStyle name="Normal 2 14" xfId="2580" xr:uid="{00000000-0005-0000-0000-00006B6B0000}"/>
    <cellStyle name="Normal 2 15" xfId="2581" xr:uid="{00000000-0005-0000-0000-00006C6B0000}"/>
    <cellStyle name="Normal 2 16" xfId="2582" xr:uid="{00000000-0005-0000-0000-00006D6B0000}"/>
    <cellStyle name="Normal 2 17" xfId="2583" xr:uid="{00000000-0005-0000-0000-00006E6B0000}"/>
    <cellStyle name="Normal 2 18" xfId="2584" xr:uid="{00000000-0005-0000-0000-00006F6B0000}"/>
    <cellStyle name="Normal 2 19" xfId="2585" xr:uid="{00000000-0005-0000-0000-0000706B0000}"/>
    <cellStyle name="Normal 2 2" xfId="69" xr:uid="{00000000-0005-0000-0000-0000716B0000}"/>
    <cellStyle name="Normal 2 2 2" xfId="81" xr:uid="{00000000-0005-0000-0000-0000726B0000}"/>
    <cellStyle name="Normal 2 2 2 10" xfId="7396" xr:uid="{00000000-0005-0000-0000-0000736B0000}"/>
    <cellStyle name="Normal 2 2 2 10 2" xfId="7397" xr:uid="{00000000-0005-0000-0000-0000746B0000}"/>
    <cellStyle name="Normal 2 2 2 10 2 2" xfId="10817" xr:uid="{00000000-0005-0000-0000-0000756B0000}"/>
    <cellStyle name="Normal 2 2 2 10 2 2 2" xfId="17607" xr:uid="{00000000-0005-0000-0000-0000766B0000}"/>
    <cellStyle name="Normal 2 2 2 10 2 2 2 2" xfId="31175" xr:uid="{00000000-0005-0000-0000-0000776B0000}"/>
    <cellStyle name="Normal 2 2 2 10 2 2 2 2 2" xfId="58308" xr:uid="{00000000-0005-0000-0000-0000786B0000}"/>
    <cellStyle name="Normal 2 2 2 10 2 2 2 3" xfId="44746" xr:uid="{00000000-0005-0000-0000-0000796B0000}"/>
    <cellStyle name="Normal 2 2 2 10 2 2 3" xfId="24394" xr:uid="{00000000-0005-0000-0000-00007A6B0000}"/>
    <cellStyle name="Normal 2 2 2 10 2 2 3 2" xfId="51527" xr:uid="{00000000-0005-0000-0000-00007B6B0000}"/>
    <cellStyle name="Normal 2 2 2 10 2 2 4" xfId="37965" xr:uid="{00000000-0005-0000-0000-00007C6B0000}"/>
    <cellStyle name="Normal 2 2 2 10 2 3" xfId="14218" xr:uid="{00000000-0005-0000-0000-00007D6B0000}"/>
    <cellStyle name="Normal 2 2 2 10 2 3 2" xfId="27786" xr:uid="{00000000-0005-0000-0000-00007E6B0000}"/>
    <cellStyle name="Normal 2 2 2 10 2 3 2 2" xfId="54919" xr:uid="{00000000-0005-0000-0000-00007F6B0000}"/>
    <cellStyle name="Normal 2 2 2 10 2 3 3" xfId="41357" xr:uid="{00000000-0005-0000-0000-0000806B0000}"/>
    <cellStyle name="Normal 2 2 2 10 2 4" xfId="21005" xr:uid="{00000000-0005-0000-0000-0000816B0000}"/>
    <cellStyle name="Normal 2 2 2 10 2 4 2" xfId="48138" xr:uid="{00000000-0005-0000-0000-0000826B0000}"/>
    <cellStyle name="Normal 2 2 2 10 2 5" xfId="34576" xr:uid="{00000000-0005-0000-0000-0000836B0000}"/>
    <cellStyle name="Normal 2 2 2 10 3" xfId="10816" xr:uid="{00000000-0005-0000-0000-0000846B0000}"/>
    <cellStyle name="Normal 2 2 2 10 3 2" xfId="17606" xr:uid="{00000000-0005-0000-0000-0000856B0000}"/>
    <cellStyle name="Normal 2 2 2 10 3 2 2" xfId="31174" xr:uid="{00000000-0005-0000-0000-0000866B0000}"/>
    <cellStyle name="Normal 2 2 2 10 3 2 2 2" xfId="58307" xr:uid="{00000000-0005-0000-0000-0000876B0000}"/>
    <cellStyle name="Normal 2 2 2 10 3 2 3" xfId="44745" xr:uid="{00000000-0005-0000-0000-0000886B0000}"/>
    <cellStyle name="Normal 2 2 2 10 3 3" xfId="24393" xr:uid="{00000000-0005-0000-0000-0000896B0000}"/>
    <cellStyle name="Normal 2 2 2 10 3 3 2" xfId="51526" xr:uid="{00000000-0005-0000-0000-00008A6B0000}"/>
    <cellStyle name="Normal 2 2 2 10 3 4" xfId="37964" xr:uid="{00000000-0005-0000-0000-00008B6B0000}"/>
    <cellStyle name="Normal 2 2 2 10 4" xfId="14217" xr:uid="{00000000-0005-0000-0000-00008C6B0000}"/>
    <cellStyle name="Normal 2 2 2 10 4 2" xfId="27785" xr:uid="{00000000-0005-0000-0000-00008D6B0000}"/>
    <cellStyle name="Normal 2 2 2 10 4 2 2" xfId="54918" xr:uid="{00000000-0005-0000-0000-00008E6B0000}"/>
    <cellStyle name="Normal 2 2 2 10 4 3" xfId="41356" xr:uid="{00000000-0005-0000-0000-00008F6B0000}"/>
    <cellStyle name="Normal 2 2 2 10 5" xfId="21004" xr:uid="{00000000-0005-0000-0000-0000906B0000}"/>
    <cellStyle name="Normal 2 2 2 10 5 2" xfId="48137" xr:uid="{00000000-0005-0000-0000-0000916B0000}"/>
    <cellStyle name="Normal 2 2 2 10 6" xfId="34575" xr:uid="{00000000-0005-0000-0000-0000926B0000}"/>
    <cellStyle name="Normal 2 2 2 11" xfId="7398" xr:uid="{00000000-0005-0000-0000-0000936B0000}"/>
    <cellStyle name="Normal 2 2 2 11 2" xfId="7399" xr:uid="{00000000-0005-0000-0000-0000946B0000}"/>
    <cellStyle name="Normal 2 2 2 11 2 2" xfId="10819" xr:uid="{00000000-0005-0000-0000-0000956B0000}"/>
    <cellStyle name="Normal 2 2 2 11 2 2 2" xfId="17609" xr:uid="{00000000-0005-0000-0000-0000966B0000}"/>
    <cellStyle name="Normal 2 2 2 11 2 2 2 2" xfId="31177" xr:uid="{00000000-0005-0000-0000-0000976B0000}"/>
    <cellStyle name="Normal 2 2 2 11 2 2 2 2 2" xfId="58310" xr:uid="{00000000-0005-0000-0000-0000986B0000}"/>
    <cellStyle name="Normal 2 2 2 11 2 2 2 3" xfId="44748" xr:uid="{00000000-0005-0000-0000-0000996B0000}"/>
    <cellStyle name="Normal 2 2 2 11 2 2 3" xfId="24396" xr:uid="{00000000-0005-0000-0000-00009A6B0000}"/>
    <cellStyle name="Normal 2 2 2 11 2 2 3 2" xfId="51529" xr:uid="{00000000-0005-0000-0000-00009B6B0000}"/>
    <cellStyle name="Normal 2 2 2 11 2 2 4" xfId="37967" xr:uid="{00000000-0005-0000-0000-00009C6B0000}"/>
    <cellStyle name="Normal 2 2 2 11 2 3" xfId="14220" xr:uid="{00000000-0005-0000-0000-00009D6B0000}"/>
    <cellStyle name="Normal 2 2 2 11 2 3 2" xfId="27788" xr:uid="{00000000-0005-0000-0000-00009E6B0000}"/>
    <cellStyle name="Normal 2 2 2 11 2 3 2 2" xfId="54921" xr:uid="{00000000-0005-0000-0000-00009F6B0000}"/>
    <cellStyle name="Normal 2 2 2 11 2 3 3" xfId="41359" xr:uid="{00000000-0005-0000-0000-0000A06B0000}"/>
    <cellStyle name="Normal 2 2 2 11 2 4" xfId="21007" xr:uid="{00000000-0005-0000-0000-0000A16B0000}"/>
    <cellStyle name="Normal 2 2 2 11 2 4 2" xfId="48140" xr:uid="{00000000-0005-0000-0000-0000A26B0000}"/>
    <cellStyle name="Normal 2 2 2 11 2 5" xfId="34578" xr:uid="{00000000-0005-0000-0000-0000A36B0000}"/>
    <cellStyle name="Normal 2 2 2 11 3" xfId="10818" xr:uid="{00000000-0005-0000-0000-0000A46B0000}"/>
    <cellStyle name="Normal 2 2 2 11 3 2" xfId="17608" xr:uid="{00000000-0005-0000-0000-0000A56B0000}"/>
    <cellStyle name="Normal 2 2 2 11 3 2 2" xfId="31176" xr:uid="{00000000-0005-0000-0000-0000A66B0000}"/>
    <cellStyle name="Normal 2 2 2 11 3 2 2 2" xfId="58309" xr:uid="{00000000-0005-0000-0000-0000A76B0000}"/>
    <cellStyle name="Normal 2 2 2 11 3 2 3" xfId="44747" xr:uid="{00000000-0005-0000-0000-0000A86B0000}"/>
    <cellStyle name="Normal 2 2 2 11 3 3" xfId="24395" xr:uid="{00000000-0005-0000-0000-0000A96B0000}"/>
    <cellStyle name="Normal 2 2 2 11 3 3 2" xfId="51528" xr:uid="{00000000-0005-0000-0000-0000AA6B0000}"/>
    <cellStyle name="Normal 2 2 2 11 3 4" xfId="37966" xr:uid="{00000000-0005-0000-0000-0000AB6B0000}"/>
    <cellStyle name="Normal 2 2 2 11 4" xfId="14219" xr:uid="{00000000-0005-0000-0000-0000AC6B0000}"/>
    <cellStyle name="Normal 2 2 2 11 4 2" xfId="27787" xr:uid="{00000000-0005-0000-0000-0000AD6B0000}"/>
    <cellStyle name="Normal 2 2 2 11 4 2 2" xfId="54920" xr:uid="{00000000-0005-0000-0000-0000AE6B0000}"/>
    <cellStyle name="Normal 2 2 2 11 4 3" xfId="41358" xr:uid="{00000000-0005-0000-0000-0000AF6B0000}"/>
    <cellStyle name="Normal 2 2 2 11 5" xfId="21006" xr:uid="{00000000-0005-0000-0000-0000B06B0000}"/>
    <cellStyle name="Normal 2 2 2 11 5 2" xfId="48139" xr:uid="{00000000-0005-0000-0000-0000B16B0000}"/>
    <cellStyle name="Normal 2 2 2 11 6" xfId="34577" xr:uid="{00000000-0005-0000-0000-0000B26B0000}"/>
    <cellStyle name="Normal 2 2 2 12" xfId="7400" xr:uid="{00000000-0005-0000-0000-0000B36B0000}"/>
    <cellStyle name="Normal 2 2 2 12 2" xfId="7401" xr:uid="{00000000-0005-0000-0000-0000B46B0000}"/>
    <cellStyle name="Normal 2 2 2 12 2 2" xfId="10821" xr:uid="{00000000-0005-0000-0000-0000B56B0000}"/>
    <cellStyle name="Normal 2 2 2 12 2 2 2" xfId="17611" xr:uid="{00000000-0005-0000-0000-0000B66B0000}"/>
    <cellStyle name="Normal 2 2 2 12 2 2 2 2" xfId="31179" xr:uid="{00000000-0005-0000-0000-0000B76B0000}"/>
    <cellStyle name="Normal 2 2 2 12 2 2 2 2 2" xfId="58312" xr:uid="{00000000-0005-0000-0000-0000B86B0000}"/>
    <cellStyle name="Normal 2 2 2 12 2 2 2 3" xfId="44750" xr:uid="{00000000-0005-0000-0000-0000B96B0000}"/>
    <cellStyle name="Normal 2 2 2 12 2 2 3" xfId="24398" xr:uid="{00000000-0005-0000-0000-0000BA6B0000}"/>
    <cellStyle name="Normal 2 2 2 12 2 2 3 2" xfId="51531" xr:uid="{00000000-0005-0000-0000-0000BB6B0000}"/>
    <cellStyle name="Normal 2 2 2 12 2 2 4" xfId="37969" xr:uid="{00000000-0005-0000-0000-0000BC6B0000}"/>
    <cellStyle name="Normal 2 2 2 12 2 3" xfId="14222" xr:uid="{00000000-0005-0000-0000-0000BD6B0000}"/>
    <cellStyle name="Normal 2 2 2 12 2 3 2" xfId="27790" xr:uid="{00000000-0005-0000-0000-0000BE6B0000}"/>
    <cellStyle name="Normal 2 2 2 12 2 3 2 2" xfId="54923" xr:uid="{00000000-0005-0000-0000-0000BF6B0000}"/>
    <cellStyle name="Normal 2 2 2 12 2 3 3" xfId="41361" xr:uid="{00000000-0005-0000-0000-0000C06B0000}"/>
    <cellStyle name="Normal 2 2 2 12 2 4" xfId="21009" xr:uid="{00000000-0005-0000-0000-0000C16B0000}"/>
    <cellStyle name="Normal 2 2 2 12 2 4 2" xfId="48142" xr:uid="{00000000-0005-0000-0000-0000C26B0000}"/>
    <cellStyle name="Normal 2 2 2 12 2 5" xfId="34580" xr:uid="{00000000-0005-0000-0000-0000C36B0000}"/>
    <cellStyle name="Normal 2 2 2 12 3" xfId="10820" xr:uid="{00000000-0005-0000-0000-0000C46B0000}"/>
    <cellStyle name="Normal 2 2 2 12 3 2" xfId="17610" xr:uid="{00000000-0005-0000-0000-0000C56B0000}"/>
    <cellStyle name="Normal 2 2 2 12 3 2 2" xfId="31178" xr:uid="{00000000-0005-0000-0000-0000C66B0000}"/>
    <cellStyle name="Normal 2 2 2 12 3 2 2 2" xfId="58311" xr:uid="{00000000-0005-0000-0000-0000C76B0000}"/>
    <cellStyle name="Normal 2 2 2 12 3 2 3" xfId="44749" xr:uid="{00000000-0005-0000-0000-0000C86B0000}"/>
    <cellStyle name="Normal 2 2 2 12 3 3" xfId="24397" xr:uid="{00000000-0005-0000-0000-0000C96B0000}"/>
    <cellStyle name="Normal 2 2 2 12 3 3 2" xfId="51530" xr:uid="{00000000-0005-0000-0000-0000CA6B0000}"/>
    <cellStyle name="Normal 2 2 2 12 3 4" xfId="37968" xr:uid="{00000000-0005-0000-0000-0000CB6B0000}"/>
    <cellStyle name="Normal 2 2 2 12 4" xfId="14221" xr:uid="{00000000-0005-0000-0000-0000CC6B0000}"/>
    <cellStyle name="Normal 2 2 2 12 4 2" xfId="27789" xr:uid="{00000000-0005-0000-0000-0000CD6B0000}"/>
    <cellStyle name="Normal 2 2 2 12 4 2 2" xfId="54922" xr:uid="{00000000-0005-0000-0000-0000CE6B0000}"/>
    <cellStyle name="Normal 2 2 2 12 4 3" xfId="41360" xr:uid="{00000000-0005-0000-0000-0000CF6B0000}"/>
    <cellStyle name="Normal 2 2 2 12 5" xfId="21008" xr:uid="{00000000-0005-0000-0000-0000D06B0000}"/>
    <cellStyle name="Normal 2 2 2 12 5 2" xfId="48141" xr:uid="{00000000-0005-0000-0000-0000D16B0000}"/>
    <cellStyle name="Normal 2 2 2 12 6" xfId="34579" xr:uid="{00000000-0005-0000-0000-0000D26B0000}"/>
    <cellStyle name="Normal 2 2 2 13" xfId="7402" xr:uid="{00000000-0005-0000-0000-0000D36B0000}"/>
    <cellStyle name="Normal 2 2 2 13 2" xfId="7403" xr:uid="{00000000-0005-0000-0000-0000D46B0000}"/>
    <cellStyle name="Normal 2 2 2 13 2 2" xfId="10823" xr:uid="{00000000-0005-0000-0000-0000D56B0000}"/>
    <cellStyle name="Normal 2 2 2 13 2 2 2" xfId="17613" xr:uid="{00000000-0005-0000-0000-0000D66B0000}"/>
    <cellStyle name="Normal 2 2 2 13 2 2 2 2" xfId="31181" xr:uid="{00000000-0005-0000-0000-0000D76B0000}"/>
    <cellStyle name="Normal 2 2 2 13 2 2 2 2 2" xfId="58314" xr:uid="{00000000-0005-0000-0000-0000D86B0000}"/>
    <cellStyle name="Normal 2 2 2 13 2 2 2 3" xfId="44752" xr:uid="{00000000-0005-0000-0000-0000D96B0000}"/>
    <cellStyle name="Normal 2 2 2 13 2 2 3" xfId="24400" xr:uid="{00000000-0005-0000-0000-0000DA6B0000}"/>
    <cellStyle name="Normal 2 2 2 13 2 2 3 2" xfId="51533" xr:uid="{00000000-0005-0000-0000-0000DB6B0000}"/>
    <cellStyle name="Normal 2 2 2 13 2 2 4" xfId="37971" xr:uid="{00000000-0005-0000-0000-0000DC6B0000}"/>
    <cellStyle name="Normal 2 2 2 13 2 3" xfId="14224" xr:uid="{00000000-0005-0000-0000-0000DD6B0000}"/>
    <cellStyle name="Normal 2 2 2 13 2 3 2" xfId="27792" xr:uid="{00000000-0005-0000-0000-0000DE6B0000}"/>
    <cellStyle name="Normal 2 2 2 13 2 3 2 2" xfId="54925" xr:uid="{00000000-0005-0000-0000-0000DF6B0000}"/>
    <cellStyle name="Normal 2 2 2 13 2 3 3" xfId="41363" xr:uid="{00000000-0005-0000-0000-0000E06B0000}"/>
    <cellStyle name="Normal 2 2 2 13 2 4" xfId="21011" xr:uid="{00000000-0005-0000-0000-0000E16B0000}"/>
    <cellStyle name="Normal 2 2 2 13 2 4 2" xfId="48144" xr:uid="{00000000-0005-0000-0000-0000E26B0000}"/>
    <cellStyle name="Normal 2 2 2 13 2 5" xfId="34582" xr:uid="{00000000-0005-0000-0000-0000E36B0000}"/>
    <cellStyle name="Normal 2 2 2 13 3" xfId="10822" xr:uid="{00000000-0005-0000-0000-0000E46B0000}"/>
    <cellStyle name="Normal 2 2 2 13 3 2" xfId="17612" xr:uid="{00000000-0005-0000-0000-0000E56B0000}"/>
    <cellStyle name="Normal 2 2 2 13 3 2 2" xfId="31180" xr:uid="{00000000-0005-0000-0000-0000E66B0000}"/>
    <cellStyle name="Normal 2 2 2 13 3 2 2 2" xfId="58313" xr:uid="{00000000-0005-0000-0000-0000E76B0000}"/>
    <cellStyle name="Normal 2 2 2 13 3 2 3" xfId="44751" xr:uid="{00000000-0005-0000-0000-0000E86B0000}"/>
    <cellStyle name="Normal 2 2 2 13 3 3" xfId="24399" xr:uid="{00000000-0005-0000-0000-0000E96B0000}"/>
    <cellStyle name="Normal 2 2 2 13 3 3 2" xfId="51532" xr:uid="{00000000-0005-0000-0000-0000EA6B0000}"/>
    <cellStyle name="Normal 2 2 2 13 3 4" xfId="37970" xr:uid="{00000000-0005-0000-0000-0000EB6B0000}"/>
    <cellStyle name="Normal 2 2 2 13 4" xfId="14223" xr:uid="{00000000-0005-0000-0000-0000EC6B0000}"/>
    <cellStyle name="Normal 2 2 2 13 4 2" xfId="27791" xr:uid="{00000000-0005-0000-0000-0000ED6B0000}"/>
    <cellStyle name="Normal 2 2 2 13 4 2 2" xfId="54924" xr:uid="{00000000-0005-0000-0000-0000EE6B0000}"/>
    <cellStyle name="Normal 2 2 2 13 4 3" xfId="41362" xr:uid="{00000000-0005-0000-0000-0000EF6B0000}"/>
    <cellStyle name="Normal 2 2 2 13 5" xfId="21010" xr:uid="{00000000-0005-0000-0000-0000F06B0000}"/>
    <cellStyle name="Normal 2 2 2 13 5 2" xfId="48143" xr:uid="{00000000-0005-0000-0000-0000F16B0000}"/>
    <cellStyle name="Normal 2 2 2 13 6" xfId="34581" xr:uid="{00000000-0005-0000-0000-0000F26B0000}"/>
    <cellStyle name="Normal 2 2 2 14" xfId="7404" xr:uid="{00000000-0005-0000-0000-0000F36B0000}"/>
    <cellStyle name="Normal 2 2 2 14 2" xfId="7405" xr:uid="{00000000-0005-0000-0000-0000F46B0000}"/>
    <cellStyle name="Normal 2 2 2 14 2 2" xfId="10825" xr:uid="{00000000-0005-0000-0000-0000F56B0000}"/>
    <cellStyle name="Normal 2 2 2 14 2 2 2" xfId="17615" xr:uid="{00000000-0005-0000-0000-0000F66B0000}"/>
    <cellStyle name="Normal 2 2 2 14 2 2 2 2" xfId="31183" xr:uid="{00000000-0005-0000-0000-0000F76B0000}"/>
    <cellStyle name="Normal 2 2 2 14 2 2 2 2 2" xfId="58316" xr:uid="{00000000-0005-0000-0000-0000F86B0000}"/>
    <cellStyle name="Normal 2 2 2 14 2 2 2 3" xfId="44754" xr:uid="{00000000-0005-0000-0000-0000F96B0000}"/>
    <cellStyle name="Normal 2 2 2 14 2 2 3" xfId="24402" xr:uid="{00000000-0005-0000-0000-0000FA6B0000}"/>
    <cellStyle name="Normal 2 2 2 14 2 2 3 2" xfId="51535" xr:uid="{00000000-0005-0000-0000-0000FB6B0000}"/>
    <cellStyle name="Normal 2 2 2 14 2 2 4" xfId="37973" xr:uid="{00000000-0005-0000-0000-0000FC6B0000}"/>
    <cellStyle name="Normal 2 2 2 14 2 3" xfId="14226" xr:uid="{00000000-0005-0000-0000-0000FD6B0000}"/>
    <cellStyle name="Normal 2 2 2 14 2 3 2" xfId="27794" xr:uid="{00000000-0005-0000-0000-0000FE6B0000}"/>
    <cellStyle name="Normal 2 2 2 14 2 3 2 2" xfId="54927" xr:uid="{00000000-0005-0000-0000-0000FF6B0000}"/>
    <cellStyle name="Normal 2 2 2 14 2 3 3" xfId="41365" xr:uid="{00000000-0005-0000-0000-0000006C0000}"/>
    <cellStyle name="Normal 2 2 2 14 2 4" xfId="21013" xr:uid="{00000000-0005-0000-0000-0000016C0000}"/>
    <cellStyle name="Normal 2 2 2 14 2 4 2" xfId="48146" xr:uid="{00000000-0005-0000-0000-0000026C0000}"/>
    <cellStyle name="Normal 2 2 2 14 2 5" xfId="34584" xr:uid="{00000000-0005-0000-0000-0000036C0000}"/>
    <cellStyle name="Normal 2 2 2 14 3" xfId="10824" xr:uid="{00000000-0005-0000-0000-0000046C0000}"/>
    <cellStyle name="Normal 2 2 2 14 3 2" xfId="17614" xr:uid="{00000000-0005-0000-0000-0000056C0000}"/>
    <cellStyle name="Normal 2 2 2 14 3 2 2" xfId="31182" xr:uid="{00000000-0005-0000-0000-0000066C0000}"/>
    <cellStyle name="Normal 2 2 2 14 3 2 2 2" xfId="58315" xr:uid="{00000000-0005-0000-0000-0000076C0000}"/>
    <cellStyle name="Normal 2 2 2 14 3 2 3" xfId="44753" xr:uid="{00000000-0005-0000-0000-0000086C0000}"/>
    <cellStyle name="Normal 2 2 2 14 3 3" xfId="24401" xr:uid="{00000000-0005-0000-0000-0000096C0000}"/>
    <cellStyle name="Normal 2 2 2 14 3 3 2" xfId="51534" xr:uid="{00000000-0005-0000-0000-00000A6C0000}"/>
    <cellStyle name="Normal 2 2 2 14 3 4" xfId="37972" xr:uid="{00000000-0005-0000-0000-00000B6C0000}"/>
    <cellStyle name="Normal 2 2 2 14 4" xfId="14225" xr:uid="{00000000-0005-0000-0000-00000C6C0000}"/>
    <cellStyle name="Normal 2 2 2 14 4 2" xfId="27793" xr:uid="{00000000-0005-0000-0000-00000D6C0000}"/>
    <cellStyle name="Normal 2 2 2 14 4 2 2" xfId="54926" xr:uid="{00000000-0005-0000-0000-00000E6C0000}"/>
    <cellStyle name="Normal 2 2 2 14 4 3" xfId="41364" xr:uid="{00000000-0005-0000-0000-00000F6C0000}"/>
    <cellStyle name="Normal 2 2 2 14 5" xfId="21012" xr:uid="{00000000-0005-0000-0000-0000106C0000}"/>
    <cellStyle name="Normal 2 2 2 14 5 2" xfId="48145" xr:uid="{00000000-0005-0000-0000-0000116C0000}"/>
    <cellStyle name="Normal 2 2 2 14 6" xfId="34583" xr:uid="{00000000-0005-0000-0000-0000126C0000}"/>
    <cellStyle name="Normal 2 2 2 15" xfId="7406" xr:uid="{00000000-0005-0000-0000-0000136C0000}"/>
    <cellStyle name="Normal 2 2 2 15 2" xfId="7407" xr:uid="{00000000-0005-0000-0000-0000146C0000}"/>
    <cellStyle name="Normal 2 2 2 15 2 2" xfId="10827" xr:uid="{00000000-0005-0000-0000-0000156C0000}"/>
    <cellStyle name="Normal 2 2 2 15 2 2 2" xfId="17617" xr:uid="{00000000-0005-0000-0000-0000166C0000}"/>
    <cellStyle name="Normal 2 2 2 15 2 2 2 2" xfId="31185" xr:uid="{00000000-0005-0000-0000-0000176C0000}"/>
    <cellStyle name="Normal 2 2 2 15 2 2 2 2 2" xfId="58318" xr:uid="{00000000-0005-0000-0000-0000186C0000}"/>
    <cellStyle name="Normal 2 2 2 15 2 2 2 3" xfId="44756" xr:uid="{00000000-0005-0000-0000-0000196C0000}"/>
    <cellStyle name="Normal 2 2 2 15 2 2 3" xfId="24404" xr:uid="{00000000-0005-0000-0000-00001A6C0000}"/>
    <cellStyle name="Normal 2 2 2 15 2 2 3 2" xfId="51537" xr:uid="{00000000-0005-0000-0000-00001B6C0000}"/>
    <cellStyle name="Normal 2 2 2 15 2 2 4" xfId="37975" xr:uid="{00000000-0005-0000-0000-00001C6C0000}"/>
    <cellStyle name="Normal 2 2 2 15 2 3" xfId="14228" xr:uid="{00000000-0005-0000-0000-00001D6C0000}"/>
    <cellStyle name="Normal 2 2 2 15 2 3 2" xfId="27796" xr:uid="{00000000-0005-0000-0000-00001E6C0000}"/>
    <cellStyle name="Normal 2 2 2 15 2 3 2 2" xfId="54929" xr:uid="{00000000-0005-0000-0000-00001F6C0000}"/>
    <cellStyle name="Normal 2 2 2 15 2 3 3" xfId="41367" xr:uid="{00000000-0005-0000-0000-0000206C0000}"/>
    <cellStyle name="Normal 2 2 2 15 2 4" xfId="21015" xr:uid="{00000000-0005-0000-0000-0000216C0000}"/>
    <cellStyle name="Normal 2 2 2 15 2 4 2" xfId="48148" xr:uid="{00000000-0005-0000-0000-0000226C0000}"/>
    <cellStyle name="Normal 2 2 2 15 2 5" xfId="34586" xr:uid="{00000000-0005-0000-0000-0000236C0000}"/>
    <cellStyle name="Normal 2 2 2 15 3" xfId="10826" xr:uid="{00000000-0005-0000-0000-0000246C0000}"/>
    <cellStyle name="Normal 2 2 2 15 3 2" xfId="17616" xr:uid="{00000000-0005-0000-0000-0000256C0000}"/>
    <cellStyle name="Normal 2 2 2 15 3 2 2" xfId="31184" xr:uid="{00000000-0005-0000-0000-0000266C0000}"/>
    <cellStyle name="Normal 2 2 2 15 3 2 2 2" xfId="58317" xr:uid="{00000000-0005-0000-0000-0000276C0000}"/>
    <cellStyle name="Normal 2 2 2 15 3 2 3" xfId="44755" xr:uid="{00000000-0005-0000-0000-0000286C0000}"/>
    <cellStyle name="Normal 2 2 2 15 3 3" xfId="24403" xr:uid="{00000000-0005-0000-0000-0000296C0000}"/>
    <cellStyle name="Normal 2 2 2 15 3 3 2" xfId="51536" xr:uid="{00000000-0005-0000-0000-00002A6C0000}"/>
    <cellStyle name="Normal 2 2 2 15 3 4" xfId="37974" xr:uid="{00000000-0005-0000-0000-00002B6C0000}"/>
    <cellStyle name="Normal 2 2 2 15 4" xfId="14227" xr:uid="{00000000-0005-0000-0000-00002C6C0000}"/>
    <cellStyle name="Normal 2 2 2 15 4 2" xfId="27795" xr:uid="{00000000-0005-0000-0000-00002D6C0000}"/>
    <cellStyle name="Normal 2 2 2 15 4 2 2" xfId="54928" xr:uid="{00000000-0005-0000-0000-00002E6C0000}"/>
    <cellStyle name="Normal 2 2 2 15 4 3" xfId="41366" xr:uid="{00000000-0005-0000-0000-00002F6C0000}"/>
    <cellStyle name="Normal 2 2 2 15 5" xfId="21014" xr:uid="{00000000-0005-0000-0000-0000306C0000}"/>
    <cellStyle name="Normal 2 2 2 15 5 2" xfId="48147" xr:uid="{00000000-0005-0000-0000-0000316C0000}"/>
    <cellStyle name="Normal 2 2 2 15 6" xfId="34585" xr:uid="{00000000-0005-0000-0000-0000326C0000}"/>
    <cellStyle name="Normal 2 2 2 16" xfId="7408" xr:uid="{00000000-0005-0000-0000-0000336C0000}"/>
    <cellStyle name="Normal 2 2 2 16 2" xfId="7409" xr:uid="{00000000-0005-0000-0000-0000346C0000}"/>
    <cellStyle name="Normal 2 2 2 16 2 2" xfId="10829" xr:uid="{00000000-0005-0000-0000-0000356C0000}"/>
    <cellStyle name="Normal 2 2 2 16 2 2 2" xfId="17619" xr:uid="{00000000-0005-0000-0000-0000366C0000}"/>
    <cellStyle name="Normal 2 2 2 16 2 2 2 2" xfId="31187" xr:uid="{00000000-0005-0000-0000-0000376C0000}"/>
    <cellStyle name="Normal 2 2 2 16 2 2 2 2 2" xfId="58320" xr:uid="{00000000-0005-0000-0000-0000386C0000}"/>
    <cellStyle name="Normal 2 2 2 16 2 2 2 3" xfId="44758" xr:uid="{00000000-0005-0000-0000-0000396C0000}"/>
    <cellStyle name="Normal 2 2 2 16 2 2 3" xfId="24406" xr:uid="{00000000-0005-0000-0000-00003A6C0000}"/>
    <cellStyle name="Normal 2 2 2 16 2 2 3 2" xfId="51539" xr:uid="{00000000-0005-0000-0000-00003B6C0000}"/>
    <cellStyle name="Normal 2 2 2 16 2 2 4" xfId="37977" xr:uid="{00000000-0005-0000-0000-00003C6C0000}"/>
    <cellStyle name="Normal 2 2 2 16 2 3" xfId="14230" xr:uid="{00000000-0005-0000-0000-00003D6C0000}"/>
    <cellStyle name="Normal 2 2 2 16 2 3 2" xfId="27798" xr:uid="{00000000-0005-0000-0000-00003E6C0000}"/>
    <cellStyle name="Normal 2 2 2 16 2 3 2 2" xfId="54931" xr:uid="{00000000-0005-0000-0000-00003F6C0000}"/>
    <cellStyle name="Normal 2 2 2 16 2 3 3" xfId="41369" xr:uid="{00000000-0005-0000-0000-0000406C0000}"/>
    <cellStyle name="Normal 2 2 2 16 2 4" xfId="21017" xr:uid="{00000000-0005-0000-0000-0000416C0000}"/>
    <cellStyle name="Normal 2 2 2 16 2 4 2" xfId="48150" xr:uid="{00000000-0005-0000-0000-0000426C0000}"/>
    <cellStyle name="Normal 2 2 2 16 2 5" xfId="34588" xr:uid="{00000000-0005-0000-0000-0000436C0000}"/>
    <cellStyle name="Normal 2 2 2 16 3" xfId="10828" xr:uid="{00000000-0005-0000-0000-0000446C0000}"/>
    <cellStyle name="Normal 2 2 2 16 3 2" xfId="17618" xr:uid="{00000000-0005-0000-0000-0000456C0000}"/>
    <cellStyle name="Normal 2 2 2 16 3 2 2" xfId="31186" xr:uid="{00000000-0005-0000-0000-0000466C0000}"/>
    <cellStyle name="Normal 2 2 2 16 3 2 2 2" xfId="58319" xr:uid="{00000000-0005-0000-0000-0000476C0000}"/>
    <cellStyle name="Normal 2 2 2 16 3 2 3" xfId="44757" xr:uid="{00000000-0005-0000-0000-0000486C0000}"/>
    <cellStyle name="Normal 2 2 2 16 3 3" xfId="24405" xr:uid="{00000000-0005-0000-0000-0000496C0000}"/>
    <cellStyle name="Normal 2 2 2 16 3 3 2" xfId="51538" xr:uid="{00000000-0005-0000-0000-00004A6C0000}"/>
    <cellStyle name="Normal 2 2 2 16 3 4" xfId="37976" xr:uid="{00000000-0005-0000-0000-00004B6C0000}"/>
    <cellStyle name="Normal 2 2 2 16 4" xfId="14229" xr:uid="{00000000-0005-0000-0000-00004C6C0000}"/>
    <cellStyle name="Normal 2 2 2 16 4 2" xfId="27797" xr:uid="{00000000-0005-0000-0000-00004D6C0000}"/>
    <cellStyle name="Normal 2 2 2 16 4 2 2" xfId="54930" xr:uid="{00000000-0005-0000-0000-00004E6C0000}"/>
    <cellStyle name="Normal 2 2 2 16 4 3" xfId="41368" xr:uid="{00000000-0005-0000-0000-00004F6C0000}"/>
    <cellStyle name="Normal 2 2 2 16 5" xfId="21016" xr:uid="{00000000-0005-0000-0000-0000506C0000}"/>
    <cellStyle name="Normal 2 2 2 16 5 2" xfId="48149" xr:uid="{00000000-0005-0000-0000-0000516C0000}"/>
    <cellStyle name="Normal 2 2 2 16 6" xfId="34587" xr:uid="{00000000-0005-0000-0000-0000526C0000}"/>
    <cellStyle name="Normal 2 2 2 2" xfId="203" xr:uid="{00000000-0005-0000-0000-0000536C0000}"/>
    <cellStyle name="Normal 2 2 2 2 2" xfId="7410" xr:uid="{00000000-0005-0000-0000-0000546C0000}"/>
    <cellStyle name="Normal 2 2 2 2 2 2" xfId="10830" xr:uid="{00000000-0005-0000-0000-0000556C0000}"/>
    <cellStyle name="Normal 2 2 2 2 2 2 2" xfId="17620" xr:uid="{00000000-0005-0000-0000-0000566C0000}"/>
    <cellStyle name="Normal 2 2 2 2 2 2 2 2" xfId="31188" xr:uid="{00000000-0005-0000-0000-0000576C0000}"/>
    <cellStyle name="Normal 2 2 2 2 2 2 2 2 2" xfId="58321" xr:uid="{00000000-0005-0000-0000-0000586C0000}"/>
    <cellStyle name="Normal 2 2 2 2 2 2 2 3" xfId="44759" xr:uid="{00000000-0005-0000-0000-0000596C0000}"/>
    <cellStyle name="Normal 2 2 2 2 2 2 3" xfId="24407" xr:uid="{00000000-0005-0000-0000-00005A6C0000}"/>
    <cellStyle name="Normal 2 2 2 2 2 2 3 2" xfId="51540" xr:uid="{00000000-0005-0000-0000-00005B6C0000}"/>
    <cellStyle name="Normal 2 2 2 2 2 2 4" xfId="37978" xr:uid="{00000000-0005-0000-0000-00005C6C0000}"/>
    <cellStyle name="Normal 2 2 2 2 2 3" xfId="14231" xr:uid="{00000000-0005-0000-0000-00005D6C0000}"/>
    <cellStyle name="Normal 2 2 2 2 2 3 2" xfId="27799" xr:uid="{00000000-0005-0000-0000-00005E6C0000}"/>
    <cellStyle name="Normal 2 2 2 2 2 3 2 2" xfId="54932" xr:uid="{00000000-0005-0000-0000-00005F6C0000}"/>
    <cellStyle name="Normal 2 2 2 2 2 3 3" xfId="41370" xr:uid="{00000000-0005-0000-0000-0000606C0000}"/>
    <cellStyle name="Normal 2 2 2 2 2 4" xfId="21018" xr:uid="{00000000-0005-0000-0000-0000616C0000}"/>
    <cellStyle name="Normal 2 2 2 2 2 4 2" xfId="48151" xr:uid="{00000000-0005-0000-0000-0000626C0000}"/>
    <cellStyle name="Normal 2 2 2 2 2 5" xfId="34589" xr:uid="{00000000-0005-0000-0000-0000636C0000}"/>
    <cellStyle name="Normal 2 2 2 3" xfId="7411" xr:uid="{00000000-0005-0000-0000-0000646C0000}"/>
    <cellStyle name="Normal 2 2 2 3 2" xfId="7412" xr:uid="{00000000-0005-0000-0000-0000656C0000}"/>
    <cellStyle name="Normal 2 2 2 3 2 2" xfId="10832" xr:uid="{00000000-0005-0000-0000-0000666C0000}"/>
    <cellStyle name="Normal 2 2 2 3 2 2 2" xfId="17622" xr:uid="{00000000-0005-0000-0000-0000676C0000}"/>
    <cellStyle name="Normal 2 2 2 3 2 2 2 2" xfId="31190" xr:uid="{00000000-0005-0000-0000-0000686C0000}"/>
    <cellStyle name="Normal 2 2 2 3 2 2 2 2 2" xfId="58323" xr:uid="{00000000-0005-0000-0000-0000696C0000}"/>
    <cellStyle name="Normal 2 2 2 3 2 2 2 3" xfId="44761" xr:uid="{00000000-0005-0000-0000-00006A6C0000}"/>
    <cellStyle name="Normal 2 2 2 3 2 2 3" xfId="24409" xr:uid="{00000000-0005-0000-0000-00006B6C0000}"/>
    <cellStyle name="Normal 2 2 2 3 2 2 3 2" xfId="51542" xr:uid="{00000000-0005-0000-0000-00006C6C0000}"/>
    <cellStyle name="Normal 2 2 2 3 2 2 4" xfId="37980" xr:uid="{00000000-0005-0000-0000-00006D6C0000}"/>
    <cellStyle name="Normal 2 2 2 3 2 3" xfId="14233" xr:uid="{00000000-0005-0000-0000-00006E6C0000}"/>
    <cellStyle name="Normal 2 2 2 3 2 3 2" xfId="27801" xr:uid="{00000000-0005-0000-0000-00006F6C0000}"/>
    <cellStyle name="Normal 2 2 2 3 2 3 2 2" xfId="54934" xr:uid="{00000000-0005-0000-0000-0000706C0000}"/>
    <cellStyle name="Normal 2 2 2 3 2 3 3" xfId="41372" xr:uid="{00000000-0005-0000-0000-0000716C0000}"/>
    <cellStyle name="Normal 2 2 2 3 2 4" xfId="21020" xr:uid="{00000000-0005-0000-0000-0000726C0000}"/>
    <cellStyle name="Normal 2 2 2 3 2 4 2" xfId="48153" xr:uid="{00000000-0005-0000-0000-0000736C0000}"/>
    <cellStyle name="Normal 2 2 2 3 2 5" xfId="34591" xr:uid="{00000000-0005-0000-0000-0000746C0000}"/>
    <cellStyle name="Normal 2 2 2 3 3" xfId="10831" xr:uid="{00000000-0005-0000-0000-0000756C0000}"/>
    <cellStyle name="Normal 2 2 2 3 3 2" xfId="17621" xr:uid="{00000000-0005-0000-0000-0000766C0000}"/>
    <cellStyle name="Normal 2 2 2 3 3 2 2" xfId="31189" xr:uid="{00000000-0005-0000-0000-0000776C0000}"/>
    <cellStyle name="Normal 2 2 2 3 3 2 2 2" xfId="58322" xr:uid="{00000000-0005-0000-0000-0000786C0000}"/>
    <cellStyle name="Normal 2 2 2 3 3 2 3" xfId="44760" xr:uid="{00000000-0005-0000-0000-0000796C0000}"/>
    <cellStyle name="Normal 2 2 2 3 3 3" xfId="24408" xr:uid="{00000000-0005-0000-0000-00007A6C0000}"/>
    <cellStyle name="Normal 2 2 2 3 3 3 2" xfId="51541" xr:uid="{00000000-0005-0000-0000-00007B6C0000}"/>
    <cellStyle name="Normal 2 2 2 3 3 4" xfId="37979" xr:uid="{00000000-0005-0000-0000-00007C6C0000}"/>
    <cellStyle name="Normal 2 2 2 3 4" xfId="14232" xr:uid="{00000000-0005-0000-0000-00007D6C0000}"/>
    <cellStyle name="Normal 2 2 2 3 4 2" xfId="27800" xr:uid="{00000000-0005-0000-0000-00007E6C0000}"/>
    <cellStyle name="Normal 2 2 2 3 4 2 2" xfId="54933" xr:uid="{00000000-0005-0000-0000-00007F6C0000}"/>
    <cellStyle name="Normal 2 2 2 3 4 3" xfId="41371" xr:uid="{00000000-0005-0000-0000-0000806C0000}"/>
    <cellStyle name="Normal 2 2 2 3 5" xfId="21019" xr:uid="{00000000-0005-0000-0000-0000816C0000}"/>
    <cellStyle name="Normal 2 2 2 3 5 2" xfId="48152" xr:uid="{00000000-0005-0000-0000-0000826C0000}"/>
    <cellStyle name="Normal 2 2 2 3 6" xfId="34590" xr:uid="{00000000-0005-0000-0000-0000836C0000}"/>
    <cellStyle name="Normal 2 2 2 4" xfId="7413" xr:uid="{00000000-0005-0000-0000-0000846C0000}"/>
    <cellStyle name="Normal 2 2 2 4 2" xfId="7414" xr:uid="{00000000-0005-0000-0000-0000856C0000}"/>
    <cellStyle name="Normal 2 2 2 4 2 2" xfId="10834" xr:uid="{00000000-0005-0000-0000-0000866C0000}"/>
    <cellStyle name="Normal 2 2 2 4 2 2 2" xfId="17624" xr:uid="{00000000-0005-0000-0000-0000876C0000}"/>
    <cellStyle name="Normal 2 2 2 4 2 2 2 2" xfId="31192" xr:uid="{00000000-0005-0000-0000-0000886C0000}"/>
    <cellStyle name="Normal 2 2 2 4 2 2 2 2 2" xfId="58325" xr:uid="{00000000-0005-0000-0000-0000896C0000}"/>
    <cellStyle name="Normal 2 2 2 4 2 2 2 3" xfId="44763" xr:uid="{00000000-0005-0000-0000-00008A6C0000}"/>
    <cellStyle name="Normal 2 2 2 4 2 2 3" xfId="24411" xr:uid="{00000000-0005-0000-0000-00008B6C0000}"/>
    <cellStyle name="Normal 2 2 2 4 2 2 3 2" xfId="51544" xr:uid="{00000000-0005-0000-0000-00008C6C0000}"/>
    <cellStyle name="Normal 2 2 2 4 2 2 4" xfId="37982" xr:uid="{00000000-0005-0000-0000-00008D6C0000}"/>
    <cellStyle name="Normal 2 2 2 4 2 3" xfId="14235" xr:uid="{00000000-0005-0000-0000-00008E6C0000}"/>
    <cellStyle name="Normal 2 2 2 4 2 3 2" xfId="27803" xr:uid="{00000000-0005-0000-0000-00008F6C0000}"/>
    <cellStyle name="Normal 2 2 2 4 2 3 2 2" xfId="54936" xr:uid="{00000000-0005-0000-0000-0000906C0000}"/>
    <cellStyle name="Normal 2 2 2 4 2 3 3" xfId="41374" xr:uid="{00000000-0005-0000-0000-0000916C0000}"/>
    <cellStyle name="Normal 2 2 2 4 2 4" xfId="21022" xr:uid="{00000000-0005-0000-0000-0000926C0000}"/>
    <cellStyle name="Normal 2 2 2 4 2 4 2" xfId="48155" xr:uid="{00000000-0005-0000-0000-0000936C0000}"/>
    <cellStyle name="Normal 2 2 2 4 2 5" xfId="34593" xr:uid="{00000000-0005-0000-0000-0000946C0000}"/>
    <cellStyle name="Normal 2 2 2 4 3" xfId="10833" xr:uid="{00000000-0005-0000-0000-0000956C0000}"/>
    <cellStyle name="Normal 2 2 2 4 3 2" xfId="17623" xr:uid="{00000000-0005-0000-0000-0000966C0000}"/>
    <cellStyle name="Normal 2 2 2 4 3 2 2" xfId="31191" xr:uid="{00000000-0005-0000-0000-0000976C0000}"/>
    <cellStyle name="Normal 2 2 2 4 3 2 2 2" xfId="58324" xr:uid="{00000000-0005-0000-0000-0000986C0000}"/>
    <cellStyle name="Normal 2 2 2 4 3 2 3" xfId="44762" xr:uid="{00000000-0005-0000-0000-0000996C0000}"/>
    <cellStyle name="Normal 2 2 2 4 3 3" xfId="24410" xr:uid="{00000000-0005-0000-0000-00009A6C0000}"/>
    <cellStyle name="Normal 2 2 2 4 3 3 2" xfId="51543" xr:uid="{00000000-0005-0000-0000-00009B6C0000}"/>
    <cellStyle name="Normal 2 2 2 4 3 4" xfId="37981" xr:uid="{00000000-0005-0000-0000-00009C6C0000}"/>
    <cellStyle name="Normal 2 2 2 4 4" xfId="14234" xr:uid="{00000000-0005-0000-0000-00009D6C0000}"/>
    <cellStyle name="Normal 2 2 2 4 4 2" xfId="27802" xr:uid="{00000000-0005-0000-0000-00009E6C0000}"/>
    <cellStyle name="Normal 2 2 2 4 4 2 2" xfId="54935" xr:uid="{00000000-0005-0000-0000-00009F6C0000}"/>
    <cellStyle name="Normal 2 2 2 4 4 3" xfId="41373" xr:uid="{00000000-0005-0000-0000-0000A06C0000}"/>
    <cellStyle name="Normal 2 2 2 4 5" xfId="21021" xr:uid="{00000000-0005-0000-0000-0000A16C0000}"/>
    <cellStyle name="Normal 2 2 2 4 5 2" xfId="48154" xr:uid="{00000000-0005-0000-0000-0000A26C0000}"/>
    <cellStyle name="Normal 2 2 2 4 6" xfId="34592" xr:uid="{00000000-0005-0000-0000-0000A36C0000}"/>
    <cellStyle name="Normal 2 2 2 5" xfId="7415" xr:uid="{00000000-0005-0000-0000-0000A46C0000}"/>
    <cellStyle name="Normal 2 2 2 5 2" xfId="7416" xr:uid="{00000000-0005-0000-0000-0000A56C0000}"/>
    <cellStyle name="Normal 2 2 2 5 2 2" xfId="10836" xr:uid="{00000000-0005-0000-0000-0000A66C0000}"/>
    <cellStyle name="Normal 2 2 2 5 2 2 2" xfId="17626" xr:uid="{00000000-0005-0000-0000-0000A76C0000}"/>
    <cellStyle name="Normal 2 2 2 5 2 2 2 2" xfId="31194" xr:uid="{00000000-0005-0000-0000-0000A86C0000}"/>
    <cellStyle name="Normal 2 2 2 5 2 2 2 2 2" xfId="58327" xr:uid="{00000000-0005-0000-0000-0000A96C0000}"/>
    <cellStyle name="Normal 2 2 2 5 2 2 2 3" xfId="44765" xr:uid="{00000000-0005-0000-0000-0000AA6C0000}"/>
    <cellStyle name="Normal 2 2 2 5 2 2 3" xfId="24413" xr:uid="{00000000-0005-0000-0000-0000AB6C0000}"/>
    <cellStyle name="Normal 2 2 2 5 2 2 3 2" xfId="51546" xr:uid="{00000000-0005-0000-0000-0000AC6C0000}"/>
    <cellStyle name="Normal 2 2 2 5 2 2 4" xfId="37984" xr:uid="{00000000-0005-0000-0000-0000AD6C0000}"/>
    <cellStyle name="Normal 2 2 2 5 2 3" xfId="14237" xr:uid="{00000000-0005-0000-0000-0000AE6C0000}"/>
    <cellStyle name="Normal 2 2 2 5 2 3 2" xfId="27805" xr:uid="{00000000-0005-0000-0000-0000AF6C0000}"/>
    <cellStyle name="Normal 2 2 2 5 2 3 2 2" xfId="54938" xr:uid="{00000000-0005-0000-0000-0000B06C0000}"/>
    <cellStyle name="Normal 2 2 2 5 2 3 3" xfId="41376" xr:uid="{00000000-0005-0000-0000-0000B16C0000}"/>
    <cellStyle name="Normal 2 2 2 5 2 4" xfId="21024" xr:uid="{00000000-0005-0000-0000-0000B26C0000}"/>
    <cellStyle name="Normal 2 2 2 5 2 4 2" xfId="48157" xr:uid="{00000000-0005-0000-0000-0000B36C0000}"/>
    <cellStyle name="Normal 2 2 2 5 2 5" xfId="34595" xr:uid="{00000000-0005-0000-0000-0000B46C0000}"/>
    <cellStyle name="Normal 2 2 2 5 3" xfId="10835" xr:uid="{00000000-0005-0000-0000-0000B56C0000}"/>
    <cellStyle name="Normal 2 2 2 5 3 2" xfId="17625" xr:uid="{00000000-0005-0000-0000-0000B66C0000}"/>
    <cellStyle name="Normal 2 2 2 5 3 2 2" xfId="31193" xr:uid="{00000000-0005-0000-0000-0000B76C0000}"/>
    <cellStyle name="Normal 2 2 2 5 3 2 2 2" xfId="58326" xr:uid="{00000000-0005-0000-0000-0000B86C0000}"/>
    <cellStyle name="Normal 2 2 2 5 3 2 3" xfId="44764" xr:uid="{00000000-0005-0000-0000-0000B96C0000}"/>
    <cellStyle name="Normal 2 2 2 5 3 3" xfId="24412" xr:uid="{00000000-0005-0000-0000-0000BA6C0000}"/>
    <cellStyle name="Normal 2 2 2 5 3 3 2" xfId="51545" xr:uid="{00000000-0005-0000-0000-0000BB6C0000}"/>
    <cellStyle name="Normal 2 2 2 5 3 4" xfId="37983" xr:uid="{00000000-0005-0000-0000-0000BC6C0000}"/>
    <cellStyle name="Normal 2 2 2 5 4" xfId="14236" xr:uid="{00000000-0005-0000-0000-0000BD6C0000}"/>
    <cellStyle name="Normal 2 2 2 5 4 2" xfId="27804" xr:uid="{00000000-0005-0000-0000-0000BE6C0000}"/>
    <cellStyle name="Normal 2 2 2 5 4 2 2" xfId="54937" xr:uid="{00000000-0005-0000-0000-0000BF6C0000}"/>
    <cellStyle name="Normal 2 2 2 5 4 3" xfId="41375" xr:uid="{00000000-0005-0000-0000-0000C06C0000}"/>
    <cellStyle name="Normal 2 2 2 5 5" xfId="21023" xr:uid="{00000000-0005-0000-0000-0000C16C0000}"/>
    <cellStyle name="Normal 2 2 2 5 5 2" xfId="48156" xr:uid="{00000000-0005-0000-0000-0000C26C0000}"/>
    <cellStyle name="Normal 2 2 2 5 6" xfId="34594" xr:uid="{00000000-0005-0000-0000-0000C36C0000}"/>
    <cellStyle name="Normal 2 2 2 6" xfId="7417" xr:uid="{00000000-0005-0000-0000-0000C46C0000}"/>
    <cellStyle name="Normal 2 2 2 6 2" xfId="7418" xr:uid="{00000000-0005-0000-0000-0000C56C0000}"/>
    <cellStyle name="Normal 2 2 2 6 2 2" xfId="10838" xr:uid="{00000000-0005-0000-0000-0000C66C0000}"/>
    <cellStyle name="Normal 2 2 2 6 2 2 2" xfId="17628" xr:uid="{00000000-0005-0000-0000-0000C76C0000}"/>
    <cellStyle name="Normal 2 2 2 6 2 2 2 2" xfId="31196" xr:uid="{00000000-0005-0000-0000-0000C86C0000}"/>
    <cellStyle name="Normal 2 2 2 6 2 2 2 2 2" xfId="58329" xr:uid="{00000000-0005-0000-0000-0000C96C0000}"/>
    <cellStyle name="Normal 2 2 2 6 2 2 2 3" xfId="44767" xr:uid="{00000000-0005-0000-0000-0000CA6C0000}"/>
    <cellStyle name="Normal 2 2 2 6 2 2 3" xfId="24415" xr:uid="{00000000-0005-0000-0000-0000CB6C0000}"/>
    <cellStyle name="Normal 2 2 2 6 2 2 3 2" xfId="51548" xr:uid="{00000000-0005-0000-0000-0000CC6C0000}"/>
    <cellStyle name="Normal 2 2 2 6 2 2 4" xfId="37986" xr:uid="{00000000-0005-0000-0000-0000CD6C0000}"/>
    <cellStyle name="Normal 2 2 2 6 2 3" xfId="14239" xr:uid="{00000000-0005-0000-0000-0000CE6C0000}"/>
    <cellStyle name="Normal 2 2 2 6 2 3 2" xfId="27807" xr:uid="{00000000-0005-0000-0000-0000CF6C0000}"/>
    <cellStyle name="Normal 2 2 2 6 2 3 2 2" xfId="54940" xr:uid="{00000000-0005-0000-0000-0000D06C0000}"/>
    <cellStyle name="Normal 2 2 2 6 2 3 3" xfId="41378" xr:uid="{00000000-0005-0000-0000-0000D16C0000}"/>
    <cellStyle name="Normal 2 2 2 6 2 4" xfId="21026" xr:uid="{00000000-0005-0000-0000-0000D26C0000}"/>
    <cellStyle name="Normal 2 2 2 6 2 4 2" xfId="48159" xr:uid="{00000000-0005-0000-0000-0000D36C0000}"/>
    <cellStyle name="Normal 2 2 2 6 2 5" xfId="34597" xr:uid="{00000000-0005-0000-0000-0000D46C0000}"/>
    <cellStyle name="Normal 2 2 2 6 3" xfId="10837" xr:uid="{00000000-0005-0000-0000-0000D56C0000}"/>
    <cellStyle name="Normal 2 2 2 6 3 2" xfId="17627" xr:uid="{00000000-0005-0000-0000-0000D66C0000}"/>
    <cellStyle name="Normal 2 2 2 6 3 2 2" xfId="31195" xr:uid="{00000000-0005-0000-0000-0000D76C0000}"/>
    <cellStyle name="Normal 2 2 2 6 3 2 2 2" xfId="58328" xr:uid="{00000000-0005-0000-0000-0000D86C0000}"/>
    <cellStyle name="Normal 2 2 2 6 3 2 3" xfId="44766" xr:uid="{00000000-0005-0000-0000-0000D96C0000}"/>
    <cellStyle name="Normal 2 2 2 6 3 3" xfId="24414" xr:uid="{00000000-0005-0000-0000-0000DA6C0000}"/>
    <cellStyle name="Normal 2 2 2 6 3 3 2" xfId="51547" xr:uid="{00000000-0005-0000-0000-0000DB6C0000}"/>
    <cellStyle name="Normal 2 2 2 6 3 4" xfId="37985" xr:uid="{00000000-0005-0000-0000-0000DC6C0000}"/>
    <cellStyle name="Normal 2 2 2 6 4" xfId="14238" xr:uid="{00000000-0005-0000-0000-0000DD6C0000}"/>
    <cellStyle name="Normal 2 2 2 6 4 2" xfId="27806" xr:uid="{00000000-0005-0000-0000-0000DE6C0000}"/>
    <cellStyle name="Normal 2 2 2 6 4 2 2" xfId="54939" xr:uid="{00000000-0005-0000-0000-0000DF6C0000}"/>
    <cellStyle name="Normal 2 2 2 6 4 3" xfId="41377" xr:uid="{00000000-0005-0000-0000-0000E06C0000}"/>
    <cellStyle name="Normal 2 2 2 6 5" xfId="21025" xr:uid="{00000000-0005-0000-0000-0000E16C0000}"/>
    <cellStyle name="Normal 2 2 2 6 5 2" xfId="48158" xr:uid="{00000000-0005-0000-0000-0000E26C0000}"/>
    <cellStyle name="Normal 2 2 2 6 6" xfId="34596" xr:uid="{00000000-0005-0000-0000-0000E36C0000}"/>
    <cellStyle name="Normal 2 2 2 7" xfId="7419" xr:uid="{00000000-0005-0000-0000-0000E46C0000}"/>
    <cellStyle name="Normal 2 2 2 7 2" xfId="7420" xr:uid="{00000000-0005-0000-0000-0000E56C0000}"/>
    <cellStyle name="Normal 2 2 2 7 2 2" xfId="10840" xr:uid="{00000000-0005-0000-0000-0000E66C0000}"/>
    <cellStyle name="Normal 2 2 2 7 2 2 2" xfId="17630" xr:uid="{00000000-0005-0000-0000-0000E76C0000}"/>
    <cellStyle name="Normal 2 2 2 7 2 2 2 2" xfId="31198" xr:uid="{00000000-0005-0000-0000-0000E86C0000}"/>
    <cellStyle name="Normal 2 2 2 7 2 2 2 2 2" xfId="58331" xr:uid="{00000000-0005-0000-0000-0000E96C0000}"/>
    <cellStyle name="Normal 2 2 2 7 2 2 2 3" xfId="44769" xr:uid="{00000000-0005-0000-0000-0000EA6C0000}"/>
    <cellStyle name="Normal 2 2 2 7 2 2 3" xfId="24417" xr:uid="{00000000-0005-0000-0000-0000EB6C0000}"/>
    <cellStyle name="Normal 2 2 2 7 2 2 3 2" xfId="51550" xr:uid="{00000000-0005-0000-0000-0000EC6C0000}"/>
    <cellStyle name="Normal 2 2 2 7 2 2 4" xfId="37988" xr:uid="{00000000-0005-0000-0000-0000ED6C0000}"/>
    <cellStyle name="Normal 2 2 2 7 2 3" xfId="14241" xr:uid="{00000000-0005-0000-0000-0000EE6C0000}"/>
    <cellStyle name="Normal 2 2 2 7 2 3 2" xfId="27809" xr:uid="{00000000-0005-0000-0000-0000EF6C0000}"/>
    <cellStyle name="Normal 2 2 2 7 2 3 2 2" xfId="54942" xr:uid="{00000000-0005-0000-0000-0000F06C0000}"/>
    <cellStyle name="Normal 2 2 2 7 2 3 3" xfId="41380" xr:uid="{00000000-0005-0000-0000-0000F16C0000}"/>
    <cellStyle name="Normal 2 2 2 7 2 4" xfId="21028" xr:uid="{00000000-0005-0000-0000-0000F26C0000}"/>
    <cellStyle name="Normal 2 2 2 7 2 4 2" xfId="48161" xr:uid="{00000000-0005-0000-0000-0000F36C0000}"/>
    <cellStyle name="Normal 2 2 2 7 2 5" xfId="34599" xr:uid="{00000000-0005-0000-0000-0000F46C0000}"/>
    <cellStyle name="Normal 2 2 2 7 3" xfId="10839" xr:uid="{00000000-0005-0000-0000-0000F56C0000}"/>
    <cellStyle name="Normal 2 2 2 7 3 2" xfId="17629" xr:uid="{00000000-0005-0000-0000-0000F66C0000}"/>
    <cellStyle name="Normal 2 2 2 7 3 2 2" xfId="31197" xr:uid="{00000000-0005-0000-0000-0000F76C0000}"/>
    <cellStyle name="Normal 2 2 2 7 3 2 2 2" xfId="58330" xr:uid="{00000000-0005-0000-0000-0000F86C0000}"/>
    <cellStyle name="Normal 2 2 2 7 3 2 3" xfId="44768" xr:uid="{00000000-0005-0000-0000-0000F96C0000}"/>
    <cellStyle name="Normal 2 2 2 7 3 3" xfId="24416" xr:uid="{00000000-0005-0000-0000-0000FA6C0000}"/>
    <cellStyle name="Normal 2 2 2 7 3 3 2" xfId="51549" xr:uid="{00000000-0005-0000-0000-0000FB6C0000}"/>
    <cellStyle name="Normal 2 2 2 7 3 4" xfId="37987" xr:uid="{00000000-0005-0000-0000-0000FC6C0000}"/>
    <cellStyle name="Normal 2 2 2 7 4" xfId="14240" xr:uid="{00000000-0005-0000-0000-0000FD6C0000}"/>
    <cellStyle name="Normal 2 2 2 7 4 2" xfId="27808" xr:uid="{00000000-0005-0000-0000-0000FE6C0000}"/>
    <cellStyle name="Normal 2 2 2 7 4 2 2" xfId="54941" xr:uid="{00000000-0005-0000-0000-0000FF6C0000}"/>
    <cellStyle name="Normal 2 2 2 7 4 3" xfId="41379" xr:uid="{00000000-0005-0000-0000-0000006D0000}"/>
    <cellStyle name="Normal 2 2 2 7 5" xfId="21027" xr:uid="{00000000-0005-0000-0000-0000016D0000}"/>
    <cellStyle name="Normal 2 2 2 7 5 2" xfId="48160" xr:uid="{00000000-0005-0000-0000-0000026D0000}"/>
    <cellStyle name="Normal 2 2 2 7 6" xfId="34598" xr:uid="{00000000-0005-0000-0000-0000036D0000}"/>
    <cellStyle name="Normal 2 2 2 8" xfId="7421" xr:uid="{00000000-0005-0000-0000-0000046D0000}"/>
    <cellStyle name="Normal 2 2 2 8 2" xfId="7422" xr:uid="{00000000-0005-0000-0000-0000056D0000}"/>
    <cellStyle name="Normal 2 2 2 8 2 2" xfId="10842" xr:uid="{00000000-0005-0000-0000-0000066D0000}"/>
    <cellStyle name="Normal 2 2 2 8 2 2 2" xfId="17632" xr:uid="{00000000-0005-0000-0000-0000076D0000}"/>
    <cellStyle name="Normal 2 2 2 8 2 2 2 2" xfId="31200" xr:uid="{00000000-0005-0000-0000-0000086D0000}"/>
    <cellStyle name="Normal 2 2 2 8 2 2 2 2 2" xfId="58333" xr:uid="{00000000-0005-0000-0000-0000096D0000}"/>
    <cellStyle name="Normal 2 2 2 8 2 2 2 3" xfId="44771" xr:uid="{00000000-0005-0000-0000-00000A6D0000}"/>
    <cellStyle name="Normal 2 2 2 8 2 2 3" xfId="24419" xr:uid="{00000000-0005-0000-0000-00000B6D0000}"/>
    <cellStyle name="Normal 2 2 2 8 2 2 3 2" xfId="51552" xr:uid="{00000000-0005-0000-0000-00000C6D0000}"/>
    <cellStyle name="Normal 2 2 2 8 2 2 4" xfId="37990" xr:uid="{00000000-0005-0000-0000-00000D6D0000}"/>
    <cellStyle name="Normal 2 2 2 8 2 3" xfId="14243" xr:uid="{00000000-0005-0000-0000-00000E6D0000}"/>
    <cellStyle name="Normal 2 2 2 8 2 3 2" xfId="27811" xr:uid="{00000000-0005-0000-0000-00000F6D0000}"/>
    <cellStyle name="Normal 2 2 2 8 2 3 2 2" xfId="54944" xr:uid="{00000000-0005-0000-0000-0000106D0000}"/>
    <cellStyle name="Normal 2 2 2 8 2 3 3" xfId="41382" xr:uid="{00000000-0005-0000-0000-0000116D0000}"/>
    <cellStyle name="Normal 2 2 2 8 2 4" xfId="21030" xr:uid="{00000000-0005-0000-0000-0000126D0000}"/>
    <cellStyle name="Normal 2 2 2 8 2 4 2" xfId="48163" xr:uid="{00000000-0005-0000-0000-0000136D0000}"/>
    <cellStyle name="Normal 2 2 2 8 2 5" xfId="34601" xr:uid="{00000000-0005-0000-0000-0000146D0000}"/>
    <cellStyle name="Normal 2 2 2 8 3" xfId="10841" xr:uid="{00000000-0005-0000-0000-0000156D0000}"/>
    <cellStyle name="Normal 2 2 2 8 3 2" xfId="17631" xr:uid="{00000000-0005-0000-0000-0000166D0000}"/>
    <cellStyle name="Normal 2 2 2 8 3 2 2" xfId="31199" xr:uid="{00000000-0005-0000-0000-0000176D0000}"/>
    <cellStyle name="Normal 2 2 2 8 3 2 2 2" xfId="58332" xr:uid="{00000000-0005-0000-0000-0000186D0000}"/>
    <cellStyle name="Normal 2 2 2 8 3 2 3" xfId="44770" xr:uid="{00000000-0005-0000-0000-0000196D0000}"/>
    <cellStyle name="Normal 2 2 2 8 3 3" xfId="24418" xr:uid="{00000000-0005-0000-0000-00001A6D0000}"/>
    <cellStyle name="Normal 2 2 2 8 3 3 2" xfId="51551" xr:uid="{00000000-0005-0000-0000-00001B6D0000}"/>
    <cellStyle name="Normal 2 2 2 8 3 4" xfId="37989" xr:uid="{00000000-0005-0000-0000-00001C6D0000}"/>
    <cellStyle name="Normal 2 2 2 8 4" xfId="14242" xr:uid="{00000000-0005-0000-0000-00001D6D0000}"/>
    <cellStyle name="Normal 2 2 2 8 4 2" xfId="27810" xr:uid="{00000000-0005-0000-0000-00001E6D0000}"/>
    <cellStyle name="Normal 2 2 2 8 4 2 2" xfId="54943" xr:uid="{00000000-0005-0000-0000-00001F6D0000}"/>
    <cellStyle name="Normal 2 2 2 8 4 3" xfId="41381" xr:uid="{00000000-0005-0000-0000-0000206D0000}"/>
    <cellStyle name="Normal 2 2 2 8 5" xfId="21029" xr:uid="{00000000-0005-0000-0000-0000216D0000}"/>
    <cellStyle name="Normal 2 2 2 8 5 2" xfId="48162" xr:uid="{00000000-0005-0000-0000-0000226D0000}"/>
    <cellStyle name="Normal 2 2 2 8 6" xfId="34600" xr:uid="{00000000-0005-0000-0000-0000236D0000}"/>
    <cellStyle name="Normal 2 2 2 9" xfId="7423" xr:uid="{00000000-0005-0000-0000-0000246D0000}"/>
    <cellStyle name="Normal 2 2 2 9 2" xfId="7424" xr:uid="{00000000-0005-0000-0000-0000256D0000}"/>
    <cellStyle name="Normal 2 2 2 9 2 2" xfId="10844" xr:uid="{00000000-0005-0000-0000-0000266D0000}"/>
    <cellStyle name="Normal 2 2 2 9 2 2 2" xfId="17634" xr:uid="{00000000-0005-0000-0000-0000276D0000}"/>
    <cellStyle name="Normal 2 2 2 9 2 2 2 2" xfId="31202" xr:uid="{00000000-0005-0000-0000-0000286D0000}"/>
    <cellStyle name="Normal 2 2 2 9 2 2 2 2 2" xfId="58335" xr:uid="{00000000-0005-0000-0000-0000296D0000}"/>
    <cellStyle name="Normal 2 2 2 9 2 2 2 3" xfId="44773" xr:uid="{00000000-0005-0000-0000-00002A6D0000}"/>
    <cellStyle name="Normal 2 2 2 9 2 2 3" xfId="24421" xr:uid="{00000000-0005-0000-0000-00002B6D0000}"/>
    <cellStyle name="Normal 2 2 2 9 2 2 3 2" xfId="51554" xr:uid="{00000000-0005-0000-0000-00002C6D0000}"/>
    <cellStyle name="Normal 2 2 2 9 2 2 4" xfId="37992" xr:uid="{00000000-0005-0000-0000-00002D6D0000}"/>
    <cellStyle name="Normal 2 2 2 9 2 3" xfId="14245" xr:uid="{00000000-0005-0000-0000-00002E6D0000}"/>
    <cellStyle name="Normal 2 2 2 9 2 3 2" xfId="27813" xr:uid="{00000000-0005-0000-0000-00002F6D0000}"/>
    <cellStyle name="Normal 2 2 2 9 2 3 2 2" xfId="54946" xr:uid="{00000000-0005-0000-0000-0000306D0000}"/>
    <cellStyle name="Normal 2 2 2 9 2 3 3" xfId="41384" xr:uid="{00000000-0005-0000-0000-0000316D0000}"/>
    <cellStyle name="Normal 2 2 2 9 2 4" xfId="21032" xr:uid="{00000000-0005-0000-0000-0000326D0000}"/>
    <cellStyle name="Normal 2 2 2 9 2 4 2" xfId="48165" xr:uid="{00000000-0005-0000-0000-0000336D0000}"/>
    <cellStyle name="Normal 2 2 2 9 2 5" xfId="34603" xr:uid="{00000000-0005-0000-0000-0000346D0000}"/>
    <cellStyle name="Normal 2 2 2 9 3" xfId="10843" xr:uid="{00000000-0005-0000-0000-0000356D0000}"/>
    <cellStyle name="Normal 2 2 2 9 3 2" xfId="17633" xr:uid="{00000000-0005-0000-0000-0000366D0000}"/>
    <cellStyle name="Normal 2 2 2 9 3 2 2" xfId="31201" xr:uid="{00000000-0005-0000-0000-0000376D0000}"/>
    <cellStyle name="Normal 2 2 2 9 3 2 2 2" xfId="58334" xr:uid="{00000000-0005-0000-0000-0000386D0000}"/>
    <cellStyle name="Normal 2 2 2 9 3 2 3" xfId="44772" xr:uid="{00000000-0005-0000-0000-0000396D0000}"/>
    <cellStyle name="Normal 2 2 2 9 3 3" xfId="24420" xr:uid="{00000000-0005-0000-0000-00003A6D0000}"/>
    <cellStyle name="Normal 2 2 2 9 3 3 2" xfId="51553" xr:uid="{00000000-0005-0000-0000-00003B6D0000}"/>
    <cellStyle name="Normal 2 2 2 9 3 4" xfId="37991" xr:uid="{00000000-0005-0000-0000-00003C6D0000}"/>
    <cellStyle name="Normal 2 2 2 9 4" xfId="14244" xr:uid="{00000000-0005-0000-0000-00003D6D0000}"/>
    <cellStyle name="Normal 2 2 2 9 4 2" xfId="27812" xr:uid="{00000000-0005-0000-0000-00003E6D0000}"/>
    <cellStyle name="Normal 2 2 2 9 4 2 2" xfId="54945" xr:uid="{00000000-0005-0000-0000-00003F6D0000}"/>
    <cellStyle name="Normal 2 2 2 9 4 3" xfId="41383" xr:uid="{00000000-0005-0000-0000-0000406D0000}"/>
    <cellStyle name="Normal 2 2 2 9 5" xfId="21031" xr:uid="{00000000-0005-0000-0000-0000416D0000}"/>
    <cellStyle name="Normal 2 2 2 9 5 2" xfId="48164" xr:uid="{00000000-0005-0000-0000-0000426D0000}"/>
    <cellStyle name="Normal 2 2 2 9 6" xfId="34602" xr:uid="{00000000-0005-0000-0000-0000436D0000}"/>
    <cellStyle name="Normal 2 2 3" xfId="153" xr:uid="{00000000-0005-0000-0000-0000446D0000}"/>
    <cellStyle name="Normal 2 2 4" xfId="2586" xr:uid="{00000000-0005-0000-0000-0000456D0000}"/>
    <cellStyle name="Normal 2 2 5" xfId="2587" xr:uid="{00000000-0005-0000-0000-0000466D0000}"/>
    <cellStyle name="Normal 2 2 6" xfId="7304" xr:uid="{00000000-0005-0000-0000-0000476D0000}"/>
    <cellStyle name="Normal 2 2 6 2" xfId="10804" xr:uid="{00000000-0005-0000-0000-0000486D0000}"/>
    <cellStyle name="Normal 2 2 6 2 2" xfId="17594" xr:uid="{00000000-0005-0000-0000-0000496D0000}"/>
    <cellStyle name="Normal 2 2 6 2 2 2" xfId="31162" xr:uid="{00000000-0005-0000-0000-00004A6D0000}"/>
    <cellStyle name="Normal 2 2 6 2 2 2 2" xfId="58295" xr:uid="{00000000-0005-0000-0000-00004B6D0000}"/>
    <cellStyle name="Normal 2 2 6 2 2 3" xfId="44733" xr:uid="{00000000-0005-0000-0000-00004C6D0000}"/>
    <cellStyle name="Normal 2 2 6 2 3" xfId="24381" xr:uid="{00000000-0005-0000-0000-00004D6D0000}"/>
    <cellStyle name="Normal 2 2 6 2 3 2" xfId="51514" xr:uid="{00000000-0005-0000-0000-00004E6D0000}"/>
    <cellStyle name="Normal 2 2 6 2 4" xfId="37952" xr:uid="{00000000-0005-0000-0000-00004F6D0000}"/>
    <cellStyle name="Normal 2 2 6 3" xfId="14205" xr:uid="{00000000-0005-0000-0000-0000506D0000}"/>
    <cellStyle name="Normal 2 2 6 3 2" xfId="27773" xr:uid="{00000000-0005-0000-0000-0000516D0000}"/>
    <cellStyle name="Normal 2 2 6 3 2 2" xfId="54906" xr:uid="{00000000-0005-0000-0000-0000526D0000}"/>
    <cellStyle name="Normal 2 2 6 3 3" xfId="41344" xr:uid="{00000000-0005-0000-0000-0000536D0000}"/>
    <cellStyle name="Normal 2 2 6 4" xfId="20992" xr:uid="{00000000-0005-0000-0000-0000546D0000}"/>
    <cellStyle name="Normal 2 2 6 4 2" xfId="48125" xr:uid="{00000000-0005-0000-0000-0000556D0000}"/>
    <cellStyle name="Normal 2 2 6 5" xfId="34563" xr:uid="{00000000-0005-0000-0000-0000566D0000}"/>
    <cellStyle name="Normal 2 20" xfId="2588" xr:uid="{00000000-0005-0000-0000-0000576D0000}"/>
    <cellStyle name="Normal 2 21" xfId="2589" xr:uid="{00000000-0005-0000-0000-0000586D0000}"/>
    <cellStyle name="Normal 2 22" xfId="2590" xr:uid="{00000000-0005-0000-0000-0000596D0000}"/>
    <cellStyle name="Normal 2 23" xfId="2591" xr:uid="{00000000-0005-0000-0000-00005A6D0000}"/>
    <cellStyle name="Normal 2 24" xfId="2592" xr:uid="{00000000-0005-0000-0000-00005B6D0000}"/>
    <cellStyle name="Normal 2 25" xfId="2593" xr:uid="{00000000-0005-0000-0000-00005C6D0000}"/>
    <cellStyle name="Normal 2 26" xfId="2594" xr:uid="{00000000-0005-0000-0000-00005D6D0000}"/>
    <cellStyle name="Normal 2 26 2" xfId="2595" xr:uid="{00000000-0005-0000-0000-00005E6D0000}"/>
    <cellStyle name="Normal 2 27" xfId="2596" xr:uid="{00000000-0005-0000-0000-00005F6D0000}"/>
    <cellStyle name="Normal 2 28" xfId="2597" xr:uid="{00000000-0005-0000-0000-0000606D0000}"/>
    <cellStyle name="Normal 2 29" xfId="2598" xr:uid="{00000000-0005-0000-0000-0000616D0000}"/>
    <cellStyle name="Normal 2 3" xfId="70" xr:uid="{00000000-0005-0000-0000-0000626D0000}"/>
    <cellStyle name="Normal 2 3 2" xfId="2599" xr:uid="{00000000-0005-0000-0000-0000636D0000}"/>
    <cellStyle name="Normal 2 3 2 2" xfId="7309" xr:uid="{00000000-0005-0000-0000-0000646D0000}"/>
    <cellStyle name="Normal 2 3 3" xfId="58399" xr:uid="{D6F238F8-78BC-45C3-A67F-6727777D5BD2}"/>
    <cellStyle name="Normal 2 30" xfId="2600" xr:uid="{00000000-0005-0000-0000-0000656D0000}"/>
    <cellStyle name="Normal 2 31" xfId="2601" xr:uid="{00000000-0005-0000-0000-0000666D0000}"/>
    <cellStyle name="Normal 2 32" xfId="2602" xr:uid="{00000000-0005-0000-0000-0000676D0000}"/>
    <cellStyle name="Normal 2 33" xfId="2603" xr:uid="{00000000-0005-0000-0000-0000686D0000}"/>
    <cellStyle name="Normal 2 34" xfId="2604" xr:uid="{00000000-0005-0000-0000-0000696D0000}"/>
    <cellStyle name="Normal 2 35" xfId="2605" xr:uid="{00000000-0005-0000-0000-00006A6D0000}"/>
    <cellStyle name="Normal 2 36" xfId="2606" xr:uid="{00000000-0005-0000-0000-00006B6D0000}"/>
    <cellStyle name="Normal 2 37" xfId="2607" xr:uid="{00000000-0005-0000-0000-00006C6D0000}"/>
    <cellStyle name="Normal 2 38" xfId="2608" xr:uid="{00000000-0005-0000-0000-00006D6D0000}"/>
    <cellStyle name="Normal 2 39" xfId="2609" xr:uid="{00000000-0005-0000-0000-00006E6D0000}"/>
    <cellStyle name="Normal 2 4" xfId="197" xr:uid="{00000000-0005-0000-0000-00006F6D0000}"/>
    <cellStyle name="Normal 2 4 2" xfId="3425" xr:uid="{00000000-0005-0000-0000-0000706D0000}"/>
    <cellStyle name="Normal 2 4 3" xfId="7463" xr:uid="{00000000-0005-0000-0000-0000716D0000}"/>
    <cellStyle name="Normal 2 4 3 2" xfId="14253" xr:uid="{00000000-0005-0000-0000-0000726D0000}"/>
    <cellStyle name="Normal 2 4 3 2 2" xfId="27821" xr:uid="{00000000-0005-0000-0000-0000736D0000}"/>
    <cellStyle name="Normal 2 4 3 2 2 2" xfId="54954" xr:uid="{00000000-0005-0000-0000-0000746D0000}"/>
    <cellStyle name="Normal 2 4 3 2 3" xfId="41392" xr:uid="{00000000-0005-0000-0000-0000756D0000}"/>
    <cellStyle name="Normal 2 4 3 3" xfId="21040" xr:uid="{00000000-0005-0000-0000-0000766D0000}"/>
    <cellStyle name="Normal 2 4 3 3 2" xfId="48173" xr:uid="{00000000-0005-0000-0000-0000776D0000}"/>
    <cellStyle name="Normal 2 4 3 4" xfId="34611" xr:uid="{00000000-0005-0000-0000-0000786D0000}"/>
    <cellStyle name="Normal 2 4 4" xfId="10864" xr:uid="{00000000-0005-0000-0000-0000796D0000}"/>
    <cellStyle name="Normal 2 4 4 2" xfId="24432" xr:uid="{00000000-0005-0000-0000-00007A6D0000}"/>
    <cellStyle name="Normal 2 4 4 2 2" xfId="51565" xr:uid="{00000000-0005-0000-0000-00007B6D0000}"/>
    <cellStyle name="Normal 2 4 4 3" xfId="38003" xr:uid="{00000000-0005-0000-0000-00007C6D0000}"/>
    <cellStyle name="Normal 2 4 5" xfId="17648" xr:uid="{00000000-0005-0000-0000-00007D6D0000}"/>
    <cellStyle name="Normal 2 4 5 2" xfId="44784" xr:uid="{00000000-0005-0000-0000-00007E6D0000}"/>
    <cellStyle name="Normal 2 4 6" xfId="31222" xr:uid="{00000000-0005-0000-0000-00007F6D0000}"/>
    <cellStyle name="Normal 2 40" xfId="2610" xr:uid="{00000000-0005-0000-0000-0000806D0000}"/>
    <cellStyle name="Normal 2 41" xfId="2611" xr:uid="{00000000-0005-0000-0000-0000816D0000}"/>
    <cellStyle name="Normal 2 42" xfId="2612" xr:uid="{00000000-0005-0000-0000-0000826D0000}"/>
    <cellStyle name="Normal 2 43" xfId="2613" xr:uid="{00000000-0005-0000-0000-0000836D0000}"/>
    <cellStyle name="Normal 2 44" xfId="2614" xr:uid="{00000000-0005-0000-0000-0000846D0000}"/>
    <cellStyle name="Normal 2 45" xfId="2615" xr:uid="{00000000-0005-0000-0000-0000856D0000}"/>
    <cellStyle name="Normal 2 46" xfId="2616" xr:uid="{00000000-0005-0000-0000-0000866D0000}"/>
    <cellStyle name="Normal 2 47" xfId="2617" xr:uid="{00000000-0005-0000-0000-0000876D0000}"/>
    <cellStyle name="Normal 2 48" xfId="2618" xr:uid="{00000000-0005-0000-0000-0000886D0000}"/>
    <cellStyle name="Normal 2 49" xfId="2619" xr:uid="{00000000-0005-0000-0000-0000896D0000}"/>
    <cellStyle name="Normal 2 5" xfId="191" xr:uid="{00000000-0005-0000-0000-00008A6D0000}"/>
    <cellStyle name="Normal 2 5 2" xfId="7462" xr:uid="{00000000-0005-0000-0000-00008B6D0000}"/>
    <cellStyle name="Normal 2 5 2 2" xfId="14252" xr:uid="{00000000-0005-0000-0000-00008C6D0000}"/>
    <cellStyle name="Normal 2 5 2 2 2" xfId="27820" xr:uid="{00000000-0005-0000-0000-00008D6D0000}"/>
    <cellStyle name="Normal 2 5 2 2 2 2" xfId="54953" xr:uid="{00000000-0005-0000-0000-00008E6D0000}"/>
    <cellStyle name="Normal 2 5 2 2 3" xfId="41391" xr:uid="{00000000-0005-0000-0000-00008F6D0000}"/>
    <cellStyle name="Normal 2 5 2 3" xfId="21039" xr:uid="{00000000-0005-0000-0000-0000906D0000}"/>
    <cellStyle name="Normal 2 5 2 3 2" xfId="48172" xr:uid="{00000000-0005-0000-0000-0000916D0000}"/>
    <cellStyle name="Normal 2 5 2 4" xfId="34610" xr:uid="{00000000-0005-0000-0000-0000926D0000}"/>
    <cellStyle name="Normal 2 5 3" xfId="10863" xr:uid="{00000000-0005-0000-0000-0000936D0000}"/>
    <cellStyle name="Normal 2 5 3 2" xfId="24431" xr:uid="{00000000-0005-0000-0000-0000946D0000}"/>
    <cellStyle name="Normal 2 5 3 2 2" xfId="51564" xr:uid="{00000000-0005-0000-0000-0000956D0000}"/>
    <cellStyle name="Normal 2 5 3 3" xfId="38002" xr:uid="{00000000-0005-0000-0000-0000966D0000}"/>
    <cellStyle name="Normal 2 5 4" xfId="17647" xr:uid="{00000000-0005-0000-0000-0000976D0000}"/>
    <cellStyle name="Normal 2 5 4 2" xfId="44783" xr:uid="{00000000-0005-0000-0000-0000986D0000}"/>
    <cellStyle name="Normal 2 5 5" xfId="31221" xr:uid="{00000000-0005-0000-0000-0000996D0000}"/>
    <cellStyle name="Normal 2 50" xfId="2620" xr:uid="{00000000-0005-0000-0000-00009A6D0000}"/>
    <cellStyle name="Normal 2 51" xfId="2621" xr:uid="{00000000-0005-0000-0000-00009B6D0000}"/>
    <cellStyle name="Normal 2 52" xfId="2622" xr:uid="{00000000-0005-0000-0000-00009C6D0000}"/>
    <cellStyle name="Normal 2 53" xfId="2623" xr:uid="{00000000-0005-0000-0000-00009D6D0000}"/>
    <cellStyle name="Normal 2 54" xfId="2624" xr:uid="{00000000-0005-0000-0000-00009E6D0000}"/>
    <cellStyle name="Normal 2 55" xfId="2625" xr:uid="{00000000-0005-0000-0000-00009F6D0000}"/>
    <cellStyle name="Normal 2 56" xfId="2626" xr:uid="{00000000-0005-0000-0000-0000A06D0000}"/>
    <cellStyle name="Normal 2 57" xfId="2627" xr:uid="{00000000-0005-0000-0000-0000A16D0000}"/>
    <cellStyle name="Normal 2 58" xfId="2628" xr:uid="{00000000-0005-0000-0000-0000A26D0000}"/>
    <cellStyle name="Normal 2 59" xfId="2629" xr:uid="{00000000-0005-0000-0000-0000A36D0000}"/>
    <cellStyle name="Normal 2 6" xfId="2630" xr:uid="{00000000-0005-0000-0000-0000A46D0000}"/>
    <cellStyle name="Normal 2 6 2" xfId="7473" xr:uid="{00000000-0005-0000-0000-0000A56D0000}"/>
    <cellStyle name="Normal 2 6 2 2" xfId="14263" xr:uid="{00000000-0005-0000-0000-0000A66D0000}"/>
    <cellStyle name="Normal 2 6 2 2 2" xfId="27831" xr:uid="{00000000-0005-0000-0000-0000A76D0000}"/>
    <cellStyle name="Normal 2 6 2 2 2 2" xfId="54964" xr:uid="{00000000-0005-0000-0000-0000A86D0000}"/>
    <cellStyle name="Normal 2 6 2 2 3" xfId="41402" xr:uid="{00000000-0005-0000-0000-0000A96D0000}"/>
    <cellStyle name="Normal 2 6 2 3" xfId="21050" xr:uid="{00000000-0005-0000-0000-0000AA6D0000}"/>
    <cellStyle name="Normal 2 6 2 3 2" xfId="48183" xr:uid="{00000000-0005-0000-0000-0000AB6D0000}"/>
    <cellStyle name="Normal 2 6 2 4" xfId="34621" xr:uid="{00000000-0005-0000-0000-0000AC6D0000}"/>
    <cellStyle name="Normal 2 6 3" xfId="10874" xr:uid="{00000000-0005-0000-0000-0000AD6D0000}"/>
    <cellStyle name="Normal 2 6 3 2" xfId="24442" xr:uid="{00000000-0005-0000-0000-0000AE6D0000}"/>
    <cellStyle name="Normal 2 6 3 2 2" xfId="51575" xr:uid="{00000000-0005-0000-0000-0000AF6D0000}"/>
    <cellStyle name="Normal 2 6 3 3" xfId="38013" xr:uid="{00000000-0005-0000-0000-0000B06D0000}"/>
    <cellStyle name="Normal 2 6 4" xfId="17661" xr:uid="{00000000-0005-0000-0000-0000B16D0000}"/>
    <cellStyle name="Normal 2 6 4 2" xfId="44794" xr:uid="{00000000-0005-0000-0000-0000B26D0000}"/>
    <cellStyle name="Normal 2 6 5" xfId="31232" xr:uid="{00000000-0005-0000-0000-0000B36D0000}"/>
    <cellStyle name="Normal 2 60" xfId="2631" xr:uid="{00000000-0005-0000-0000-0000B46D0000}"/>
    <cellStyle name="Normal 2 61" xfId="2632" xr:uid="{00000000-0005-0000-0000-0000B56D0000}"/>
    <cellStyle name="Normal 2 62" xfId="2633" xr:uid="{00000000-0005-0000-0000-0000B66D0000}"/>
    <cellStyle name="Normal 2 63" xfId="2634" xr:uid="{00000000-0005-0000-0000-0000B76D0000}"/>
    <cellStyle name="Normal 2 64" xfId="2635" xr:uid="{00000000-0005-0000-0000-0000B86D0000}"/>
    <cellStyle name="Normal 2 65" xfId="2636" xr:uid="{00000000-0005-0000-0000-0000B96D0000}"/>
    <cellStyle name="Normal 2 66" xfId="2637" xr:uid="{00000000-0005-0000-0000-0000BA6D0000}"/>
    <cellStyle name="Normal 2 67" xfId="2638" xr:uid="{00000000-0005-0000-0000-0000BB6D0000}"/>
    <cellStyle name="Normal 2 68" xfId="2639" xr:uid="{00000000-0005-0000-0000-0000BC6D0000}"/>
    <cellStyle name="Normal 2 69" xfId="7460" xr:uid="{00000000-0005-0000-0000-0000BD6D0000}"/>
    <cellStyle name="Normal 2 69 2" xfId="14251" xr:uid="{00000000-0005-0000-0000-0000BE6D0000}"/>
    <cellStyle name="Normal 2 69 2 2" xfId="27819" xr:uid="{00000000-0005-0000-0000-0000BF6D0000}"/>
    <cellStyle name="Normal 2 69 2 2 2" xfId="54952" xr:uid="{00000000-0005-0000-0000-0000C06D0000}"/>
    <cellStyle name="Normal 2 69 2 3" xfId="41390" xr:uid="{00000000-0005-0000-0000-0000C16D0000}"/>
    <cellStyle name="Normal 2 69 3" xfId="21038" xr:uid="{00000000-0005-0000-0000-0000C26D0000}"/>
    <cellStyle name="Normal 2 69 3 2" xfId="48171" xr:uid="{00000000-0005-0000-0000-0000C36D0000}"/>
    <cellStyle name="Normal 2 69 4" xfId="34609" xr:uid="{00000000-0005-0000-0000-0000C46D0000}"/>
    <cellStyle name="Normal 2 7" xfId="2640" xr:uid="{00000000-0005-0000-0000-0000C56D0000}"/>
    <cellStyle name="Normal 2 7 2" xfId="7474" xr:uid="{00000000-0005-0000-0000-0000C66D0000}"/>
    <cellStyle name="Normal 2 7 2 2" xfId="14264" xr:uid="{00000000-0005-0000-0000-0000C76D0000}"/>
    <cellStyle name="Normal 2 7 2 2 2" xfId="27832" xr:uid="{00000000-0005-0000-0000-0000C86D0000}"/>
    <cellStyle name="Normal 2 7 2 2 2 2" xfId="54965" xr:uid="{00000000-0005-0000-0000-0000C96D0000}"/>
    <cellStyle name="Normal 2 7 2 2 3" xfId="41403" xr:uid="{00000000-0005-0000-0000-0000CA6D0000}"/>
    <cellStyle name="Normal 2 7 2 3" xfId="21051" xr:uid="{00000000-0005-0000-0000-0000CB6D0000}"/>
    <cellStyle name="Normal 2 7 2 3 2" xfId="48184" xr:uid="{00000000-0005-0000-0000-0000CC6D0000}"/>
    <cellStyle name="Normal 2 7 2 4" xfId="34622" xr:uid="{00000000-0005-0000-0000-0000CD6D0000}"/>
    <cellStyle name="Normal 2 7 3" xfId="10875" xr:uid="{00000000-0005-0000-0000-0000CE6D0000}"/>
    <cellStyle name="Normal 2 7 3 2" xfId="24443" xr:uid="{00000000-0005-0000-0000-0000CF6D0000}"/>
    <cellStyle name="Normal 2 7 3 2 2" xfId="51576" xr:uid="{00000000-0005-0000-0000-0000D06D0000}"/>
    <cellStyle name="Normal 2 7 3 3" xfId="38014" xr:uid="{00000000-0005-0000-0000-0000D16D0000}"/>
    <cellStyle name="Normal 2 7 4" xfId="17662" xr:uid="{00000000-0005-0000-0000-0000D26D0000}"/>
    <cellStyle name="Normal 2 7 4 2" xfId="44795" xr:uid="{00000000-0005-0000-0000-0000D36D0000}"/>
    <cellStyle name="Normal 2 7 5" xfId="31233" xr:uid="{00000000-0005-0000-0000-0000D46D0000}"/>
    <cellStyle name="Normal 2 70" xfId="10861" xr:uid="{00000000-0005-0000-0000-0000D56D0000}"/>
    <cellStyle name="Normal 2 70 2" xfId="24430" xr:uid="{00000000-0005-0000-0000-0000D66D0000}"/>
    <cellStyle name="Normal 2 70 2 2" xfId="51563" xr:uid="{00000000-0005-0000-0000-0000D76D0000}"/>
    <cellStyle name="Normal 2 70 3" xfId="38001" xr:uid="{00000000-0005-0000-0000-0000D86D0000}"/>
    <cellStyle name="Normal 2 71" xfId="17645" xr:uid="{00000000-0005-0000-0000-0000D96D0000}"/>
    <cellStyle name="Normal 2 71 2" xfId="44782" xr:uid="{00000000-0005-0000-0000-0000DA6D0000}"/>
    <cellStyle name="Normal 2 72" xfId="31219" xr:uid="{00000000-0005-0000-0000-0000DB6D0000}"/>
    <cellStyle name="Normal 2 73" xfId="58348" xr:uid="{00000000-0005-0000-0000-0000DC6D0000}"/>
    <cellStyle name="Normal 2 74" xfId="68" xr:uid="{00000000-0005-0000-0000-0000DD6D0000}"/>
    <cellStyle name="Normal 2 8" xfId="2641" xr:uid="{00000000-0005-0000-0000-0000DE6D0000}"/>
    <cellStyle name="Normal 2 9" xfId="4" xr:uid="{00000000-0005-0000-0000-0000DF6D0000}"/>
    <cellStyle name="Normal 2 9 2" xfId="58370" xr:uid="{00000000-0005-0000-0000-0000E06D0000}"/>
    <cellStyle name="Normal 2 9 3" xfId="2642" xr:uid="{00000000-0005-0000-0000-0000E16D0000}"/>
    <cellStyle name="Normal 2_01_METRADO_IBF(1)" xfId="71" xr:uid="{00000000-0005-0000-0000-0000E26D0000}"/>
    <cellStyle name="Normal 20" xfId="2643" xr:uid="{00000000-0005-0000-0000-0000E36D0000}"/>
    <cellStyle name="Normal 20 2" xfId="2644" xr:uid="{00000000-0005-0000-0000-0000E46D0000}"/>
    <cellStyle name="Normal 21" xfId="2645" xr:uid="{00000000-0005-0000-0000-0000E56D0000}"/>
    <cellStyle name="Normal 21 2" xfId="2646" xr:uid="{00000000-0005-0000-0000-0000E66D0000}"/>
    <cellStyle name="Normal 22" xfId="2647" xr:uid="{00000000-0005-0000-0000-0000E76D0000}"/>
    <cellStyle name="Normal 22 2" xfId="2648" xr:uid="{00000000-0005-0000-0000-0000E86D0000}"/>
    <cellStyle name="Normal 23" xfId="2649" xr:uid="{00000000-0005-0000-0000-0000E96D0000}"/>
    <cellStyle name="Normal 23 2" xfId="2650" xr:uid="{00000000-0005-0000-0000-0000EA6D0000}"/>
    <cellStyle name="Normal 24" xfId="2651" xr:uid="{00000000-0005-0000-0000-0000EB6D0000}"/>
    <cellStyle name="Normal 24 2" xfId="2652" xr:uid="{00000000-0005-0000-0000-0000EC6D0000}"/>
    <cellStyle name="Normal 25" xfId="14" xr:uid="{00000000-0005-0000-0000-0000ED6D0000}"/>
    <cellStyle name="Normal 25 2" xfId="2654" xr:uid="{00000000-0005-0000-0000-0000EE6D0000}"/>
    <cellStyle name="Normal 25 3" xfId="2653" xr:uid="{00000000-0005-0000-0000-0000EF6D0000}"/>
    <cellStyle name="Normal 26" xfId="2655" xr:uid="{00000000-0005-0000-0000-0000F06D0000}"/>
    <cellStyle name="Normal 26 2" xfId="2656" xr:uid="{00000000-0005-0000-0000-0000F16D0000}"/>
    <cellStyle name="Normal 27" xfId="2657" xr:uid="{00000000-0005-0000-0000-0000F26D0000}"/>
    <cellStyle name="Normal 27 2" xfId="2658" xr:uid="{00000000-0005-0000-0000-0000F36D0000}"/>
    <cellStyle name="Normal 28" xfId="2659" xr:uid="{00000000-0005-0000-0000-0000F46D0000}"/>
    <cellStyle name="Normal 28 2" xfId="2660" xr:uid="{00000000-0005-0000-0000-0000F56D0000}"/>
    <cellStyle name="Normal 28 2 2" xfId="5539" xr:uid="{00000000-0005-0000-0000-0000F66D0000}"/>
    <cellStyle name="Normal 28 2 2 2" xfId="5540" xr:uid="{00000000-0005-0000-0000-0000F76D0000}"/>
    <cellStyle name="Normal 28 2 2 2 2" xfId="5541" xr:uid="{00000000-0005-0000-0000-0000F86D0000}"/>
    <cellStyle name="Normal 28 2 2 2 2 2" xfId="9087" xr:uid="{00000000-0005-0000-0000-0000F96D0000}"/>
    <cellStyle name="Normal 28 2 2 2 2 2 2" xfId="15877" xr:uid="{00000000-0005-0000-0000-0000FA6D0000}"/>
    <cellStyle name="Normal 28 2 2 2 2 2 2 2" xfId="29445" xr:uid="{00000000-0005-0000-0000-0000FB6D0000}"/>
    <cellStyle name="Normal 28 2 2 2 2 2 2 2 2" xfId="56578" xr:uid="{00000000-0005-0000-0000-0000FC6D0000}"/>
    <cellStyle name="Normal 28 2 2 2 2 2 2 3" xfId="43016" xr:uid="{00000000-0005-0000-0000-0000FD6D0000}"/>
    <cellStyle name="Normal 28 2 2 2 2 2 3" xfId="22664" xr:uid="{00000000-0005-0000-0000-0000FE6D0000}"/>
    <cellStyle name="Normal 28 2 2 2 2 2 3 2" xfId="49797" xr:uid="{00000000-0005-0000-0000-0000FF6D0000}"/>
    <cellStyle name="Normal 28 2 2 2 2 2 4" xfId="36235" xr:uid="{00000000-0005-0000-0000-0000006E0000}"/>
    <cellStyle name="Normal 28 2 2 2 2 3" xfId="12488" xr:uid="{00000000-0005-0000-0000-0000016E0000}"/>
    <cellStyle name="Normal 28 2 2 2 2 3 2" xfId="26056" xr:uid="{00000000-0005-0000-0000-0000026E0000}"/>
    <cellStyle name="Normal 28 2 2 2 2 3 2 2" xfId="53189" xr:uid="{00000000-0005-0000-0000-0000036E0000}"/>
    <cellStyle name="Normal 28 2 2 2 2 3 3" xfId="39627" xr:uid="{00000000-0005-0000-0000-0000046E0000}"/>
    <cellStyle name="Normal 28 2 2 2 2 4" xfId="19275" xr:uid="{00000000-0005-0000-0000-0000056E0000}"/>
    <cellStyle name="Normal 28 2 2 2 2 4 2" xfId="46408" xr:uid="{00000000-0005-0000-0000-0000066E0000}"/>
    <cellStyle name="Normal 28 2 2 2 2 5" xfId="32846" xr:uid="{00000000-0005-0000-0000-0000076E0000}"/>
    <cellStyle name="Normal 28 2 2 2 3" xfId="5542" xr:uid="{00000000-0005-0000-0000-0000086E0000}"/>
    <cellStyle name="Normal 28 2 2 2 3 2" xfId="9088" xr:uid="{00000000-0005-0000-0000-0000096E0000}"/>
    <cellStyle name="Normal 28 2 2 2 3 2 2" xfId="15878" xr:uid="{00000000-0005-0000-0000-00000A6E0000}"/>
    <cellStyle name="Normal 28 2 2 2 3 2 2 2" xfId="29446" xr:uid="{00000000-0005-0000-0000-00000B6E0000}"/>
    <cellStyle name="Normal 28 2 2 2 3 2 2 2 2" xfId="56579" xr:uid="{00000000-0005-0000-0000-00000C6E0000}"/>
    <cellStyle name="Normal 28 2 2 2 3 2 2 3" xfId="43017" xr:uid="{00000000-0005-0000-0000-00000D6E0000}"/>
    <cellStyle name="Normal 28 2 2 2 3 2 3" xfId="22665" xr:uid="{00000000-0005-0000-0000-00000E6E0000}"/>
    <cellStyle name="Normal 28 2 2 2 3 2 3 2" xfId="49798" xr:uid="{00000000-0005-0000-0000-00000F6E0000}"/>
    <cellStyle name="Normal 28 2 2 2 3 2 4" xfId="36236" xr:uid="{00000000-0005-0000-0000-0000106E0000}"/>
    <cellStyle name="Normal 28 2 2 2 3 3" xfId="12489" xr:uid="{00000000-0005-0000-0000-0000116E0000}"/>
    <cellStyle name="Normal 28 2 2 2 3 3 2" xfId="26057" xr:uid="{00000000-0005-0000-0000-0000126E0000}"/>
    <cellStyle name="Normal 28 2 2 2 3 3 2 2" xfId="53190" xr:uid="{00000000-0005-0000-0000-0000136E0000}"/>
    <cellStyle name="Normal 28 2 2 2 3 3 3" xfId="39628" xr:uid="{00000000-0005-0000-0000-0000146E0000}"/>
    <cellStyle name="Normal 28 2 2 2 3 4" xfId="19276" xr:uid="{00000000-0005-0000-0000-0000156E0000}"/>
    <cellStyle name="Normal 28 2 2 2 3 4 2" xfId="46409" xr:uid="{00000000-0005-0000-0000-0000166E0000}"/>
    <cellStyle name="Normal 28 2 2 2 3 5" xfId="32847" xr:uid="{00000000-0005-0000-0000-0000176E0000}"/>
    <cellStyle name="Normal 28 2 2 2 4" xfId="9086" xr:uid="{00000000-0005-0000-0000-0000186E0000}"/>
    <cellStyle name="Normal 28 2 2 2 4 2" xfId="15876" xr:uid="{00000000-0005-0000-0000-0000196E0000}"/>
    <cellStyle name="Normal 28 2 2 2 4 2 2" xfId="29444" xr:uid="{00000000-0005-0000-0000-00001A6E0000}"/>
    <cellStyle name="Normal 28 2 2 2 4 2 2 2" xfId="56577" xr:uid="{00000000-0005-0000-0000-00001B6E0000}"/>
    <cellStyle name="Normal 28 2 2 2 4 2 3" xfId="43015" xr:uid="{00000000-0005-0000-0000-00001C6E0000}"/>
    <cellStyle name="Normal 28 2 2 2 4 3" xfId="22663" xr:uid="{00000000-0005-0000-0000-00001D6E0000}"/>
    <cellStyle name="Normal 28 2 2 2 4 3 2" xfId="49796" xr:uid="{00000000-0005-0000-0000-00001E6E0000}"/>
    <cellStyle name="Normal 28 2 2 2 4 4" xfId="36234" xr:uid="{00000000-0005-0000-0000-00001F6E0000}"/>
    <cellStyle name="Normal 28 2 2 2 5" xfId="12487" xr:uid="{00000000-0005-0000-0000-0000206E0000}"/>
    <cellStyle name="Normal 28 2 2 2 5 2" xfId="26055" xr:uid="{00000000-0005-0000-0000-0000216E0000}"/>
    <cellStyle name="Normal 28 2 2 2 5 2 2" xfId="53188" xr:uid="{00000000-0005-0000-0000-0000226E0000}"/>
    <cellStyle name="Normal 28 2 2 2 5 3" xfId="39626" xr:uid="{00000000-0005-0000-0000-0000236E0000}"/>
    <cellStyle name="Normal 28 2 2 2 6" xfId="19274" xr:uid="{00000000-0005-0000-0000-0000246E0000}"/>
    <cellStyle name="Normal 28 2 2 2 6 2" xfId="46407" xr:uid="{00000000-0005-0000-0000-0000256E0000}"/>
    <cellStyle name="Normal 28 2 2 2 7" xfId="32845" xr:uid="{00000000-0005-0000-0000-0000266E0000}"/>
    <cellStyle name="Normal 28 2 2 3" xfId="5543" xr:uid="{00000000-0005-0000-0000-0000276E0000}"/>
    <cellStyle name="Normal 28 2 2 3 2" xfId="5544" xr:uid="{00000000-0005-0000-0000-0000286E0000}"/>
    <cellStyle name="Normal 28 2 2 3 2 2" xfId="9090" xr:uid="{00000000-0005-0000-0000-0000296E0000}"/>
    <cellStyle name="Normal 28 2 2 3 2 2 2" xfId="15880" xr:uid="{00000000-0005-0000-0000-00002A6E0000}"/>
    <cellStyle name="Normal 28 2 2 3 2 2 2 2" xfId="29448" xr:uid="{00000000-0005-0000-0000-00002B6E0000}"/>
    <cellStyle name="Normal 28 2 2 3 2 2 2 2 2" xfId="56581" xr:uid="{00000000-0005-0000-0000-00002C6E0000}"/>
    <cellStyle name="Normal 28 2 2 3 2 2 2 3" xfId="43019" xr:uid="{00000000-0005-0000-0000-00002D6E0000}"/>
    <cellStyle name="Normal 28 2 2 3 2 2 3" xfId="22667" xr:uid="{00000000-0005-0000-0000-00002E6E0000}"/>
    <cellStyle name="Normal 28 2 2 3 2 2 3 2" xfId="49800" xr:uid="{00000000-0005-0000-0000-00002F6E0000}"/>
    <cellStyle name="Normal 28 2 2 3 2 2 4" xfId="36238" xr:uid="{00000000-0005-0000-0000-0000306E0000}"/>
    <cellStyle name="Normal 28 2 2 3 2 3" xfId="12491" xr:uid="{00000000-0005-0000-0000-0000316E0000}"/>
    <cellStyle name="Normal 28 2 2 3 2 3 2" xfId="26059" xr:uid="{00000000-0005-0000-0000-0000326E0000}"/>
    <cellStyle name="Normal 28 2 2 3 2 3 2 2" xfId="53192" xr:uid="{00000000-0005-0000-0000-0000336E0000}"/>
    <cellStyle name="Normal 28 2 2 3 2 3 3" xfId="39630" xr:uid="{00000000-0005-0000-0000-0000346E0000}"/>
    <cellStyle name="Normal 28 2 2 3 2 4" xfId="19278" xr:uid="{00000000-0005-0000-0000-0000356E0000}"/>
    <cellStyle name="Normal 28 2 2 3 2 4 2" xfId="46411" xr:uid="{00000000-0005-0000-0000-0000366E0000}"/>
    <cellStyle name="Normal 28 2 2 3 2 5" xfId="32849" xr:uid="{00000000-0005-0000-0000-0000376E0000}"/>
    <cellStyle name="Normal 28 2 2 3 3" xfId="9089" xr:uid="{00000000-0005-0000-0000-0000386E0000}"/>
    <cellStyle name="Normal 28 2 2 3 3 2" xfId="15879" xr:uid="{00000000-0005-0000-0000-0000396E0000}"/>
    <cellStyle name="Normal 28 2 2 3 3 2 2" xfId="29447" xr:uid="{00000000-0005-0000-0000-00003A6E0000}"/>
    <cellStyle name="Normal 28 2 2 3 3 2 2 2" xfId="56580" xr:uid="{00000000-0005-0000-0000-00003B6E0000}"/>
    <cellStyle name="Normal 28 2 2 3 3 2 3" xfId="43018" xr:uid="{00000000-0005-0000-0000-00003C6E0000}"/>
    <cellStyle name="Normal 28 2 2 3 3 3" xfId="22666" xr:uid="{00000000-0005-0000-0000-00003D6E0000}"/>
    <cellStyle name="Normal 28 2 2 3 3 3 2" xfId="49799" xr:uid="{00000000-0005-0000-0000-00003E6E0000}"/>
    <cellStyle name="Normal 28 2 2 3 3 4" xfId="36237" xr:uid="{00000000-0005-0000-0000-00003F6E0000}"/>
    <cellStyle name="Normal 28 2 2 3 4" xfId="12490" xr:uid="{00000000-0005-0000-0000-0000406E0000}"/>
    <cellStyle name="Normal 28 2 2 3 4 2" xfId="26058" xr:uid="{00000000-0005-0000-0000-0000416E0000}"/>
    <cellStyle name="Normal 28 2 2 3 4 2 2" xfId="53191" xr:uid="{00000000-0005-0000-0000-0000426E0000}"/>
    <cellStyle name="Normal 28 2 2 3 4 3" xfId="39629" xr:uid="{00000000-0005-0000-0000-0000436E0000}"/>
    <cellStyle name="Normal 28 2 2 3 5" xfId="19277" xr:uid="{00000000-0005-0000-0000-0000446E0000}"/>
    <cellStyle name="Normal 28 2 2 3 5 2" xfId="46410" xr:uid="{00000000-0005-0000-0000-0000456E0000}"/>
    <cellStyle name="Normal 28 2 2 3 6" xfId="32848" xr:uid="{00000000-0005-0000-0000-0000466E0000}"/>
    <cellStyle name="Normal 28 2 2 4" xfId="5545" xr:uid="{00000000-0005-0000-0000-0000476E0000}"/>
    <cellStyle name="Normal 28 2 2 4 2" xfId="9091" xr:uid="{00000000-0005-0000-0000-0000486E0000}"/>
    <cellStyle name="Normal 28 2 2 4 2 2" xfId="15881" xr:uid="{00000000-0005-0000-0000-0000496E0000}"/>
    <cellStyle name="Normal 28 2 2 4 2 2 2" xfId="29449" xr:uid="{00000000-0005-0000-0000-00004A6E0000}"/>
    <cellStyle name="Normal 28 2 2 4 2 2 2 2" xfId="56582" xr:uid="{00000000-0005-0000-0000-00004B6E0000}"/>
    <cellStyle name="Normal 28 2 2 4 2 2 3" xfId="43020" xr:uid="{00000000-0005-0000-0000-00004C6E0000}"/>
    <cellStyle name="Normal 28 2 2 4 2 3" xfId="22668" xr:uid="{00000000-0005-0000-0000-00004D6E0000}"/>
    <cellStyle name="Normal 28 2 2 4 2 3 2" xfId="49801" xr:uid="{00000000-0005-0000-0000-00004E6E0000}"/>
    <cellStyle name="Normal 28 2 2 4 2 4" xfId="36239" xr:uid="{00000000-0005-0000-0000-00004F6E0000}"/>
    <cellStyle name="Normal 28 2 2 4 3" xfId="12492" xr:uid="{00000000-0005-0000-0000-0000506E0000}"/>
    <cellStyle name="Normal 28 2 2 4 3 2" xfId="26060" xr:uid="{00000000-0005-0000-0000-0000516E0000}"/>
    <cellStyle name="Normal 28 2 2 4 3 2 2" xfId="53193" xr:uid="{00000000-0005-0000-0000-0000526E0000}"/>
    <cellStyle name="Normal 28 2 2 4 3 3" xfId="39631" xr:uid="{00000000-0005-0000-0000-0000536E0000}"/>
    <cellStyle name="Normal 28 2 2 4 4" xfId="19279" xr:uid="{00000000-0005-0000-0000-0000546E0000}"/>
    <cellStyle name="Normal 28 2 2 4 4 2" xfId="46412" xr:uid="{00000000-0005-0000-0000-0000556E0000}"/>
    <cellStyle name="Normal 28 2 2 4 5" xfId="32850" xr:uid="{00000000-0005-0000-0000-0000566E0000}"/>
    <cellStyle name="Normal 28 2 2 5" xfId="5546" xr:uid="{00000000-0005-0000-0000-0000576E0000}"/>
    <cellStyle name="Normal 28 2 2 5 2" xfId="9092" xr:uid="{00000000-0005-0000-0000-0000586E0000}"/>
    <cellStyle name="Normal 28 2 2 5 2 2" xfId="15882" xr:uid="{00000000-0005-0000-0000-0000596E0000}"/>
    <cellStyle name="Normal 28 2 2 5 2 2 2" xfId="29450" xr:uid="{00000000-0005-0000-0000-00005A6E0000}"/>
    <cellStyle name="Normal 28 2 2 5 2 2 2 2" xfId="56583" xr:uid="{00000000-0005-0000-0000-00005B6E0000}"/>
    <cellStyle name="Normal 28 2 2 5 2 2 3" xfId="43021" xr:uid="{00000000-0005-0000-0000-00005C6E0000}"/>
    <cellStyle name="Normal 28 2 2 5 2 3" xfId="22669" xr:uid="{00000000-0005-0000-0000-00005D6E0000}"/>
    <cellStyle name="Normal 28 2 2 5 2 3 2" xfId="49802" xr:uid="{00000000-0005-0000-0000-00005E6E0000}"/>
    <cellStyle name="Normal 28 2 2 5 2 4" xfId="36240" xr:uid="{00000000-0005-0000-0000-00005F6E0000}"/>
    <cellStyle name="Normal 28 2 2 5 3" xfId="12493" xr:uid="{00000000-0005-0000-0000-0000606E0000}"/>
    <cellStyle name="Normal 28 2 2 5 3 2" xfId="26061" xr:uid="{00000000-0005-0000-0000-0000616E0000}"/>
    <cellStyle name="Normal 28 2 2 5 3 2 2" xfId="53194" xr:uid="{00000000-0005-0000-0000-0000626E0000}"/>
    <cellStyle name="Normal 28 2 2 5 3 3" xfId="39632" xr:uid="{00000000-0005-0000-0000-0000636E0000}"/>
    <cellStyle name="Normal 28 2 2 5 4" xfId="19280" xr:uid="{00000000-0005-0000-0000-0000646E0000}"/>
    <cellStyle name="Normal 28 2 2 5 4 2" xfId="46413" xr:uid="{00000000-0005-0000-0000-0000656E0000}"/>
    <cellStyle name="Normal 28 2 2 5 5" xfId="32851" xr:uid="{00000000-0005-0000-0000-0000666E0000}"/>
    <cellStyle name="Normal 28 2 2 6" xfId="9085" xr:uid="{00000000-0005-0000-0000-0000676E0000}"/>
    <cellStyle name="Normal 28 2 2 6 2" xfId="15875" xr:uid="{00000000-0005-0000-0000-0000686E0000}"/>
    <cellStyle name="Normal 28 2 2 6 2 2" xfId="29443" xr:uid="{00000000-0005-0000-0000-0000696E0000}"/>
    <cellStyle name="Normal 28 2 2 6 2 2 2" xfId="56576" xr:uid="{00000000-0005-0000-0000-00006A6E0000}"/>
    <cellStyle name="Normal 28 2 2 6 2 3" xfId="43014" xr:uid="{00000000-0005-0000-0000-00006B6E0000}"/>
    <cellStyle name="Normal 28 2 2 6 3" xfId="22662" xr:uid="{00000000-0005-0000-0000-00006C6E0000}"/>
    <cellStyle name="Normal 28 2 2 6 3 2" xfId="49795" xr:uid="{00000000-0005-0000-0000-00006D6E0000}"/>
    <cellStyle name="Normal 28 2 2 6 4" xfId="36233" xr:uid="{00000000-0005-0000-0000-00006E6E0000}"/>
    <cellStyle name="Normal 28 2 2 7" xfId="12486" xr:uid="{00000000-0005-0000-0000-00006F6E0000}"/>
    <cellStyle name="Normal 28 2 2 7 2" xfId="26054" xr:uid="{00000000-0005-0000-0000-0000706E0000}"/>
    <cellStyle name="Normal 28 2 2 7 2 2" xfId="53187" xr:uid="{00000000-0005-0000-0000-0000716E0000}"/>
    <cellStyle name="Normal 28 2 2 7 3" xfId="39625" xr:uid="{00000000-0005-0000-0000-0000726E0000}"/>
    <cellStyle name="Normal 28 2 2 8" xfId="19273" xr:uid="{00000000-0005-0000-0000-0000736E0000}"/>
    <cellStyle name="Normal 28 2 2 8 2" xfId="46406" xr:uid="{00000000-0005-0000-0000-0000746E0000}"/>
    <cellStyle name="Normal 28 2 2 9" xfId="32844" xr:uid="{00000000-0005-0000-0000-0000756E0000}"/>
    <cellStyle name="Normal 28 2 3" xfId="5547" xr:uid="{00000000-0005-0000-0000-0000766E0000}"/>
    <cellStyle name="Normal 28 2 3 2" xfId="5548" xr:uid="{00000000-0005-0000-0000-0000776E0000}"/>
    <cellStyle name="Normal 28 2 3 2 2" xfId="9094" xr:uid="{00000000-0005-0000-0000-0000786E0000}"/>
    <cellStyle name="Normal 28 2 3 2 2 2" xfId="15884" xr:uid="{00000000-0005-0000-0000-0000796E0000}"/>
    <cellStyle name="Normal 28 2 3 2 2 2 2" xfId="29452" xr:uid="{00000000-0005-0000-0000-00007A6E0000}"/>
    <cellStyle name="Normal 28 2 3 2 2 2 2 2" xfId="56585" xr:uid="{00000000-0005-0000-0000-00007B6E0000}"/>
    <cellStyle name="Normal 28 2 3 2 2 2 3" xfId="43023" xr:uid="{00000000-0005-0000-0000-00007C6E0000}"/>
    <cellStyle name="Normal 28 2 3 2 2 3" xfId="22671" xr:uid="{00000000-0005-0000-0000-00007D6E0000}"/>
    <cellStyle name="Normal 28 2 3 2 2 3 2" xfId="49804" xr:uid="{00000000-0005-0000-0000-00007E6E0000}"/>
    <cellStyle name="Normal 28 2 3 2 2 4" xfId="36242" xr:uid="{00000000-0005-0000-0000-00007F6E0000}"/>
    <cellStyle name="Normal 28 2 3 2 3" xfId="12495" xr:uid="{00000000-0005-0000-0000-0000806E0000}"/>
    <cellStyle name="Normal 28 2 3 2 3 2" xfId="26063" xr:uid="{00000000-0005-0000-0000-0000816E0000}"/>
    <cellStyle name="Normal 28 2 3 2 3 2 2" xfId="53196" xr:uid="{00000000-0005-0000-0000-0000826E0000}"/>
    <cellStyle name="Normal 28 2 3 2 3 3" xfId="39634" xr:uid="{00000000-0005-0000-0000-0000836E0000}"/>
    <cellStyle name="Normal 28 2 3 2 4" xfId="19282" xr:uid="{00000000-0005-0000-0000-0000846E0000}"/>
    <cellStyle name="Normal 28 2 3 2 4 2" xfId="46415" xr:uid="{00000000-0005-0000-0000-0000856E0000}"/>
    <cellStyle name="Normal 28 2 3 2 5" xfId="32853" xr:uid="{00000000-0005-0000-0000-0000866E0000}"/>
    <cellStyle name="Normal 28 2 3 3" xfId="5549" xr:uid="{00000000-0005-0000-0000-0000876E0000}"/>
    <cellStyle name="Normal 28 2 3 3 2" xfId="9095" xr:uid="{00000000-0005-0000-0000-0000886E0000}"/>
    <cellStyle name="Normal 28 2 3 3 2 2" xfId="15885" xr:uid="{00000000-0005-0000-0000-0000896E0000}"/>
    <cellStyle name="Normal 28 2 3 3 2 2 2" xfId="29453" xr:uid="{00000000-0005-0000-0000-00008A6E0000}"/>
    <cellStyle name="Normal 28 2 3 3 2 2 2 2" xfId="56586" xr:uid="{00000000-0005-0000-0000-00008B6E0000}"/>
    <cellStyle name="Normal 28 2 3 3 2 2 3" xfId="43024" xr:uid="{00000000-0005-0000-0000-00008C6E0000}"/>
    <cellStyle name="Normal 28 2 3 3 2 3" xfId="22672" xr:uid="{00000000-0005-0000-0000-00008D6E0000}"/>
    <cellStyle name="Normal 28 2 3 3 2 3 2" xfId="49805" xr:uid="{00000000-0005-0000-0000-00008E6E0000}"/>
    <cellStyle name="Normal 28 2 3 3 2 4" xfId="36243" xr:uid="{00000000-0005-0000-0000-00008F6E0000}"/>
    <cellStyle name="Normal 28 2 3 3 3" xfId="12496" xr:uid="{00000000-0005-0000-0000-0000906E0000}"/>
    <cellStyle name="Normal 28 2 3 3 3 2" xfId="26064" xr:uid="{00000000-0005-0000-0000-0000916E0000}"/>
    <cellStyle name="Normal 28 2 3 3 3 2 2" xfId="53197" xr:uid="{00000000-0005-0000-0000-0000926E0000}"/>
    <cellStyle name="Normal 28 2 3 3 3 3" xfId="39635" xr:uid="{00000000-0005-0000-0000-0000936E0000}"/>
    <cellStyle name="Normal 28 2 3 3 4" xfId="19283" xr:uid="{00000000-0005-0000-0000-0000946E0000}"/>
    <cellStyle name="Normal 28 2 3 3 4 2" xfId="46416" xr:uid="{00000000-0005-0000-0000-0000956E0000}"/>
    <cellStyle name="Normal 28 2 3 3 5" xfId="32854" xr:uid="{00000000-0005-0000-0000-0000966E0000}"/>
    <cellStyle name="Normal 28 2 3 4" xfId="9093" xr:uid="{00000000-0005-0000-0000-0000976E0000}"/>
    <cellStyle name="Normal 28 2 3 4 2" xfId="15883" xr:uid="{00000000-0005-0000-0000-0000986E0000}"/>
    <cellStyle name="Normal 28 2 3 4 2 2" xfId="29451" xr:uid="{00000000-0005-0000-0000-0000996E0000}"/>
    <cellStyle name="Normal 28 2 3 4 2 2 2" xfId="56584" xr:uid="{00000000-0005-0000-0000-00009A6E0000}"/>
    <cellStyle name="Normal 28 2 3 4 2 3" xfId="43022" xr:uid="{00000000-0005-0000-0000-00009B6E0000}"/>
    <cellStyle name="Normal 28 2 3 4 3" xfId="22670" xr:uid="{00000000-0005-0000-0000-00009C6E0000}"/>
    <cellStyle name="Normal 28 2 3 4 3 2" xfId="49803" xr:uid="{00000000-0005-0000-0000-00009D6E0000}"/>
    <cellStyle name="Normal 28 2 3 4 4" xfId="36241" xr:uid="{00000000-0005-0000-0000-00009E6E0000}"/>
    <cellStyle name="Normal 28 2 3 5" xfId="12494" xr:uid="{00000000-0005-0000-0000-00009F6E0000}"/>
    <cellStyle name="Normal 28 2 3 5 2" xfId="26062" xr:uid="{00000000-0005-0000-0000-0000A06E0000}"/>
    <cellStyle name="Normal 28 2 3 5 2 2" xfId="53195" xr:uid="{00000000-0005-0000-0000-0000A16E0000}"/>
    <cellStyle name="Normal 28 2 3 5 3" xfId="39633" xr:uid="{00000000-0005-0000-0000-0000A26E0000}"/>
    <cellStyle name="Normal 28 2 3 6" xfId="19281" xr:uid="{00000000-0005-0000-0000-0000A36E0000}"/>
    <cellStyle name="Normal 28 2 3 6 2" xfId="46414" xr:uid="{00000000-0005-0000-0000-0000A46E0000}"/>
    <cellStyle name="Normal 28 2 3 7" xfId="32852" xr:uid="{00000000-0005-0000-0000-0000A56E0000}"/>
    <cellStyle name="Normal 28 2 4" xfId="5550" xr:uid="{00000000-0005-0000-0000-0000A66E0000}"/>
    <cellStyle name="Normal 28 2 4 2" xfId="5551" xr:uid="{00000000-0005-0000-0000-0000A76E0000}"/>
    <cellStyle name="Normal 28 2 4 2 2" xfId="9097" xr:uid="{00000000-0005-0000-0000-0000A86E0000}"/>
    <cellStyle name="Normal 28 2 4 2 2 2" xfId="15887" xr:uid="{00000000-0005-0000-0000-0000A96E0000}"/>
    <cellStyle name="Normal 28 2 4 2 2 2 2" xfId="29455" xr:uid="{00000000-0005-0000-0000-0000AA6E0000}"/>
    <cellStyle name="Normal 28 2 4 2 2 2 2 2" xfId="56588" xr:uid="{00000000-0005-0000-0000-0000AB6E0000}"/>
    <cellStyle name="Normal 28 2 4 2 2 2 3" xfId="43026" xr:uid="{00000000-0005-0000-0000-0000AC6E0000}"/>
    <cellStyle name="Normal 28 2 4 2 2 3" xfId="22674" xr:uid="{00000000-0005-0000-0000-0000AD6E0000}"/>
    <cellStyle name="Normal 28 2 4 2 2 3 2" xfId="49807" xr:uid="{00000000-0005-0000-0000-0000AE6E0000}"/>
    <cellStyle name="Normal 28 2 4 2 2 4" xfId="36245" xr:uid="{00000000-0005-0000-0000-0000AF6E0000}"/>
    <cellStyle name="Normal 28 2 4 2 3" xfId="12498" xr:uid="{00000000-0005-0000-0000-0000B06E0000}"/>
    <cellStyle name="Normal 28 2 4 2 3 2" xfId="26066" xr:uid="{00000000-0005-0000-0000-0000B16E0000}"/>
    <cellStyle name="Normal 28 2 4 2 3 2 2" xfId="53199" xr:uid="{00000000-0005-0000-0000-0000B26E0000}"/>
    <cellStyle name="Normal 28 2 4 2 3 3" xfId="39637" xr:uid="{00000000-0005-0000-0000-0000B36E0000}"/>
    <cellStyle name="Normal 28 2 4 2 4" xfId="19285" xr:uid="{00000000-0005-0000-0000-0000B46E0000}"/>
    <cellStyle name="Normal 28 2 4 2 4 2" xfId="46418" xr:uid="{00000000-0005-0000-0000-0000B56E0000}"/>
    <cellStyle name="Normal 28 2 4 2 5" xfId="32856" xr:uid="{00000000-0005-0000-0000-0000B66E0000}"/>
    <cellStyle name="Normal 28 2 4 3" xfId="9096" xr:uid="{00000000-0005-0000-0000-0000B76E0000}"/>
    <cellStyle name="Normal 28 2 4 3 2" xfId="15886" xr:uid="{00000000-0005-0000-0000-0000B86E0000}"/>
    <cellStyle name="Normal 28 2 4 3 2 2" xfId="29454" xr:uid="{00000000-0005-0000-0000-0000B96E0000}"/>
    <cellStyle name="Normal 28 2 4 3 2 2 2" xfId="56587" xr:uid="{00000000-0005-0000-0000-0000BA6E0000}"/>
    <cellStyle name="Normal 28 2 4 3 2 3" xfId="43025" xr:uid="{00000000-0005-0000-0000-0000BB6E0000}"/>
    <cellStyle name="Normal 28 2 4 3 3" xfId="22673" xr:uid="{00000000-0005-0000-0000-0000BC6E0000}"/>
    <cellStyle name="Normal 28 2 4 3 3 2" xfId="49806" xr:uid="{00000000-0005-0000-0000-0000BD6E0000}"/>
    <cellStyle name="Normal 28 2 4 3 4" xfId="36244" xr:uid="{00000000-0005-0000-0000-0000BE6E0000}"/>
    <cellStyle name="Normal 28 2 4 4" xfId="12497" xr:uid="{00000000-0005-0000-0000-0000BF6E0000}"/>
    <cellStyle name="Normal 28 2 4 4 2" xfId="26065" xr:uid="{00000000-0005-0000-0000-0000C06E0000}"/>
    <cellStyle name="Normal 28 2 4 4 2 2" xfId="53198" xr:uid="{00000000-0005-0000-0000-0000C16E0000}"/>
    <cellStyle name="Normal 28 2 4 4 3" xfId="39636" xr:uid="{00000000-0005-0000-0000-0000C26E0000}"/>
    <cellStyle name="Normal 28 2 4 5" xfId="19284" xr:uid="{00000000-0005-0000-0000-0000C36E0000}"/>
    <cellStyle name="Normal 28 2 4 5 2" xfId="46417" xr:uid="{00000000-0005-0000-0000-0000C46E0000}"/>
    <cellStyle name="Normal 28 2 4 6" xfId="32855" xr:uid="{00000000-0005-0000-0000-0000C56E0000}"/>
    <cellStyle name="Normal 28 2 5" xfId="5552" xr:uid="{00000000-0005-0000-0000-0000C66E0000}"/>
    <cellStyle name="Normal 28 2 5 2" xfId="9098" xr:uid="{00000000-0005-0000-0000-0000C76E0000}"/>
    <cellStyle name="Normal 28 2 5 2 2" xfId="15888" xr:uid="{00000000-0005-0000-0000-0000C86E0000}"/>
    <cellStyle name="Normal 28 2 5 2 2 2" xfId="29456" xr:uid="{00000000-0005-0000-0000-0000C96E0000}"/>
    <cellStyle name="Normal 28 2 5 2 2 2 2" xfId="56589" xr:uid="{00000000-0005-0000-0000-0000CA6E0000}"/>
    <cellStyle name="Normal 28 2 5 2 2 3" xfId="43027" xr:uid="{00000000-0005-0000-0000-0000CB6E0000}"/>
    <cellStyle name="Normal 28 2 5 2 3" xfId="22675" xr:uid="{00000000-0005-0000-0000-0000CC6E0000}"/>
    <cellStyle name="Normal 28 2 5 2 3 2" xfId="49808" xr:uid="{00000000-0005-0000-0000-0000CD6E0000}"/>
    <cellStyle name="Normal 28 2 5 2 4" xfId="36246" xr:uid="{00000000-0005-0000-0000-0000CE6E0000}"/>
    <cellStyle name="Normal 28 2 5 3" xfId="12499" xr:uid="{00000000-0005-0000-0000-0000CF6E0000}"/>
    <cellStyle name="Normal 28 2 5 3 2" xfId="26067" xr:uid="{00000000-0005-0000-0000-0000D06E0000}"/>
    <cellStyle name="Normal 28 2 5 3 2 2" xfId="53200" xr:uid="{00000000-0005-0000-0000-0000D16E0000}"/>
    <cellStyle name="Normal 28 2 5 3 3" xfId="39638" xr:uid="{00000000-0005-0000-0000-0000D26E0000}"/>
    <cellStyle name="Normal 28 2 5 4" xfId="19286" xr:uid="{00000000-0005-0000-0000-0000D36E0000}"/>
    <cellStyle name="Normal 28 2 5 4 2" xfId="46419" xr:uid="{00000000-0005-0000-0000-0000D46E0000}"/>
    <cellStyle name="Normal 28 2 5 5" xfId="32857" xr:uid="{00000000-0005-0000-0000-0000D56E0000}"/>
    <cellStyle name="Normal 28 2 6" xfId="5553" xr:uid="{00000000-0005-0000-0000-0000D66E0000}"/>
    <cellStyle name="Normal 28 2 6 2" xfId="9099" xr:uid="{00000000-0005-0000-0000-0000D76E0000}"/>
    <cellStyle name="Normal 28 2 6 2 2" xfId="15889" xr:uid="{00000000-0005-0000-0000-0000D86E0000}"/>
    <cellStyle name="Normal 28 2 6 2 2 2" xfId="29457" xr:uid="{00000000-0005-0000-0000-0000D96E0000}"/>
    <cellStyle name="Normal 28 2 6 2 2 2 2" xfId="56590" xr:uid="{00000000-0005-0000-0000-0000DA6E0000}"/>
    <cellStyle name="Normal 28 2 6 2 2 3" xfId="43028" xr:uid="{00000000-0005-0000-0000-0000DB6E0000}"/>
    <cellStyle name="Normal 28 2 6 2 3" xfId="22676" xr:uid="{00000000-0005-0000-0000-0000DC6E0000}"/>
    <cellStyle name="Normal 28 2 6 2 3 2" xfId="49809" xr:uid="{00000000-0005-0000-0000-0000DD6E0000}"/>
    <cellStyle name="Normal 28 2 6 2 4" xfId="36247" xr:uid="{00000000-0005-0000-0000-0000DE6E0000}"/>
    <cellStyle name="Normal 28 2 6 3" xfId="12500" xr:uid="{00000000-0005-0000-0000-0000DF6E0000}"/>
    <cellStyle name="Normal 28 2 6 3 2" xfId="26068" xr:uid="{00000000-0005-0000-0000-0000E06E0000}"/>
    <cellStyle name="Normal 28 2 6 3 2 2" xfId="53201" xr:uid="{00000000-0005-0000-0000-0000E16E0000}"/>
    <cellStyle name="Normal 28 2 6 3 3" xfId="39639" xr:uid="{00000000-0005-0000-0000-0000E26E0000}"/>
    <cellStyle name="Normal 28 2 6 4" xfId="19287" xr:uid="{00000000-0005-0000-0000-0000E36E0000}"/>
    <cellStyle name="Normal 28 2 6 4 2" xfId="46420" xr:uid="{00000000-0005-0000-0000-0000E46E0000}"/>
    <cellStyle name="Normal 28 2 6 5" xfId="32858" xr:uid="{00000000-0005-0000-0000-0000E56E0000}"/>
    <cellStyle name="Normal 28 3" xfId="5554" xr:uid="{00000000-0005-0000-0000-0000E66E0000}"/>
    <cellStyle name="Normal 28 3 2" xfId="5555" xr:uid="{00000000-0005-0000-0000-0000E76E0000}"/>
    <cellStyle name="Normal 28 3 2 2" xfId="5556" xr:uid="{00000000-0005-0000-0000-0000E86E0000}"/>
    <cellStyle name="Normal 28 3 2 2 2" xfId="9102" xr:uid="{00000000-0005-0000-0000-0000E96E0000}"/>
    <cellStyle name="Normal 28 3 2 2 2 2" xfId="15892" xr:uid="{00000000-0005-0000-0000-0000EA6E0000}"/>
    <cellStyle name="Normal 28 3 2 2 2 2 2" xfId="29460" xr:uid="{00000000-0005-0000-0000-0000EB6E0000}"/>
    <cellStyle name="Normal 28 3 2 2 2 2 2 2" xfId="56593" xr:uid="{00000000-0005-0000-0000-0000EC6E0000}"/>
    <cellStyle name="Normal 28 3 2 2 2 2 3" xfId="43031" xr:uid="{00000000-0005-0000-0000-0000ED6E0000}"/>
    <cellStyle name="Normal 28 3 2 2 2 3" xfId="22679" xr:uid="{00000000-0005-0000-0000-0000EE6E0000}"/>
    <cellStyle name="Normal 28 3 2 2 2 3 2" xfId="49812" xr:uid="{00000000-0005-0000-0000-0000EF6E0000}"/>
    <cellStyle name="Normal 28 3 2 2 2 4" xfId="36250" xr:uid="{00000000-0005-0000-0000-0000F06E0000}"/>
    <cellStyle name="Normal 28 3 2 2 3" xfId="12503" xr:uid="{00000000-0005-0000-0000-0000F16E0000}"/>
    <cellStyle name="Normal 28 3 2 2 3 2" xfId="26071" xr:uid="{00000000-0005-0000-0000-0000F26E0000}"/>
    <cellStyle name="Normal 28 3 2 2 3 2 2" xfId="53204" xr:uid="{00000000-0005-0000-0000-0000F36E0000}"/>
    <cellStyle name="Normal 28 3 2 2 3 3" xfId="39642" xr:uid="{00000000-0005-0000-0000-0000F46E0000}"/>
    <cellStyle name="Normal 28 3 2 2 4" xfId="19290" xr:uid="{00000000-0005-0000-0000-0000F56E0000}"/>
    <cellStyle name="Normal 28 3 2 2 4 2" xfId="46423" xr:uid="{00000000-0005-0000-0000-0000F66E0000}"/>
    <cellStyle name="Normal 28 3 2 2 5" xfId="32861" xr:uid="{00000000-0005-0000-0000-0000F76E0000}"/>
    <cellStyle name="Normal 28 3 2 3" xfId="5557" xr:uid="{00000000-0005-0000-0000-0000F86E0000}"/>
    <cellStyle name="Normal 28 3 2 3 2" xfId="9103" xr:uid="{00000000-0005-0000-0000-0000F96E0000}"/>
    <cellStyle name="Normal 28 3 2 3 2 2" xfId="15893" xr:uid="{00000000-0005-0000-0000-0000FA6E0000}"/>
    <cellStyle name="Normal 28 3 2 3 2 2 2" xfId="29461" xr:uid="{00000000-0005-0000-0000-0000FB6E0000}"/>
    <cellStyle name="Normal 28 3 2 3 2 2 2 2" xfId="56594" xr:uid="{00000000-0005-0000-0000-0000FC6E0000}"/>
    <cellStyle name="Normal 28 3 2 3 2 2 3" xfId="43032" xr:uid="{00000000-0005-0000-0000-0000FD6E0000}"/>
    <cellStyle name="Normal 28 3 2 3 2 3" xfId="22680" xr:uid="{00000000-0005-0000-0000-0000FE6E0000}"/>
    <cellStyle name="Normal 28 3 2 3 2 3 2" xfId="49813" xr:uid="{00000000-0005-0000-0000-0000FF6E0000}"/>
    <cellStyle name="Normal 28 3 2 3 2 4" xfId="36251" xr:uid="{00000000-0005-0000-0000-0000006F0000}"/>
    <cellStyle name="Normal 28 3 2 3 3" xfId="12504" xr:uid="{00000000-0005-0000-0000-0000016F0000}"/>
    <cellStyle name="Normal 28 3 2 3 3 2" xfId="26072" xr:uid="{00000000-0005-0000-0000-0000026F0000}"/>
    <cellStyle name="Normal 28 3 2 3 3 2 2" xfId="53205" xr:uid="{00000000-0005-0000-0000-0000036F0000}"/>
    <cellStyle name="Normal 28 3 2 3 3 3" xfId="39643" xr:uid="{00000000-0005-0000-0000-0000046F0000}"/>
    <cellStyle name="Normal 28 3 2 3 4" xfId="19291" xr:uid="{00000000-0005-0000-0000-0000056F0000}"/>
    <cellStyle name="Normal 28 3 2 3 4 2" xfId="46424" xr:uid="{00000000-0005-0000-0000-0000066F0000}"/>
    <cellStyle name="Normal 28 3 2 3 5" xfId="32862" xr:uid="{00000000-0005-0000-0000-0000076F0000}"/>
    <cellStyle name="Normal 28 3 2 4" xfId="9101" xr:uid="{00000000-0005-0000-0000-0000086F0000}"/>
    <cellStyle name="Normal 28 3 2 4 2" xfId="15891" xr:uid="{00000000-0005-0000-0000-0000096F0000}"/>
    <cellStyle name="Normal 28 3 2 4 2 2" xfId="29459" xr:uid="{00000000-0005-0000-0000-00000A6F0000}"/>
    <cellStyle name="Normal 28 3 2 4 2 2 2" xfId="56592" xr:uid="{00000000-0005-0000-0000-00000B6F0000}"/>
    <cellStyle name="Normal 28 3 2 4 2 3" xfId="43030" xr:uid="{00000000-0005-0000-0000-00000C6F0000}"/>
    <cellStyle name="Normal 28 3 2 4 3" xfId="22678" xr:uid="{00000000-0005-0000-0000-00000D6F0000}"/>
    <cellStyle name="Normal 28 3 2 4 3 2" xfId="49811" xr:uid="{00000000-0005-0000-0000-00000E6F0000}"/>
    <cellStyle name="Normal 28 3 2 4 4" xfId="36249" xr:uid="{00000000-0005-0000-0000-00000F6F0000}"/>
    <cellStyle name="Normal 28 3 2 5" xfId="12502" xr:uid="{00000000-0005-0000-0000-0000106F0000}"/>
    <cellStyle name="Normal 28 3 2 5 2" xfId="26070" xr:uid="{00000000-0005-0000-0000-0000116F0000}"/>
    <cellStyle name="Normal 28 3 2 5 2 2" xfId="53203" xr:uid="{00000000-0005-0000-0000-0000126F0000}"/>
    <cellStyle name="Normal 28 3 2 5 3" xfId="39641" xr:uid="{00000000-0005-0000-0000-0000136F0000}"/>
    <cellStyle name="Normal 28 3 2 6" xfId="19289" xr:uid="{00000000-0005-0000-0000-0000146F0000}"/>
    <cellStyle name="Normal 28 3 2 6 2" xfId="46422" xr:uid="{00000000-0005-0000-0000-0000156F0000}"/>
    <cellStyle name="Normal 28 3 2 7" xfId="32860" xr:uid="{00000000-0005-0000-0000-0000166F0000}"/>
    <cellStyle name="Normal 28 3 3" xfId="5558" xr:uid="{00000000-0005-0000-0000-0000176F0000}"/>
    <cellStyle name="Normal 28 3 3 2" xfId="5559" xr:uid="{00000000-0005-0000-0000-0000186F0000}"/>
    <cellStyle name="Normal 28 3 3 2 2" xfId="9105" xr:uid="{00000000-0005-0000-0000-0000196F0000}"/>
    <cellStyle name="Normal 28 3 3 2 2 2" xfId="15895" xr:uid="{00000000-0005-0000-0000-00001A6F0000}"/>
    <cellStyle name="Normal 28 3 3 2 2 2 2" xfId="29463" xr:uid="{00000000-0005-0000-0000-00001B6F0000}"/>
    <cellStyle name="Normal 28 3 3 2 2 2 2 2" xfId="56596" xr:uid="{00000000-0005-0000-0000-00001C6F0000}"/>
    <cellStyle name="Normal 28 3 3 2 2 2 3" xfId="43034" xr:uid="{00000000-0005-0000-0000-00001D6F0000}"/>
    <cellStyle name="Normal 28 3 3 2 2 3" xfId="22682" xr:uid="{00000000-0005-0000-0000-00001E6F0000}"/>
    <cellStyle name="Normal 28 3 3 2 2 3 2" xfId="49815" xr:uid="{00000000-0005-0000-0000-00001F6F0000}"/>
    <cellStyle name="Normal 28 3 3 2 2 4" xfId="36253" xr:uid="{00000000-0005-0000-0000-0000206F0000}"/>
    <cellStyle name="Normal 28 3 3 2 3" xfId="12506" xr:uid="{00000000-0005-0000-0000-0000216F0000}"/>
    <cellStyle name="Normal 28 3 3 2 3 2" xfId="26074" xr:uid="{00000000-0005-0000-0000-0000226F0000}"/>
    <cellStyle name="Normal 28 3 3 2 3 2 2" xfId="53207" xr:uid="{00000000-0005-0000-0000-0000236F0000}"/>
    <cellStyle name="Normal 28 3 3 2 3 3" xfId="39645" xr:uid="{00000000-0005-0000-0000-0000246F0000}"/>
    <cellStyle name="Normal 28 3 3 2 4" xfId="19293" xr:uid="{00000000-0005-0000-0000-0000256F0000}"/>
    <cellStyle name="Normal 28 3 3 2 4 2" xfId="46426" xr:uid="{00000000-0005-0000-0000-0000266F0000}"/>
    <cellStyle name="Normal 28 3 3 2 5" xfId="32864" xr:uid="{00000000-0005-0000-0000-0000276F0000}"/>
    <cellStyle name="Normal 28 3 3 3" xfId="9104" xr:uid="{00000000-0005-0000-0000-0000286F0000}"/>
    <cellStyle name="Normal 28 3 3 3 2" xfId="15894" xr:uid="{00000000-0005-0000-0000-0000296F0000}"/>
    <cellStyle name="Normal 28 3 3 3 2 2" xfId="29462" xr:uid="{00000000-0005-0000-0000-00002A6F0000}"/>
    <cellStyle name="Normal 28 3 3 3 2 2 2" xfId="56595" xr:uid="{00000000-0005-0000-0000-00002B6F0000}"/>
    <cellStyle name="Normal 28 3 3 3 2 3" xfId="43033" xr:uid="{00000000-0005-0000-0000-00002C6F0000}"/>
    <cellStyle name="Normal 28 3 3 3 3" xfId="22681" xr:uid="{00000000-0005-0000-0000-00002D6F0000}"/>
    <cellStyle name="Normal 28 3 3 3 3 2" xfId="49814" xr:uid="{00000000-0005-0000-0000-00002E6F0000}"/>
    <cellStyle name="Normal 28 3 3 3 4" xfId="36252" xr:uid="{00000000-0005-0000-0000-00002F6F0000}"/>
    <cellStyle name="Normal 28 3 3 4" xfId="12505" xr:uid="{00000000-0005-0000-0000-0000306F0000}"/>
    <cellStyle name="Normal 28 3 3 4 2" xfId="26073" xr:uid="{00000000-0005-0000-0000-0000316F0000}"/>
    <cellStyle name="Normal 28 3 3 4 2 2" xfId="53206" xr:uid="{00000000-0005-0000-0000-0000326F0000}"/>
    <cellStyle name="Normal 28 3 3 4 3" xfId="39644" xr:uid="{00000000-0005-0000-0000-0000336F0000}"/>
    <cellStyle name="Normal 28 3 3 5" xfId="19292" xr:uid="{00000000-0005-0000-0000-0000346F0000}"/>
    <cellStyle name="Normal 28 3 3 5 2" xfId="46425" xr:uid="{00000000-0005-0000-0000-0000356F0000}"/>
    <cellStyle name="Normal 28 3 3 6" xfId="32863" xr:uid="{00000000-0005-0000-0000-0000366F0000}"/>
    <cellStyle name="Normal 28 3 4" xfId="5560" xr:uid="{00000000-0005-0000-0000-0000376F0000}"/>
    <cellStyle name="Normal 28 3 4 2" xfId="9106" xr:uid="{00000000-0005-0000-0000-0000386F0000}"/>
    <cellStyle name="Normal 28 3 4 2 2" xfId="15896" xr:uid="{00000000-0005-0000-0000-0000396F0000}"/>
    <cellStyle name="Normal 28 3 4 2 2 2" xfId="29464" xr:uid="{00000000-0005-0000-0000-00003A6F0000}"/>
    <cellStyle name="Normal 28 3 4 2 2 2 2" xfId="56597" xr:uid="{00000000-0005-0000-0000-00003B6F0000}"/>
    <cellStyle name="Normal 28 3 4 2 2 3" xfId="43035" xr:uid="{00000000-0005-0000-0000-00003C6F0000}"/>
    <cellStyle name="Normal 28 3 4 2 3" xfId="22683" xr:uid="{00000000-0005-0000-0000-00003D6F0000}"/>
    <cellStyle name="Normal 28 3 4 2 3 2" xfId="49816" xr:uid="{00000000-0005-0000-0000-00003E6F0000}"/>
    <cellStyle name="Normal 28 3 4 2 4" xfId="36254" xr:uid="{00000000-0005-0000-0000-00003F6F0000}"/>
    <cellStyle name="Normal 28 3 4 3" xfId="12507" xr:uid="{00000000-0005-0000-0000-0000406F0000}"/>
    <cellStyle name="Normal 28 3 4 3 2" xfId="26075" xr:uid="{00000000-0005-0000-0000-0000416F0000}"/>
    <cellStyle name="Normal 28 3 4 3 2 2" xfId="53208" xr:uid="{00000000-0005-0000-0000-0000426F0000}"/>
    <cellStyle name="Normal 28 3 4 3 3" xfId="39646" xr:uid="{00000000-0005-0000-0000-0000436F0000}"/>
    <cellStyle name="Normal 28 3 4 4" xfId="19294" xr:uid="{00000000-0005-0000-0000-0000446F0000}"/>
    <cellStyle name="Normal 28 3 4 4 2" xfId="46427" xr:uid="{00000000-0005-0000-0000-0000456F0000}"/>
    <cellStyle name="Normal 28 3 4 5" xfId="32865" xr:uid="{00000000-0005-0000-0000-0000466F0000}"/>
    <cellStyle name="Normal 28 3 5" xfId="5561" xr:uid="{00000000-0005-0000-0000-0000476F0000}"/>
    <cellStyle name="Normal 28 3 5 2" xfId="9107" xr:uid="{00000000-0005-0000-0000-0000486F0000}"/>
    <cellStyle name="Normal 28 3 5 2 2" xfId="15897" xr:uid="{00000000-0005-0000-0000-0000496F0000}"/>
    <cellStyle name="Normal 28 3 5 2 2 2" xfId="29465" xr:uid="{00000000-0005-0000-0000-00004A6F0000}"/>
    <cellStyle name="Normal 28 3 5 2 2 2 2" xfId="56598" xr:uid="{00000000-0005-0000-0000-00004B6F0000}"/>
    <cellStyle name="Normal 28 3 5 2 2 3" xfId="43036" xr:uid="{00000000-0005-0000-0000-00004C6F0000}"/>
    <cellStyle name="Normal 28 3 5 2 3" xfId="22684" xr:uid="{00000000-0005-0000-0000-00004D6F0000}"/>
    <cellStyle name="Normal 28 3 5 2 3 2" xfId="49817" xr:uid="{00000000-0005-0000-0000-00004E6F0000}"/>
    <cellStyle name="Normal 28 3 5 2 4" xfId="36255" xr:uid="{00000000-0005-0000-0000-00004F6F0000}"/>
    <cellStyle name="Normal 28 3 5 3" xfId="12508" xr:uid="{00000000-0005-0000-0000-0000506F0000}"/>
    <cellStyle name="Normal 28 3 5 3 2" xfId="26076" xr:uid="{00000000-0005-0000-0000-0000516F0000}"/>
    <cellStyle name="Normal 28 3 5 3 2 2" xfId="53209" xr:uid="{00000000-0005-0000-0000-0000526F0000}"/>
    <cellStyle name="Normal 28 3 5 3 3" xfId="39647" xr:uid="{00000000-0005-0000-0000-0000536F0000}"/>
    <cellStyle name="Normal 28 3 5 4" xfId="19295" xr:uid="{00000000-0005-0000-0000-0000546F0000}"/>
    <cellStyle name="Normal 28 3 5 4 2" xfId="46428" xr:uid="{00000000-0005-0000-0000-0000556F0000}"/>
    <cellStyle name="Normal 28 3 5 5" xfId="32866" xr:uid="{00000000-0005-0000-0000-0000566F0000}"/>
    <cellStyle name="Normal 28 3 6" xfId="9100" xr:uid="{00000000-0005-0000-0000-0000576F0000}"/>
    <cellStyle name="Normal 28 3 6 2" xfId="15890" xr:uid="{00000000-0005-0000-0000-0000586F0000}"/>
    <cellStyle name="Normal 28 3 6 2 2" xfId="29458" xr:uid="{00000000-0005-0000-0000-0000596F0000}"/>
    <cellStyle name="Normal 28 3 6 2 2 2" xfId="56591" xr:uid="{00000000-0005-0000-0000-00005A6F0000}"/>
    <cellStyle name="Normal 28 3 6 2 3" xfId="43029" xr:uid="{00000000-0005-0000-0000-00005B6F0000}"/>
    <cellStyle name="Normal 28 3 6 3" xfId="22677" xr:uid="{00000000-0005-0000-0000-00005C6F0000}"/>
    <cellStyle name="Normal 28 3 6 3 2" xfId="49810" xr:uid="{00000000-0005-0000-0000-00005D6F0000}"/>
    <cellStyle name="Normal 28 3 6 4" xfId="36248" xr:uid="{00000000-0005-0000-0000-00005E6F0000}"/>
    <cellStyle name="Normal 28 3 7" xfId="12501" xr:uid="{00000000-0005-0000-0000-00005F6F0000}"/>
    <cellStyle name="Normal 28 3 7 2" xfId="26069" xr:uid="{00000000-0005-0000-0000-0000606F0000}"/>
    <cellStyle name="Normal 28 3 7 2 2" xfId="53202" xr:uid="{00000000-0005-0000-0000-0000616F0000}"/>
    <cellStyle name="Normal 28 3 7 3" xfId="39640" xr:uid="{00000000-0005-0000-0000-0000626F0000}"/>
    <cellStyle name="Normal 28 3 8" xfId="19288" xr:uid="{00000000-0005-0000-0000-0000636F0000}"/>
    <cellStyle name="Normal 28 3 8 2" xfId="46421" xr:uid="{00000000-0005-0000-0000-0000646F0000}"/>
    <cellStyle name="Normal 28 3 9" xfId="32859" xr:uid="{00000000-0005-0000-0000-0000656F0000}"/>
    <cellStyle name="Normal 28 4" xfId="5562" xr:uid="{00000000-0005-0000-0000-0000666F0000}"/>
    <cellStyle name="Normal 28 5" xfId="5563" xr:uid="{00000000-0005-0000-0000-0000676F0000}"/>
    <cellStyle name="Normal 28 5 2" xfId="5564" xr:uid="{00000000-0005-0000-0000-0000686F0000}"/>
    <cellStyle name="Normal 28 5 2 2" xfId="5565" xr:uid="{00000000-0005-0000-0000-0000696F0000}"/>
    <cellStyle name="Normal 28 5 2 2 2" xfId="9110" xr:uid="{00000000-0005-0000-0000-00006A6F0000}"/>
    <cellStyle name="Normal 28 5 2 2 2 2" xfId="15900" xr:uid="{00000000-0005-0000-0000-00006B6F0000}"/>
    <cellStyle name="Normal 28 5 2 2 2 2 2" xfId="29468" xr:uid="{00000000-0005-0000-0000-00006C6F0000}"/>
    <cellStyle name="Normal 28 5 2 2 2 2 2 2" xfId="56601" xr:uid="{00000000-0005-0000-0000-00006D6F0000}"/>
    <cellStyle name="Normal 28 5 2 2 2 2 3" xfId="43039" xr:uid="{00000000-0005-0000-0000-00006E6F0000}"/>
    <cellStyle name="Normal 28 5 2 2 2 3" xfId="22687" xr:uid="{00000000-0005-0000-0000-00006F6F0000}"/>
    <cellStyle name="Normal 28 5 2 2 2 3 2" xfId="49820" xr:uid="{00000000-0005-0000-0000-0000706F0000}"/>
    <cellStyle name="Normal 28 5 2 2 2 4" xfId="36258" xr:uid="{00000000-0005-0000-0000-0000716F0000}"/>
    <cellStyle name="Normal 28 5 2 2 3" xfId="12511" xr:uid="{00000000-0005-0000-0000-0000726F0000}"/>
    <cellStyle name="Normal 28 5 2 2 3 2" xfId="26079" xr:uid="{00000000-0005-0000-0000-0000736F0000}"/>
    <cellStyle name="Normal 28 5 2 2 3 2 2" xfId="53212" xr:uid="{00000000-0005-0000-0000-0000746F0000}"/>
    <cellStyle name="Normal 28 5 2 2 3 3" xfId="39650" xr:uid="{00000000-0005-0000-0000-0000756F0000}"/>
    <cellStyle name="Normal 28 5 2 2 4" xfId="19298" xr:uid="{00000000-0005-0000-0000-0000766F0000}"/>
    <cellStyle name="Normal 28 5 2 2 4 2" xfId="46431" xr:uid="{00000000-0005-0000-0000-0000776F0000}"/>
    <cellStyle name="Normal 28 5 2 2 5" xfId="32869" xr:uid="{00000000-0005-0000-0000-0000786F0000}"/>
    <cellStyle name="Normal 28 5 2 3" xfId="5566" xr:uid="{00000000-0005-0000-0000-0000796F0000}"/>
    <cellStyle name="Normal 28 5 2 3 2" xfId="9111" xr:uid="{00000000-0005-0000-0000-00007A6F0000}"/>
    <cellStyle name="Normal 28 5 2 3 2 2" xfId="15901" xr:uid="{00000000-0005-0000-0000-00007B6F0000}"/>
    <cellStyle name="Normal 28 5 2 3 2 2 2" xfId="29469" xr:uid="{00000000-0005-0000-0000-00007C6F0000}"/>
    <cellStyle name="Normal 28 5 2 3 2 2 2 2" xfId="56602" xr:uid="{00000000-0005-0000-0000-00007D6F0000}"/>
    <cellStyle name="Normal 28 5 2 3 2 2 3" xfId="43040" xr:uid="{00000000-0005-0000-0000-00007E6F0000}"/>
    <cellStyle name="Normal 28 5 2 3 2 3" xfId="22688" xr:uid="{00000000-0005-0000-0000-00007F6F0000}"/>
    <cellStyle name="Normal 28 5 2 3 2 3 2" xfId="49821" xr:uid="{00000000-0005-0000-0000-0000806F0000}"/>
    <cellStyle name="Normal 28 5 2 3 2 4" xfId="36259" xr:uid="{00000000-0005-0000-0000-0000816F0000}"/>
    <cellStyle name="Normal 28 5 2 3 3" xfId="12512" xr:uid="{00000000-0005-0000-0000-0000826F0000}"/>
    <cellStyle name="Normal 28 5 2 3 3 2" xfId="26080" xr:uid="{00000000-0005-0000-0000-0000836F0000}"/>
    <cellStyle name="Normal 28 5 2 3 3 2 2" xfId="53213" xr:uid="{00000000-0005-0000-0000-0000846F0000}"/>
    <cellStyle name="Normal 28 5 2 3 3 3" xfId="39651" xr:uid="{00000000-0005-0000-0000-0000856F0000}"/>
    <cellStyle name="Normal 28 5 2 3 4" xfId="19299" xr:uid="{00000000-0005-0000-0000-0000866F0000}"/>
    <cellStyle name="Normal 28 5 2 3 4 2" xfId="46432" xr:uid="{00000000-0005-0000-0000-0000876F0000}"/>
    <cellStyle name="Normal 28 5 2 3 5" xfId="32870" xr:uid="{00000000-0005-0000-0000-0000886F0000}"/>
    <cellStyle name="Normal 28 5 2 4" xfId="9109" xr:uid="{00000000-0005-0000-0000-0000896F0000}"/>
    <cellStyle name="Normal 28 5 2 4 2" xfId="15899" xr:uid="{00000000-0005-0000-0000-00008A6F0000}"/>
    <cellStyle name="Normal 28 5 2 4 2 2" xfId="29467" xr:uid="{00000000-0005-0000-0000-00008B6F0000}"/>
    <cellStyle name="Normal 28 5 2 4 2 2 2" xfId="56600" xr:uid="{00000000-0005-0000-0000-00008C6F0000}"/>
    <cellStyle name="Normal 28 5 2 4 2 3" xfId="43038" xr:uid="{00000000-0005-0000-0000-00008D6F0000}"/>
    <cellStyle name="Normal 28 5 2 4 3" xfId="22686" xr:uid="{00000000-0005-0000-0000-00008E6F0000}"/>
    <cellStyle name="Normal 28 5 2 4 3 2" xfId="49819" xr:uid="{00000000-0005-0000-0000-00008F6F0000}"/>
    <cellStyle name="Normal 28 5 2 4 4" xfId="36257" xr:uid="{00000000-0005-0000-0000-0000906F0000}"/>
    <cellStyle name="Normal 28 5 2 5" xfId="12510" xr:uid="{00000000-0005-0000-0000-0000916F0000}"/>
    <cellStyle name="Normal 28 5 2 5 2" xfId="26078" xr:uid="{00000000-0005-0000-0000-0000926F0000}"/>
    <cellStyle name="Normal 28 5 2 5 2 2" xfId="53211" xr:uid="{00000000-0005-0000-0000-0000936F0000}"/>
    <cellStyle name="Normal 28 5 2 5 3" xfId="39649" xr:uid="{00000000-0005-0000-0000-0000946F0000}"/>
    <cellStyle name="Normal 28 5 2 6" xfId="19297" xr:uid="{00000000-0005-0000-0000-0000956F0000}"/>
    <cellStyle name="Normal 28 5 2 6 2" xfId="46430" xr:uid="{00000000-0005-0000-0000-0000966F0000}"/>
    <cellStyle name="Normal 28 5 2 7" xfId="32868" xr:uid="{00000000-0005-0000-0000-0000976F0000}"/>
    <cellStyle name="Normal 28 5 3" xfId="5567" xr:uid="{00000000-0005-0000-0000-0000986F0000}"/>
    <cellStyle name="Normal 28 5 3 2" xfId="9112" xr:uid="{00000000-0005-0000-0000-0000996F0000}"/>
    <cellStyle name="Normal 28 5 3 2 2" xfId="15902" xr:uid="{00000000-0005-0000-0000-00009A6F0000}"/>
    <cellStyle name="Normal 28 5 3 2 2 2" xfId="29470" xr:uid="{00000000-0005-0000-0000-00009B6F0000}"/>
    <cellStyle name="Normal 28 5 3 2 2 2 2" xfId="56603" xr:uid="{00000000-0005-0000-0000-00009C6F0000}"/>
    <cellStyle name="Normal 28 5 3 2 2 3" xfId="43041" xr:uid="{00000000-0005-0000-0000-00009D6F0000}"/>
    <cellStyle name="Normal 28 5 3 2 3" xfId="22689" xr:uid="{00000000-0005-0000-0000-00009E6F0000}"/>
    <cellStyle name="Normal 28 5 3 2 3 2" xfId="49822" xr:uid="{00000000-0005-0000-0000-00009F6F0000}"/>
    <cellStyle name="Normal 28 5 3 2 4" xfId="36260" xr:uid="{00000000-0005-0000-0000-0000A06F0000}"/>
    <cellStyle name="Normal 28 5 3 3" xfId="12513" xr:uid="{00000000-0005-0000-0000-0000A16F0000}"/>
    <cellStyle name="Normal 28 5 3 3 2" xfId="26081" xr:uid="{00000000-0005-0000-0000-0000A26F0000}"/>
    <cellStyle name="Normal 28 5 3 3 2 2" xfId="53214" xr:uid="{00000000-0005-0000-0000-0000A36F0000}"/>
    <cellStyle name="Normal 28 5 3 3 3" xfId="39652" xr:uid="{00000000-0005-0000-0000-0000A46F0000}"/>
    <cellStyle name="Normal 28 5 3 4" xfId="19300" xr:uid="{00000000-0005-0000-0000-0000A56F0000}"/>
    <cellStyle name="Normal 28 5 3 4 2" xfId="46433" xr:uid="{00000000-0005-0000-0000-0000A66F0000}"/>
    <cellStyle name="Normal 28 5 3 5" xfId="32871" xr:uid="{00000000-0005-0000-0000-0000A76F0000}"/>
    <cellStyle name="Normal 28 5 4" xfId="5568" xr:uid="{00000000-0005-0000-0000-0000A86F0000}"/>
    <cellStyle name="Normal 28 5 4 2" xfId="9113" xr:uid="{00000000-0005-0000-0000-0000A96F0000}"/>
    <cellStyle name="Normal 28 5 4 2 2" xfId="15903" xr:uid="{00000000-0005-0000-0000-0000AA6F0000}"/>
    <cellStyle name="Normal 28 5 4 2 2 2" xfId="29471" xr:uid="{00000000-0005-0000-0000-0000AB6F0000}"/>
    <cellStyle name="Normal 28 5 4 2 2 2 2" xfId="56604" xr:uid="{00000000-0005-0000-0000-0000AC6F0000}"/>
    <cellStyle name="Normal 28 5 4 2 2 3" xfId="43042" xr:uid="{00000000-0005-0000-0000-0000AD6F0000}"/>
    <cellStyle name="Normal 28 5 4 2 3" xfId="22690" xr:uid="{00000000-0005-0000-0000-0000AE6F0000}"/>
    <cellStyle name="Normal 28 5 4 2 3 2" xfId="49823" xr:uid="{00000000-0005-0000-0000-0000AF6F0000}"/>
    <cellStyle name="Normal 28 5 4 2 4" xfId="36261" xr:uid="{00000000-0005-0000-0000-0000B06F0000}"/>
    <cellStyle name="Normal 28 5 4 3" xfId="12514" xr:uid="{00000000-0005-0000-0000-0000B16F0000}"/>
    <cellStyle name="Normal 28 5 4 3 2" xfId="26082" xr:uid="{00000000-0005-0000-0000-0000B26F0000}"/>
    <cellStyle name="Normal 28 5 4 3 2 2" xfId="53215" xr:uid="{00000000-0005-0000-0000-0000B36F0000}"/>
    <cellStyle name="Normal 28 5 4 3 3" xfId="39653" xr:uid="{00000000-0005-0000-0000-0000B46F0000}"/>
    <cellStyle name="Normal 28 5 4 4" xfId="19301" xr:uid="{00000000-0005-0000-0000-0000B56F0000}"/>
    <cellStyle name="Normal 28 5 4 4 2" xfId="46434" xr:uid="{00000000-0005-0000-0000-0000B66F0000}"/>
    <cellStyle name="Normal 28 5 4 5" xfId="32872" xr:uid="{00000000-0005-0000-0000-0000B76F0000}"/>
    <cellStyle name="Normal 28 5 5" xfId="9108" xr:uid="{00000000-0005-0000-0000-0000B86F0000}"/>
    <cellStyle name="Normal 28 5 5 2" xfId="15898" xr:uid="{00000000-0005-0000-0000-0000B96F0000}"/>
    <cellStyle name="Normal 28 5 5 2 2" xfId="29466" xr:uid="{00000000-0005-0000-0000-0000BA6F0000}"/>
    <cellStyle name="Normal 28 5 5 2 2 2" xfId="56599" xr:uid="{00000000-0005-0000-0000-0000BB6F0000}"/>
    <cellStyle name="Normal 28 5 5 2 3" xfId="43037" xr:uid="{00000000-0005-0000-0000-0000BC6F0000}"/>
    <cellStyle name="Normal 28 5 5 3" xfId="22685" xr:uid="{00000000-0005-0000-0000-0000BD6F0000}"/>
    <cellStyle name="Normal 28 5 5 3 2" xfId="49818" xr:uid="{00000000-0005-0000-0000-0000BE6F0000}"/>
    <cellStyle name="Normal 28 5 5 4" xfId="36256" xr:uid="{00000000-0005-0000-0000-0000BF6F0000}"/>
    <cellStyle name="Normal 28 5 6" xfId="12509" xr:uid="{00000000-0005-0000-0000-0000C06F0000}"/>
    <cellStyle name="Normal 28 5 6 2" xfId="26077" xr:uid="{00000000-0005-0000-0000-0000C16F0000}"/>
    <cellStyle name="Normal 28 5 6 2 2" xfId="53210" xr:uid="{00000000-0005-0000-0000-0000C26F0000}"/>
    <cellStyle name="Normal 28 5 6 3" xfId="39648" xr:uid="{00000000-0005-0000-0000-0000C36F0000}"/>
    <cellStyle name="Normal 28 5 7" xfId="19296" xr:uid="{00000000-0005-0000-0000-0000C46F0000}"/>
    <cellStyle name="Normal 28 5 7 2" xfId="46429" xr:uid="{00000000-0005-0000-0000-0000C56F0000}"/>
    <cellStyle name="Normal 28 5 8" xfId="32867" xr:uid="{00000000-0005-0000-0000-0000C66F0000}"/>
    <cellStyle name="Normal 28 6" xfId="5569" xr:uid="{00000000-0005-0000-0000-0000C76F0000}"/>
    <cellStyle name="Normal 28 6 2" xfId="5570" xr:uid="{00000000-0005-0000-0000-0000C86F0000}"/>
    <cellStyle name="Normal 28 6 2 2" xfId="9115" xr:uid="{00000000-0005-0000-0000-0000C96F0000}"/>
    <cellStyle name="Normal 28 6 2 2 2" xfId="15905" xr:uid="{00000000-0005-0000-0000-0000CA6F0000}"/>
    <cellStyle name="Normal 28 6 2 2 2 2" xfId="29473" xr:uid="{00000000-0005-0000-0000-0000CB6F0000}"/>
    <cellStyle name="Normal 28 6 2 2 2 2 2" xfId="56606" xr:uid="{00000000-0005-0000-0000-0000CC6F0000}"/>
    <cellStyle name="Normal 28 6 2 2 2 3" xfId="43044" xr:uid="{00000000-0005-0000-0000-0000CD6F0000}"/>
    <cellStyle name="Normal 28 6 2 2 3" xfId="22692" xr:uid="{00000000-0005-0000-0000-0000CE6F0000}"/>
    <cellStyle name="Normal 28 6 2 2 3 2" xfId="49825" xr:uid="{00000000-0005-0000-0000-0000CF6F0000}"/>
    <cellStyle name="Normal 28 6 2 2 4" xfId="36263" xr:uid="{00000000-0005-0000-0000-0000D06F0000}"/>
    <cellStyle name="Normal 28 6 2 3" xfId="12516" xr:uid="{00000000-0005-0000-0000-0000D16F0000}"/>
    <cellStyle name="Normal 28 6 2 3 2" xfId="26084" xr:uid="{00000000-0005-0000-0000-0000D26F0000}"/>
    <cellStyle name="Normal 28 6 2 3 2 2" xfId="53217" xr:uid="{00000000-0005-0000-0000-0000D36F0000}"/>
    <cellStyle name="Normal 28 6 2 3 3" xfId="39655" xr:uid="{00000000-0005-0000-0000-0000D46F0000}"/>
    <cellStyle name="Normal 28 6 2 4" xfId="19303" xr:uid="{00000000-0005-0000-0000-0000D56F0000}"/>
    <cellStyle name="Normal 28 6 2 4 2" xfId="46436" xr:uid="{00000000-0005-0000-0000-0000D66F0000}"/>
    <cellStyle name="Normal 28 6 2 5" xfId="32874" xr:uid="{00000000-0005-0000-0000-0000D76F0000}"/>
    <cellStyle name="Normal 28 6 3" xfId="5571" xr:uid="{00000000-0005-0000-0000-0000D86F0000}"/>
    <cellStyle name="Normal 28 6 4" xfId="9114" xr:uid="{00000000-0005-0000-0000-0000D96F0000}"/>
    <cellStyle name="Normal 28 6 4 2" xfId="15904" xr:uid="{00000000-0005-0000-0000-0000DA6F0000}"/>
    <cellStyle name="Normal 28 6 4 2 2" xfId="29472" xr:uid="{00000000-0005-0000-0000-0000DB6F0000}"/>
    <cellStyle name="Normal 28 6 4 2 2 2" xfId="56605" xr:uid="{00000000-0005-0000-0000-0000DC6F0000}"/>
    <cellStyle name="Normal 28 6 4 2 3" xfId="43043" xr:uid="{00000000-0005-0000-0000-0000DD6F0000}"/>
    <cellStyle name="Normal 28 6 4 3" xfId="22691" xr:uid="{00000000-0005-0000-0000-0000DE6F0000}"/>
    <cellStyle name="Normal 28 6 4 3 2" xfId="49824" xr:uid="{00000000-0005-0000-0000-0000DF6F0000}"/>
    <cellStyle name="Normal 28 6 4 4" xfId="36262" xr:uid="{00000000-0005-0000-0000-0000E06F0000}"/>
    <cellStyle name="Normal 28 6 5" xfId="12515" xr:uid="{00000000-0005-0000-0000-0000E16F0000}"/>
    <cellStyle name="Normal 28 6 5 2" xfId="26083" xr:uid="{00000000-0005-0000-0000-0000E26F0000}"/>
    <cellStyle name="Normal 28 6 5 2 2" xfId="53216" xr:uid="{00000000-0005-0000-0000-0000E36F0000}"/>
    <cellStyle name="Normal 28 6 5 3" xfId="39654" xr:uid="{00000000-0005-0000-0000-0000E46F0000}"/>
    <cellStyle name="Normal 28 6 6" xfId="19302" xr:uid="{00000000-0005-0000-0000-0000E56F0000}"/>
    <cellStyle name="Normal 28 6 6 2" xfId="46435" xr:uid="{00000000-0005-0000-0000-0000E66F0000}"/>
    <cellStyle name="Normal 28 6 7" xfId="32873" xr:uid="{00000000-0005-0000-0000-0000E76F0000}"/>
    <cellStyle name="Normal 28 7" xfId="5572" xr:uid="{00000000-0005-0000-0000-0000E86F0000}"/>
    <cellStyle name="Normal 28 7 2" xfId="9116" xr:uid="{00000000-0005-0000-0000-0000E96F0000}"/>
    <cellStyle name="Normal 28 7 2 2" xfId="15906" xr:uid="{00000000-0005-0000-0000-0000EA6F0000}"/>
    <cellStyle name="Normal 28 7 2 2 2" xfId="29474" xr:uid="{00000000-0005-0000-0000-0000EB6F0000}"/>
    <cellStyle name="Normal 28 7 2 2 2 2" xfId="56607" xr:uid="{00000000-0005-0000-0000-0000EC6F0000}"/>
    <cellStyle name="Normal 28 7 2 2 3" xfId="43045" xr:uid="{00000000-0005-0000-0000-0000ED6F0000}"/>
    <cellStyle name="Normal 28 7 2 3" xfId="22693" xr:uid="{00000000-0005-0000-0000-0000EE6F0000}"/>
    <cellStyle name="Normal 28 7 2 3 2" xfId="49826" xr:uid="{00000000-0005-0000-0000-0000EF6F0000}"/>
    <cellStyle name="Normal 28 7 2 4" xfId="36264" xr:uid="{00000000-0005-0000-0000-0000F06F0000}"/>
    <cellStyle name="Normal 28 7 3" xfId="12517" xr:uid="{00000000-0005-0000-0000-0000F16F0000}"/>
    <cellStyle name="Normal 28 7 3 2" xfId="26085" xr:uid="{00000000-0005-0000-0000-0000F26F0000}"/>
    <cellStyle name="Normal 28 7 3 2 2" xfId="53218" xr:uid="{00000000-0005-0000-0000-0000F36F0000}"/>
    <cellStyle name="Normal 28 7 3 3" xfId="39656" xr:uid="{00000000-0005-0000-0000-0000F46F0000}"/>
    <cellStyle name="Normal 28 7 4" xfId="19304" xr:uid="{00000000-0005-0000-0000-0000F56F0000}"/>
    <cellStyle name="Normal 28 7 4 2" xfId="46437" xr:uid="{00000000-0005-0000-0000-0000F66F0000}"/>
    <cellStyle name="Normal 28 7 5" xfId="32875" xr:uid="{00000000-0005-0000-0000-0000F76F0000}"/>
    <cellStyle name="Normal 28 8" xfId="5573" xr:uid="{00000000-0005-0000-0000-0000F86F0000}"/>
    <cellStyle name="Normal 28 8 2" xfId="9117" xr:uid="{00000000-0005-0000-0000-0000F96F0000}"/>
    <cellStyle name="Normal 28 8 2 2" xfId="15907" xr:uid="{00000000-0005-0000-0000-0000FA6F0000}"/>
    <cellStyle name="Normal 28 8 2 2 2" xfId="29475" xr:uid="{00000000-0005-0000-0000-0000FB6F0000}"/>
    <cellStyle name="Normal 28 8 2 2 2 2" xfId="56608" xr:uid="{00000000-0005-0000-0000-0000FC6F0000}"/>
    <cellStyle name="Normal 28 8 2 2 3" xfId="43046" xr:uid="{00000000-0005-0000-0000-0000FD6F0000}"/>
    <cellStyle name="Normal 28 8 2 3" xfId="22694" xr:uid="{00000000-0005-0000-0000-0000FE6F0000}"/>
    <cellStyle name="Normal 28 8 2 3 2" xfId="49827" xr:uid="{00000000-0005-0000-0000-0000FF6F0000}"/>
    <cellStyle name="Normal 28 8 2 4" xfId="36265" xr:uid="{00000000-0005-0000-0000-000000700000}"/>
    <cellStyle name="Normal 28 8 3" xfId="12518" xr:uid="{00000000-0005-0000-0000-000001700000}"/>
    <cellStyle name="Normal 28 8 3 2" xfId="26086" xr:uid="{00000000-0005-0000-0000-000002700000}"/>
    <cellStyle name="Normal 28 8 3 2 2" xfId="53219" xr:uid="{00000000-0005-0000-0000-000003700000}"/>
    <cellStyle name="Normal 28 8 3 3" xfId="39657" xr:uid="{00000000-0005-0000-0000-000004700000}"/>
    <cellStyle name="Normal 28 8 4" xfId="19305" xr:uid="{00000000-0005-0000-0000-000005700000}"/>
    <cellStyle name="Normal 28 8 4 2" xfId="46438" xr:uid="{00000000-0005-0000-0000-000006700000}"/>
    <cellStyle name="Normal 28 8 5" xfId="32876" xr:uid="{00000000-0005-0000-0000-000007700000}"/>
    <cellStyle name="Normal 29" xfId="2661" xr:uid="{00000000-0005-0000-0000-000008700000}"/>
    <cellStyle name="Normal 29 2" xfId="5574" xr:uid="{00000000-0005-0000-0000-000009700000}"/>
    <cellStyle name="Normal 29 2 2" xfId="5575" xr:uid="{00000000-0005-0000-0000-00000A700000}"/>
    <cellStyle name="Normal 29 2 2 2" xfId="5576" xr:uid="{00000000-0005-0000-0000-00000B700000}"/>
    <cellStyle name="Normal 29 2 2 2 2" xfId="9120" xr:uid="{00000000-0005-0000-0000-00000C700000}"/>
    <cellStyle name="Normal 29 2 2 2 2 2" xfId="15910" xr:uid="{00000000-0005-0000-0000-00000D700000}"/>
    <cellStyle name="Normal 29 2 2 2 2 2 2" xfId="29478" xr:uid="{00000000-0005-0000-0000-00000E700000}"/>
    <cellStyle name="Normal 29 2 2 2 2 2 2 2" xfId="56611" xr:uid="{00000000-0005-0000-0000-00000F700000}"/>
    <cellStyle name="Normal 29 2 2 2 2 2 3" xfId="43049" xr:uid="{00000000-0005-0000-0000-000010700000}"/>
    <cellStyle name="Normal 29 2 2 2 2 3" xfId="22697" xr:uid="{00000000-0005-0000-0000-000011700000}"/>
    <cellStyle name="Normal 29 2 2 2 2 3 2" xfId="49830" xr:uid="{00000000-0005-0000-0000-000012700000}"/>
    <cellStyle name="Normal 29 2 2 2 2 4" xfId="36268" xr:uid="{00000000-0005-0000-0000-000013700000}"/>
    <cellStyle name="Normal 29 2 2 2 3" xfId="12521" xr:uid="{00000000-0005-0000-0000-000014700000}"/>
    <cellStyle name="Normal 29 2 2 2 3 2" xfId="26089" xr:uid="{00000000-0005-0000-0000-000015700000}"/>
    <cellStyle name="Normal 29 2 2 2 3 2 2" xfId="53222" xr:uid="{00000000-0005-0000-0000-000016700000}"/>
    <cellStyle name="Normal 29 2 2 2 3 3" xfId="39660" xr:uid="{00000000-0005-0000-0000-000017700000}"/>
    <cellStyle name="Normal 29 2 2 2 4" xfId="19308" xr:uid="{00000000-0005-0000-0000-000018700000}"/>
    <cellStyle name="Normal 29 2 2 2 4 2" xfId="46441" xr:uid="{00000000-0005-0000-0000-000019700000}"/>
    <cellStyle name="Normal 29 2 2 2 5" xfId="32879" xr:uid="{00000000-0005-0000-0000-00001A700000}"/>
    <cellStyle name="Normal 29 2 2 3" xfId="5577" xr:uid="{00000000-0005-0000-0000-00001B700000}"/>
    <cellStyle name="Normal 29 2 2 3 2" xfId="9121" xr:uid="{00000000-0005-0000-0000-00001C700000}"/>
    <cellStyle name="Normal 29 2 2 3 2 2" xfId="15911" xr:uid="{00000000-0005-0000-0000-00001D700000}"/>
    <cellStyle name="Normal 29 2 2 3 2 2 2" xfId="29479" xr:uid="{00000000-0005-0000-0000-00001E700000}"/>
    <cellStyle name="Normal 29 2 2 3 2 2 2 2" xfId="56612" xr:uid="{00000000-0005-0000-0000-00001F700000}"/>
    <cellStyle name="Normal 29 2 2 3 2 2 3" xfId="43050" xr:uid="{00000000-0005-0000-0000-000020700000}"/>
    <cellStyle name="Normal 29 2 2 3 2 3" xfId="22698" xr:uid="{00000000-0005-0000-0000-000021700000}"/>
    <cellStyle name="Normal 29 2 2 3 2 3 2" xfId="49831" xr:uid="{00000000-0005-0000-0000-000022700000}"/>
    <cellStyle name="Normal 29 2 2 3 2 4" xfId="36269" xr:uid="{00000000-0005-0000-0000-000023700000}"/>
    <cellStyle name="Normal 29 2 2 3 3" xfId="12522" xr:uid="{00000000-0005-0000-0000-000024700000}"/>
    <cellStyle name="Normal 29 2 2 3 3 2" xfId="26090" xr:uid="{00000000-0005-0000-0000-000025700000}"/>
    <cellStyle name="Normal 29 2 2 3 3 2 2" xfId="53223" xr:uid="{00000000-0005-0000-0000-000026700000}"/>
    <cellStyle name="Normal 29 2 2 3 3 3" xfId="39661" xr:uid="{00000000-0005-0000-0000-000027700000}"/>
    <cellStyle name="Normal 29 2 2 3 4" xfId="19309" xr:uid="{00000000-0005-0000-0000-000028700000}"/>
    <cellStyle name="Normal 29 2 2 3 4 2" xfId="46442" xr:uid="{00000000-0005-0000-0000-000029700000}"/>
    <cellStyle name="Normal 29 2 2 3 5" xfId="32880" xr:uid="{00000000-0005-0000-0000-00002A700000}"/>
    <cellStyle name="Normal 29 2 2 4" xfId="9119" xr:uid="{00000000-0005-0000-0000-00002B700000}"/>
    <cellStyle name="Normal 29 2 2 4 2" xfId="15909" xr:uid="{00000000-0005-0000-0000-00002C700000}"/>
    <cellStyle name="Normal 29 2 2 4 2 2" xfId="29477" xr:uid="{00000000-0005-0000-0000-00002D700000}"/>
    <cellStyle name="Normal 29 2 2 4 2 2 2" xfId="56610" xr:uid="{00000000-0005-0000-0000-00002E700000}"/>
    <cellStyle name="Normal 29 2 2 4 2 3" xfId="43048" xr:uid="{00000000-0005-0000-0000-00002F700000}"/>
    <cellStyle name="Normal 29 2 2 4 3" xfId="22696" xr:uid="{00000000-0005-0000-0000-000030700000}"/>
    <cellStyle name="Normal 29 2 2 4 3 2" xfId="49829" xr:uid="{00000000-0005-0000-0000-000031700000}"/>
    <cellStyle name="Normal 29 2 2 4 4" xfId="36267" xr:uid="{00000000-0005-0000-0000-000032700000}"/>
    <cellStyle name="Normal 29 2 2 5" xfId="12520" xr:uid="{00000000-0005-0000-0000-000033700000}"/>
    <cellStyle name="Normal 29 2 2 5 2" xfId="26088" xr:uid="{00000000-0005-0000-0000-000034700000}"/>
    <cellStyle name="Normal 29 2 2 5 2 2" xfId="53221" xr:uid="{00000000-0005-0000-0000-000035700000}"/>
    <cellStyle name="Normal 29 2 2 5 3" xfId="39659" xr:uid="{00000000-0005-0000-0000-000036700000}"/>
    <cellStyle name="Normal 29 2 2 6" xfId="19307" xr:uid="{00000000-0005-0000-0000-000037700000}"/>
    <cellStyle name="Normal 29 2 2 6 2" xfId="46440" xr:uid="{00000000-0005-0000-0000-000038700000}"/>
    <cellStyle name="Normal 29 2 2 7" xfId="32878" xr:uid="{00000000-0005-0000-0000-000039700000}"/>
    <cellStyle name="Normal 29 2 3" xfId="5578" xr:uid="{00000000-0005-0000-0000-00003A700000}"/>
    <cellStyle name="Normal 29 2 3 2" xfId="5579" xr:uid="{00000000-0005-0000-0000-00003B700000}"/>
    <cellStyle name="Normal 29 2 3 2 2" xfId="9123" xr:uid="{00000000-0005-0000-0000-00003C700000}"/>
    <cellStyle name="Normal 29 2 3 2 2 2" xfId="15913" xr:uid="{00000000-0005-0000-0000-00003D700000}"/>
    <cellStyle name="Normal 29 2 3 2 2 2 2" xfId="29481" xr:uid="{00000000-0005-0000-0000-00003E700000}"/>
    <cellStyle name="Normal 29 2 3 2 2 2 2 2" xfId="56614" xr:uid="{00000000-0005-0000-0000-00003F700000}"/>
    <cellStyle name="Normal 29 2 3 2 2 2 3" xfId="43052" xr:uid="{00000000-0005-0000-0000-000040700000}"/>
    <cellStyle name="Normal 29 2 3 2 2 3" xfId="22700" xr:uid="{00000000-0005-0000-0000-000041700000}"/>
    <cellStyle name="Normal 29 2 3 2 2 3 2" xfId="49833" xr:uid="{00000000-0005-0000-0000-000042700000}"/>
    <cellStyle name="Normal 29 2 3 2 2 4" xfId="36271" xr:uid="{00000000-0005-0000-0000-000043700000}"/>
    <cellStyle name="Normal 29 2 3 2 3" xfId="12524" xr:uid="{00000000-0005-0000-0000-000044700000}"/>
    <cellStyle name="Normal 29 2 3 2 3 2" xfId="26092" xr:uid="{00000000-0005-0000-0000-000045700000}"/>
    <cellStyle name="Normal 29 2 3 2 3 2 2" xfId="53225" xr:uid="{00000000-0005-0000-0000-000046700000}"/>
    <cellStyle name="Normal 29 2 3 2 3 3" xfId="39663" xr:uid="{00000000-0005-0000-0000-000047700000}"/>
    <cellStyle name="Normal 29 2 3 2 4" xfId="19311" xr:uid="{00000000-0005-0000-0000-000048700000}"/>
    <cellStyle name="Normal 29 2 3 2 4 2" xfId="46444" xr:uid="{00000000-0005-0000-0000-000049700000}"/>
    <cellStyle name="Normal 29 2 3 2 5" xfId="32882" xr:uid="{00000000-0005-0000-0000-00004A700000}"/>
    <cellStyle name="Normal 29 2 3 3" xfId="9122" xr:uid="{00000000-0005-0000-0000-00004B700000}"/>
    <cellStyle name="Normal 29 2 3 3 2" xfId="15912" xr:uid="{00000000-0005-0000-0000-00004C700000}"/>
    <cellStyle name="Normal 29 2 3 3 2 2" xfId="29480" xr:uid="{00000000-0005-0000-0000-00004D700000}"/>
    <cellStyle name="Normal 29 2 3 3 2 2 2" xfId="56613" xr:uid="{00000000-0005-0000-0000-00004E700000}"/>
    <cellStyle name="Normal 29 2 3 3 2 3" xfId="43051" xr:uid="{00000000-0005-0000-0000-00004F700000}"/>
    <cellStyle name="Normal 29 2 3 3 3" xfId="22699" xr:uid="{00000000-0005-0000-0000-000050700000}"/>
    <cellStyle name="Normal 29 2 3 3 3 2" xfId="49832" xr:uid="{00000000-0005-0000-0000-000051700000}"/>
    <cellStyle name="Normal 29 2 3 3 4" xfId="36270" xr:uid="{00000000-0005-0000-0000-000052700000}"/>
    <cellStyle name="Normal 29 2 3 4" xfId="12523" xr:uid="{00000000-0005-0000-0000-000053700000}"/>
    <cellStyle name="Normal 29 2 3 4 2" xfId="26091" xr:uid="{00000000-0005-0000-0000-000054700000}"/>
    <cellStyle name="Normal 29 2 3 4 2 2" xfId="53224" xr:uid="{00000000-0005-0000-0000-000055700000}"/>
    <cellStyle name="Normal 29 2 3 4 3" xfId="39662" xr:uid="{00000000-0005-0000-0000-000056700000}"/>
    <cellStyle name="Normal 29 2 3 5" xfId="19310" xr:uid="{00000000-0005-0000-0000-000057700000}"/>
    <cellStyle name="Normal 29 2 3 5 2" xfId="46443" xr:uid="{00000000-0005-0000-0000-000058700000}"/>
    <cellStyle name="Normal 29 2 3 6" xfId="32881" xr:uid="{00000000-0005-0000-0000-000059700000}"/>
    <cellStyle name="Normal 29 2 4" xfId="5580" xr:uid="{00000000-0005-0000-0000-00005A700000}"/>
    <cellStyle name="Normal 29 2 4 2" xfId="9124" xr:uid="{00000000-0005-0000-0000-00005B700000}"/>
    <cellStyle name="Normal 29 2 4 2 2" xfId="15914" xr:uid="{00000000-0005-0000-0000-00005C700000}"/>
    <cellStyle name="Normal 29 2 4 2 2 2" xfId="29482" xr:uid="{00000000-0005-0000-0000-00005D700000}"/>
    <cellStyle name="Normal 29 2 4 2 2 2 2" xfId="56615" xr:uid="{00000000-0005-0000-0000-00005E700000}"/>
    <cellStyle name="Normal 29 2 4 2 2 3" xfId="43053" xr:uid="{00000000-0005-0000-0000-00005F700000}"/>
    <cellStyle name="Normal 29 2 4 2 3" xfId="22701" xr:uid="{00000000-0005-0000-0000-000060700000}"/>
    <cellStyle name="Normal 29 2 4 2 3 2" xfId="49834" xr:uid="{00000000-0005-0000-0000-000061700000}"/>
    <cellStyle name="Normal 29 2 4 2 4" xfId="36272" xr:uid="{00000000-0005-0000-0000-000062700000}"/>
    <cellStyle name="Normal 29 2 4 3" xfId="12525" xr:uid="{00000000-0005-0000-0000-000063700000}"/>
    <cellStyle name="Normal 29 2 4 3 2" xfId="26093" xr:uid="{00000000-0005-0000-0000-000064700000}"/>
    <cellStyle name="Normal 29 2 4 3 2 2" xfId="53226" xr:uid="{00000000-0005-0000-0000-000065700000}"/>
    <cellStyle name="Normal 29 2 4 3 3" xfId="39664" xr:uid="{00000000-0005-0000-0000-000066700000}"/>
    <cellStyle name="Normal 29 2 4 4" xfId="19312" xr:uid="{00000000-0005-0000-0000-000067700000}"/>
    <cellStyle name="Normal 29 2 4 4 2" xfId="46445" xr:uid="{00000000-0005-0000-0000-000068700000}"/>
    <cellStyle name="Normal 29 2 4 5" xfId="32883" xr:uid="{00000000-0005-0000-0000-000069700000}"/>
    <cellStyle name="Normal 29 2 5" xfId="5581" xr:uid="{00000000-0005-0000-0000-00006A700000}"/>
    <cellStyle name="Normal 29 2 5 2" xfId="9125" xr:uid="{00000000-0005-0000-0000-00006B700000}"/>
    <cellStyle name="Normal 29 2 5 2 2" xfId="15915" xr:uid="{00000000-0005-0000-0000-00006C700000}"/>
    <cellStyle name="Normal 29 2 5 2 2 2" xfId="29483" xr:uid="{00000000-0005-0000-0000-00006D700000}"/>
    <cellStyle name="Normal 29 2 5 2 2 2 2" xfId="56616" xr:uid="{00000000-0005-0000-0000-00006E700000}"/>
    <cellStyle name="Normal 29 2 5 2 2 3" xfId="43054" xr:uid="{00000000-0005-0000-0000-00006F700000}"/>
    <cellStyle name="Normal 29 2 5 2 3" xfId="22702" xr:uid="{00000000-0005-0000-0000-000070700000}"/>
    <cellStyle name="Normal 29 2 5 2 3 2" xfId="49835" xr:uid="{00000000-0005-0000-0000-000071700000}"/>
    <cellStyle name="Normal 29 2 5 2 4" xfId="36273" xr:uid="{00000000-0005-0000-0000-000072700000}"/>
    <cellStyle name="Normal 29 2 5 3" xfId="12526" xr:uid="{00000000-0005-0000-0000-000073700000}"/>
    <cellStyle name="Normal 29 2 5 3 2" xfId="26094" xr:uid="{00000000-0005-0000-0000-000074700000}"/>
    <cellStyle name="Normal 29 2 5 3 2 2" xfId="53227" xr:uid="{00000000-0005-0000-0000-000075700000}"/>
    <cellStyle name="Normal 29 2 5 3 3" xfId="39665" xr:uid="{00000000-0005-0000-0000-000076700000}"/>
    <cellStyle name="Normal 29 2 5 4" xfId="19313" xr:uid="{00000000-0005-0000-0000-000077700000}"/>
    <cellStyle name="Normal 29 2 5 4 2" xfId="46446" xr:uid="{00000000-0005-0000-0000-000078700000}"/>
    <cellStyle name="Normal 29 2 5 5" xfId="32884" xr:uid="{00000000-0005-0000-0000-000079700000}"/>
    <cellStyle name="Normal 29 2 6" xfId="9118" xr:uid="{00000000-0005-0000-0000-00007A700000}"/>
    <cellStyle name="Normal 29 2 6 2" xfId="15908" xr:uid="{00000000-0005-0000-0000-00007B700000}"/>
    <cellStyle name="Normal 29 2 6 2 2" xfId="29476" xr:uid="{00000000-0005-0000-0000-00007C700000}"/>
    <cellStyle name="Normal 29 2 6 2 2 2" xfId="56609" xr:uid="{00000000-0005-0000-0000-00007D700000}"/>
    <cellStyle name="Normal 29 2 6 2 3" xfId="43047" xr:uid="{00000000-0005-0000-0000-00007E700000}"/>
    <cellStyle name="Normal 29 2 6 3" xfId="22695" xr:uid="{00000000-0005-0000-0000-00007F700000}"/>
    <cellStyle name="Normal 29 2 6 3 2" xfId="49828" xr:uid="{00000000-0005-0000-0000-000080700000}"/>
    <cellStyle name="Normal 29 2 6 4" xfId="36266" xr:uid="{00000000-0005-0000-0000-000081700000}"/>
    <cellStyle name="Normal 29 2 7" xfId="12519" xr:uid="{00000000-0005-0000-0000-000082700000}"/>
    <cellStyle name="Normal 29 2 7 2" xfId="26087" xr:uid="{00000000-0005-0000-0000-000083700000}"/>
    <cellStyle name="Normal 29 2 7 2 2" xfId="53220" xr:uid="{00000000-0005-0000-0000-000084700000}"/>
    <cellStyle name="Normal 29 2 7 3" xfId="39658" xr:uid="{00000000-0005-0000-0000-000085700000}"/>
    <cellStyle name="Normal 29 2 8" xfId="19306" xr:uid="{00000000-0005-0000-0000-000086700000}"/>
    <cellStyle name="Normal 29 2 8 2" xfId="46439" xr:uid="{00000000-0005-0000-0000-000087700000}"/>
    <cellStyle name="Normal 29 2 9" xfId="32877" xr:uid="{00000000-0005-0000-0000-000088700000}"/>
    <cellStyle name="Normal 29 3" xfId="5582" xr:uid="{00000000-0005-0000-0000-000089700000}"/>
    <cellStyle name="Normal 29 3 2" xfId="5583" xr:uid="{00000000-0005-0000-0000-00008A700000}"/>
    <cellStyle name="Normal 29 3 2 2" xfId="9127" xr:uid="{00000000-0005-0000-0000-00008B700000}"/>
    <cellStyle name="Normal 29 3 2 2 2" xfId="15917" xr:uid="{00000000-0005-0000-0000-00008C700000}"/>
    <cellStyle name="Normal 29 3 2 2 2 2" xfId="29485" xr:uid="{00000000-0005-0000-0000-00008D700000}"/>
    <cellStyle name="Normal 29 3 2 2 2 2 2" xfId="56618" xr:uid="{00000000-0005-0000-0000-00008E700000}"/>
    <cellStyle name="Normal 29 3 2 2 2 3" xfId="43056" xr:uid="{00000000-0005-0000-0000-00008F700000}"/>
    <cellStyle name="Normal 29 3 2 2 3" xfId="22704" xr:uid="{00000000-0005-0000-0000-000090700000}"/>
    <cellStyle name="Normal 29 3 2 2 3 2" xfId="49837" xr:uid="{00000000-0005-0000-0000-000091700000}"/>
    <cellStyle name="Normal 29 3 2 2 4" xfId="36275" xr:uid="{00000000-0005-0000-0000-000092700000}"/>
    <cellStyle name="Normal 29 3 2 3" xfId="12528" xr:uid="{00000000-0005-0000-0000-000093700000}"/>
    <cellStyle name="Normal 29 3 2 3 2" xfId="26096" xr:uid="{00000000-0005-0000-0000-000094700000}"/>
    <cellStyle name="Normal 29 3 2 3 2 2" xfId="53229" xr:uid="{00000000-0005-0000-0000-000095700000}"/>
    <cellStyle name="Normal 29 3 2 3 3" xfId="39667" xr:uid="{00000000-0005-0000-0000-000096700000}"/>
    <cellStyle name="Normal 29 3 2 4" xfId="19315" xr:uid="{00000000-0005-0000-0000-000097700000}"/>
    <cellStyle name="Normal 29 3 2 4 2" xfId="46448" xr:uid="{00000000-0005-0000-0000-000098700000}"/>
    <cellStyle name="Normal 29 3 2 5" xfId="32886" xr:uid="{00000000-0005-0000-0000-000099700000}"/>
    <cellStyle name="Normal 29 3 3" xfId="5584" xr:uid="{00000000-0005-0000-0000-00009A700000}"/>
    <cellStyle name="Normal 29 3 3 2" xfId="9128" xr:uid="{00000000-0005-0000-0000-00009B700000}"/>
    <cellStyle name="Normal 29 3 3 2 2" xfId="15918" xr:uid="{00000000-0005-0000-0000-00009C700000}"/>
    <cellStyle name="Normal 29 3 3 2 2 2" xfId="29486" xr:uid="{00000000-0005-0000-0000-00009D700000}"/>
    <cellStyle name="Normal 29 3 3 2 2 2 2" xfId="56619" xr:uid="{00000000-0005-0000-0000-00009E700000}"/>
    <cellStyle name="Normal 29 3 3 2 2 3" xfId="43057" xr:uid="{00000000-0005-0000-0000-00009F700000}"/>
    <cellStyle name="Normal 29 3 3 2 3" xfId="22705" xr:uid="{00000000-0005-0000-0000-0000A0700000}"/>
    <cellStyle name="Normal 29 3 3 2 3 2" xfId="49838" xr:uid="{00000000-0005-0000-0000-0000A1700000}"/>
    <cellStyle name="Normal 29 3 3 2 4" xfId="36276" xr:uid="{00000000-0005-0000-0000-0000A2700000}"/>
    <cellStyle name="Normal 29 3 3 3" xfId="12529" xr:uid="{00000000-0005-0000-0000-0000A3700000}"/>
    <cellStyle name="Normal 29 3 3 3 2" xfId="26097" xr:uid="{00000000-0005-0000-0000-0000A4700000}"/>
    <cellStyle name="Normal 29 3 3 3 2 2" xfId="53230" xr:uid="{00000000-0005-0000-0000-0000A5700000}"/>
    <cellStyle name="Normal 29 3 3 3 3" xfId="39668" xr:uid="{00000000-0005-0000-0000-0000A6700000}"/>
    <cellStyle name="Normal 29 3 3 4" xfId="19316" xr:uid="{00000000-0005-0000-0000-0000A7700000}"/>
    <cellStyle name="Normal 29 3 3 4 2" xfId="46449" xr:uid="{00000000-0005-0000-0000-0000A8700000}"/>
    <cellStyle name="Normal 29 3 3 5" xfId="32887" xr:uid="{00000000-0005-0000-0000-0000A9700000}"/>
    <cellStyle name="Normal 29 3 4" xfId="9126" xr:uid="{00000000-0005-0000-0000-0000AA700000}"/>
    <cellStyle name="Normal 29 3 4 2" xfId="15916" xr:uid="{00000000-0005-0000-0000-0000AB700000}"/>
    <cellStyle name="Normal 29 3 4 2 2" xfId="29484" xr:uid="{00000000-0005-0000-0000-0000AC700000}"/>
    <cellStyle name="Normal 29 3 4 2 2 2" xfId="56617" xr:uid="{00000000-0005-0000-0000-0000AD700000}"/>
    <cellStyle name="Normal 29 3 4 2 3" xfId="43055" xr:uid="{00000000-0005-0000-0000-0000AE700000}"/>
    <cellStyle name="Normal 29 3 4 3" xfId="22703" xr:uid="{00000000-0005-0000-0000-0000AF700000}"/>
    <cellStyle name="Normal 29 3 4 3 2" xfId="49836" xr:uid="{00000000-0005-0000-0000-0000B0700000}"/>
    <cellStyle name="Normal 29 3 4 4" xfId="36274" xr:uid="{00000000-0005-0000-0000-0000B1700000}"/>
    <cellStyle name="Normal 29 3 5" xfId="12527" xr:uid="{00000000-0005-0000-0000-0000B2700000}"/>
    <cellStyle name="Normal 29 3 5 2" xfId="26095" xr:uid="{00000000-0005-0000-0000-0000B3700000}"/>
    <cellStyle name="Normal 29 3 5 2 2" xfId="53228" xr:uid="{00000000-0005-0000-0000-0000B4700000}"/>
    <cellStyle name="Normal 29 3 5 3" xfId="39666" xr:uid="{00000000-0005-0000-0000-0000B5700000}"/>
    <cellStyle name="Normal 29 3 6" xfId="19314" xr:uid="{00000000-0005-0000-0000-0000B6700000}"/>
    <cellStyle name="Normal 29 3 6 2" xfId="46447" xr:uid="{00000000-0005-0000-0000-0000B7700000}"/>
    <cellStyle name="Normal 29 3 7" xfId="32885" xr:uid="{00000000-0005-0000-0000-0000B8700000}"/>
    <cellStyle name="Normal 29 4" xfId="5585" xr:uid="{00000000-0005-0000-0000-0000B9700000}"/>
    <cellStyle name="Normal 29 4 2" xfId="5586" xr:uid="{00000000-0005-0000-0000-0000BA700000}"/>
    <cellStyle name="Normal 29 4 2 2" xfId="9130" xr:uid="{00000000-0005-0000-0000-0000BB700000}"/>
    <cellStyle name="Normal 29 4 2 2 2" xfId="15920" xr:uid="{00000000-0005-0000-0000-0000BC700000}"/>
    <cellStyle name="Normal 29 4 2 2 2 2" xfId="29488" xr:uid="{00000000-0005-0000-0000-0000BD700000}"/>
    <cellStyle name="Normal 29 4 2 2 2 2 2" xfId="56621" xr:uid="{00000000-0005-0000-0000-0000BE700000}"/>
    <cellStyle name="Normal 29 4 2 2 2 3" xfId="43059" xr:uid="{00000000-0005-0000-0000-0000BF700000}"/>
    <cellStyle name="Normal 29 4 2 2 3" xfId="22707" xr:uid="{00000000-0005-0000-0000-0000C0700000}"/>
    <cellStyle name="Normal 29 4 2 2 3 2" xfId="49840" xr:uid="{00000000-0005-0000-0000-0000C1700000}"/>
    <cellStyle name="Normal 29 4 2 2 4" xfId="36278" xr:uid="{00000000-0005-0000-0000-0000C2700000}"/>
    <cellStyle name="Normal 29 4 2 3" xfId="12531" xr:uid="{00000000-0005-0000-0000-0000C3700000}"/>
    <cellStyle name="Normal 29 4 2 3 2" xfId="26099" xr:uid="{00000000-0005-0000-0000-0000C4700000}"/>
    <cellStyle name="Normal 29 4 2 3 2 2" xfId="53232" xr:uid="{00000000-0005-0000-0000-0000C5700000}"/>
    <cellStyle name="Normal 29 4 2 3 3" xfId="39670" xr:uid="{00000000-0005-0000-0000-0000C6700000}"/>
    <cellStyle name="Normal 29 4 2 4" xfId="19318" xr:uid="{00000000-0005-0000-0000-0000C7700000}"/>
    <cellStyle name="Normal 29 4 2 4 2" xfId="46451" xr:uid="{00000000-0005-0000-0000-0000C8700000}"/>
    <cellStyle name="Normal 29 4 2 5" xfId="32889" xr:uid="{00000000-0005-0000-0000-0000C9700000}"/>
    <cellStyle name="Normal 29 4 3" xfId="9129" xr:uid="{00000000-0005-0000-0000-0000CA700000}"/>
    <cellStyle name="Normal 29 4 3 2" xfId="15919" xr:uid="{00000000-0005-0000-0000-0000CB700000}"/>
    <cellStyle name="Normal 29 4 3 2 2" xfId="29487" xr:uid="{00000000-0005-0000-0000-0000CC700000}"/>
    <cellStyle name="Normal 29 4 3 2 2 2" xfId="56620" xr:uid="{00000000-0005-0000-0000-0000CD700000}"/>
    <cellStyle name="Normal 29 4 3 2 3" xfId="43058" xr:uid="{00000000-0005-0000-0000-0000CE700000}"/>
    <cellStyle name="Normal 29 4 3 3" xfId="22706" xr:uid="{00000000-0005-0000-0000-0000CF700000}"/>
    <cellStyle name="Normal 29 4 3 3 2" xfId="49839" xr:uid="{00000000-0005-0000-0000-0000D0700000}"/>
    <cellStyle name="Normal 29 4 3 4" xfId="36277" xr:uid="{00000000-0005-0000-0000-0000D1700000}"/>
    <cellStyle name="Normal 29 4 4" xfId="12530" xr:uid="{00000000-0005-0000-0000-0000D2700000}"/>
    <cellStyle name="Normal 29 4 4 2" xfId="26098" xr:uid="{00000000-0005-0000-0000-0000D3700000}"/>
    <cellStyle name="Normal 29 4 4 2 2" xfId="53231" xr:uid="{00000000-0005-0000-0000-0000D4700000}"/>
    <cellStyle name="Normal 29 4 4 3" xfId="39669" xr:uid="{00000000-0005-0000-0000-0000D5700000}"/>
    <cellStyle name="Normal 29 4 5" xfId="19317" xr:uid="{00000000-0005-0000-0000-0000D6700000}"/>
    <cellStyle name="Normal 29 4 5 2" xfId="46450" xr:uid="{00000000-0005-0000-0000-0000D7700000}"/>
    <cellStyle name="Normal 29 4 6" xfId="32888" xr:uid="{00000000-0005-0000-0000-0000D8700000}"/>
    <cellStyle name="Normal 29 5" xfId="5587" xr:uid="{00000000-0005-0000-0000-0000D9700000}"/>
    <cellStyle name="Normal 29 5 2" xfId="9131" xr:uid="{00000000-0005-0000-0000-0000DA700000}"/>
    <cellStyle name="Normal 29 5 2 2" xfId="15921" xr:uid="{00000000-0005-0000-0000-0000DB700000}"/>
    <cellStyle name="Normal 29 5 2 2 2" xfId="29489" xr:uid="{00000000-0005-0000-0000-0000DC700000}"/>
    <cellStyle name="Normal 29 5 2 2 2 2" xfId="56622" xr:uid="{00000000-0005-0000-0000-0000DD700000}"/>
    <cellStyle name="Normal 29 5 2 2 3" xfId="43060" xr:uid="{00000000-0005-0000-0000-0000DE700000}"/>
    <cellStyle name="Normal 29 5 2 3" xfId="22708" xr:uid="{00000000-0005-0000-0000-0000DF700000}"/>
    <cellStyle name="Normal 29 5 2 3 2" xfId="49841" xr:uid="{00000000-0005-0000-0000-0000E0700000}"/>
    <cellStyle name="Normal 29 5 2 4" xfId="36279" xr:uid="{00000000-0005-0000-0000-0000E1700000}"/>
    <cellStyle name="Normal 29 5 3" xfId="12532" xr:uid="{00000000-0005-0000-0000-0000E2700000}"/>
    <cellStyle name="Normal 29 5 3 2" xfId="26100" xr:uid="{00000000-0005-0000-0000-0000E3700000}"/>
    <cellStyle name="Normal 29 5 3 2 2" xfId="53233" xr:uid="{00000000-0005-0000-0000-0000E4700000}"/>
    <cellStyle name="Normal 29 5 3 3" xfId="39671" xr:uid="{00000000-0005-0000-0000-0000E5700000}"/>
    <cellStyle name="Normal 29 5 4" xfId="19319" xr:uid="{00000000-0005-0000-0000-0000E6700000}"/>
    <cellStyle name="Normal 29 5 4 2" xfId="46452" xr:uid="{00000000-0005-0000-0000-0000E7700000}"/>
    <cellStyle name="Normal 29 5 5" xfId="32890" xr:uid="{00000000-0005-0000-0000-0000E8700000}"/>
    <cellStyle name="Normal 29 6" xfId="5588" xr:uid="{00000000-0005-0000-0000-0000E9700000}"/>
    <cellStyle name="Normal 29 6 2" xfId="9132" xr:uid="{00000000-0005-0000-0000-0000EA700000}"/>
    <cellStyle name="Normal 29 6 2 2" xfId="15922" xr:uid="{00000000-0005-0000-0000-0000EB700000}"/>
    <cellStyle name="Normal 29 6 2 2 2" xfId="29490" xr:uid="{00000000-0005-0000-0000-0000EC700000}"/>
    <cellStyle name="Normal 29 6 2 2 2 2" xfId="56623" xr:uid="{00000000-0005-0000-0000-0000ED700000}"/>
    <cellStyle name="Normal 29 6 2 2 3" xfId="43061" xr:uid="{00000000-0005-0000-0000-0000EE700000}"/>
    <cellStyle name="Normal 29 6 2 3" xfId="22709" xr:uid="{00000000-0005-0000-0000-0000EF700000}"/>
    <cellStyle name="Normal 29 6 2 3 2" xfId="49842" xr:uid="{00000000-0005-0000-0000-0000F0700000}"/>
    <cellStyle name="Normal 29 6 2 4" xfId="36280" xr:uid="{00000000-0005-0000-0000-0000F1700000}"/>
    <cellStyle name="Normal 29 6 3" xfId="12533" xr:uid="{00000000-0005-0000-0000-0000F2700000}"/>
    <cellStyle name="Normal 29 6 3 2" xfId="26101" xr:uid="{00000000-0005-0000-0000-0000F3700000}"/>
    <cellStyle name="Normal 29 6 3 2 2" xfId="53234" xr:uid="{00000000-0005-0000-0000-0000F4700000}"/>
    <cellStyle name="Normal 29 6 3 3" xfId="39672" xr:uid="{00000000-0005-0000-0000-0000F5700000}"/>
    <cellStyle name="Normal 29 6 4" xfId="19320" xr:uid="{00000000-0005-0000-0000-0000F6700000}"/>
    <cellStyle name="Normal 29 6 4 2" xfId="46453" xr:uid="{00000000-0005-0000-0000-0000F7700000}"/>
    <cellStyle name="Normal 29 6 5" xfId="32891" xr:uid="{00000000-0005-0000-0000-0000F8700000}"/>
    <cellStyle name="Normal 3" xfId="42" xr:uid="{00000000-0005-0000-0000-0000F9700000}"/>
    <cellStyle name="Normal 3 10" xfId="2662" xr:uid="{00000000-0005-0000-0000-0000FA700000}"/>
    <cellStyle name="Normal 3 10 2" xfId="2663" xr:uid="{00000000-0005-0000-0000-0000FB700000}"/>
    <cellStyle name="Normal 3 10 2 2" xfId="5589" xr:uid="{00000000-0005-0000-0000-0000FC700000}"/>
    <cellStyle name="Normal 3 10 2 2 2" xfId="9133" xr:uid="{00000000-0005-0000-0000-0000FD700000}"/>
    <cellStyle name="Normal 3 10 2 2 2 2" xfId="15923" xr:uid="{00000000-0005-0000-0000-0000FE700000}"/>
    <cellStyle name="Normal 3 10 2 2 2 2 2" xfId="29491" xr:uid="{00000000-0005-0000-0000-0000FF700000}"/>
    <cellStyle name="Normal 3 10 2 2 2 2 2 2" xfId="56624" xr:uid="{00000000-0005-0000-0000-000000710000}"/>
    <cellStyle name="Normal 3 10 2 2 2 2 3" xfId="43062" xr:uid="{00000000-0005-0000-0000-000001710000}"/>
    <cellStyle name="Normal 3 10 2 2 2 3" xfId="22710" xr:uid="{00000000-0005-0000-0000-000002710000}"/>
    <cellStyle name="Normal 3 10 2 2 2 3 2" xfId="49843" xr:uid="{00000000-0005-0000-0000-000003710000}"/>
    <cellStyle name="Normal 3 10 2 2 2 4" xfId="36281" xr:uid="{00000000-0005-0000-0000-000004710000}"/>
    <cellStyle name="Normal 3 10 2 2 3" xfId="12534" xr:uid="{00000000-0005-0000-0000-000005710000}"/>
    <cellStyle name="Normal 3 10 2 2 3 2" xfId="26102" xr:uid="{00000000-0005-0000-0000-000006710000}"/>
    <cellStyle name="Normal 3 10 2 2 3 2 2" xfId="53235" xr:uid="{00000000-0005-0000-0000-000007710000}"/>
    <cellStyle name="Normal 3 10 2 2 3 3" xfId="39673" xr:uid="{00000000-0005-0000-0000-000008710000}"/>
    <cellStyle name="Normal 3 10 2 2 4" xfId="19321" xr:uid="{00000000-0005-0000-0000-000009710000}"/>
    <cellStyle name="Normal 3 10 2 2 4 2" xfId="46454" xr:uid="{00000000-0005-0000-0000-00000A710000}"/>
    <cellStyle name="Normal 3 10 2 2 5" xfId="32892" xr:uid="{00000000-0005-0000-0000-00000B710000}"/>
    <cellStyle name="Normal 3 10 2 3" xfId="5590" xr:uid="{00000000-0005-0000-0000-00000C710000}"/>
    <cellStyle name="Normal 3 10 2 3 2" xfId="9134" xr:uid="{00000000-0005-0000-0000-00000D710000}"/>
    <cellStyle name="Normal 3 10 2 3 2 2" xfId="15924" xr:uid="{00000000-0005-0000-0000-00000E710000}"/>
    <cellStyle name="Normal 3 10 2 3 2 2 2" xfId="29492" xr:uid="{00000000-0005-0000-0000-00000F710000}"/>
    <cellStyle name="Normal 3 10 2 3 2 2 2 2" xfId="56625" xr:uid="{00000000-0005-0000-0000-000010710000}"/>
    <cellStyle name="Normal 3 10 2 3 2 2 3" xfId="43063" xr:uid="{00000000-0005-0000-0000-000011710000}"/>
    <cellStyle name="Normal 3 10 2 3 2 3" xfId="22711" xr:uid="{00000000-0005-0000-0000-000012710000}"/>
    <cellStyle name="Normal 3 10 2 3 2 3 2" xfId="49844" xr:uid="{00000000-0005-0000-0000-000013710000}"/>
    <cellStyle name="Normal 3 10 2 3 2 4" xfId="36282" xr:uid="{00000000-0005-0000-0000-000014710000}"/>
    <cellStyle name="Normal 3 10 2 3 3" xfId="12535" xr:uid="{00000000-0005-0000-0000-000015710000}"/>
    <cellStyle name="Normal 3 10 2 3 3 2" xfId="26103" xr:uid="{00000000-0005-0000-0000-000016710000}"/>
    <cellStyle name="Normal 3 10 2 3 3 2 2" xfId="53236" xr:uid="{00000000-0005-0000-0000-000017710000}"/>
    <cellStyle name="Normal 3 10 2 3 3 3" xfId="39674" xr:uid="{00000000-0005-0000-0000-000018710000}"/>
    <cellStyle name="Normal 3 10 2 3 4" xfId="19322" xr:uid="{00000000-0005-0000-0000-000019710000}"/>
    <cellStyle name="Normal 3 10 2 3 4 2" xfId="46455" xr:uid="{00000000-0005-0000-0000-00001A710000}"/>
    <cellStyle name="Normal 3 10 2 3 5" xfId="32893" xr:uid="{00000000-0005-0000-0000-00001B710000}"/>
    <cellStyle name="Normal 3 10 2 4" xfId="7476" xr:uid="{00000000-0005-0000-0000-00001C710000}"/>
    <cellStyle name="Normal 3 10 2 4 2" xfId="14266" xr:uid="{00000000-0005-0000-0000-00001D710000}"/>
    <cellStyle name="Normal 3 10 2 4 2 2" xfId="27834" xr:uid="{00000000-0005-0000-0000-00001E710000}"/>
    <cellStyle name="Normal 3 10 2 4 2 2 2" xfId="54967" xr:uid="{00000000-0005-0000-0000-00001F710000}"/>
    <cellStyle name="Normal 3 10 2 4 2 3" xfId="41405" xr:uid="{00000000-0005-0000-0000-000020710000}"/>
    <cellStyle name="Normal 3 10 2 4 3" xfId="21053" xr:uid="{00000000-0005-0000-0000-000021710000}"/>
    <cellStyle name="Normal 3 10 2 4 3 2" xfId="48186" xr:uid="{00000000-0005-0000-0000-000022710000}"/>
    <cellStyle name="Normal 3 10 2 4 4" xfId="34624" xr:uid="{00000000-0005-0000-0000-000023710000}"/>
    <cellStyle name="Normal 3 10 2 5" xfId="10877" xr:uid="{00000000-0005-0000-0000-000024710000}"/>
    <cellStyle name="Normal 3 10 2 5 2" xfId="24445" xr:uid="{00000000-0005-0000-0000-000025710000}"/>
    <cellStyle name="Normal 3 10 2 5 2 2" xfId="51578" xr:uid="{00000000-0005-0000-0000-000026710000}"/>
    <cellStyle name="Normal 3 10 2 5 3" xfId="38016" xr:uid="{00000000-0005-0000-0000-000027710000}"/>
    <cellStyle name="Normal 3 10 2 6" xfId="17664" xr:uid="{00000000-0005-0000-0000-000028710000}"/>
    <cellStyle name="Normal 3 10 2 6 2" xfId="44797" xr:uid="{00000000-0005-0000-0000-000029710000}"/>
    <cellStyle name="Normal 3 10 2 7" xfId="31235" xr:uid="{00000000-0005-0000-0000-00002A710000}"/>
    <cellStyle name="Normal 3 10 3" xfId="5591" xr:uid="{00000000-0005-0000-0000-00002B710000}"/>
    <cellStyle name="Normal 3 10 3 2" xfId="9135" xr:uid="{00000000-0005-0000-0000-00002C710000}"/>
    <cellStyle name="Normal 3 10 3 2 2" xfId="15925" xr:uid="{00000000-0005-0000-0000-00002D710000}"/>
    <cellStyle name="Normal 3 10 3 2 2 2" xfId="29493" xr:uid="{00000000-0005-0000-0000-00002E710000}"/>
    <cellStyle name="Normal 3 10 3 2 2 2 2" xfId="56626" xr:uid="{00000000-0005-0000-0000-00002F710000}"/>
    <cellStyle name="Normal 3 10 3 2 2 3" xfId="43064" xr:uid="{00000000-0005-0000-0000-000030710000}"/>
    <cellStyle name="Normal 3 10 3 2 3" xfId="22712" xr:uid="{00000000-0005-0000-0000-000031710000}"/>
    <cellStyle name="Normal 3 10 3 2 3 2" xfId="49845" xr:uid="{00000000-0005-0000-0000-000032710000}"/>
    <cellStyle name="Normal 3 10 3 2 4" xfId="36283" xr:uid="{00000000-0005-0000-0000-000033710000}"/>
    <cellStyle name="Normal 3 10 3 3" xfId="12536" xr:uid="{00000000-0005-0000-0000-000034710000}"/>
    <cellStyle name="Normal 3 10 3 3 2" xfId="26104" xr:uid="{00000000-0005-0000-0000-000035710000}"/>
    <cellStyle name="Normal 3 10 3 3 2 2" xfId="53237" xr:uid="{00000000-0005-0000-0000-000036710000}"/>
    <cellStyle name="Normal 3 10 3 3 3" xfId="39675" xr:uid="{00000000-0005-0000-0000-000037710000}"/>
    <cellStyle name="Normal 3 10 3 4" xfId="19323" xr:uid="{00000000-0005-0000-0000-000038710000}"/>
    <cellStyle name="Normal 3 10 3 4 2" xfId="46456" xr:uid="{00000000-0005-0000-0000-000039710000}"/>
    <cellStyle name="Normal 3 10 3 5" xfId="32894" xr:uid="{00000000-0005-0000-0000-00003A710000}"/>
    <cellStyle name="Normal 3 10 4" xfId="5592" xr:uid="{00000000-0005-0000-0000-00003B710000}"/>
    <cellStyle name="Normal 3 10 4 2" xfId="9136" xr:uid="{00000000-0005-0000-0000-00003C710000}"/>
    <cellStyle name="Normal 3 10 4 2 2" xfId="15926" xr:uid="{00000000-0005-0000-0000-00003D710000}"/>
    <cellStyle name="Normal 3 10 4 2 2 2" xfId="29494" xr:uid="{00000000-0005-0000-0000-00003E710000}"/>
    <cellStyle name="Normal 3 10 4 2 2 2 2" xfId="56627" xr:uid="{00000000-0005-0000-0000-00003F710000}"/>
    <cellStyle name="Normal 3 10 4 2 2 3" xfId="43065" xr:uid="{00000000-0005-0000-0000-000040710000}"/>
    <cellStyle name="Normal 3 10 4 2 3" xfId="22713" xr:uid="{00000000-0005-0000-0000-000041710000}"/>
    <cellStyle name="Normal 3 10 4 2 3 2" xfId="49846" xr:uid="{00000000-0005-0000-0000-000042710000}"/>
    <cellStyle name="Normal 3 10 4 2 4" xfId="36284" xr:uid="{00000000-0005-0000-0000-000043710000}"/>
    <cellStyle name="Normal 3 10 4 3" xfId="12537" xr:uid="{00000000-0005-0000-0000-000044710000}"/>
    <cellStyle name="Normal 3 10 4 3 2" xfId="26105" xr:uid="{00000000-0005-0000-0000-000045710000}"/>
    <cellStyle name="Normal 3 10 4 3 2 2" xfId="53238" xr:uid="{00000000-0005-0000-0000-000046710000}"/>
    <cellStyle name="Normal 3 10 4 3 3" xfId="39676" xr:uid="{00000000-0005-0000-0000-000047710000}"/>
    <cellStyle name="Normal 3 10 4 4" xfId="19324" xr:uid="{00000000-0005-0000-0000-000048710000}"/>
    <cellStyle name="Normal 3 10 4 4 2" xfId="46457" xr:uid="{00000000-0005-0000-0000-000049710000}"/>
    <cellStyle name="Normal 3 10 4 5" xfId="32895" xr:uid="{00000000-0005-0000-0000-00004A710000}"/>
    <cellStyle name="Normal 3 10 5" xfId="7475" xr:uid="{00000000-0005-0000-0000-00004B710000}"/>
    <cellStyle name="Normal 3 10 5 2" xfId="14265" xr:uid="{00000000-0005-0000-0000-00004C710000}"/>
    <cellStyle name="Normal 3 10 5 2 2" xfId="27833" xr:uid="{00000000-0005-0000-0000-00004D710000}"/>
    <cellStyle name="Normal 3 10 5 2 2 2" xfId="54966" xr:uid="{00000000-0005-0000-0000-00004E710000}"/>
    <cellStyle name="Normal 3 10 5 2 3" xfId="41404" xr:uid="{00000000-0005-0000-0000-00004F710000}"/>
    <cellStyle name="Normal 3 10 5 3" xfId="21052" xr:uid="{00000000-0005-0000-0000-000050710000}"/>
    <cellStyle name="Normal 3 10 5 3 2" xfId="48185" xr:uid="{00000000-0005-0000-0000-000051710000}"/>
    <cellStyle name="Normal 3 10 5 4" xfId="34623" xr:uid="{00000000-0005-0000-0000-000052710000}"/>
    <cellStyle name="Normal 3 10 6" xfId="10876" xr:uid="{00000000-0005-0000-0000-000053710000}"/>
    <cellStyle name="Normal 3 10 6 2" xfId="24444" xr:uid="{00000000-0005-0000-0000-000054710000}"/>
    <cellStyle name="Normal 3 10 6 2 2" xfId="51577" xr:uid="{00000000-0005-0000-0000-000055710000}"/>
    <cellStyle name="Normal 3 10 6 3" xfId="38015" xr:uid="{00000000-0005-0000-0000-000056710000}"/>
    <cellStyle name="Normal 3 10 7" xfId="17663" xr:uid="{00000000-0005-0000-0000-000057710000}"/>
    <cellStyle name="Normal 3 10 7 2" xfId="44796" xr:uid="{00000000-0005-0000-0000-000058710000}"/>
    <cellStyle name="Normal 3 10 8" xfId="31234" xr:uid="{00000000-0005-0000-0000-000059710000}"/>
    <cellStyle name="Normal 3 11" xfId="2664" xr:uid="{00000000-0005-0000-0000-00005A710000}"/>
    <cellStyle name="Normal 3 11 2" xfId="2665" xr:uid="{00000000-0005-0000-0000-00005B710000}"/>
    <cellStyle name="Normal 3 11 2 2" xfId="5593" xr:uid="{00000000-0005-0000-0000-00005C710000}"/>
    <cellStyle name="Normal 3 11 2 2 2" xfId="9137" xr:uid="{00000000-0005-0000-0000-00005D710000}"/>
    <cellStyle name="Normal 3 11 2 2 2 2" xfId="15927" xr:uid="{00000000-0005-0000-0000-00005E710000}"/>
    <cellStyle name="Normal 3 11 2 2 2 2 2" xfId="29495" xr:uid="{00000000-0005-0000-0000-00005F710000}"/>
    <cellStyle name="Normal 3 11 2 2 2 2 2 2" xfId="56628" xr:uid="{00000000-0005-0000-0000-000060710000}"/>
    <cellStyle name="Normal 3 11 2 2 2 2 3" xfId="43066" xr:uid="{00000000-0005-0000-0000-000061710000}"/>
    <cellStyle name="Normal 3 11 2 2 2 3" xfId="22714" xr:uid="{00000000-0005-0000-0000-000062710000}"/>
    <cellStyle name="Normal 3 11 2 2 2 3 2" xfId="49847" xr:uid="{00000000-0005-0000-0000-000063710000}"/>
    <cellStyle name="Normal 3 11 2 2 2 4" xfId="36285" xr:uid="{00000000-0005-0000-0000-000064710000}"/>
    <cellStyle name="Normal 3 11 2 2 3" xfId="12538" xr:uid="{00000000-0005-0000-0000-000065710000}"/>
    <cellStyle name="Normal 3 11 2 2 3 2" xfId="26106" xr:uid="{00000000-0005-0000-0000-000066710000}"/>
    <cellStyle name="Normal 3 11 2 2 3 2 2" xfId="53239" xr:uid="{00000000-0005-0000-0000-000067710000}"/>
    <cellStyle name="Normal 3 11 2 2 3 3" xfId="39677" xr:uid="{00000000-0005-0000-0000-000068710000}"/>
    <cellStyle name="Normal 3 11 2 2 4" xfId="19325" xr:uid="{00000000-0005-0000-0000-000069710000}"/>
    <cellStyle name="Normal 3 11 2 2 4 2" xfId="46458" xr:uid="{00000000-0005-0000-0000-00006A710000}"/>
    <cellStyle name="Normal 3 11 2 2 5" xfId="32896" xr:uid="{00000000-0005-0000-0000-00006B710000}"/>
    <cellStyle name="Normal 3 11 2 3" xfId="5594" xr:uid="{00000000-0005-0000-0000-00006C710000}"/>
    <cellStyle name="Normal 3 11 2 3 2" xfId="9138" xr:uid="{00000000-0005-0000-0000-00006D710000}"/>
    <cellStyle name="Normal 3 11 2 3 2 2" xfId="15928" xr:uid="{00000000-0005-0000-0000-00006E710000}"/>
    <cellStyle name="Normal 3 11 2 3 2 2 2" xfId="29496" xr:uid="{00000000-0005-0000-0000-00006F710000}"/>
    <cellStyle name="Normal 3 11 2 3 2 2 2 2" xfId="56629" xr:uid="{00000000-0005-0000-0000-000070710000}"/>
    <cellStyle name="Normal 3 11 2 3 2 2 3" xfId="43067" xr:uid="{00000000-0005-0000-0000-000071710000}"/>
    <cellStyle name="Normal 3 11 2 3 2 3" xfId="22715" xr:uid="{00000000-0005-0000-0000-000072710000}"/>
    <cellStyle name="Normal 3 11 2 3 2 3 2" xfId="49848" xr:uid="{00000000-0005-0000-0000-000073710000}"/>
    <cellStyle name="Normal 3 11 2 3 2 4" xfId="36286" xr:uid="{00000000-0005-0000-0000-000074710000}"/>
    <cellStyle name="Normal 3 11 2 3 3" xfId="12539" xr:uid="{00000000-0005-0000-0000-000075710000}"/>
    <cellStyle name="Normal 3 11 2 3 3 2" xfId="26107" xr:uid="{00000000-0005-0000-0000-000076710000}"/>
    <cellStyle name="Normal 3 11 2 3 3 2 2" xfId="53240" xr:uid="{00000000-0005-0000-0000-000077710000}"/>
    <cellStyle name="Normal 3 11 2 3 3 3" xfId="39678" xr:uid="{00000000-0005-0000-0000-000078710000}"/>
    <cellStyle name="Normal 3 11 2 3 4" xfId="19326" xr:uid="{00000000-0005-0000-0000-000079710000}"/>
    <cellStyle name="Normal 3 11 2 3 4 2" xfId="46459" xr:uid="{00000000-0005-0000-0000-00007A710000}"/>
    <cellStyle name="Normal 3 11 2 3 5" xfId="32897" xr:uid="{00000000-0005-0000-0000-00007B710000}"/>
    <cellStyle name="Normal 3 11 2 4" xfId="7478" xr:uid="{00000000-0005-0000-0000-00007C710000}"/>
    <cellStyle name="Normal 3 11 2 4 2" xfId="14268" xr:uid="{00000000-0005-0000-0000-00007D710000}"/>
    <cellStyle name="Normal 3 11 2 4 2 2" xfId="27836" xr:uid="{00000000-0005-0000-0000-00007E710000}"/>
    <cellStyle name="Normal 3 11 2 4 2 2 2" xfId="54969" xr:uid="{00000000-0005-0000-0000-00007F710000}"/>
    <cellStyle name="Normal 3 11 2 4 2 3" xfId="41407" xr:uid="{00000000-0005-0000-0000-000080710000}"/>
    <cellStyle name="Normal 3 11 2 4 3" xfId="21055" xr:uid="{00000000-0005-0000-0000-000081710000}"/>
    <cellStyle name="Normal 3 11 2 4 3 2" xfId="48188" xr:uid="{00000000-0005-0000-0000-000082710000}"/>
    <cellStyle name="Normal 3 11 2 4 4" xfId="34626" xr:uid="{00000000-0005-0000-0000-000083710000}"/>
    <cellStyle name="Normal 3 11 2 5" xfId="10879" xr:uid="{00000000-0005-0000-0000-000084710000}"/>
    <cellStyle name="Normal 3 11 2 5 2" xfId="24447" xr:uid="{00000000-0005-0000-0000-000085710000}"/>
    <cellStyle name="Normal 3 11 2 5 2 2" xfId="51580" xr:uid="{00000000-0005-0000-0000-000086710000}"/>
    <cellStyle name="Normal 3 11 2 5 3" xfId="38018" xr:uid="{00000000-0005-0000-0000-000087710000}"/>
    <cellStyle name="Normal 3 11 2 6" xfId="17666" xr:uid="{00000000-0005-0000-0000-000088710000}"/>
    <cellStyle name="Normal 3 11 2 6 2" xfId="44799" xr:uid="{00000000-0005-0000-0000-000089710000}"/>
    <cellStyle name="Normal 3 11 2 7" xfId="31237" xr:uid="{00000000-0005-0000-0000-00008A710000}"/>
    <cellStyle name="Normal 3 11 3" xfId="5595" xr:uid="{00000000-0005-0000-0000-00008B710000}"/>
    <cellStyle name="Normal 3 11 3 2" xfId="9139" xr:uid="{00000000-0005-0000-0000-00008C710000}"/>
    <cellStyle name="Normal 3 11 3 2 2" xfId="15929" xr:uid="{00000000-0005-0000-0000-00008D710000}"/>
    <cellStyle name="Normal 3 11 3 2 2 2" xfId="29497" xr:uid="{00000000-0005-0000-0000-00008E710000}"/>
    <cellStyle name="Normal 3 11 3 2 2 2 2" xfId="56630" xr:uid="{00000000-0005-0000-0000-00008F710000}"/>
    <cellStyle name="Normal 3 11 3 2 2 3" xfId="43068" xr:uid="{00000000-0005-0000-0000-000090710000}"/>
    <cellStyle name="Normal 3 11 3 2 3" xfId="22716" xr:uid="{00000000-0005-0000-0000-000091710000}"/>
    <cellStyle name="Normal 3 11 3 2 3 2" xfId="49849" xr:uid="{00000000-0005-0000-0000-000092710000}"/>
    <cellStyle name="Normal 3 11 3 2 4" xfId="36287" xr:uid="{00000000-0005-0000-0000-000093710000}"/>
    <cellStyle name="Normal 3 11 3 3" xfId="12540" xr:uid="{00000000-0005-0000-0000-000094710000}"/>
    <cellStyle name="Normal 3 11 3 3 2" xfId="26108" xr:uid="{00000000-0005-0000-0000-000095710000}"/>
    <cellStyle name="Normal 3 11 3 3 2 2" xfId="53241" xr:uid="{00000000-0005-0000-0000-000096710000}"/>
    <cellStyle name="Normal 3 11 3 3 3" xfId="39679" xr:uid="{00000000-0005-0000-0000-000097710000}"/>
    <cellStyle name="Normal 3 11 3 4" xfId="19327" xr:uid="{00000000-0005-0000-0000-000098710000}"/>
    <cellStyle name="Normal 3 11 3 4 2" xfId="46460" xr:uid="{00000000-0005-0000-0000-000099710000}"/>
    <cellStyle name="Normal 3 11 3 5" xfId="32898" xr:uid="{00000000-0005-0000-0000-00009A710000}"/>
    <cellStyle name="Normal 3 11 4" xfId="5596" xr:uid="{00000000-0005-0000-0000-00009B710000}"/>
    <cellStyle name="Normal 3 11 4 2" xfId="9140" xr:uid="{00000000-0005-0000-0000-00009C710000}"/>
    <cellStyle name="Normal 3 11 4 2 2" xfId="15930" xr:uid="{00000000-0005-0000-0000-00009D710000}"/>
    <cellStyle name="Normal 3 11 4 2 2 2" xfId="29498" xr:uid="{00000000-0005-0000-0000-00009E710000}"/>
    <cellStyle name="Normal 3 11 4 2 2 2 2" xfId="56631" xr:uid="{00000000-0005-0000-0000-00009F710000}"/>
    <cellStyle name="Normal 3 11 4 2 2 3" xfId="43069" xr:uid="{00000000-0005-0000-0000-0000A0710000}"/>
    <cellStyle name="Normal 3 11 4 2 3" xfId="22717" xr:uid="{00000000-0005-0000-0000-0000A1710000}"/>
    <cellStyle name="Normal 3 11 4 2 3 2" xfId="49850" xr:uid="{00000000-0005-0000-0000-0000A2710000}"/>
    <cellStyle name="Normal 3 11 4 2 4" xfId="36288" xr:uid="{00000000-0005-0000-0000-0000A3710000}"/>
    <cellStyle name="Normal 3 11 4 3" xfId="12541" xr:uid="{00000000-0005-0000-0000-0000A4710000}"/>
    <cellStyle name="Normal 3 11 4 3 2" xfId="26109" xr:uid="{00000000-0005-0000-0000-0000A5710000}"/>
    <cellStyle name="Normal 3 11 4 3 2 2" xfId="53242" xr:uid="{00000000-0005-0000-0000-0000A6710000}"/>
    <cellStyle name="Normal 3 11 4 3 3" xfId="39680" xr:uid="{00000000-0005-0000-0000-0000A7710000}"/>
    <cellStyle name="Normal 3 11 4 4" xfId="19328" xr:uid="{00000000-0005-0000-0000-0000A8710000}"/>
    <cellStyle name="Normal 3 11 4 4 2" xfId="46461" xr:uid="{00000000-0005-0000-0000-0000A9710000}"/>
    <cellStyle name="Normal 3 11 4 5" xfId="32899" xr:uid="{00000000-0005-0000-0000-0000AA710000}"/>
    <cellStyle name="Normal 3 11 5" xfId="7477" xr:uid="{00000000-0005-0000-0000-0000AB710000}"/>
    <cellStyle name="Normal 3 11 5 2" xfId="14267" xr:uid="{00000000-0005-0000-0000-0000AC710000}"/>
    <cellStyle name="Normal 3 11 5 2 2" xfId="27835" xr:uid="{00000000-0005-0000-0000-0000AD710000}"/>
    <cellStyle name="Normal 3 11 5 2 2 2" xfId="54968" xr:uid="{00000000-0005-0000-0000-0000AE710000}"/>
    <cellStyle name="Normal 3 11 5 2 3" xfId="41406" xr:uid="{00000000-0005-0000-0000-0000AF710000}"/>
    <cellStyle name="Normal 3 11 5 3" xfId="21054" xr:uid="{00000000-0005-0000-0000-0000B0710000}"/>
    <cellStyle name="Normal 3 11 5 3 2" xfId="48187" xr:uid="{00000000-0005-0000-0000-0000B1710000}"/>
    <cellStyle name="Normal 3 11 5 4" xfId="34625" xr:uid="{00000000-0005-0000-0000-0000B2710000}"/>
    <cellStyle name="Normal 3 11 6" xfId="10878" xr:uid="{00000000-0005-0000-0000-0000B3710000}"/>
    <cellStyle name="Normal 3 11 6 2" xfId="24446" xr:uid="{00000000-0005-0000-0000-0000B4710000}"/>
    <cellStyle name="Normal 3 11 6 2 2" xfId="51579" xr:uid="{00000000-0005-0000-0000-0000B5710000}"/>
    <cellStyle name="Normal 3 11 6 3" xfId="38017" xr:uid="{00000000-0005-0000-0000-0000B6710000}"/>
    <cellStyle name="Normal 3 11 7" xfId="17665" xr:uid="{00000000-0005-0000-0000-0000B7710000}"/>
    <cellStyle name="Normal 3 11 7 2" xfId="44798" xr:uid="{00000000-0005-0000-0000-0000B8710000}"/>
    <cellStyle name="Normal 3 11 8" xfId="31236" xr:uid="{00000000-0005-0000-0000-0000B9710000}"/>
    <cellStyle name="Normal 3 12" xfId="2666" xr:uid="{00000000-0005-0000-0000-0000BA710000}"/>
    <cellStyle name="Normal 3 12 2" xfId="2667" xr:uid="{00000000-0005-0000-0000-0000BB710000}"/>
    <cellStyle name="Normal 3 12 2 2" xfId="7480" xr:uid="{00000000-0005-0000-0000-0000BC710000}"/>
    <cellStyle name="Normal 3 12 2 2 2" xfId="14270" xr:uid="{00000000-0005-0000-0000-0000BD710000}"/>
    <cellStyle name="Normal 3 12 2 2 2 2" xfId="27838" xr:uid="{00000000-0005-0000-0000-0000BE710000}"/>
    <cellStyle name="Normal 3 12 2 2 2 2 2" xfId="54971" xr:uid="{00000000-0005-0000-0000-0000BF710000}"/>
    <cellStyle name="Normal 3 12 2 2 2 3" xfId="41409" xr:uid="{00000000-0005-0000-0000-0000C0710000}"/>
    <cellStyle name="Normal 3 12 2 2 3" xfId="21057" xr:uid="{00000000-0005-0000-0000-0000C1710000}"/>
    <cellStyle name="Normal 3 12 2 2 3 2" xfId="48190" xr:uid="{00000000-0005-0000-0000-0000C2710000}"/>
    <cellStyle name="Normal 3 12 2 2 4" xfId="34628" xr:uid="{00000000-0005-0000-0000-0000C3710000}"/>
    <cellStyle name="Normal 3 12 2 3" xfId="10881" xr:uid="{00000000-0005-0000-0000-0000C4710000}"/>
    <cellStyle name="Normal 3 12 2 3 2" xfId="24449" xr:uid="{00000000-0005-0000-0000-0000C5710000}"/>
    <cellStyle name="Normal 3 12 2 3 2 2" xfId="51582" xr:uid="{00000000-0005-0000-0000-0000C6710000}"/>
    <cellStyle name="Normal 3 12 2 3 3" xfId="38020" xr:uid="{00000000-0005-0000-0000-0000C7710000}"/>
    <cellStyle name="Normal 3 12 2 4" xfId="17668" xr:uid="{00000000-0005-0000-0000-0000C8710000}"/>
    <cellStyle name="Normal 3 12 2 4 2" xfId="44801" xr:uid="{00000000-0005-0000-0000-0000C9710000}"/>
    <cellStyle name="Normal 3 12 2 5" xfId="31239" xr:uid="{00000000-0005-0000-0000-0000CA710000}"/>
    <cellStyle name="Normal 3 12 3" xfId="7479" xr:uid="{00000000-0005-0000-0000-0000CB710000}"/>
    <cellStyle name="Normal 3 12 3 2" xfId="14269" xr:uid="{00000000-0005-0000-0000-0000CC710000}"/>
    <cellStyle name="Normal 3 12 3 2 2" xfId="27837" xr:uid="{00000000-0005-0000-0000-0000CD710000}"/>
    <cellStyle name="Normal 3 12 3 2 2 2" xfId="54970" xr:uid="{00000000-0005-0000-0000-0000CE710000}"/>
    <cellStyle name="Normal 3 12 3 2 3" xfId="41408" xr:uid="{00000000-0005-0000-0000-0000CF710000}"/>
    <cellStyle name="Normal 3 12 3 3" xfId="21056" xr:uid="{00000000-0005-0000-0000-0000D0710000}"/>
    <cellStyle name="Normal 3 12 3 3 2" xfId="48189" xr:uid="{00000000-0005-0000-0000-0000D1710000}"/>
    <cellStyle name="Normal 3 12 3 4" xfId="34627" xr:uid="{00000000-0005-0000-0000-0000D2710000}"/>
    <cellStyle name="Normal 3 12 4" xfId="10880" xr:uid="{00000000-0005-0000-0000-0000D3710000}"/>
    <cellStyle name="Normal 3 12 4 2" xfId="24448" xr:uid="{00000000-0005-0000-0000-0000D4710000}"/>
    <cellStyle name="Normal 3 12 4 2 2" xfId="51581" xr:uid="{00000000-0005-0000-0000-0000D5710000}"/>
    <cellStyle name="Normal 3 12 4 3" xfId="38019" xr:uid="{00000000-0005-0000-0000-0000D6710000}"/>
    <cellStyle name="Normal 3 12 5" xfId="17667" xr:uid="{00000000-0005-0000-0000-0000D7710000}"/>
    <cellStyle name="Normal 3 12 5 2" xfId="44800" xr:uid="{00000000-0005-0000-0000-0000D8710000}"/>
    <cellStyle name="Normal 3 12 6" xfId="31238" xr:uid="{00000000-0005-0000-0000-0000D9710000}"/>
    <cellStyle name="Normal 3 13" xfId="2668" xr:uid="{00000000-0005-0000-0000-0000DA710000}"/>
    <cellStyle name="Normal 3 13 2" xfId="2669" xr:uid="{00000000-0005-0000-0000-0000DB710000}"/>
    <cellStyle name="Normal 3 13 2 2" xfId="7482" xr:uid="{00000000-0005-0000-0000-0000DC710000}"/>
    <cellStyle name="Normal 3 13 2 2 2" xfId="14272" xr:uid="{00000000-0005-0000-0000-0000DD710000}"/>
    <cellStyle name="Normal 3 13 2 2 2 2" xfId="27840" xr:uid="{00000000-0005-0000-0000-0000DE710000}"/>
    <cellStyle name="Normal 3 13 2 2 2 2 2" xfId="54973" xr:uid="{00000000-0005-0000-0000-0000DF710000}"/>
    <cellStyle name="Normal 3 13 2 2 2 3" xfId="41411" xr:uid="{00000000-0005-0000-0000-0000E0710000}"/>
    <cellStyle name="Normal 3 13 2 2 3" xfId="21059" xr:uid="{00000000-0005-0000-0000-0000E1710000}"/>
    <cellStyle name="Normal 3 13 2 2 3 2" xfId="48192" xr:uid="{00000000-0005-0000-0000-0000E2710000}"/>
    <cellStyle name="Normal 3 13 2 2 4" xfId="34630" xr:uid="{00000000-0005-0000-0000-0000E3710000}"/>
    <cellStyle name="Normal 3 13 2 3" xfId="10883" xr:uid="{00000000-0005-0000-0000-0000E4710000}"/>
    <cellStyle name="Normal 3 13 2 3 2" xfId="24451" xr:uid="{00000000-0005-0000-0000-0000E5710000}"/>
    <cellStyle name="Normal 3 13 2 3 2 2" xfId="51584" xr:uid="{00000000-0005-0000-0000-0000E6710000}"/>
    <cellStyle name="Normal 3 13 2 3 3" xfId="38022" xr:uid="{00000000-0005-0000-0000-0000E7710000}"/>
    <cellStyle name="Normal 3 13 2 4" xfId="17670" xr:uid="{00000000-0005-0000-0000-0000E8710000}"/>
    <cellStyle name="Normal 3 13 2 4 2" xfId="44803" xr:uid="{00000000-0005-0000-0000-0000E9710000}"/>
    <cellStyle name="Normal 3 13 2 5" xfId="31241" xr:uid="{00000000-0005-0000-0000-0000EA710000}"/>
    <cellStyle name="Normal 3 13 3" xfId="7481" xr:uid="{00000000-0005-0000-0000-0000EB710000}"/>
    <cellStyle name="Normal 3 13 3 2" xfId="14271" xr:uid="{00000000-0005-0000-0000-0000EC710000}"/>
    <cellStyle name="Normal 3 13 3 2 2" xfId="27839" xr:uid="{00000000-0005-0000-0000-0000ED710000}"/>
    <cellStyle name="Normal 3 13 3 2 2 2" xfId="54972" xr:uid="{00000000-0005-0000-0000-0000EE710000}"/>
    <cellStyle name="Normal 3 13 3 2 3" xfId="41410" xr:uid="{00000000-0005-0000-0000-0000EF710000}"/>
    <cellStyle name="Normal 3 13 3 3" xfId="21058" xr:uid="{00000000-0005-0000-0000-0000F0710000}"/>
    <cellStyle name="Normal 3 13 3 3 2" xfId="48191" xr:uid="{00000000-0005-0000-0000-0000F1710000}"/>
    <cellStyle name="Normal 3 13 3 4" xfId="34629" xr:uid="{00000000-0005-0000-0000-0000F2710000}"/>
    <cellStyle name="Normal 3 13 4" xfId="10882" xr:uid="{00000000-0005-0000-0000-0000F3710000}"/>
    <cellStyle name="Normal 3 13 4 2" xfId="24450" xr:uid="{00000000-0005-0000-0000-0000F4710000}"/>
    <cellStyle name="Normal 3 13 4 2 2" xfId="51583" xr:uid="{00000000-0005-0000-0000-0000F5710000}"/>
    <cellStyle name="Normal 3 13 4 3" xfId="38021" xr:uid="{00000000-0005-0000-0000-0000F6710000}"/>
    <cellStyle name="Normal 3 13 5" xfId="17669" xr:uid="{00000000-0005-0000-0000-0000F7710000}"/>
    <cellStyle name="Normal 3 13 5 2" xfId="44802" xr:uid="{00000000-0005-0000-0000-0000F8710000}"/>
    <cellStyle name="Normal 3 13 6" xfId="31240" xr:uid="{00000000-0005-0000-0000-0000F9710000}"/>
    <cellStyle name="Normal 3 14" xfId="2670" xr:uid="{00000000-0005-0000-0000-0000FA710000}"/>
    <cellStyle name="Normal 3 14 2" xfId="2671" xr:uid="{00000000-0005-0000-0000-0000FB710000}"/>
    <cellStyle name="Normal 3 14 2 2" xfId="7484" xr:uid="{00000000-0005-0000-0000-0000FC710000}"/>
    <cellStyle name="Normal 3 14 2 2 2" xfId="14274" xr:uid="{00000000-0005-0000-0000-0000FD710000}"/>
    <cellStyle name="Normal 3 14 2 2 2 2" xfId="27842" xr:uid="{00000000-0005-0000-0000-0000FE710000}"/>
    <cellStyle name="Normal 3 14 2 2 2 2 2" xfId="54975" xr:uid="{00000000-0005-0000-0000-0000FF710000}"/>
    <cellStyle name="Normal 3 14 2 2 2 3" xfId="41413" xr:uid="{00000000-0005-0000-0000-000000720000}"/>
    <cellStyle name="Normal 3 14 2 2 3" xfId="21061" xr:uid="{00000000-0005-0000-0000-000001720000}"/>
    <cellStyle name="Normal 3 14 2 2 3 2" xfId="48194" xr:uid="{00000000-0005-0000-0000-000002720000}"/>
    <cellStyle name="Normal 3 14 2 2 4" xfId="34632" xr:uid="{00000000-0005-0000-0000-000003720000}"/>
    <cellStyle name="Normal 3 14 2 3" xfId="10885" xr:uid="{00000000-0005-0000-0000-000004720000}"/>
    <cellStyle name="Normal 3 14 2 3 2" xfId="24453" xr:uid="{00000000-0005-0000-0000-000005720000}"/>
    <cellStyle name="Normal 3 14 2 3 2 2" xfId="51586" xr:uid="{00000000-0005-0000-0000-000006720000}"/>
    <cellStyle name="Normal 3 14 2 3 3" xfId="38024" xr:uid="{00000000-0005-0000-0000-000007720000}"/>
    <cellStyle name="Normal 3 14 2 4" xfId="17672" xr:uid="{00000000-0005-0000-0000-000008720000}"/>
    <cellStyle name="Normal 3 14 2 4 2" xfId="44805" xr:uid="{00000000-0005-0000-0000-000009720000}"/>
    <cellStyle name="Normal 3 14 2 5" xfId="31243" xr:uid="{00000000-0005-0000-0000-00000A720000}"/>
    <cellStyle name="Normal 3 14 3" xfId="7483" xr:uid="{00000000-0005-0000-0000-00000B720000}"/>
    <cellStyle name="Normal 3 14 3 2" xfId="14273" xr:uid="{00000000-0005-0000-0000-00000C720000}"/>
    <cellStyle name="Normal 3 14 3 2 2" xfId="27841" xr:uid="{00000000-0005-0000-0000-00000D720000}"/>
    <cellStyle name="Normal 3 14 3 2 2 2" xfId="54974" xr:uid="{00000000-0005-0000-0000-00000E720000}"/>
    <cellStyle name="Normal 3 14 3 2 3" xfId="41412" xr:uid="{00000000-0005-0000-0000-00000F720000}"/>
    <cellStyle name="Normal 3 14 3 3" xfId="21060" xr:uid="{00000000-0005-0000-0000-000010720000}"/>
    <cellStyle name="Normal 3 14 3 3 2" xfId="48193" xr:uid="{00000000-0005-0000-0000-000011720000}"/>
    <cellStyle name="Normal 3 14 3 4" xfId="34631" xr:uid="{00000000-0005-0000-0000-000012720000}"/>
    <cellStyle name="Normal 3 14 4" xfId="10884" xr:uid="{00000000-0005-0000-0000-000013720000}"/>
    <cellStyle name="Normal 3 14 4 2" xfId="24452" xr:uid="{00000000-0005-0000-0000-000014720000}"/>
    <cellStyle name="Normal 3 14 4 2 2" xfId="51585" xr:uid="{00000000-0005-0000-0000-000015720000}"/>
    <cellStyle name="Normal 3 14 4 3" xfId="38023" xr:uid="{00000000-0005-0000-0000-000016720000}"/>
    <cellStyle name="Normal 3 14 5" xfId="17671" xr:uid="{00000000-0005-0000-0000-000017720000}"/>
    <cellStyle name="Normal 3 14 5 2" xfId="44804" xr:uid="{00000000-0005-0000-0000-000018720000}"/>
    <cellStyle name="Normal 3 14 6" xfId="31242" xr:uid="{00000000-0005-0000-0000-000019720000}"/>
    <cellStyle name="Normal 3 15" xfId="2672" xr:uid="{00000000-0005-0000-0000-00001A720000}"/>
    <cellStyle name="Normal 3 15 2" xfId="2673" xr:uid="{00000000-0005-0000-0000-00001B720000}"/>
    <cellStyle name="Normal 3 15 2 2" xfId="7486" xr:uid="{00000000-0005-0000-0000-00001C720000}"/>
    <cellStyle name="Normal 3 15 2 2 2" xfId="14276" xr:uid="{00000000-0005-0000-0000-00001D720000}"/>
    <cellStyle name="Normal 3 15 2 2 2 2" xfId="27844" xr:uid="{00000000-0005-0000-0000-00001E720000}"/>
    <cellStyle name="Normal 3 15 2 2 2 2 2" xfId="54977" xr:uid="{00000000-0005-0000-0000-00001F720000}"/>
    <cellStyle name="Normal 3 15 2 2 2 3" xfId="41415" xr:uid="{00000000-0005-0000-0000-000020720000}"/>
    <cellStyle name="Normal 3 15 2 2 3" xfId="21063" xr:uid="{00000000-0005-0000-0000-000021720000}"/>
    <cellStyle name="Normal 3 15 2 2 3 2" xfId="48196" xr:uid="{00000000-0005-0000-0000-000022720000}"/>
    <cellStyle name="Normal 3 15 2 2 4" xfId="34634" xr:uid="{00000000-0005-0000-0000-000023720000}"/>
    <cellStyle name="Normal 3 15 2 3" xfId="10887" xr:uid="{00000000-0005-0000-0000-000024720000}"/>
    <cellStyle name="Normal 3 15 2 3 2" xfId="24455" xr:uid="{00000000-0005-0000-0000-000025720000}"/>
    <cellStyle name="Normal 3 15 2 3 2 2" xfId="51588" xr:uid="{00000000-0005-0000-0000-000026720000}"/>
    <cellStyle name="Normal 3 15 2 3 3" xfId="38026" xr:uid="{00000000-0005-0000-0000-000027720000}"/>
    <cellStyle name="Normal 3 15 2 4" xfId="17674" xr:uid="{00000000-0005-0000-0000-000028720000}"/>
    <cellStyle name="Normal 3 15 2 4 2" xfId="44807" xr:uid="{00000000-0005-0000-0000-000029720000}"/>
    <cellStyle name="Normal 3 15 2 5" xfId="31245" xr:uid="{00000000-0005-0000-0000-00002A720000}"/>
    <cellStyle name="Normal 3 15 3" xfId="7485" xr:uid="{00000000-0005-0000-0000-00002B720000}"/>
    <cellStyle name="Normal 3 15 3 2" xfId="14275" xr:uid="{00000000-0005-0000-0000-00002C720000}"/>
    <cellStyle name="Normal 3 15 3 2 2" xfId="27843" xr:uid="{00000000-0005-0000-0000-00002D720000}"/>
    <cellStyle name="Normal 3 15 3 2 2 2" xfId="54976" xr:uid="{00000000-0005-0000-0000-00002E720000}"/>
    <cellStyle name="Normal 3 15 3 2 3" xfId="41414" xr:uid="{00000000-0005-0000-0000-00002F720000}"/>
    <cellStyle name="Normal 3 15 3 3" xfId="21062" xr:uid="{00000000-0005-0000-0000-000030720000}"/>
    <cellStyle name="Normal 3 15 3 3 2" xfId="48195" xr:uid="{00000000-0005-0000-0000-000031720000}"/>
    <cellStyle name="Normal 3 15 3 4" xfId="34633" xr:uid="{00000000-0005-0000-0000-000032720000}"/>
    <cellStyle name="Normal 3 15 4" xfId="10886" xr:uid="{00000000-0005-0000-0000-000033720000}"/>
    <cellStyle name="Normal 3 15 4 2" xfId="24454" xr:uid="{00000000-0005-0000-0000-000034720000}"/>
    <cellStyle name="Normal 3 15 4 2 2" xfId="51587" xr:uid="{00000000-0005-0000-0000-000035720000}"/>
    <cellStyle name="Normal 3 15 4 3" xfId="38025" xr:uid="{00000000-0005-0000-0000-000036720000}"/>
    <cellStyle name="Normal 3 15 5" xfId="17673" xr:uid="{00000000-0005-0000-0000-000037720000}"/>
    <cellStyle name="Normal 3 15 5 2" xfId="44806" xr:uid="{00000000-0005-0000-0000-000038720000}"/>
    <cellStyle name="Normal 3 15 6" xfId="31244" xr:uid="{00000000-0005-0000-0000-000039720000}"/>
    <cellStyle name="Normal 3 16" xfId="2674" xr:uid="{00000000-0005-0000-0000-00003A720000}"/>
    <cellStyle name="Normal 3 16 2" xfId="2675" xr:uid="{00000000-0005-0000-0000-00003B720000}"/>
    <cellStyle name="Normal 3 16 2 2" xfId="7488" xr:uid="{00000000-0005-0000-0000-00003C720000}"/>
    <cellStyle name="Normal 3 16 2 2 2" xfId="14278" xr:uid="{00000000-0005-0000-0000-00003D720000}"/>
    <cellStyle name="Normal 3 16 2 2 2 2" xfId="27846" xr:uid="{00000000-0005-0000-0000-00003E720000}"/>
    <cellStyle name="Normal 3 16 2 2 2 2 2" xfId="54979" xr:uid="{00000000-0005-0000-0000-00003F720000}"/>
    <cellStyle name="Normal 3 16 2 2 2 3" xfId="41417" xr:uid="{00000000-0005-0000-0000-000040720000}"/>
    <cellStyle name="Normal 3 16 2 2 3" xfId="21065" xr:uid="{00000000-0005-0000-0000-000041720000}"/>
    <cellStyle name="Normal 3 16 2 2 3 2" xfId="48198" xr:uid="{00000000-0005-0000-0000-000042720000}"/>
    <cellStyle name="Normal 3 16 2 2 4" xfId="34636" xr:uid="{00000000-0005-0000-0000-000043720000}"/>
    <cellStyle name="Normal 3 16 2 3" xfId="10889" xr:uid="{00000000-0005-0000-0000-000044720000}"/>
    <cellStyle name="Normal 3 16 2 3 2" xfId="24457" xr:uid="{00000000-0005-0000-0000-000045720000}"/>
    <cellStyle name="Normal 3 16 2 3 2 2" xfId="51590" xr:uid="{00000000-0005-0000-0000-000046720000}"/>
    <cellStyle name="Normal 3 16 2 3 3" xfId="38028" xr:uid="{00000000-0005-0000-0000-000047720000}"/>
    <cellStyle name="Normal 3 16 2 4" xfId="17676" xr:uid="{00000000-0005-0000-0000-000048720000}"/>
    <cellStyle name="Normal 3 16 2 4 2" xfId="44809" xr:uid="{00000000-0005-0000-0000-000049720000}"/>
    <cellStyle name="Normal 3 16 2 5" xfId="31247" xr:uid="{00000000-0005-0000-0000-00004A720000}"/>
    <cellStyle name="Normal 3 16 3" xfId="7487" xr:uid="{00000000-0005-0000-0000-00004B720000}"/>
    <cellStyle name="Normal 3 16 3 2" xfId="14277" xr:uid="{00000000-0005-0000-0000-00004C720000}"/>
    <cellStyle name="Normal 3 16 3 2 2" xfId="27845" xr:uid="{00000000-0005-0000-0000-00004D720000}"/>
    <cellStyle name="Normal 3 16 3 2 2 2" xfId="54978" xr:uid="{00000000-0005-0000-0000-00004E720000}"/>
    <cellStyle name="Normal 3 16 3 2 3" xfId="41416" xr:uid="{00000000-0005-0000-0000-00004F720000}"/>
    <cellStyle name="Normal 3 16 3 3" xfId="21064" xr:uid="{00000000-0005-0000-0000-000050720000}"/>
    <cellStyle name="Normal 3 16 3 3 2" xfId="48197" xr:uid="{00000000-0005-0000-0000-000051720000}"/>
    <cellStyle name="Normal 3 16 3 4" xfId="34635" xr:uid="{00000000-0005-0000-0000-000052720000}"/>
    <cellStyle name="Normal 3 16 4" xfId="10888" xr:uid="{00000000-0005-0000-0000-000053720000}"/>
    <cellStyle name="Normal 3 16 4 2" xfId="24456" xr:uid="{00000000-0005-0000-0000-000054720000}"/>
    <cellStyle name="Normal 3 16 4 2 2" xfId="51589" xr:uid="{00000000-0005-0000-0000-000055720000}"/>
    <cellStyle name="Normal 3 16 4 3" xfId="38027" xr:uid="{00000000-0005-0000-0000-000056720000}"/>
    <cellStyle name="Normal 3 16 5" xfId="17675" xr:uid="{00000000-0005-0000-0000-000057720000}"/>
    <cellStyle name="Normal 3 16 5 2" xfId="44808" xr:uid="{00000000-0005-0000-0000-000058720000}"/>
    <cellStyle name="Normal 3 16 6" xfId="31246" xr:uid="{00000000-0005-0000-0000-000059720000}"/>
    <cellStyle name="Normal 3 17" xfId="2676" xr:uid="{00000000-0005-0000-0000-00005A720000}"/>
    <cellStyle name="Normal 3 17 2" xfId="2677" xr:uid="{00000000-0005-0000-0000-00005B720000}"/>
    <cellStyle name="Normal 3 17 2 2" xfId="7490" xr:uid="{00000000-0005-0000-0000-00005C720000}"/>
    <cellStyle name="Normal 3 17 2 2 2" xfId="14280" xr:uid="{00000000-0005-0000-0000-00005D720000}"/>
    <cellStyle name="Normal 3 17 2 2 2 2" xfId="27848" xr:uid="{00000000-0005-0000-0000-00005E720000}"/>
    <cellStyle name="Normal 3 17 2 2 2 2 2" xfId="54981" xr:uid="{00000000-0005-0000-0000-00005F720000}"/>
    <cellStyle name="Normal 3 17 2 2 2 3" xfId="41419" xr:uid="{00000000-0005-0000-0000-000060720000}"/>
    <cellStyle name="Normal 3 17 2 2 3" xfId="21067" xr:uid="{00000000-0005-0000-0000-000061720000}"/>
    <cellStyle name="Normal 3 17 2 2 3 2" xfId="48200" xr:uid="{00000000-0005-0000-0000-000062720000}"/>
    <cellStyle name="Normal 3 17 2 2 4" xfId="34638" xr:uid="{00000000-0005-0000-0000-000063720000}"/>
    <cellStyle name="Normal 3 17 2 3" xfId="10891" xr:uid="{00000000-0005-0000-0000-000064720000}"/>
    <cellStyle name="Normal 3 17 2 3 2" xfId="24459" xr:uid="{00000000-0005-0000-0000-000065720000}"/>
    <cellStyle name="Normal 3 17 2 3 2 2" xfId="51592" xr:uid="{00000000-0005-0000-0000-000066720000}"/>
    <cellStyle name="Normal 3 17 2 3 3" xfId="38030" xr:uid="{00000000-0005-0000-0000-000067720000}"/>
    <cellStyle name="Normal 3 17 2 4" xfId="17678" xr:uid="{00000000-0005-0000-0000-000068720000}"/>
    <cellStyle name="Normal 3 17 2 4 2" xfId="44811" xr:uid="{00000000-0005-0000-0000-000069720000}"/>
    <cellStyle name="Normal 3 17 2 5" xfId="31249" xr:uid="{00000000-0005-0000-0000-00006A720000}"/>
    <cellStyle name="Normal 3 17 3" xfId="7489" xr:uid="{00000000-0005-0000-0000-00006B720000}"/>
    <cellStyle name="Normal 3 17 3 2" xfId="14279" xr:uid="{00000000-0005-0000-0000-00006C720000}"/>
    <cellStyle name="Normal 3 17 3 2 2" xfId="27847" xr:uid="{00000000-0005-0000-0000-00006D720000}"/>
    <cellStyle name="Normal 3 17 3 2 2 2" xfId="54980" xr:uid="{00000000-0005-0000-0000-00006E720000}"/>
    <cellStyle name="Normal 3 17 3 2 3" xfId="41418" xr:uid="{00000000-0005-0000-0000-00006F720000}"/>
    <cellStyle name="Normal 3 17 3 3" xfId="21066" xr:uid="{00000000-0005-0000-0000-000070720000}"/>
    <cellStyle name="Normal 3 17 3 3 2" xfId="48199" xr:uid="{00000000-0005-0000-0000-000071720000}"/>
    <cellStyle name="Normal 3 17 3 4" xfId="34637" xr:uid="{00000000-0005-0000-0000-000072720000}"/>
    <cellStyle name="Normal 3 17 4" xfId="10890" xr:uid="{00000000-0005-0000-0000-000073720000}"/>
    <cellStyle name="Normal 3 17 4 2" xfId="24458" xr:uid="{00000000-0005-0000-0000-000074720000}"/>
    <cellStyle name="Normal 3 17 4 2 2" xfId="51591" xr:uid="{00000000-0005-0000-0000-000075720000}"/>
    <cellStyle name="Normal 3 17 4 3" xfId="38029" xr:uid="{00000000-0005-0000-0000-000076720000}"/>
    <cellStyle name="Normal 3 17 5" xfId="17677" xr:uid="{00000000-0005-0000-0000-000077720000}"/>
    <cellStyle name="Normal 3 17 5 2" xfId="44810" xr:uid="{00000000-0005-0000-0000-000078720000}"/>
    <cellStyle name="Normal 3 17 6" xfId="31248" xr:uid="{00000000-0005-0000-0000-000079720000}"/>
    <cellStyle name="Normal 3 18" xfId="2678" xr:uid="{00000000-0005-0000-0000-00007A720000}"/>
    <cellStyle name="Normal 3 18 2" xfId="7491" xr:uid="{00000000-0005-0000-0000-00007B720000}"/>
    <cellStyle name="Normal 3 18 2 2" xfId="14281" xr:uid="{00000000-0005-0000-0000-00007C720000}"/>
    <cellStyle name="Normal 3 18 2 2 2" xfId="27849" xr:uid="{00000000-0005-0000-0000-00007D720000}"/>
    <cellStyle name="Normal 3 18 2 2 2 2" xfId="54982" xr:uid="{00000000-0005-0000-0000-00007E720000}"/>
    <cellStyle name="Normal 3 18 2 2 3" xfId="41420" xr:uid="{00000000-0005-0000-0000-00007F720000}"/>
    <cellStyle name="Normal 3 18 2 3" xfId="21068" xr:uid="{00000000-0005-0000-0000-000080720000}"/>
    <cellStyle name="Normal 3 18 2 3 2" xfId="48201" xr:uid="{00000000-0005-0000-0000-000081720000}"/>
    <cellStyle name="Normal 3 18 2 4" xfId="34639" xr:uid="{00000000-0005-0000-0000-000082720000}"/>
    <cellStyle name="Normal 3 18 3" xfId="10892" xr:uid="{00000000-0005-0000-0000-000083720000}"/>
    <cellStyle name="Normal 3 18 3 2" xfId="24460" xr:uid="{00000000-0005-0000-0000-000084720000}"/>
    <cellStyle name="Normal 3 18 3 2 2" xfId="51593" xr:uid="{00000000-0005-0000-0000-000085720000}"/>
    <cellStyle name="Normal 3 18 3 3" xfId="38031" xr:uid="{00000000-0005-0000-0000-000086720000}"/>
    <cellStyle name="Normal 3 18 4" xfId="17679" xr:uid="{00000000-0005-0000-0000-000087720000}"/>
    <cellStyle name="Normal 3 18 4 2" xfId="44812" xr:uid="{00000000-0005-0000-0000-000088720000}"/>
    <cellStyle name="Normal 3 18 5" xfId="31250" xr:uid="{00000000-0005-0000-0000-000089720000}"/>
    <cellStyle name="Normal 3 19" xfId="5597" xr:uid="{00000000-0005-0000-0000-00008A720000}"/>
    <cellStyle name="Normal 3 19 10" xfId="5598" xr:uid="{00000000-0005-0000-0000-00008B720000}"/>
    <cellStyle name="Normal 3 19 10 2" xfId="9141" xr:uid="{00000000-0005-0000-0000-00008C720000}"/>
    <cellStyle name="Normal 3 19 10 2 2" xfId="15931" xr:uid="{00000000-0005-0000-0000-00008D720000}"/>
    <cellStyle name="Normal 3 19 10 2 2 2" xfId="29499" xr:uid="{00000000-0005-0000-0000-00008E720000}"/>
    <cellStyle name="Normal 3 19 10 2 2 2 2" xfId="56632" xr:uid="{00000000-0005-0000-0000-00008F720000}"/>
    <cellStyle name="Normal 3 19 10 2 2 3" xfId="43070" xr:uid="{00000000-0005-0000-0000-000090720000}"/>
    <cellStyle name="Normal 3 19 10 2 3" xfId="22718" xr:uid="{00000000-0005-0000-0000-000091720000}"/>
    <cellStyle name="Normal 3 19 10 2 3 2" xfId="49851" xr:uid="{00000000-0005-0000-0000-000092720000}"/>
    <cellStyle name="Normal 3 19 10 2 4" xfId="36289" xr:uid="{00000000-0005-0000-0000-000093720000}"/>
    <cellStyle name="Normal 3 19 10 3" xfId="12542" xr:uid="{00000000-0005-0000-0000-000094720000}"/>
    <cellStyle name="Normal 3 19 10 3 2" xfId="26110" xr:uid="{00000000-0005-0000-0000-000095720000}"/>
    <cellStyle name="Normal 3 19 10 3 2 2" xfId="53243" xr:uid="{00000000-0005-0000-0000-000096720000}"/>
    <cellStyle name="Normal 3 19 10 3 3" xfId="39681" xr:uid="{00000000-0005-0000-0000-000097720000}"/>
    <cellStyle name="Normal 3 19 10 4" xfId="19329" xr:uid="{00000000-0005-0000-0000-000098720000}"/>
    <cellStyle name="Normal 3 19 10 4 2" xfId="46462" xr:uid="{00000000-0005-0000-0000-000099720000}"/>
    <cellStyle name="Normal 3 19 10 5" xfId="32900" xr:uid="{00000000-0005-0000-0000-00009A720000}"/>
    <cellStyle name="Normal 3 19 11" xfId="5599" xr:uid="{00000000-0005-0000-0000-00009B720000}"/>
    <cellStyle name="Normal 3 19 11 2" xfId="9142" xr:uid="{00000000-0005-0000-0000-00009C720000}"/>
    <cellStyle name="Normal 3 19 11 2 2" xfId="15932" xr:uid="{00000000-0005-0000-0000-00009D720000}"/>
    <cellStyle name="Normal 3 19 11 2 2 2" xfId="29500" xr:uid="{00000000-0005-0000-0000-00009E720000}"/>
    <cellStyle name="Normal 3 19 11 2 2 2 2" xfId="56633" xr:uid="{00000000-0005-0000-0000-00009F720000}"/>
    <cellStyle name="Normal 3 19 11 2 2 3" xfId="43071" xr:uid="{00000000-0005-0000-0000-0000A0720000}"/>
    <cellStyle name="Normal 3 19 11 2 3" xfId="22719" xr:uid="{00000000-0005-0000-0000-0000A1720000}"/>
    <cellStyle name="Normal 3 19 11 2 3 2" xfId="49852" xr:uid="{00000000-0005-0000-0000-0000A2720000}"/>
    <cellStyle name="Normal 3 19 11 2 4" xfId="36290" xr:uid="{00000000-0005-0000-0000-0000A3720000}"/>
    <cellStyle name="Normal 3 19 11 3" xfId="12543" xr:uid="{00000000-0005-0000-0000-0000A4720000}"/>
    <cellStyle name="Normal 3 19 11 3 2" xfId="26111" xr:uid="{00000000-0005-0000-0000-0000A5720000}"/>
    <cellStyle name="Normal 3 19 11 3 2 2" xfId="53244" xr:uid="{00000000-0005-0000-0000-0000A6720000}"/>
    <cellStyle name="Normal 3 19 11 3 3" xfId="39682" xr:uid="{00000000-0005-0000-0000-0000A7720000}"/>
    <cellStyle name="Normal 3 19 11 4" xfId="19330" xr:uid="{00000000-0005-0000-0000-0000A8720000}"/>
    <cellStyle name="Normal 3 19 11 4 2" xfId="46463" xr:uid="{00000000-0005-0000-0000-0000A9720000}"/>
    <cellStyle name="Normal 3 19 11 5" xfId="32901" xr:uid="{00000000-0005-0000-0000-0000AA720000}"/>
    <cellStyle name="Normal 3 19 2" xfId="5600" xr:uid="{00000000-0005-0000-0000-0000AB720000}"/>
    <cellStyle name="Normal 3 19 2 10" xfId="5601" xr:uid="{00000000-0005-0000-0000-0000AC720000}"/>
    <cellStyle name="Normal 3 19 2 10 2" xfId="9144" xr:uid="{00000000-0005-0000-0000-0000AD720000}"/>
    <cellStyle name="Normal 3 19 2 10 2 2" xfId="15934" xr:uid="{00000000-0005-0000-0000-0000AE720000}"/>
    <cellStyle name="Normal 3 19 2 10 2 2 2" xfId="29502" xr:uid="{00000000-0005-0000-0000-0000AF720000}"/>
    <cellStyle name="Normal 3 19 2 10 2 2 2 2" xfId="56635" xr:uid="{00000000-0005-0000-0000-0000B0720000}"/>
    <cellStyle name="Normal 3 19 2 10 2 2 3" xfId="43073" xr:uid="{00000000-0005-0000-0000-0000B1720000}"/>
    <cellStyle name="Normal 3 19 2 10 2 3" xfId="22721" xr:uid="{00000000-0005-0000-0000-0000B2720000}"/>
    <cellStyle name="Normal 3 19 2 10 2 3 2" xfId="49854" xr:uid="{00000000-0005-0000-0000-0000B3720000}"/>
    <cellStyle name="Normal 3 19 2 10 2 4" xfId="36292" xr:uid="{00000000-0005-0000-0000-0000B4720000}"/>
    <cellStyle name="Normal 3 19 2 10 3" xfId="12545" xr:uid="{00000000-0005-0000-0000-0000B5720000}"/>
    <cellStyle name="Normal 3 19 2 10 3 2" xfId="26113" xr:uid="{00000000-0005-0000-0000-0000B6720000}"/>
    <cellStyle name="Normal 3 19 2 10 3 2 2" xfId="53246" xr:uid="{00000000-0005-0000-0000-0000B7720000}"/>
    <cellStyle name="Normal 3 19 2 10 3 3" xfId="39684" xr:uid="{00000000-0005-0000-0000-0000B8720000}"/>
    <cellStyle name="Normal 3 19 2 10 4" xfId="19332" xr:uid="{00000000-0005-0000-0000-0000B9720000}"/>
    <cellStyle name="Normal 3 19 2 10 4 2" xfId="46465" xr:uid="{00000000-0005-0000-0000-0000BA720000}"/>
    <cellStyle name="Normal 3 19 2 10 5" xfId="32903" xr:uid="{00000000-0005-0000-0000-0000BB720000}"/>
    <cellStyle name="Normal 3 19 2 11" xfId="9143" xr:uid="{00000000-0005-0000-0000-0000BC720000}"/>
    <cellStyle name="Normal 3 19 2 11 2" xfId="15933" xr:uid="{00000000-0005-0000-0000-0000BD720000}"/>
    <cellStyle name="Normal 3 19 2 11 2 2" xfId="29501" xr:uid="{00000000-0005-0000-0000-0000BE720000}"/>
    <cellStyle name="Normal 3 19 2 11 2 2 2" xfId="56634" xr:uid="{00000000-0005-0000-0000-0000BF720000}"/>
    <cellStyle name="Normal 3 19 2 11 2 3" xfId="43072" xr:uid="{00000000-0005-0000-0000-0000C0720000}"/>
    <cellStyle name="Normal 3 19 2 11 3" xfId="22720" xr:uid="{00000000-0005-0000-0000-0000C1720000}"/>
    <cellStyle name="Normal 3 19 2 11 3 2" xfId="49853" xr:uid="{00000000-0005-0000-0000-0000C2720000}"/>
    <cellStyle name="Normal 3 19 2 11 4" xfId="36291" xr:uid="{00000000-0005-0000-0000-0000C3720000}"/>
    <cellStyle name="Normal 3 19 2 12" xfId="12544" xr:uid="{00000000-0005-0000-0000-0000C4720000}"/>
    <cellStyle name="Normal 3 19 2 12 2" xfId="26112" xr:uid="{00000000-0005-0000-0000-0000C5720000}"/>
    <cellStyle name="Normal 3 19 2 12 2 2" xfId="53245" xr:uid="{00000000-0005-0000-0000-0000C6720000}"/>
    <cellStyle name="Normal 3 19 2 12 3" xfId="39683" xr:uid="{00000000-0005-0000-0000-0000C7720000}"/>
    <cellStyle name="Normal 3 19 2 13" xfId="19331" xr:uid="{00000000-0005-0000-0000-0000C8720000}"/>
    <cellStyle name="Normal 3 19 2 13 2" xfId="46464" xr:uid="{00000000-0005-0000-0000-0000C9720000}"/>
    <cellStyle name="Normal 3 19 2 14" xfId="32902" xr:uid="{00000000-0005-0000-0000-0000CA720000}"/>
    <cellStyle name="Normal 3 19 2 2" xfId="5602" xr:uid="{00000000-0005-0000-0000-0000CB720000}"/>
    <cellStyle name="Normal 3 19 2 2 10" xfId="12546" xr:uid="{00000000-0005-0000-0000-0000CC720000}"/>
    <cellStyle name="Normal 3 19 2 2 10 2" xfId="26114" xr:uid="{00000000-0005-0000-0000-0000CD720000}"/>
    <cellStyle name="Normal 3 19 2 2 10 2 2" xfId="53247" xr:uid="{00000000-0005-0000-0000-0000CE720000}"/>
    <cellStyle name="Normal 3 19 2 2 10 3" xfId="39685" xr:uid="{00000000-0005-0000-0000-0000CF720000}"/>
    <cellStyle name="Normal 3 19 2 2 11" xfId="19333" xr:uid="{00000000-0005-0000-0000-0000D0720000}"/>
    <cellStyle name="Normal 3 19 2 2 11 2" xfId="46466" xr:uid="{00000000-0005-0000-0000-0000D1720000}"/>
    <cellStyle name="Normal 3 19 2 2 12" xfId="32904" xr:uid="{00000000-0005-0000-0000-0000D2720000}"/>
    <cellStyle name="Normal 3 19 2 2 2" xfId="5603" xr:uid="{00000000-0005-0000-0000-0000D3720000}"/>
    <cellStyle name="Normal 3 19 2 2 2 10" xfId="32905" xr:uid="{00000000-0005-0000-0000-0000D4720000}"/>
    <cellStyle name="Normal 3 19 2 2 2 2" xfId="5604" xr:uid="{00000000-0005-0000-0000-0000D5720000}"/>
    <cellStyle name="Normal 3 19 2 2 2 2 2" xfId="5605" xr:uid="{00000000-0005-0000-0000-0000D6720000}"/>
    <cellStyle name="Normal 3 19 2 2 2 2 2 2" xfId="5606" xr:uid="{00000000-0005-0000-0000-0000D7720000}"/>
    <cellStyle name="Normal 3 19 2 2 2 2 2 2 2" xfId="9149" xr:uid="{00000000-0005-0000-0000-0000D8720000}"/>
    <cellStyle name="Normal 3 19 2 2 2 2 2 2 2 2" xfId="15939" xr:uid="{00000000-0005-0000-0000-0000D9720000}"/>
    <cellStyle name="Normal 3 19 2 2 2 2 2 2 2 2 2" xfId="29507" xr:uid="{00000000-0005-0000-0000-0000DA720000}"/>
    <cellStyle name="Normal 3 19 2 2 2 2 2 2 2 2 2 2" xfId="56640" xr:uid="{00000000-0005-0000-0000-0000DB720000}"/>
    <cellStyle name="Normal 3 19 2 2 2 2 2 2 2 2 3" xfId="43078" xr:uid="{00000000-0005-0000-0000-0000DC720000}"/>
    <cellStyle name="Normal 3 19 2 2 2 2 2 2 2 3" xfId="22726" xr:uid="{00000000-0005-0000-0000-0000DD720000}"/>
    <cellStyle name="Normal 3 19 2 2 2 2 2 2 2 3 2" xfId="49859" xr:uid="{00000000-0005-0000-0000-0000DE720000}"/>
    <cellStyle name="Normal 3 19 2 2 2 2 2 2 2 4" xfId="36297" xr:uid="{00000000-0005-0000-0000-0000DF720000}"/>
    <cellStyle name="Normal 3 19 2 2 2 2 2 2 3" xfId="12550" xr:uid="{00000000-0005-0000-0000-0000E0720000}"/>
    <cellStyle name="Normal 3 19 2 2 2 2 2 2 3 2" xfId="26118" xr:uid="{00000000-0005-0000-0000-0000E1720000}"/>
    <cellStyle name="Normal 3 19 2 2 2 2 2 2 3 2 2" xfId="53251" xr:uid="{00000000-0005-0000-0000-0000E2720000}"/>
    <cellStyle name="Normal 3 19 2 2 2 2 2 2 3 3" xfId="39689" xr:uid="{00000000-0005-0000-0000-0000E3720000}"/>
    <cellStyle name="Normal 3 19 2 2 2 2 2 2 4" xfId="19337" xr:uid="{00000000-0005-0000-0000-0000E4720000}"/>
    <cellStyle name="Normal 3 19 2 2 2 2 2 2 4 2" xfId="46470" xr:uid="{00000000-0005-0000-0000-0000E5720000}"/>
    <cellStyle name="Normal 3 19 2 2 2 2 2 2 5" xfId="32908" xr:uid="{00000000-0005-0000-0000-0000E6720000}"/>
    <cellStyle name="Normal 3 19 2 2 2 2 2 3" xfId="5607" xr:uid="{00000000-0005-0000-0000-0000E7720000}"/>
    <cellStyle name="Normal 3 19 2 2 2 2 2 3 2" xfId="9150" xr:uid="{00000000-0005-0000-0000-0000E8720000}"/>
    <cellStyle name="Normal 3 19 2 2 2 2 2 3 2 2" xfId="15940" xr:uid="{00000000-0005-0000-0000-0000E9720000}"/>
    <cellStyle name="Normal 3 19 2 2 2 2 2 3 2 2 2" xfId="29508" xr:uid="{00000000-0005-0000-0000-0000EA720000}"/>
    <cellStyle name="Normal 3 19 2 2 2 2 2 3 2 2 2 2" xfId="56641" xr:uid="{00000000-0005-0000-0000-0000EB720000}"/>
    <cellStyle name="Normal 3 19 2 2 2 2 2 3 2 2 3" xfId="43079" xr:uid="{00000000-0005-0000-0000-0000EC720000}"/>
    <cellStyle name="Normal 3 19 2 2 2 2 2 3 2 3" xfId="22727" xr:uid="{00000000-0005-0000-0000-0000ED720000}"/>
    <cellStyle name="Normal 3 19 2 2 2 2 2 3 2 3 2" xfId="49860" xr:uid="{00000000-0005-0000-0000-0000EE720000}"/>
    <cellStyle name="Normal 3 19 2 2 2 2 2 3 2 4" xfId="36298" xr:uid="{00000000-0005-0000-0000-0000EF720000}"/>
    <cellStyle name="Normal 3 19 2 2 2 2 2 3 3" xfId="12551" xr:uid="{00000000-0005-0000-0000-0000F0720000}"/>
    <cellStyle name="Normal 3 19 2 2 2 2 2 3 3 2" xfId="26119" xr:uid="{00000000-0005-0000-0000-0000F1720000}"/>
    <cellStyle name="Normal 3 19 2 2 2 2 2 3 3 2 2" xfId="53252" xr:uid="{00000000-0005-0000-0000-0000F2720000}"/>
    <cellStyle name="Normal 3 19 2 2 2 2 2 3 3 3" xfId="39690" xr:uid="{00000000-0005-0000-0000-0000F3720000}"/>
    <cellStyle name="Normal 3 19 2 2 2 2 2 3 4" xfId="19338" xr:uid="{00000000-0005-0000-0000-0000F4720000}"/>
    <cellStyle name="Normal 3 19 2 2 2 2 2 3 4 2" xfId="46471" xr:uid="{00000000-0005-0000-0000-0000F5720000}"/>
    <cellStyle name="Normal 3 19 2 2 2 2 2 3 5" xfId="32909" xr:uid="{00000000-0005-0000-0000-0000F6720000}"/>
    <cellStyle name="Normal 3 19 2 2 2 2 2 4" xfId="9148" xr:uid="{00000000-0005-0000-0000-0000F7720000}"/>
    <cellStyle name="Normal 3 19 2 2 2 2 2 4 2" xfId="15938" xr:uid="{00000000-0005-0000-0000-0000F8720000}"/>
    <cellStyle name="Normal 3 19 2 2 2 2 2 4 2 2" xfId="29506" xr:uid="{00000000-0005-0000-0000-0000F9720000}"/>
    <cellStyle name="Normal 3 19 2 2 2 2 2 4 2 2 2" xfId="56639" xr:uid="{00000000-0005-0000-0000-0000FA720000}"/>
    <cellStyle name="Normal 3 19 2 2 2 2 2 4 2 3" xfId="43077" xr:uid="{00000000-0005-0000-0000-0000FB720000}"/>
    <cellStyle name="Normal 3 19 2 2 2 2 2 4 3" xfId="22725" xr:uid="{00000000-0005-0000-0000-0000FC720000}"/>
    <cellStyle name="Normal 3 19 2 2 2 2 2 4 3 2" xfId="49858" xr:uid="{00000000-0005-0000-0000-0000FD720000}"/>
    <cellStyle name="Normal 3 19 2 2 2 2 2 4 4" xfId="36296" xr:uid="{00000000-0005-0000-0000-0000FE720000}"/>
    <cellStyle name="Normal 3 19 2 2 2 2 2 5" xfId="12549" xr:uid="{00000000-0005-0000-0000-0000FF720000}"/>
    <cellStyle name="Normal 3 19 2 2 2 2 2 5 2" xfId="26117" xr:uid="{00000000-0005-0000-0000-000000730000}"/>
    <cellStyle name="Normal 3 19 2 2 2 2 2 5 2 2" xfId="53250" xr:uid="{00000000-0005-0000-0000-000001730000}"/>
    <cellStyle name="Normal 3 19 2 2 2 2 2 5 3" xfId="39688" xr:uid="{00000000-0005-0000-0000-000002730000}"/>
    <cellStyle name="Normal 3 19 2 2 2 2 2 6" xfId="19336" xr:uid="{00000000-0005-0000-0000-000003730000}"/>
    <cellStyle name="Normal 3 19 2 2 2 2 2 6 2" xfId="46469" xr:uid="{00000000-0005-0000-0000-000004730000}"/>
    <cellStyle name="Normal 3 19 2 2 2 2 2 7" xfId="32907" xr:uid="{00000000-0005-0000-0000-000005730000}"/>
    <cellStyle name="Normal 3 19 2 2 2 2 3" xfId="5608" xr:uid="{00000000-0005-0000-0000-000006730000}"/>
    <cellStyle name="Normal 3 19 2 2 2 2 3 2" xfId="5609" xr:uid="{00000000-0005-0000-0000-000007730000}"/>
    <cellStyle name="Normal 3 19 2 2 2 2 3 2 2" xfId="9152" xr:uid="{00000000-0005-0000-0000-000008730000}"/>
    <cellStyle name="Normal 3 19 2 2 2 2 3 2 2 2" xfId="15942" xr:uid="{00000000-0005-0000-0000-000009730000}"/>
    <cellStyle name="Normal 3 19 2 2 2 2 3 2 2 2 2" xfId="29510" xr:uid="{00000000-0005-0000-0000-00000A730000}"/>
    <cellStyle name="Normal 3 19 2 2 2 2 3 2 2 2 2 2" xfId="56643" xr:uid="{00000000-0005-0000-0000-00000B730000}"/>
    <cellStyle name="Normal 3 19 2 2 2 2 3 2 2 2 3" xfId="43081" xr:uid="{00000000-0005-0000-0000-00000C730000}"/>
    <cellStyle name="Normal 3 19 2 2 2 2 3 2 2 3" xfId="22729" xr:uid="{00000000-0005-0000-0000-00000D730000}"/>
    <cellStyle name="Normal 3 19 2 2 2 2 3 2 2 3 2" xfId="49862" xr:uid="{00000000-0005-0000-0000-00000E730000}"/>
    <cellStyle name="Normal 3 19 2 2 2 2 3 2 2 4" xfId="36300" xr:uid="{00000000-0005-0000-0000-00000F730000}"/>
    <cellStyle name="Normal 3 19 2 2 2 2 3 2 3" xfId="12553" xr:uid="{00000000-0005-0000-0000-000010730000}"/>
    <cellStyle name="Normal 3 19 2 2 2 2 3 2 3 2" xfId="26121" xr:uid="{00000000-0005-0000-0000-000011730000}"/>
    <cellStyle name="Normal 3 19 2 2 2 2 3 2 3 2 2" xfId="53254" xr:uid="{00000000-0005-0000-0000-000012730000}"/>
    <cellStyle name="Normal 3 19 2 2 2 2 3 2 3 3" xfId="39692" xr:uid="{00000000-0005-0000-0000-000013730000}"/>
    <cellStyle name="Normal 3 19 2 2 2 2 3 2 4" xfId="19340" xr:uid="{00000000-0005-0000-0000-000014730000}"/>
    <cellStyle name="Normal 3 19 2 2 2 2 3 2 4 2" xfId="46473" xr:uid="{00000000-0005-0000-0000-000015730000}"/>
    <cellStyle name="Normal 3 19 2 2 2 2 3 2 5" xfId="32911" xr:uid="{00000000-0005-0000-0000-000016730000}"/>
    <cellStyle name="Normal 3 19 2 2 2 2 3 3" xfId="9151" xr:uid="{00000000-0005-0000-0000-000017730000}"/>
    <cellStyle name="Normal 3 19 2 2 2 2 3 3 2" xfId="15941" xr:uid="{00000000-0005-0000-0000-000018730000}"/>
    <cellStyle name="Normal 3 19 2 2 2 2 3 3 2 2" xfId="29509" xr:uid="{00000000-0005-0000-0000-000019730000}"/>
    <cellStyle name="Normal 3 19 2 2 2 2 3 3 2 2 2" xfId="56642" xr:uid="{00000000-0005-0000-0000-00001A730000}"/>
    <cellStyle name="Normal 3 19 2 2 2 2 3 3 2 3" xfId="43080" xr:uid="{00000000-0005-0000-0000-00001B730000}"/>
    <cellStyle name="Normal 3 19 2 2 2 2 3 3 3" xfId="22728" xr:uid="{00000000-0005-0000-0000-00001C730000}"/>
    <cellStyle name="Normal 3 19 2 2 2 2 3 3 3 2" xfId="49861" xr:uid="{00000000-0005-0000-0000-00001D730000}"/>
    <cellStyle name="Normal 3 19 2 2 2 2 3 3 4" xfId="36299" xr:uid="{00000000-0005-0000-0000-00001E730000}"/>
    <cellStyle name="Normal 3 19 2 2 2 2 3 4" xfId="12552" xr:uid="{00000000-0005-0000-0000-00001F730000}"/>
    <cellStyle name="Normal 3 19 2 2 2 2 3 4 2" xfId="26120" xr:uid="{00000000-0005-0000-0000-000020730000}"/>
    <cellStyle name="Normal 3 19 2 2 2 2 3 4 2 2" xfId="53253" xr:uid="{00000000-0005-0000-0000-000021730000}"/>
    <cellStyle name="Normal 3 19 2 2 2 2 3 4 3" xfId="39691" xr:uid="{00000000-0005-0000-0000-000022730000}"/>
    <cellStyle name="Normal 3 19 2 2 2 2 3 5" xfId="19339" xr:uid="{00000000-0005-0000-0000-000023730000}"/>
    <cellStyle name="Normal 3 19 2 2 2 2 3 5 2" xfId="46472" xr:uid="{00000000-0005-0000-0000-000024730000}"/>
    <cellStyle name="Normal 3 19 2 2 2 2 3 6" xfId="32910" xr:uid="{00000000-0005-0000-0000-000025730000}"/>
    <cellStyle name="Normal 3 19 2 2 2 2 4" xfId="5610" xr:uid="{00000000-0005-0000-0000-000026730000}"/>
    <cellStyle name="Normal 3 19 2 2 2 2 4 2" xfId="9153" xr:uid="{00000000-0005-0000-0000-000027730000}"/>
    <cellStyle name="Normal 3 19 2 2 2 2 4 2 2" xfId="15943" xr:uid="{00000000-0005-0000-0000-000028730000}"/>
    <cellStyle name="Normal 3 19 2 2 2 2 4 2 2 2" xfId="29511" xr:uid="{00000000-0005-0000-0000-000029730000}"/>
    <cellStyle name="Normal 3 19 2 2 2 2 4 2 2 2 2" xfId="56644" xr:uid="{00000000-0005-0000-0000-00002A730000}"/>
    <cellStyle name="Normal 3 19 2 2 2 2 4 2 2 3" xfId="43082" xr:uid="{00000000-0005-0000-0000-00002B730000}"/>
    <cellStyle name="Normal 3 19 2 2 2 2 4 2 3" xfId="22730" xr:uid="{00000000-0005-0000-0000-00002C730000}"/>
    <cellStyle name="Normal 3 19 2 2 2 2 4 2 3 2" xfId="49863" xr:uid="{00000000-0005-0000-0000-00002D730000}"/>
    <cellStyle name="Normal 3 19 2 2 2 2 4 2 4" xfId="36301" xr:uid="{00000000-0005-0000-0000-00002E730000}"/>
    <cellStyle name="Normal 3 19 2 2 2 2 4 3" xfId="12554" xr:uid="{00000000-0005-0000-0000-00002F730000}"/>
    <cellStyle name="Normal 3 19 2 2 2 2 4 3 2" xfId="26122" xr:uid="{00000000-0005-0000-0000-000030730000}"/>
    <cellStyle name="Normal 3 19 2 2 2 2 4 3 2 2" xfId="53255" xr:uid="{00000000-0005-0000-0000-000031730000}"/>
    <cellStyle name="Normal 3 19 2 2 2 2 4 3 3" xfId="39693" xr:uid="{00000000-0005-0000-0000-000032730000}"/>
    <cellStyle name="Normal 3 19 2 2 2 2 4 4" xfId="19341" xr:uid="{00000000-0005-0000-0000-000033730000}"/>
    <cellStyle name="Normal 3 19 2 2 2 2 4 4 2" xfId="46474" xr:uid="{00000000-0005-0000-0000-000034730000}"/>
    <cellStyle name="Normal 3 19 2 2 2 2 4 5" xfId="32912" xr:uid="{00000000-0005-0000-0000-000035730000}"/>
    <cellStyle name="Normal 3 19 2 2 2 2 5" xfId="5611" xr:uid="{00000000-0005-0000-0000-000036730000}"/>
    <cellStyle name="Normal 3 19 2 2 2 2 5 2" xfId="9154" xr:uid="{00000000-0005-0000-0000-000037730000}"/>
    <cellStyle name="Normal 3 19 2 2 2 2 5 2 2" xfId="15944" xr:uid="{00000000-0005-0000-0000-000038730000}"/>
    <cellStyle name="Normal 3 19 2 2 2 2 5 2 2 2" xfId="29512" xr:uid="{00000000-0005-0000-0000-000039730000}"/>
    <cellStyle name="Normal 3 19 2 2 2 2 5 2 2 2 2" xfId="56645" xr:uid="{00000000-0005-0000-0000-00003A730000}"/>
    <cellStyle name="Normal 3 19 2 2 2 2 5 2 2 3" xfId="43083" xr:uid="{00000000-0005-0000-0000-00003B730000}"/>
    <cellStyle name="Normal 3 19 2 2 2 2 5 2 3" xfId="22731" xr:uid="{00000000-0005-0000-0000-00003C730000}"/>
    <cellStyle name="Normal 3 19 2 2 2 2 5 2 3 2" xfId="49864" xr:uid="{00000000-0005-0000-0000-00003D730000}"/>
    <cellStyle name="Normal 3 19 2 2 2 2 5 2 4" xfId="36302" xr:uid="{00000000-0005-0000-0000-00003E730000}"/>
    <cellStyle name="Normal 3 19 2 2 2 2 5 3" xfId="12555" xr:uid="{00000000-0005-0000-0000-00003F730000}"/>
    <cellStyle name="Normal 3 19 2 2 2 2 5 3 2" xfId="26123" xr:uid="{00000000-0005-0000-0000-000040730000}"/>
    <cellStyle name="Normal 3 19 2 2 2 2 5 3 2 2" xfId="53256" xr:uid="{00000000-0005-0000-0000-000041730000}"/>
    <cellStyle name="Normal 3 19 2 2 2 2 5 3 3" xfId="39694" xr:uid="{00000000-0005-0000-0000-000042730000}"/>
    <cellStyle name="Normal 3 19 2 2 2 2 5 4" xfId="19342" xr:uid="{00000000-0005-0000-0000-000043730000}"/>
    <cellStyle name="Normal 3 19 2 2 2 2 5 4 2" xfId="46475" xr:uid="{00000000-0005-0000-0000-000044730000}"/>
    <cellStyle name="Normal 3 19 2 2 2 2 5 5" xfId="32913" xr:uid="{00000000-0005-0000-0000-000045730000}"/>
    <cellStyle name="Normal 3 19 2 2 2 2 6" xfId="9147" xr:uid="{00000000-0005-0000-0000-000046730000}"/>
    <cellStyle name="Normal 3 19 2 2 2 2 6 2" xfId="15937" xr:uid="{00000000-0005-0000-0000-000047730000}"/>
    <cellStyle name="Normal 3 19 2 2 2 2 6 2 2" xfId="29505" xr:uid="{00000000-0005-0000-0000-000048730000}"/>
    <cellStyle name="Normal 3 19 2 2 2 2 6 2 2 2" xfId="56638" xr:uid="{00000000-0005-0000-0000-000049730000}"/>
    <cellStyle name="Normal 3 19 2 2 2 2 6 2 3" xfId="43076" xr:uid="{00000000-0005-0000-0000-00004A730000}"/>
    <cellStyle name="Normal 3 19 2 2 2 2 6 3" xfId="22724" xr:uid="{00000000-0005-0000-0000-00004B730000}"/>
    <cellStyle name="Normal 3 19 2 2 2 2 6 3 2" xfId="49857" xr:uid="{00000000-0005-0000-0000-00004C730000}"/>
    <cellStyle name="Normal 3 19 2 2 2 2 6 4" xfId="36295" xr:uid="{00000000-0005-0000-0000-00004D730000}"/>
    <cellStyle name="Normal 3 19 2 2 2 2 7" xfId="12548" xr:uid="{00000000-0005-0000-0000-00004E730000}"/>
    <cellStyle name="Normal 3 19 2 2 2 2 7 2" xfId="26116" xr:uid="{00000000-0005-0000-0000-00004F730000}"/>
    <cellStyle name="Normal 3 19 2 2 2 2 7 2 2" xfId="53249" xr:uid="{00000000-0005-0000-0000-000050730000}"/>
    <cellStyle name="Normal 3 19 2 2 2 2 7 3" xfId="39687" xr:uid="{00000000-0005-0000-0000-000051730000}"/>
    <cellStyle name="Normal 3 19 2 2 2 2 8" xfId="19335" xr:uid="{00000000-0005-0000-0000-000052730000}"/>
    <cellStyle name="Normal 3 19 2 2 2 2 8 2" xfId="46468" xr:uid="{00000000-0005-0000-0000-000053730000}"/>
    <cellStyle name="Normal 3 19 2 2 2 2 9" xfId="32906" xr:uid="{00000000-0005-0000-0000-000054730000}"/>
    <cellStyle name="Normal 3 19 2 2 2 3" xfId="5612" xr:uid="{00000000-0005-0000-0000-000055730000}"/>
    <cellStyle name="Normal 3 19 2 2 2 3 2" xfId="5613" xr:uid="{00000000-0005-0000-0000-000056730000}"/>
    <cellStyle name="Normal 3 19 2 2 2 3 2 2" xfId="9156" xr:uid="{00000000-0005-0000-0000-000057730000}"/>
    <cellStyle name="Normal 3 19 2 2 2 3 2 2 2" xfId="15946" xr:uid="{00000000-0005-0000-0000-000058730000}"/>
    <cellStyle name="Normal 3 19 2 2 2 3 2 2 2 2" xfId="29514" xr:uid="{00000000-0005-0000-0000-000059730000}"/>
    <cellStyle name="Normal 3 19 2 2 2 3 2 2 2 2 2" xfId="56647" xr:uid="{00000000-0005-0000-0000-00005A730000}"/>
    <cellStyle name="Normal 3 19 2 2 2 3 2 2 2 3" xfId="43085" xr:uid="{00000000-0005-0000-0000-00005B730000}"/>
    <cellStyle name="Normal 3 19 2 2 2 3 2 2 3" xfId="22733" xr:uid="{00000000-0005-0000-0000-00005C730000}"/>
    <cellStyle name="Normal 3 19 2 2 2 3 2 2 3 2" xfId="49866" xr:uid="{00000000-0005-0000-0000-00005D730000}"/>
    <cellStyle name="Normal 3 19 2 2 2 3 2 2 4" xfId="36304" xr:uid="{00000000-0005-0000-0000-00005E730000}"/>
    <cellStyle name="Normal 3 19 2 2 2 3 2 3" xfId="12557" xr:uid="{00000000-0005-0000-0000-00005F730000}"/>
    <cellStyle name="Normal 3 19 2 2 2 3 2 3 2" xfId="26125" xr:uid="{00000000-0005-0000-0000-000060730000}"/>
    <cellStyle name="Normal 3 19 2 2 2 3 2 3 2 2" xfId="53258" xr:uid="{00000000-0005-0000-0000-000061730000}"/>
    <cellStyle name="Normal 3 19 2 2 2 3 2 3 3" xfId="39696" xr:uid="{00000000-0005-0000-0000-000062730000}"/>
    <cellStyle name="Normal 3 19 2 2 2 3 2 4" xfId="19344" xr:uid="{00000000-0005-0000-0000-000063730000}"/>
    <cellStyle name="Normal 3 19 2 2 2 3 2 4 2" xfId="46477" xr:uid="{00000000-0005-0000-0000-000064730000}"/>
    <cellStyle name="Normal 3 19 2 2 2 3 2 5" xfId="32915" xr:uid="{00000000-0005-0000-0000-000065730000}"/>
    <cellStyle name="Normal 3 19 2 2 2 3 3" xfId="5614" xr:uid="{00000000-0005-0000-0000-000066730000}"/>
    <cellStyle name="Normal 3 19 2 2 2 3 3 2" xfId="9157" xr:uid="{00000000-0005-0000-0000-000067730000}"/>
    <cellStyle name="Normal 3 19 2 2 2 3 3 2 2" xfId="15947" xr:uid="{00000000-0005-0000-0000-000068730000}"/>
    <cellStyle name="Normal 3 19 2 2 2 3 3 2 2 2" xfId="29515" xr:uid="{00000000-0005-0000-0000-000069730000}"/>
    <cellStyle name="Normal 3 19 2 2 2 3 3 2 2 2 2" xfId="56648" xr:uid="{00000000-0005-0000-0000-00006A730000}"/>
    <cellStyle name="Normal 3 19 2 2 2 3 3 2 2 3" xfId="43086" xr:uid="{00000000-0005-0000-0000-00006B730000}"/>
    <cellStyle name="Normal 3 19 2 2 2 3 3 2 3" xfId="22734" xr:uid="{00000000-0005-0000-0000-00006C730000}"/>
    <cellStyle name="Normal 3 19 2 2 2 3 3 2 3 2" xfId="49867" xr:uid="{00000000-0005-0000-0000-00006D730000}"/>
    <cellStyle name="Normal 3 19 2 2 2 3 3 2 4" xfId="36305" xr:uid="{00000000-0005-0000-0000-00006E730000}"/>
    <cellStyle name="Normal 3 19 2 2 2 3 3 3" xfId="12558" xr:uid="{00000000-0005-0000-0000-00006F730000}"/>
    <cellStyle name="Normal 3 19 2 2 2 3 3 3 2" xfId="26126" xr:uid="{00000000-0005-0000-0000-000070730000}"/>
    <cellStyle name="Normal 3 19 2 2 2 3 3 3 2 2" xfId="53259" xr:uid="{00000000-0005-0000-0000-000071730000}"/>
    <cellStyle name="Normal 3 19 2 2 2 3 3 3 3" xfId="39697" xr:uid="{00000000-0005-0000-0000-000072730000}"/>
    <cellStyle name="Normal 3 19 2 2 2 3 3 4" xfId="19345" xr:uid="{00000000-0005-0000-0000-000073730000}"/>
    <cellStyle name="Normal 3 19 2 2 2 3 3 4 2" xfId="46478" xr:uid="{00000000-0005-0000-0000-000074730000}"/>
    <cellStyle name="Normal 3 19 2 2 2 3 3 5" xfId="32916" xr:uid="{00000000-0005-0000-0000-000075730000}"/>
    <cellStyle name="Normal 3 19 2 2 2 3 4" xfId="9155" xr:uid="{00000000-0005-0000-0000-000076730000}"/>
    <cellStyle name="Normal 3 19 2 2 2 3 4 2" xfId="15945" xr:uid="{00000000-0005-0000-0000-000077730000}"/>
    <cellStyle name="Normal 3 19 2 2 2 3 4 2 2" xfId="29513" xr:uid="{00000000-0005-0000-0000-000078730000}"/>
    <cellStyle name="Normal 3 19 2 2 2 3 4 2 2 2" xfId="56646" xr:uid="{00000000-0005-0000-0000-000079730000}"/>
    <cellStyle name="Normal 3 19 2 2 2 3 4 2 3" xfId="43084" xr:uid="{00000000-0005-0000-0000-00007A730000}"/>
    <cellStyle name="Normal 3 19 2 2 2 3 4 3" xfId="22732" xr:uid="{00000000-0005-0000-0000-00007B730000}"/>
    <cellStyle name="Normal 3 19 2 2 2 3 4 3 2" xfId="49865" xr:uid="{00000000-0005-0000-0000-00007C730000}"/>
    <cellStyle name="Normal 3 19 2 2 2 3 4 4" xfId="36303" xr:uid="{00000000-0005-0000-0000-00007D730000}"/>
    <cellStyle name="Normal 3 19 2 2 2 3 5" xfId="12556" xr:uid="{00000000-0005-0000-0000-00007E730000}"/>
    <cellStyle name="Normal 3 19 2 2 2 3 5 2" xfId="26124" xr:uid="{00000000-0005-0000-0000-00007F730000}"/>
    <cellStyle name="Normal 3 19 2 2 2 3 5 2 2" xfId="53257" xr:uid="{00000000-0005-0000-0000-000080730000}"/>
    <cellStyle name="Normal 3 19 2 2 2 3 5 3" xfId="39695" xr:uid="{00000000-0005-0000-0000-000081730000}"/>
    <cellStyle name="Normal 3 19 2 2 2 3 6" xfId="19343" xr:uid="{00000000-0005-0000-0000-000082730000}"/>
    <cellStyle name="Normal 3 19 2 2 2 3 6 2" xfId="46476" xr:uid="{00000000-0005-0000-0000-000083730000}"/>
    <cellStyle name="Normal 3 19 2 2 2 3 7" xfId="32914" xr:uid="{00000000-0005-0000-0000-000084730000}"/>
    <cellStyle name="Normal 3 19 2 2 2 4" xfId="5615" xr:uid="{00000000-0005-0000-0000-000085730000}"/>
    <cellStyle name="Normal 3 19 2 2 2 4 2" xfId="5616" xr:uid="{00000000-0005-0000-0000-000086730000}"/>
    <cellStyle name="Normal 3 19 2 2 2 4 2 2" xfId="9159" xr:uid="{00000000-0005-0000-0000-000087730000}"/>
    <cellStyle name="Normal 3 19 2 2 2 4 2 2 2" xfId="15949" xr:uid="{00000000-0005-0000-0000-000088730000}"/>
    <cellStyle name="Normal 3 19 2 2 2 4 2 2 2 2" xfId="29517" xr:uid="{00000000-0005-0000-0000-000089730000}"/>
    <cellStyle name="Normal 3 19 2 2 2 4 2 2 2 2 2" xfId="56650" xr:uid="{00000000-0005-0000-0000-00008A730000}"/>
    <cellStyle name="Normal 3 19 2 2 2 4 2 2 2 3" xfId="43088" xr:uid="{00000000-0005-0000-0000-00008B730000}"/>
    <cellStyle name="Normal 3 19 2 2 2 4 2 2 3" xfId="22736" xr:uid="{00000000-0005-0000-0000-00008C730000}"/>
    <cellStyle name="Normal 3 19 2 2 2 4 2 2 3 2" xfId="49869" xr:uid="{00000000-0005-0000-0000-00008D730000}"/>
    <cellStyle name="Normal 3 19 2 2 2 4 2 2 4" xfId="36307" xr:uid="{00000000-0005-0000-0000-00008E730000}"/>
    <cellStyle name="Normal 3 19 2 2 2 4 2 3" xfId="12560" xr:uid="{00000000-0005-0000-0000-00008F730000}"/>
    <cellStyle name="Normal 3 19 2 2 2 4 2 3 2" xfId="26128" xr:uid="{00000000-0005-0000-0000-000090730000}"/>
    <cellStyle name="Normal 3 19 2 2 2 4 2 3 2 2" xfId="53261" xr:uid="{00000000-0005-0000-0000-000091730000}"/>
    <cellStyle name="Normal 3 19 2 2 2 4 2 3 3" xfId="39699" xr:uid="{00000000-0005-0000-0000-000092730000}"/>
    <cellStyle name="Normal 3 19 2 2 2 4 2 4" xfId="19347" xr:uid="{00000000-0005-0000-0000-000093730000}"/>
    <cellStyle name="Normal 3 19 2 2 2 4 2 4 2" xfId="46480" xr:uid="{00000000-0005-0000-0000-000094730000}"/>
    <cellStyle name="Normal 3 19 2 2 2 4 2 5" xfId="32918" xr:uid="{00000000-0005-0000-0000-000095730000}"/>
    <cellStyle name="Normal 3 19 2 2 2 4 3" xfId="9158" xr:uid="{00000000-0005-0000-0000-000096730000}"/>
    <cellStyle name="Normal 3 19 2 2 2 4 3 2" xfId="15948" xr:uid="{00000000-0005-0000-0000-000097730000}"/>
    <cellStyle name="Normal 3 19 2 2 2 4 3 2 2" xfId="29516" xr:uid="{00000000-0005-0000-0000-000098730000}"/>
    <cellStyle name="Normal 3 19 2 2 2 4 3 2 2 2" xfId="56649" xr:uid="{00000000-0005-0000-0000-000099730000}"/>
    <cellStyle name="Normal 3 19 2 2 2 4 3 2 3" xfId="43087" xr:uid="{00000000-0005-0000-0000-00009A730000}"/>
    <cellStyle name="Normal 3 19 2 2 2 4 3 3" xfId="22735" xr:uid="{00000000-0005-0000-0000-00009B730000}"/>
    <cellStyle name="Normal 3 19 2 2 2 4 3 3 2" xfId="49868" xr:uid="{00000000-0005-0000-0000-00009C730000}"/>
    <cellStyle name="Normal 3 19 2 2 2 4 3 4" xfId="36306" xr:uid="{00000000-0005-0000-0000-00009D730000}"/>
    <cellStyle name="Normal 3 19 2 2 2 4 4" xfId="12559" xr:uid="{00000000-0005-0000-0000-00009E730000}"/>
    <cellStyle name="Normal 3 19 2 2 2 4 4 2" xfId="26127" xr:uid="{00000000-0005-0000-0000-00009F730000}"/>
    <cellStyle name="Normal 3 19 2 2 2 4 4 2 2" xfId="53260" xr:uid="{00000000-0005-0000-0000-0000A0730000}"/>
    <cellStyle name="Normal 3 19 2 2 2 4 4 3" xfId="39698" xr:uid="{00000000-0005-0000-0000-0000A1730000}"/>
    <cellStyle name="Normal 3 19 2 2 2 4 5" xfId="19346" xr:uid="{00000000-0005-0000-0000-0000A2730000}"/>
    <cellStyle name="Normal 3 19 2 2 2 4 5 2" xfId="46479" xr:uid="{00000000-0005-0000-0000-0000A3730000}"/>
    <cellStyle name="Normal 3 19 2 2 2 4 6" xfId="32917" xr:uid="{00000000-0005-0000-0000-0000A4730000}"/>
    <cellStyle name="Normal 3 19 2 2 2 5" xfId="5617" xr:uid="{00000000-0005-0000-0000-0000A5730000}"/>
    <cellStyle name="Normal 3 19 2 2 2 5 2" xfId="9160" xr:uid="{00000000-0005-0000-0000-0000A6730000}"/>
    <cellStyle name="Normal 3 19 2 2 2 5 2 2" xfId="15950" xr:uid="{00000000-0005-0000-0000-0000A7730000}"/>
    <cellStyle name="Normal 3 19 2 2 2 5 2 2 2" xfId="29518" xr:uid="{00000000-0005-0000-0000-0000A8730000}"/>
    <cellStyle name="Normal 3 19 2 2 2 5 2 2 2 2" xfId="56651" xr:uid="{00000000-0005-0000-0000-0000A9730000}"/>
    <cellStyle name="Normal 3 19 2 2 2 5 2 2 3" xfId="43089" xr:uid="{00000000-0005-0000-0000-0000AA730000}"/>
    <cellStyle name="Normal 3 19 2 2 2 5 2 3" xfId="22737" xr:uid="{00000000-0005-0000-0000-0000AB730000}"/>
    <cellStyle name="Normal 3 19 2 2 2 5 2 3 2" xfId="49870" xr:uid="{00000000-0005-0000-0000-0000AC730000}"/>
    <cellStyle name="Normal 3 19 2 2 2 5 2 4" xfId="36308" xr:uid="{00000000-0005-0000-0000-0000AD730000}"/>
    <cellStyle name="Normal 3 19 2 2 2 5 3" xfId="12561" xr:uid="{00000000-0005-0000-0000-0000AE730000}"/>
    <cellStyle name="Normal 3 19 2 2 2 5 3 2" xfId="26129" xr:uid="{00000000-0005-0000-0000-0000AF730000}"/>
    <cellStyle name="Normal 3 19 2 2 2 5 3 2 2" xfId="53262" xr:uid="{00000000-0005-0000-0000-0000B0730000}"/>
    <cellStyle name="Normal 3 19 2 2 2 5 3 3" xfId="39700" xr:uid="{00000000-0005-0000-0000-0000B1730000}"/>
    <cellStyle name="Normal 3 19 2 2 2 5 4" xfId="19348" xr:uid="{00000000-0005-0000-0000-0000B2730000}"/>
    <cellStyle name="Normal 3 19 2 2 2 5 4 2" xfId="46481" xr:uid="{00000000-0005-0000-0000-0000B3730000}"/>
    <cellStyle name="Normal 3 19 2 2 2 5 5" xfId="32919" xr:uid="{00000000-0005-0000-0000-0000B4730000}"/>
    <cellStyle name="Normal 3 19 2 2 2 6" xfId="5618" xr:uid="{00000000-0005-0000-0000-0000B5730000}"/>
    <cellStyle name="Normal 3 19 2 2 2 6 2" xfId="9161" xr:uid="{00000000-0005-0000-0000-0000B6730000}"/>
    <cellStyle name="Normal 3 19 2 2 2 6 2 2" xfId="15951" xr:uid="{00000000-0005-0000-0000-0000B7730000}"/>
    <cellStyle name="Normal 3 19 2 2 2 6 2 2 2" xfId="29519" xr:uid="{00000000-0005-0000-0000-0000B8730000}"/>
    <cellStyle name="Normal 3 19 2 2 2 6 2 2 2 2" xfId="56652" xr:uid="{00000000-0005-0000-0000-0000B9730000}"/>
    <cellStyle name="Normal 3 19 2 2 2 6 2 2 3" xfId="43090" xr:uid="{00000000-0005-0000-0000-0000BA730000}"/>
    <cellStyle name="Normal 3 19 2 2 2 6 2 3" xfId="22738" xr:uid="{00000000-0005-0000-0000-0000BB730000}"/>
    <cellStyle name="Normal 3 19 2 2 2 6 2 3 2" xfId="49871" xr:uid="{00000000-0005-0000-0000-0000BC730000}"/>
    <cellStyle name="Normal 3 19 2 2 2 6 2 4" xfId="36309" xr:uid="{00000000-0005-0000-0000-0000BD730000}"/>
    <cellStyle name="Normal 3 19 2 2 2 6 3" xfId="12562" xr:uid="{00000000-0005-0000-0000-0000BE730000}"/>
    <cellStyle name="Normal 3 19 2 2 2 6 3 2" xfId="26130" xr:uid="{00000000-0005-0000-0000-0000BF730000}"/>
    <cellStyle name="Normal 3 19 2 2 2 6 3 2 2" xfId="53263" xr:uid="{00000000-0005-0000-0000-0000C0730000}"/>
    <cellStyle name="Normal 3 19 2 2 2 6 3 3" xfId="39701" xr:uid="{00000000-0005-0000-0000-0000C1730000}"/>
    <cellStyle name="Normal 3 19 2 2 2 6 4" xfId="19349" xr:uid="{00000000-0005-0000-0000-0000C2730000}"/>
    <cellStyle name="Normal 3 19 2 2 2 6 4 2" xfId="46482" xr:uid="{00000000-0005-0000-0000-0000C3730000}"/>
    <cellStyle name="Normal 3 19 2 2 2 6 5" xfId="32920" xr:uid="{00000000-0005-0000-0000-0000C4730000}"/>
    <cellStyle name="Normal 3 19 2 2 2 7" xfId="9146" xr:uid="{00000000-0005-0000-0000-0000C5730000}"/>
    <cellStyle name="Normal 3 19 2 2 2 7 2" xfId="15936" xr:uid="{00000000-0005-0000-0000-0000C6730000}"/>
    <cellStyle name="Normal 3 19 2 2 2 7 2 2" xfId="29504" xr:uid="{00000000-0005-0000-0000-0000C7730000}"/>
    <cellStyle name="Normal 3 19 2 2 2 7 2 2 2" xfId="56637" xr:uid="{00000000-0005-0000-0000-0000C8730000}"/>
    <cellStyle name="Normal 3 19 2 2 2 7 2 3" xfId="43075" xr:uid="{00000000-0005-0000-0000-0000C9730000}"/>
    <cellStyle name="Normal 3 19 2 2 2 7 3" xfId="22723" xr:uid="{00000000-0005-0000-0000-0000CA730000}"/>
    <cellStyle name="Normal 3 19 2 2 2 7 3 2" xfId="49856" xr:uid="{00000000-0005-0000-0000-0000CB730000}"/>
    <cellStyle name="Normal 3 19 2 2 2 7 4" xfId="36294" xr:uid="{00000000-0005-0000-0000-0000CC730000}"/>
    <cellStyle name="Normal 3 19 2 2 2 8" xfId="12547" xr:uid="{00000000-0005-0000-0000-0000CD730000}"/>
    <cellStyle name="Normal 3 19 2 2 2 8 2" xfId="26115" xr:uid="{00000000-0005-0000-0000-0000CE730000}"/>
    <cellStyle name="Normal 3 19 2 2 2 8 2 2" xfId="53248" xr:uid="{00000000-0005-0000-0000-0000CF730000}"/>
    <cellStyle name="Normal 3 19 2 2 2 8 3" xfId="39686" xr:uid="{00000000-0005-0000-0000-0000D0730000}"/>
    <cellStyle name="Normal 3 19 2 2 2 9" xfId="19334" xr:uid="{00000000-0005-0000-0000-0000D1730000}"/>
    <cellStyle name="Normal 3 19 2 2 2 9 2" xfId="46467" xr:uid="{00000000-0005-0000-0000-0000D2730000}"/>
    <cellStyle name="Normal 3 19 2 2 3" xfId="5619" xr:uid="{00000000-0005-0000-0000-0000D3730000}"/>
    <cellStyle name="Normal 3 19 2 2 3 2" xfId="5620" xr:uid="{00000000-0005-0000-0000-0000D4730000}"/>
    <cellStyle name="Normal 3 19 2 2 3 2 2" xfId="5621" xr:uid="{00000000-0005-0000-0000-0000D5730000}"/>
    <cellStyle name="Normal 3 19 2 2 3 2 2 2" xfId="9164" xr:uid="{00000000-0005-0000-0000-0000D6730000}"/>
    <cellStyle name="Normal 3 19 2 2 3 2 2 2 2" xfId="15954" xr:uid="{00000000-0005-0000-0000-0000D7730000}"/>
    <cellStyle name="Normal 3 19 2 2 3 2 2 2 2 2" xfId="29522" xr:uid="{00000000-0005-0000-0000-0000D8730000}"/>
    <cellStyle name="Normal 3 19 2 2 3 2 2 2 2 2 2" xfId="56655" xr:uid="{00000000-0005-0000-0000-0000D9730000}"/>
    <cellStyle name="Normal 3 19 2 2 3 2 2 2 2 3" xfId="43093" xr:uid="{00000000-0005-0000-0000-0000DA730000}"/>
    <cellStyle name="Normal 3 19 2 2 3 2 2 2 3" xfId="22741" xr:uid="{00000000-0005-0000-0000-0000DB730000}"/>
    <cellStyle name="Normal 3 19 2 2 3 2 2 2 3 2" xfId="49874" xr:uid="{00000000-0005-0000-0000-0000DC730000}"/>
    <cellStyle name="Normal 3 19 2 2 3 2 2 2 4" xfId="36312" xr:uid="{00000000-0005-0000-0000-0000DD730000}"/>
    <cellStyle name="Normal 3 19 2 2 3 2 2 3" xfId="12565" xr:uid="{00000000-0005-0000-0000-0000DE730000}"/>
    <cellStyle name="Normal 3 19 2 2 3 2 2 3 2" xfId="26133" xr:uid="{00000000-0005-0000-0000-0000DF730000}"/>
    <cellStyle name="Normal 3 19 2 2 3 2 2 3 2 2" xfId="53266" xr:uid="{00000000-0005-0000-0000-0000E0730000}"/>
    <cellStyle name="Normal 3 19 2 2 3 2 2 3 3" xfId="39704" xr:uid="{00000000-0005-0000-0000-0000E1730000}"/>
    <cellStyle name="Normal 3 19 2 2 3 2 2 4" xfId="19352" xr:uid="{00000000-0005-0000-0000-0000E2730000}"/>
    <cellStyle name="Normal 3 19 2 2 3 2 2 4 2" xfId="46485" xr:uid="{00000000-0005-0000-0000-0000E3730000}"/>
    <cellStyle name="Normal 3 19 2 2 3 2 2 5" xfId="32923" xr:uid="{00000000-0005-0000-0000-0000E4730000}"/>
    <cellStyle name="Normal 3 19 2 2 3 2 3" xfId="5622" xr:uid="{00000000-0005-0000-0000-0000E5730000}"/>
    <cellStyle name="Normal 3 19 2 2 3 2 3 2" xfId="9165" xr:uid="{00000000-0005-0000-0000-0000E6730000}"/>
    <cellStyle name="Normal 3 19 2 2 3 2 3 2 2" xfId="15955" xr:uid="{00000000-0005-0000-0000-0000E7730000}"/>
    <cellStyle name="Normal 3 19 2 2 3 2 3 2 2 2" xfId="29523" xr:uid="{00000000-0005-0000-0000-0000E8730000}"/>
    <cellStyle name="Normal 3 19 2 2 3 2 3 2 2 2 2" xfId="56656" xr:uid="{00000000-0005-0000-0000-0000E9730000}"/>
    <cellStyle name="Normal 3 19 2 2 3 2 3 2 2 3" xfId="43094" xr:uid="{00000000-0005-0000-0000-0000EA730000}"/>
    <cellStyle name="Normal 3 19 2 2 3 2 3 2 3" xfId="22742" xr:uid="{00000000-0005-0000-0000-0000EB730000}"/>
    <cellStyle name="Normal 3 19 2 2 3 2 3 2 3 2" xfId="49875" xr:uid="{00000000-0005-0000-0000-0000EC730000}"/>
    <cellStyle name="Normal 3 19 2 2 3 2 3 2 4" xfId="36313" xr:uid="{00000000-0005-0000-0000-0000ED730000}"/>
    <cellStyle name="Normal 3 19 2 2 3 2 3 3" xfId="12566" xr:uid="{00000000-0005-0000-0000-0000EE730000}"/>
    <cellStyle name="Normal 3 19 2 2 3 2 3 3 2" xfId="26134" xr:uid="{00000000-0005-0000-0000-0000EF730000}"/>
    <cellStyle name="Normal 3 19 2 2 3 2 3 3 2 2" xfId="53267" xr:uid="{00000000-0005-0000-0000-0000F0730000}"/>
    <cellStyle name="Normal 3 19 2 2 3 2 3 3 3" xfId="39705" xr:uid="{00000000-0005-0000-0000-0000F1730000}"/>
    <cellStyle name="Normal 3 19 2 2 3 2 3 4" xfId="19353" xr:uid="{00000000-0005-0000-0000-0000F2730000}"/>
    <cellStyle name="Normal 3 19 2 2 3 2 3 4 2" xfId="46486" xr:uid="{00000000-0005-0000-0000-0000F3730000}"/>
    <cellStyle name="Normal 3 19 2 2 3 2 3 5" xfId="32924" xr:uid="{00000000-0005-0000-0000-0000F4730000}"/>
    <cellStyle name="Normal 3 19 2 2 3 2 4" xfId="9163" xr:uid="{00000000-0005-0000-0000-0000F5730000}"/>
    <cellStyle name="Normal 3 19 2 2 3 2 4 2" xfId="15953" xr:uid="{00000000-0005-0000-0000-0000F6730000}"/>
    <cellStyle name="Normal 3 19 2 2 3 2 4 2 2" xfId="29521" xr:uid="{00000000-0005-0000-0000-0000F7730000}"/>
    <cellStyle name="Normal 3 19 2 2 3 2 4 2 2 2" xfId="56654" xr:uid="{00000000-0005-0000-0000-0000F8730000}"/>
    <cellStyle name="Normal 3 19 2 2 3 2 4 2 3" xfId="43092" xr:uid="{00000000-0005-0000-0000-0000F9730000}"/>
    <cellStyle name="Normal 3 19 2 2 3 2 4 3" xfId="22740" xr:uid="{00000000-0005-0000-0000-0000FA730000}"/>
    <cellStyle name="Normal 3 19 2 2 3 2 4 3 2" xfId="49873" xr:uid="{00000000-0005-0000-0000-0000FB730000}"/>
    <cellStyle name="Normal 3 19 2 2 3 2 4 4" xfId="36311" xr:uid="{00000000-0005-0000-0000-0000FC730000}"/>
    <cellStyle name="Normal 3 19 2 2 3 2 5" xfId="12564" xr:uid="{00000000-0005-0000-0000-0000FD730000}"/>
    <cellStyle name="Normal 3 19 2 2 3 2 5 2" xfId="26132" xr:uid="{00000000-0005-0000-0000-0000FE730000}"/>
    <cellStyle name="Normal 3 19 2 2 3 2 5 2 2" xfId="53265" xr:uid="{00000000-0005-0000-0000-0000FF730000}"/>
    <cellStyle name="Normal 3 19 2 2 3 2 5 3" xfId="39703" xr:uid="{00000000-0005-0000-0000-000000740000}"/>
    <cellStyle name="Normal 3 19 2 2 3 2 6" xfId="19351" xr:uid="{00000000-0005-0000-0000-000001740000}"/>
    <cellStyle name="Normal 3 19 2 2 3 2 6 2" xfId="46484" xr:uid="{00000000-0005-0000-0000-000002740000}"/>
    <cellStyle name="Normal 3 19 2 2 3 2 7" xfId="32922" xr:uid="{00000000-0005-0000-0000-000003740000}"/>
    <cellStyle name="Normal 3 19 2 2 3 3" xfId="5623" xr:uid="{00000000-0005-0000-0000-000004740000}"/>
    <cellStyle name="Normal 3 19 2 2 3 3 2" xfId="5624" xr:uid="{00000000-0005-0000-0000-000005740000}"/>
    <cellStyle name="Normal 3 19 2 2 3 3 2 2" xfId="9167" xr:uid="{00000000-0005-0000-0000-000006740000}"/>
    <cellStyle name="Normal 3 19 2 2 3 3 2 2 2" xfId="15957" xr:uid="{00000000-0005-0000-0000-000007740000}"/>
    <cellStyle name="Normal 3 19 2 2 3 3 2 2 2 2" xfId="29525" xr:uid="{00000000-0005-0000-0000-000008740000}"/>
    <cellStyle name="Normal 3 19 2 2 3 3 2 2 2 2 2" xfId="56658" xr:uid="{00000000-0005-0000-0000-000009740000}"/>
    <cellStyle name="Normal 3 19 2 2 3 3 2 2 2 3" xfId="43096" xr:uid="{00000000-0005-0000-0000-00000A740000}"/>
    <cellStyle name="Normal 3 19 2 2 3 3 2 2 3" xfId="22744" xr:uid="{00000000-0005-0000-0000-00000B740000}"/>
    <cellStyle name="Normal 3 19 2 2 3 3 2 2 3 2" xfId="49877" xr:uid="{00000000-0005-0000-0000-00000C740000}"/>
    <cellStyle name="Normal 3 19 2 2 3 3 2 2 4" xfId="36315" xr:uid="{00000000-0005-0000-0000-00000D740000}"/>
    <cellStyle name="Normal 3 19 2 2 3 3 2 3" xfId="12568" xr:uid="{00000000-0005-0000-0000-00000E740000}"/>
    <cellStyle name="Normal 3 19 2 2 3 3 2 3 2" xfId="26136" xr:uid="{00000000-0005-0000-0000-00000F740000}"/>
    <cellStyle name="Normal 3 19 2 2 3 3 2 3 2 2" xfId="53269" xr:uid="{00000000-0005-0000-0000-000010740000}"/>
    <cellStyle name="Normal 3 19 2 2 3 3 2 3 3" xfId="39707" xr:uid="{00000000-0005-0000-0000-000011740000}"/>
    <cellStyle name="Normal 3 19 2 2 3 3 2 4" xfId="19355" xr:uid="{00000000-0005-0000-0000-000012740000}"/>
    <cellStyle name="Normal 3 19 2 2 3 3 2 4 2" xfId="46488" xr:uid="{00000000-0005-0000-0000-000013740000}"/>
    <cellStyle name="Normal 3 19 2 2 3 3 2 5" xfId="32926" xr:uid="{00000000-0005-0000-0000-000014740000}"/>
    <cellStyle name="Normal 3 19 2 2 3 3 3" xfId="9166" xr:uid="{00000000-0005-0000-0000-000015740000}"/>
    <cellStyle name="Normal 3 19 2 2 3 3 3 2" xfId="15956" xr:uid="{00000000-0005-0000-0000-000016740000}"/>
    <cellStyle name="Normal 3 19 2 2 3 3 3 2 2" xfId="29524" xr:uid="{00000000-0005-0000-0000-000017740000}"/>
    <cellStyle name="Normal 3 19 2 2 3 3 3 2 2 2" xfId="56657" xr:uid="{00000000-0005-0000-0000-000018740000}"/>
    <cellStyle name="Normal 3 19 2 2 3 3 3 2 3" xfId="43095" xr:uid="{00000000-0005-0000-0000-000019740000}"/>
    <cellStyle name="Normal 3 19 2 2 3 3 3 3" xfId="22743" xr:uid="{00000000-0005-0000-0000-00001A740000}"/>
    <cellStyle name="Normal 3 19 2 2 3 3 3 3 2" xfId="49876" xr:uid="{00000000-0005-0000-0000-00001B740000}"/>
    <cellStyle name="Normal 3 19 2 2 3 3 3 4" xfId="36314" xr:uid="{00000000-0005-0000-0000-00001C740000}"/>
    <cellStyle name="Normal 3 19 2 2 3 3 4" xfId="12567" xr:uid="{00000000-0005-0000-0000-00001D740000}"/>
    <cellStyle name="Normal 3 19 2 2 3 3 4 2" xfId="26135" xr:uid="{00000000-0005-0000-0000-00001E740000}"/>
    <cellStyle name="Normal 3 19 2 2 3 3 4 2 2" xfId="53268" xr:uid="{00000000-0005-0000-0000-00001F740000}"/>
    <cellStyle name="Normal 3 19 2 2 3 3 4 3" xfId="39706" xr:uid="{00000000-0005-0000-0000-000020740000}"/>
    <cellStyle name="Normal 3 19 2 2 3 3 5" xfId="19354" xr:uid="{00000000-0005-0000-0000-000021740000}"/>
    <cellStyle name="Normal 3 19 2 2 3 3 5 2" xfId="46487" xr:uid="{00000000-0005-0000-0000-000022740000}"/>
    <cellStyle name="Normal 3 19 2 2 3 3 6" xfId="32925" xr:uid="{00000000-0005-0000-0000-000023740000}"/>
    <cellStyle name="Normal 3 19 2 2 3 4" xfId="5625" xr:uid="{00000000-0005-0000-0000-000024740000}"/>
    <cellStyle name="Normal 3 19 2 2 3 4 2" xfId="9168" xr:uid="{00000000-0005-0000-0000-000025740000}"/>
    <cellStyle name="Normal 3 19 2 2 3 4 2 2" xfId="15958" xr:uid="{00000000-0005-0000-0000-000026740000}"/>
    <cellStyle name="Normal 3 19 2 2 3 4 2 2 2" xfId="29526" xr:uid="{00000000-0005-0000-0000-000027740000}"/>
    <cellStyle name="Normal 3 19 2 2 3 4 2 2 2 2" xfId="56659" xr:uid="{00000000-0005-0000-0000-000028740000}"/>
    <cellStyle name="Normal 3 19 2 2 3 4 2 2 3" xfId="43097" xr:uid="{00000000-0005-0000-0000-000029740000}"/>
    <cellStyle name="Normal 3 19 2 2 3 4 2 3" xfId="22745" xr:uid="{00000000-0005-0000-0000-00002A740000}"/>
    <cellStyle name="Normal 3 19 2 2 3 4 2 3 2" xfId="49878" xr:uid="{00000000-0005-0000-0000-00002B740000}"/>
    <cellStyle name="Normal 3 19 2 2 3 4 2 4" xfId="36316" xr:uid="{00000000-0005-0000-0000-00002C740000}"/>
    <cellStyle name="Normal 3 19 2 2 3 4 3" xfId="12569" xr:uid="{00000000-0005-0000-0000-00002D740000}"/>
    <cellStyle name="Normal 3 19 2 2 3 4 3 2" xfId="26137" xr:uid="{00000000-0005-0000-0000-00002E740000}"/>
    <cellStyle name="Normal 3 19 2 2 3 4 3 2 2" xfId="53270" xr:uid="{00000000-0005-0000-0000-00002F740000}"/>
    <cellStyle name="Normal 3 19 2 2 3 4 3 3" xfId="39708" xr:uid="{00000000-0005-0000-0000-000030740000}"/>
    <cellStyle name="Normal 3 19 2 2 3 4 4" xfId="19356" xr:uid="{00000000-0005-0000-0000-000031740000}"/>
    <cellStyle name="Normal 3 19 2 2 3 4 4 2" xfId="46489" xr:uid="{00000000-0005-0000-0000-000032740000}"/>
    <cellStyle name="Normal 3 19 2 2 3 4 5" xfId="32927" xr:uid="{00000000-0005-0000-0000-000033740000}"/>
    <cellStyle name="Normal 3 19 2 2 3 5" xfId="5626" xr:uid="{00000000-0005-0000-0000-000034740000}"/>
    <cellStyle name="Normal 3 19 2 2 3 5 2" xfId="9169" xr:uid="{00000000-0005-0000-0000-000035740000}"/>
    <cellStyle name="Normal 3 19 2 2 3 5 2 2" xfId="15959" xr:uid="{00000000-0005-0000-0000-000036740000}"/>
    <cellStyle name="Normal 3 19 2 2 3 5 2 2 2" xfId="29527" xr:uid="{00000000-0005-0000-0000-000037740000}"/>
    <cellStyle name="Normal 3 19 2 2 3 5 2 2 2 2" xfId="56660" xr:uid="{00000000-0005-0000-0000-000038740000}"/>
    <cellStyle name="Normal 3 19 2 2 3 5 2 2 3" xfId="43098" xr:uid="{00000000-0005-0000-0000-000039740000}"/>
    <cellStyle name="Normal 3 19 2 2 3 5 2 3" xfId="22746" xr:uid="{00000000-0005-0000-0000-00003A740000}"/>
    <cellStyle name="Normal 3 19 2 2 3 5 2 3 2" xfId="49879" xr:uid="{00000000-0005-0000-0000-00003B740000}"/>
    <cellStyle name="Normal 3 19 2 2 3 5 2 4" xfId="36317" xr:uid="{00000000-0005-0000-0000-00003C740000}"/>
    <cellStyle name="Normal 3 19 2 2 3 5 3" xfId="12570" xr:uid="{00000000-0005-0000-0000-00003D740000}"/>
    <cellStyle name="Normal 3 19 2 2 3 5 3 2" xfId="26138" xr:uid="{00000000-0005-0000-0000-00003E740000}"/>
    <cellStyle name="Normal 3 19 2 2 3 5 3 2 2" xfId="53271" xr:uid="{00000000-0005-0000-0000-00003F740000}"/>
    <cellStyle name="Normal 3 19 2 2 3 5 3 3" xfId="39709" xr:uid="{00000000-0005-0000-0000-000040740000}"/>
    <cellStyle name="Normal 3 19 2 2 3 5 4" xfId="19357" xr:uid="{00000000-0005-0000-0000-000041740000}"/>
    <cellStyle name="Normal 3 19 2 2 3 5 4 2" xfId="46490" xr:uid="{00000000-0005-0000-0000-000042740000}"/>
    <cellStyle name="Normal 3 19 2 2 3 5 5" xfId="32928" xr:uid="{00000000-0005-0000-0000-000043740000}"/>
    <cellStyle name="Normal 3 19 2 2 3 6" xfId="9162" xr:uid="{00000000-0005-0000-0000-000044740000}"/>
    <cellStyle name="Normal 3 19 2 2 3 6 2" xfId="15952" xr:uid="{00000000-0005-0000-0000-000045740000}"/>
    <cellStyle name="Normal 3 19 2 2 3 6 2 2" xfId="29520" xr:uid="{00000000-0005-0000-0000-000046740000}"/>
    <cellStyle name="Normal 3 19 2 2 3 6 2 2 2" xfId="56653" xr:uid="{00000000-0005-0000-0000-000047740000}"/>
    <cellStyle name="Normal 3 19 2 2 3 6 2 3" xfId="43091" xr:uid="{00000000-0005-0000-0000-000048740000}"/>
    <cellStyle name="Normal 3 19 2 2 3 6 3" xfId="22739" xr:uid="{00000000-0005-0000-0000-000049740000}"/>
    <cellStyle name="Normal 3 19 2 2 3 6 3 2" xfId="49872" xr:uid="{00000000-0005-0000-0000-00004A740000}"/>
    <cellStyle name="Normal 3 19 2 2 3 6 4" xfId="36310" xr:uid="{00000000-0005-0000-0000-00004B740000}"/>
    <cellStyle name="Normal 3 19 2 2 3 7" xfId="12563" xr:uid="{00000000-0005-0000-0000-00004C740000}"/>
    <cellStyle name="Normal 3 19 2 2 3 7 2" xfId="26131" xr:uid="{00000000-0005-0000-0000-00004D740000}"/>
    <cellStyle name="Normal 3 19 2 2 3 7 2 2" xfId="53264" xr:uid="{00000000-0005-0000-0000-00004E740000}"/>
    <cellStyle name="Normal 3 19 2 2 3 7 3" xfId="39702" xr:uid="{00000000-0005-0000-0000-00004F740000}"/>
    <cellStyle name="Normal 3 19 2 2 3 8" xfId="19350" xr:uid="{00000000-0005-0000-0000-000050740000}"/>
    <cellStyle name="Normal 3 19 2 2 3 8 2" xfId="46483" xr:uid="{00000000-0005-0000-0000-000051740000}"/>
    <cellStyle name="Normal 3 19 2 2 3 9" xfId="32921" xr:uid="{00000000-0005-0000-0000-000052740000}"/>
    <cellStyle name="Normal 3 19 2 2 4" xfId="5627" xr:uid="{00000000-0005-0000-0000-000053740000}"/>
    <cellStyle name="Normal 3 19 2 2 4 2" xfId="5628" xr:uid="{00000000-0005-0000-0000-000054740000}"/>
    <cellStyle name="Normal 3 19 2 2 4 2 2" xfId="5629" xr:uid="{00000000-0005-0000-0000-000055740000}"/>
    <cellStyle name="Normal 3 19 2 2 4 2 2 2" xfId="9172" xr:uid="{00000000-0005-0000-0000-000056740000}"/>
    <cellStyle name="Normal 3 19 2 2 4 2 2 2 2" xfId="15962" xr:uid="{00000000-0005-0000-0000-000057740000}"/>
    <cellStyle name="Normal 3 19 2 2 4 2 2 2 2 2" xfId="29530" xr:uid="{00000000-0005-0000-0000-000058740000}"/>
    <cellStyle name="Normal 3 19 2 2 4 2 2 2 2 2 2" xfId="56663" xr:uid="{00000000-0005-0000-0000-000059740000}"/>
    <cellStyle name="Normal 3 19 2 2 4 2 2 2 2 3" xfId="43101" xr:uid="{00000000-0005-0000-0000-00005A740000}"/>
    <cellStyle name="Normal 3 19 2 2 4 2 2 2 3" xfId="22749" xr:uid="{00000000-0005-0000-0000-00005B740000}"/>
    <cellStyle name="Normal 3 19 2 2 4 2 2 2 3 2" xfId="49882" xr:uid="{00000000-0005-0000-0000-00005C740000}"/>
    <cellStyle name="Normal 3 19 2 2 4 2 2 2 4" xfId="36320" xr:uid="{00000000-0005-0000-0000-00005D740000}"/>
    <cellStyle name="Normal 3 19 2 2 4 2 2 3" xfId="12573" xr:uid="{00000000-0005-0000-0000-00005E740000}"/>
    <cellStyle name="Normal 3 19 2 2 4 2 2 3 2" xfId="26141" xr:uid="{00000000-0005-0000-0000-00005F740000}"/>
    <cellStyle name="Normal 3 19 2 2 4 2 2 3 2 2" xfId="53274" xr:uid="{00000000-0005-0000-0000-000060740000}"/>
    <cellStyle name="Normal 3 19 2 2 4 2 2 3 3" xfId="39712" xr:uid="{00000000-0005-0000-0000-000061740000}"/>
    <cellStyle name="Normal 3 19 2 2 4 2 2 4" xfId="19360" xr:uid="{00000000-0005-0000-0000-000062740000}"/>
    <cellStyle name="Normal 3 19 2 2 4 2 2 4 2" xfId="46493" xr:uid="{00000000-0005-0000-0000-000063740000}"/>
    <cellStyle name="Normal 3 19 2 2 4 2 2 5" xfId="32931" xr:uid="{00000000-0005-0000-0000-000064740000}"/>
    <cellStyle name="Normal 3 19 2 2 4 2 3" xfId="5630" xr:uid="{00000000-0005-0000-0000-000065740000}"/>
    <cellStyle name="Normal 3 19 2 2 4 2 3 2" xfId="9173" xr:uid="{00000000-0005-0000-0000-000066740000}"/>
    <cellStyle name="Normal 3 19 2 2 4 2 3 2 2" xfId="15963" xr:uid="{00000000-0005-0000-0000-000067740000}"/>
    <cellStyle name="Normal 3 19 2 2 4 2 3 2 2 2" xfId="29531" xr:uid="{00000000-0005-0000-0000-000068740000}"/>
    <cellStyle name="Normal 3 19 2 2 4 2 3 2 2 2 2" xfId="56664" xr:uid="{00000000-0005-0000-0000-000069740000}"/>
    <cellStyle name="Normal 3 19 2 2 4 2 3 2 2 3" xfId="43102" xr:uid="{00000000-0005-0000-0000-00006A740000}"/>
    <cellStyle name="Normal 3 19 2 2 4 2 3 2 3" xfId="22750" xr:uid="{00000000-0005-0000-0000-00006B740000}"/>
    <cellStyle name="Normal 3 19 2 2 4 2 3 2 3 2" xfId="49883" xr:uid="{00000000-0005-0000-0000-00006C740000}"/>
    <cellStyle name="Normal 3 19 2 2 4 2 3 2 4" xfId="36321" xr:uid="{00000000-0005-0000-0000-00006D740000}"/>
    <cellStyle name="Normal 3 19 2 2 4 2 3 3" xfId="12574" xr:uid="{00000000-0005-0000-0000-00006E740000}"/>
    <cellStyle name="Normal 3 19 2 2 4 2 3 3 2" xfId="26142" xr:uid="{00000000-0005-0000-0000-00006F740000}"/>
    <cellStyle name="Normal 3 19 2 2 4 2 3 3 2 2" xfId="53275" xr:uid="{00000000-0005-0000-0000-000070740000}"/>
    <cellStyle name="Normal 3 19 2 2 4 2 3 3 3" xfId="39713" xr:uid="{00000000-0005-0000-0000-000071740000}"/>
    <cellStyle name="Normal 3 19 2 2 4 2 3 4" xfId="19361" xr:uid="{00000000-0005-0000-0000-000072740000}"/>
    <cellStyle name="Normal 3 19 2 2 4 2 3 4 2" xfId="46494" xr:uid="{00000000-0005-0000-0000-000073740000}"/>
    <cellStyle name="Normal 3 19 2 2 4 2 3 5" xfId="32932" xr:uid="{00000000-0005-0000-0000-000074740000}"/>
    <cellStyle name="Normal 3 19 2 2 4 2 4" xfId="9171" xr:uid="{00000000-0005-0000-0000-000075740000}"/>
    <cellStyle name="Normal 3 19 2 2 4 2 4 2" xfId="15961" xr:uid="{00000000-0005-0000-0000-000076740000}"/>
    <cellStyle name="Normal 3 19 2 2 4 2 4 2 2" xfId="29529" xr:uid="{00000000-0005-0000-0000-000077740000}"/>
    <cellStyle name="Normal 3 19 2 2 4 2 4 2 2 2" xfId="56662" xr:uid="{00000000-0005-0000-0000-000078740000}"/>
    <cellStyle name="Normal 3 19 2 2 4 2 4 2 3" xfId="43100" xr:uid="{00000000-0005-0000-0000-000079740000}"/>
    <cellStyle name="Normal 3 19 2 2 4 2 4 3" xfId="22748" xr:uid="{00000000-0005-0000-0000-00007A740000}"/>
    <cellStyle name="Normal 3 19 2 2 4 2 4 3 2" xfId="49881" xr:uid="{00000000-0005-0000-0000-00007B740000}"/>
    <cellStyle name="Normal 3 19 2 2 4 2 4 4" xfId="36319" xr:uid="{00000000-0005-0000-0000-00007C740000}"/>
    <cellStyle name="Normal 3 19 2 2 4 2 5" xfId="12572" xr:uid="{00000000-0005-0000-0000-00007D740000}"/>
    <cellStyle name="Normal 3 19 2 2 4 2 5 2" xfId="26140" xr:uid="{00000000-0005-0000-0000-00007E740000}"/>
    <cellStyle name="Normal 3 19 2 2 4 2 5 2 2" xfId="53273" xr:uid="{00000000-0005-0000-0000-00007F740000}"/>
    <cellStyle name="Normal 3 19 2 2 4 2 5 3" xfId="39711" xr:uid="{00000000-0005-0000-0000-000080740000}"/>
    <cellStyle name="Normal 3 19 2 2 4 2 6" xfId="19359" xr:uid="{00000000-0005-0000-0000-000081740000}"/>
    <cellStyle name="Normal 3 19 2 2 4 2 6 2" xfId="46492" xr:uid="{00000000-0005-0000-0000-000082740000}"/>
    <cellStyle name="Normal 3 19 2 2 4 2 7" xfId="32930" xr:uid="{00000000-0005-0000-0000-000083740000}"/>
    <cellStyle name="Normal 3 19 2 2 4 3" xfId="5631" xr:uid="{00000000-0005-0000-0000-000084740000}"/>
    <cellStyle name="Normal 3 19 2 2 4 3 2" xfId="9174" xr:uid="{00000000-0005-0000-0000-000085740000}"/>
    <cellStyle name="Normal 3 19 2 2 4 3 2 2" xfId="15964" xr:uid="{00000000-0005-0000-0000-000086740000}"/>
    <cellStyle name="Normal 3 19 2 2 4 3 2 2 2" xfId="29532" xr:uid="{00000000-0005-0000-0000-000087740000}"/>
    <cellStyle name="Normal 3 19 2 2 4 3 2 2 2 2" xfId="56665" xr:uid="{00000000-0005-0000-0000-000088740000}"/>
    <cellStyle name="Normal 3 19 2 2 4 3 2 2 3" xfId="43103" xr:uid="{00000000-0005-0000-0000-000089740000}"/>
    <cellStyle name="Normal 3 19 2 2 4 3 2 3" xfId="22751" xr:uid="{00000000-0005-0000-0000-00008A740000}"/>
    <cellStyle name="Normal 3 19 2 2 4 3 2 3 2" xfId="49884" xr:uid="{00000000-0005-0000-0000-00008B740000}"/>
    <cellStyle name="Normal 3 19 2 2 4 3 2 4" xfId="36322" xr:uid="{00000000-0005-0000-0000-00008C740000}"/>
    <cellStyle name="Normal 3 19 2 2 4 3 3" xfId="12575" xr:uid="{00000000-0005-0000-0000-00008D740000}"/>
    <cellStyle name="Normal 3 19 2 2 4 3 3 2" xfId="26143" xr:uid="{00000000-0005-0000-0000-00008E740000}"/>
    <cellStyle name="Normal 3 19 2 2 4 3 3 2 2" xfId="53276" xr:uid="{00000000-0005-0000-0000-00008F740000}"/>
    <cellStyle name="Normal 3 19 2 2 4 3 3 3" xfId="39714" xr:uid="{00000000-0005-0000-0000-000090740000}"/>
    <cellStyle name="Normal 3 19 2 2 4 3 4" xfId="19362" xr:uid="{00000000-0005-0000-0000-000091740000}"/>
    <cellStyle name="Normal 3 19 2 2 4 3 4 2" xfId="46495" xr:uid="{00000000-0005-0000-0000-000092740000}"/>
    <cellStyle name="Normal 3 19 2 2 4 3 5" xfId="32933" xr:uid="{00000000-0005-0000-0000-000093740000}"/>
    <cellStyle name="Normal 3 19 2 2 4 4" xfId="5632" xr:uid="{00000000-0005-0000-0000-000094740000}"/>
    <cellStyle name="Normal 3 19 2 2 4 4 2" xfId="9175" xr:uid="{00000000-0005-0000-0000-000095740000}"/>
    <cellStyle name="Normal 3 19 2 2 4 4 2 2" xfId="15965" xr:uid="{00000000-0005-0000-0000-000096740000}"/>
    <cellStyle name="Normal 3 19 2 2 4 4 2 2 2" xfId="29533" xr:uid="{00000000-0005-0000-0000-000097740000}"/>
    <cellStyle name="Normal 3 19 2 2 4 4 2 2 2 2" xfId="56666" xr:uid="{00000000-0005-0000-0000-000098740000}"/>
    <cellStyle name="Normal 3 19 2 2 4 4 2 2 3" xfId="43104" xr:uid="{00000000-0005-0000-0000-000099740000}"/>
    <cellStyle name="Normal 3 19 2 2 4 4 2 3" xfId="22752" xr:uid="{00000000-0005-0000-0000-00009A740000}"/>
    <cellStyle name="Normal 3 19 2 2 4 4 2 3 2" xfId="49885" xr:uid="{00000000-0005-0000-0000-00009B740000}"/>
    <cellStyle name="Normal 3 19 2 2 4 4 2 4" xfId="36323" xr:uid="{00000000-0005-0000-0000-00009C740000}"/>
    <cellStyle name="Normal 3 19 2 2 4 4 3" xfId="12576" xr:uid="{00000000-0005-0000-0000-00009D740000}"/>
    <cellStyle name="Normal 3 19 2 2 4 4 3 2" xfId="26144" xr:uid="{00000000-0005-0000-0000-00009E740000}"/>
    <cellStyle name="Normal 3 19 2 2 4 4 3 2 2" xfId="53277" xr:uid="{00000000-0005-0000-0000-00009F740000}"/>
    <cellStyle name="Normal 3 19 2 2 4 4 3 3" xfId="39715" xr:uid="{00000000-0005-0000-0000-0000A0740000}"/>
    <cellStyle name="Normal 3 19 2 2 4 4 4" xfId="19363" xr:uid="{00000000-0005-0000-0000-0000A1740000}"/>
    <cellStyle name="Normal 3 19 2 2 4 4 4 2" xfId="46496" xr:uid="{00000000-0005-0000-0000-0000A2740000}"/>
    <cellStyle name="Normal 3 19 2 2 4 4 5" xfId="32934" xr:uid="{00000000-0005-0000-0000-0000A3740000}"/>
    <cellStyle name="Normal 3 19 2 2 4 5" xfId="9170" xr:uid="{00000000-0005-0000-0000-0000A4740000}"/>
    <cellStyle name="Normal 3 19 2 2 4 5 2" xfId="15960" xr:uid="{00000000-0005-0000-0000-0000A5740000}"/>
    <cellStyle name="Normal 3 19 2 2 4 5 2 2" xfId="29528" xr:uid="{00000000-0005-0000-0000-0000A6740000}"/>
    <cellStyle name="Normal 3 19 2 2 4 5 2 2 2" xfId="56661" xr:uid="{00000000-0005-0000-0000-0000A7740000}"/>
    <cellStyle name="Normal 3 19 2 2 4 5 2 3" xfId="43099" xr:uid="{00000000-0005-0000-0000-0000A8740000}"/>
    <cellStyle name="Normal 3 19 2 2 4 5 3" xfId="22747" xr:uid="{00000000-0005-0000-0000-0000A9740000}"/>
    <cellStyle name="Normal 3 19 2 2 4 5 3 2" xfId="49880" xr:uid="{00000000-0005-0000-0000-0000AA740000}"/>
    <cellStyle name="Normal 3 19 2 2 4 5 4" xfId="36318" xr:uid="{00000000-0005-0000-0000-0000AB740000}"/>
    <cellStyle name="Normal 3 19 2 2 4 6" xfId="12571" xr:uid="{00000000-0005-0000-0000-0000AC740000}"/>
    <cellStyle name="Normal 3 19 2 2 4 6 2" xfId="26139" xr:uid="{00000000-0005-0000-0000-0000AD740000}"/>
    <cellStyle name="Normal 3 19 2 2 4 6 2 2" xfId="53272" xr:uid="{00000000-0005-0000-0000-0000AE740000}"/>
    <cellStyle name="Normal 3 19 2 2 4 6 3" xfId="39710" xr:uid="{00000000-0005-0000-0000-0000AF740000}"/>
    <cellStyle name="Normal 3 19 2 2 4 7" xfId="19358" xr:uid="{00000000-0005-0000-0000-0000B0740000}"/>
    <cellStyle name="Normal 3 19 2 2 4 7 2" xfId="46491" xr:uid="{00000000-0005-0000-0000-0000B1740000}"/>
    <cellStyle name="Normal 3 19 2 2 4 8" xfId="32929" xr:uid="{00000000-0005-0000-0000-0000B2740000}"/>
    <cellStyle name="Normal 3 19 2 2 5" xfId="5633" xr:uid="{00000000-0005-0000-0000-0000B3740000}"/>
    <cellStyle name="Normal 3 19 2 2 5 2" xfId="5634" xr:uid="{00000000-0005-0000-0000-0000B4740000}"/>
    <cellStyle name="Normal 3 19 2 2 5 2 2" xfId="9177" xr:uid="{00000000-0005-0000-0000-0000B5740000}"/>
    <cellStyle name="Normal 3 19 2 2 5 2 2 2" xfId="15967" xr:uid="{00000000-0005-0000-0000-0000B6740000}"/>
    <cellStyle name="Normal 3 19 2 2 5 2 2 2 2" xfId="29535" xr:uid="{00000000-0005-0000-0000-0000B7740000}"/>
    <cellStyle name="Normal 3 19 2 2 5 2 2 2 2 2" xfId="56668" xr:uid="{00000000-0005-0000-0000-0000B8740000}"/>
    <cellStyle name="Normal 3 19 2 2 5 2 2 2 3" xfId="43106" xr:uid="{00000000-0005-0000-0000-0000B9740000}"/>
    <cellStyle name="Normal 3 19 2 2 5 2 2 3" xfId="22754" xr:uid="{00000000-0005-0000-0000-0000BA740000}"/>
    <cellStyle name="Normal 3 19 2 2 5 2 2 3 2" xfId="49887" xr:uid="{00000000-0005-0000-0000-0000BB740000}"/>
    <cellStyle name="Normal 3 19 2 2 5 2 2 4" xfId="36325" xr:uid="{00000000-0005-0000-0000-0000BC740000}"/>
    <cellStyle name="Normal 3 19 2 2 5 2 3" xfId="12578" xr:uid="{00000000-0005-0000-0000-0000BD740000}"/>
    <cellStyle name="Normal 3 19 2 2 5 2 3 2" xfId="26146" xr:uid="{00000000-0005-0000-0000-0000BE740000}"/>
    <cellStyle name="Normal 3 19 2 2 5 2 3 2 2" xfId="53279" xr:uid="{00000000-0005-0000-0000-0000BF740000}"/>
    <cellStyle name="Normal 3 19 2 2 5 2 3 3" xfId="39717" xr:uid="{00000000-0005-0000-0000-0000C0740000}"/>
    <cellStyle name="Normal 3 19 2 2 5 2 4" xfId="19365" xr:uid="{00000000-0005-0000-0000-0000C1740000}"/>
    <cellStyle name="Normal 3 19 2 2 5 2 4 2" xfId="46498" xr:uid="{00000000-0005-0000-0000-0000C2740000}"/>
    <cellStyle name="Normal 3 19 2 2 5 2 5" xfId="32936" xr:uid="{00000000-0005-0000-0000-0000C3740000}"/>
    <cellStyle name="Normal 3 19 2 2 5 3" xfId="5635" xr:uid="{00000000-0005-0000-0000-0000C4740000}"/>
    <cellStyle name="Normal 3 19 2 2 5 3 2" xfId="9178" xr:uid="{00000000-0005-0000-0000-0000C5740000}"/>
    <cellStyle name="Normal 3 19 2 2 5 3 2 2" xfId="15968" xr:uid="{00000000-0005-0000-0000-0000C6740000}"/>
    <cellStyle name="Normal 3 19 2 2 5 3 2 2 2" xfId="29536" xr:uid="{00000000-0005-0000-0000-0000C7740000}"/>
    <cellStyle name="Normal 3 19 2 2 5 3 2 2 2 2" xfId="56669" xr:uid="{00000000-0005-0000-0000-0000C8740000}"/>
    <cellStyle name="Normal 3 19 2 2 5 3 2 2 3" xfId="43107" xr:uid="{00000000-0005-0000-0000-0000C9740000}"/>
    <cellStyle name="Normal 3 19 2 2 5 3 2 3" xfId="22755" xr:uid="{00000000-0005-0000-0000-0000CA740000}"/>
    <cellStyle name="Normal 3 19 2 2 5 3 2 3 2" xfId="49888" xr:uid="{00000000-0005-0000-0000-0000CB740000}"/>
    <cellStyle name="Normal 3 19 2 2 5 3 2 4" xfId="36326" xr:uid="{00000000-0005-0000-0000-0000CC740000}"/>
    <cellStyle name="Normal 3 19 2 2 5 3 3" xfId="12579" xr:uid="{00000000-0005-0000-0000-0000CD740000}"/>
    <cellStyle name="Normal 3 19 2 2 5 3 3 2" xfId="26147" xr:uid="{00000000-0005-0000-0000-0000CE740000}"/>
    <cellStyle name="Normal 3 19 2 2 5 3 3 2 2" xfId="53280" xr:uid="{00000000-0005-0000-0000-0000CF740000}"/>
    <cellStyle name="Normal 3 19 2 2 5 3 3 3" xfId="39718" xr:uid="{00000000-0005-0000-0000-0000D0740000}"/>
    <cellStyle name="Normal 3 19 2 2 5 3 4" xfId="19366" xr:uid="{00000000-0005-0000-0000-0000D1740000}"/>
    <cellStyle name="Normal 3 19 2 2 5 3 4 2" xfId="46499" xr:uid="{00000000-0005-0000-0000-0000D2740000}"/>
    <cellStyle name="Normal 3 19 2 2 5 3 5" xfId="32937" xr:uid="{00000000-0005-0000-0000-0000D3740000}"/>
    <cellStyle name="Normal 3 19 2 2 5 4" xfId="9176" xr:uid="{00000000-0005-0000-0000-0000D4740000}"/>
    <cellStyle name="Normal 3 19 2 2 5 4 2" xfId="15966" xr:uid="{00000000-0005-0000-0000-0000D5740000}"/>
    <cellStyle name="Normal 3 19 2 2 5 4 2 2" xfId="29534" xr:uid="{00000000-0005-0000-0000-0000D6740000}"/>
    <cellStyle name="Normal 3 19 2 2 5 4 2 2 2" xfId="56667" xr:uid="{00000000-0005-0000-0000-0000D7740000}"/>
    <cellStyle name="Normal 3 19 2 2 5 4 2 3" xfId="43105" xr:uid="{00000000-0005-0000-0000-0000D8740000}"/>
    <cellStyle name="Normal 3 19 2 2 5 4 3" xfId="22753" xr:uid="{00000000-0005-0000-0000-0000D9740000}"/>
    <cellStyle name="Normal 3 19 2 2 5 4 3 2" xfId="49886" xr:uid="{00000000-0005-0000-0000-0000DA740000}"/>
    <cellStyle name="Normal 3 19 2 2 5 4 4" xfId="36324" xr:uid="{00000000-0005-0000-0000-0000DB740000}"/>
    <cellStyle name="Normal 3 19 2 2 5 5" xfId="12577" xr:uid="{00000000-0005-0000-0000-0000DC740000}"/>
    <cellStyle name="Normal 3 19 2 2 5 5 2" xfId="26145" xr:uid="{00000000-0005-0000-0000-0000DD740000}"/>
    <cellStyle name="Normal 3 19 2 2 5 5 2 2" xfId="53278" xr:uid="{00000000-0005-0000-0000-0000DE740000}"/>
    <cellStyle name="Normal 3 19 2 2 5 5 3" xfId="39716" xr:uid="{00000000-0005-0000-0000-0000DF740000}"/>
    <cellStyle name="Normal 3 19 2 2 5 6" xfId="19364" xr:uid="{00000000-0005-0000-0000-0000E0740000}"/>
    <cellStyle name="Normal 3 19 2 2 5 6 2" xfId="46497" xr:uid="{00000000-0005-0000-0000-0000E1740000}"/>
    <cellStyle name="Normal 3 19 2 2 5 7" xfId="32935" xr:uid="{00000000-0005-0000-0000-0000E2740000}"/>
    <cellStyle name="Normal 3 19 2 2 6" xfId="5636" xr:uid="{00000000-0005-0000-0000-0000E3740000}"/>
    <cellStyle name="Normal 3 19 2 2 6 2" xfId="5637" xr:uid="{00000000-0005-0000-0000-0000E4740000}"/>
    <cellStyle name="Normal 3 19 2 2 6 2 2" xfId="9180" xr:uid="{00000000-0005-0000-0000-0000E5740000}"/>
    <cellStyle name="Normal 3 19 2 2 6 2 2 2" xfId="15970" xr:uid="{00000000-0005-0000-0000-0000E6740000}"/>
    <cellStyle name="Normal 3 19 2 2 6 2 2 2 2" xfId="29538" xr:uid="{00000000-0005-0000-0000-0000E7740000}"/>
    <cellStyle name="Normal 3 19 2 2 6 2 2 2 2 2" xfId="56671" xr:uid="{00000000-0005-0000-0000-0000E8740000}"/>
    <cellStyle name="Normal 3 19 2 2 6 2 2 2 3" xfId="43109" xr:uid="{00000000-0005-0000-0000-0000E9740000}"/>
    <cellStyle name="Normal 3 19 2 2 6 2 2 3" xfId="22757" xr:uid="{00000000-0005-0000-0000-0000EA740000}"/>
    <cellStyle name="Normal 3 19 2 2 6 2 2 3 2" xfId="49890" xr:uid="{00000000-0005-0000-0000-0000EB740000}"/>
    <cellStyle name="Normal 3 19 2 2 6 2 2 4" xfId="36328" xr:uid="{00000000-0005-0000-0000-0000EC740000}"/>
    <cellStyle name="Normal 3 19 2 2 6 2 3" xfId="12581" xr:uid="{00000000-0005-0000-0000-0000ED740000}"/>
    <cellStyle name="Normal 3 19 2 2 6 2 3 2" xfId="26149" xr:uid="{00000000-0005-0000-0000-0000EE740000}"/>
    <cellStyle name="Normal 3 19 2 2 6 2 3 2 2" xfId="53282" xr:uid="{00000000-0005-0000-0000-0000EF740000}"/>
    <cellStyle name="Normal 3 19 2 2 6 2 3 3" xfId="39720" xr:uid="{00000000-0005-0000-0000-0000F0740000}"/>
    <cellStyle name="Normal 3 19 2 2 6 2 4" xfId="19368" xr:uid="{00000000-0005-0000-0000-0000F1740000}"/>
    <cellStyle name="Normal 3 19 2 2 6 2 4 2" xfId="46501" xr:uid="{00000000-0005-0000-0000-0000F2740000}"/>
    <cellStyle name="Normal 3 19 2 2 6 2 5" xfId="32939" xr:uid="{00000000-0005-0000-0000-0000F3740000}"/>
    <cellStyle name="Normal 3 19 2 2 6 3" xfId="5638" xr:uid="{00000000-0005-0000-0000-0000F4740000}"/>
    <cellStyle name="Normal 3 19 2 2 6 3 2" xfId="9181" xr:uid="{00000000-0005-0000-0000-0000F5740000}"/>
    <cellStyle name="Normal 3 19 2 2 6 3 2 2" xfId="15971" xr:uid="{00000000-0005-0000-0000-0000F6740000}"/>
    <cellStyle name="Normal 3 19 2 2 6 3 2 2 2" xfId="29539" xr:uid="{00000000-0005-0000-0000-0000F7740000}"/>
    <cellStyle name="Normal 3 19 2 2 6 3 2 2 2 2" xfId="56672" xr:uid="{00000000-0005-0000-0000-0000F8740000}"/>
    <cellStyle name="Normal 3 19 2 2 6 3 2 2 3" xfId="43110" xr:uid="{00000000-0005-0000-0000-0000F9740000}"/>
    <cellStyle name="Normal 3 19 2 2 6 3 2 3" xfId="22758" xr:uid="{00000000-0005-0000-0000-0000FA740000}"/>
    <cellStyle name="Normal 3 19 2 2 6 3 2 3 2" xfId="49891" xr:uid="{00000000-0005-0000-0000-0000FB740000}"/>
    <cellStyle name="Normal 3 19 2 2 6 3 2 4" xfId="36329" xr:uid="{00000000-0005-0000-0000-0000FC740000}"/>
    <cellStyle name="Normal 3 19 2 2 6 3 3" xfId="12582" xr:uid="{00000000-0005-0000-0000-0000FD740000}"/>
    <cellStyle name="Normal 3 19 2 2 6 3 3 2" xfId="26150" xr:uid="{00000000-0005-0000-0000-0000FE740000}"/>
    <cellStyle name="Normal 3 19 2 2 6 3 3 2 2" xfId="53283" xr:uid="{00000000-0005-0000-0000-0000FF740000}"/>
    <cellStyle name="Normal 3 19 2 2 6 3 3 3" xfId="39721" xr:uid="{00000000-0005-0000-0000-000000750000}"/>
    <cellStyle name="Normal 3 19 2 2 6 3 4" xfId="19369" xr:uid="{00000000-0005-0000-0000-000001750000}"/>
    <cellStyle name="Normal 3 19 2 2 6 3 4 2" xfId="46502" xr:uid="{00000000-0005-0000-0000-000002750000}"/>
    <cellStyle name="Normal 3 19 2 2 6 3 5" xfId="32940" xr:uid="{00000000-0005-0000-0000-000003750000}"/>
    <cellStyle name="Normal 3 19 2 2 6 4" xfId="9179" xr:uid="{00000000-0005-0000-0000-000004750000}"/>
    <cellStyle name="Normal 3 19 2 2 6 4 2" xfId="15969" xr:uid="{00000000-0005-0000-0000-000005750000}"/>
    <cellStyle name="Normal 3 19 2 2 6 4 2 2" xfId="29537" xr:uid="{00000000-0005-0000-0000-000006750000}"/>
    <cellStyle name="Normal 3 19 2 2 6 4 2 2 2" xfId="56670" xr:uid="{00000000-0005-0000-0000-000007750000}"/>
    <cellStyle name="Normal 3 19 2 2 6 4 2 3" xfId="43108" xr:uid="{00000000-0005-0000-0000-000008750000}"/>
    <cellStyle name="Normal 3 19 2 2 6 4 3" xfId="22756" xr:uid="{00000000-0005-0000-0000-000009750000}"/>
    <cellStyle name="Normal 3 19 2 2 6 4 3 2" xfId="49889" xr:uid="{00000000-0005-0000-0000-00000A750000}"/>
    <cellStyle name="Normal 3 19 2 2 6 4 4" xfId="36327" xr:uid="{00000000-0005-0000-0000-00000B750000}"/>
    <cellStyle name="Normal 3 19 2 2 6 5" xfId="12580" xr:uid="{00000000-0005-0000-0000-00000C750000}"/>
    <cellStyle name="Normal 3 19 2 2 6 5 2" xfId="26148" xr:uid="{00000000-0005-0000-0000-00000D750000}"/>
    <cellStyle name="Normal 3 19 2 2 6 5 2 2" xfId="53281" xr:uid="{00000000-0005-0000-0000-00000E750000}"/>
    <cellStyle name="Normal 3 19 2 2 6 5 3" xfId="39719" xr:uid="{00000000-0005-0000-0000-00000F750000}"/>
    <cellStyle name="Normal 3 19 2 2 6 6" xfId="19367" xr:uid="{00000000-0005-0000-0000-000010750000}"/>
    <cellStyle name="Normal 3 19 2 2 6 6 2" xfId="46500" xr:uid="{00000000-0005-0000-0000-000011750000}"/>
    <cellStyle name="Normal 3 19 2 2 6 7" xfId="32938" xr:uid="{00000000-0005-0000-0000-000012750000}"/>
    <cellStyle name="Normal 3 19 2 2 7" xfId="5639" xr:uid="{00000000-0005-0000-0000-000013750000}"/>
    <cellStyle name="Normal 3 19 2 2 7 2" xfId="9182" xr:uid="{00000000-0005-0000-0000-000014750000}"/>
    <cellStyle name="Normal 3 19 2 2 7 2 2" xfId="15972" xr:uid="{00000000-0005-0000-0000-000015750000}"/>
    <cellStyle name="Normal 3 19 2 2 7 2 2 2" xfId="29540" xr:uid="{00000000-0005-0000-0000-000016750000}"/>
    <cellStyle name="Normal 3 19 2 2 7 2 2 2 2" xfId="56673" xr:uid="{00000000-0005-0000-0000-000017750000}"/>
    <cellStyle name="Normal 3 19 2 2 7 2 2 3" xfId="43111" xr:uid="{00000000-0005-0000-0000-000018750000}"/>
    <cellStyle name="Normal 3 19 2 2 7 2 3" xfId="22759" xr:uid="{00000000-0005-0000-0000-000019750000}"/>
    <cellStyle name="Normal 3 19 2 2 7 2 3 2" xfId="49892" xr:uid="{00000000-0005-0000-0000-00001A750000}"/>
    <cellStyle name="Normal 3 19 2 2 7 2 4" xfId="36330" xr:uid="{00000000-0005-0000-0000-00001B750000}"/>
    <cellStyle name="Normal 3 19 2 2 7 3" xfId="12583" xr:uid="{00000000-0005-0000-0000-00001C750000}"/>
    <cellStyle name="Normal 3 19 2 2 7 3 2" xfId="26151" xr:uid="{00000000-0005-0000-0000-00001D750000}"/>
    <cellStyle name="Normal 3 19 2 2 7 3 2 2" xfId="53284" xr:uid="{00000000-0005-0000-0000-00001E750000}"/>
    <cellStyle name="Normal 3 19 2 2 7 3 3" xfId="39722" xr:uid="{00000000-0005-0000-0000-00001F750000}"/>
    <cellStyle name="Normal 3 19 2 2 7 4" xfId="19370" xr:uid="{00000000-0005-0000-0000-000020750000}"/>
    <cellStyle name="Normal 3 19 2 2 7 4 2" xfId="46503" xr:uid="{00000000-0005-0000-0000-000021750000}"/>
    <cellStyle name="Normal 3 19 2 2 7 5" xfId="32941" xr:uid="{00000000-0005-0000-0000-000022750000}"/>
    <cellStyle name="Normal 3 19 2 2 8" xfId="5640" xr:uid="{00000000-0005-0000-0000-000023750000}"/>
    <cellStyle name="Normal 3 19 2 2 8 2" xfId="9183" xr:uid="{00000000-0005-0000-0000-000024750000}"/>
    <cellStyle name="Normal 3 19 2 2 8 2 2" xfId="15973" xr:uid="{00000000-0005-0000-0000-000025750000}"/>
    <cellStyle name="Normal 3 19 2 2 8 2 2 2" xfId="29541" xr:uid="{00000000-0005-0000-0000-000026750000}"/>
    <cellStyle name="Normal 3 19 2 2 8 2 2 2 2" xfId="56674" xr:uid="{00000000-0005-0000-0000-000027750000}"/>
    <cellStyle name="Normal 3 19 2 2 8 2 2 3" xfId="43112" xr:uid="{00000000-0005-0000-0000-000028750000}"/>
    <cellStyle name="Normal 3 19 2 2 8 2 3" xfId="22760" xr:uid="{00000000-0005-0000-0000-000029750000}"/>
    <cellStyle name="Normal 3 19 2 2 8 2 3 2" xfId="49893" xr:uid="{00000000-0005-0000-0000-00002A750000}"/>
    <cellStyle name="Normal 3 19 2 2 8 2 4" xfId="36331" xr:uid="{00000000-0005-0000-0000-00002B750000}"/>
    <cellStyle name="Normal 3 19 2 2 8 3" xfId="12584" xr:uid="{00000000-0005-0000-0000-00002C750000}"/>
    <cellStyle name="Normal 3 19 2 2 8 3 2" xfId="26152" xr:uid="{00000000-0005-0000-0000-00002D750000}"/>
    <cellStyle name="Normal 3 19 2 2 8 3 2 2" xfId="53285" xr:uid="{00000000-0005-0000-0000-00002E750000}"/>
    <cellStyle name="Normal 3 19 2 2 8 3 3" xfId="39723" xr:uid="{00000000-0005-0000-0000-00002F750000}"/>
    <cellStyle name="Normal 3 19 2 2 8 4" xfId="19371" xr:uid="{00000000-0005-0000-0000-000030750000}"/>
    <cellStyle name="Normal 3 19 2 2 8 4 2" xfId="46504" xr:uid="{00000000-0005-0000-0000-000031750000}"/>
    <cellStyle name="Normal 3 19 2 2 8 5" xfId="32942" xr:uid="{00000000-0005-0000-0000-000032750000}"/>
    <cellStyle name="Normal 3 19 2 2 9" xfId="9145" xr:uid="{00000000-0005-0000-0000-000033750000}"/>
    <cellStyle name="Normal 3 19 2 2 9 2" xfId="15935" xr:uid="{00000000-0005-0000-0000-000034750000}"/>
    <cellStyle name="Normal 3 19 2 2 9 2 2" xfId="29503" xr:uid="{00000000-0005-0000-0000-000035750000}"/>
    <cellStyle name="Normal 3 19 2 2 9 2 2 2" xfId="56636" xr:uid="{00000000-0005-0000-0000-000036750000}"/>
    <cellStyle name="Normal 3 19 2 2 9 2 3" xfId="43074" xr:uid="{00000000-0005-0000-0000-000037750000}"/>
    <cellStyle name="Normal 3 19 2 2 9 3" xfId="22722" xr:uid="{00000000-0005-0000-0000-000038750000}"/>
    <cellStyle name="Normal 3 19 2 2 9 3 2" xfId="49855" xr:uid="{00000000-0005-0000-0000-000039750000}"/>
    <cellStyle name="Normal 3 19 2 2 9 4" xfId="36293" xr:uid="{00000000-0005-0000-0000-00003A750000}"/>
    <cellStyle name="Normal 3 19 2 3" xfId="5641" xr:uid="{00000000-0005-0000-0000-00003B750000}"/>
    <cellStyle name="Normal 3 19 2 3 10" xfId="32943" xr:uid="{00000000-0005-0000-0000-00003C750000}"/>
    <cellStyle name="Normal 3 19 2 3 2" xfId="5642" xr:uid="{00000000-0005-0000-0000-00003D750000}"/>
    <cellStyle name="Normal 3 19 2 3 2 2" xfId="5643" xr:uid="{00000000-0005-0000-0000-00003E750000}"/>
    <cellStyle name="Normal 3 19 2 3 2 2 2" xfId="5644" xr:uid="{00000000-0005-0000-0000-00003F750000}"/>
    <cellStyle name="Normal 3 19 2 3 2 2 2 2" xfId="9187" xr:uid="{00000000-0005-0000-0000-000040750000}"/>
    <cellStyle name="Normal 3 19 2 3 2 2 2 2 2" xfId="15977" xr:uid="{00000000-0005-0000-0000-000041750000}"/>
    <cellStyle name="Normal 3 19 2 3 2 2 2 2 2 2" xfId="29545" xr:uid="{00000000-0005-0000-0000-000042750000}"/>
    <cellStyle name="Normal 3 19 2 3 2 2 2 2 2 2 2" xfId="56678" xr:uid="{00000000-0005-0000-0000-000043750000}"/>
    <cellStyle name="Normal 3 19 2 3 2 2 2 2 2 3" xfId="43116" xr:uid="{00000000-0005-0000-0000-000044750000}"/>
    <cellStyle name="Normal 3 19 2 3 2 2 2 2 3" xfId="22764" xr:uid="{00000000-0005-0000-0000-000045750000}"/>
    <cellStyle name="Normal 3 19 2 3 2 2 2 2 3 2" xfId="49897" xr:uid="{00000000-0005-0000-0000-000046750000}"/>
    <cellStyle name="Normal 3 19 2 3 2 2 2 2 4" xfId="36335" xr:uid="{00000000-0005-0000-0000-000047750000}"/>
    <cellStyle name="Normal 3 19 2 3 2 2 2 3" xfId="12588" xr:uid="{00000000-0005-0000-0000-000048750000}"/>
    <cellStyle name="Normal 3 19 2 3 2 2 2 3 2" xfId="26156" xr:uid="{00000000-0005-0000-0000-000049750000}"/>
    <cellStyle name="Normal 3 19 2 3 2 2 2 3 2 2" xfId="53289" xr:uid="{00000000-0005-0000-0000-00004A750000}"/>
    <cellStyle name="Normal 3 19 2 3 2 2 2 3 3" xfId="39727" xr:uid="{00000000-0005-0000-0000-00004B750000}"/>
    <cellStyle name="Normal 3 19 2 3 2 2 2 4" xfId="19375" xr:uid="{00000000-0005-0000-0000-00004C750000}"/>
    <cellStyle name="Normal 3 19 2 3 2 2 2 4 2" xfId="46508" xr:uid="{00000000-0005-0000-0000-00004D750000}"/>
    <cellStyle name="Normal 3 19 2 3 2 2 2 5" xfId="32946" xr:uid="{00000000-0005-0000-0000-00004E750000}"/>
    <cellStyle name="Normal 3 19 2 3 2 2 3" xfId="5645" xr:uid="{00000000-0005-0000-0000-00004F750000}"/>
    <cellStyle name="Normal 3 19 2 3 2 2 3 2" xfId="9188" xr:uid="{00000000-0005-0000-0000-000050750000}"/>
    <cellStyle name="Normal 3 19 2 3 2 2 3 2 2" xfId="15978" xr:uid="{00000000-0005-0000-0000-000051750000}"/>
    <cellStyle name="Normal 3 19 2 3 2 2 3 2 2 2" xfId="29546" xr:uid="{00000000-0005-0000-0000-000052750000}"/>
    <cellStyle name="Normal 3 19 2 3 2 2 3 2 2 2 2" xfId="56679" xr:uid="{00000000-0005-0000-0000-000053750000}"/>
    <cellStyle name="Normal 3 19 2 3 2 2 3 2 2 3" xfId="43117" xr:uid="{00000000-0005-0000-0000-000054750000}"/>
    <cellStyle name="Normal 3 19 2 3 2 2 3 2 3" xfId="22765" xr:uid="{00000000-0005-0000-0000-000055750000}"/>
    <cellStyle name="Normal 3 19 2 3 2 2 3 2 3 2" xfId="49898" xr:uid="{00000000-0005-0000-0000-000056750000}"/>
    <cellStyle name="Normal 3 19 2 3 2 2 3 2 4" xfId="36336" xr:uid="{00000000-0005-0000-0000-000057750000}"/>
    <cellStyle name="Normal 3 19 2 3 2 2 3 3" xfId="12589" xr:uid="{00000000-0005-0000-0000-000058750000}"/>
    <cellStyle name="Normal 3 19 2 3 2 2 3 3 2" xfId="26157" xr:uid="{00000000-0005-0000-0000-000059750000}"/>
    <cellStyle name="Normal 3 19 2 3 2 2 3 3 2 2" xfId="53290" xr:uid="{00000000-0005-0000-0000-00005A750000}"/>
    <cellStyle name="Normal 3 19 2 3 2 2 3 3 3" xfId="39728" xr:uid="{00000000-0005-0000-0000-00005B750000}"/>
    <cellStyle name="Normal 3 19 2 3 2 2 3 4" xfId="19376" xr:uid="{00000000-0005-0000-0000-00005C750000}"/>
    <cellStyle name="Normal 3 19 2 3 2 2 3 4 2" xfId="46509" xr:uid="{00000000-0005-0000-0000-00005D750000}"/>
    <cellStyle name="Normal 3 19 2 3 2 2 3 5" xfId="32947" xr:uid="{00000000-0005-0000-0000-00005E750000}"/>
    <cellStyle name="Normal 3 19 2 3 2 2 4" xfId="9186" xr:uid="{00000000-0005-0000-0000-00005F750000}"/>
    <cellStyle name="Normal 3 19 2 3 2 2 4 2" xfId="15976" xr:uid="{00000000-0005-0000-0000-000060750000}"/>
    <cellStyle name="Normal 3 19 2 3 2 2 4 2 2" xfId="29544" xr:uid="{00000000-0005-0000-0000-000061750000}"/>
    <cellStyle name="Normal 3 19 2 3 2 2 4 2 2 2" xfId="56677" xr:uid="{00000000-0005-0000-0000-000062750000}"/>
    <cellStyle name="Normal 3 19 2 3 2 2 4 2 3" xfId="43115" xr:uid="{00000000-0005-0000-0000-000063750000}"/>
    <cellStyle name="Normal 3 19 2 3 2 2 4 3" xfId="22763" xr:uid="{00000000-0005-0000-0000-000064750000}"/>
    <cellStyle name="Normal 3 19 2 3 2 2 4 3 2" xfId="49896" xr:uid="{00000000-0005-0000-0000-000065750000}"/>
    <cellStyle name="Normal 3 19 2 3 2 2 4 4" xfId="36334" xr:uid="{00000000-0005-0000-0000-000066750000}"/>
    <cellStyle name="Normal 3 19 2 3 2 2 5" xfId="12587" xr:uid="{00000000-0005-0000-0000-000067750000}"/>
    <cellStyle name="Normal 3 19 2 3 2 2 5 2" xfId="26155" xr:uid="{00000000-0005-0000-0000-000068750000}"/>
    <cellStyle name="Normal 3 19 2 3 2 2 5 2 2" xfId="53288" xr:uid="{00000000-0005-0000-0000-000069750000}"/>
    <cellStyle name="Normal 3 19 2 3 2 2 5 3" xfId="39726" xr:uid="{00000000-0005-0000-0000-00006A750000}"/>
    <cellStyle name="Normal 3 19 2 3 2 2 6" xfId="19374" xr:uid="{00000000-0005-0000-0000-00006B750000}"/>
    <cellStyle name="Normal 3 19 2 3 2 2 6 2" xfId="46507" xr:uid="{00000000-0005-0000-0000-00006C750000}"/>
    <cellStyle name="Normal 3 19 2 3 2 2 7" xfId="32945" xr:uid="{00000000-0005-0000-0000-00006D750000}"/>
    <cellStyle name="Normal 3 19 2 3 2 3" xfId="5646" xr:uid="{00000000-0005-0000-0000-00006E750000}"/>
    <cellStyle name="Normal 3 19 2 3 2 3 2" xfId="5647" xr:uid="{00000000-0005-0000-0000-00006F750000}"/>
    <cellStyle name="Normal 3 19 2 3 2 3 2 2" xfId="9190" xr:uid="{00000000-0005-0000-0000-000070750000}"/>
    <cellStyle name="Normal 3 19 2 3 2 3 2 2 2" xfId="15980" xr:uid="{00000000-0005-0000-0000-000071750000}"/>
    <cellStyle name="Normal 3 19 2 3 2 3 2 2 2 2" xfId="29548" xr:uid="{00000000-0005-0000-0000-000072750000}"/>
    <cellStyle name="Normal 3 19 2 3 2 3 2 2 2 2 2" xfId="56681" xr:uid="{00000000-0005-0000-0000-000073750000}"/>
    <cellStyle name="Normal 3 19 2 3 2 3 2 2 2 3" xfId="43119" xr:uid="{00000000-0005-0000-0000-000074750000}"/>
    <cellStyle name="Normal 3 19 2 3 2 3 2 2 3" xfId="22767" xr:uid="{00000000-0005-0000-0000-000075750000}"/>
    <cellStyle name="Normal 3 19 2 3 2 3 2 2 3 2" xfId="49900" xr:uid="{00000000-0005-0000-0000-000076750000}"/>
    <cellStyle name="Normal 3 19 2 3 2 3 2 2 4" xfId="36338" xr:uid="{00000000-0005-0000-0000-000077750000}"/>
    <cellStyle name="Normal 3 19 2 3 2 3 2 3" xfId="12591" xr:uid="{00000000-0005-0000-0000-000078750000}"/>
    <cellStyle name="Normal 3 19 2 3 2 3 2 3 2" xfId="26159" xr:uid="{00000000-0005-0000-0000-000079750000}"/>
    <cellStyle name="Normal 3 19 2 3 2 3 2 3 2 2" xfId="53292" xr:uid="{00000000-0005-0000-0000-00007A750000}"/>
    <cellStyle name="Normal 3 19 2 3 2 3 2 3 3" xfId="39730" xr:uid="{00000000-0005-0000-0000-00007B750000}"/>
    <cellStyle name="Normal 3 19 2 3 2 3 2 4" xfId="19378" xr:uid="{00000000-0005-0000-0000-00007C750000}"/>
    <cellStyle name="Normal 3 19 2 3 2 3 2 4 2" xfId="46511" xr:uid="{00000000-0005-0000-0000-00007D750000}"/>
    <cellStyle name="Normal 3 19 2 3 2 3 2 5" xfId="32949" xr:uid="{00000000-0005-0000-0000-00007E750000}"/>
    <cellStyle name="Normal 3 19 2 3 2 3 3" xfId="9189" xr:uid="{00000000-0005-0000-0000-00007F750000}"/>
    <cellStyle name="Normal 3 19 2 3 2 3 3 2" xfId="15979" xr:uid="{00000000-0005-0000-0000-000080750000}"/>
    <cellStyle name="Normal 3 19 2 3 2 3 3 2 2" xfId="29547" xr:uid="{00000000-0005-0000-0000-000081750000}"/>
    <cellStyle name="Normal 3 19 2 3 2 3 3 2 2 2" xfId="56680" xr:uid="{00000000-0005-0000-0000-000082750000}"/>
    <cellStyle name="Normal 3 19 2 3 2 3 3 2 3" xfId="43118" xr:uid="{00000000-0005-0000-0000-000083750000}"/>
    <cellStyle name="Normal 3 19 2 3 2 3 3 3" xfId="22766" xr:uid="{00000000-0005-0000-0000-000084750000}"/>
    <cellStyle name="Normal 3 19 2 3 2 3 3 3 2" xfId="49899" xr:uid="{00000000-0005-0000-0000-000085750000}"/>
    <cellStyle name="Normal 3 19 2 3 2 3 3 4" xfId="36337" xr:uid="{00000000-0005-0000-0000-000086750000}"/>
    <cellStyle name="Normal 3 19 2 3 2 3 4" xfId="12590" xr:uid="{00000000-0005-0000-0000-000087750000}"/>
    <cellStyle name="Normal 3 19 2 3 2 3 4 2" xfId="26158" xr:uid="{00000000-0005-0000-0000-000088750000}"/>
    <cellStyle name="Normal 3 19 2 3 2 3 4 2 2" xfId="53291" xr:uid="{00000000-0005-0000-0000-000089750000}"/>
    <cellStyle name="Normal 3 19 2 3 2 3 4 3" xfId="39729" xr:uid="{00000000-0005-0000-0000-00008A750000}"/>
    <cellStyle name="Normal 3 19 2 3 2 3 5" xfId="19377" xr:uid="{00000000-0005-0000-0000-00008B750000}"/>
    <cellStyle name="Normal 3 19 2 3 2 3 5 2" xfId="46510" xr:uid="{00000000-0005-0000-0000-00008C750000}"/>
    <cellStyle name="Normal 3 19 2 3 2 3 6" xfId="32948" xr:uid="{00000000-0005-0000-0000-00008D750000}"/>
    <cellStyle name="Normal 3 19 2 3 2 4" xfId="5648" xr:uid="{00000000-0005-0000-0000-00008E750000}"/>
    <cellStyle name="Normal 3 19 2 3 2 4 2" xfId="9191" xr:uid="{00000000-0005-0000-0000-00008F750000}"/>
    <cellStyle name="Normal 3 19 2 3 2 4 2 2" xfId="15981" xr:uid="{00000000-0005-0000-0000-000090750000}"/>
    <cellStyle name="Normal 3 19 2 3 2 4 2 2 2" xfId="29549" xr:uid="{00000000-0005-0000-0000-000091750000}"/>
    <cellStyle name="Normal 3 19 2 3 2 4 2 2 2 2" xfId="56682" xr:uid="{00000000-0005-0000-0000-000092750000}"/>
    <cellStyle name="Normal 3 19 2 3 2 4 2 2 3" xfId="43120" xr:uid="{00000000-0005-0000-0000-000093750000}"/>
    <cellStyle name="Normal 3 19 2 3 2 4 2 3" xfId="22768" xr:uid="{00000000-0005-0000-0000-000094750000}"/>
    <cellStyle name="Normal 3 19 2 3 2 4 2 3 2" xfId="49901" xr:uid="{00000000-0005-0000-0000-000095750000}"/>
    <cellStyle name="Normal 3 19 2 3 2 4 2 4" xfId="36339" xr:uid="{00000000-0005-0000-0000-000096750000}"/>
    <cellStyle name="Normal 3 19 2 3 2 4 3" xfId="12592" xr:uid="{00000000-0005-0000-0000-000097750000}"/>
    <cellStyle name="Normal 3 19 2 3 2 4 3 2" xfId="26160" xr:uid="{00000000-0005-0000-0000-000098750000}"/>
    <cellStyle name="Normal 3 19 2 3 2 4 3 2 2" xfId="53293" xr:uid="{00000000-0005-0000-0000-000099750000}"/>
    <cellStyle name="Normal 3 19 2 3 2 4 3 3" xfId="39731" xr:uid="{00000000-0005-0000-0000-00009A750000}"/>
    <cellStyle name="Normal 3 19 2 3 2 4 4" xfId="19379" xr:uid="{00000000-0005-0000-0000-00009B750000}"/>
    <cellStyle name="Normal 3 19 2 3 2 4 4 2" xfId="46512" xr:uid="{00000000-0005-0000-0000-00009C750000}"/>
    <cellStyle name="Normal 3 19 2 3 2 4 5" xfId="32950" xr:uid="{00000000-0005-0000-0000-00009D750000}"/>
    <cellStyle name="Normal 3 19 2 3 2 5" xfId="5649" xr:uid="{00000000-0005-0000-0000-00009E750000}"/>
    <cellStyle name="Normal 3 19 2 3 2 5 2" xfId="9192" xr:uid="{00000000-0005-0000-0000-00009F750000}"/>
    <cellStyle name="Normal 3 19 2 3 2 5 2 2" xfId="15982" xr:uid="{00000000-0005-0000-0000-0000A0750000}"/>
    <cellStyle name="Normal 3 19 2 3 2 5 2 2 2" xfId="29550" xr:uid="{00000000-0005-0000-0000-0000A1750000}"/>
    <cellStyle name="Normal 3 19 2 3 2 5 2 2 2 2" xfId="56683" xr:uid="{00000000-0005-0000-0000-0000A2750000}"/>
    <cellStyle name="Normal 3 19 2 3 2 5 2 2 3" xfId="43121" xr:uid="{00000000-0005-0000-0000-0000A3750000}"/>
    <cellStyle name="Normal 3 19 2 3 2 5 2 3" xfId="22769" xr:uid="{00000000-0005-0000-0000-0000A4750000}"/>
    <cellStyle name="Normal 3 19 2 3 2 5 2 3 2" xfId="49902" xr:uid="{00000000-0005-0000-0000-0000A5750000}"/>
    <cellStyle name="Normal 3 19 2 3 2 5 2 4" xfId="36340" xr:uid="{00000000-0005-0000-0000-0000A6750000}"/>
    <cellStyle name="Normal 3 19 2 3 2 5 3" xfId="12593" xr:uid="{00000000-0005-0000-0000-0000A7750000}"/>
    <cellStyle name="Normal 3 19 2 3 2 5 3 2" xfId="26161" xr:uid="{00000000-0005-0000-0000-0000A8750000}"/>
    <cellStyle name="Normal 3 19 2 3 2 5 3 2 2" xfId="53294" xr:uid="{00000000-0005-0000-0000-0000A9750000}"/>
    <cellStyle name="Normal 3 19 2 3 2 5 3 3" xfId="39732" xr:uid="{00000000-0005-0000-0000-0000AA750000}"/>
    <cellStyle name="Normal 3 19 2 3 2 5 4" xfId="19380" xr:uid="{00000000-0005-0000-0000-0000AB750000}"/>
    <cellStyle name="Normal 3 19 2 3 2 5 4 2" xfId="46513" xr:uid="{00000000-0005-0000-0000-0000AC750000}"/>
    <cellStyle name="Normal 3 19 2 3 2 5 5" xfId="32951" xr:uid="{00000000-0005-0000-0000-0000AD750000}"/>
    <cellStyle name="Normal 3 19 2 3 2 6" xfId="9185" xr:uid="{00000000-0005-0000-0000-0000AE750000}"/>
    <cellStyle name="Normal 3 19 2 3 2 6 2" xfId="15975" xr:uid="{00000000-0005-0000-0000-0000AF750000}"/>
    <cellStyle name="Normal 3 19 2 3 2 6 2 2" xfId="29543" xr:uid="{00000000-0005-0000-0000-0000B0750000}"/>
    <cellStyle name="Normal 3 19 2 3 2 6 2 2 2" xfId="56676" xr:uid="{00000000-0005-0000-0000-0000B1750000}"/>
    <cellStyle name="Normal 3 19 2 3 2 6 2 3" xfId="43114" xr:uid="{00000000-0005-0000-0000-0000B2750000}"/>
    <cellStyle name="Normal 3 19 2 3 2 6 3" xfId="22762" xr:uid="{00000000-0005-0000-0000-0000B3750000}"/>
    <cellStyle name="Normal 3 19 2 3 2 6 3 2" xfId="49895" xr:uid="{00000000-0005-0000-0000-0000B4750000}"/>
    <cellStyle name="Normal 3 19 2 3 2 6 4" xfId="36333" xr:uid="{00000000-0005-0000-0000-0000B5750000}"/>
    <cellStyle name="Normal 3 19 2 3 2 7" xfId="12586" xr:uid="{00000000-0005-0000-0000-0000B6750000}"/>
    <cellStyle name="Normal 3 19 2 3 2 7 2" xfId="26154" xr:uid="{00000000-0005-0000-0000-0000B7750000}"/>
    <cellStyle name="Normal 3 19 2 3 2 7 2 2" xfId="53287" xr:uid="{00000000-0005-0000-0000-0000B8750000}"/>
    <cellStyle name="Normal 3 19 2 3 2 7 3" xfId="39725" xr:uid="{00000000-0005-0000-0000-0000B9750000}"/>
    <cellStyle name="Normal 3 19 2 3 2 8" xfId="19373" xr:uid="{00000000-0005-0000-0000-0000BA750000}"/>
    <cellStyle name="Normal 3 19 2 3 2 8 2" xfId="46506" xr:uid="{00000000-0005-0000-0000-0000BB750000}"/>
    <cellStyle name="Normal 3 19 2 3 2 9" xfId="32944" xr:uid="{00000000-0005-0000-0000-0000BC750000}"/>
    <cellStyle name="Normal 3 19 2 3 3" xfId="5650" xr:uid="{00000000-0005-0000-0000-0000BD750000}"/>
    <cellStyle name="Normal 3 19 2 3 3 2" xfId="5651" xr:uid="{00000000-0005-0000-0000-0000BE750000}"/>
    <cellStyle name="Normal 3 19 2 3 3 2 2" xfId="9194" xr:uid="{00000000-0005-0000-0000-0000BF750000}"/>
    <cellStyle name="Normal 3 19 2 3 3 2 2 2" xfId="15984" xr:uid="{00000000-0005-0000-0000-0000C0750000}"/>
    <cellStyle name="Normal 3 19 2 3 3 2 2 2 2" xfId="29552" xr:uid="{00000000-0005-0000-0000-0000C1750000}"/>
    <cellStyle name="Normal 3 19 2 3 3 2 2 2 2 2" xfId="56685" xr:uid="{00000000-0005-0000-0000-0000C2750000}"/>
    <cellStyle name="Normal 3 19 2 3 3 2 2 2 3" xfId="43123" xr:uid="{00000000-0005-0000-0000-0000C3750000}"/>
    <cellStyle name="Normal 3 19 2 3 3 2 2 3" xfId="22771" xr:uid="{00000000-0005-0000-0000-0000C4750000}"/>
    <cellStyle name="Normal 3 19 2 3 3 2 2 3 2" xfId="49904" xr:uid="{00000000-0005-0000-0000-0000C5750000}"/>
    <cellStyle name="Normal 3 19 2 3 3 2 2 4" xfId="36342" xr:uid="{00000000-0005-0000-0000-0000C6750000}"/>
    <cellStyle name="Normal 3 19 2 3 3 2 3" xfId="12595" xr:uid="{00000000-0005-0000-0000-0000C7750000}"/>
    <cellStyle name="Normal 3 19 2 3 3 2 3 2" xfId="26163" xr:uid="{00000000-0005-0000-0000-0000C8750000}"/>
    <cellStyle name="Normal 3 19 2 3 3 2 3 2 2" xfId="53296" xr:uid="{00000000-0005-0000-0000-0000C9750000}"/>
    <cellStyle name="Normal 3 19 2 3 3 2 3 3" xfId="39734" xr:uid="{00000000-0005-0000-0000-0000CA750000}"/>
    <cellStyle name="Normal 3 19 2 3 3 2 4" xfId="19382" xr:uid="{00000000-0005-0000-0000-0000CB750000}"/>
    <cellStyle name="Normal 3 19 2 3 3 2 4 2" xfId="46515" xr:uid="{00000000-0005-0000-0000-0000CC750000}"/>
    <cellStyle name="Normal 3 19 2 3 3 2 5" xfId="32953" xr:uid="{00000000-0005-0000-0000-0000CD750000}"/>
    <cellStyle name="Normal 3 19 2 3 3 3" xfId="5652" xr:uid="{00000000-0005-0000-0000-0000CE750000}"/>
    <cellStyle name="Normal 3 19 2 3 3 3 2" xfId="9195" xr:uid="{00000000-0005-0000-0000-0000CF750000}"/>
    <cellStyle name="Normal 3 19 2 3 3 3 2 2" xfId="15985" xr:uid="{00000000-0005-0000-0000-0000D0750000}"/>
    <cellStyle name="Normal 3 19 2 3 3 3 2 2 2" xfId="29553" xr:uid="{00000000-0005-0000-0000-0000D1750000}"/>
    <cellStyle name="Normal 3 19 2 3 3 3 2 2 2 2" xfId="56686" xr:uid="{00000000-0005-0000-0000-0000D2750000}"/>
    <cellStyle name="Normal 3 19 2 3 3 3 2 2 3" xfId="43124" xr:uid="{00000000-0005-0000-0000-0000D3750000}"/>
    <cellStyle name="Normal 3 19 2 3 3 3 2 3" xfId="22772" xr:uid="{00000000-0005-0000-0000-0000D4750000}"/>
    <cellStyle name="Normal 3 19 2 3 3 3 2 3 2" xfId="49905" xr:uid="{00000000-0005-0000-0000-0000D5750000}"/>
    <cellStyle name="Normal 3 19 2 3 3 3 2 4" xfId="36343" xr:uid="{00000000-0005-0000-0000-0000D6750000}"/>
    <cellStyle name="Normal 3 19 2 3 3 3 3" xfId="12596" xr:uid="{00000000-0005-0000-0000-0000D7750000}"/>
    <cellStyle name="Normal 3 19 2 3 3 3 3 2" xfId="26164" xr:uid="{00000000-0005-0000-0000-0000D8750000}"/>
    <cellStyle name="Normal 3 19 2 3 3 3 3 2 2" xfId="53297" xr:uid="{00000000-0005-0000-0000-0000D9750000}"/>
    <cellStyle name="Normal 3 19 2 3 3 3 3 3" xfId="39735" xr:uid="{00000000-0005-0000-0000-0000DA750000}"/>
    <cellStyle name="Normal 3 19 2 3 3 3 4" xfId="19383" xr:uid="{00000000-0005-0000-0000-0000DB750000}"/>
    <cellStyle name="Normal 3 19 2 3 3 3 4 2" xfId="46516" xr:uid="{00000000-0005-0000-0000-0000DC750000}"/>
    <cellStyle name="Normal 3 19 2 3 3 3 5" xfId="32954" xr:uid="{00000000-0005-0000-0000-0000DD750000}"/>
    <cellStyle name="Normal 3 19 2 3 3 4" xfId="9193" xr:uid="{00000000-0005-0000-0000-0000DE750000}"/>
    <cellStyle name="Normal 3 19 2 3 3 4 2" xfId="15983" xr:uid="{00000000-0005-0000-0000-0000DF750000}"/>
    <cellStyle name="Normal 3 19 2 3 3 4 2 2" xfId="29551" xr:uid="{00000000-0005-0000-0000-0000E0750000}"/>
    <cellStyle name="Normal 3 19 2 3 3 4 2 2 2" xfId="56684" xr:uid="{00000000-0005-0000-0000-0000E1750000}"/>
    <cellStyle name="Normal 3 19 2 3 3 4 2 3" xfId="43122" xr:uid="{00000000-0005-0000-0000-0000E2750000}"/>
    <cellStyle name="Normal 3 19 2 3 3 4 3" xfId="22770" xr:uid="{00000000-0005-0000-0000-0000E3750000}"/>
    <cellStyle name="Normal 3 19 2 3 3 4 3 2" xfId="49903" xr:uid="{00000000-0005-0000-0000-0000E4750000}"/>
    <cellStyle name="Normal 3 19 2 3 3 4 4" xfId="36341" xr:uid="{00000000-0005-0000-0000-0000E5750000}"/>
    <cellStyle name="Normal 3 19 2 3 3 5" xfId="12594" xr:uid="{00000000-0005-0000-0000-0000E6750000}"/>
    <cellStyle name="Normal 3 19 2 3 3 5 2" xfId="26162" xr:uid="{00000000-0005-0000-0000-0000E7750000}"/>
    <cellStyle name="Normal 3 19 2 3 3 5 2 2" xfId="53295" xr:uid="{00000000-0005-0000-0000-0000E8750000}"/>
    <cellStyle name="Normal 3 19 2 3 3 5 3" xfId="39733" xr:uid="{00000000-0005-0000-0000-0000E9750000}"/>
    <cellStyle name="Normal 3 19 2 3 3 6" xfId="19381" xr:uid="{00000000-0005-0000-0000-0000EA750000}"/>
    <cellStyle name="Normal 3 19 2 3 3 6 2" xfId="46514" xr:uid="{00000000-0005-0000-0000-0000EB750000}"/>
    <cellStyle name="Normal 3 19 2 3 3 7" xfId="32952" xr:uid="{00000000-0005-0000-0000-0000EC750000}"/>
    <cellStyle name="Normal 3 19 2 3 4" xfId="5653" xr:uid="{00000000-0005-0000-0000-0000ED750000}"/>
    <cellStyle name="Normal 3 19 2 3 4 2" xfId="5654" xr:uid="{00000000-0005-0000-0000-0000EE750000}"/>
    <cellStyle name="Normal 3 19 2 3 4 2 2" xfId="9197" xr:uid="{00000000-0005-0000-0000-0000EF750000}"/>
    <cellStyle name="Normal 3 19 2 3 4 2 2 2" xfId="15987" xr:uid="{00000000-0005-0000-0000-0000F0750000}"/>
    <cellStyle name="Normal 3 19 2 3 4 2 2 2 2" xfId="29555" xr:uid="{00000000-0005-0000-0000-0000F1750000}"/>
    <cellStyle name="Normal 3 19 2 3 4 2 2 2 2 2" xfId="56688" xr:uid="{00000000-0005-0000-0000-0000F2750000}"/>
    <cellStyle name="Normal 3 19 2 3 4 2 2 2 3" xfId="43126" xr:uid="{00000000-0005-0000-0000-0000F3750000}"/>
    <cellStyle name="Normal 3 19 2 3 4 2 2 3" xfId="22774" xr:uid="{00000000-0005-0000-0000-0000F4750000}"/>
    <cellStyle name="Normal 3 19 2 3 4 2 2 3 2" xfId="49907" xr:uid="{00000000-0005-0000-0000-0000F5750000}"/>
    <cellStyle name="Normal 3 19 2 3 4 2 2 4" xfId="36345" xr:uid="{00000000-0005-0000-0000-0000F6750000}"/>
    <cellStyle name="Normal 3 19 2 3 4 2 3" xfId="12598" xr:uid="{00000000-0005-0000-0000-0000F7750000}"/>
    <cellStyle name="Normal 3 19 2 3 4 2 3 2" xfId="26166" xr:uid="{00000000-0005-0000-0000-0000F8750000}"/>
    <cellStyle name="Normal 3 19 2 3 4 2 3 2 2" xfId="53299" xr:uid="{00000000-0005-0000-0000-0000F9750000}"/>
    <cellStyle name="Normal 3 19 2 3 4 2 3 3" xfId="39737" xr:uid="{00000000-0005-0000-0000-0000FA750000}"/>
    <cellStyle name="Normal 3 19 2 3 4 2 4" xfId="19385" xr:uid="{00000000-0005-0000-0000-0000FB750000}"/>
    <cellStyle name="Normal 3 19 2 3 4 2 4 2" xfId="46518" xr:uid="{00000000-0005-0000-0000-0000FC750000}"/>
    <cellStyle name="Normal 3 19 2 3 4 2 5" xfId="32956" xr:uid="{00000000-0005-0000-0000-0000FD750000}"/>
    <cellStyle name="Normal 3 19 2 3 4 3" xfId="9196" xr:uid="{00000000-0005-0000-0000-0000FE750000}"/>
    <cellStyle name="Normal 3 19 2 3 4 3 2" xfId="15986" xr:uid="{00000000-0005-0000-0000-0000FF750000}"/>
    <cellStyle name="Normal 3 19 2 3 4 3 2 2" xfId="29554" xr:uid="{00000000-0005-0000-0000-000000760000}"/>
    <cellStyle name="Normal 3 19 2 3 4 3 2 2 2" xfId="56687" xr:uid="{00000000-0005-0000-0000-000001760000}"/>
    <cellStyle name="Normal 3 19 2 3 4 3 2 3" xfId="43125" xr:uid="{00000000-0005-0000-0000-000002760000}"/>
    <cellStyle name="Normal 3 19 2 3 4 3 3" xfId="22773" xr:uid="{00000000-0005-0000-0000-000003760000}"/>
    <cellStyle name="Normal 3 19 2 3 4 3 3 2" xfId="49906" xr:uid="{00000000-0005-0000-0000-000004760000}"/>
    <cellStyle name="Normal 3 19 2 3 4 3 4" xfId="36344" xr:uid="{00000000-0005-0000-0000-000005760000}"/>
    <cellStyle name="Normal 3 19 2 3 4 4" xfId="12597" xr:uid="{00000000-0005-0000-0000-000006760000}"/>
    <cellStyle name="Normal 3 19 2 3 4 4 2" xfId="26165" xr:uid="{00000000-0005-0000-0000-000007760000}"/>
    <cellStyle name="Normal 3 19 2 3 4 4 2 2" xfId="53298" xr:uid="{00000000-0005-0000-0000-000008760000}"/>
    <cellStyle name="Normal 3 19 2 3 4 4 3" xfId="39736" xr:uid="{00000000-0005-0000-0000-000009760000}"/>
    <cellStyle name="Normal 3 19 2 3 4 5" xfId="19384" xr:uid="{00000000-0005-0000-0000-00000A760000}"/>
    <cellStyle name="Normal 3 19 2 3 4 5 2" xfId="46517" xr:uid="{00000000-0005-0000-0000-00000B760000}"/>
    <cellStyle name="Normal 3 19 2 3 4 6" xfId="32955" xr:uid="{00000000-0005-0000-0000-00000C760000}"/>
    <cellStyle name="Normal 3 19 2 3 5" xfId="5655" xr:uid="{00000000-0005-0000-0000-00000D760000}"/>
    <cellStyle name="Normal 3 19 2 3 5 2" xfId="9198" xr:uid="{00000000-0005-0000-0000-00000E760000}"/>
    <cellStyle name="Normal 3 19 2 3 5 2 2" xfId="15988" xr:uid="{00000000-0005-0000-0000-00000F760000}"/>
    <cellStyle name="Normal 3 19 2 3 5 2 2 2" xfId="29556" xr:uid="{00000000-0005-0000-0000-000010760000}"/>
    <cellStyle name="Normal 3 19 2 3 5 2 2 2 2" xfId="56689" xr:uid="{00000000-0005-0000-0000-000011760000}"/>
    <cellStyle name="Normal 3 19 2 3 5 2 2 3" xfId="43127" xr:uid="{00000000-0005-0000-0000-000012760000}"/>
    <cellStyle name="Normal 3 19 2 3 5 2 3" xfId="22775" xr:uid="{00000000-0005-0000-0000-000013760000}"/>
    <cellStyle name="Normal 3 19 2 3 5 2 3 2" xfId="49908" xr:uid="{00000000-0005-0000-0000-000014760000}"/>
    <cellStyle name="Normal 3 19 2 3 5 2 4" xfId="36346" xr:uid="{00000000-0005-0000-0000-000015760000}"/>
    <cellStyle name="Normal 3 19 2 3 5 3" xfId="12599" xr:uid="{00000000-0005-0000-0000-000016760000}"/>
    <cellStyle name="Normal 3 19 2 3 5 3 2" xfId="26167" xr:uid="{00000000-0005-0000-0000-000017760000}"/>
    <cellStyle name="Normal 3 19 2 3 5 3 2 2" xfId="53300" xr:uid="{00000000-0005-0000-0000-000018760000}"/>
    <cellStyle name="Normal 3 19 2 3 5 3 3" xfId="39738" xr:uid="{00000000-0005-0000-0000-000019760000}"/>
    <cellStyle name="Normal 3 19 2 3 5 4" xfId="19386" xr:uid="{00000000-0005-0000-0000-00001A760000}"/>
    <cellStyle name="Normal 3 19 2 3 5 4 2" xfId="46519" xr:uid="{00000000-0005-0000-0000-00001B760000}"/>
    <cellStyle name="Normal 3 19 2 3 5 5" xfId="32957" xr:uid="{00000000-0005-0000-0000-00001C760000}"/>
    <cellStyle name="Normal 3 19 2 3 6" xfId="5656" xr:uid="{00000000-0005-0000-0000-00001D760000}"/>
    <cellStyle name="Normal 3 19 2 3 6 2" xfId="9199" xr:uid="{00000000-0005-0000-0000-00001E760000}"/>
    <cellStyle name="Normal 3 19 2 3 6 2 2" xfId="15989" xr:uid="{00000000-0005-0000-0000-00001F760000}"/>
    <cellStyle name="Normal 3 19 2 3 6 2 2 2" xfId="29557" xr:uid="{00000000-0005-0000-0000-000020760000}"/>
    <cellStyle name="Normal 3 19 2 3 6 2 2 2 2" xfId="56690" xr:uid="{00000000-0005-0000-0000-000021760000}"/>
    <cellStyle name="Normal 3 19 2 3 6 2 2 3" xfId="43128" xr:uid="{00000000-0005-0000-0000-000022760000}"/>
    <cellStyle name="Normal 3 19 2 3 6 2 3" xfId="22776" xr:uid="{00000000-0005-0000-0000-000023760000}"/>
    <cellStyle name="Normal 3 19 2 3 6 2 3 2" xfId="49909" xr:uid="{00000000-0005-0000-0000-000024760000}"/>
    <cellStyle name="Normal 3 19 2 3 6 2 4" xfId="36347" xr:uid="{00000000-0005-0000-0000-000025760000}"/>
    <cellStyle name="Normal 3 19 2 3 6 3" xfId="12600" xr:uid="{00000000-0005-0000-0000-000026760000}"/>
    <cellStyle name="Normal 3 19 2 3 6 3 2" xfId="26168" xr:uid="{00000000-0005-0000-0000-000027760000}"/>
    <cellStyle name="Normal 3 19 2 3 6 3 2 2" xfId="53301" xr:uid="{00000000-0005-0000-0000-000028760000}"/>
    <cellStyle name="Normal 3 19 2 3 6 3 3" xfId="39739" xr:uid="{00000000-0005-0000-0000-000029760000}"/>
    <cellStyle name="Normal 3 19 2 3 6 4" xfId="19387" xr:uid="{00000000-0005-0000-0000-00002A760000}"/>
    <cellStyle name="Normal 3 19 2 3 6 4 2" xfId="46520" xr:uid="{00000000-0005-0000-0000-00002B760000}"/>
    <cellStyle name="Normal 3 19 2 3 6 5" xfId="32958" xr:uid="{00000000-0005-0000-0000-00002C760000}"/>
    <cellStyle name="Normal 3 19 2 3 7" xfId="9184" xr:uid="{00000000-0005-0000-0000-00002D760000}"/>
    <cellStyle name="Normal 3 19 2 3 7 2" xfId="15974" xr:uid="{00000000-0005-0000-0000-00002E760000}"/>
    <cellStyle name="Normal 3 19 2 3 7 2 2" xfId="29542" xr:uid="{00000000-0005-0000-0000-00002F760000}"/>
    <cellStyle name="Normal 3 19 2 3 7 2 2 2" xfId="56675" xr:uid="{00000000-0005-0000-0000-000030760000}"/>
    <cellStyle name="Normal 3 19 2 3 7 2 3" xfId="43113" xr:uid="{00000000-0005-0000-0000-000031760000}"/>
    <cellStyle name="Normal 3 19 2 3 7 3" xfId="22761" xr:uid="{00000000-0005-0000-0000-000032760000}"/>
    <cellStyle name="Normal 3 19 2 3 7 3 2" xfId="49894" xr:uid="{00000000-0005-0000-0000-000033760000}"/>
    <cellStyle name="Normal 3 19 2 3 7 4" xfId="36332" xr:uid="{00000000-0005-0000-0000-000034760000}"/>
    <cellStyle name="Normal 3 19 2 3 8" xfId="12585" xr:uid="{00000000-0005-0000-0000-000035760000}"/>
    <cellStyle name="Normal 3 19 2 3 8 2" xfId="26153" xr:uid="{00000000-0005-0000-0000-000036760000}"/>
    <cellStyle name="Normal 3 19 2 3 8 2 2" xfId="53286" xr:uid="{00000000-0005-0000-0000-000037760000}"/>
    <cellStyle name="Normal 3 19 2 3 8 3" xfId="39724" xr:uid="{00000000-0005-0000-0000-000038760000}"/>
    <cellStyle name="Normal 3 19 2 3 9" xfId="19372" xr:uid="{00000000-0005-0000-0000-000039760000}"/>
    <cellStyle name="Normal 3 19 2 3 9 2" xfId="46505" xr:uid="{00000000-0005-0000-0000-00003A760000}"/>
    <cellStyle name="Normal 3 19 2 4" xfId="5657" xr:uid="{00000000-0005-0000-0000-00003B760000}"/>
    <cellStyle name="Normal 3 19 2 4 2" xfId="5658" xr:uid="{00000000-0005-0000-0000-00003C760000}"/>
    <cellStyle name="Normal 3 19 2 4 2 2" xfId="5659" xr:uid="{00000000-0005-0000-0000-00003D760000}"/>
    <cellStyle name="Normal 3 19 2 4 2 2 2" xfId="9202" xr:uid="{00000000-0005-0000-0000-00003E760000}"/>
    <cellStyle name="Normal 3 19 2 4 2 2 2 2" xfId="15992" xr:uid="{00000000-0005-0000-0000-00003F760000}"/>
    <cellStyle name="Normal 3 19 2 4 2 2 2 2 2" xfId="29560" xr:uid="{00000000-0005-0000-0000-000040760000}"/>
    <cellStyle name="Normal 3 19 2 4 2 2 2 2 2 2" xfId="56693" xr:uid="{00000000-0005-0000-0000-000041760000}"/>
    <cellStyle name="Normal 3 19 2 4 2 2 2 2 3" xfId="43131" xr:uid="{00000000-0005-0000-0000-000042760000}"/>
    <cellStyle name="Normal 3 19 2 4 2 2 2 3" xfId="22779" xr:uid="{00000000-0005-0000-0000-000043760000}"/>
    <cellStyle name="Normal 3 19 2 4 2 2 2 3 2" xfId="49912" xr:uid="{00000000-0005-0000-0000-000044760000}"/>
    <cellStyle name="Normal 3 19 2 4 2 2 2 4" xfId="36350" xr:uid="{00000000-0005-0000-0000-000045760000}"/>
    <cellStyle name="Normal 3 19 2 4 2 2 3" xfId="12603" xr:uid="{00000000-0005-0000-0000-000046760000}"/>
    <cellStyle name="Normal 3 19 2 4 2 2 3 2" xfId="26171" xr:uid="{00000000-0005-0000-0000-000047760000}"/>
    <cellStyle name="Normal 3 19 2 4 2 2 3 2 2" xfId="53304" xr:uid="{00000000-0005-0000-0000-000048760000}"/>
    <cellStyle name="Normal 3 19 2 4 2 2 3 3" xfId="39742" xr:uid="{00000000-0005-0000-0000-000049760000}"/>
    <cellStyle name="Normal 3 19 2 4 2 2 4" xfId="19390" xr:uid="{00000000-0005-0000-0000-00004A760000}"/>
    <cellStyle name="Normal 3 19 2 4 2 2 4 2" xfId="46523" xr:uid="{00000000-0005-0000-0000-00004B760000}"/>
    <cellStyle name="Normal 3 19 2 4 2 2 5" xfId="32961" xr:uid="{00000000-0005-0000-0000-00004C760000}"/>
    <cellStyle name="Normal 3 19 2 4 2 3" xfId="5660" xr:uid="{00000000-0005-0000-0000-00004D760000}"/>
    <cellStyle name="Normal 3 19 2 4 2 3 2" xfId="9203" xr:uid="{00000000-0005-0000-0000-00004E760000}"/>
    <cellStyle name="Normal 3 19 2 4 2 3 2 2" xfId="15993" xr:uid="{00000000-0005-0000-0000-00004F760000}"/>
    <cellStyle name="Normal 3 19 2 4 2 3 2 2 2" xfId="29561" xr:uid="{00000000-0005-0000-0000-000050760000}"/>
    <cellStyle name="Normal 3 19 2 4 2 3 2 2 2 2" xfId="56694" xr:uid="{00000000-0005-0000-0000-000051760000}"/>
    <cellStyle name="Normal 3 19 2 4 2 3 2 2 3" xfId="43132" xr:uid="{00000000-0005-0000-0000-000052760000}"/>
    <cellStyle name="Normal 3 19 2 4 2 3 2 3" xfId="22780" xr:uid="{00000000-0005-0000-0000-000053760000}"/>
    <cellStyle name="Normal 3 19 2 4 2 3 2 3 2" xfId="49913" xr:uid="{00000000-0005-0000-0000-000054760000}"/>
    <cellStyle name="Normal 3 19 2 4 2 3 2 4" xfId="36351" xr:uid="{00000000-0005-0000-0000-000055760000}"/>
    <cellStyle name="Normal 3 19 2 4 2 3 3" xfId="12604" xr:uid="{00000000-0005-0000-0000-000056760000}"/>
    <cellStyle name="Normal 3 19 2 4 2 3 3 2" xfId="26172" xr:uid="{00000000-0005-0000-0000-000057760000}"/>
    <cellStyle name="Normal 3 19 2 4 2 3 3 2 2" xfId="53305" xr:uid="{00000000-0005-0000-0000-000058760000}"/>
    <cellStyle name="Normal 3 19 2 4 2 3 3 3" xfId="39743" xr:uid="{00000000-0005-0000-0000-000059760000}"/>
    <cellStyle name="Normal 3 19 2 4 2 3 4" xfId="19391" xr:uid="{00000000-0005-0000-0000-00005A760000}"/>
    <cellStyle name="Normal 3 19 2 4 2 3 4 2" xfId="46524" xr:uid="{00000000-0005-0000-0000-00005B760000}"/>
    <cellStyle name="Normal 3 19 2 4 2 3 5" xfId="32962" xr:uid="{00000000-0005-0000-0000-00005C760000}"/>
    <cellStyle name="Normal 3 19 2 4 2 4" xfId="9201" xr:uid="{00000000-0005-0000-0000-00005D760000}"/>
    <cellStyle name="Normal 3 19 2 4 2 4 2" xfId="15991" xr:uid="{00000000-0005-0000-0000-00005E760000}"/>
    <cellStyle name="Normal 3 19 2 4 2 4 2 2" xfId="29559" xr:uid="{00000000-0005-0000-0000-00005F760000}"/>
    <cellStyle name="Normal 3 19 2 4 2 4 2 2 2" xfId="56692" xr:uid="{00000000-0005-0000-0000-000060760000}"/>
    <cellStyle name="Normal 3 19 2 4 2 4 2 3" xfId="43130" xr:uid="{00000000-0005-0000-0000-000061760000}"/>
    <cellStyle name="Normal 3 19 2 4 2 4 3" xfId="22778" xr:uid="{00000000-0005-0000-0000-000062760000}"/>
    <cellStyle name="Normal 3 19 2 4 2 4 3 2" xfId="49911" xr:uid="{00000000-0005-0000-0000-000063760000}"/>
    <cellStyle name="Normal 3 19 2 4 2 4 4" xfId="36349" xr:uid="{00000000-0005-0000-0000-000064760000}"/>
    <cellStyle name="Normal 3 19 2 4 2 5" xfId="12602" xr:uid="{00000000-0005-0000-0000-000065760000}"/>
    <cellStyle name="Normal 3 19 2 4 2 5 2" xfId="26170" xr:uid="{00000000-0005-0000-0000-000066760000}"/>
    <cellStyle name="Normal 3 19 2 4 2 5 2 2" xfId="53303" xr:uid="{00000000-0005-0000-0000-000067760000}"/>
    <cellStyle name="Normal 3 19 2 4 2 5 3" xfId="39741" xr:uid="{00000000-0005-0000-0000-000068760000}"/>
    <cellStyle name="Normal 3 19 2 4 2 6" xfId="19389" xr:uid="{00000000-0005-0000-0000-000069760000}"/>
    <cellStyle name="Normal 3 19 2 4 2 6 2" xfId="46522" xr:uid="{00000000-0005-0000-0000-00006A760000}"/>
    <cellStyle name="Normal 3 19 2 4 2 7" xfId="32960" xr:uid="{00000000-0005-0000-0000-00006B760000}"/>
    <cellStyle name="Normal 3 19 2 4 3" xfId="5661" xr:uid="{00000000-0005-0000-0000-00006C760000}"/>
    <cellStyle name="Normal 3 19 2 4 3 2" xfId="5662" xr:uid="{00000000-0005-0000-0000-00006D760000}"/>
    <cellStyle name="Normal 3 19 2 4 3 2 2" xfId="9205" xr:uid="{00000000-0005-0000-0000-00006E760000}"/>
    <cellStyle name="Normal 3 19 2 4 3 2 2 2" xfId="15995" xr:uid="{00000000-0005-0000-0000-00006F760000}"/>
    <cellStyle name="Normal 3 19 2 4 3 2 2 2 2" xfId="29563" xr:uid="{00000000-0005-0000-0000-000070760000}"/>
    <cellStyle name="Normal 3 19 2 4 3 2 2 2 2 2" xfId="56696" xr:uid="{00000000-0005-0000-0000-000071760000}"/>
    <cellStyle name="Normal 3 19 2 4 3 2 2 2 3" xfId="43134" xr:uid="{00000000-0005-0000-0000-000072760000}"/>
    <cellStyle name="Normal 3 19 2 4 3 2 2 3" xfId="22782" xr:uid="{00000000-0005-0000-0000-000073760000}"/>
    <cellStyle name="Normal 3 19 2 4 3 2 2 3 2" xfId="49915" xr:uid="{00000000-0005-0000-0000-000074760000}"/>
    <cellStyle name="Normal 3 19 2 4 3 2 2 4" xfId="36353" xr:uid="{00000000-0005-0000-0000-000075760000}"/>
    <cellStyle name="Normal 3 19 2 4 3 2 3" xfId="12606" xr:uid="{00000000-0005-0000-0000-000076760000}"/>
    <cellStyle name="Normal 3 19 2 4 3 2 3 2" xfId="26174" xr:uid="{00000000-0005-0000-0000-000077760000}"/>
    <cellStyle name="Normal 3 19 2 4 3 2 3 2 2" xfId="53307" xr:uid="{00000000-0005-0000-0000-000078760000}"/>
    <cellStyle name="Normal 3 19 2 4 3 2 3 3" xfId="39745" xr:uid="{00000000-0005-0000-0000-000079760000}"/>
    <cellStyle name="Normal 3 19 2 4 3 2 4" xfId="19393" xr:uid="{00000000-0005-0000-0000-00007A760000}"/>
    <cellStyle name="Normal 3 19 2 4 3 2 4 2" xfId="46526" xr:uid="{00000000-0005-0000-0000-00007B760000}"/>
    <cellStyle name="Normal 3 19 2 4 3 2 5" xfId="32964" xr:uid="{00000000-0005-0000-0000-00007C760000}"/>
    <cellStyle name="Normal 3 19 2 4 3 3" xfId="9204" xr:uid="{00000000-0005-0000-0000-00007D760000}"/>
    <cellStyle name="Normal 3 19 2 4 3 3 2" xfId="15994" xr:uid="{00000000-0005-0000-0000-00007E760000}"/>
    <cellStyle name="Normal 3 19 2 4 3 3 2 2" xfId="29562" xr:uid="{00000000-0005-0000-0000-00007F760000}"/>
    <cellStyle name="Normal 3 19 2 4 3 3 2 2 2" xfId="56695" xr:uid="{00000000-0005-0000-0000-000080760000}"/>
    <cellStyle name="Normal 3 19 2 4 3 3 2 3" xfId="43133" xr:uid="{00000000-0005-0000-0000-000081760000}"/>
    <cellStyle name="Normal 3 19 2 4 3 3 3" xfId="22781" xr:uid="{00000000-0005-0000-0000-000082760000}"/>
    <cellStyle name="Normal 3 19 2 4 3 3 3 2" xfId="49914" xr:uid="{00000000-0005-0000-0000-000083760000}"/>
    <cellStyle name="Normal 3 19 2 4 3 3 4" xfId="36352" xr:uid="{00000000-0005-0000-0000-000084760000}"/>
    <cellStyle name="Normal 3 19 2 4 3 4" xfId="12605" xr:uid="{00000000-0005-0000-0000-000085760000}"/>
    <cellStyle name="Normal 3 19 2 4 3 4 2" xfId="26173" xr:uid="{00000000-0005-0000-0000-000086760000}"/>
    <cellStyle name="Normal 3 19 2 4 3 4 2 2" xfId="53306" xr:uid="{00000000-0005-0000-0000-000087760000}"/>
    <cellStyle name="Normal 3 19 2 4 3 4 3" xfId="39744" xr:uid="{00000000-0005-0000-0000-000088760000}"/>
    <cellStyle name="Normal 3 19 2 4 3 5" xfId="19392" xr:uid="{00000000-0005-0000-0000-000089760000}"/>
    <cellStyle name="Normal 3 19 2 4 3 5 2" xfId="46525" xr:uid="{00000000-0005-0000-0000-00008A760000}"/>
    <cellStyle name="Normal 3 19 2 4 3 6" xfId="32963" xr:uid="{00000000-0005-0000-0000-00008B760000}"/>
    <cellStyle name="Normal 3 19 2 4 4" xfId="5663" xr:uid="{00000000-0005-0000-0000-00008C760000}"/>
    <cellStyle name="Normal 3 19 2 4 4 2" xfId="9206" xr:uid="{00000000-0005-0000-0000-00008D760000}"/>
    <cellStyle name="Normal 3 19 2 4 4 2 2" xfId="15996" xr:uid="{00000000-0005-0000-0000-00008E760000}"/>
    <cellStyle name="Normal 3 19 2 4 4 2 2 2" xfId="29564" xr:uid="{00000000-0005-0000-0000-00008F760000}"/>
    <cellStyle name="Normal 3 19 2 4 4 2 2 2 2" xfId="56697" xr:uid="{00000000-0005-0000-0000-000090760000}"/>
    <cellStyle name="Normal 3 19 2 4 4 2 2 3" xfId="43135" xr:uid="{00000000-0005-0000-0000-000091760000}"/>
    <cellStyle name="Normal 3 19 2 4 4 2 3" xfId="22783" xr:uid="{00000000-0005-0000-0000-000092760000}"/>
    <cellStyle name="Normal 3 19 2 4 4 2 3 2" xfId="49916" xr:uid="{00000000-0005-0000-0000-000093760000}"/>
    <cellStyle name="Normal 3 19 2 4 4 2 4" xfId="36354" xr:uid="{00000000-0005-0000-0000-000094760000}"/>
    <cellStyle name="Normal 3 19 2 4 4 3" xfId="12607" xr:uid="{00000000-0005-0000-0000-000095760000}"/>
    <cellStyle name="Normal 3 19 2 4 4 3 2" xfId="26175" xr:uid="{00000000-0005-0000-0000-000096760000}"/>
    <cellStyle name="Normal 3 19 2 4 4 3 2 2" xfId="53308" xr:uid="{00000000-0005-0000-0000-000097760000}"/>
    <cellStyle name="Normal 3 19 2 4 4 3 3" xfId="39746" xr:uid="{00000000-0005-0000-0000-000098760000}"/>
    <cellStyle name="Normal 3 19 2 4 4 4" xfId="19394" xr:uid="{00000000-0005-0000-0000-000099760000}"/>
    <cellStyle name="Normal 3 19 2 4 4 4 2" xfId="46527" xr:uid="{00000000-0005-0000-0000-00009A760000}"/>
    <cellStyle name="Normal 3 19 2 4 4 5" xfId="32965" xr:uid="{00000000-0005-0000-0000-00009B760000}"/>
    <cellStyle name="Normal 3 19 2 4 5" xfId="5664" xr:uid="{00000000-0005-0000-0000-00009C760000}"/>
    <cellStyle name="Normal 3 19 2 4 5 2" xfId="9207" xr:uid="{00000000-0005-0000-0000-00009D760000}"/>
    <cellStyle name="Normal 3 19 2 4 5 2 2" xfId="15997" xr:uid="{00000000-0005-0000-0000-00009E760000}"/>
    <cellStyle name="Normal 3 19 2 4 5 2 2 2" xfId="29565" xr:uid="{00000000-0005-0000-0000-00009F760000}"/>
    <cellStyle name="Normal 3 19 2 4 5 2 2 2 2" xfId="56698" xr:uid="{00000000-0005-0000-0000-0000A0760000}"/>
    <cellStyle name="Normal 3 19 2 4 5 2 2 3" xfId="43136" xr:uid="{00000000-0005-0000-0000-0000A1760000}"/>
    <cellStyle name="Normal 3 19 2 4 5 2 3" xfId="22784" xr:uid="{00000000-0005-0000-0000-0000A2760000}"/>
    <cellStyle name="Normal 3 19 2 4 5 2 3 2" xfId="49917" xr:uid="{00000000-0005-0000-0000-0000A3760000}"/>
    <cellStyle name="Normal 3 19 2 4 5 2 4" xfId="36355" xr:uid="{00000000-0005-0000-0000-0000A4760000}"/>
    <cellStyle name="Normal 3 19 2 4 5 3" xfId="12608" xr:uid="{00000000-0005-0000-0000-0000A5760000}"/>
    <cellStyle name="Normal 3 19 2 4 5 3 2" xfId="26176" xr:uid="{00000000-0005-0000-0000-0000A6760000}"/>
    <cellStyle name="Normal 3 19 2 4 5 3 2 2" xfId="53309" xr:uid="{00000000-0005-0000-0000-0000A7760000}"/>
    <cellStyle name="Normal 3 19 2 4 5 3 3" xfId="39747" xr:uid="{00000000-0005-0000-0000-0000A8760000}"/>
    <cellStyle name="Normal 3 19 2 4 5 4" xfId="19395" xr:uid="{00000000-0005-0000-0000-0000A9760000}"/>
    <cellStyle name="Normal 3 19 2 4 5 4 2" xfId="46528" xr:uid="{00000000-0005-0000-0000-0000AA760000}"/>
    <cellStyle name="Normal 3 19 2 4 5 5" xfId="32966" xr:uid="{00000000-0005-0000-0000-0000AB760000}"/>
    <cellStyle name="Normal 3 19 2 4 6" xfId="9200" xr:uid="{00000000-0005-0000-0000-0000AC760000}"/>
    <cellStyle name="Normal 3 19 2 4 6 2" xfId="15990" xr:uid="{00000000-0005-0000-0000-0000AD760000}"/>
    <cellStyle name="Normal 3 19 2 4 6 2 2" xfId="29558" xr:uid="{00000000-0005-0000-0000-0000AE760000}"/>
    <cellStyle name="Normal 3 19 2 4 6 2 2 2" xfId="56691" xr:uid="{00000000-0005-0000-0000-0000AF760000}"/>
    <cellStyle name="Normal 3 19 2 4 6 2 3" xfId="43129" xr:uid="{00000000-0005-0000-0000-0000B0760000}"/>
    <cellStyle name="Normal 3 19 2 4 6 3" xfId="22777" xr:uid="{00000000-0005-0000-0000-0000B1760000}"/>
    <cellStyle name="Normal 3 19 2 4 6 3 2" xfId="49910" xr:uid="{00000000-0005-0000-0000-0000B2760000}"/>
    <cellStyle name="Normal 3 19 2 4 6 4" xfId="36348" xr:uid="{00000000-0005-0000-0000-0000B3760000}"/>
    <cellStyle name="Normal 3 19 2 4 7" xfId="12601" xr:uid="{00000000-0005-0000-0000-0000B4760000}"/>
    <cellStyle name="Normal 3 19 2 4 7 2" xfId="26169" xr:uid="{00000000-0005-0000-0000-0000B5760000}"/>
    <cellStyle name="Normal 3 19 2 4 7 2 2" xfId="53302" xr:uid="{00000000-0005-0000-0000-0000B6760000}"/>
    <cellStyle name="Normal 3 19 2 4 7 3" xfId="39740" xr:uid="{00000000-0005-0000-0000-0000B7760000}"/>
    <cellStyle name="Normal 3 19 2 4 8" xfId="19388" xr:uid="{00000000-0005-0000-0000-0000B8760000}"/>
    <cellStyle name="Normal 3 19 2 4 8 2" xfId="46521" xr:uid="{00000000-0005-0000-0000-0000B9760000}"/>
    <cellStyle name="Normal 3 19 2 4 9" xfId="32959" xr:uid="{00000000-0005-0000-0000-0000BA760000}"/>
    <cellStyle name="Normal 3 19 2 5" xfId="5665" xr:uid="{00000000-0005-0000-0000-0000BB760000}"/>
    <cellStyle name="Normal 3 19 2 5 2" xfId="5666" xr:uid="{00000000-0005-0000-0000-0000BC760000}"/>
    <cellStyle name="Normal 3 19 2 5 2 2" xfId="5667" xr:uid="{00000000-0005-0000-0000-0000BD760000}"/>
    <cellStyle name="Normal 3 19 2 5 2 2 2" xfId="9210" xr:uid="{00000000-0005-0000-0000-0000BE760000}"/>
    <cellStyle name="Normal 3 19 2 5 2 2 2 2" xfId="16000" xr:uid="{00000000-0005-0000-0000-0000BF760000}"/>
    <cellStyle name="Normal 3 19 2 5 2 2 2 2 2" xfId="29568" xr:uid="{00000000-0005-0000-0000-0000C0760000}"/>
    <cellStyle name="Normal 3 19 2 5 2 2 2 2 2 2" xfId="56701" xr:uid="{00000000-0005-0000-0000-0000C1760000}"/>
    <cellStyle name="Normal 3 19 2 5 2 2 2 2 3" xfId="43139" xr:uid="{00000000-0005-0000-0000-0000C2760000}"/>
    <cellStyle name="Normal 3 19 2 5 2 2 2 3" xfId="22787" xr:uid="{00000000-0005-0000-0000-0000C3760000}"/>
    <cellStyle name="Normal 3 19 2 5 2 2 2 3 2" xfId="49920" xr:uid="{00000000-0005-0000-0000-0000C4760000}"/>
    <cellStyle name="Normal 3 19 2 5 2 2 2 4" xfId="36358" xr:uid="{00000000-0005-0000-0000-0000C5760000}"/>
    <cellStyle name="Normal 3 19 2 5 2 2 3" xfId="12611" xr:uid="{00000000-0005-0000-0000-0000C6760000}"/>
    <cellStyle name="Normal 3 19 2 5 2 2 3 2" xfId="26179" xr:uid="{00000000-0005-0000-0000-0000C7760000}"/>
    <cellStyle name="Normal 3 19 2 5 2 2 3 2 2" xfId="53312" xr:uid="{00000000-0005-0000-0000-0000C8760000}"/>
    <cellStyle name="Normal 3 19 2 5 2 2 3 3" xfId="39750" xr:uid="{00000000-0005-0000-0000-0000C9760000}"/>
    <cellStyle name="Normal 3 19 2 5 2 2 4" xfId="19398" xr:uid="{00000000-0005-0000-0000-0000CA760000}"/>
    <cellStyle name="Normal 3 19 2 5 2 2 4 2" xfId="46531" xr:uid="{00000000-0005-0000-0000-0000CB760000}"/>
    <cellStyle name="Normal 3 19 2 5 2 2 5" xfId="32969" xr:uid="{00000000-0005-0000-0000-0000CC760000}"/>
    <cellStyle name="Normal 3 19 2 5 2 3" xfId="5668" xr:uid="{00000000-0005-0000-0000-0000CD760000}"/>
    <cellStyle name="Normal 3 19 2 5 2 3 2" xfId="9211" xr:uid="{00000000-0005-0000-0000-0000CE760000}"/>
    <cellStyle name="Normal 3 19 2 5 2 3 2 2" xfId="16001" xr:uid="{00000000-0005-0000-0000-0000CF760000}"/>
    <cellStyle name="Normal 3 19 2 5 2 3 2 2 2" xfId="29569" xr:uid="{00000000-0005-0000-0000-0000D0760000}"/>
    <cellStyle name="Normal 3 19 2 5 2 3 2 2 2 2" xfId="56702" xr:uid="{00000000-0005-0000-0000-0000D1760000}"/>
    <cellStyle name="Normal 3 19 2 5 2 3 2 2 3" xfId="43140" xr:uid="{00000000-0005-0000-0000-0000D2760000}"/>
    <cellStyle name="Normal 3 19 2 5 2 3 2 3" xfId="22788" xr:uid="{00000000-0005-0000-0000-0000D3760000}"/>
    <cellStyle name="Normal 3 19 2 5 2 3 2 3 2" xfId="49921" xr:uid="{00000000-0005-0000-0000-0000D4760000}"/>
    <cellStyle name="Normal 3 19 2 5 2 3 2 4" xfId="36359" xr:uid="{00000000-0005-0000-0000-0000D5760000}"/>
    <cellStyle name="Normal 3 19 2 5 2 3 3" xfId="12612" xr:uid="{00000000-0005-0000-0000-0000D6760000}"/>
    <cellStyle name="Normal 3 19 2 5 2 3 3 2" xfId="26180" xr:uid="{00000000-0005-0000-0000-0000D7760000}"/>
    <cellStyle name="Normal 3 19 2 5 2 3 3 2 2" xfId="53313" xr:uid="{00000000-0005-0000-0000-0000D8760000}"/>
    <cellStyle name="Normal 3 19 2 5 2 3 3 3" xfId="39751" xr:uid="{00000000-0005-0000-0000-0000D9760000}"/>
    <cellStyle name="Normal 3 19 2 5 2 3 4" xfId="19399" xr:uid="{00000000-0005-0000-0000-0000DA760000}"/>
    <cellStyle name="Normal 3 19 2 5 2 3 4 2" xfId="46532" xr:uid="{00000000-0005-0000-0000-0000DB760000}"/>
    <cellStyle name="Normal 3 19 2 5 2 3 5" xfId="32970" xr:uid="{00000000-0005-0000-0000-0000DC760000}"/>
    <cellStyle name="Normal 3 19 2 5 2 4" xfId="9209" xr:uid="{00000000-0005-0000-0000-0000DD760000}"/>
    <cellStyle name="Normal 3 19 2 5 2 4 2" xfId="15999" xr:uid="{00000000-0005-0000-0000-0000DE760000}"/>
    <cellStyle name="Normal 3 19 2 5 2 4 2 2" xfId="29567" xr:uid="{00000000-0005-0000-0000-0000DF760000}"/>
    <cellStyle name="Normal 3 19 2 5 2 4 2 2 2" xfId="56700" xr:uid="{00000000-0005-0000-0000-0000E0760000}"/>
    <cellStyle name="Normal 3 19 2 5 2 4 2 3" xfId="43138" xr:uid="{00000000-0005-0000-0000-0000E1760000}"/>
    <cellStyle name="Normal 3 19 2 5 2 4 3" xfId="22786" xr:uid="{00000000-0005-0000-0000-0000E2760000}"/>
    <cellStyle name="Normal 3 19 2 5 2 4 3 2" xfId="49919" xr:uid="{00000000-0005-0000-0000-0000E3760000}"/>
    <cellStyle name="Normal 3 19 2 5 2 4 4" xfId="36357" xr:uid="{00000000-0005-0000-0000-0000E4760000}"/>
    <cellStyle name="Normal 3 19 2 5 2 5" xfId="12610" xr:uid="{00000000-0005-0000-0000-0000E5760000}"/>
    <cellStyle name="Normal 3 19 2 5 2 5 2" xfId="26178" xr:uid="{00000000-0005-0000-0000-0000E6760000}"/>
    <cellStyle name="Normal 3 19 2 5 2 5 2 2" xfId="53311" xr:uid="{00000000-0005-0000-0000-0000E7760000}"/>
    <cellStyle name="Normal 3 19 2 5 2 5 3" xfId="39749" xr:uid="{00000000-0005-0000-0000-0000E8760000}"/>
    <cellStyle name="Normal 3 19 2 5 2 6" xfId="19397" xr:uid="{00000000-0005-0000-0000-0000E9760000}"/>
    <cellStyle name="Normal 3 19 2 5 2 6 2" xfId="46530" xr:uid="{00000000-0005-0000-0000-0000EA760000}"/>
    <cellStyle name="Normal 3 19 2 5 2 7" xfId="32968" xr:uid="{00000000-0005-0000-0000-0000EB760000}"/>
    <cellStyle name="Normal 3 19 2 5 3" xfId="5669" xr:uid="{00000000-0005-0000-0000-0000EC760000}"/>
    <cellStyle name="Normal 3 19 2 5 3 2" xfId="9212" xr:uid="{00000000-0005-0000-0000-0000ED760000}"/>
    <cellStyle name="Normal 3 19 2 5 3 2 2" xfId="16002" xr:uid="{00000000-0005-0000-0000-0000EE760000}"/>
    <cellStyle name="Normal 3 19 2 5 3 2 2 2" xfId="29570" xr:uid="{00000000-0005-0000-0000-0000EF760000}"/>
    <cellStyle name="Normal 3 19 2 5 3 2 2 2 2" xfId="56703" xr:uid="{00000000-0005-0000-0000-0000F0760000}"/>
    <cellStyle name="Normal 3 19 2 5 3 2 2 3" xfId="43141" xr:uid="{00000000-0005-0000-0000-0000F1760000}"/>
    <cellStyle name="Normal 3 19 2 5 3 2 3" xfId="22789" xr:uid="{00000000-0005-0000-0000-0000F2760000}"/>
    <cellStyle name="Normal 3 19 2 5 3 2 3 2" xfId="49922" xr:uid="{00000000-0005-0000-0000-0000F3760000}"/>
    <cellStyle name="Normal 3 19 2 5 3 2 4" xfId="36360" xr:uid="{00000000-0005-0000-0000-0000F4760000}"/>
    <cellStyle name="Normal 3 19 2 5 3 3" xfId="12613" xr:uid="{00000000-0005-0000-0000-0000F5760000}"/>
    <cellStyle name="Normal 3 19 2 5 3 3 2" xfId="26181" xr:uid="{00000000-0005-0000-0000-0000F6760000}"/>
    <cellStyle name="Normal 3 19 2 5 3 3 2 2" xfId="53314" xr:uid="{00000000-0005-0000-0000-0000F7760000}"/>
    <cellStyle name="Normal 3 19 2 5 3 3 3" xfId="39752" xr:uid="{00000000-0005-0000-0000-0000F8760000}"/>
    <cellStyle name="Normal 3 19 2 5 3 4" xfId="19400" xr:uid="{00000000-0005-0000-0000-0000F9760000}"/>
    <cellStyle name="Normal 3 19 2 5 3 4 2" xfId="46533" xr:uid="{00000000-0005-0000-0000-0000FA760000}"/>
    <cellStyle name="Normal 3 19 2 5 3 5" xfId="32971" xr:uid="{00000000-0005-0000-0000-0000FB760000}"/>
    <cellStyle name="Normal 3 19 2 5 4" xfId="5670" xr:uid="{00000000-0005-0000-0000-0000FC760000}"/>
    <cellStyle name="Normal 3 19 2 5 4 2" xfId="9213" xr:uid="{00000000-0005-0000-0000-0000FD760000}"/>
    <cellStyle name="Normal 3 19 2 5 4 2 2" xfId="16003" xr:uid="{00000000-0005-0000-0000-0000FE760000}"/>
    <cellStyle name="Normal 3 19 2 5 4 2 2 2" xfId="29571" xr:uid="{00000000-0005-0000-0000-0000FF760000}"/>
    <cellStyle name="Normal 3 19 2 5 4 2 2 2 2" xfId="56704" xr:uid="{00000000-0005-0000-0000-000000770000}"/>
    <cellStyle name="Normal 3 19 2 5 4 2 2 3" xfId="43142" xr:uid="{00000000-0005-0000-0000-000001770000}"/>
    <cellStyle name="Normal 3 19 2 5 4 2 3" xfId="22790" xr:uid="{00000000-0005-0000-0000-000002770000}"/>
    <cellStyle name="Normal 3 19 2 5 4 2 3 2" xfId="49923" xr:uid="{00000000-0005-0000-0000-000003770000}"/>
    <cellStyle name="Normal 3 19 2 5 4 2 4" xfId="36361" xr:uid="{00000000-0005-0000-0000-000004770000}"/>
    <cellStyle name="Normal 3 19 2 5 4 3" xfId="12614" xr:uid="{00000000-0005-0000-0000-000005770000}"/>
    <cellStyle name="Normal 3 19 2 5 4 3 2" xfId="26182" xr:uid="{00000000-0005-0000-0000-000006770000}"/>
    <cellStyle name="Normal 3 19 2 5 4 3 2 2" xfId="53315" xr:uid="{00000000-0005-0000-0000-000007770000}"/>
    <cellStyle name="Normal 3 19 2 5 4 3 3" xfId="39753" xr:uid="{00000000-0005-0000-0000-000008770000}"/>
    <cellStyle name="Normal 3 19 2 5 4 4" xfId="19401" xr:uid="{00000000-0005-0000-0000-000009770000}"/>
    <cellStyle name="Normal 3 19 2 5 4 4 2" xfId="46534" xr:uid="{00000000-0005-0000-0000-00000A770000}"/>
    <cellStyle name="Normal 3 19 2 5 4 5" xfId="32972" xr:uid="{00000000-0005-0000-0000-00000B770000}"/>
    <cellStyle name="Normal 3 19 2 5 5" xfId="9208" xr:uid="{00000000-0005-0000-0000-00000C770000}"/>
    <cellStyle name="Normal 3 19 2 5 5 2" xfId="15998" xr:uid="{00000000-0005-0000-0000-00000D770000}"/>
    <cellStyle name="Normal 3 19 2 5 5 2 2" xfId="29566" xr:uid="{00000000-0005-0000-0000-00000E770000}"/>
    <cellStyle name="Normal 3 19 2 5 5 2 2 2" xfId="56699" xr:uid="{00000000-0005-0000-0000-00000F770000}"/>
    <cellStyle name="Normal 3 19 2 5 5 2 3" xfId="43137" xr:uid="{00000000-0005-0000-0000-000010770000}"/>
    <cellStyle name="Normal 3 19 2 5 5 3" xfId="22785" xr:uid="{00000000-0005-0000-0000-000011770000}"/>
    <cellStyle name="Normal 3 19 2 5 5 3 2" xfId="49918" xr:uid="{00000000-0005-0000-0000-000012770000}"/>
    <cellStyle name="Normal 3 19 2 5 5 4" xfId="36356" xr:uid="{00000000-0005-0000-0000-000013770000}"/>
    <cellStyle name="Normal 3 19 2 5 6" xfId="12609" xr:uid="{00000000-0005-0000-0000-000014770000}"/>
    <cellStyle name="Normal 3 19 2 5 6 2" xfId="26177" xr:uid="{00000000-0005-0000-0000-000015770000}"/>
    <cellStyle name="Normal 3 19 2 5 6 2 2" xfId="53310" xr:uid="{00000000-0005-0000-0000-000016770000}"/>
    <cellStyle name="Normal 3 19 2 5 6 3" xfId="39748" xr:uid="{00000000-0005-0000-0000-000017770000}"/>
    <cellStyle name="Normal 3 19 2 5 7" xfId="19396" xr:uid="{00000000-0005-0000-0000-000018770000}"/>
    <cellStyle name="Normal 3 19 2 5 7 2" xfId="46529" xr:uid="{00000000-0005-0000-0000-000019770000}"/>
    <cellStyle name="Normal 3 19 2 5 8" xfId="32967" xr:uid="{00000000-0005-0000-0000-00001A770000}"/>
    <cellStyle name="Normal 3 19 2 6" xfId="5671" xr:uid="{00000000-0005-0000-0000-00001B770000}"/>
    <cellStyle name="Normal 3 19 2 6 2" xfId="5672" xr:uid="{00000000-0005-0000-0000-00001C770000}"/>
    <cellStyle name="Normal 3 19 2 6 2 2" xfId="5673" xr:uid="{00000000-0005-0000-0000-00001D770000}"/>
    <cellStyle name="Normal 3 19 2 6 2 2 2" xfId="9216" xr:uid="{00000000-0005-0000-0000-00001E770000}"/>
    <cellStyle name="Normal 3 19 2 6 2 2 2 2" xfId="16006" xr:uid="{00000000-0005-0000-0000-00001F770000}"/>
    <cellStyle name="Normal 3 19 2 6 2 2 2 2 2" xfId="29574" xr:uid="{00000000-0005-0000-0000-000020770000}"/>
    <cellStyle name="Normal 3 19 2 6 2 2 2 2 2 2" xfId="56707" xr:uid="{00000000-0005-0000-0000-000021770000}"/>
    <cellStyle name="Normal 3 19 2 6 2 2 2 2 3" xfId="43145" xr:uid="{00000000-0005-0000-0000-000022770000}"/>
    <cellStyle name="Normal 3 19 2 6 2 2 2 3" xfId="22793" xr:uid="{00000000-0005-0000-0000-000023770000}"/>
    <cellStyle name="Normal 3 19 2 6 2 2 2 3 2" xfId="49926" xr:uid="{00000000-0005-0000-0000-000024770000}"/>
    <cellStyle name="Normal 3 19 2 6 2 2 2 4" xfId="36364" xr:uid="{00000000-0005-0000-0000-000025770000}"/>
    <cellStyle name="Normal 3 19 2 6 2 2 3" xfId="12617" xr:uid="{00000000-0005-0000-0000-000026770000}"/>
    <cellStyle name="Normal 3 19 2 6 2 2 3 2" xfId="26185" xr:uid="{00000000-0005-0000-0000-000027770000}"/>
    <cellStyle name="Normal 3 19 2 6 2 2 3 2 2" xfId="53318" xr:uid="{00000000-0005-0000-0000-000028770000}"/>
    <cellStyle name="Normal 3 19 2 6 2 2 3 3" xfId="39756" xr:uid="{00000000-0005-0000-0000-000029770000}"/>
    <cellStyle name="Normal 3 19 2 6 2 2 4" xfId="19404" xr:uid="{00000000-0005-0000-0000-00002A770000}"/>
    <cellStyle name="Normal 3 19 2 6 2 2 4 2" xfId="46537" xr:uid="{00000000-0005-0000-0000-00002B770000}"/>
    <cellStyle name="Normal 3 19 2 6 2 2 5" xfId="32975" xr:uid="{00000000-0005-0000-0000-00002C770000}"/>
    <cellStyle name="Normal 3 19 2 6 2 3" xfId="5674" xr:uid="{00000000-0005-0000-0000-00002D770000}"/>
    <cellStyle name="Normal 3 19 2 6 2 3 2" xfId="9217" xr:uid="{00000000-0005-0000-0000-00002E770000}"/>
    <cellStyle name="Normal 3 19 2 6 2 3 2 2" xfId="16007" xr:uid="{00000000-0005-0000-0000-00002F770000}"/>
    <cellStyle name="Normal 3 19 2 6 2 3 2 2 2" xfId="29575" xr:uid="{00000000-0005-0000-0000-000030770000}"/>
    <cellStyle name="Normal 3 19 2 6 2 3 2 2 2 2" xfId="56708" xr:uid="{00000000-0005-0000-0000-000031770000}"/>
    <cellStyle name="Normal 3 19 2 6 2 3 2 2 3" xfId="43146" xr:uid="{00000000-0005-0000-0000-000032770000}"/>
    <cellStyle name="Normal 3 19 2 6 2 3 2 3" xfId="22794" xr:uid="{00000000-0005-0000-0000-000033770000}"/>
    <cellStyle name="Normal 3 19 2 6 2 3 2 3 2" xfId="49927" xr:uid="{00000000-0005-0000-0000-000034770000}"/>
    <cellStyle name="Normal 3 19 2 6 2 3 2 4" xfId="36365" xr:uid="{00000000-0005-0000-0000-000035770000}"/>
    <cellStyle name="Normal 3 19 2 6 2 3 3" xfId="12618" xr:uid="{00000000-0005-0000-0000-000036770000}"/>
    <cellStyle name="Normal 3 19 2 6 2 3 3 2" xfId="26186" xr:uid="{00000000-0005-0000-0000-000037770000}"/>
    <cellStyle name="Normal 3 19 2 6 2 3 3 2 2" xfId="53319" xr:uid="{00000000-0005-0000-0000-000038770000}"/>
    <cellStyle name="Normal 3 19 2 6 2 3 3 3" xfId="39757" xr:uid="{00000000-0005-0000-0000-000039770000}"/>
    <cellStyle name="Normal 3 19 2 6 2 3 4" xfId="19405" xr:uid="{00000000-0005-0000-0000-00003A770000}"/>
    <cellStyle name="Normal 3 19 2 6 2 3 4 2" xfId="46538" xr:uid="{00000000-0005-0000-0000-00003B770000}"/>
    <cellStyle name="Normal 3 19 2 6 2 3 5" xfId="32976" xr:uid="{00000000-0005-0000-0000-00003C770000}"/>
    <cellStyle name="Normal 3 19 2 6 2 4" xfId="9215" xr:uid="{00000000-0005-0000-0000-00003D770000}"/>
    <cellStyle name="Normal 3 19 2 6 2 4 2" xfId="16005" xr:uid="{00000000-0005-0000-0000-00003E770000}"/>
    <cellStyle name="Normal 3 19 2 6 2 4 2 2" xfId="29573" xr:uid="{00000000-0005-0000-0000-00003F770000}"/>
    <cellStyle name="Normal 3 19 2 6 2 4 2 2 2" xfId="56706" xr:uid="{00000000-0005-0000-0000-000040770000}"/>
    <cellStyle name="Normal 3 19 2 6 2 4 2 3" xfId="43144" xr:uid="{00000000-0005-0000-0000-000041770000}"/>
    <cellStyle name="Normal 3 19 2 6 2 4 3" xfId="22792" xr:uid="{00000000-0005-0000-0000-000042770000}"/>
    <cellStyle name="Normal 3 19 2 6 2 4 3 2" xfId="49925" xr:uid="{00000000-0005-0000-0000-000043770000}"/>
    <cellStyle name="Normal 3 19 2 6 2 4 4" xfId="36363" xr:uid="{00000000-0005-0000-0000-000044770000}"/>
    <cellStyle name="Normal 3 19 2 6 2 5" xfId="12616" xr:uid="{00000000-0005-0000-0000-000045770000}"/>
    <cellStyle name="Normal 3 19 2 6 2 5 2" xfId="26184" xr:uid="{00000000-0005-0000-0000-000046770000}"/>
    <cellStyle name="Normal 3 19 2 6 2 5 2 2" xfId="53317" xr:uid="{00000000-0005-0000-0000-000047770000}"/>
    <cellStyle name="Normal 3 19 2 6 2 5 3" xfId="39755" xr:uid="{00000000-0005-0000-0000-000048770000}"/>
    <cellStyle name="Normal 3 19 2 6 2 6" xfId="19403" xr:uid="{00000000-0005-0000-0000-000049770000}"/>
    <cellStyle name="Normal 3 19 2 6 2 6 2" xfId="46536" xr:uid="{00000000-0005-0000-0000-00004A770000}"/>
    <cellStyle name="Normal 3 19 2 6 2 7" xfId="32974" xr:uid="{00000000-0005-0000-0000-00004B770000}"/>
    <cellStyle name="Normal 3 19 2 6 3" xfId="5675" xr:uid="{00000000-0005-0000-0000-00004C770000}"/>
    <cellStyle name="Normal 3 19 2 6 3 2" xfId="9218" xr:uid="{00000000-0005-0000-0000-00004D770000}"/>
    <cellStyle name="Normal 3 19 2 6 3 2 2" xfId="16008" xr:uid="{00000000-0005-0000-0000-00004E770000}"/>
    <cellStyle name="Normal 3 19 2 6 3 2 2 2" xfId="29576" xr:uid="{00000000-0005-0000-0000-00004F770000}"/>
    <cellStyle name="Normal 3 19 2 6 3 2 2 2 2" xfId="56709" xr:uid="{00000000-0005-0000-0000-000050770000}"/>
    <cellStyle name="Normal 3 19 2 6 3 2 2 3" xfId="43147" xr:uid="{00000000-0005-0000-0000-000051770000}"/>
    <cellStyle name="Normal 3 19 2 6 3 2 3" xfId="22795" xr:uid="{00000000-0005-0000-0000-000052770000}"/>
    <cellStyle name="Normal 3 19 2 6 3 2 3 2" xfId="49928" xr:uid="{00000000-0005-0000-0000-000053770000}"/>
    <cellStyle name="Normal 3 19 2 6 3 2 4" xfId="36366" xr:uid="{00000000-0005-0000-0000-000054770000}"/>
    <cellStyle name="Normal 3 19 2 6 3 3" xfId="12619" xr:uid="{00000000-0005-0000-0000-000055770000}"/>
    <cellStyle name="Normal 3 19 2 6 3 3 2" xfId="26187" xr:uid="{00000000-0005-0000-0000-000056770000}"/>
    <cellStyle name="Normal 3 19 2 6 3 3 2 2" xfId="53320" xr:uid="{00000000-0005-0000-0000-000057770000}"/>
    <cellStyle name="Normal 3 19 2 6 3 3 3" xfId="39758" xr:uid="{00000000-0005-0000-0000-000058770000}"/>
    <cellStyle name="Normal 3 19 2 6 3 4" xfId="19406" xr:uid="{00000000-0005-0000-0000-000059770000}"/>
    <cellStyle name="Normal 3 19 2 6 3 4 2" xfId="46539" xr:uid="{00000000-0005-0000-0000-00005A770000}"/>
    <cellStyle name="Normal 3 19 2 6 3 5" xfId="32977" xr:uid="{00000000-0005-0000-0000-00005B770000}"/>
    <cellStyle name="Normal 3 19 2 6 4" xfId="5676" xr:uid="{00000000-0005-0000-0000-00005C770000}"/>
    <cellStyle name="Normal 3 19 2 6 4 2" xfId="9219" xr:uid="{00000000-0005-0000-0000-00005D770000}"/>
    <cellStyle name="Normal 3 19 2 6 4 2 2" xfId="16009" xr:uid="{00000000-0005-0000-0000-00005E770000}"/>
    <cellStyle name="Normal 3 19 2 6 4 2 2 2" xfId="29577" xr:uid="{00000000-0005-0000-0000-00005F770000}"/>
    <cellStyle name="Normal 3 19 2 6 4 2 2 2 2" xfId="56710" xr:uid="{00000000-0005-0000-0000-000060770000}"/>
    <cellStyle name="Normal 3 19 2 6 4 2 2 3" xfId="43148" xr:uid="{00000000-0005-0000-0000-000061770000}"/>
    <cellStyle name="Normal 3 19 2 6 4 2 3" xfId="22796" xr:uid="{00000000-0005-0000-0000-000062770000}"/>
    <cellStyle name="Normal 3 19 2 6 4 2 3 2" xfId="49929" xr:uid="{00000000-0005-0000-0000-000063770000}"/>
    <cellStyle name="Normal 3 19 2 6 4 2 4" xfId="36367" xr:uid="{00000000-0005-0000-0000-000064770000}"/>
    <cellStyle name="Normal 3 19 2 6 4 3" xfId="12620" xr:uid="{00000000-0005-0000-0000-000065770000}"/>
    <cellStyle name="Normal 3 19 2 6 4 3 2" xfId="26188" xr:uid="{00000000-0005-0000-0000-000066770000}"/>
    <cellStyle name="Normal 3 19 2 6 4 3 2 2" xfId="53321" xr:uid="{00000000-0005-0000-0000-000067770000}"/>
    <cellStyle name="Normal 3 19 2 6 4 3 3" xfId="39759" xr:uid="{00000000-0005-0000-0000-000068770000}"/>
    <cellStyle name="Normal 3 19 2 6 4 4" xfId="19407" xr:uid="{00000000-0005-0000-0000-000069770000}"/>
    <cellStyle name="Normal 3 19 2 6 4 4 2" xfId="46540" xr:uid="{00000000-0005-0000-0000-00006A770000}"/>
    <cellStyle name="Normal 3 19 2 6 4 5" xfId="32978" xr:uid="{00000000-0005-0000-0000-00006B770000}"/>
    <cellStyle name="Normal 3 19 2 6 5" xfId="9214" xr:uid="{00000000-0005-0000-0000-00006C770000}"/>
    <cellStyle name="Normal 3 19 2 6 5 2" xfId="16004" xr:uid="{00000000-0005-0000-0000-00006D770000}"/>
    <cellStyle name="Normal 3 19 2 6 5 2 2" xfId="29572" xr:uid="{00000000-0005-0000-0000-00006E770000}"/>
    <cellStyle name="Normal 3 19 2 6 5 2 2 2" xfId="56705" xr:uid="{00000000-0005-0000-0000-00006F770000}"/>
    <cellStyle name="Normal 3 19 2 6 5 2 3" xfId="43143" xr:uid="{00000000-0005-0000-0000-000070770000}"/>
    <cellStyle name="Normal 3 19 2 6 5 3" xfId="22791" xr:uid="{00000000-0005-0000-0000-000071770000}"/>
    <cellStyle name="Normal 3 19 2 6 5 3 2" xfId="49924" xr:uid="{00000000-0005-0000-0000-000072770000}"/>
    <cellStyle name="Normal 3 19 2 6 5 4" xfId="36362" xr:uid="{00000000-0005-0000-0000-000073770000}"/>
    <cellStyle name="Normal 3 19 2 6 6" xfId="12615" xr:uid="{00000000-0005-0000-0000-000074770000}"/>
    <cellStyle name="Normal 3 19 2 6 6 2" xfId="26183" xr:uid="{00000000-0005-0000-0000-000075770000}"/>
    <cellStyle name="Normal 3 19 2 6 6 2 2" xfId="53316" xr:uid="{00000000-0005-0000-0000-000076770000}"/>
    <cellStyle name="Normal 3 19 2 6 6 3" xfId="39754" xr:uid="{00000000-0005-0000-0000-000077770000}"/>
    <cellStyle name="Normal 3 19 2 6 7" xfId="19402" xr:uid="{00000000-0005-0000-0000-000078770000}"/>
    <cellStyle name="Normal 3 19 2 6 7 2" xfId="46535" xr:uid="{00000000-0005-0000-0000-000079770000}"/>
    <cellStyle name="Normal 3 19 2 6 8" xfId="32973" xr:uid="{00000000-0005-0000-0000-00007A770000}"/>
    <cellStyle name="Normal 3 19 2 7" xfId="5677" xr:uid="{00000000-0005-0000-0000-00007B770000}"/>
    <cellStyle name="Normal 3 19 2 7 2" xfId="5678" xr:uid="{00000000-0005-0000-0000-00007C770000}"/>
    <cellStyle name="Normal 3 19 2 7 2 2" xfId="9221" xr:uid="{00000000-0005-0000-0000-00007D770000}"/>
    <cellStyle name="Normal 3 19 2 7 2 2 2" xfId="16011" xr:uid="{00000000-0005-0000-0000-00007E770000}"/>
    <cellStyle name="Normal 3 19 2 7 2 2 2 2" xfId="29579" xr:uid="{00000000-0005-0000-0000-00007F770000}"/>
    <cellStyle name="Normal 3 19 2 7 2 2 2 2 2" xfId="56712" xr:uid="{00000000-0005-0000-0000-000080770000}"/>
    <cellStyle name="Normal 3 19 2 7 2 2 2 3" xfId="43150" xr:uid="{00000000-0005-0000-0000-000081770000}"/>
    <cellStyle name="Normal 3 19 2 7 2 2 3" xfId="22798" xr:uid="{00000000-0005-0000-0000-000082770000}"/>
    <cellStyle name="Normal 3 19 2 7 2 2 3 2" xfId="49931" xr:uid="{00000000-0005-0000-0000-000083770000}"/>
    <cellStyle name="Normal 3 19 2 7 2 2 4" xfId="36369" xr:uid="{00000000-0005-0000-0000-000084770000}"/>
    <cellStyle name="Normal 3 19 2 7 2 3" xfId="12622" xr:uid="{00000000-0005-0000-0000-000085770000}"/>
    <cellStyle name="Normal 3 19 2 7 2 3 2" xfId="26190" xr:uid="{00000000-0005-0000-0000-000086770000}"/>
    <cellStyle name="Normal 3 19 2 7 2 3 2 2" xfId="53323" xr:uid="{00000000-0005-0000-0000-000087770000}"/>
    <cellStyle name="Normal 3 19 2 7 2 3 3" xfId="39761" xr:uid="{00000000-0005-0000-0000-000088770000}"/>
    <cellStyle name="Normal 3 19 2 7 2 4" xfId="19409" xr:uid="{00000000-0005-0000-0000-000089770000}"/>
    <cellStyle name="Normal 3 19 2 7 2 4 2" xfId="46542" xr:uid="{00000000-0005-0000-0000-00008A770000}"/>
    <cellStyle name="Normal 3 19 2 7 2 5" xfId="32980" xr:uid="{00000000-0005-0000-0000-00008B770000}"/>
    <cellStyle name="Normal 3 19 2 7 3" xfId="5679" xr:uid="{00000000-0005-0000-0000-00008C770000}"/>
    <cellStyle name="Normal 3 19 2 7 3 2" xfId="9222" xr:uid="{00000000-0005-0000-0000-00008D770000}"/>
    <cellStyle name="Normal 3 19 2 7 3 2 2" xfId="16012" xr:uid="{00000000-0005-0000-0000-00008E770000}"/>
    <cellStyle name="Normal 3 19 2 7 3 2 2 2" xfId="29580" xr:uid="{00000000-0005-0000-0000-00008F770000}"/>
    <cellStyle name="Normal 3 19 2 7 3 2 2 2 2" xfId="56713" xr:uid="{00000000-0005-0000-0000-000090770000}"/>
    <cellStyle name="Normal 3 19 2 7 3 2 2 3" xfId="43151" xr:uid="{00000000-0005-0000-0000-000091770000}"/>
    <cellStyle name="Normal 3 19 2 7 3 2 3" xfId="22799" xr:uid="{00000000-0005-0000-0000-000092770000}"/>
    <cellStyle name="Normal 3 19 2 7 3 2 3 2" xfId="49932" xr:uid="{00000000-0005-0000-0000-000093770000}"/>
    <cellStyle name="Normal 3 19 2 7 3 2 4" xfId="36370" xr:uid="{00000000-0005-0000-0000-000094770000}"/>
    <cellStyle name="Normal 3 19 2 7 3 3" xfId="12623" xr:uid="{00000000-0005-0000-0000-000095770000}"/>
    <cellStyle name="Normal 3 19 2 7 3 3 2" xfId="26191" xr:uid="{00000000-0005-0000-0000-000096770000}"/>
    <cellStyle name="Normal 3 19 2 7 3 3 2 2" xfId="53324" xr:uid="{00000000-0005-0000-0000-000097770000}"/>
    <cellStyle name="Normal 3 19 2 7 3 3 3" xfId="39762" xr:uid="{00000000-0005-0000-0000-000098770000}"/>
    <cellStyle name="Normal 3 19 2 7 3 4" xfId="19410" xr:uid="{00000000-0005-0000-0000-000099770000}"/>
    <cellStyle name="Normal 3 19 2 7 3 4 2" xfId="46543" xr:uid="{00000000-0005-0000-0000-00009A770000}"/>
    <cellStyle name="Normal 3 19 2 7 3 5" xfId="32981" xr:uid="{00000000-0005-0000-0000-00009B770000}"/>
    <cellStyle name="Normal 3 19 2 7 4" xfId="9220" xr:uid="{00000000-0005-0000-0000-00009C770000}"/>
    <cellStyle name="Normal 3 19 2 7 4 2" xfId="16010" xr:uid="{00000000-0005-0000-0000-00009D770000}"/>
    <cellStyle name="Normal 3 19 2 7 4 2 2" xfId="29578" xr:uid="{00000000-0005-0000-0000-00009E770000}"/>
    <cellStyle name="Normal 3 19 2 7 4 2 2 2" xfId="56711" xr:uid="{00000000-0005-0000-0000-00009F770000}"/>
    <cellStyle name="Normal 3 19 2 7 4 2 3" xfId="43149" xr:uid="{00000000-0005-0000-0000-0000A0770000}"/>
    <cellStyle name="Normal 3 19 2 7 4 3" xfId="22797" xr:uid="{00000000-0005-0000-0000-0000A1770000}"/>
    <cellStyle name="Normal 3 19 2 7 4 3 2" xfId="49930" xr:uid="{00000000-0005-0000-0000-0000A2770000}"/>
    <cellStyle name="Normal 3 19 2 7 4 4" xfId="36368" xr:uid="{00000000-0005-0000-0000-0000A3770000}"/>
    <cellStyle name="Normal 3 19 2 7 5" xfId="12621" xr:uid="{00000000-0005-0000-0000-0000A4770000}"/>
    <cellStyle name="Normal 3 19 2 7 5 2" xfId="26189" xr:uid="{00000000-0005-0000-0000-0000A5770000}"/>
    <cellStyle name="Normal 3 19 2 7 5 2 2" xfId="53322" xr:uid="{00000000-0005-0000-0000-0000A6770000}"/>
    <cellStyle name="Normal 3 19 2 7 5 3" xfId="39760" xr:uid="{00000000-0005-0000-0000-0000A7770000}"/>
    <cellStyle name="Normal 3 19 2 7 6" xfId="19408" xr:uid="{00000000-0005-0000-0000-0000A8770000}"/>
    <cellStyle name="Normal 3 19 2 7 6 2" xfId="46541" xr:uid="{00000000-0005-0000-0000-0000A9770000}"/>
    <cellStyle name="Normal 3 19 2 7 7" xfId="32979" xr:uid="{00000000-0005-0000-0000-0000AA770000}"/>
    <cellStyle name="Normal 3 19 2 8" xfId="5680" xr:uid="{00000000-0005-0000-0000-0000AB770000}"/>
    <cellStyle name="Normal 3 19 2 8 2" xfId="5681" xr:uid="{00000000-0005-0000-0000-0000AC770000}"/>
    <cellStyle name="Normal 3 19 2 8 2 2" xfId="9224" xr:uid="{00000000-0005-0000-0000-0000AD770000}"/>
    <cellStyle name="Normal 3 19 2 8 2 2 2" xfId="16014" xr:uid="{00000000-0005-0000-0000-0000AE770000}"/>
    <cellStyle name="Normal 3 19 2 8 2 2 2 2" xfId="29582" xr:uid="{00000000-0005-0000-0000-0000AF770000}"/>
    <cellStyle name="Normal 3 19 2 8 2 2 2 2 2" xfId="56715" xr:uid="{00000000-0005-0000-0000-0000B0770000}"/>
    <cellStyle name="Normal 3 19 2 8 2 2 2 3" xfId="43153" xr:uid="{00000000-0005-0000-0000-0000B1770000}"/>
    <cellStyle name="Normal 3 19 2 8 2 2 3" xfId="22801" xr:uid="{00000000-0005-0000-0000-0000B2770000}"/>
    <cellStyle name="Normal 3 19 2 8 2 2 3 2" xfId="49934" xr:uid="{00000000-0005-0000-0000-0000B3770000}"/>
    <cellStyle name="Normal 3 19 2 8 2 2 4" xfId="36372" xr:uid="{00000000-0005-0000-0000-0000B4770000}"/>
    <cellStyle name="Normal 3 19 2 8 2 3" xfId="12625" xr:uid="{00000000-0005-0000-0000-0000B5770000}"/>
    <cellStyle name="Normal 3 19 2 8 2 3 2" xfId="26193" xr:uid="{00000000-0005-0000-0000-0000B6770000}"/>
    <cellStyle name="Normal 3 19 2 8 2 3 2 2" xfId="53326" xr:uid="{00000000-0005-0000-0000-0000B7770000}"/>
    <cellStyle name="Normal 3 19 2 8 2 3 3" xfId="39764" xr:uid="{00000000-0005-0000-0000-0000B8770000}"/>
    <cellStyle name="Normal 3 19 2 8 2 4" xfId="19412" xr:uid="{00000000-0005-0000-0000-0000B9770000}"/>
    <cellStyle name="Normal 3 19 2 8 2 4 2" xfId="46545" xr:uid="{00000000-0005-0000-0000-0000BA770000}"/>
    <cellStyle name="Normal 3 19 2 8 2 5" xfId="32983" xr:uid="{00000000-0005-0000-0000-0000BB770000}"/>
    <cellStyle name="Normal 3 19 2 8 3" xfId="5682" xr:uid="{00000000-0005-0000-0000-0000BC770000}"/>
    <cellStyle name="Normal 3 19 2 8 3 2" xfId="9225" xr:uid="{00000000-0005-0000-0000-0000BD770000}"/>
    <cellStyle name="Normal 3 19 2 8 3 2 2" xfId="16015" xr:uid="{00000000-0005-0000-0000-0000BE770000}"/>
    <cellStyle name="Normal 3 19 2 8 3 2 2 2" xfId="29583" xr:uid="{00000000-0005-0000-0000-0000BF770000}"/>
    <cellStyle name="Normal 3 19 2 8 3 2 2 2 2" xfId="56716" xr:uid="{00000000-0005-0000-0000-0000C0770000}"/>
    <cellStyle name="Normal 3 19 2 8 3 2 2 3" xfId="43154" xr:uid="{00000000-0005-0000-0000-0000C1770000}"/>
    <cellStyle name="Normal 3 19 2 8 3 2 3" xfId="22802" xr:uid="{00000000-0005-0000-0000-0000C2770000}"/>
    <cellStyle name="Normal 3 19 2 8 3 2 3 2" xfId="49935" xr:uid="{00000000-0005-0000-0000-0000C3770000}"/>
    <cellStyle name="Normal 3 19 2 8 3 2 4" xfId="36373" xr:uid="{00000000-0005-0000-0000-0000C4770000}"/>
    <cellStyle name="Normal 3 19 2 8 3 3" xfId="12626" xr:uid="{00000000-0005-0000-0000-0000C5770000}"/>
    <cellStyle name="Normal 3 19 2 8 3 3 2" xfId="26194" xr:uid="{00000000-0005-0000-0000-0000C6770000}"/>
    <cellStyle name="Normal 3 19 2 8 3 3 2 2" xfId="53327" xr:uid="{00000000-0005-0000-0000-0000C7770000}"/>
    <cellStyle name="Normal 3 19 2 8 3 3 3" xfId="39765" xr:uid="{00000000-0005-0000-0000-0000C8770000}"/>
    <cellStyle name="Normal 3 19 2 8 3 4" xfId="19413" xr:uid="{00000000-0005-0000-0000-0000C9770000}"/>
    <cellStyle name="Normal 3 19 2 8 3 4 2" xfId="46546" xr:uid="{00000000-0005-0000-0000-0000CA770000}"/>
    <cellStyle name="Normal 3 19 2 8 3 5" xfId="32984" xr:uid="{00000000-0005-0000-0000-0000CB770000}"/>
    <cellStyle name="Normal 3 19 2 8 4" xfId="9223" xr:uid="{00000000-0005-0000-0000-0000CC770000}"/>
    <cellStyle name="Normal 3 19 2 8 4 2" xfId="16013" xr:uid="{00000000-0005-0000-0000-0000CD770000}"/>
    <cellStyle name="Normal 3 19 2 8 4 2 2" xfId="29581" xr:uid="{00000000-0005-0000-0000-0000CE770000}"/>
    <cellStyle name="Normal 3 19 2 8 4 2 2 2" xfId="56714" xr:uid="{00000000-0005-0000-0000-0000CF770000}"/>
    <cellStyle name="Normal 3 19 2 8 4 2 3" xfId="43152" xr:uid="{00000000-0005-0000-0000-0000D0770000}"/>
    <cellStyle name="Normal 3 19 2 8 4 3" xfId="22800" xr:uid="{00000000-0005-0000-0000-0000D1770000}"/>
    <cellStyle name="Normal 3 19 2 8 4 3 2" xfId="49933" xr:uid="{00000000-0005-0000-0000-0000D2770000}"/>
    <cellStyle name="Normal 3 19 2 8 4 4" xfId="36371" xr:uid="{00000000-0005-0000-0000-0000D3770000}"/>
    <cellStyle name="Normal 3 19 2 8 5" xfId="12624" xr:uid="{00000000-0005-0000-0000-0000D4770000}"/>
    <cellStyle name="Normal 3 19 2 8 5 2" xfId="26192" xr:uid="{00000000-0005-0000-0000-0000D5770000}"/>
    <cellStyle name="Normal 3 19 2 8 5 2 2" xfId="53325" xr:uid="{00000000-0005-0000-0000-0000D6770000}"/>
    <cellStyle name="Normal 3 19 2 8 5 3" xfId="39763" xr:uid="{00000000-0005-0000-0000-0000D7770000}"/>
    <cellStyle name="Normal 3 19 2 8 6" xfId="19411" xr:uid="{00000000-0005-0000-0000-0000D8770000}"/>
    <cellStyle name="Normal 3 19 2 8 6 2" xfId="46544" xr:uid="{00000000-0005-0000-0000-0000D9770000}"/>
    <cellStyle name="Normal 3 19 2 8 7" xfId="32982" xr:uid="{00000000-0005-0000-0000-0000DA770000}"/>
    <cellStyle name="Normal 3 19 2 9" xfId="5683" xr:uid="{00000000-0005-0000-0000-0000DB770000}"/>
    <cellStyle name="Normal 3 19 2 9 2" xfId="9226" xr:uid="{00000000-0005-0000-0000-0000DC770000}"/>
    <cellStyle name="Normal 3 19 2 9 2 2" xfId="16016" xr:uid="{00000000-0005-0000-0000-0000DD770000}"/>
    <cellStyle name="Normal 3 19 2 9 2 2 2" xfId="29584" xr:uid="{00000000-0005-0000-0000-0000DE770000}"/>
    <cellStyle name="Normal 3 19 2 9 2 2 2 2" xfId="56717" xr:uid="{00000000-0005-0000-0000-0000DF770000}"/>
    <cellStyle name="Normal 3 19 2 9 2 2 3" xfId="43155" xr:uid="{00000000-0005-0000-0000-0000E0770000}"/>
    <cellStyle name="Normal 3 19 2 9 2 3" xfId="22803" xr:uid="{00000000-0005-0000-0000-0000E1770000}"/>
    <cellStyle name="Normal 3 19 2 9 2 3 2" xfId="49936" xr:uid="{00000000-0005-0000-0000-0000E2770000}"/>
    <cellStyle name="Normal 3 19 2 9 2 4" xfId="36374" xr:uid="{00000000-0005-0000-0000-0000E3770000}"/>
    <cellStyle name="Normal 3 19 2 9 3" xfId="12627" xr:uid="{00000000-0005-0000-0000-0000E4770000}"/>
    <cellStyle name="Normal 3 19 2 9 3 2" xfId="26195" xr:uid="{00000000-0005-0000-0000-0000E5770000}"/>
    <cellStyle name="Normal 3 19 2 9 3 2 2" xfId="53328" xr:uid="{00000000-0005-0000-0000-0000E6770000}"/>
    <cellStyle name="Normal 3 19 2 9 3 3" xfId="39766" xr:uid="{00000000-0005-0000-0000-0000E7770000}"/>
    <cellStyle name="Normal 3 19 2 9 4" xfId="19414" xr:uid="{00000000-0005-0000-0000-0000E8770000}"/>
    <cellStyle name="Normal 3 19 2 9 4 2" xfId="46547" xr:uid="{00000000-0005-0000-0000-0000E9770000}"/>
    <cellStyle name="Normal 3 19 2 9 5" xfId="32985" xr:uid="{00000000-0005-0000-0000-0000EA770000}"/>
    <cellStyle name="Normal 3 19 3" xfId="5684" xr:uid="{00000000-0005-0000-0000-0000EB770000}"/>
    <cellStyle name="Normal 3 19 3 10" xfId="9227" xr:uid="{00000000-0005-0000-0000-0000EC770000}"/>
    <cellStyle name="Normal 3 19 3 10 2" xfId="16017" xr:uid="{00000000-0005-0000-0000-0000ED770000}"/>
    <cellStyle name="Normal 3 19 3 10 2 2" xfId="29585" xr:uid="{00000000-0005-0000-0000-0000EE770000}"/>
    <cellStyle name="Normal 3 19 3 10 2 2 2" xfId="56718" xr:uid="{00000000-0005-0000-0000-0000EF770000}"/>
    <cellStyle name="Normal 3 19 3 10 2 3" xfId="43156" xr:uid="{00000000-0005-0000-0000-0000F0770000}"/>
    <cellStyle name="Normal 3 19 3 10 3" xfId="22804" xr:uid="{00000000-0005-0000-0000-0000F1770000}"/>
    <cellStyle name="Normal 3 19 3 10 3 2" xfId="49937" xr:uid="{00000000-0005-0000-0000-0000F2770000}"/>
    <cellStyle name="Normal 3 19 3 10 4" xfId="36375" xr:uid="{00000000-0005-0000-0000-0000F3770000}"/>
    <cellStyle name="Normal 3 19 3 11" xfId="12628" xr:uid="{00000000-0005-0000-0000-0000F4770000}"/>
    <cellStyle name="Normal 3 19 3 11 2" xfId="26196" xr:uid="{00000000-0005-0000-0000-0000F5770000}"/>
    <cellStyle name="Normal 3 19 3 11 2 2" xfId="53329" xr:uid="{00000000-0005-0000-0000-0000F6770000}"/>
    <cellStyle name="Normal 3 19 3 11 3" xfId="39767" xr:uid="{00000000-0005-0000-0000-0000F7770000}"/>
    <cellStyle name="Normal 3 19 3 12" xfId="19415" xr:uid="{00000000-0005-0000-0000-0000F8770000}"/>
    <cellStyle name="Normal 3 19 3 12 2" xfId="46548" xr:uid="{00000000-0005-0000-0000-0000F9770000}"/>
    <cellStyle name="Normal 3 19 3 13" xfId="32986" xr:uid="{00000000-0005-0000-0000-0000FA770000}"/>
    <cellStyle name="Normal 3 19 3 2" xfId="5685" xr:uid="{00000000-0005-0000-0000-0000FB770000}"/>
    <cellStyle name="Normal 3 19 3 2 10" xfId="32987" xr:uid="{00000000-0005-0000-0000-0000FC770000}"/>
    <cellStyle name="Normal 3 19 3 2 2" xfId="5686" xr:uid="{00000000-0005-0000-0000-0000FD770000}"/>
    <cellStyle name="Normal 3 19 3 2 2 2" xfId="5687" xr:uid="{00000000-0005-0000-0000-0000FE770000}"/>
    <cellStyle name="Normal 3 19 3 2 2 2 2" xfId="5688" xr:uid="{00000000-0005-0000-0000-0000FF770000}"/>
    <cellStyle name="Normal 3 19 3 2 2 2 2 2" xfId="9231" xr:uid="{00000000-0005-0000-0000-000000780000}"/>
    <cellStyle name="Normal 3 19 3 2 2 2 2 2 2" xfId="16021" xr:uid="{00000000-0005-0000-0000-000001780000}"/>
    <cellStyle name="Normal 3 19 3 2 2 2 2 2 2 2" xfId="29589" xr:uid="{00000000-0005-0000-0000-000002780000}"/>
    <cellStyle name="Normal 3 19 3 2 2 2 2 2 2 2 2" xfId="56722" xr:uid="{00000000-0005-0000-0000-000003780000}"/>
    <cellStyle name="Normal 3 19 3 2 2 2 2 2 2 3" xfId="43160" xr:uid="{00000000-0005-0000-0000-000004780000}"/>
    <cellStyle name="Normal 3 19 3 2 2 2 2 2 3" xfId="22808" xr:uid="{00000000-0005-0000-0000-000005780000}"/>
    <cellStyle name="Normal 3 19 3 2 2 2 2 2 3 2" xfId="49941" xr:uid="{00000000-0005-0000-0000-000006780000}"/>
    <cellStyle name="Normal 3 19 3 2 2 2 2 2 4" xfId="36379" xr:uid="{00000000-0005-0000-0000-000007780000}"/>
    <cellStyle name="Normal 3 19 3 2 2 2 2 3" xfId="12632" xr:uid="{00000000-0005-0000-0000-000008780000}"/>
    <cellStyle name="Normal 3 19 3 2 2 2 2 3 2" xfId="26200" xr:uid="{00000000-0005-0000-0000-000009780000}"/>
    <cellStyle name="Normal 3 19 3 2 2 2 2 3 2 2" xfId="53333" xr:uid="{00000000-0005-0000-0000-00000A780000}"/>
    <cellStyle name="Normal 3 19 3 2 2 2 2 3 3" xfId="39771" xr:uid="{00000000-0005-0000-0000-00000B780000}"/>
    <cellStyle name="Normal 3 19 3 2 2 2 2 4" xfId="19419" xr:uid="{00000000-0005-0000-0000-00000C780000}"/>
    <cellStyle name="Normal 3 19 3 2 2 2 2 4 2" xfId="46552" xr:uid="{00000000-0005-0000-0000-00000D780000}"/>
    <cellStyle name="Normal 3 19 3 2 2 2 2 5" xfId="32990" xr:uid="{00000000-0005-0000-0000-00000E780000}"/>
    <cellStyle name="Normal 3 19 3 2 2 2 3" xfId="5689" xr:uid="{00000000-0005-0000-0000-00000F780000}"/>
    <cellStyle name="Normal 3 19 3 2 2 2 3 2" xfId="9232" xr:uid="{00000000-0005-0000-0000-000010780000}"/>
    <cellStyle name="Normal 3 19 3 2 2 2 3 2 2" xfId="16022" xr:uid="{00000000-0005-0000-0000-000011780000}"/>
    <cellStyle name="Normal 3 19 3 2 2 2 3 2 2 2" xfId="29590" xr:uid="{00000000-0005-0000-0000-000012780000}"/>
    <cellStyle name="Normal 3 19 3 2 2 2 3 2 2 2 2" xfId="56723" xr:uid="{00000000-0005-0000-0000-000013780000}"/>
    <cellStyle name="Normal 3 19 3 2 2 2 3 2 2 3" xfId="43161" xr:uid="{00000000-0005-0000-0000-000014780000}"/>
    <cellStyle name="Normal 3 19 3 2 2 2 3 2 3" xfId="22809" xr:uid="{00000000-0005-0000-0000-000015780000}"/>
    <cellStyle name="Normal 3 19 3 2 2 2 3 2 3 2" xfId="49942" xr:uid="{00000000-0005-0000-0000-000016780000}"/>
    <cellStyle name="Normal 3 19 3 2 2 2 3 2 4" xfId="36380" xr:uid="{00000000-0005-0000-0000-000017780000}"/>
    <cellStyle name="Normal 3 19 3 2 2 2 3 3" xfId="12633" xr:uid="{00000000-0005-0000-0000-000018780000}"/>
    <cellStyle name="Normal 3 19 3 2 2 2 3 3 2" xfId="26201" xr:uid="{00000000-0005-0000-0000-000019780000}"/>
    <cellStyle name="Normal 3 19 3 2 2 2 3 3 2 2" xfId="53334" xr:uid="{00000000-0005-0000-0000-00001A780000}"/>
    <cellStyle name="Normal 3 19 3 2 2 2 3 3 3" xfId="39772" xr:uid="{00000000-0005-0000-0000-00001B780000}"/>
    <cellStyle name="Normal 3 19 3 2 2 2 3 4" xfId="19420" xr:uid="{00000000-0005-0000-0000-00001C780000}"/>
    <cellStyle name="Normal 3 19 3 2 2 2 3 4 2" xfId="46553" xr:uid="{00000000-0005-0000-0000-00001D780000}"/>
    <cellStyle name="Normal 3 19 3 2 2 2 3 5" xfId="32991" xr:uid="{00000000-0005-0000-0000-00001E780000}"/>
    <cellStyle name="Normal 3 19 3 2 2 2 4" xfId="9230" xr:uid="{00000000-0005-0000-0000-00001F780000}"/>
    <cellStyle name="Normal 3 19 3 2 2 2 4 2" xfId="16020" xr:uid="{00000000-0005-0000-0000-000020780000}"/>
    <cellStyle name="Normal 3 19 3 2 2 2 4 2 2" xfId="29588" xr:uid="{00000000-0005-0000-0000-000021780000}"/>
    <cellStyle name="Normal 3 19 3 2 2 2 4 2 2 2" xfId="56721" xr:uid="{00000000-0005-0000-0000-000022780000}"/>
    <cellStyle name="Normal 3 19 3 2 2 2 4 2 3" xfId="43159" xr:uid="{00000000-0005-0000-0000-000023780000}"/>
    <cellStyle name="Normal 3 19 3 2 2 2 4 3" xfId="22807" xr:uid="{00000000-0005-0000-0000-000024780000}"/>
    <cellStyle name="Normal 3 19 3 2 2 2 4 3 2" xfId="49940" xr:uid="{00000000-0005-0000-0000-000025780000}"/>
    <cellStyle name="Normal 3 19 3 2 2 2 4 4" xfId="36378" xr:uid="{00000000-0005-0000-0000-000026780000}"/>
    <cellStyle name="Normal 3 19 3 2 2 2 5" xfId="12631" xr:uid="{00000000-0005-0000-0000-000027780000}"/>
    <cellStyle name="Normal 3 19 3 2 2 2 5 2" xfId="26199" xr:uid="{00000000-0005-0000-0000-000028780000}"/>
    <cellStyle name="Normal 3 19 3 2 2 2 5 2 2" xfId="53332" xr:uid="{00000000-0005-0000-0000-000029780000}"/>
    <cellStyle name="Normal 3 19 3 2 2 2 5 3" xfId="39770" xr:uid="{00000000-0005-0000-0000-00002A780000}"/>
    <cellStyle name="Normal 3 19 3 2 2 2 6" xfId="19418" xr:uid="{00000000-0005-0000-0000-00002B780000}"/>
    <cellStyle name="Normal 3 19 3 2 2 2 6 2" xfId="46551" xr:uid="{00000000-0005-0000-0000-00002C780000}"/>
    <cellStyle name="Normal 3 19 3 2 2 2 7" xfId="32989" xr:uid="{00000000-0005-0000-0000-00002D780000}"/>
    <cellStyle name="Normal 3 19 3 2 2 3" xfId="5690" xr:uid="{00000000-0005-0000-0000-00002E780000}"/>
    <cellStyle name="Normal 3 19 3 2 2 3 2" xfId="5691" xr:uid="{00000000-0005-0000-0000-00002F780000}"/>
    <cellStyle name="Normal 3 19 3 2 2 3 2 2" xfId="9234" xr:uid="{00000000-0005-0000-0000-000030780000}"/>
    <cellStyle name="Normal 3 19 3 2 2 3 2 2 2" xfId="16024" xr:uid="{00000000-0005-0000-0000-000031780000}"/>
    <cellStyle name="Normal 3 19 3 2 2 3 2 2 2 2" xfId="29592" xr:uid="{00000000-0005-0000-0000-000032780000}"/>
    <cellStyle name="Normal 3 19 3 2 2 3 2 2 2 2 2" xfId="56725" xr:uid="{00000000-0005-0000-0000-000033780000}"/>
    <cellStyle name="Normal 3 19 3 2 2 3 2 2 2 3" xfId="43163" xr:uid="{00000000-0005-0000-0000-000034780000}"/>
    <cellStyle name="Normal 3 19 3 2 2 3 2 2 3" xfId="22811" xr:uid="{00000000-0005-0000-0000-000035780000}"/>
    <cellStyle name="Normal 3 19 3 2 2 3 2 2 3 2" xfId="49944" xr:uid="{00000000-0005-0000-0000-000036780000}"/>
    <cellStyle name="Normal 3 19 3 2 2 3 2 2 4" xfId="36382" xr:uid="{00000000-0005-0000-0000-000037780000}"/>
    <cellStyle name="Normal 3 19 3 2 2 3 2 3" xfId="12635" xr:uid="{00000000-0005-0000-0000-000038780000}"/>
    <cellStyle name="Normal 3 19 3 2 2 3 2 3 2" xfId="26203" xr:uid="{00000000-0005-0000-0000-000039780000}"/>
    <cellStyle name="Normal 3 19 3 2 2 3 2 3 2 2" xfId="53336" xr:uid="{00000000-0005-0000-0000-00003A780000}"/>
    <cellStyle name="Normal 3 19 3 2 2 3 2 3 3" xfId="39774" xr:uid="{00000000-0005-0000-0000-00003B780000}"/>
    <cellStyle name="Normal 3 19 3 2 2 3 2 4" xfId="19422" xr:uid="{00000000-0005-0000-0000-00003C780000}"/>
    <cellStyle name="Normal 3 19 3 2 2 3 2 4 2" xfId="46555" xr:uid="{00000000-0005-0000-0000-00003D780000}"/>
    <cellStyle name="Normal 3 19 3 2 2 3 2 5" xfId="32993" xr:uid="{00000000-0005-0000-0000-00003E780000}"/>
    <cellStyle name="Normal 3 19 3 2 2 3 3" xfId="9233" xr:uid="{00000000-0005-0000-0000-00003F780000}"/>
    <cellStyle name="Normal 3 19 3 2 2 3 3 2" xfId="16023" xr:uid="{00000000-0005-0000-0000-000040780000}"/>
    <cellStyle name="Normal 3 19 3 2 2 3 3 2 2" xfId="29591" xr:uid="{00000000-0005-0000-0000-000041780000}"/>
    <cellStyle name="Normal 3 19 3 2 2 3 3 2 2 2" xfId="56724" xr:uid="{00000000-0005-0000-0000-000042780000}"/>
    <cellStyle name="Normal 3 19 3 2 2 3 3 2 3" xfId="43162" xr:uid="{00000000-0005-0000-0000-000043780000}"/>
    <cellStyle name="Normal 3 19 3 2 2 3 3 3" xfId="22810" xr:uid="{00000000-0005-0000-0000-000044780000}"/>
    <cellStyle name="Normal 3 19 3 2 2 3 3 3 2" xfId="49943" xr:uid="{00000000-0005-0000-0000-000045780000}"/>
    <cellStyle name="Normal 3 19 3 2 2 3 3 4" xfId="36381" xr:uid="{00000000-0005-0000-0000-000046780000}"/>
    <cellStyle name="Normal 3 19 3 2 2 3 4" xfId="12634" xr:uid="{00000000-0005-0000-0000-000047780000}"/>
    <cellStyle name="Normal 3 19 3 2 2 3 4 2" xfId="26202" xr:uid="{00000000-0005-0000-0000-000048780000}"/>
    <cellStyle name="Normal 3 19 3 2 2 3 4 2 2" xfId="53335" xr:uid="{00000000-0005-0000-0000-000049780000}"/>
    <cellStyle name="Normal 3 19 3 2 2 3 4 3" xfId="39773" xr:uid="{00000000-0005-0000-0000-00004A780000}"/>
    <cellStyle name="Normal 3 19 3 2 2 3 5" xfId="19421" xr:uid="{00000000-0005-0000-0000-00004B780000}"/>
    <cellStyle name="Normal 3 19 3 2 2 3 5 2" xfId="46554" xr:uid="{00000000-0005-0000-0000-00004C780000}"/>
    <cellStyle name="Normal 3 19 3 2 2 3 6" xfId="32992" xr:uid="{00000000-0005-0000-0000-00004D780000}"/>
    <cellStyle name="Normal 3 19 3 2 2 4" xfId="5692" xr:uid="{00000000-0005-0000-0000-00004E780000}"/>
    <cellStyle name="Normal 3 19 3 2 2 4 2" xfId="9235" xr:uid="{00000000-0005-0000-0000-00004F780000}"/>
    <cellStyle name="Normal 3 19 3 2 2 4 2 2" xfId="16025" xr:uid="{00000000-0005-0000-0000-000050780000}"/>
    <cellStyle name="Normal 3 19 3 2 2 4 2 2 2" xfId="29593" xr:uid="{00000000-0005-0000-0000-000051780000}"/>
    <cellStyle name="Normal 3 19 3 2 2 4 2 2 2 2" xfId="56726" xr:uid="{00000000-0005-0000-0000-000052780000}"/>
    <cellStyle name="Normal 3 19 3 2 2 4 2 2 3" xfId="43164" xr:uid="{00000000-0005-0000-0000-000053780000}"/>
    <cellStyle name="Normal 3 19 3 2 2 4 2 3" xfId="22812" xr:uid="{00000000-0005-0000-0000-000054780000}"/>
    <cellStyle name="Normal 3 19 3 2 2 4 2 3 2" xfId="49945" xr:uid="{00000000-0005-0000-0000-000055780000}"/>
    <cellStyle name="Normal 3 19 3 2 2 4 2 4" xfId="36383" xr:uid="{00000000-0005-0000-0000-000056780000}"/>
    <cellStyle name="Normal 3 19 3 2 2 4 3" xfId="12636" xr:uid="{00000000-0005-0000-0000-000057780000}"/>
    <cellStyle name="Normal 3 19 3 2 2 4 3 2" xfId="26204" xr:uid="{00000000-0005-0000-0000-000058780000}"/>
    <cellStyle name="Normal 3 19 3 2 2 4 3 2 2" xfId="53337" xr:uid="{00000000-0005-0000-0000-000059780000}"/>
    <cellStyle name="Normal 3 19 3 2 2 4 3 3" xfId="39775" xr:uid="{00000000-0005-0000-0000-00005A780000}"/>
    <cellStyle name="Normal 3 19 3 2 2 4 4" xfId="19423" xr:uid="{00000000-0005-0000-0000-00005B780000}"/>
    <cellStyle name="Normal 3 19 3 2 2 4 4 2" xfId="46556" xr:uid="{00000000-0005-0000-0000-00005C780000}"/>
    <cellStyle name="Normal 3 19 3 2 2 4 5" xfId="32994" xr:uid="{00000000-0005-0000-0000-00005D780000}"/>
    <cellStyle name="Normal 3 19 3 2 2 5" xfId="5693" xr:uid="{00000000-0005-0000-0000-00005E780000}"/>
    <cellStyle name="Normal 3 19 3 2 2 5 2" xfId="9236" xr:uid="{00000000-0005-0000-0000-00005F780000}"/>
    <cellStyle name="Normal 3 19 3 2 2 5 2 2" xfId="16026" xr:uid="{00000000-0005-0000-0000-000060780000}"/>
    <cellStyle name="Normal 3 19 3 2 2 5 2 2 2" xfId="29594" xr:uid="{00000000-0005-0000-0000-000061780000}"/>
    <cellStyle name="Normal 3 19 3 2 2 5 2 2 2 2" xfId="56727" xr:uid="{00000000-0005-0000-0000-000062780000}"/>
    <cellStyle name="Normal 3 19 3 2 2 5 2 2 3" xfId="43165" xr:uid="{00000000-0005-0000-0000-000063780000}"/>
    <cellStyle name="Normal 3 19 3 2 2 5 2 3" xfId="22813" xr:uid="{00000000-0005-0000-0000-000064780000}"/>
    <cellStyle name="Normal 3 19 3 2 2 5 2 3 2" xfId="49946" xr:uid="{00000000-0005-0000-0000-000065780000}"/>
    <cellStyle name="Normal 3 19 3 2 2 5 2 4" xfId="36384" xr:uid="{00000000-0005-0000-0000-000066780000}"/>
    <cellStyle name="Normal 3 19 3 2 2 5 3" xfId="12637" xr:uid="{00000000-0005-0000-0000-000067780000}"/>
    <cellStyle name="Normal 3 19 3 2 2 5 3 2" xfId="26205" xr:uid="{00000000-0005-0000-0000-000068780000}"/>
    <cellStyle name="Normal 3 19 3 2 2 5 3 2 2" xfId="53338" xr:uid="{00000000-0005-0000-0000-000069780000}"/>
    <cellStyle name="Normal 3 19 3 2 2 5 3 3" xfId="39776" xr:uid="{00000000-0005-0000-0000-00006A780000}"/>
    <cellStyle name="Normal 3 19 3 2 2 5 4" xfId="19424" xr:uid="{00000000-0005-0000-0000-00006B780000}"/>
    <cellStyle name="Normal 3 19 3 2 2 5 4 2" xfId="46557" xr:uid="{00000000-0005-0000-0000-00006C780000}"/>
    <cellStyle name="Normal 3 19 3 2 2 5 5" xfId="32995" xr:uid="{00000000-0005-0000-0000-00006D780000}"/>
    <cellStyle name="Normal 3 19 3 2 2 6" xfId="9229" xr:uid="{00000000-0005-0000-0000-00006E780000}"/>
    <cellStyle name="Normal 3 19 3 2 2 6 2" xfId="16019" xr:uid="{00000000-0005-0000-0000-00006F780000}"/>
    <cellStyle name="Normal 3 19 3 2 2 6 2 2" xfId="29587" xr:uid="{00000000-0005-0000-0000-000070780000}"/>
    <cellStyle name="Normal 3 19 3 2 2 6 2 2 2" xfId="56720" xr:uid="{00000000-0005-0000-0000-000071780000}"/>
    <cellStyle name="Normal 3 19 3 2 2 6 2 3" xfId="43158" xr:uid="{00000000-0005-0000-0000-000072780000}"/>
    <cellStyle name="Normal 3 19 3 2 2 6 3" xfId="22806" xr:uid="{00000000-0005-0000-0000-000073780000}"/>
    <cellStyle name="Normal 3 19 3 2 2 6 3 2" xfId="49939" xr:uid="{00000000-0005-0000-0000-000074780000}"/>
    <cellStyle name="Normal 3 19 3 2 2 6 4" xfId="36377" xr:uid="{00000000-0005-0000-0000-000075780000}"/>
    <cellStyle name="Normal 3 19 3 2 2 7" xfId="12630" xr:uid="{00000000-0005-0000-0000-000076780000}"/>
    <cellStyle name="Normal 3 19 3 2 2 7 2" xfId="26198" xr:uid="{00000000-0005-0000-0000-000077780000}"/>
    <cellStyle name="Normal 3 19 3 2 2 7 2 2" xfId="53331" xr:uid="{00000000-0005-0000-0000-000078780000}"/>
    <cellStyle name="Normal 3 19 3 2 2 7 3" xfId="39769" xr:uid="{00000000-0005-0000-0000-000079780000}"/>
    <cellStyle name="Normal 3 19 3 2 2 8" xfId="19417" xr:uid="{00000000-0005-0000-0000-00007A780000}"/>
    <cellStyle name="Normal 3 19 3 2 2 8 2" xfId="46550" xr:uid="{00000000-0005-0000-0000-00007B780000}"/>
    <cellStyle name="Normal 3 19 3 2 2 9" xfId="32988" xr:uid="{00000000-0005-0000-0000-00007C780000}"/>
    <cellStyle name="Normal 3 19 3 2 3" xfId="5694" xr:uid="{00000000-0005-0000-0000-00007D780000}"/>
    <cellStyle name="Normal 3 19 3 2 3 2" xfId="5695" xr:uid="{00000000-0005-0000-0000-00007E780000}"/>
    <cellStyle name="Normal 3 19 3 2 3 2 2" xfId="9238" xr:uid="{00000000-0005-0000-0000-00007F780000}"/>
    <cellStyle name="Normal 3 19 3 2 3 2 2 2" xfId="16028" xr:uid="{00000000-0005-0000-0000-000080780000}"/>
    <cellStyle name="Normal 3 19 3 2 3 2 2 2 2" xfId="29596" xr:uid="{00000000-0005-0000-0000-000081780000}"/>
    <cellStyle name="Normal 3 19 3 2 3 2 2 2 2 2" xfId="56729" xr:uid="{00000000-0005-0000-0000-000082780000}"/>
    <cellStyle name="Normal 3 19 3 2 3 2 2 2 3" xfId="43167" xr:uid="{00000000-0005-0000-0000-000083780000}"/>
    <cellStyle name="Normal 3 19 3 2 3 2 2 3" xfId="22815" xr:uid="{00000000-0005-0000-0000-000084780000}"/>
    <cellStyle name="Normal 3 19 3 2 3 2 2 3 2" xfId="49948" xr:uid="{00000000-0005-0000-0000-000085780000}"/>
    <cellStyle name="Normal 3 19 3 2 3 2 2 4" xfId="36386" xr:uid="{00000000-0005-0000-0000-000086780000}"/>
    <cellStyle name="Normal 3 19 3 2 3 2 3" xfId="12639" xr:uid="{00000000-0005-0000-0000-000087780000}"/>
    <cellStyle name="Normal 3 19 3 2 3 2 3 2" xfId="26207" xr:uid="{00000000-0005-0000-0000-000088780000}"/>
    <cellStyle name="Normal 3 19 3 2 3 2 3 2 2" xfId="53340" xr:uid="{00000000-0005-0000-0000-000089780000}"/>
    <cellStyle name="Normal 3 19 3 2 3 2 3 3" xfId="39778" xr:uid="{00000000-0005-0000-0000-00008A780000}"/>
    <cellStyle name="Normal 3 19 3 2 3 2 4" xfId="19426" xr:uid="{00000000-0005-0000-0000-00008B780000}"/>
    <cellStyle name="Normal 3 19 3 2 3 2 4 2" xfId="46559" xr:uid="{00000000-0005-0000-0000-00008C780000}"/>
    <cellStyle name="Normal 3 19 3 2 3 2 5" xfId="32997" xr:uid="{00000000-0005-0000-0000-00008D780000}"/>
    <cellStyle name="Normal 3 19 3 2 3 3" xfId="5696" xr:uid="{00000000-0005-0000-0000-00008E780000}"/>
    <cellStyle name="Normal 3 19 3 2 3 3 2" xfId="9239" xr:uid="{00000000-0005-0000-0000-00008F780000}"/>
    <cellStyle name="Normal 3 19 3 2 3 3 2 2" xfId="16029" xr:uid="{00000000-0005-0000-0000-000090780000}"/>
    <cellStyle name="Normal 3 19 3 2 3 3 2 2 2" xfId="29597" xr:uid="{00000000-0005-0000-0000-000091780000}"/>
    <cellStyle name="Normal 3 19 3 2 3 3 2 2 2 2" xfId="56730" xr:uid="{00000000-0005-0000-0000-000092780000}"/>
    <cellStyle name="Normal 3 19 3 2 3 3 2 2 3" xfId="43168" xr:uid="{00000000-0005-0000-0000-000093780000}"/>
    <cellStyle name="Normal 3 19 3 2 3 3 2 3" xfId="22816" xr:uid="{00000000-0005-0000-0000-000094780000}"/>
    <cellStyle name="Normal 3 19 3 2 3 3 2 3 2" xfId="49949" xr:uid="{00000000-0005-0000-0000-000095780000}"/>
    <cellStyle name="Normal 3 19 3 2 3 3 2 4" xfId="36387" xr:uid="{00000000-0005-0000-0000-000096780000}"/>
    <cellStyle name="Normal 3 19 3 2 3 3 3" xfId="12640" xr:uid="{00000000-0005-0000-0000-000097780000}"/>
    <cellStyle name="Normal 3 19 3 2 3 3 3 2" xfId="26208" xr:uid="{00000000-0005-0000-0000-000098780000}"/>
    <cellStyle name="Normal 3 19 3 2 3 3 3 2 2" xfId="53341" xr:uid="{00000000-0005-0000-0000-000099780000}"/>
    <cellStyle name="Normal 3 19 3 2 3 3 3 3" xfId="39779" xr:uid="{00000000-0005-0000-0000-00009A780000}"/>
    <cellStyle name="Normal 3 19 3 2 3 3 4" xfId="19427" xr:uid="{00000000-0005-0000-0000-00009B780000}"/>
    <cellStyle name="Normal 3 19 3 2 3 3 4 2" xfId="46560" xr:uid="{00000000-0005-0000-0000-00009C780000}"/>
    <cellStyle name="Normal 3 19 3 2 3 3 5" xfId="32998" xr:uid="{00000000-0005-0000-0000-00009D780000}"/>
    <cellStyle name="Normal 3 19 3 2 3 4" xfId="9237" xr:uid="{00000000-0005-0000-0000-00009E780000}"/>
    <cellStyle name="Normal 3 19 3 2 3 4 2" xfId="16027" xr:uid="{00000000-0005-0000-0000-00009F780000}"/>
    <cellStyle name="Normal 3 19 3 2 3 4 2 2" xfId="29595" xr:uid="{00000000-0005-0000-0000-0000A0780000}"/>
    <cellStyle name="Normal 3 19 3 2 3 4 2 2 2" xfId="56728" xr:uid="{00000000-0005-0000-0000-0000A1780000}"/>
    <cellStyle name="Normal 3 19 3 2 3 4 2 3" xfId="43166" xr:uid="{00000000-0005-0000-0000-0000A2780000}"/>
    <cellStyle name="Normal 3 19 3 2 3 4 3" xfId="22814" xr:uid="{00000000-0005-0000-0000-0000A3780000}"/>
    <cellStyle name="Normal 3 19 3 2 3 4 3 2" xfId="49947" xr:uid="{00000000-0005-0000-0000-0000A4780000}"/>
    <cellStyle name="Normal 3 19 3 2 3 4 4" xfId="36385" xr:uid="{00000000-0005-0000-0000-0000A5780000}"/>
    <cellStyle name="Normal 3 19 3 2 3 5" xfId="12638" xr:uid="{00000000-0005-0000-0000-0000A6780000}"/>
    <cellStyle name="Normal 3 19 3 2 3 5 2" xfId="26206" xr:uid="{00000000-0005-0000-0000-0000A7780000}"/>
    <cellStyle name="Normal 3 19 3 2 3 5 2 2" xfId="53339" xr:uid="{00000000-0005-0000-0000-0000A8780000}"/>
    <cellStyle name="Normal 3 19 3 2 3 5 3" xfId="39777" xr:uid="{00000000-0005-0000-0000-0000A9780000}"/>
    <cellStyle name="Normal 3 19 3 2 3 6" xfId="19425" xr:uid="{00000000-0005-0000-0000-0000AA780000}"/>
    <cellStyle name="Normal 3 19 3 2 3 6 2" xfId="46558" xr:uid="{00000000-0005-0000-0000-0000AB780000}"/>
    <cellStyle name="Normal 3 19 3 2 3 7" xfId="32996" xr:uid="{00000000-0005-0000-0000-0000AC780000}"/>
    <cellStyle name="Normal 3 19 3 2 4" xfId="5697" xr:uid="{00000000-0005-0000-0000-0000AD780000}"/>
    <cellStyle name="Normal 3 19 3 2 4 2" xfId="5698" xr:uid="{00000000-0005-0000-0000-0000AE780000}"/>
    <cellStyle name="Normal 3 19 3 2 4 2 2" xfId="9241" xr:uid="{00000000-0005-0000-0000-0000AF780000}"/>
    <cellStyle name="Normal 3 19 3 2 4 2 2 2" xfId="16031" xr:uid="{00000000-0005-0000-0000-0000B0780000}"/>
    <cellStyle name="Normal 3 19 3 2 4 2 2 2 2" xfId="29599" xr:uid="{00000000-0005-0000-0000-0000B1780000}"/>
    <cellStyle name="Normal 3 19 3 2 4 2 2 2 2 2" xfId="56732" xr:uid="{00000000-0005-0000-0000-0000B2780000}"/>
    <cellStyle name="Normal 3 19 3 2 4 2 2 2 3" xfId="43170" xr:uid="{00000000-0005-0000-0000-0000B3780000}"/>
    <cellStyle name="Normal 3 19 3 2 4 2 2 3" xfId="22818" xr:uid="{00000000-0005-0000-0000-0000B4780000}"/>
    <cellStyle name="Normal 3 19 3 2 4 2 2 3 2" xfId="49951" xr:uid="{00000000-0005-0000-0000-0000B5780000}"/>
    <cellStyle name="Normal 3 19 3 2 4 2 2 4" xfId="36389" xr:uid="{00000000-0005-0000-0000-0000B6780000}"/>
    <cellStyle name="Normal 3 19 3 2 4 2 3" xfId="12642" xr:uid="{00000000-0005-0000-0000-0000B7780000}"/>
    <cellStyle name="Normal 3 19 3 2 4 2 3 2" xfId="26210" xr:uid="{00000000-0005-0000-0000-0000B8780000}"/>
    <cellStyle name="Normal 3 19 3 2 4 2 3 2 2" xfId="53343" xr:uid="{00000000-0005-0000-0000-0000B9780000}"/>
    <cellStyle name="Normal 3 19 3 2 4 2 3 3" xfId="39781" xr:uid="{00000000-0005-0000-0000-0000BA780000}"/>
    <cellStyle name="Normal 3 19 3 2 4 2 4" xfId="19429" xr:uid="{00000000-0005-0000-0000-0000BB780000}"/>
    <cellStyle name="Normal 3 19 3 2 4 2 4 2" xfId="46562" xr:uid="{00000000-0005-0000-0000-0000BC780000}"/>
    <cellStyle name="Normal 3 19 3 2 4 2 5" xfId="33000" xr:uid="{00000000-0005-0000-0000-0000BD780000}"/>
    <cellStyle name="Normal 3 19 3 2 4 3" xfId="9240" xr:uid="{00000000-0005-0000-0000-0000BE780000}"/>
    <cellStyle name="Normal 3 19 3 2 4 3 2" xfId="16030" xr:uid="{00000000-0005-0000-0000-0000BF780000}"/>
    <cellStyle name="Normal 3 19 3 2 4 3 2 2" xfId="29598" xr:uid="{00000000-0005-0000-0000-0000C0780000}"/>
    <cellStyle name="Normal 3 19 3 2 4 3 2 2 2" xfId="56731" xr:uid="{00000000-0005-0000-0000-0000C1780000}"/>
    <cellStyle name="Normal 3 19 3 2 4 3 2 3" xfId="43169" xr:uid="{00000000-0005-0000-0000-0000C2780000}"/>
    <cellStyle name="Normal 3 19 3 2 4 3 3" xfId="22817" xr:uid="{00000000-0005-0000-0000-0000C3780000}"/>
    <cellStyle name="Normal 3 19 3 2 4 3 3 2" xfId="49950" xr:uid="{00000000-0005-0000-0000-0000C4780000}"/>
    <cellStyle name="Normal 3 19 3 2 4 3 4" xfId="36388" xr:uid="{00000000-0005-0000-0000-0000C5780000}"/>
    <cellStyle name="Normal 3 19 3 2 4 4" xfId="12641" xr:uid="{00000000-0005-0000-0000-0000C6780000}"/>
    <cellStyle name="Normal 3 19 3 2 4 4 2" xfId="26209" xr:uid="{00000000-0005-0000-0000-0000C7780000}"/>
    <cellStyle name="Normal 3 19 3 2 4 4 2 2" xfId="53342" xr:uid="{00000000-0005-0000-0000-0000C8780000}"/>
    <cellStyle name="Normal 3 19 3 2 4 4 3" xfId="39780" xr:uid="{00000000-0005-0000-0000-0000C9780000}"/>
    <cellStyle name="Normal 3 19 3 2 4 5" xfId="19428" xr:uid="{00000000-0005-0000-0000-0000CA780000}"/>
    <cellStyle name="Normal 3 19 3 2 4 5 2" xfId="46561" xr:uid="{00000000-0005-0000-0000-0000CB780000}"/>
    <cellStyle name="Normal 3 19 3 2 4 6" xfId="32999" xr:uid="{00000000-0005-0000-0000-0000CC780000}"/>
    <cellStyle name="Normal 3 19 3 2 5" xfId="5699" xr:uid="{00000000-0005-0000-0000-0000CD780000}"/>
    <cellStyle name="Normal 3 19 3 2 5 2" xfId="9242" xr:uid="{00000000-0005-0000-0000-0000CE780000}"/>
    <cellStyle name="Normal 3 19 3 2 5 2 2" xfId="16032" xr:uid="{00000000-0005-0000-0000-0000CF780000}"/>
    <cellStyle name="Normal 3 19 3 2 5 2 2 2" xfId="29600" xr:uid="{00000000-0005-0000-0000-0000D0780000}"/>
    <cellStyle name="Normal 3 19 3 2 5 2 2 2 2" xfId="56733" xr:uid="{00000000-0005-0000-0000-0000D1780000}"/>
    <cellStyle name="Normal 3 19 3 2 5 2 2 3" xfId="43171" xr:uid="{00000000-0005-0000-0000-0000D2780000}"/>
    <cellStyle name="Normal 3 19 3 2 5 2 3" xfId="22819" xr:uid="{00000000-0005-0000-0000-0000D3780000}"/>
    <cellStyle name="Normal 3 19 3 2 5 2 3 2" xfId="49952" xr:uid="{00000000-0005-0000-0000-0000D4780000}"/>
    <cellStyle name="Normal 3 19 3 2 5 2 4" xfId="36390" xr:uid="{00000000-0005-0000-0000-0000D5780000}"/>
    <cellStyle name="Normal 3 19 3 2 5 3" xfId="12643" xr:uid="{00000000-0005-0000-0000-0000D6780000}"/>
    <cellStyle name="Normal 3 19 3 2 5 3 2" xfId="26211" xr:uid="{00000000-0005-0000-0000-0000D7780000}"/>
    <cellStyle name="Normal 3 19 3 2 5 3 2 2" xfId="53344" xr:uid="{00000000-0005-0000-0000-0000D8780000}"/>
    <cellStyle name="Normal 3 19 3 2 5 3 3" xfId="39782" xr:uid="{00000000-0005-0000-0000-0000D9780000}"/>
    <cellStyle name="Normal 3 19 3 2 5 4" xfId="19430" xr:uid="{00000000-0005-0000-0000-0000DA780000}"/>
    <cellStyle name="Normal 3 19 3 2 5 4 2" xfId="46563" xr:uid="{00000000-0005-0000-0000-0000DB780000}"/>
    <cellStyle name="Normal 3 19 3 2 5 5" xfId="33001" xr:uid="{00000000-0005-0000-0000-0000DC780000}"/>
    <cellStyle name="Normal 3 19 3 2 6" xfId="5700" xr:uid="{00000000-0005-0000-0000-0000DD780000}"/>
    <cellStyle name="Normal 3 19 3 2 6 2" xfId="9243" xr:uid="{00000000-0005-0000-0000-0000DE780000}"/>
    <cellStyle name="Normal 3 19 3 2 6 2 2" xfId="16033" xr:uid="{00000000-0005-0000-0000-0000DF780000}"/>
    <cellStyle name="Normal 3 19 3 2 6 2 2 2" xfId="29601" xr:uid="{00000000-0005-0000-0000-0000E0780000}"/>
    <cellStyle name="Normal 3 19 3 2 6 2 2 2 2" xfId="56734" xr:uid="{00000000-0005-0000-0000-0000E1780000}"/>
    <cellStyle name="Normal 3 19 3 2 6 2 2 3" xfId="43172" xr:uid="{00000000-0005-0000-0000-0000E2780000}"/>
    <cellStyle name="Normal 3 19 3 2 6 2 3" xfId="22820" xr:uid="{00000000-0005-0000-0000-0000E3780000}"/>
    <cellStyle name="Normal 3 19 3 2 6 2 3 2" xfId="49953" xr:uid="{00000000-0005-0000-0000-0000E4780000}"/>
    <cellStyle name="Normal 3 19 3 2 6 2 4" xfId="36391" xr:uid="{00000000-0005-0000-0000-0000E5780000}"/>
    <cellStyle name="Normal 3 19 3 2 6 3" xfId="12644" xr:uid="{00000000-0005-0000-0000-0000E6780000}"/>
    <cellStyle name="Normal 3 19 3 2 6 3 2" xfId="26212" xr:uid="{00000000-0005-0000-0000-0000E7780000}"/>
    <cellStyle name="Normal 3 19 3 2 6 3 2 2" xfId="53345" xr:uid="{00000000-0005-0000-0000-0000E8780000}"/>
    <cellStyle name="Normal 3 19 3 2 6 3 3" xfId="39783" xr:uid="{00000000-0005-0000-0000-0000E9780000}"/>
    <cellStyle name="Normal 3 19 3 2 6 4" xfId="19431" xr:uid="{00000000-0005-0000-0000-0000EA780000}"/>
    <cellStyle name="Normal 3 19 3 2 6 4 2" xfId="46564" xr:uid="{00000000-0005-0000-0000-0000EB780000}"/>
    <cellStyle name="Normal 3 19 3 2 6 5" xfId="33002" xr:uid="{00000000-0005-0000-0000-0000EC780000}"/>
    <cellStyle name="Normal 3 19 3 2 7" xfId="9228" xr:uid="{00000000-0005-0000-0000-0000ED780000}"/>
    <cellStyle name="Normal 3 19 3 2 7 2" xfId="16018" xr:uid="{00000000-0005-0000-0000-0000EE780000}"/>
    <cellStyle name="Normal 3 19 3 2 7 2 2" xfId="29586" xr:uid="{00000000-0005-0000-0000-0000EF780000}"/>
    <cellStyle name="Normal 3 19 3 2 7 2 2 2" xfId="56719" xr:uid="{00000000-0005-0000-0000-0000F0780000}"/>
    <cellStyle name="Normal 3 19 3 2 7 2 3" xfId="43157" xr:uid="{00000000-0005-0000-0000-0000F1780000}"/>
    <cellStyle name="Normal 3 19 3 2 7 3" xfId="22805" xr:uid="{00000000-0005-0000-0000-0000F2780000}"/>
    <cellStyle name="Normal 3 19 3 2 7 3 2" xfId="49938" xr:uid="{00000000-0005-0000-0000-0000F3780000}"/>
    <cellStyle name="Normal 3 19 3 2 7 4" xfId="36376" xr:uid="{00000000-0005-0000-0000-0000F4780000}"/>
    <cellStyle name="Normal 3 19 3 2 8" xfId="12629" xr:uid="{00000000-0005-0000-0000-0000F5780000}"/>
    <cellStyle name="Normal 3 19 3 2 8 2" xfId="26197" xr:uid="{00000000-0005-0000-0000-0000F6780000}"/>
    <cellStyle name="Normal 3 19 3 2 8 2 2" xfId="53330" xr:uid="{00000000-0005-0000-0000-0000F7780000}"/>
    <cellStyle name="Normal 3 19 3 2 8 3" xfId="39768" xr:uid="{00000000-0005-0000-0000-0000F8780000}"/>
    <cellStyle name="Normal 3 19 3 2 9" xfId="19416" xr:uid="{00000000-0005-0000-0000-0000F9780000}"/>
    <cellStyle name="Normal 3 19 3 2 9 2" xfId="46549" xr:uid="{00000000-0005-0000-0000-0000FA780000}"/>
    <cellStyle name="Normal 3 19 3 3" xfId="5701" xr:uid="{00000000-0005-0000-0000-0000FB780000}"/>
    <cellStyle name="Normal 3 19 3 3 2" xfId="5702" xr:uid="{00000000-0005-0000-0000-0000FC780000}"/>
    <cellStyle name="Normal 3 19 3 3 2 2" xfId="5703" xr:uid="{00000000-0005-0000-0000-0000FD780000}"/>
    <cellStyle name="Normal 3 19 3 3 2 2 2" xfId="9246" xr:uid="{00000000-0005-0000-0000-0000FE780000}"/>
    <cellStyle name="Normal 3 19 3 3 2 2 2 2" xfId="16036" xr:uid="{00000000-0005-0000-0000-0000FF780000}"/>
    <cellStyle name="Normal 3 19 3 3 2 2 2 2 2" xfId="29604" xr:uid="{00000000-0005-0000-0000-000000790000}"/>
    <cellStyle name="Normal 3 19 3 3 2 2 2 2 2 2" xfId="56737" xr:uid="{00000000-0005-0000-0000-000001790000}"/>
    <cellStyle name="Normal 3 19 3 3 2 2 2 2 3" xfId="43175" xr:uid="{00000000-0005-0000-0000-000002790000}"/>
    <cellStyle name="Normal 3 19 3 3 2 2 2 3" xfId="22823" xr:uid="{00000000-0005-0000-0000-000003790000}"/>
    <cellStyle name="Normal 3 19 3 3 2 2 2 3 2" xfId="49956" xr:uid="{00000000-0005-0000-0000-000004790000}"/>
    <cellStyle name="Normal 3 19 3 3 2 2 2 4" xfId="36394" xr:uid="{00000000-0005-0000-0000-000005790000}"/>
    <cellStyle name="Normal 3 19 3 3 2 2 3" xfId="12647" xr:uid="{00000000-0005-0000-0000-000006790000}"/>
    <cellStyle name="Normal 3 19 3 3 2 2 3 2" xfId="26215" xr:uid="{00000000-0005-0000-0000-000007790000}"/>
    <cellStyle name="Normal 3 19 3 3 2 2 3 2 2" xfId="53348" xr:uid="{00000000-0005-0000-0000-000008790000}"/>
    <cellStyle name="Normal 3 19 3 3 2 2 3 3" xfId="39786" xr:uid="{00000000-0005-0000-0000-000009790000}"/>
    <cellStyle name="Normal 3 19 3 3 2 2 4" xfId="19434" xr:uid="{00000000-0005-0000-0000-00000A790000}"/>
    <cellStyle name="Normal 3 19 3 3 2 2 4 2" xfId="46567" xr:uid="{00000000-0005-0000-0000-00000B790000}"/>
    <cellStyle name="Normal 3 19 3 3 2 2 5" xfId="33005" xr:uid="{00000000-0005-0000-0000-00000C790000}"/>
    <cellStyle name="Normal 3 19 3 3 2 3" xfId="5704" xr:uid="{00000000-0005-0000-0000-00000D790000}"/>
    <cellStyle name="Normal 3 19 3 3 2 3 2" xfId="9247" xr:uid="{00000000-0005-0000-0000-00000E790000}"/>
    <cellStyle name="Normal 3 19 3 3 2 3 2 2" xfId="16037" xr:uid="{00000000-0005-0000-0000-00000F790000}"/>
    <cellStyle name="Normal 3 19 3 3 2 3 2 2 2" xfId="29605" xr:uid="{00000000-0005-0000-0000-000010790000}"/>
    <cellStyle name="Normal 3 19 3 3 2 3 2 2 2 2" xfId="56738" xr:uid="{00000000-0005-0000-0000-000011790000}"/>
    <cellStyle name="Normal 3 19 3 3 2 3 2 2 3" xfId="43176" xr:uid="{00000000-0005-0000-0000-000012790000}"/>
    <cellStyle name="Normal 3 19 3 3 2 3 2 3" xfId="22824" xr:uid="{00000000-0005-0000-0000-000013790000}"/>
    <cellStyle name="Normal 3 19 3 3 2 3 2 3 2" xfId="49957" xr:uid="{00000000-0005-0000-0000-000014790000}"/>
    <cellStyle name="Normal 3 19 3 3 2 3 2 4" xfId="36395" xr:uid="{00000000-0005-0000-0000-000015790000}"/>
    <cellStyle name="Normal 3 19 3 3 2 3 3" xfId="12648" xr:uid="{00000000-0005-0000-0000-000016790000}"/>
    <cellStyle name="Normal 3 19 3 3 2 3 3 2" xfId="26216" xr:uid="{00000000-0005-0000-0000-000017790000}"/>
    <cellStyle name="Normal 3 19 3 3 2 3 3 2 2" xfId="53349" xr:uid="{00000000-0005-0000-0000-000018790000}"/>
    <cellStyle name="Normal 3 19 3 3 2 3 3 3" xfId="39787" xr:uid="{00000000-0005-0000-0000-000019790000}"/>
    <cellStyle name="Normal 3 19 3 3 2 3 4" xfId="19435" xr:uid="{00000000-0005-0000-0000-00001A790000}"/>
    <cellStyle name="Normal 3 19 3 3 2 3 4 2" xfId="46568" xr:uid="{00000000-0005-0000-0000-00001B790000}"/>
    <cellStyle name="Normal 3 19 3 3 2 3 5" xfId="33006" xr:uid="{00000000-0005-0000-0000-00001C790000}"/>
    <cellStyle name="Normal 3 19 3 3 2 4" xfId="9245" xr:uid="{00000000-0005-0000-0000-00001D790000}"/>
    <cellStyle name="Normal 3 19 3 3 2 4 2" xfId="16035" xr:uid="{00000000-0005-0000-0000-00001E790000}"/>
    <cellStyle name="Normal 3 19 3 3 2 4 2 2" xfId="29603" xr:uid="{00000000-0005-0000-0000-00001F790000}"/>
    <cellStyle name="Normal 3 19 3 3 2 4 2 2 2" xfId="56736" xr:uid="{00000000-0005-0000-0000-000020790000}"/>
    <cellStyle name="Normal 3 19 3 3 2 4 2 3" xfId="43174" xr:uid="{00000000-0005-0000-0000-000021790000}"/>
    <cellStyle name="Normal 3 19 3 3 2 4 3" xfId="22822" xr:uid="{00000000-0005-0000-0000-000022790000}"/>
    <cellStyle name="Normal 3 19 3 3 2 4 3 2" xfId="49955" xr:uid="{00000000-0005-0000-0000-000023790000}"/>
    <cellStyle name="Normal 3 19 3 3 2 4 4" xfId="36393" xr:uid="{00000000-0005-0000-0000-000024790000}"/>
    <cellStyle name="Normal 3 19 3 3 2 5" xfId="12646" xr:uid="{00000000-0005-0000-0000-000025790000}"/>
    <cellStyle name="Normal 3 19 3 3 2 5 2" xfId="26214" xr:uid="{00000000-0005-0000-0000-000026790000}"/>
    <cellStyle name="Normal 3 19 3 3 2 5 2 2" xfId="53347" xr:uid="{00000000-0005-0000-0000-000027790000}"/>
    <cellStyle name="Normal 3 19 3 3 2 5 3" xfId="39785" xr:uid="{00000000-0005-0000-0000-000028790000}"/>
    <cellStyle name="Normal 3 19 3 3 2 6" xfId="19433" xr:uid="{00000000-0005-0000-0000-000029790000}"/>
    <cellStyle name="Normal 3 19 3 3 2 6 2" xfId="46566" xr:uid="{00000000-0005-0000-0000-00002A790000}"/>
    <cellStyle name="Normal 3 19 3 3 2 7" xfId="33004" xr:uid="{00000000-0005-0000-0000-00002B790000}"/>
    <cellStyle name="Normal 3 19 3 3 3" xfId="5705" xr:uid="{00000000-0005-0000-0000-00002C790000}"/>
    <cellStyle name="Normal 3 19 3 3 3 2" xfId="5706" xr:uid="{00000000-0005-0000-0000-00002D790000}"/>
    <cellStyle name="Normal 3 19 3 3 3 2 2" xfId="9249" xr:uid="{00000000-0005-0000-0000-00002E790000}"/>
    <cellStyle name="Normal 3 19 3 3 3 2 2 2" xfId="16039" xr:uid="{00000000-0005-0000-0000-00002F790000}"/>
    <cellStyle name="Normal 3 19 3 3 3 2 2 2 2" xfId="29607" xr:uid="{00000000-0005-0000-0000-000030790000}"/>
    <cellStyle name="Normal 3 19 3 3 3 2 2 2 2 2" xfId="56740" xr:uid="{00000000-0005-0000-0000-000031790000}"/>
    <cellStyle name="Normal 3 19 3 3 3 2 2 2 3" xfId="43178" xr:uid="{00000000-0005-0000-0000-000032790000}"/>
    <cellStyle name="Normal 3 19 3 3 3 2 2 3" xfId="22826" xr:uid="{00000000-0005-0000-0000-000033790000}"/>
    <cellStyle name="Normal 3 19 3 3 3 2 2 3 2" xfId="49959" xr:uid="{00000000-0005-0000-0000-000034790000}"/>
    <cellStyle name="Normal 3 19 3 3 3 2 2 4" xfId="36397" xr:uid="{00000000-0005-0000-0000-000035790000}"/>
    <cellStyle name="Normal 3 19 3 3 3 2 3" xfId="12650" xr:uid="{00000000-0005-0000-0000-000036790000}"/>
    <cellStyle name="Normal 3 19 3 3 3 2 3 2" xfId="26218" xr:uid="{00000000-0005-0000-0000-000037790000}"/>
    <cellStyle name="Normal 3 19 3 3 3 2 3 2 2" xfId="53351" xr:uid="{00000000-0005-0000-0000-000038790000}"/>
    <cellStyle name="Normal 3 19 3 3 3 2 3 3" xfId="39789" xr:uid="{00000000-0005-0000-0000-000039790000}"/>
    <cellStyle name="Normal 3 19 3 3 3 2 4" xfId="19437" xr:uid="{00000000-0005-0000-0000-00003A790000}"/>
    <cellStyle name="Normal 3 19 3 3 3 2 4 2" xfId="46570" xr:uid="{00000000-0005-0000-0000-00003B790000}"/>
    <cellStyle name="Normal 3 19 3 3 3 2 5" xfId="33008" xr:uid="{00000000-0005-0000-0000-00003C790000}"/>
    <cellStyle name="Normal 3 19 3 3 3 3" xfId="9248" xr:uid="{00000000-0005-0000-0000-00003D790000}"/>
    <cellStyle name="Normal 3 19 3 3 3 3 2" xfId="16038" xr:uid="{00000000-0005-0000-0000-00003E790000}"/>
    <cellStyle name="Normal 3 19 3 3 3 3 2 2" xfId="29606" xr:uid="{00000000-0005-0000-0000-00003F790000}"/>
    <cellStyle name="Normal 3 19 3 3 3 3 2 2 2" xfId="56739" xr:uid="{00000000-0005-0000-0000-000040790000}"/>
    <cellStyle name="Normal 3 19 3 3 3 3 2 3" xfId="43177" xr:uid="{00000000-0005-0000-0000-000041790000}"/>
    <cellStyle name="Normal 3 19 3 3 3 3 3" xfId="22825" xr:uid="{00000000-0005-0000-0000-000042790000}"/>
    <cellStyle name="Normal 3 19 3 3 3 3 3 2" xfId="49958" xr:uid="{00000000-0005-0000-0000-000043790000}"/>
    <cellStyle name="Normal 3 19 3 3 3 3 4" xfId="36396" xr:uid="{00000000-0005-0000-0000-000044790000}"/>
    <cellStyle name="Normal 3 19 3 3 3 4" xfId="12649" xr:uid="{00000000-0005-0000-0000-000045790000}"/>
    <cellStyle name="Normal 3 19 3 3 3 4 2" xfId="26217" xr:uid="{00000000-0005-0000-0000-000046790000}"/>
    <cellStyle name="Normal 3 19 3 3 3 4 2 2" xfId="53350" xr:uid="{00000000-0005-0000-0000-000047790000}"/>
    <cellStyle name="Normal 3 19 3 3 3 4 3" xfId="39788" xr:uid="{00000000-0005-0000-0000-000048790000}"/>
    <cellStyle name="Normal 3 19 3 3 3 5" xfId="19436" xr:uid="{00000000-0005-0000-0000-000049790000}"/>
    <cellStyle name="Normal 3 19 3 3 3 5 2" xfId="46569" xr:uid="{00000000-0005-0000-0000-00004A790000}"/>
    <cellStyle name="Normal 3 19 3 3 3 6" xfId="33007" xr:uid="{00000000-0005-0000-0000-00004B790000}"/>
    <cellStyle name="Normal 3 19 3 3 4" xfId="5707" xr:uid="{00000000-0005-0000-0000-00004C790000}"/>
    <cellStyle name="Normal 3 19 3 3 4 2" xfId="9250" xr:uid="{00000000-0005-0000-0000-00004D790000}"/>
    <cellStyle name="Normal 3 19 3 3 4 2 2" xfId="16040" xr:uid="{00000000-0005-0000-0000-00004E790000}"/>
    <cellStyle name="Normal 3 19 3 3 4 2 2 2" xfId="29608" xr:uid="{00000000-0005-0000-0000-00004F790000}"/>
    <cellStyle name="Normal 3 19 3 3 4 2 2 2 2" xfId="56741" xr:uid="{00000000-0005-0000-0000-000050790000}"/>
    <cellStyle name="Normal 3 19 3 3 4 2 2 3" xfId="43179" xr:uid="{00000000-0005-0000-0000-000051790000}"/>
    <cellStyle name="Normal 3 19 3 3 4 2 3" xfId="22827" xr:uid="{00000000-0005-0000-0000-000052790000}"/>
    <cellStyle name="Normal 3 19 3 3 4 2 3 2" xfId="49960" xr:uid="{00000000-0005-0000-0000-000053790000}"/>
    <cellStyle name="Normal 3 19 3 3 4 2 4" xfId="36398" xr:uid="{00000000-0005-0000-0000-000054790000}"/>
    <cellStyle name="Normal 3 19 3 3 4 3" xfId="12651" xr:uid="{00000000-0005-0000-0000-000055790000}"/>
    <cellStyle name="Normal 3 19 3 3 4 3 2" xfId="26219" xr:uid="{00000000-0005-0000-0000-000056790000}"/>
    <cellStyle name="Normal 3 19 3 3 4 3 2 2" xfId="53352" xr:uid="{00000000-0005-0000-0000-000057790000}"/>
    <cellStyle name="Normal 3 19 3 3 4 3 3" xfId="39790" xr:uid="{00000000-0005-0000-0000-000058790000}"/>
    <cellStyle name="Normal 3 19 3 3 4 4" xfId="19438" xr:uid="{00000000-0005-0000-0000-000059790000}"/>
    <cellStyle name="Normal 3 19 3 3 4 4 2" xfId="46571" xr:uid="{00000000-0005-0000-0000-00005A790000}"/>
    <cellStyle name="Normal 3 19 3 3 4 5" xfId="33009" xr:uid="{00000000-0005-0000-0000-00005B790000}"/>
    <cellStyle name="Normal 3 19 3 3 5" xfId="5708" xr:uid="{00000000-0005-0000-0000-00005C790000}"/>
    <cellStyle name="Normal 3 19 3 3 5 2" xfId="9251" xr:uid="{00000000-0005-0000-0000-00005D790000}"/>
    <cellStyle name="Normal 3 19 3 3 5 2 2" xfId="16041" xr:uid="{00000000-0005-0000-0000-00005E790000}"/>
    <cellStyle name="Normal 3 19 3 3 5 2 2 2" xfId="29609" xr:uid="{00000000-0005-0000-0000-00005F790000}"/>
    <cellStyle name="Normal 3 19 3 3 5 2 2 2 2" xfId="56742" xr:uid="{00000000-0005-0000-0000-000060790000}"/>
    <cellStyle name="Normal 3 19 3 3 5 2 2 3" xfId="43180" xr:uid="{00000000-0005-0000-0000-000061790000}"/>
    <cellStyle name="Normal 3 19 3 3 5 2 3" xfId="22828" xr:uid="{00000000-0005-0000-0000-000062790000}"/>
    <cellStyle name="Normal 3 19 3 3 5 2 3 2" xfId="49961" xr:uid="{00000000-0005-0000-0000-000063790000}"/>
    <cellStyle name="Normal 3 19 3 3 5 2 4" xfId="36399" xr:uid="{00000000-0005-0000-0000-000064790000}"/>
    <cellStyle name="Normal 3 19 3 3 5 3" xfId="12652" xr:uid="{00000000-0005-0000-0000-000065790000}"/>
    <cellStyle name="Normal 3 19 3 3 5 3 2" xfId="26220" xr:uid="{00000000-0005-0000-0000-000066790000}"/>
    <cellStyle name="Normal 3 19 3 3 5 3 2 2" xfId="53353" xr:uid="{00000000-0005-0000-0000-000067790000}"/>
    <cellStyle name="Normal 3 19 3 3 5 3 3" xfId="39791" xr:uid="{00000000-0005-0000-0000-000068790000}"/>
    <cellStyle name="Normal 3 19 3 3 5 4" xfId="19439" xr:uid="{00000000-0005-0000-0000-000069790000}"/>
    <cellStyle name="Normal 3 19 3 3 5 4 2" xfId="46572" xr:uid="{00000000-0005-0000-0000-00006A790000}"/>
    <cellStyle name="Normal 3 19 3 3 5 5" xfId="33010" xr:uid="{00000000-0005-0000-0000-00006B790000}"/>
    <cellStyle name="Normal 3 19 3 3 6" xfId="9244" xr:uid="{00000000-0005-0000-0000-00006C790000}"/>
    <cellStyle name="Normal 3 19 3 3 6 2" xfId="16034" xr:uid="{00000000-0005-0000-0000-00006D790000}"/>
    <cellStyle name="Normal 3 19 3 3 6 2 2" xfId="29602" xr:uid="{00000000-0005-0000-0000-00006E790000}"/>
    <cellStyle name="Normal 3 19 3 3 6 2 2 2" xfId="56735" xr:uid="{00000000-0005-0000-0000-00006F790000}"/>
    <cellStyle name="Normal 3 19 3 3 6 2 3" xfId="43173" xr:uid="{00000000-0005-0000-0000-000070790000}"/>
    <cellStyle name="Normal 3 19 3 3 6 3" xfId="22821" xr:uid="{00000000-0005-0000-0000-000071790000}"/>
    <cellStyle name="Normal 3 19 3 3 6 3 2" xfId="49954" xr:uid="{00000000-0005-0000-0000-000072790000}"/>
    <cellStyle name="Normal 3 19 3 3 6 4" xfId="36392" xr:uid="{00000000-0005-0000-0000-000073790000}"/>
    <cellStyle name="Normal 3 19 3 3 7" xfId="12645" xr:uid="{00000000-0005-0000-0000-000074790000}"/>
    <cellStyle name="Normal 3 19 3 3 7 2" xfId="26213" xr:uid="{00000000-0005-0000-0000-000075790000}"/>
    <cellStyle name="Normal 3 19 3 3 7 2 2" xfId="53346" xr:uid="{00000000-0005-0000-0000-000076790000}"/>
    <cellStyle name="Normal 3 19 3 3 7 3" xfId="39784" xr:uid="{00000000-0005-0000-0000-000077790000}"/>
    <cellStyle name="Normal 3 19 3 3 8" xfId="19432" xr:uid="{00000000-0005-0000-0000-000078790000}"/>
    <cellStyle name="Normal 3 19 3 3 8 2" xfId="46565" xr:uid="{00000000-0005-0000-0000-000079790000}"/>
    <cellStyle name="Normal 3 19 3 3 9" xfId="33003" xr:uid="{00000000-0005-0000-0000-00007A790000}"/>
    <cellStyle name="Normal 3 19 3 4" xfId="5709" xr:uid="{00000000-0005-0000-0000-00007B790000}"/>
    <cellStyle name="Normal 3 19 3 4 2" xfId="5710" xr:uid="{00000000-0005-0000-0000-00007C790000}"/>
    <cellStyle name="Normal 3 19 3 4 2 2" xfId="5711" xr:uid="{00000000-0005-0000-0000-00007D790000}"/>
    <cellStyle name="Normal 3 19 3 4 2 2 2" xfId="9254" xr:uid="{00000000-0005-0000-0000-00007E790000}"/>
    <cellStyle name="Normal 3 19 3 4 2 2 2 2" xfId="16044" xr:uid="{00000000-0005-0000-0000-00007F790000}"/>
    <cellStyle name="Normal 3 19 3 4 2 2 2 2 2" xfId="29612" xr:uid="{00000000-0005-0000-0000-000080790000}"/>
    <cellStyle name="Normal 3 19 3 4 2 2 2 2 2 2" xfId="56745" xr:uid="{00000000-0005-0000-0000-000081790000}"/>
    <cellStyle name="Normal 3 19 3 4 2 2 2 2 3" xfId="43183" xr:uid="{00000000-0005-0000-0000-000082790000}"/>
    <cellStyle name="Normal 3 19 3 4 2 2 2 3" xfId="22831" xr:uid="{00000000-0005-0000-0000-000083790000}"/>
    <cellStyle name="Normal 3 19 3 4 2 2 2 3 2" xfId="49964" xr:uid="{00000000-0005-0000-0000-000084790000}"/>
    <cellStyle name="Normal 3 19 3 4 2 2 2 4" xfId="36402" xr:uid="{00000000-0005-0000-0000-000085790000}"/>
    <cellStyle name="Normal 3 19 3 4 2 2 3" xfId="12655" xr:uid="{00000000-0005-0000-0000-000086790000}"/>
    <cellStyle name="Normal 3 19 3 4 2 2 3 2" xfId="26223" xr:uid="{00000000-0005-0000-0000-000087790000}"/>
    <cellStyle name="Normal 3 19 3 4 2 2 3 2 2" xfId="53356" xr:uid="{00000000-0005-0000-0000-000088790000}"/>
    <cellStyle name="Normal 3 19 3 4 2 2 3 3" xfId="39794" xr:uid="{00000000-0005-0000-0000-000089790000}"/>
    <cellStyle name="Normal 3 19 3 4 2 2 4" xfId="19442" xr:uid="{00000000-0005-0000-0000-00008A790000}"/>
    <cellStyle name="Normal 3 19 3 4 2 2 4 2" xfId="46575" xr:uid="{00000000-0005-0000-0000-00008B790000}"/>
    <cellStyle name="Normal 3 19 3 4 2 2 5" xfId="33013" xr:uid="{00000000-0005-0000-0000-00008C790000}"/>
    <cellStyle name="Normal 3 19 3 4 2 3" xfId="5712" xr:uid="{00000000-0005-0000-0000-00008D790000}"/>
    <cellStyle name="Normal 3 19 3 4 2 3 2" xfId="9255" xr:uid="{00000000-0005-0000-0000-00008E790000}"/>
    <cellStyle name="Normal 3 19 3 4 2 3 2 2" xfId="16045" xr:uid="{00000000-0005-0000-0000-00008F790000}"/>
    <cellStyle name="Normal 3 19 3 4 2 3 2 2 2" xfId="29613" xr:uid="{00000000-0005-0000-0000-000090790000}"/>
    <cellStyle name="Normal 3 19 3 4 2 3 2 2 2 2" xfId="56746" xr:uid="{00000000-0005-0000-0000-000091790000}"/>
    <cellStyle name="Normal 3 19 3 4 2 3 2 2 3" xfId="43184" xr:uid="{00000000-0005-0000-0000-000092790000}"/>
    <cellStyle name="Normal 3 19 3 4 2 3 2 3" xfId="22832" xr:uid="{00000000-0005-0000-0000-000093790000}"/>
    <cellStyle name="Normal 3 19 3 4 2 3 2 3 2" xfId="49965" xr:uid="{00000000-0005-0000-0000-000094790000}"/>
    <cellStyle name="Normal 3 19 3 4 2 3 2 4" xfId="36403" xr:uid="{00000000-0005-0000-0000-000095790000}"/>
    <cellStyle name="Normal 3 19 3 4 2 3 3" xfId="12656" xr:uid="{00000000-0005-0000-0000-000096790000}"/>
    <cellStyle name="Normal 3 19 3 4 2 3 3 2" xfId="26224" xr:uid="{00000000-0005-0000-0000-000097790000}"/>
    <cellStyle name="Normal 3 19 3 4 2 3 3 2 2" xfId="53357" xr:uid="{00000000-0005-0000-0000-000098790000}"/>
    <cellStyle name="Normal 3 19 3 4 2 3 3 3" xfId="39795" xr:uid="{00000000-0005-0000-0000-000099790000}"/>
    <cellStyle name="Normal 3 19 3 4 2 3 4" xfId="19443" xr:uid="{00000000-0005-0000-0000-00009A790000}"/>
    <cellStyle name="Normal 3 19 3 4 2 3 4 2" xfId="46576" xr:uid="{00000000-0005-0000-0000-00009B790000}"/>
    <cellStyle name="Normal 3 19 3 4 2 3 5" xfId="33014" xr:uid="{00000000-0005-0000-0000-00009C790000}"/>
    <cellStyle name="Normal 3 19 3 4 2 4" xfId="9253" xr:uid="{00000000-0005-0000-0000-00009D790000}"/>
    <cellStyle name="Normal 3 19 3 4 2 4 2" xfId="16043" xr:uid="{00000000-0005-0000-0000-00009E790000}"/>
    <cellStyle name="Normal 3 19 3 4 2 4 2 2" xfId="29611" xr:uid="{00000000-0005-0000-0000-00009F790000}"/>
    <cellStyle name="Normal 3 19 3 4 2 4 2 2 2" xfId="56744" xr:uid="{00000000-0005-0000-0000-0000A0790000}"/>
    <cellStyle name="Normal 3 19 3 4 2 4 2 3" xfId="43182" xr:uid="{00000000-0005-0000-0000-0000A1790000}"/>
    <cellStyle name="Normal 3 19 3 4 2 4 3" xfId="22830" xr:uid="{00000000-0005-0000-0000-0000A2790000}"/>
    <cellStyle name="Normal 3 19 3 4 2 4 3 2" xfId="49963" xr:uid="{00000000-0005-0000-0000-0000A3790000}"/>
    <cellStyle name="Normal 3 19 3 4 2 4 4" xfId="36401" xr:uid="{00000000-0005-0000-0000-0000A4790000}"/>
    <cellStyle name="Normal 3 19 3 4 2 5" xfId="12654" xr:uid="{00000000-0005-0000-0000-0000A5790000}"/>
    <cellStyle name="Normal 3 19 3 4 2 5 2" xfId="26222" xr:uid="{00000000-0005-0000-0000-0000A6790000}"/>
    <cellStyle name="Normal 3 19 3 4 2 5 2 2" xfId="53355" xr:uid="{00000000-0005-0000-0000-0000A7790000}"/>
    <cellStyle name="Normal 3 19 3 4 2 5 3" xfId="39793" xr:uid="{00000000-0005-0000-0000-0000A8790000}"/>
    <cellStyle name="Normal 3 19 3 4 2 6" xfId="19441" xr:uid="{00000000-0005-0000-0000-0000A9790000}"/>
    <cellStyle name="Normal 3 19 3 4 2 6 2" xfId="46574" xr:uid="{00000000-0005-0000-0000-0000AA790000}"/>
    <cellStyle name="Normal 3 19 3 4 2 7" xfId="33012" xr:uid="{00000000-0005-0000-0000-0000AB790000}"/>
    <cellStyle name="Normal 3 19 3 4 3" xfId="5713" xr:uid="{00000000-0005-0000-0000-0000AC790000}"/>
    <cellStyle name="Normal 3 19 3 4 3 2" xfId="9256" xr:uid="{00000000-0005-0000-0000-0000AD790000}"/>
    <cellStyle name="Normal 3 19 3 4 3 2 2" xfId="16046" xr:uid="{00000000-0005-0000-0000-0000AE790000}"/>
    <cellStyle name="Normal 3 19 3 4 3 2 2 2" xfId="29614" xr:uid="{00000000-0005-0000-0000-0000AF790000}"/>
    <cellStyle name="Normal 3 19 3 4 3 2 2 2 2" xfId="56747" xr:uid="{00000000-0005-0000-0000-0000B0790000}"/>
    <cellStyle name="Normal 3 19 3 4 3 2 2 3" xfId="43185" xr:uid="{00000000-0005-0000-0000-0000B1790000}"/>
    <cellStyle name="Normal 3 19 3 4 3 2 3" xfId="22833" xr:uid="{00000000-0005-0000-0000-0000B2790000}"/>
    <cellStyle name="Normal 3 19 3 4 3 2 3 2" xfId="49966" xr:uid="{00000000-0005-0000-0000-0000B3790000}"/>
    <cellStyle name="Normal 3 19 3 4 3 2 4" xfId="36404" xr:uid="{00000000-0005-0000-0000-0000B4790000}"/>
    <cellStyle name="Normal 3 19 3 4 3 3" xfId="12657" xr:uid="{00000000-0005-0000-0000-0000B5790000}"/>
    <cellStyle name="Normal 3 19 3 4 3 3 2" xfId="26225" xr:uid="{00000000-0005-0000-0000-0000B6790000}"/>
    <cellStyle name="Normal 3 19 3 4 3 3 2 2" xfId="53358" xr:uid="{00000000-0005-0000-0000-0000B7790000}"/>
    <cellStyle name="Normal 3 19 3 4 3 3 3" xfId="39796" xr:uid="{00000000-0005-0000-0000-0000B8790000}"/>
    <cellStyle name="Normal 3 19 3 4 3 4" xfId="19444" xr:uid="{00000000-0005-0000-0000-0000B9790000}"/>
    <cellStyle name="Normal 3 19 3 4 3 4 2" xfId="46577" xr:uid="{00000000-0005-0000-0000-0000BA790000}"/>
    <cellStyle name="Normal 3 19 3 4 3 5" xfId="33015" xr:uid="{00000000-0005-0000-0000-0000BB790000}"/>
    <cellStyle name="Normal 3 19 3 4 4" xfId="5714" xr:uid="{00000000-0005-0000-0000-0000BC790000}"/>
    <cellStyle name="Normal 3 19 3 4 4 2" xfId="9257" xr:uid="{00000000-0005-0000-0000-0000BD790000}"/>
    <cellStyle name="Normal 3 19 3 4 4 2 2" xfId="16047" xr:uid="{00000000-0005-0000-0000-0000BE790000}"/>
    <cellStyle name="Normal 3 19 3 4 4 2 2 2" xfId="29615" xr:uid="{00000000-0005-0000-0000-0000BF790000}"/>
    <cellStyle name="Normal 3 19 3 4 4 2 2 2 2" xfId="56748" xr:uid="{00000000-0005-0000-0000-0000C0790000}"/>
    <cellStyle name="Normal 3 19 3 4 4 2 2 3" xfId="43186" xr:uid="{00000000-0005-0000-0000-0000C1790000}"/>
    <cellStyle name="Normal 3 19 3 4 4 2 3" xfId="22834" xr:uid="{00000000-0005-0000-0000-0000C2790000}"/>
    <cellStyle name="Normal 3 19 3 4 4 2 3 2" xfId="49967" xr:uid="{00000000-0005-0000-0000-0000C3790000}"/>
    <cellStyle name="Normal 3 19 3 4 4 2 4" xfId="36405" xr:uid="{00000000-0005-0000-0000-0000C4790000}"/>
    <cellStyle name="Normal 3 19 3 4 4 3" xfId="12658" xr:uid="{00000000-0005-0000-0000-0000C5790000}"/>
    <cellStyle name="Normal 3 19 3 4 4 3 2" xfId="26226" xr:uid="{00000000-0005-0000-0000-0000C6790000}"/>
    <cellStyle name="Normal 3 19 3 4 4 3 2 2" xfId="53359" xr:uid="{00000000-0005-0000-0000-0000C7790000}"/>
    <cellStyle name="Normal 3 19 3 4 4 3 3" xfId="39797" xr:uid="{00000000-0005-0000-0000-0000C8790000}"/>
    <cellStyle name="Normal 3 19 3 4 4 4" xfId="19445" xr:uid="{00000000-0005-0000-0000-0000C9790000}"/>
    <cellStyle name="Normal 3 19 3 4 4 4 2" xfId="46578" xr:uid="{00000000-0005-0000-0000-0000CA790000}"/>
    <cellStyle name="Normal 3 19 3 4 4 5" xfId="33016" xr:uid="{00000000-0005-0000-0000-0000CB790000}"/>
    <cellStyle name="Normal 3 19 3 4 5" xfId="9252" xr:uid="{00000000-0005-0000-0000-0000CC790000}"/>
    <cellStyle name="Normal 3 19 3 4 5 2" xfId="16042" xr:uid="{00000000-0005-0000-0000-0000CD790000}"/>
    <cellStyle name="Normal 3 19 3 4 5 2 2" xfId="29610" xr:uid="{00000000-0005-0000-0000-0000CE790000}"/>
    <cellStyle name="Normal 3 19 3 4 5 2 2 2" xfId="56743" xr:uid="{00000000-0005-0000-0000-0000CF790000}"/>
    <cellStyle name="Normal 3 19 3 4 5 2 3" xfId="43181" xr:uid="{00000000-0005-0000-0000-0000D0790000}"/>
    <cellStyle name="Normal 3 19 3 4 5 3" xfId="22829" xr:uid="{00000000-0005-0000-0000-0000D1790000}"/>
    <cellStyle name="Normal 3 19 3 4 5 3 2" xfId="49962" xr:uid="{00000000-0005-0000-0000-0000D2790000}"/>
    <cellStyle name="Normal 3 19 3 4 5 4" xfId="36400" xr:uid="{00000000-0005-0000-0000-0000D3790000}"/>
    <cellStyle name="Normal 3 19 3 4 6" xfId="12653" xr:uid="{00000000-0005-0000-0000-0000D4790000}"/>
    <cellStyle name="Normal 3 19 3 4 6 2" xfId="26221" xr:uid="{00000000-0005-0000-0000-0000D5790000}"/>
    <cellStyle name="Normal 3 19 3 4 6 2 2" xfId="53354" xr:uid="{00000000-0005-0000-0000-0000D6790000}"/>
    <cellStyle name="Normal 3 19 3 4 6 3" xfId="39792" xr:uid="{00000000-0005-0000-0000-0000D7790000}"/>
    <cellStyle name="Normal 3 19 3 4 7" xfId="19440" xr:uid="{00000000-0005-0000-0000-0000D8790000}"/>
    <cellStyle name="Normal 3 19 3 4 7 2" xfId="46573" xr:uid="{00000000-0005-0000-0000-0000D9790000}"/>
    <cellStyle name="Normal 3 19 3 4 8" xfId="33011" xr:uid="{00000000-0005-0000-0000-0000DA790000}"/>
    <cellStyle name="Normal 3 19 3 5" xfId="5715" xr:uid="{00000000-0005-0000-0000-0000DB790000}"/>
    <cellStyle name="Normal 3 19 3 5 2" xfId="5716" xr:uid="{00000000-0005-0000-0000-0000DC790000}"/>
    <cellStyle name="Normal 3 19 3 5 2 2" xfId="5717" xr:uid="{00000000-0005-0000-0000-0000DD790000}"/>
    <cellStyle name="Normal 3 19 3 5 2 2 2" xfId="9260" xr:uid="{00000000-0005-0000-0000-0000DE790000}"/>
    <cellStyle name="Normal 3 19 3 5 2 2 2 2" xfId="16050" xr:uid="{00000000-0005-0000-0000-0000DF790000}"/>
    <cellStyle name="Normal 3 19 3 5 2 2 2 2 2" xfId="29618" xr:uid="{00000000-0005-0000-0000-0000E0790000}"/>
    <cellStyle name="Normal 3 19 3 5 2 2 2 2 2 2" xfId="56751" xr:uid="{00000000-0005-0000-0000-0000E1790000}"/>
    <cellStyle name="Normal 3 19 3 5 2 2 2 2 3" xfId="43189" xr:uid="{00000000-0005-0000-0000-0000E2790000}"/>
    <cellStyle name="Normal 3 19 3 5 2 2 2 3" xfId="22837" xr:uid="{00000000-0005-0000-0000-0000E3790000}"/>
    <cellStyle name="Normal 3 19 3 5 2 2 2 3 2" xfId="49970" xr:uid="{00000000-0005-0000-0000-0000E4790000}"/>
    <cellStyle name="Normal 3 19 3 5 2 2 2 4" xfId="36408" xr:uid="{00000000-0005-0000-0000-0000E5790000}"/>
    <cellStyle name="Normal 3 19 3 5 2 2 3" xfId="12661" xr:uid="{00000000-0005-0000-0000-0000E6790000}"/>
    <cellStyle name="Normal 3 19 3 5 2 2 3 2" xfId="26229" xr:uid="{00000000-0005-0000-0000-0000E7790000}"/>
    <cellStyle name="Normal 3 19 3 5 2 2 3 2 2" xfId="53362" xr:uid="{00000000-0005-0000-0000-0000E8790000}"/>
    <cellStyle name="Normal 3 19 3 5 2 2 3 3" xfId="39800" xr:uid="{00000000-0005-0000-0000-0000E9790000}"/>
    <cellStyle name="Normal 3 19 3 5 2 2 4" xfId="19448" xr:uid="{00000000-0005-0000-0000-0000EA790000}"/>
    <cellStyle name="Normal 3 19 3 5 2 2 4 2" xfId="46581" xr:uid="{00000000-0005-0000-0000-0000EB790000}"/>
    <cellStyle name="Normal 3 19 3 5 2 2 5" xfId="33019" xr:uid="{00000000-0005-0000-0000-0000EC790000}"/>
    <cellStyle name="Normal 3 19 3 5 2 3" xfId="5718" xr:uid="{00000000-0005-0000-0000-0000ED790000}"/>
    <cellStyle name="Normal 3 19 3 5 2 3 2" xfId="9261" xr:uid="{00000000-0005-0000-0000-0000EE790000}"/>
    <cellStyle name="Normal 3 19 3 5 2 3 2 2" xfId="16051" xr:uid="{00000000-0005-0000-0000-0000EF790000}"/>
    <cellStyle name="Normal 3 19 3 5 2 3 2 2 2" xfId="29619" xr:uid="{00000000-0005-0000-0000-0000F0790000}"/>
    <cellStyle name="Normal 3 19 3 5 2 3 2 2 2 2" xfId="56752" xr:uid="{00000000-0005-0000-0000-0000F1790000}"/>
    <cellStyle name="Normal 3 19 3 5 2 3 2 2 3" xfId="43190" xr:uid="{00000000-0005-0000-0000-0000F2790000}"/>
    <cellStyle name="Normal 3 19 3 5 2 3 2 3" xfId="22838" xr:uid="{00000000-0005-0000-0000-0000F3790000}"/>
    <cellStyle name="Normal 3 19 3 5 2 3 2 3 2" xfId="49971" xr:uid="{00000000-0005-0000-0000-0000F4790000}"/>
    <cellStyle name="Normal 3 19 3 5 2 3 2 4" xfId="36409" xr:uid="{00000000-0005-0000-0000-0000F5790000}"/>
    <cellStyle name="Normal 3 19 3 5 2 3 3" xfId="12662" xr:uid="{00000000-0005-0000-0000-0000F6790000}"/>
    <cellStyle name="Normal 3 19 3 5 2 3 3 2" xfId="26230" xr:uid="{00000000-0005-0000-0000-0000F7790000}"/>
    <cellStyle name="Normal 3 19 3 5 2 3 3 2 2" xfId="53363" xr:uid="{00000000-0005-0000-0000-0000F8790000}"/>
    <cellStyle name="Normal 3 19 3 5 2 3 3 3" xfId="39801" xr:uid="{00000000-0005-0000-0000-0000F9790000}"/>
    <cellStyle name="Normal 3 19 3 5 2 3 4" xfId="19449" xr:uid="{00000000-0005-0000-0000-0000FA790000}"/>
    <cellStyle name="Normal 3 19 3 5 2 3 4 2" xfId="46582" xr:uid="{00000000-0005-0000-0000-0000FB790000}"/>
    <cellStyle name="Normal 3 19 3 5 2 3 5" xfId="33020" xr:uid="{00000000-0005-0000-0000-0000FC790000}"/>
    <cellStyle name="Normal 3 19 3 5 2 4" xfId="9259" xr:uid="{00000000-0005-0000-0000-0000FD790000}"/>
    <cellStyle name="Normal 3 19 3 5 2 4 2" xfId="16049" xr:uid="{00000000-0005-0000-0000-0000FE790000}"/>
    <cellStyle name="Normal 3 19 3 5 2 4 2 2" xfId="29617" xr:uid="{00000000-0005-0000-0000-0000FF790000}"/>
    <cellStyle name="Normal 3 19 3 5 2 4 2 2 2" xfId="56750" xr:uid="{00000000-0005-0000-0000-0000007A0000}"/>
    <cellStyle name="Normal 3 19 3 5 2 4 2 3" xfId="43188" xr:uid="{00000000-0005-0000-0000-0000017A0000}"/>
    <cellStyle name="Normal 3 19 3 5 2 4 3" xfId="22836" xr:uid="{00000000-0005-0000-0000-0000027A0000}"/>
    <cellStyle name="Normal 3 19 3 5 2 4 3 2" xfId="49969" xr:uid="{00000000-0005-0000-0000-0000037A0000}"/>
    <cellStyle name="Normal 3 19 3 5 2 4 4" xfId="36407" xr:uid="{00000000-0005-0000-0000-0000047A0000}"/>
    <cellStyle name="Normal 3 19 3 5 2 5" xfId="12660" xr:uid="{00000000-0005-0000-0000-0000057A0000}"/>
    <cellStyle name="Normal 3 19 3 5 2 5 2" xfId="26228" xr:uid="{00000000-0005-0000-0000-0000067A0000}"/>
    <cellStyle name="Normal 3 19 3 5 2 5 2 2" xfId="53361" xr:uid="{00000000-0005-0000-0000-0000077A0000}"/>
    <cellStyle name="Normal 3 19 3 5 2 5 3" xfId="39799" xr:uid="{00000000-0005-0000-0000-0000087A0000}"/>
    <cellStyle name="Normal 3 19 3 5 2 6" xfId="19447" xr:uid="{00000000-0005-0000-0000-0000097A0000}"/>
    <cellStyle name="Normal 3 19 3 5 2 6 2" xfId="46580" xr:uid="{00000000-0005-0000-0000-00000A7A0000}"/>
    <cellStyle name="Normal 3 19 3 5 2 7" xfId="33018" xr:uid="{00000000-0005-0000-0000-00000B7A0000}"/>
    <cellStyle name="Normal 3 19 3 5 3" xfId="5719" xr:uid="{00000000-0005-0000-0000-00000C7A0000}"/>
    <cellStyle name="Normal 3 19 3 5 3 2" xfId="9262" xr:uid="{00000000-0005-0000-0000-00000D7A0000}"/>
    <cellStyle name="Normal 3 19 3 5 3 2 2" xfId="16052" xr:uid="{00000000-0005-0000-0000-00000E7A0000}"/>
    <cellStyle name="Normal 3 19 3 5 3 2 2 2" xfId="29620" xr:uid="{00000000-0005-0000-0000-00000F7A0000}"/>
    <cellStyle name="Normal 3 19 3 5 3 2 2 2 2" xfId="56753" xr:uid="{00000000-0005-0000-0000-0000107A0000}"/>
    <cellStyle name="Normal 3 19 3 5 3 2 2 3" xfId="43191" xr:uid="{00000000-0005-0000-0000-0000117A0000}"/>
    <cellStyle name="Normal 3 19 3 5 3 2 3" xfId="22839" xr:uid="{00000000-0005-0000-0000-0000127A0000}"/>
    <cellStyle name="Normal 3 19 3 5 3 2 3 2" xfId="49972" xr:uid="{00000000-0005-0000-0000-0000137A0000}"/>
    <cellStyle name="Normal 3 19 3 5 3 2 4" xfId="36410" xr:uid="{00000000-0005-0000-0000-0000147A0000}"/>
    <cellStyle name="Normal 3 19 3 5 3 3" xfId="12663" xr:uid="{00000000-0005-0000-0000-0000157A0000}"/>
    <cellStyle name="Normal 3 19 3 5 3 3 2" xfId="26231" xr:uid="{00000000-0005-0000-0000-0000167A0000}"/>
    <cellStyle name="Normal 3 19 3 5 3 3 2 2" xfId="53364" xr:uid="{00000000-0005-0000-0000-0000177A0000}"/>
    <cellStyle name="Normal 3 19 3 5 3 3 3" xfId="39802" xr:uid="{00000000-0005-0000-0000-0000187A0000}"/>
    <cellStyle name="Normal 3 19 3 5 3 4" xfId="19450" xr:uid="{00000000-0005-0000-0000-0000197A0000}"/>
    <cellStyle name="Normal 3 19 3 5 3 4 2" xfId="46583" xr:uid="{00000000-0005-0000-0000-00001A7A0000}"/>
    <cellStyle name="Normal 3 19 3 5 3 5" xfId="33021" xr:uid="{00000000-0005-0000-0000-00001B7A0000}"/>
    <cellStyle name="Normal 3 19 3 5 4" xfId="5720" xr:uid="{00000000-0005-0000-0000-00001C7A0000}"/>
    <cellStyle name="Normal 3 19 3 5 4 2" xfId="9263" xr:uid="{00000000-0005-0000-0000-00001D7A0000}"/>
    <cellStyle name="Normal 3 19 3 5 4 2 2" xfId="16053" xr:uid="{00000000-0005-0000-0000-00001E7A0000}"/>
    <cellStyle name="Normal 3 19 3 5 4 2 2 2" xfId="29621" xr:uid="{00000000-0005-0000-0000-00001F7A0000}"/>
    <cellStyle name="Normal 3 19 3 5 4 2 2 2 2" xfId="56754" xr:uid="{00000000-0005-0000-0000-0000207A0000}"/>
    <cellStyle name="Normal 3 19 3 5 4 2 2 3" xfId="43192" xr:uid="{00000000-0005-0000-0000-0000217A0000}"/>
    <cellStyle name="Normal 3 19 3 5 4 2 3" xfId="22840" xr:uid="{00000000-0005-0000-0000-0000227A0000}"/>
    <cellStyle name="Normal 3 19 3 5 4 2 3 2" xfId="49973" xr:uid="{00000000-0005-0000-0000-0000237A0000}"/>
    <cellStyle name="Normal 3 19 3 5 4 2 4" xfId="36411" xr:uid="{00000000-0005-0000-0000-0000247A0000}"/>
    <cellStyle name="Normal 3 19 3 5 4 3" xfId="12664" xr:uid="{00000000-0005-0000-0000-0000257A0000}"/>
    <cellStyle name="Normal 3 19 3 5 4 3 2" xfId="26232" xr:uid="{00000000-0005-0000-0000-0000267A0000}"/>
    <cellStyle name="Normal 3 19 3 5 4 3 2 2" xfId="53365" xr:uid="{00000000-0005-0000-0000-0000277A0000}"/>
    <cellStyle name="Normal 3 19 3 5 4 3 3" xfId="39803" xr:uid="{00000000-0005-0000-0000-0000287A0000}"/>
    <cellStyle name="Normal 3 19 3 5 4 4" xfId="19451" xr:uid="{00000000-0005-0000-0000-0000297A0000}"/>
    <cellStyle name="Normal 3 19 3 5 4 4 2" xfId="46584" xr:uid="{00000000-0005-0000-0000-00002A7A0000}"/>
    <cellStyle name="Normal 3 19 3 5 4 5" xfId="33022" xr:uid="{00000000-0005-0000-0000-00002B7A0000}"/>
    <cellStyle name="Normal 3 19 3 5 5" xfId="9258" xr:uid="{00000000-0005-0000-0000-00002C7A0000}"/>
    <cellStyle name="Normal 3 19 3 5 5 2" xfId="16048" xr:uid="{00000000-0005-0000-0000-00002D7A0000}"/>
    <cellStyle name="Normal 3 19 3 5 5 2 2" xfId="29616" xr:uid="{00000000-0005-0000-0000-00002E7A0000}"/>
    <cellStyle name="Normal 3 19 3 5 5 2 2 2" xfId="56749" xr:uid="{00000000-0005-0000-0000-00002F7A0000}"/>
    <cellStyle name="Normal 3 19 3 5 5 2 3" xfId="43187" xr:uid="{00000000-0005-0000-0000-0000307A0000}"/>
    <cellStyle name="Normal 3 19 3 5 5 3" xfId="22835" xr:uid="{00000000-0005-0000-0000-0000317A0000}"/>
    <cellStyle name="Normal 3 19 3 5 5 3 2" xfId="49968" xr:uid="{00000000-0005-0000-0000-0000327A0000}"/>
    <cellStyle name="Normal 3 19 3 5 5 4" xfId="36406" xr:uid="{00000000-0005-0000-0000-0000337A0000}"/>
    <cellStyle name="Normal 3 19 3 5 6" xfId="12659" xr:uid="{00000000-0005-0000-0000-0000347A0000}"/>
    <cellStyle name="Normal 3 19 3 5 6 2" xfId="26227" xr:uid="{00000000-0005-0000-0000-0000357A0000}"/>
    <cellStyle name="Normal 3 19 3 5 6 2 2" xfId="53360" xr:uid="{00000000-0005-0000-0000-0000367A0000}"/>
    <cellStyle name="Normal 3 19 3 5 6 3" xfId="39798" xr:uid="{00000000-0005-0000-0000-0000377A0000}"/>
    <cellStyle name="Normal 3 19 3 5 7" xfId="19446" xr:uid="{00000000-0005-0000-0000-0000387A0000}"/>
    <cellStyle name="Normal 3 19 3 5 7 2" xfId="46579" xr:uid="{00000000-0005-0000-0000-0000397A0000}"/>
    <cellStyle name="Normal 3 19 3 5 8" xfId="33017" xr:uid="{00000000-0005-0000-0000-00003A7A0000}"/>
    <cellStyle name="Normal 3 19 3 6" xfId="5721" xr:uid="{00000000-0005-0000-0000-00003B7A0000}"/>
    <cellStyle name="Normal 3 19 3 6 2" xfId="5722" xr:uid="{00000000-0005-0000-0000-00003C7A0000}"/>
    <cellStyle name="Normal 3 19 3 6 2 2" xfId="9265" xr:uid="{00000000-0005-0000-0000-00003D7A0000}"/>
    <cellStyle name="Normal 3 19 3 6 2 2 2" xfId="16055" xr:uid="{00000000-0005-0000-0000-00003E7A0000}"/>
    <cellStyle name="Normal 3 19 3 6 2 2 2 2" xfId="29623" xr:uid="{00000000-0005-0000-0000-00003F7A0000}"/>
    <cellStyle name="Normal 3 19 3 6 2 2 2 2 2" xfId="56756" xr:uid="{00000000-0005-0000-0000-0000407A0000}"/>
    <cellStyle name="Normal 3 19 3 6 2 2 2 3" xfId="43194" xr:uid="{00000000-0005-0000-0000-0000417A0000}"/>
    <cellStyle name="Normal 3 19 3 6 2 2 3" xfId="22842" xr:uid="{00000000-0005-0000-0000-0000427A0000}"/>
    <cellStyle name="Normal 3 19 3 6 2 2 3 2" xfId="49975" xr:uid="{00000000-0005-0000-0000-0000437A0000}"/>
    <cellStyle name="Normal 3 19 3 6 2 2 4" xfId="36413" xr:uid="{00000000-0005-0000-0000-0000447A0000}"/>
    <cellStyle name="Normal 3 19 3 6 2 3" xfId="12666" xr:uid="{00000000-0005-0000-0000-0000457A0000}"/>
    <cellStyle name="Normal 3 19 3 6 2 3 2" xfId="26234" xr:uid="{00000000-0005-0000-0000-0000467A0000}"/>
    <cellStyle name="Normal 3 19 3 6 2 3 2 2" xfId="53367" xr:uid="{00000000-0005-0000-0000-0000477A0000}"/>
    <cellStyle name="Normal 3 19 3 6 2 3 3" xfId="39805" xr:uid="{00000000-0005-0000-0000-0000487A0000}"/>
    <cellStyle name="Normal 3 19 3 6 2 4" xfId="19453" xr:uid="{00000000-0005-0000-0000-0000497A0000}"/>
    <cellStyle name="Normal 3 19 3 6 2 4 2" xfId="46586" xr:uid="{00000000-0005-0000-0000-00004A7A0000}"/>
    <cellStyle name="Normal 3 19 3 6 2 5" xfId="33024" xr:uid="{00000000-0005-0000-0000-00004B7A0000}"/>
    <cellStyle name="Normal 3 19 3 6 3" xfId="5723" xr:uid="{00000000-0005-0000-0000-00004C7A0000}"/>
    <cellStyle name="Normal 3 19 3 6 3 2" xfId="9266" xr:uid="{00000000-0005-0000-0000-00004D7A0000}"/>
    <cellStyle name="Normal 3 19 3 6 3 2 2" xfId="16056" xr:uid="{00000000-0005-0000-0000-00004E7A0000}"/>
    <cellStyle name="Normal 3 19 3 6 3 2 2 2" xfId="29624" xr:uid="{00000000-0005-0000-0000-00004F7A0000}"/>
    <cellStyle name="Normal 3 19 3 6 3 2 2 2 2" xfId="56757" xr:uid="{00000000-0005-0000-0000-0000507A0000}"/>
    <cellStyle name="Normal 3 19 3 6 3 2 2 3" xfId="43195" xr:uid="{00000000-0005-0000-0000-0000517A0000}"/>
    <cellStyle name="Normal 3 19 3 6 3 2 3" xfId="22843" xr:uid="{00000000-0005-0000-0000-0000527A0000}"/>
    <cellStyle name="Normal 3 19 3 6 3 2 3 2" xfId="49976" xr:uid="{00000000-0005-0000-0000-0000537A0000}"/>
    <cellStyle name="Normal 3 19 3 6 3 2 4" xfId="36414" xr:uid="{00000000-0005-0000-0000-0000547A0000}"/>
    <cellStyle name="Normal 3 19 3 6 3 3" xfId="12667" xr:uid="{00000000-0005-0000-0000-0000557A0000}"/>
    <cellStyle name="Normal 3 19 3 6 3 3 2" xfId="26235" xr:uid="{00000000-0005-0000-0000-0000567A0000}"/>
    <cellStyle name="Normal 3 19 3 6 3 3 2 2" xfId="53368" xr:uid="{00000000-0005-0000-0000-0000577A0000}"/>
    <cellStyle name="Normal 3 19 3 6 3 3 3" xfId="39806" xr:uid="{00000000-0005-0000-0000-0000587A0000}"/>
    <cellStyle name="Normal 3 19 3 6 3 4" xfId="19454" xr:uid="{00000000-0005-0000-0000-0000597A0000}"/>
    <cellStyle name="Normal 3 19 3 6 3 4 2" xfId="46587" xr:uid="{00000000-0005-0000-0000-00005A7A0000}"/>
    <cellStyle name="Normal 3 19 3 6 3 5" xfId="33025" xr:uid="{00000000-0005-0000-0000-00005B7A0000}"/>
    <cellStyle name="Normal 3 19 3 6 4" xfId="9264" xr:uid="{00000000-0005-0000-0000-00005C7A0000}"/>
    <cellStyle name="Normal 3 19 3 6 4 2" xfId="16054" xr:uid="{00000000-0005-0000-0000-00005D7A0000}"/>
    <cellStyle name="Normal 3 19 3 6 4 2 2" xfId="29622" xr:uid="{00000000-0005-0000-0000-00005E7A0000}"/>
    <cellStyle name="Normal 3 19 3 6 4 2 2 2" xfId="56755" xr:uid="{00000000-0005-0000-0000-00005F7A0000}"/>
    <cellStyle name="Normal 3 19 3 6 4 2 3" xfId="43193" xr:uid="{00000000-0005-0000-0000-0000607A0000}"/>
    <cellStyle name="Normal 3 19 3 6 4 3" xfId="22841" xr:uid="{00000000-0005-0000-0000-0000617A0000}"/>
    <cellStyle name="Normal 3 19 3 6 4 3 2" xfId="49974" xr:uid="{00000000-0005-0000-0000-0000627A0000}"/>
    <cellStyle name="Normal 3 19 3 6 4 4" xfId="36412" xr:uid="{00000000-0005-0000-0000-0000637A0000}"/>
    <cellStyle name="Normal 3 19 3 6 5" xfId="12665" xr:uid="{00000000-0005-0000-0000-0000647A0000}"/>
    <cellStyle name="Normal 3 19 3 6 5 2" xfId="26233" xr:uid="{00000000-0005-0000-0000-0000657A0000}"/>
    <cellStyle name="Normal 3 19 3 6 5 2 2" xfId="53366" xr:uid="{00000000-0005-0000-0000-0000667A0000}"/>
    <cellStyle name="Normal 3 19 3 6 5 3" xfId="39804" xr:uid="{00000000-0005-0000-0000-0000677A0000}"/>
    <cellStyle name="Normal 3 19 3 6 6" xfId="19452" xr:uid="{00000000-0005-0000-0000-0000687A0000}"/>
    <cellStyle name="Normal 3 19 3 6 6 2" xfId="46585" xr:uid="{00000000-0005-0000-0000-0000697A0000}"/>
    <cellStyle name="Normal 3 19 3 6 7" xfId="33023" xr:uid="{00000000-0005-0000-0000-00006A7A0000}"/>
    <cellStyle name="Normal 3 19 3 7" xfId="5724" xr:uid="{00000000-0005-0000-0000-00006B7A0000}"/>
    <cellStyle name="Normal 3 19 3 7 2" xfId="5725" xr:uid="{00000000-0005-0000-0000-00006C7A0000}"/>
    <cellStyle name="Normal 3 19 3 7 2 2" xfId="9268" xr:uid="{00000000-0005-0000-0000-00006D7A0000}"/>
    <cellStyle name="Normal 3 19 3 7 2 2 2" xfId="16058" xr:uid="{00000000-0005-0000-0000-00006E7A0000}"/>
    <cellStyle name="Normal 3 19 3 7 2 2 2 2" xfId="29626" xr:uid="{00000000-0005-0000-0000-00006F7A0000}"/>
    <cellStyle name="Normal 3 19 3 7 2 2 2 2 2" xfId="56759" xr:uid="{00000000-0005-0000-0000-0000707A0000}"/>
    <cellStyle name="Normal 3 19 3 7 2 2 2 3" xfId="43197" xr:uid="{00000000-0005-0000-0000-0000717A0000}"/>
    <cellStyle name="Normal 3 19 3 7 2 2 3" xfId="22845" xr:uid="{00000000-0005-0000-0000-0000727A0000}"/>
    <cellStyle name="Normal 3 19 3 7 2 2 3 2" xfId="49978" xr:uid="{00000000-0005-0000-0000-0000737A0000}"/>
    <cellStyle name="Normal 3 19 3 7 2 2 4" xfId="36416" xr:uid="{00000000-0005-0000-0000-0000747A0000}"/>
    <cellStyle name="Normal 3 19 3 7 2 3" xfId="12669" xr:uid="{00000000-0005-0000-0000-0000757A0000}"/>
    <cellStyle name="Normal 3 19 3 7 2 3 2" xfId="26237" xr:uid="{00000000-0005-0000-0000-0000767A0000}"/>
    <cellStyle name="Normal 3 19 3 7 2 3 2 2" xfId="53370" xr:uid="{00000000-0005-0000-0000-0000777A0000}"/>
    <cellStyle name="Normal 3 19 3 7 2 3 3" xfId="39808" xr:uid="{00000000-0005-0000-0000-0000787A0000}"/>
    <cellStyle name="Normal 3 19 3 7 2 4" xfId="19456" xr:uid="{00000000-0005-0000-0000-0000797A0000}"/>
    <cellStyle name="Normal 3 19 3 7 2 4 2" xfId="46589" xr:uid="{00000000-0005-0000-0000-00007A7A0000}"/>
    <cellStyle name="Normal 3 19 3 7 2 5" xfId="33027" xr:uid="{00000000-0005-0000-0000-00007B7A0000}"/>
    <cellStyle name="Normal 3 19 3 7 3" xfId="5726" xr:uid="{00000000-0005-0000-0000-00007C7A0000}"/>
    <cellStyle name="Normal 3 19 3 7 3 2" xfId="9269" xr:uid="{00000000-0005-0000-0000-00007D7A0000}"/>
    <cellStyle name="Normal 3 19 3 7 3 2 2" xfId="16059" xr:uid="{00000000-0005-0000-0000-00007E7A0000}"/>
    <cellStyle name="Normal 3 19 3 7 3 2 2 2" xfId="29627" xr:uid="{00000000-0005-0000-0000-00007F7A0000}"/>
    <cellStyle name="Normal 3 19 3 7 3 2 2 2 2" xfId="56760" xr:uid="{00000000-0005-0000-0000-0000807A0000}"/>
    <cellStyle name="Normal 3 19 3 7 3 2 2 3" xfId="43198" xr:uid="{00000000-0005-0000-0000-0000817A0000}"/>
    <cellStyle name="Normal 3 19 3 7 3 2 3" xfId="22846" xr:uid="{00000000-0005-0000-0000-0000827A0000}"/>
    <cellStyle name="Normal 3 19 3 7 3 2 3 2" xfId="49979" xr:uid="{00000000-0005-0000-0000-0000837A0000}"/>
    <cellStyle name="Normal 3 19 3 7 3 2 4" xfId="36417" xr:uid="{00000000-0005-0000-0000-0000847A0000}"/>
    <cellStyle name="Normal 3 19 3 7 3 3" xfId="12670" xr:uid="{00000000-0005-0000-0000-0000857A0000}"/>
    <cellStyle name="Normal 3 19 3 7 3 3 2" xfId="26238" xr:uid="{00000000-0005-0000-0000-0000867A0000}"/>
    <cellStyle name="Normal 3 19 3 7 3 3 2 2" xfId="53371" xr:uid="{00000000-0005-0000-0000-0000877A0000}"/>
    <cellStyle name="Normal 3 19 3 7 3 3 3" xfId="39809" xr:uid="{00000000-0005-0000-0000-0000887A0000}"/>
    <cellStyle name="Normal 3 19 3 7 3 4" xfId="19457" xr:uid="{00000000-0005-0000-0000-0000897A0000}"/>
    <cellStyle name="Normal 3 19 3 7 3 4 2" xfId="46590" xr:uid="{00000000-0005-0000-0000-00008A7A0000}"/>
    <cellStyle name="Normal 3 19 3 7 3 5" xfId="33028" xr:uid="{00000000-0005-0000-0000-00008B7A0000}"/>
    <cellStyle name="Normal 3 19 3 7 4" xfId="9267" xr:uid="{00000000-0005-0000-0000-00008C7A0000}"/>
    <cellStyle name="Normal 3 19 3 7 4 2" xfId="16057" xr:uid="{00000000-0005-0000-0000-00008D7A0000}"/>
    <cellStyle name="Normal 3 19 3 7 4 2 2" xfId="29625" xr:uid="{00000000-0005-0000-0000-00008E7A0000}"/>
    <cellStyle name="Normal 3 19 3 7 4 2 2 2" xfId="56758" xr:uid="{00000000-0005-0000-0000-00008F7A0000}"/>
    <cellStyle name="Normal 3 19 3 7 4 2 3" xfId="43196" xr:uid="{00000000-0005-0000-0000-0000907A0000}"/>
    <cellStyle name="Normal 3 19 3 7 4 3" xfId="22844" xr:uid="{00000000-0005-0000-0000-0000917A0000}"/>
    <cellStyle name="Normal 3 19 3 7 4 3 2" xfId="49977" xr:uid="{00000000-0005-0000-0000-0000927A0000}"/>
    <cellStyle name="Normal 3 19 3 7 4 4" xfId="36415" xr:uid="{00000000-0005-0000-0000-0000937A0000}"/>
    <cellStyle name="Normal 3 19 3 7 5" xfId="12668" xr:uid="{00000000-0005-0000-0000-0000947A0000}"/>
    <cellStyle name="Normal 3 19 3 7 5 2" xfId="26236" xr:uid="{00000000-0005-0000-0000-0000957A0000}"/>
    <cellStyle name="Normal 3 19 3 7 5 2 2" xfId="53369" xr:uid="{00000000-0005-0000-0000-0000967A0000}"/>
    <cellStyle name="Normal 3 19 3 7 5 3" xfId="39807" xr:uid="{00000000-0005-0000-0000-0000977A0000}"/>
    <cellStyle name="Normal 3 19 3 7 6" xfId="19455" xr:uid="{00000000-0005-0000-0000-0000987A0000}"/>
    <cellStyle name="Normal 3 19 3 7 6 2" xfId="46588" xr:uid="{00000000-0005-0000-0000-0000997A0000}"/>
    <cellStyle name="Normal 3 19 3 7 7" xfId="33026" xr:uid="{00000000-0005-0000-0000-00009A7A0000}"/>
    <cellStyle name="Normal 3 19 3 8" xfId="5727" xr:uid="{00000000-0005-0000-0000-00009B7A0000}"/>
    <cellStyle name="Normal 3 19 3 8 2" xfId="9270" xr:uid="{00000000-0005-0000-0000-00009C7A0000}"/>
    <cellStyle name="Normal 3 19 3 8 2 2" xfId="16060" xr:uid="{00000000-0005-0000-0000-00009D7A0000}"/>
    <cellStyle name="Normal 3 19 3 8 2 2 2" xfId="29628" xr:uid="{00000000-0005-0000-0000-00009E7A0000}"/>
    <cellStyle name="Normal 3 19 3 8 2 2 2 2" xfId="56761" xr:uid="{00000000-0005-0000-0000-00009F7A0000}"/>
    <cellStyle name="Normal 3 19 3 8 2 2 3" xfId="43199" xr:uid="{00000000-0005-0000-0000-0000A07A0000}"/>
    <cellStyle name="Normal 3 19 3 8 2 3" xfId="22847" xr:uid="{00000000-0005-0000-0000-0000A17A0000}"/>
    <cellStyle name="Normal 3 19 3 8 2 3 2" xfId="49980" xr:uid="{00000000-0005-0000-0000-0000A27A0000}"/>
    <cellStyle name="Normal 3 19 3 8 2 4" xfId="36418" xr:uid="{00000000-0005-0000-0000-0000A37A0000}"/>
    <cellStyle name="Normal 3 19 3 8 3" xfId="12671" xr:uid="{00000000-0005-0000-0000-0000A47A0000}"/>
    <cellStyle name="Normal 3 19 3 8 3 2" xfId="26239" xr:uid="{00000000-0005-0000-0000-0000A57A0000}"/>
    <cellStyle name="Normal 3 19 3 8 3 2 2" xfId="53372" xr:uid="{00000000-0005-0000-0000-0000A67A0000}"/>
    <cellStyle name="Normal 3 19 3 8 3 3" xfId="39810" xr:uid="{00000000-0005-0000-0000-0000A77A0000}"/>
    <cellStyle name="Normal 3 19 3 8 4" xfId="19458" xr:uid="{00000000-0005-0000-0000-0000A87A0000}"/>
    <cellStyle name="Normal 3 19 3 8 4 2" xfId="46591" xr:uid="{00000000-0005-0000-0000-0000A97A0000}"/>
    <cellStyle name="Normal 3 19 3 8 5" xfId="33029" xr:uid="{00000000-0005-0000-0000-0000AA7A0000}"/>
    <cellStyle name="Normal 3 19 3 9" xfId="5728" xr:uid="{00000000-0005-0000-0000-0000AB7A0000}"/>
    <cellStyle name="Normal 3 19 3 9 2" xfId="9271" xr:uid="{00000000-0005-0000-0000-0000AC7A0000}"/>
    <cellStyle name="Normal 3 19 3 9 2 2" xfId="16061" xr:uid="{00000000-0005-0000-0000-0000AD7A0000}"/>
    <cellStyle name="Normal 3 19 3 9 2 2 2" xfId="29629" xr:uid="{00000000-0005-0000-0000-0000AE7A0000}"/>
    <cellStyle name="Normal 3 19 3 9 2 2 2 2" xfId="56762" xr:uid="{00000000-0005-0000-0000-0000AF7A0000}"/>
    <cellStyle name="Normal 3 19 3 9 2 2 3" xfId="43200" xr:uid="{00000000-0005-0000-0000-0000B07A0000}"/>
    <cellStyle name="Normal 3 19 3 9 2 3" xfId="22848" xr:uid="{00000000-0005-0000-0000-0000B17A0000}"/>
    <cellStyle name="Normal 3 19 3 9 2 3 2" xfId="49981" xr:uid="{00000000-0005-0000-0000-0000B27A0000}"/>
    <cellStyle name="Normal 3 19 3 9 2 4" xfId="36419" xr:uid="{00000000-0005-0000-0000-0000B37A0000}"/>
    <cellStyle name="Normal 3 19 3 9 3" xfId="12672" xr:uid="{00000000-0005-0000-0000-0000B47A0000}"/>
    <cellStyle name="Normal 3 19 3 9 3 2" xfId="26240" xr:uid="{00000000-0005-0000-0000-0000B57A0000}"/>
    <cellStyle name="Normal 3 19 3 9 3 2 2" xfId="53373" xr:uid="{00000000-0005-0000-0000-0000B67A0000}"/>
    <cellStyle name="Normal 3 19 3 9 3 3" xfId="39811" xr:uid="{00000000-0005-0000-0000-0000B77A0000}"/>
    <cellStyle name="Normal 3 19 3 9 4" xfId="19459" xr:uid="{00000000-0005-0000-0000-0000B87A0000}"/>
    <cellStyle name="Normal 3 19 3 9 4 2" xfId="46592" xr:uid="{00000000-0005-0000-0000-0000B97A0000}"/>
    <cellStyle name="Normal 3 19 3 9 5" xfId="33030" xr:uid="{00000000-0005-0000-0000-0000BA7A0000}"/>
    <cellStyle name="Normal 3 19 4" xfId="5729" xr:uid="{00000000-0005-0000-0000-0000BB7A0000}"/>
    <cellStyle name="Normal 3 19 4 10" xfId="33031" xr:uid="{00000000-0005-0000-0000-0000BC7A0000}"/>
    <cellStyle name="Normal 3 19 4 2" xfId="5730" xr:uid="{00000000-0005-0000-0000-0000BD7A0000}"/>
    <cellStyle name="Normal 3 19 4 2 2" xfId="5731" xr:uid="{00000000-0005-0000-0000-0000BE7A0000}"/>
    <cellStyle name="Normal 3 19 4 2 2 2" xfId="5732" xr:uid="{00000000-0005-0000-0000-0000BF7A0000}"/>
    <cellStyle name="Normal 3 19 4 2 2 2 2" xfId="9275" xr:uid="{00000000-0005-0000-0000-0000C07A0000}"/>
    <cellStyle name="Normal 3 19 4 2 2 2 2 2" xfId="16065" xr:uid="{00000000-0005-0000-0000-0000C17A0000}"/>
    <cellStyle name="Normal 3 19 4 2 2 2 2 2 2" xfId="29633" xr:uid="{00000000-0005-0000-0000-0000C27A0000}"/>
    <cellStyle name="Normal 3 19 4 2 2 2 2 2 2 2" xfId="56766" xr:uid="{00000000-0005-0000-0000-0000C37A0000}"/>
    <cellStyle name="Normal 3 19 4 2 2 2 2 2 3" xfId="43204" xr:uid="{00000000-0005-0000-0000-0000C47A0000}"/>
    <cellStyle name="Normal 3 19 4 2 2 2 2 3" xfId="22852" xr:uid="{00000000-0005-0000-0000-0000C57A0000}"/>
    <cellStyle name="Normal 3 19 4 2 2 2 2 3 2" xfId="49985" xr:uid="{00000000-0005-0000-0000-0000C67A0000}"/>
    <cellStyle name="Normal 3 19 4 2 2 2 2 4" xfId="36423" xr:uid="{00000000-0005-0000-0000-0000C77A0000}"/>
    <cellStyle name="Normal 3 19 4 2 2 2 3" xfId="12676" xr:uid="{00000000-0005-0000-0000-0000C87A0000}"/>
    <cellStyle name="Normal 3 19 4 2 2 2 3 2" xfId="26244" xr:uid="{00000000-0005-0000-0000-0000C97A0000}"/>
    <cellStyle name="Normal 3 19 4 2 2 2 3 2 2" xfId="53377" xr:uid="{00000000-0005-0000-0000-0000CA7A0000}"/>
    <cellStyle name="Normal 3 19 4 2 2 2 3 3" xfId="39815" xr:uid="{00000000-0005-0000-0000-0000CB7A0000}"/>
    <cellStyle name="Normal 3 19 4 2 2 2 4" xfId="19463" xr:uid="{00000000-0005-0000-0000-0000CC7A0000}"/>
    <cellStyle name="Normal 3 19 4 2 2 2 4 2" xfId="46596" xr:uid="{00000000-0005-0000-0000-0000CD7A0000}"/>
    <cellStyle name="Normal 3 19 4 2 2 2 5" xfId="33034" xr:uid="{00000000-0005-0000-0000-0000CE7A0000}"/>
    <cellStyle name="Normal 3 19 4 2 2 3" xfId="5733" xr:uid="{00000000-0005-0000-0000-0000CF7A0000}"/>
    <cellStyle name="Normal 3 19 4 2 2 3 2" xfId="9276" xr:uid="{00000000-0005-0000-0000-0000D07A0000}"/>
    <cellStyle name="Normal 3 19 4 2 2 3 2 2" xfId="16066" xr:uid="{00000000-0005-0000-0000-0000D17A0000}"/>
    <cellStyle name="Normal 3 19 4 2 2 3 2 2 2" xfId="29634" xr:uid="{00000000-0005-0000-0000-0000D27A0000}"/>
    <cellStyle name="Normal 3 19 4 2 2 3 2 2 2 2" xfId="56767" xr:uid="{00000000-0005-0000-0000-0000D37A0000}"/>
    <cellStyle name="Normal 3 19 4 2 2 3 2 2 3" xfId="43205" xr:uid="{00000000-0005-0000-0000-0000D47A0000}"/>
    <cellStyle name="Normal 3 19 4 2 2 3 2 3" xfId="22853" xr:uid="{00000000-0005-0000-0000-0000D57A0000}"/>
    <cellStyle name="Normal 3 19 4 2 2 3 2 3 2" xfId="49986" xr:uid="{00000000-0005-0000-0000-0000D67A0000}"/>
    <cellStyle name="Normal 3 19 4 2 2 3 2 4" xfId="36424" xr:uid="{00000000-0005-0000-0000-0000D77A0000}"/>
    <cellStyle name="Normal 3 19 4 2 2 3 3" xfId="12677" xr:uid="{00000000-0005-0000-0000-0000D87A0000}"/>
    <cellStyle name="Normal 3 19 4 2 2 3 3 2" xfId="26245" xr:uid="{00000000-0005-0000-0000-0000D97A0000}"/>
    <cellStyle name="Normal 3 19 4 2 2 3 3 2 2" xfId="53378" xr:uid="{00000000-0005-0000-0000-0000DA7A0000}"/>
    <cellStyle name="Normal 3 19 4 2 2 3 3 3" xfId="39816" xr:uid="{00000000-0005-0000-0000-0000DB7A0000}"/>
    <cellStyle name="Normal 3 19 4 2 2 3 4" xfId="19464" xr:uid="{00000000-0005-0000-0000-0000DC7A0000}"/>
    <cellStyle name="Normal 3 19 4 2 2 3 4 2" xfId="46597" xr:uid="{00000000-0005-0000-0000-0000DD7A0000}"/>
    <cellStyle name="Normal 3 19 4 2 2 3 5" xfId="33035" xr:uid="{00000000-0005-0000-0000-0000DE7A0000}"/>
    <cellStyle name="Normal 3 19 4 2 2 4" xfId="9274" xr:uid="{00000000-0005-0000-0000-0000DF7A0000}"/>
    <cellStyle name="Normal 3 19 4 2 2 4 2" xfId="16064" xr:uid="{00000000-0005-0000-0000-0000E07A0000}"/>
    <cellStyle name="Normal 3 19 4 2 2 4 2 2" xfId="29632" xr:uid="{00000000-0005-0000-0000-0000E17A0000}"/>
    <cellStyle name="Normal 3 19 4 2 2 4 2 2 2" xfId="56765" xr:uid="{00000000-0005-0000-0000-0000E27A0000}"/>
    <cellStyle name="Normal 3 19 4 2 2 4 2 3" xfId="43203" xr:uid="{00000000-0005-0000-0000-0000E37A0000}"/>
    <cellStyle name="Normal 3 19 4 2 2 4 3" xfId="22851" xr:uid="{00000000-0005-0000-0000-0000E47A0000}"/>
    <cellStyle name="Normal 3 19 4 2 2 4 3 2" xfId="49984" xr:uid="{00000000-0005-0000-0000-0000E57A0000}"/>
    <cellStyle name="Normal 3 19 4 2 2 4 4" xfId="36422" xr:uid="{00000000-0005-0000-0000-0000E67A0000}"/>
    <cellStyle name="Normal 3 19 4 2 2 5" xfId="12675" xr:uid="{00000000-0005-0000-0000-0000E77A0000}"/>
    <cellStyle name="Normal 3 19 4 2 2 5 2" xfId="26243" xr:uid="{00000000-0005-0000-0000-0000E87A0000}"/>
    <cellStyle name="Normal 3 19 4 2 2 5 2 2" xfId="53376" xr:uid="{00000000-0005-0000-0000-0000E97A0000}"/>
    <cellStyle name="Normal 3 19 4 2 2 5 3" xfId="39814" xr:uid="{00000000-0005-0000-0000-0000EA7A0000}"/>
    <cellStyle name="Normal 3 19 4 2 2 6" xfId="19462" xr:uid="{00000000-0005-0000-0000-0000EB7A0000}"/>
    <cellStyle name="Normal 3 19 4 2 2 6 2" xfId="46595" xr:uid="{00000000-0005-0000-0000-0000EC7A0000}"/>
    <cellStyle name="Normal 3 19 4 2 2 7" xfId="33033" xr:uid="{00000000-0005-0000-0000-0000ED7A0000}"/>
    <cellStyle name="Normal 3 19 4 2 3" xfId="5734" xr:uid="{00000000-0005-0000-0000-0000EE7A0000}"/>
    <cellStyle name="Normal 3 19 4 2 3 2" xfId="5735" xr:uid="{00000000-0005-0000-0000-0000EF7A0000}"/>
    <cellStyle name="Normal 3 19 4 2 3 2 2" xfId="9278" xr:uid="{00000000-0005-0000-0000-0000F07A0000}"/>
    <cellStyle name="Normal 3 19 4 2 3 2 2 2" xfId="16068" xr:uid="{00000000-0005-0000-0000-0000F17A0000}"/>
    <cellStyle name="Normal 3 19 4 2 3 2 2 2 2" xfId="29636" xr:uid="{00000000-0005-0000-0000-0000F27A0000}"/>
    <cellStyle name="Normal 3 19 4 2 3 2 2 2 2 2" xfId="56769" xr:uid="{00000000-0005-0000-0000-0000F37A0000}"/>
    <cellStyle name="Normal 3 19 4 2 3 2 2 2 3" xfId="43207" xr:uid="{00000000-0005-0000-0000-0000F47A0000}"/>
    <cellStyle name="Normal 3 19 4 2 3 2 2 3" xfId="22855" xr:uid="{00000000-0005-0000-0000-0000F57A0000}"/>
    <cellStyle name="Normal 3 19 4 2 3 2 2 3 2" xfId="49988" xr:uid="{00000000-0005-0000-0000-0000F67A0000}"/>
    <cellStyle name="Normal 3 19 4 2 3 2 2 4" xfId="36426" xr:uid="{00000000-0005-0000-0000-0000F77A0000}"/>
    <cellStyle name="Normal 3 19 4 2 3 2 3" xfId="12679" xr:uid="{00000000-0005-0000-0000-0000F87A0000}"/>
    <cellStyle name="Normal 3 19 4 2 3 2 3 2" xfId="26247" xr:uid="{00000000-0005-0000-0000-0000F97A0000}"/>
    <cellStyle name="Normal 3 19 4 2 3 2 3 2 2" xfId="53380" xr:uid="{00000000-0005-0000-0000-0000FA7A0000}"/>
    <cellStyle name="Normal 3 19 4 2 3 2 3 3" xfId="39818" xr:uid="{00000000-0005-0000-0000-0000FB7A0000}"/>
    <cellStyle name="Normal 3 19 4 2 3 2 4" xfId="19466" xr:uid="{00000000-0005-0000-0000-0000FC7A0000}"/>
    <cellStyle name="Normal 3 19 4 2 3 2 4 2" xfId="46599" xr:uid="{00000000-0005-0000-0000-0000FD7A0000}"/>
    <cellStyle name="Normal 3 19 4 2 3 2 5" xfId="33037" xr:uid="{00000000-0005-0000-0000-0000FE7A0000}"/>
    <cellStyle name="Normal 3 19 4 2 3 3" xfId="9277" xr:uid="{00000000-0005-0000-0000-0000FF7A0000}"/>
    <cellStyle name="Normal 3 19 4 2 3 3 2" xfId="16067" xr:uid="{00000000-0005-0000-0000-0000007B0000}"/>
    <cellStyle name="Normal 3 19 4 2 3 3 2 2" xfId="29635" xr:uid="{00000000-0005-0000-0000-0000017B0000}"/>
    <cellStyle name="Normal 3 19 4 2 3 3 2 2 2" xfId="56768" xr:uid="{00000000-0005-0000-0000-0000027B0000}"/>
    <cellStyle name="Normal 3 19 4 2 3 3 2 3" xfId="43206" xr:uid="{00000000-0005-0000-0000-0000037B0000}"/>
    <cellStyle name="Normal 3 19 4 2 3 3 3" xfId="22854" xr:uid="{00000000-0005-0000-0000-0000047B0000}"/>
    <cellStyle name="Normal 3 19 4 2 3 3 3 2" xfId="49987" xr:uid="{00000000-0005-0000-0000-0000057B0000}"/>
    <cellStyle name="Normal 3 19 4 2 3 3 4" xfId="36425" xr:uid="{00000000-0005-0000-0000-0000067B0000}"/>
    <cellStyle name="Normal 3 19 4 2 3 4" xfId="12678" xr:uid="{00000000-0005-0000-0000-0000077B0000}"/>
    <cellStyle name="Normal 3 19 4 2 3 4 2" xfId="26246" xr:uid="{00000000-0005-0000-0000-0000087B0000}"/>
    <cellStyle name="Normal 3 19 4 2 3 4 2 2" xfId="53379" xr:uid="{00000000-0005-0000-0000-0000097B0000}"/>
    <cellStyle name="Normal 3 19 4 2 3 4 3" xfId="39817" xr:uid="{00000000-0005-0000-0000-00000A7B0000}"/>
    <cellStyle name="Normal 3 19 4 2 3 5" xfId="19465" xr:uid="{00000000-0005-0000-0000-00000B7B0000}"/>
    <cellStyle name="Normal 3 19 4 2 3 5 2" xfId="46598" xr:uid="{00000000-0005-0000-0000-00000C7B0000}"/>
    <cellStyle name="Normal 3 19 4 2 3 6" xfId="33036" xr:uid="{00000000-0005-0000-0000-00000D7B0000}"/>
    <cellStyle name="Normal 3 19 4 2 4" xfId="5736" xr:uid="{00000000-0005-0000-0000-00000E7B0000}"/>
    <cellStyle name="Normal 3 19 4 2 4 2" xfId="9279" xr:uid="{00000000-0005-0000-0000-00000F7B0000}"/>
    <cellStyle name="Normal 3 19 4 2 4 2 2" xfId="16069" xr:uid="{00000000-0005-0000-0000-0000107B0000}"/>
    <cellStyle name="Normal 3 19 4 2 4 2 2 2" xfId="29637" xr:uid="{00000000-0005-0000-0000-0000117B0000}"/>
    <cellStyle name="Normal 3 19 4 2 4 2 2 2 2" xfId="56770" xr:uid="{00000000-0005-0000-0000-0000127B0000}"/>
    <cellStyle name="Normal 3 19 4 2 4 2 2 3" xfId="43208" xr:uid="{00000000-0005-0000-0000-0000137B0000}"/>
    <cellStyle name="Normal 3 19 4 2 4 2 3" xfId="22856" xr:uid="{00000000-0005-0000-0000-0000147B0000}"/>
    <cellStyle name="Normal 3 19 4 2 4 2 3 2" xfId="49989" xr:uid="{00000000-0005-0000-0000-0000157B0000}"/>
    <cellStyle name="Normal 3 19 4 2 4 2 4" xfId="36427" xr:uid="{00000000-0005-0000-0000-0000167B0000}"/>
    <cellStyle name="Normal 3 19 4 2 4 3" xfId="12680" xr:uid="{00000000-0005-0000-0000-0000177B0000}"/>
    <cellStyle name="Normal 3 19 4 2 4 3 2" xfId="26248" xr:uid="{00000000-0005-0000-0000-0000187B0000}"/>
    <cellStyle name="Normal 3 19 4 2 4 3 2 2" xfId="53381" xr:uid="{00000000-0005-0000-0000-0000197B0000}"/>
    <cellStyle name="Normal 3 19 4 2 4 3 3" xfId="39819" xr:uid="{00000000-0005-0000-0000-00001A7B0000}"/>
    <cellStyle name="Normal 3 19 4 2 4 4" xfId="19467" xr:uid="{00000000-0005-0000-0000-00001B7B0000}"/>
    <cellStyle name="Normal 3 19 4 2 4 4 2" xfId="46600" xr:uid="{00000000-0005-0000-0000-00001C7B0000}"/>
    <cellStyle name="Normal 3 19 4 2 4 5" xfId="33038" xr:uid="{00000000-0005-0000-0000-00001D7B0000}"/>
    <cellStyle name="Normal 3 19 4 2 5" xfId="5737" xr:uid="{00000000-0005-0000-0000-00001E7B0000}"/>
    <cellStyle name="Normal 3 19 4 2 5 2" xfId="9280" xr:uid="{00000000-0005-0000-0000-00001F7B0000}"/>
    <cellStyle name="Normal 3 19 4 2 5 2 2" xfId="16070" xr:uid="{00000000-0005-0000-0000-0000207B0000}"/>
    <cellStyle name="Normal 3 19 4 2 5 2 2 2" xfId="29638" xr:uid="{00000000-0005-0000-0000-0000217B0000}"/>
    <cellStyle name="Normal 3 19 4 2 5 2 2 2 2" xfId="56771" xr:uid="{00000000-0005-0000-0000-0000227B0000}"/>
    <cellStyle name="Normal 3 19 4 2 5 2 2 3" xfId="43209" xr:uid="{00000000-0005-0000-0000-0000237B0000}"/>
    <cellStyle name="Normal 3 19 4 2 5 2 3" xfId="22857" xr:uid="{00000000-0005-0000-0000-0000247B0000}"/>
    <cellStyle name="Normal 3 19 4 2 5 2 3 2" xfId="49990" xr:uid="{00000000-0005-0000-0000-0000257B0000}"/>
    <cellStyle name="Normal 3 19 4 2 5 2 4" xfId="36428" xr:uid="{00000000-0005-0000-0000-0000267B0000}"/>
    <cellStyle name="Normal 3 19 4 2 5 3" xfId="12681" xr:uid="{00000000-0005-0000-0000-0000277B0000}"/>
    <cellStyle name="Normal 3 19 4 2 5 3 2" xfId="26249" xr:uid="{00000000-0005-0000-0000-0000287B0000}"/>
    <cellStyle name="Normal 3 19 4 2 5 3 2 2" xfId="53382" xr:uid="{00000000-0005-0000-0000-0000297B0000}"/>
    <cellStyle name="Normal 3 19 4 2 5 3 3" xfId="39820" xr:uid="{00000000-0005-0000-0000-00002A7B0000}"/>
    <cellStyle name="Normal 3 19 4 2 5 4" xfId="19468" xr:uid="{00000000-0005-0000-0000-00002B7B0000}"/>
    <cellStyle name="Normal 3 19 4 2 5 4 2" xfId="46601" xr:uid="{00000000-0005-0000-0000-00002C7B0000}"/>
    <cellStyle name="Normal 3 19 4 2 5 5" xfId="33039" xr:uid="{00000000-0005-0000-0000-00002D7B0000}"/>
    <cellStyle name="Normal 3 19 4 2 6" xfId="9273" xr:uid="{00000000-0005-0000-0000-00002E7B0000}"/>
    <cellStyle name="Normal 3 19 4 2 6 2" xfId="16063" xr:uid="{00000000-0005-0000-0000-00002F7B0000}"/>
    <cellStyle name="Normal 3 19 4 2 6 2 2" xfId="29631" xr:uid="{00000000-0005-0000-0000-0000307B0000}"/>
    <cellStyle name="Normal 3 19 4 2 6 2 2 2" xfId="56764" xr:uid="{00000000-0005-0000-0000-0000317B0000}"/>
    <cellStyle name="Normal 3 19 4 2 6 2 3" xfId="43202" xr:uid="{00000000-0005-0000-0000-0000327B0000}"/>
    <cellStyle name="Normal 3 19 4 2 6 3" xfId="22850" xr:uid="{00000000-0005-0000-0000-0000337B0000}"/>
    <cellStyle name="Normal 3 19 4 2 6 3 2" xfId="49983" xr:uid="{00000000-0005-0000-0000-0000347B0000}"/>
    <cellStyle name="Normal 3 19 4 2 6 4" xfId="36421" xr:uid="{00000000-0005-0000-0000-0000357B0000}"/>
    <cellStyle name="Normal 3 19 4 2 7" xfId="12674" xr:uid="{00000000-0005-0000-0000-0000367B0000}"/>
    <cellStyle name="Normal 3 19 4 2 7 2" xfId="26242" xr:uid="{00000000-0005-0000-0000-0000377B0000}"/>
    <cellStyle name="Normal 3 19 4 2 7 2 2" xfId="53375" xr:uid="{00000000-0005-0000-0000-0000387B0000}"/>
    <cellStyle name="Normal 3 19 4 2 7 3" xfId="39813" xr:uid="{00000000-0005-0000-0000-0000397B0000}"/>
    <cellStyle name="Normal 3 19 4 2 8" xfId="19461" xr:uid="{00000000-0005-0000-0000-00003A7B0000}"/>
    <cellStyle name="Normal 3 19 4 2 8 2" xfId="46594" xr:uid="{00000000-0005-0000-0000-00003B7B0000}"/>
    <cellStyle name="Normal 3 19 4 2 9" xfId="33032" xr:uid="{00000000-0005-0000-0000-00003C7B0000}"/>
    <cellStyle name="Normal 3 19 4 3" xfId="5738" xr:uid="{00000000-0005-0000-0000-00003D7B0000}"/>
    <cellStyle name="Normal 3 19 4 3 2" xfId="5739" xr:uid="{00000000-0005-0000-0000-00003E7B0000}"/>
    <cellStyle name="Normal 3 19 4 3 2 2" xfId="9282" xr:uid="{00000000-0005-0000-0000-00003F7B0000}"/>
    <cellStyle name="Normal 3 19 4 3 2 2 2" xfId="16072" xr:uid="{00000000-0005-0000-0000-0000407B0000}"/>
    <cellStyle name="Normal 3 19 4 3 2 2 2 2" xfId="29640" xr:uid="{00000000-0005-0000-0000-0000417B0000}"/>
    <cellStyle name="Normal 3 19 4 3 2 2 2 2 2" xfId="56773" xr:uid="{00000000-0005-0000-0000-0000427B0000}"/>
    <cellStyle name="Normal 3 19 4 3 2 2 2 3" xfId="43211" xr:uid="{00000000-0005-0000-0000-0000437B0000}"/>
    <cellStyle name="Normal 3 19 4 3 2 2 3" xfId="22859" xr:uid="{00000000-0005-0000-0000-0000447B0000}"/>
    <cellStyle name="Normal 3 19 4 3 2 2 3 2" xfId="49992" xr:uid="{00000000-0005-0000-0000-0000457B0000}"/>
    <cellStyle name="Normal 3 19 4 3 2 2 4" xfId="36430" xr:uid="{00000000-0005-0000-0000-0000467B0000}"/>
    <cellStyle name="Normal 3 19 4 3 2 3" xfId="12683" xr:uid="{00000000-0005-0000-0000-0000477B0000}"/>
    <cellStyle name="Normal 3 19 4 3 2 3 2" xfId="26251" xr:uid="{00000000-0005-0000-0000-0000487B0000}"/>
    <cellStyle name="Normal 3 19 4 3 2 3 2 2" xfId="53384" xr:uid="{00000000-0005-0000-0000-0000497B0000}"/>
    <cellStyle name="Normal 3 19 4 3 2 3 3" xfId="39822" xr:uid="{00000000-0005-0000-0000-00004A7B0000}"/>
    <cellStyle name="Normal 3 19 4 3 2 4" xfId="19470" xr:uid="{00000000-0005-0000-0000-00004B7B0000}"/>
    <cellStyle name="Normal 3 19 4 3 2 4 2" xfId="46603" xr:uid="{00000000-0005-0000-0000-00004C7B0000}"/>
    <cellStyle name="Normal 3 19 4 3 2 5" xfId="33041" xr:uid="{00000000-0005-0000-0000-00004D7B0000}"/>
    <cellStyle name="Normal 3 19 4 3 3" xfId="5740" xr:uid="{00000000-0005-0000-0000-00004E7B0000}"/>
    <cellStyle name="Normal 3 19 4 3 3 2" xfId="9283" xr:uid="{00000000-0005-0000-0000-00004F7B0000}"/>
    <cellStyle name="Normal 3 19 4 3 3 2 2" xfId="16073" xr:uid="{00000000-0005-0000-0000-0000507B0000}"/>
    <cellStyle name="Normal 3 19 4 3 3 2 2 2" xfId="29641" xr:uid="{00000000-0005-0000-0000-0000517B0000}"/>
    <cellStyle name="Normal 3 19 4 3 3 2 2 2 2" xfId="56774" xr:uid="{00000000-0005-0000-0000-0000527B0000}"/>
    <cellStyle name="Normal 3 19 4 3 3 2 2 3" xfId="43212" xr:uid="{00000000-0005-0000-0000-0000537B0000}"/>
    <cellStyle name="Normal 3 19 4 3 3 2 3" xfId="22860" xr:uid="{00000000-0005-0000-0000-0000547B0000}"/>
    <cellStyle name="Normal 3 19 4 3 3 2 3 2" xfId="49993" xr:uid="{00000000-0005-0000-0000-0000557B0000}"/>
    <cellStyle name="Normal 3 19 4 3 3 2 4" xfId="36431" xr:uid="{00000000-0005-0000-0000-0000567B0000}"/>
    <cellStyle name="Normal 3 19 4 3 3 3" xfId="12684" xr:uid="{00000000-0005-0000-0000-0000577B0000}"/>
    <cellStyle name="Normal 3 19 4 3 3 3 2" xfId="26252" xr:uid="{00000000-0005-0000-0000-0000587B0000}"/>
    <cellStyle name="Normal 3 19 4 3 3 3 2 2" xfId="53385" xr:uid="{00000000-0005-0000-0000-0000597B0000}"/>
    <cellStyle name="Normal 3 19 4 3 3 3 3" xfId="39823" xr:uid="{00000000-0005-0000-0000-00005A7B0000}"/>
    <cellStyle name="Normal 3 19 4 3 3 4" xfId="19471" xr:uid="{00000000-0005-0000-0000-00005B7B0000}"/>
    <cellStyle name="Normal 3 19 4 3 3 4 2" xfId="46604" xr:uid="{00000000-0005-0000-0000-00005C7B0000}"/>
    <cellStyle name="Normal 3 19 4 3 3 5" xfId="33042" xr:uid="{00000000-0005-0000-0000-00005D7B0000}"/>
    <cellStyle name="Normal 3 19 4 3 4" xfId="9281" xr:uid="{00000000-0005-0000-0000-00005E7B0000}"/>
    <cellStyle name="Normal 3 19 4 3 4 2" xfId="16071" xr:uid="{00000000-0005-0000-0000-00005F7B0000}"/>
    <cellStyle name="Normal 3 19 4 3 4 2 2" xfId="29639" xr:uid="{00000000-0005-0000-0000-0000607B0000}"/>
    <cellStyle name="Normal 3 19 4 3 4 2 2 2" xfId="56772" xr:uid="{00000000-0005-0000-0000-0000617B0000}"/>
    <cellStyle name="Normal 3 19 4 3 4 2 3" xfId="43210" xr:uid="{00000000-0005-0000-0000-0000627B0000}"/>
    <cellStyle name="Normal 3 19 4 3 4 3" xfId="22858" xr:uid="{00000000-0005-0000-0000-0000637B0000}"/>
    <cellStyle name="Normal 3 19 4 3 4 3 2" xfId="49991" xr:uid="{00000000-0005-0000-0000-0000647B0000}"/>
    <cellStyle name="Normal 3 19 4 3 4 4" xfId="36429" xr:uid="{00000000-0005-0000-0000-0000657B0000}"/>
    <cellStyle name="Normal 3 19 4 3 5" xfId="12682" xr:uid="{00000000-0005-0000-0000-0000667B0000}"/>
    <cellStyle name="Normal 3 19 4 3 5 2" xfId="26250" xr:uid="{00000000-0005-0000-0000-0000677B0000}"/>
    <cellStyle name="Normal 3 19 4 3 5 2 2" xfId="53383" xr:uid="{00000000-0005-0000-0000-0000687B0000}"/>
    <cellStyle name="Normal 3 19 4 3 5 3" xfId="39821" xr:uid="{00000000-0005-0000-0000-0000697B0000}"/>
    <cellStyle name="Normal 3 19 4 3 6" xfId="19469" xr:uid="{00000000-0005-0000-0000-00006A7B0000}"/>
    <cellStyle name="Normal 3 19 4 3 6 2" xfId="46602" xr:uid="{00000000-0005-0000-0000-00006B7B0000}"/>
    <cellStyle name="Normal 3 19 4 3 7" xfId="33040" xr:uid="{00000000-0005-0000-0000-00006C7B0000}"/>
    <cellStyle name="Normal 3 19 4 4" xfId="5741" xr:uid="{00000000-0005-0000-0000-00006D7B0000}"/>
    <cellStyle name="Normal 3 19 4 4 2" xfId="5742" xr:uid="{00000000-0005-0000-0000-00006E7B0000}"/>
    <cellStyle name="Normal 3 19 4 4 2 2" xfId="9285" xr:uid="{00000000-0005-0000-0000-00006F7B0000}"/>
    <cellStyle name="Normal 3 19 4 4 2 2 2" xfId="16075" xr:uid="{00000000-0005-0000-0000-0000707B0000}"/>
    <cellStyle name="Normal 3 19 4 4 2 2 2 2" xfId="29643" xr:uid="{00000000-0005-0000-0000-0000717B0000}"/>
    <cellStyle name="Normal 3 19 4 4 2 2 2 2 2" xfId="56776" xr:uid="{00000000-0005-0000-0000-0000727B0000}"/>
    <cellStyle name="Normal 3 19 4 4 2 2 2 3" xfId="43214" xr:uid="{00000000-0005-0000-0000-0000737B0000}"/>
    <cellStyle name="Normal 3 19 4 4 2 2 3" xfId="22862" xr:uid="{00000000-0005-0000-0000-0000747B0000}"/>
    <cellStyle name="Normal 3 19 4 4 2 2 3 2" xfId="49995" xr:uid="{00000000-0005-0000-0000-0000757B0000}"/>
    <cellStyle name="Normal 3 19 4 4 2 2 4" xfId="36433" xr:uid="{00000000-0005-0000-0000-0000767B0000}"/>
    <cellStyle name="Normal 3 19 4 4 2 3" xfId="12686" xr:uid="{00000000-0005-0000-0000-0000777B0000}"/>
    <cellStyle name="Normal 3 19 4 4 2 3 2" xfId="26254" xr:uid="{00000000-0005-0000-0000-0000787B0000}"/>
    <cellStyle name="Normal 3 19 4 4 2 3 2 2" xfId="53387" xr:uid="{00000000-0005-0000-0000-0000797B0000}"/>
    <cellStyle name="Normal 3 19 4 4 2 3 3" xfId="39825" xr:uid="{00000000-0005-0000-0000-00007A7B0000}"/>
    <cellStyle name="Normal 3 19 4 4 2 4" xfId="19473" xr:uid="{00000000-0005-0000-0000-00007B7B0000}"/>
    <cellStyle name="Normal 3 19 4 4 2 4 2" xfId="46606" xr:uid="{00000000-0005-0000-0000-00007C7B0000}"/>
    <cellStyle name="Normal 3 19 4 4 2 5" xfId="33044" xr:uid="{00000000-0005-0000-0000-00007D7B0000}"/>
    <cellStyle name="Normal 3 19 4 4 3" xfId="9284" xr:uid="{00000000-0005-0000-0000-00007E7B0000}"/>
    <cellStyle name="Normal 3 19 4 4 3 2" xfId="16074" xr:uid="{00000000-0005-0000-0000-00007F7B0000}"/>
    <cellStyle name="Normal 3 19 4 4 3 2 2" xfId="29642" xr:uid="{00000000-0005-0000-0000-0000807B0000}"/>
    <cellStyle name="Normal 3 19 4 4 3 2 2 2" xfId="56775" xr:uid="{00000000-0005-0000-0000-0000817B0000}"/>
    <cellStyle name="Normal 3 19 4 4 3 2 3" xfId="43213" xr:uid="{00000000-0005-0000-0000-0000827B0000}"/>
    <cellStyle name="Normal 3 19 4 4 3 3" xfId="22861" xr:uid="{00000000-0005-0000-0000-0000837B0000}"/>
    <cellStyle name="Normal 3 19 4 4 3 3 2" xfId="49994" xr:uid="{00000000-0005-0000-0000-0000847B0000}"/>
    <cellStyle name="Normal 3 19 4 4 3 4" xfId="36432" xr:uid="{00000000-0005-0000-0000-0000857B0000}"/>
    <cellStyle name="Normal 3 19 4 4 4" xfId="12685" xr:uid="{00000000-0005-0000-0000-0000867B0000}"/>
    <cellStyle name="Normal 3 19 4 4 4 2" xfId="26253" xr:uid="{00000000-0005-0000-0000-0000877B0000}"/>
    <cellStyle name="Normal 3 19 4 4 4 2 2" xfId="53386" xr:uid="{00000000-0005-0000-0000-0000887B0000}"/>
    <cellStyle name="Normal 3 19 4 4 4 3" xfId="39824" xr:uid="{00000000-0005-0000-0000-0000897B0000}"/>
    <cellStyle name="Normal 3 19 4 4 5" xfId="19472" xr:uid="{00000000-0005-0000-0000-00008A7B0000}"/>
    <cellStyle name="Normal 3 19 4 4 5 2" xfId="46605" xr:uid="{00000000-0005-0000-0000-00008B7B0000}"/>
    <cellStyle name="Normal 3 19 4 4 6" xfId="33043" xr:uid="{00000000-0005-0000-0000-00008C7B0000}"/>
    <cellStyle name="Normal 3 19 4 5" xfId="5743" xr:uid="{00000000-0005-0000-0000-00008D7B0000}"/>
    <cellStyle name="Normal 3 19 4 5 2" xfId="9286" xr:uid="{00000000-0005-0000-0000-00008E7B0000}"/>
    <cellStyle name="Normal 3 19 4 5 2 2" xfId="16076" xr:uid="{00000000-0005-0000-0000-00008F7B0000}"/>
    <cellStyle name="Normal 3 19 4 5 2 2 2" xfId="29644" xr:uid="{00000000-0005-0000-0000-0000907B0000}"/>
    <cellStyle name="Normal 3 19 4 5 2 2 2 2" xfId="56777" xr:uid="{00000000-0005-0000-0000-0000917B0000}"/>
    <cellStyle name="Normal 3 19 4 5 2 2 3" xfId="43215" xr:uid="{00000000-0005-0000-0000-0000927B0000}"/>
    <cellStyle name="Normal 3 19 4 5 2 3" xfId="22863" xr:uid="{00000000-0005-0000-0000-0000937B0000}"/>
    <cellStyle name="Normal 3 19 4 5 2 3 2" xfId="49996" xr:uid="{00000000-0005-0000-0000-0000947B0000}"/>
    <cellStyle name="Normal 3 19 4 5 2 4" xfId="36434" xr:uid="{00000000-0005-0000-0000-0000957B0000}"/>
    <cellStyle name="Normal 3 19 4 5 3" xfId="12687" xr:uid="{00000000-0005-0000-0000-0000967B0000}"/>
    <cellStyle name="Normal 3 19 4 5 3 2" xfId="26255" xr:uid="{00000000-0005-0000-0000-0000977B0000}"/>
    <cellStyle name="Normal 3 19 4 5 3 2 2" xfId="53388" xr:uid="{00000000-0005-0000-0000-0000987B0000}"/>
    <cellStyle name="Normal 3 19 4 5 3 3" xfId="39826" xr:uid="{00000000-0005-0000-0000-0000997B0000}"/>
    <cellStyle name="Normal 3 19 4 5 4" xfId="19474" xr:uid="{00000000-0005-0000-0000-00009A7B0000}"/>
    <cellStyle name="Normal 3 19 4 5 4 2" xfId="46607" xr:uid="{00000000-0005-0000-0000-00009B7B0000}"/>
    <cellStyle name="Normal 3 19 4 5 5" xfId="33045" xr:uid="{00000000-0005-0000-0000-00009C7B0000}"/>
    <cellStyle name="Normal 3 19 4 6" xfId="5744" xr:uid="{00000000-0005-0000-0000-00009D7B0000}"/>
    <cellStyle name="Normal 3 19 4 6 2" xfId="9287" xr:uid="{00000000-0005-0000-0000-00009E7B0000}"/>
    <cellStyle name="Normal 3 19 4 6 2 2" xfId="16077" xr:uid="{00000000-0005-0000-0000-00009F7B0000}"/>
    <cellStyle name="Normal 3 19 4 6 2 2 2" xfId="29645" xr:uid="{00000000-0005-0000-0000-0000A07B0000}"/>
    <cellStyle name="Normal 3 19 4 6 2 2 2 2" xfId="56778" xr:uid="{00000000-0005-0000-0000-0000A17B0000}"/>
    <cellStyle name="Normal 3 19 4 6 2 2 3" xfId="43216" xr:uid="{00000000-0005-0000-0000-0000A27B0000}"/>
    <cellStyle name="Normal 3 19 4 6 2 3" xfId="22864" xr:uid="{00000000-0005-0000-0000-0000A37B0000}"/>
    <cellStyle name="Normal 3 19 4 6 2 3 2" xfId="49997" xr:uid="{00000000-0005-0000-0000-0000A47B0000}"/>
    <cellStyle name="Normal 3 19 4 6 2 4" xfId="36435" xr:uid="{00000000-0005-0000-0000-0000A57B0000}"/>
    <cellStyle name="Normal 3 19 4 6 3" xfId="12688" xr:uid="{00000000-0005-0000-0000-0000A67B0000}"/>
    <cellStyle name="Normal 3 19 4 6 3 2" xfId="26256" xr:uid="{00000000-0005-0000-0000-0000A77B0000}"/>
    <cellStyle name="Normal 3 19 4 6 3 2 2" xfId="53389" xr:uid="{00000000-0005-0000-0000-0000A87B0000}"/>
    <cellStyle name="Normal 3 19 4 6 3 3" xfId="39827" xr:uid="{00000000-0005-0000-0000-0000A97B0000}"/>
    <cellStyle name="Normal 3 19 4 6 4" xfId="19475" xr:uid="{00000000-0005-0000-0000-0000AA7B0000}"/>
    <cellStyle name="Normal 3 19 4 6 4 2" xfId="46608" xr:uid="{00000000-0005-0000-0000-0000AB7B0000}"/>
    <cellStyle name="Normal 3 19 4 6 5" xfId="33046" xr:uid="{00000000-0005-0000-0000-0000AC7B0000}"/>
    <cellStyle name="Normal 3 19 4 7" xfId="9272" xr:uid="{00000000-0005-0000-0000-0000AD7B0000}"/>
    <cellStyle name="Normal 3 19 4 7 2" xfId="16062" xr:uid="{00000000-0005-0000-0000-0000AE7B0000}"/>
    <cellStyle name="Normal 3 19 4 7 2 2" xfId="29630" xr:uid="{00000000-0005-0000-0000-0000AF7B0000}"/>
    <cellStyle name="Normal 3 19 4 7 2 2 2" xfId="56763" xr:uid="{00000000-0005-0000-0000-0000B07B0000}"/>
    <cellStyle name="Normal 3 19 4 7 2 3" xfId="43201" xr:uid="{00000000-0005-0000-0000-0000B17B0000}"/>
    <cellStyle name="Normal 3 19 4 7 3" xfId="22849" xr:uid="{00000000-0005-0000-0000-0000B27B0000}"/>
    <cellStyle name="Normal 3 19 4 7 3 2" xfId="49982" xr:uid="{00000000-0005-0000-0000-0000B37B0000}"/>
    <cellStyle name="Normal 3 19 4 7 4" xfId="36420" xr:uid="{00000000-0005-0000-0000-0000B47B0000}"/>
    <cellStyle name="Normal 3 19 4 8" xfId="12673" xr:uid="{00000000-0005-0000-0000-0000B57B0000}"/>
    <cellStyle name="Normal 3 19 4 8 2" xfId="26241" xr:uid="{00000000-0005-0000-0000-0000B67B0000}"/>
    <cellStyle name="Normal 3 19 4 8 2 2" xfId="53374" xr:uid="{00000000-0005-0000-0000-0000B77B0000}"/>
    <cellStyle name="Normal 3 19 4 8 3" xfId="39812" xr:uid="{00000000-0005-0000-0000-0000B87B0000}"/>
    <cellStyle name="Normal 3 19 4 9" xfId="19460" xr:uid="{00000000-0005-0000-0000-0000B97B0000}"/>
    <cellStyle name="Normal 3 19 4 9 2" xfId="46593" xr:uid="{00000000-0005-0000-0000-0000BA7B0000}"/>
    <cellStyle name="Normal 3 19 5" xfId="5745" xr:uid="{00000000-0005-0000-0000-0000BB7B0000}"/>
    <cellStyle name="Normal 3 19 5 2" xfId="5746" xr:uid="{00000000-0005-0000-0000-0000BC7B0000}"/>
    <cellStyle name="Normal 3 19 5 2 2" xfId="5747" xr:uid="{00000000-0005-0000-0000-0000BD7B0000}"/>
    <cellStyle name="Normal 3 19 5 2 2 2" xfId="9290" xr:uid="{00000000-0005-0000-0000-0000BE7B0000}"/>
    <cellStyle name="Normal 3 19 5 2 2 2 2" xfId="16080" xr:uid="{00000000-0005-0000-0000-0000BF7B0000}"/>
    <cellStyle name="Normal 3 19 5 2 2 2 2 2" xfId="29648" xr:uid="{00000000-0005-0000-0000-0000C07B0000}"/>
    <cellStyle name="Normal 3 19 5 2 2 2 2 2 2" xfId="56781" xr:uid="{00000000-0005-0000-0000-0000C17B0000}"/>
    <cellStyle name="Normal 3 19 5 2 2 2 2 3" xfId="43219" xr:uid="{00000000-0005-0000-0000-0000C27B0000}"/>
    <cellStyle name="Normal 3 19 5 2 2 2 3" xfId="22867" xr:uid="{00000000-0005-0000-0000-0000C37B0000}"/>
    <cellStyle name="Normal 3 19 5 2 2 2 3 2" xfId="50000" xr:uid="{00000000-0005-0000-0000-0000C47B0000}"/>
    <cellStyle name="Normal 3 19 5 2 2 2 4" xfId="36438" xr:uid="{00000000-0005-0000-0000-0000C57B0000}"/>
    <cellStyle name="Normal 3 19 5 2 2 3" xfId="12691" xr:uid="{00000000-0005-0000-0000-0000C67B0000}"/>
    <cellStyle name="Normal 3 19 5 2 2 3 2" xfId="26259" xr:uid="{00000000-0005-0000-0000-0000C77B0000}"/>
    <cellStyle name="Normal 3 19 5 2 2 3 2 2" xfId="53392" xr:uid="{00000000-0005-0000-0000-0000C87B0000}"/>
    <cellStyle name="Normal 3 19 5 2 2 3 3" xfId="39830" xr:uid="{00000000-0005-0000-0000-0000C97B0000}"/>
    <cellStyle name="Normal 3 19 5 2 2 4" xfId="19478" xr:uid="{00000000-0005-0000-0000-0000CA7B0000}"/>
    <cellStyle name="Normal 3 19 5 2 2 4 2" xfId="46611" xr:uid="{00000000-0005-0000-0000-0000CB7B0000}"/>
    <cellStyle name="Normal 3 19 5 2 2 5" xfId="33049" xr:uid="{00000000-0005-0000-0000-0000CC7B0000}"/>
    <cellStyle name="Normal 3 19 5 2 3" xfId="5748" xr:uid="{00000000-0005-0000-0000-0000CD7B0000}"/>
    <cellStyle name="Normal 3 19 5 2 3 2" xfId="9291" xr:uid="{00000000-0005-0000-0000-0000CE7B0000}"/>
    <cellStyle name="Normal 3 19 5 2 3 2 2" xfId="16081" xr:uid="{00000000-0005-0000-0000-0000CF7B0000}"/>
    <cellStyle name="Normal 3 19 5 2 3 2 2 2" xfId="29649" xr:uid="{00000000-0005-0000-0000-0000D07B0000}"/>
    <cellStyle name="Normal 3 19 5 2 3 2 2 2 2" xfId="56782" xr:uid="{00000000-0005-0000-0000-0000D17B0000}"/>
    <cellStyle name="Normal 3 19 5 2 3 2 2 3" xfId="43220" xr:uid="{00000000-0005-0000-0000-0000D27B0000}"/>
    <cellStyle name="Normal 3 19 5 2 3 2 3" xfId="22868" xr:uid="{00000000-0005-0000-0000-0000D37B0000}"/>
    <cellStyle name="Normal 3 19 5 2 3 2 3 2" xfId="50001" xr:uid="{00000000-0005-0000-0000-0000D47B0000}"/>
    <cellStyle name="Normal 3 19 5 2 3 2 4" xfId="36439" xr:uid="{00000000-0005-0000-0000-0000D57B0000}"/>
    <cellStyle name="Normal 3 19 5 2 3 3" xfId="12692" xr:uid="{00000000-0005-0000-0000-0000D67B0000}"/>
    <cellStyle name="Normal 3 19 5 2 3 3 2" xfId="26260" xr:uid="{00000000-0005-0000-0000-0000D77B0000}"/>
    <cellStyle name="Normal 3 19 5 2 3 3 2 2" xfId="53393" xr:uid="{00000000-0005-0000-0000-0000D87B0000}"/>
    <cellStyle name="Normal 3 19 5 2 3 3 3" xfId="39831" xr:uid="{00000000-0005-0000-0000-0000D97B0000}"/>
    <cellStyle name="Normal 3 19 5 2 3 4" xfId="19479" xr:uid="{00000000-0005-0000-0000-0000DA7B0000}"/>
    <cellStyle name="Normal 3 19 5 2 3 4 2" xfId="46612" xr:uid="{00000000-0005-0000-0000-0000DB7B0000}"/>
    <cellStyle name="Normal 3 19 5 2 3 5" xfId="33050" xr:uid="{00000000-0005-0000-0000-0000DC7B0000}"/>
    <cellStyle name="Normal 3 19 5 2 4" xfId="9289" xr:uid="{00000000-0005-0000-0000-0000DD7B0000}"/>
    <cellStyle name="Normal 3 19 5 2 4 2" xfId="16079" xr:uid="{00000000-0005-0000-0000-0000DE7B0000}"/>
    <cellStyle name="Normal 3 19 5 2 4 2 2" xfId="29647" xr:uid="{00000000-0005-0000-0000-0000DF7B0000}"/>
    <cellStyle name="Normal 3 19 5 2 4 2 2 2" xfId="56780" xr:uid="{00000000-0005-0000-0000-0000E07B0000}"/>
    <cellStyle name="Normal 3 19 5 2 4 2 3" xfId="43218" xr:uid="{00000000-0005-0000-0000-0000E17B0000}"/>
    <cellStyle name="Normal 3 19 5 2 4 3" xfId="22866" xr:uid="{00000000-0005-0000-0000-0000E27B0000}"/>
    <cellStyle name="Normal 3 19 5 2 4 3 2" xfId="49999" xr:uid="{00000000-0005-0000-0000-0000E37B0000}"/>
    <cellStyle name="Normal 3 19 5 2 4 4" xfId="36437" xr:uid="{00000000-0005-0000-0000-0000E47B0000}"/>
    <cellStyle name="Normal 3 19 5 2 5" xfId="12690" xr:uid="{00000000-0005-0000-0000-0000E57B0000}"/>
    <cellStyle name="Normal 3 19 5 2 5 2" xfId="26258" xr:uid="{00000000-0005-0000-0000-0000E67B0000}"/>
    <cellStyle name="Normal 3 19 5 2 5 2 2" xfId="53391" xr:uid="{00000000-0005-0000-0000-0000E77B0000}"/>
    <cellStyle name="Normal 3 19 5 2 5 3" xfId="39829" xr:uid="{00000000-0005-0000-0000-0000E87B0000}"/>
    <cellStyle name="Normal 3 19 5 2 6" xfId="19477" xr:uid="{00000000-0005-0000-0000-0000E97B0000}"/>
    <cellStyle name="Normal 3 19 5 2 6 2" xfId="46610" xr:uid="{00000000-0005-0000-0000-0000EA7B0000}"/>
    <cellStyle name="Normal 3 19 5 2 7" xfId="33048" xr:uid="{00000000-0005-0000-0000-0000EB7B0000}"/>
    <cellStyle name="Normal 3 19 5 3" xfId="5749" xr:uid="{00000000-0005-0000-0000-0000EC7B0000}"/>
    <cellStyle name="Normal 3 19 5 3 2" xfId="5750" xr:uid="{00000000-0005-0000-0000-0000ED7B0000}"/>
    <cellStyle name="Normal 3 19 5 3 2 2" xfId="9293" xr:uid="{00000000-0005-0000-0000-0000EE7B0000}"/>
    <cellStyle name="Normal 3 19 5 3 2 2 2" xfId="16083" xr:uid="{00000000-0005-0000-0000-0000EF7B0000}"/>
    <cellStyle name="Normal 3 19 5 3 2 2 2 2" xfId="29651" xr:uid="{00000000-0005-0000-0000-0000F07B0000}"/>
    <cellStyle name="Normal 3 19 5 3 2 2 2 2 2" xfId="56784" xr:uid="{00000000-0005-0000-0000-0000F17B0000}"/>
    <cellStyle name="Normal 3 19 5 3 2 2 2 3" xfId="43222" xr:uid="{00000000-0005-0000-0000-0000F27B0000}"/>
    <cellStyle name="Normal 3 19 5 3 2 2 3" xfId="22870" xr:uid="{00000000-0005-0000-0000-0000F37B0000}"/>
    <cellStyle name="Normal 3 19 5 3 2 2 3 2" xfId="50003" xr:uid="{00000000-0005-0000-0000-0000F47B0000}"/>
    <cellStyle name="Normal 3 19 5 3 2 2 4" xfId="36441" xr:uid="{00000000-0005-0000-0000-0000F57B0000}"/>
    <cellStyle name="Normal 3 19 5 3 2 3" xfId="12694" xr:uid="{00000000-0005-0000-0000-0000F67B0000}"/>
    <cellStyle name="Normal 3 19 5 3 2 3 2" xfId="26262" xr:uid="{00000000-0005-0000-0000-0000F77B0000}"/>
    <cellStyle name="Normal 3 19 5 3 2 3 2 2" xfId="53395" xr:uid="{00000000-0005-0000-0000-0000F87B0000}"/>
    <cellStyle name="Normal 3 19 5 3 2 3 3" xfId="39833" xr:uid="{00000000-0005-0000-0000-0000F97B0000}"/>
    <cellStyle name="Normal 3 19 5 3 2 4" xfId="19481" xr:uid="{00000000-0005-0000-0000-0000FA7B0000}"/>
    <cellStyle name="Normal 3 19 5 3 2 4 2" xfId="46614" xr:uid="{00000000-0005-0000-0000-0000FB7B0000}"/>
    <cellStyle name="Normal 3 19 5 3 2 5" xfId="33052" xr:uid="{00000000-0005-0000-0000-0000FC7B0000}"/>
    <cellStyle name="Normal 3 19 5 3 3" xfId="9292" xr:uid="{00000000-0005-0000-0000-0000FD7B0000}"/>
    <cellStyle name="Normal 3 19 5 3 3 2" xfId="16082" xr:uid="{00000000-0005-0000-0000-0000FE7B0000}"/>
    <cellStyle name="Normal 3 19 5 3 3 2 2" xfId="29650" xr:uid="{00000000-0005-0000-0000-0000FF7B0000}"/>
    <cellStyle name="Normal 3 19 5 3 3 2 2 2" xfId="56783" xr:uid="{00000000-0005-0000-0000-0000007C0000}"/>
    <cellStyle name="Normal 3 19 5 3 3 2 3" xfId="43221" xr:uid="{00000000-0005-0000-0000-0000017C0000}"/>
    <cellStyle name="Normal 3 19 5 3 3 3" xfId="22869" xr:uid="{00000000-0005-0000-0000-0000027C0000}"/>
    <cellStyle name="Normal 3 19 5 3 3 3 2" xfId="50002" xr:uid="{00000000-0005-0000-0000-0000037C0000}"/>
    <cellStyle name="Normal 3 19 5 3 3 4" xfId="36440" xr:uid="{00000000-0005-0000-0000-0000047C0000}"/>
    <cellStyle name="Normal 3 19 5 3 4" xfId="12693" xr:uid="{00000000-0005-0000-0000-0000057C0000}"/>
    <cellStyle name="Normal 3 19 5 3 4 2" xfId="26261" xr:uid="{00000000-0005-0000-0000-0000067C0000}"/>
    <cellStyle name="Normal 3 19 5 3 4 2 2" xfId="53394" xr:uid="{00000000-0005-0000-0000-0000077C0000}"/>
    <cellStyle name="Normal 3 19 5 3 4 3" xfId="39832" xr:uid="{00000000-0005-0000-0000-0000087C0000}"/>
    <cellStyle name="Normal 3 19 5 3 5" xfId="19480" xr:uid="{00000000-0005-0000-0000-0000097C0000}"/>
    <cellStyle name="Normal 3 19 5 3 5 2" xfId="46613" xr:uid="{00000000-0005-0000-0000-00000A7C0000}"/>
    <cellStyle name="Normal 3 19 5 3 6" xfId="33051" xr:uid="{00000000-0005-0000-0000-00000B7C0000}"/>
    <cellStyle name="Normal 3 19 5 4" xfId="5751" xr:uid="{00000000-0005-0000-0000-00000C7C0000}"/>
    <cellStyle name="Normal 3 19 5 4 2" xfId="9294" xr:uid="{00000000-0005-0000-0000-00000D7C0000}"/>
    <cellStyle name="Normal 3 19 5 4 2 2" xfId="16084" xr:uid="{00000000-0005-0000-0000-00000E7C0000}"/>
    <cellStyle name="Normal 3 19 5 4 2 2 2" xfId="29652" xr:uid="{00000000-0005-0000-0000-00000F7C0000}"/>
    <cellStyle name="Normal 3 19 5 4 2 2 2 2" xfId="56785" xr:uid="{00000000-0005-0000-0000-0000107C0000}"/>
    <cellStyle name="Normal 3 19 5 4 2 2 3" xfId="43223" xr:uid="{00000000-0005-0000-0000-0000117C0000}"/>
    <cellStyle name="Normal 3 19 5 4 2 3" xfId="22871" xr:uid="{00000000-0005-0000-0000-0000127C0000}"/>
    <cellStyle name="Normal 3 19 5 4 2 3 2" xfId="50004" xr:uid="{00000000-0005-0000-0000-0000137C0000}"/>
    <cellStyle name="Normal 3 19 5 4 2 4" xfId="36442" xr:uid="{00000000-0005-0000-0000-0000147C0000}"/>
    <cellStyle name="Normal 3 19 5 4 3" xfId="12695" xr:uid="{00000000-0005-0000-0000-0000157C0000}"/>
    <cellStyle name="Normal 3 19 5 4 3 2" xfId="26263" xr:uid="{00000000-0005-0000-0000-0000167C0000}"/>
    <cellStyle name="Normal 3 19 5 4 3 2 2" xfId="53396" xr:uid="{00000000-0005-0000-0000-0000177C0000}"/>
    <cellStyle name="Normal 3 19 5 4 3 3" xfId="39834" xr:uid="{00000000-0005-0000-0000-0000187C0000}"/>
    <cellStyle name="Normal 3 19 5 4 4" xfId="19482" xr:uid="{00000000-0005-0000-0000-0000197C0000}"/>
    <cellStyle name="Normal 3 19 5 4 4 2" xfId="46615" xr:uid="{00000000-0005-0000-0000-00001A7C0000}"/>
    <cellStyle name="Normal 3 19 5 4 5" xfId="33053" xr:uid="{00000000-0005-0000-0000-00001B7C0000}"/>
    <cellStyle name="Normal 3 19 5 5" xfId="5752" xr:uid="{00000000-0005-0000-0000-00001C7C0000}"/>
    <cellStyle name="Normal 3 19 5 5 2" xfId="9295" xr:uid="{00000000-0005-0000-0000-00001D7C0000}"/>
    <cellStyle name="Normal 3 19 5 5 2 2" xfId="16085" xr:uid="{00000000-0005-0000-0000-00001E7C0000}"/>
    <cellStyle name="Normal 3 19 5 5 2 2 2" xfId="29653" xr:uid="{00000000-0005-0000-0000-00001F7C0000}"/>
    <cellStyle name="Normal 3 19 5 5 2 2 2 2" xfId="56786" xr:uid="{00000000-0005-0000-0000-0000207C0000}"/>
    <cellStyle name="Normal 3 19 5 5 2 2 3" xfId="43224" xr:uid="{00000000-0005-0000-0000-0000217C0000}"/>
    <cellStyle name="Normal 3 19 5 5 2 3" xfId="22872" xr:uid="{00000000-0005-0000-0000-0000227C0000}"/>
    <cellStyle name="Normal 3 19 5 5 2 3 2" xfId="50005" xr:uid="{00000000-0005-0000-0000-0000237C0000}"/>
    <cellStyle name="Normal 3 19 5 5 2 4" xfId="36443" xr:uid="{00000000-0005-0000-0000-0000247C0000}"/>
    <cellStyle name="Normal 3 19 5 5 3" xfId="12696" xr:uid="{00000000-0005-0000-0000-0000257C0000}"/>
    <cellStyle name="Normal 3 19 5 5 3 2" xfId="26264" xr:uid="{00000000-0005-0000-0000-0000267C0000}"/>
    <cellStyle name="Normal 3 19 5 5 3 2 2" xfId="53397" xr:uid="{00000000-0005-0000-0000-0000277C0000}"/>
    <cellStyle name="Normal 3 19 5 5 3 3" xfId="39835" xr:uid="{00000000-0005-0000-0000-0000287C0000}"/>
    <cellStyle name="Normal 3 19 5 5 4" xfId="19483" xr:uid="{00000000-0005-0000-0000-0000297C0000}"/>
    <cellStyle name="Normal 3 19 5 5 4 2" xfId="46616" xr:uid="{00000000-0005-0000-0000-00002A7C0000}"/>
    <cellStyle name="Normal 3 19 5 5 5" xfId="33054" xr:uid="{00000000-0005-0000-0000-00002B7C0000}"/>
    <cellStyle name="Normal 3 19 5 6" xfId="9288" xr:uid="{00000000-0005-0000-0000-00002C7C0000}"/>
    <cellStyle name="Normal 3 19 5 6 2" xfId="16078" xr:uid="{00000000-0005-0000-0000-00002D7C0000}"/>
    <cellStyle name="Normal 3 19 5 6 2 2" xfId="29646" xr:uid="{00000000-0005-0000-0000-00002E7C0000}"/>
    <cellStyle name="Normal 3 19 5 6 2 2 2" xfId="56779" xr:uid="{00000000-0005-0000-0000-00002F7C0000}"/>
    <cellStyle name="Normal 3 19 5 6 2 3" xfId="43217" xr:uid="{00000000-0005-0000-0000-0000307C0000}"/>
    <cellStyle name="Normal 3 19 5 6 3" xfId="22865" xr:uid="{00000000-0005-0000-0000-0000317C0000}"/>
    <cellStyle name="Normal 3 19 5 6 3 2" xfId="49998" xr:uid="{00000000-0005-0000-0000-0000327C0000}"/>
    <cellStyle name="Normal 3 19 5 6 4" xfId="36436" xr:uid="{00000000-0005-0000-0000-0000337C0000}"/>
    <cellStyle name="Normal 3 19 5 7" xfId="12689" xr:uid="{00000000-0005-0000-0000-0000347C0000}"/>
    <cellStyle name="Normal 3 19 5 7 2" xfId="26257" xr:uid="{00000000-0005-0000-0000-0000357C0000}"/>
    <cellStyle name="Normal 3 19 5 7 2 2" xfId="53390" xr:uid="{00000000-0005-0000-0000-0000367C0000}"/>
    <cellStyle name="Normal 3 19 5 7 3" xfId="39828" xr:uid="{00000000-0005-0000-0000-0000377C0000}"/>
    <cellStyle name="Normal 3 19 5 8" xfId="19476" xr:uid="{00000000-0005-0000-0000-0000387C0000}"/>
    <cellStyle name="Normal 3 19 5 8 2" xfId="46609" xr:uid="{00000000-0005-0000-0000-0000397C0000}"/>
    <cellStyle name="Normal 3 19 5 9" xfId="33047" xr:uid="{00000000-0005-0000-0000-00003A7C0000}"/>
    <cellStyle name="Normal 3 19 6" xfId="5753" xr:uid="{00000000-0005-0000-0000-00003B7C0000}"/>
    <cellStyle name="Normal 3 19 6 2" xfId="5754" xr:uid="{00000000-0005-0000-0000-00003C7C0000}"/>
    <cellStyle name="Normal 3 19 6 2 2" xfId="5755" xr:uid="{00000000-0005-0000-0000-00003D7C0000}"/>
    <cellStyle name="Normal 3 19 6 2 2 2" xfId="9298" xr:uid="{00000000-0005-0000-0000-00003E7C0000}"/>
    <cellStyle name="Normal 3 19 6 2 2 2 2" xfId="16088" xr:uid="{00000000-0005-0000-0000-00003F7C0000}"/>
    <cellStyle name="Normal 3 19 6 2 2 2 2 2" xfId="29656" xr:uid="{00000000-0005-0000-0000-0000407C0000}"/>
    <cellStyle name="Normal 3 19 6 2 2 2 2 2 2" xfId="56789" xr:uid="{00000000-0005-0000-0000-0000417C0000}"/>
    <cellStyle name="Normal 3 19 6 2 2 2 2 3" xfId="43227" xr:uid="{00000000-0005-0000-0000-0000427C0000}"/>
    <cellStyle name="Normal 3 19 6 2 2 2 3" xfId="22875" xr:uid="{00000000-0005-0000-0000-0000437C0000}"/>
    <cellStyle name="Normal 3 19 6 2 2 2 3 2" xfId="50008" xr:uid="{00000000-0005-0000-0000-0000447C0000}"/>
    <cellStyle name="Normal 3 19 6 2 2 2 4" xfId="36446" xr:uid="{00000000-0005-0000-0000-0000457C0000}"/>
    <cellStyle name="Normal 3 19 6 2 2 3" xfId="12699" xr:uid="{00000000-0005-0000-0000-0000467C0000}"/>
    <cellStyle name="Normal 3 19 6 2 2 3 2" xfId="26267" xr:uid="{00000000-0005-0000-0000-0000477C0000}"/>
    <cellStyle name="Normal 3 19 6 2 2 3 2 2" xfId="53400" xr:uid="{00000000-0005-0000-0000-0000487C0000}"/>
    <cellStyle name="Normal 3 19 6 2 2 3 3" xfId="39838" xr:uid="{00000000-0005-0000-0000-0000497C0000}"/>
    <cellStyle name="Normal 3 19 6 2 2 4" xfId="19486" xr:uid="{00000000-0005-0000-0000-00004A7C0000}"/>
    <cellStyle name="Normal 3 19 6 2 2 4 2" xfId="46619" xr:uid="{00000000-0005-0000-0000-00004B7C0000}"/>
    <cellStyle name="Normal 3 19 6 2 2 5" xfId="33057" xr:uid="{00000000-0005-0000-0000-00004C7C0000}"/>
    <cellStyle name="Normal 3 19 6 2 3" xfId="5756" xr:uid="{00000000-0005-0000-0000-00004D7C0000}"/>
    <cellStyle name="Normal 3 19 6 2 3 2" xfId="9299" xr:uid="{00000000-0005-0000-0000-00004E7C0000}"/>
    <cellStyle name="Normal 3 19 6 2 3 2 2" xfId="16089" xr:uid="{00000000-0005-0000-0000-00004F7C0000}"/>
    <cellStyle name="Normal 3 19 6 2 3 2 2 2" xfId="29657" xr:uid="{00000000-0005-0000-0000-0000507C0000}"/>
    <cellStyle name="Normal 3 19 6 2 3 2 2 2 2" xfId="56790" xr:uid="{00000000-0005-0000-0000-0000517C0000}"/>
    <cellStyle name="Normal 3 19 6 2 3 2 2 3" xfId="43228" xr:uid="{00000000-0005-0000-0000-0000527C0000}"/>
    <cellStyle name="Normal 3 19 6 2 3 2 3" xfId="22876" xr:uid="{00000000-0005-0000-0000-0000537C0000}"/>
    <cellStyle name="Normal 3 19 6 2 3 2 3 2" xfId="50009" xr:uid="{00000000-0005-0000-0000-0000547C0000}"/>
    <cellStyle name="Normal 3 19 6 2 3 2 4" xfId="36447" xr:uid="{00000000-0005-0000-0000-0000557C0000}"/>
    <cellStyle name="Normal 3 19 6 2 3 3" xfId="12700" xr:uid="{00000000-0005-0000-0000-0000567C0000}"/>
    <cellStyle name="Normal 3 19 6 2 3 3 2" xfId="26268" xr:uid="{00000000-0005-0000-0000-0000577C0000}"/>
    <cellStyle name="Normal 3 19 6 2 3 3 2 2" xfId="53401" xr:uid="{00000000-0005-0000-0000-0000587C0000}"/>
    <cellStyle name="Normal 3 19 6 2 3 3 3" xfId="39839" xr:uid="{00000000-0005-0000-0000-0000597C0000}"/>
    <cellStyle name="Normal 3 19 6 2 3 4" xfId="19487" xr:uid="{00000000-0005-0000-0000-00005A7C0000}"/>
    <cellStyle name="Normal 3 19 6 2 3 4 2" xfId="46620" xr:uid="{00000000-0005-0000-0000-00005B7C0000}"/>
    <cellStyle name="Normal 3 19 6 2 3 5" xfId="33058" xr:uid="{00000000-0005-0000-0000-00005C7C0000}"/>
    <cellStyle name="Normal 3 19 6 2 4" xfId="9297" xr:uid="{00000000-0005-0000-0000-00005D7C0000}"/>
    <cellStyle name="Normal 3 19 6 2 4 2" xfId="16087" xr:uid="{00000000-0005-0000-0000-00005E7C0000}"/>
    <cellStyle name="Normal 3 19 6 2 4 2 2" xfId="29655" xr:uid="{00000000-0005-0000-0000-00005F7C0000}"/>
    <cellStyle name="Normal 3 19 6 2 4 2 2 2" xfId="56788" xr:uid="{00000000-0005-0000-0000-0000607C0000}"/>
    <cellStyle name="Normal 3 19 6 2 4 2 3" xfId="43226" xr:uid="{00000000-0005-0000-0000-0000617C0000}"/>
    <cellStyle name="Normal 3 19 6 2 4 3" xfId="22874" xr:uid="{00000000-0005-0000-0000-0000627C0000}"/>
    <cellStyle name="Normal 3 19 6 2 4 3 2" xfId="50007" xr:uid="{00000000-0005-0000-0000-0000637C0000}"/>
    <cellStyle name="Normal 3 19 6 2 4 4" xfId="36445" xr:uid="{00000000-0005-0000-0000-0000647C0000}"/>
    <cellStyle name="Normal 3 19 6 2 5" xfId="12698" xr:uid="{00000000-0005-0000-0000-0000657C0000}"/>
    <cellStyle name="Normal 3 19 6 2 5 2" xfId="26266" xr:uid="{00000000-0005-0000-0000-0000667C0000}"/>
    <cellStyle name="Normal 3 19 6 2 5 2 2" xfId="53399" xr:uid="{00000000-0005-0000-0000-0000677C0000}"/>
    <cellStyle name="Normal 3 19 6 2 5 3" xfId="39837" xr:uid="{00000000-0005-0000-0000-0000687C0000}"/>
    <cellStyle name="Normal 3 19 6 2 6" xfId="19485" xr:uid="{00000000-0005-0000-0000-0000697C0000}"/>
    <cellStyle name="Normal 3 19 6 2 6 2" xfId="46618" xr:uid="{00000000-0005-0000-0000-00006A7C0000}"/>
    <cellStyle name="Normal 3 19 6 2 7" xfId="33056" xr:uid="{00000000-0005-0000-0000-00006B7C0000}"/>
    <cellStyle name="Normal 3 19 6 3" xfId="5757" xr:uid="{00000000-0005-0000-0000-00006C7C0000}"/>
    <cellStyle name="Normal 3 19 6 3 2" xfId="9300" xr:uid="{00000000-0005-0000-0000-00006D7C0000}"/>
    <cellStyle name="Normal 3 19 6 3 2 2" xfId="16090" xr:uid="{00000000-0005-0000-0000-00006E7C0000}"/>
    <cellStyle name="Normal 3 19 6 3 2 2 2" xfId="29658" xr:uid="{00000000-0005-0000-0000-00006F7C0000}"/>
    <cellStyle name="Normal 3 19 6 3 2 2 2 2" xfId="56791" xr:uid="{00000000-0005-0000-0000-0000707C0000}"/>
    <cellStyle name="Normal 3 19 6 3 2 2 3" xfId="43229" xr:uid="{00000000-0005-0000-0000-0000717C0000}"/>
    <cellStyle name="Normal 3 19 6 3 2 3" xfId="22877" xr:uid="{00000000-0005-0000-0000-0000727C0000}"/>
    <cellStyle name="Normal 3 19 6 3 2 3 2" xfId="50010" xr:uid="{00000000-0005-0000-0000-0000737C0000}"/>
    <cellStyle name="Normal 3 19 6 3 2 4" xfId="36448" xr:uid="{00000000-0005-0000-0000-0000747C0000}"/>
    <cellStyle name="Normal 3 19 6 3 3" xfId="12701" xr:uid="{00000000-0005-0000-0000-0000757C0000}"/>
    <cellStyle name="Normal 3 19 6 3 3 2" xfId="26269" xr:uid="{00000000-0005-0000-0000-0000767C0000}"/>
    <cellStyle name="Normal 3 19 6 3 3 2 2" xfId="53402" xr:uid="{00000000-0005-0000-0000-0000777C0000}"/>
    <cellStyle name="Normal 3 19 6 3 3 3" xfId="39840" xr:uid="{00000000-0005-0000-0000-0000787C0000}"/>
    <cellStyle name="Normal 3 19 6 3 4" xfId="19488" xr:uid="{00000000-0005-0000-0000-0000797C0000}"/>
    <cellStyle name="Normal 3 19 6 3 4 2" xfId="46621" xr:uid="{00000000-0005-0000-0000-00007A7C0000}"/>
    <cellStyle name="Normal 3 19 6 3 5" xfId="33059" xr:uid="{00000000-0005-0000-0000-00007B7C0000}"/>
    <cellStyle name="Normal 3 19 6 4" xfId="5758" xr:uid="{00000000-0005-0000-0000-00007C7C0000}"/>
    <cellStyle name="Normal 3 19 6 4 2" xfId="9301" xr:uid="{00000000-0005-0000-0000-00007D7C0000}"/>
    <cellStyle name="Normal 3 19 6 4 2 2" xfId="16091" xr:uid="{00000000-0005-0000-0000-00007E7C0000}"/>
    <cellStyle name="Normal 3 19 6 4 2 2 2" xfId="29659" xr:uid="{00000000-0005-0000-0000-00007F7C0000}"/>
    <cellStyle name="Normal 3 19 6 4 2 2 2 2" xfId="56792" xr:uid="{00000000-0005-0000-0000-0000807C0000}"/>
    <cellStyle name="Normal 3 19 6 4 2 2 3" xfId="43230" xr:uid="{00000000-0005-0000-0000-0000817C0000}"/>
    <cellStyle name="Normal 3 19 6 4 2 3" xfId="22878" xr:uid="{00000000-0005-0000-0000-0000827C0000}"/>
    <cellStyle name="Normal 3 19 6 4 2 3 2" xfId="50011" xr:uid="{00000000-0005-0000-0000-0000837C0000}"/>
    <cellStyle name="Normal 3 19 6 4 2 4" xfId="36449" xr:uid="{00000000-0005-0000-0000-0000847C0000}"/>
    <cellStyle name="Normal 3 19 6 4 3" xfId="12702" xr:uid="{00000000-0005-0000-0000-0000857C0000}"/>
    <cellStyle name="Normal 3 19 6 4 3 2" xfId="26270" xr:uid="{00000000-0005-0000-0000-0000867C0000}"/>
    <cellStyle name="Normal 3 19 6 4 3 2 2" xfId="53403" xr:uid="{00000000-0005-0000-0000-0000877C0000}"/>
    <cellStyle name="Normal 3 19 6 4 3 3" xfId="39841" xr:uid="{00000000-0005-0000-0000-0000887C0000}"/>
    <cellStyle name="Normal 3 19 6 4 4" xfId="19489" xr:uid="{00000000-0005-0000-0000-0000897C0000}"/>
    <cellStyle name="Normal 3 19 6 4 4 2" xfId="46622" xr:uid="{00000000-0005-0000-0000-00008A7C0000}"/>
    <cellStyle name="Normal 3 19 6 4 5" xfId="33060" xr:uid="{00000000-0005-0000-0000-00008B7C0000}"/>
    <cellStyle name="Normal 3 19 6 5" xfId="9296" xr:uid="{00000000-0005-0000-0000-00008C7C0000}"/>
    <cellStyle name="Normal 3 19 6 5 2" xfId="16086" xr:uid="{00000000-0005-0000-0000-00008D7C0000}"/>
    <cellStyle name="Normal 3 19 6 5 2 2" xfId="29654" xr:uid="{00000000-0005-0000-0000-00008E7C0000}"/>
    <cellStyle name="Normal 3 19 6 5 2 2 2" xfId="56787" xr:uid="{00000000-0005-0000-0000-00008F7C0000}"/>
    <cellStyle name="Normal 3 19 6 5 2 3" xfId="43225" xr:uid="{00000000-0005-0000-0000-0000907C0000}"/>
    <cellStyle name="Normal 3 19 6 5 3" xfId="22873" xr:uid="{00000000-0005-0000-0000-0000917C0000}"/>
    <cellStyle name="Normal 3 19 6 5 3 2" xfId="50006" xr:uid="{00000000-0005-0000-0000-0000927C0000}"/>
    <cellStyle name="Normal 3 19 6 5 4" xfId="36444" xr:uid="{00000000-0005-0000-0000-0000937C0000}"/>
    <cellStyle name="Normal 3 19 6 6" xfId="12697" xr:uid="{00000000-0005-0000-0000-0000947C0000}"/>
    <cellStyle name="Normal 3 19 6 6 2" xfId="26265" xr:uid="{00000000-0005-0000-0000-0000957C0000}"/>
    <cellStyle name="Normal 3 19 6 6 2 2" xfId="53398" xr:uid="{00000000-0005-0000-0000-0000967C0000}"/>
    <cellStyle name="Normal 3 19 6 6 3" xfId="39836" xr:uid="{00000000-0005-0000-0000-0000977C0000}"/>
    <cellStyle name="Normal 3 19 6 7" xfId="19484" xr:uid="{00000000-0005-0000-0000-0000987C0000}"/>
    <cellStyle name="Normal 3 19 6 7 2" xfId="46617" xr:uid="{00000000-0005-0000-0000-0000997C0000}"/>
    <cellStyle name="Normal 3 19 6 8" xfId="33055" xr:uid="{00000000-0005-0000-0000-00009A7C0000}"/>
    <cellStyle name="Normal 3 19 7" xfId="5759" xr:uid="{00000000-0005-0000-0000-00009B7C0000}"/>
    <cellStyle name="Normal 3 19 7 2" xfId="5760" xr:uid="{00000000-0005-0000-0000-00009C7C0000}"/>
    <cellStyle name="Normal 3 19 7 2 2" xfId="5761" xr:uid="{00000000-0005-0000-0000-00009D7C0000}"/>
    <cellStyle name="Normal 3 19 7 2 2 2" xfId="9304" xr:uid="{00000000-0005-0000-0000-00009E7C0000}"/>
    <cellStyle name="Normal 3 19 7 2 2 2 2" xfId="16094" xr:uid="{00000000-0005-0000-0000-00009F7C0000}"/>
    <cellStyle name="Normal 3 19 7 2 2 2 2 2" xfId="29662" xr:uid="{00000000-0005-0000-0000-0000A07C0000}"/>
    <cellStyle name="Normal 3 19 7 2 2 2 2 2 2" xfId="56795" xr:uid="{00000000-0005-0000-0000-0000A17C0000}"/>
    <cellStyle name="Normal 3 19 7 2 2 2 2 3" xfId="43233" xr:uid="{00000000-0005-0000-0000-0000A27C0000}"/>
    <cellStyle name="Normal 3 19 7 2 2 2 3" xfId="22881" xr:uid="{00000000-0005-0000-0000-0000A37C0000}"/>
    <cellStyle name="Normal 3 19 7 2 2 2 3 2" xfId="50014" xr:uid="{00000000-0005-0000-0000-0000A47C0000}"/>
    <cellStyle name="Normal 3 19 7 2 2 2 4" xfId="36452" xr:uid="{00000000-0005-0000-0000-0000A57C0000}"/>
    <cellStyle name="Normal 3 19 7 2 2 3" xfId="12705" xr:uid="{00000000-0005-0000-0000-0000A67C0000}"/>
    <cellStyle name="Normal 3 19 7 2 2 3 2" xfId="26273" xr:uid="{00000000-0005-0000-0000-0000A77C0000}"/>
    <cellStyle name="Normal 3 19 7 2 2 3 2 2" xfId="53406" xr:uid="{00000000-0005-0000-0000-0000A87C0000}"/>
    <cellStyle name="Normal 3 19 7 2 2 3 3" xfId="39844" xr:uid="{00000000-0005-0000-0000-0000A97C0000}"/>
    <cellStyle name="Normal 3 19 7 2 2 4" xfId="19492" xr:uid="{00000000-0005-0000-0000-0000AA7C0000}"/>
    <cellStyle name="Normal 3 19 7 2 2 4 2" xfId="46625" xr:uid="{00000000-0005-0000-0000-0000AB7C0000}"/>
    <cellStyle name="Normal 3 19 7 2 2 5" xfId="33063" xr:uid="{00000000-0005-0000-0000-0000AC7C0000}"/>
    <cellStyle name="Normal 3 19 7 2 3" xfId="5762" xr:uid="{00000000-0005-0000-0000-0000AD7C0000}"/>
    <cellStyle name="Normal 3 19 7 2 3 2" xfId="9305" xr:uid="{00000000-0005-0000-0000-0000AE7C0000}"/>
    <cellStyle name="Normal 3 19 7 2 3 2 2" xfId="16095" xr:uid="{00000000-0005-0000-0000-0000AF7C0000}"/>
    <cellStyle name="Normal 3 19 7 2 3 2 2 2" xfId="29663" xr:uid="{00000000-0005-0000-0000-0000B07C0000}"/>
    <cellStyle name="Normal 3 19 7 2 3 2 2 2 2" xfId="56796" xr:uid="{00000000-0005-0000-0000-0000B17C0000}"/>
    <cellStyle name="Normal 3 19 7 2 3 2 2 3" xfId="43234" xr:uid="{00000000-0005-0000-0000-0000B27C0000}"/>
    <cellStyle name="Normal 3 19 7 2 3 2 3" xfId="22882" xr:uid="{00000000-0005-0000-0000-0000B37C0000}"/>
    <cellStyle name="Normal 3 19 7 2 3 2 3 2" xfId="50015" xr:uid="{00000000-0005-0000-0000-0000B47C0000}"/>
    <cellStyle name="Normal 3 19 7 2 3 2 4" xfId="36453" xr:uid="{00000000-0005-0000-0000-0000B57C0000}"/>
    <cellStyle name="Normal 3 19 7 2 3 3" xfId="12706" xr:uid="{00000000-0005-0000-0000-0000B67C0000}"/>
    <cellStyle name="Normal 3 19 7 2 3 3 2" xfId="26274" xr:uid="{00000000-0005-0000-0000-0000B77C0000}"/>
    <cellStyle name="Normal 3 19 7 2 3 3 2 2" xfId="53407" xr:uid="{00000000-0005-0000-0000-0000B87C0000}"/>
    <cellStyle name="Normal 3 19 7 2 3 3 3" xfId="39845" xr:uid="{00000000-0005-0000-0000-0000B97C0000}"/>
    <cellStyle name="Normal 3 19 7 2 3 4" xfId="19493" xr:uid="{00000000-0005-0000-0000-0000BA7C0000}"/>
    <cellStyle name="Normal 3 19 7 2 3 4 2" xfId="46626" xr:uid="{00000000-0005-0000-0000-0000BB7C0000}"/>
    <cellStyle name="Normal 3 19 7 2 3 5" xfId="33064" xr:uid="{00000000-0005-0000-0000-0000BC7C0000}"/>
    <cellStyle name="Normal 3 19 7 2 4" xfId="9303" xr:uid="{00000000-0005-0000-0000-0000BD7C0000}"/>
    <cellStyle name="Normal 3 19 7 2 4 2" xfId="16093" xr:uid="{00000000-0005-0000-0000-0000BE7C0000}"/>
    <cellStyle name="Normal 3 19 7 2 4 2 2" xfId="29661" xr:uid="{00000000-0005-0000-0000-0000BF7C0000}"/>
    <cellStyle name="Normal 3 19 7 2 4 2 2 2" xfId="56794" xr:uid="{00000000-0005-0000-0000-0000C07C0000}"/>
    <cellStyle name="Normal 3 19 7 2 4 2 3" xfId="43232" xr:uid="{00000000-0005-0000-0000-0000C17C0000}"/>
    <cellStyle name="Normal 3 19 7 2 4 3" xfId="22880" xr:uid="{00000000-0005-0000-0000-0000C27C0000}"/>
    <cellStyle name="Normal 3 19 7 2 4 3 2" xfId="50013" xr:uid="{00000000-0005-0000-0000-0000C37C0000}"/>
    <cellStyle name="Normal 3 19 7 2 4 4" xfId="36451" xr:uid="{00000000-0005-0000-0000-0000C47C0000}"/>
    <cellStyle name="Normal 3 19 7 2 5" xfId="12704" xr:uid="{00000000-0005-0000-0000-0000C57C0000}"/>
    <cellStyle name="Normal 3 19 7 2 5 2" xfId="26272" xr:uid="{00000000-0005-0000-0000-0000C67C0000}"/>
    <cellStyle name="Normal 3 19 7 2 5 2 2" xfId="53405" xr:uid="{00000000-0005-0000-0000-0000C77C0000}"/>
    <cellStyle name="Normal 3 19 7 2 5 3" xfId="39843" xr:uid="{00000000-0005-0000-0000-0000C87C0000}"/>
    <cellStyle name="Normal 3 19 7 2 6" xfId="19491" xr:uid="{00000000-0005-0000-0000-0000C97C0000}"/>
    <cellStyle name="Normal 3 19 7 2 6 2" xfId="46624" xr:uid="{00000000-0005-0000-0000-0000CA7C0000}"/>
    <cellStyle name="Normal 3 19 7 2 7" xfId="33062" xr:uid="{00000000-0005-0000-0000-0000CB7C0000}"/>
    <cellStyle name="Normal 3 19 7 3" xfId="5763" xr:uid="{00000000-0005-0000-0000-0000CC7C0000}"/>
    <cellStyle name="Normal 3 19 7 3 2" xfId="9306" xr:uid="{00000000-0005-0000-0000-0000CD7C0000}"/>
    <cellStyle name="Normal 3 19 7 3 2 2" xfId="16096" xr:uid="{00000000-0005-0000-0000-0000CE7C0000}"/>
    <cellStyle name="Normal 3 19 7 3 2 2 2" xfId="29664" xr:uid="{00000000-0005-0000-0000-0000CF7C0000}"/>
    <cellStyle name="Normal 3 19 7 3 2 2 2 2" xfId="56797" xr:uid="{00000000-0005-0000-0000-0000D07C0000}"/>
    <cellStyle name="Normal 3 19 7 3 2 2 3" xfId="43235" xr:uid="{00000000-0005-0000-0000-0000D17C0000}"/>
    <cellStyle name="Normal 3 19 7 3 2 3" xfId="22883" xr:uid="{00000000-0005-0000-0000-0000D27C0000}"/>
    <cellStyle name="Normal 3 19 7 3 2 3 2" xfId="50016" xr:uid="{00000000-0005-0000-0000-0000D37C0000}"/>
    <cellStyle name="Normal 3 19 7 3 2 4" xfId="36454" xr:uid="{00000000-0005-0000-0000-0000D47C0000}"/>
    <cellStyle name="Normal 3 19 7 3 3" xfId="12707" xr:uid="{00000000-0005-0000-0000-0000D57C0000}"/>
    <cellStyle name="Normal 3 19 7 3 3 2" xfId="26275" xr:uid="{00000000-0005-0000-0000-0000D67C0000}"/>
    <cellStyle name="Normal 3 19 7 3 3 2 2" xfId="53408" xr:uid="{00000000-0005-0000-0000-0000D77C0000}"/>
    <cellStyle name="Normal 3 19 7 3 3 3" xfId="39846" xr:uid="{00000000-0005-0000-0000-0000D87C0000}"/>
    <cellStyle name="Normal 3 19 7 3 4" xfId="19494" xr:uid="{00000000-0005-0000-0000-0000D97C0000}"/>
    <cellStyle name="Normal 3 19 7 3 4 2" xfId="46627" xr:uid="{00000000-0005-0000-0000-0000DA7C0000}"/>
    <cellStyle name="Normal 3 19 7 3 5" xfId="33065" xr:uid="{00000000-0005-0000-0000-0000DB7C0000}"/>
    <cellStyle name="Normal 3 19 7 4" xfId="5764" xr:uid="{00000000-0005-0000-0000-0000DC7C0000}"/>
    <cellStyle name="Normal 3 19 7 4 2" xfId="9307" xr:uid="{00000000-0005-0000-0000-0000DD7C0000}"/>
    <cellStyle name="Normal 3 19 7 4 2 2" xfId="16097" xr:uid="{00000000-0005-0000-0000-0000DE7C0000}"/>
    <cellStyle name="Normal 3 19 7 4 2 2 2" xfId="29665" xr:uid="{00000000-0005-0000-0000-0000DF7C0000}"/>
    <cellStyle name="Normal 3 19 7 4 2 2 2 2" xfId="56798" xr:uid="{00000000-0005-0000-0000-0000E07C0000}"/>
    <cellStyle name="Normal 3 19 7 4 2 2 3" xfId="43236" xr:uid="{00000000-0005-0000-0000-0000E17C0000}"/>
    <cellStyle name="Normal 3 19 7 4 2 3" xfId="22884" xr:uid="{00000000-0005-0000-0000-0000E27C0000}"/>
    <cellStyle name="Normal 3 19 7 4 2 3 2" xfId="50017" xr:uid="{00000000-0005-0000-0000-0000E37C0000}"/>
    <cellStyle name="Normal 3 19 7 4 2 4" xfId="36455" xr:uid="{00000000-0005-0000-0000-0000E47C0000}"/>
    <cellStyle name="Normal 3 19 7 4 3" xfId="12708" xr:uid="{00000000-0005-0000-0000-0000E57C0000}"/>
    <cellStyle name="Normal 3 19 7 4 3 2" xfId="26276" xr:uid="{00000000-0005-0000-0000-0000E67C0000}"/>
    <cellStyle name="Normal 3 19 7 4 3 2 2" xfId="53409" xr:uid="{00000000-0005-0000-0000-0000E77C0000}"/>
    <cellStyle name="Normal 3 19 7 4 3 3" xfId="39847" xr:uid="{00000000-0005-0000-0000-0000E87C0000}"/>
    <cellStyle name="Normal 3 19 7 4 4" xfId="19495" xr:uid="{00000000-0005-0000-0000-0000E97C0000}"/>
    <cellStyle name="Normal 3 19 7 4 4 2" xfId="46628" xr:uid="{00000000-0005-0000-0000-0000EA7C0000}"/>
    <cellStyle name="Normal 3 19 7 4 5" xfId="33066" xr:uid="{00000000-0005-0000-0000-0000EB7C0000}"/>
    <cellStyle name="Normal 3 19 7 5" xfId="9302" xr:uid="{00000000-0005-0000-0000-0000EC7C0000}"/>
    <cellStyle name="Normal 3 19 7 5 2" xfId="16092" xr:uid="{00000000-0005-0000-0000-0000ED7C0000}"/>
    <cellStyle name="Normal 3 19 7 5 2 2" xfId="29660" xr:uid="{00000000-0005-0000-0000-0000EE7C0000}"/>
    <cellStyle name="Normal 3 19 7 5 2 2 2" xfId="56793" xr:uid="{00000000-0005-0000-0000-0000EF7C0000}"/>
    <cellStyle name="Normal 3 19 7 5 2 3" xfId="43231" xr:uid="{00000000-0005-0000-0000-0000F07C0000}"/>
    <cellStyle name="Normal 3 19 7 5 3" xfId="22879" xr:uid="{00000000-0005-0000-0000-0000F17C0000}"/>
    <cellStyle name="Normal 3 19 7 5 3 2" xfId="50012" xr:uid="{00000000-0005-0000-0000-0000F27C0000}"/>
    <cellStyle name="Normal 3 19 7 5 4" xfId="36450" xr:uid="{00000000-0005-0000-0000-0000F37C0000}"/>
    <cellStyle name="Normal 3 19 7 6" xfId="12703" xr:uid="{00000000-0005-0000-0000-0000F47C0000}"/>
    <cellStyle name="Normal 3 19 7 6 2" xfId="26271" xr:uid="{00000000-0005-0000-0000-0000F57C0000}"/>
    <cellStyle name="Normal 3 19 7 6 2 2" xfId="53404" xr:uid="{00000000-0005-0000-0000-0000F67C0000}"/>
    <cellStyle name="Normal 3 19 7 6 3" xfId="39842" xr:uid="{00000000-0005-0000-0000-0000F77C0000}"/>
    <cellStyle name="Normal 3 19 7 7" xfId="19490" xr:uid="{00000000-0005-0000-0000-0000F87C0000}"/>
    <cellStyle name="Normal 3 19 7 7 2" xfId="46623" xr:uid="{00000000-0005-0000-0000-0000F97C0000}"/>
    <cellStyle name="Normal 3 19 7 8" xfId="33061" xr:uid="{00000000-0005-0000-0000-0000FA7C0000}"/>
    <cellStyle name="Normal 3 19 8" xfId="5765" xr:uid="{00000000-0005-0000-0000-0000FB7C0000}"/>
    <cellStyle name="Normal 3 19 8 2" xfId="5766" xr:uid="{00000000-0005-0000-0000-0000FC7C0000}"/>
    <cellStyle name="Normal 3 19 8 2 2" xfId="9309" xr:uid="{00000000-0005-0000-0000-0000FD7C0000}"/>
    <cellStyle name="Normal 3 19 8 2 2 2" xfId="16099" xr:uid="{00000000-0005-0000-0000-0000FE7C0000}"/>
    <cellStyle name="Normal 3 19 8 2 2 2 2" xfId="29667" xr:uid="{00000000-0005-0000-0000-0000FF7C0000}"/>
    <cellStyle name="Normal 3 19 8 2 2 2 2 2" xfId="56800" xr:uid="{00000000-0005-0000-0000-0000007D0000}"/>
    <cellStyle name="Normal 3 19 8 2 2 2 3" xfId="43238" xr:uid="{00000000-0005-0000-0000-0000017D0000}"/>
    <cellStyle name="Normal 3 19 8 2 2 3" xfId="22886" xr:uid="{00000000-0005-0000-0000-0000027D0000}"/>
    <cellStyle name="Normal 3 19 8 2 2 3 2" xfId="50019" xr:uid="{00000000-0005-0000-0000-0000037D0000}"/>
    <cellStyle name="Normal 3 19 8 2 2 4" xfId="36457" xr:uid="{00000000-0005-0000-0000-0000047D0000}"/>
    <cellStyle name="Normal 3 19 8 2 3" xfId="12710" xr:uid="{00000000-0005-0000-0000-0000057D0000}"/>
    <cellStyle name="Normal 3 19 8 2 3 2" xfId="26278" xr:uid="{00000000-0005-0000-0000-0000067D0000}"/>
    <cellStyle name="Normal 3 19 8 2 3 2 2" xfId="53411" xr:uid="{00000000-0005-0000-0000-0000077D0000}"/>
    <cellStyle name="Normal 3 19 8 2 3 3" xfId="39849" xr:uid="{00000000-0005-0000-0000-0000087D0000}"/>
    <cellStyle name="Normal 3 19 8 2 4" xfId="19497" xr:uid="{00000000-0005-0000-0000-0000097D0000}"/>
    <cellStyle name="Normal 3 19 8 2 4 2" xfId="46630" xr:uid="{00000000-0005-0000-0000-00000A7D0000}"/>
    <cellStyle name="Normal 3 19 8 2 5" xfId="33068" xr:uid="{00000000-0005-0000-0000-00000B7D0000}"/>
    <cellStyle name="Normal 3 19 8 3" xfId="5767" xr:uid="{00000000-0005-0000-0000-00000C7D0000}"/>
    <cellStyle name="Normal 3 19 8 3 2" xfId="9310" xr:uid="{00000000-0005-0000-0000-00000D7D0000}"/>
    <cellStyle name="Normal 3 19 8 3 2 2" xfId="16100" xr:uid="{00000000-0005-0000-0000-00000E7D0000}"/>
    <cellStyle name="Normal 3 19 8 3 2 2 2" xfId="29668" xr:uid="{00000000-0005-0000-0000-00000F7D0000}"/>
    <cellStyle name="Normal 3 19 8 3 2 2 2 2" xfId="56801" xr:uid="{00000000-0005-0000-0000-0000107D0000}"/>
    <cellStyle name="Normal 3 19 8 3 2 2 3" xfId="43239" xr:uid="{00000000-0005-0000-0000-0000117D0000}"/>
    <cellStyle name="Normal 3 19 8 3 2 3" xfId="22887" xr:uid="{00000000-0005-0000-0000-0000127D0000}"/>
    <cellStyle name="Normal 3 19 8 3 2 3 2" xfId="50020" xr:uid="{00000000-0005-0000-0000-0000137D0000}"/>
    <cellStyle name="Normal 3 19 8 3 2 4" xfId="36458" xr:uid="{00000000-0005-0000-0000-0000147D0000}"/>
    <cellStyle name="Normal 3 19 8 3 3" xfId="12711" xr:uid="{00000000-0005-0000-0000-0000157D0000}"/>
    <cellStyle name="Normal 3 19 8 3 3 2" xfId="26279" xr:uid="{00000000-0005-0000-0000-0000167D0000}"/>
    <cellStyle name="Normal 3 19 8 3 3 2 2" xfId="53412" xr:uid="{00000000-0005-0000-0000-0000177D0000}"/>
    <cellStyle name="Normal 3 19 8 3 3 3" xfId="39850" xr:uid="{00000000-0005-0000-0000-0000187D0000}"/>
    <cellStyle name="Normal 3 19 8 3 4" xfId="19498" xr:uid="{00000000-0005-0000-0000-0000197D0000}"/>
    <cellStyle name="Normal 3 19 8 3 4 2" xfId="46631" xr:uid="{00000000-0005-0000-0000-00001A7D0000}"/>
    <cellStyle name="Normal 3 19 8 3 5" xfId="33069" xr:uid="{00000000-0005-0000-0000-00001B7D0000}"/>
    <cellStyle name="Normal 3 19 8 4" xfId="9308" xr:uid="{00000000-0005-0000-0000-00001C7D0000}"/>
    <cellStyle name="Normal 3 19 8 4 2" xfId="16098" xr:uid="{00000000-0005-0000-0000-00001D7D0000}"/>
    <cellStyle name="Normal 3 19 8 4 2 2" xfId="29666" xr:uid="{00000000-0005-0000-0000-00001E7D0000}"/>
    <cellStyle name="Normal 3 19 8 4 2 2 2" xfId="56799" xr:uid="{00000000-0005-0000-0000-00001F7D0000}"/>
    <cellStyle name="Normal 3 19 8 4 2 3" xfId="43237" xr:uid="{00000000-0005-0000-0000-0000207D0000}"/>
    <cellStyle name="Normal 3 19 8 4 3" xfId="22885" xr:uid="{00000000-0005-0000-0000-0000217D0000}"/>
    <cellStyle name="Normal 3 19 8 4 3 2" xfId="50018" xr:uid="{00000000-0005-0000-0000-0000227D0000}"/>
    <cellStyle name="Normal 3 19 8 4 4" xfId="36456" xr:uid="{00000000-0005-0000-0000-0000237D0000}"/>
    <cellStyle name="Normal 3 19 8 5" xfId="12709" xr:uid="{00000000-0005-0000-0000-0000247D0000}"/>
    <cellStyle name="Normal 3 19 8 5 2" xfId="26277" xr:uid="{00000000-0005-0000-0000-0000257D0000}"/>
    <cellStyle name="Normal 3 19 8 5 2 2" xfId="53410" xr:uid="{00000000-0005-0000-0000-0000267D0000}"/>
    <cellStyle name="Normal 3 19 8 5 3" xfId="39848" xr:uid="{00000000-0005-0000-0000-0000277D0000}"/>
    <cellStyle name="Normal 3 19 8 6" xfId="19496" xr:uid="{00000000-0005-0000-0000-0000287D0000}"/>
    <cellStyle name="Normal 3 19 8 6 2" xfId="46629" xr:uid="{00000000-0005-0000-0000-0000297D0000}"/>
    <cellStyle name="Normal 3 19 8 7" xfId="33067" xr:uid="{00000000-0005-0000-0000-00002A7D0000}"/>
    <cellStyle name="Normal 3 19 9" xfId="5768" xr:uid="{00000000-0005-0000-0000-00002B7D0000}"/>
    <cellStyle name="Normal 3 19 9 2" xfId="5769" xr:uid="{00000000-0005-0000-0000-00002C7D0000}"/>
    <cellStyle name="Normal 3 19 9 2 2" xfId="9312" xr:uid="{00000000-0005-0000-0000-00002D7D0000}"/>
    <cellStyle name="Normal 3 19 9 2 2 2" xfId="16102" xr:uid="{00000000-0005-0000-0000-00002E7D0000}"/>
    <cellStyle name="Normal 3 19 9 2 2 2 2" xfId="29670" xr:uid="{00000000-0005-0000-0000-00002F7D0000}"/>
    <cellStyle name="Normal 3 19 9 2 2 2 2 2" xfId="56803" xr:uid="{00000000-0005-0000-0000-0000307D0000}"/>
    <cellStyle name="Normal 3 19 9 2 2 2 3" xfId="43241" xr:uid="{00000000-0005-0000-0000-0000317D0000}"/>
    <cellStyle name="Normal 3 19 9 2 2 3" xfId="22889" xr:uid="{00000000-0005-0000-0000-0000327D0000}"/>
    <cellStyle name="Normal 3 19 9 2 2 3 2" xfId="50022" xr:uid="{00000000-0005-0000-0000-0000337D0000}"/>
    <cellStyle name="Normal 3 19 9 2 2 4" xfId="36460" xr:uid="{00000000-0005-0000-0000-0000347D0000}"/>
    <cellStyle name="Normal 3 19 9 2 3" xfId="12713" xr:uid="{00000000-0005-0000-0000-0000357D0000}"/>
    <cellStyle name="Normal 3 19 9 2 3 2" xfId="26281" xr:uid="{00000000-0005-0000-0000-0000367D0000}"/>
    <cellStyle name="Normal 3 19 9 2 3 2 2" xfId="53414" xr:uid="{00000000-0005-0000-0000-0000377D0000}"/>
    <cellStyle name="Normal 3 19 9 2 3 3" xfId="39852" xr:uid="{00000000-0005-0000-0000-0000387D0000}"/>
    <cellStyle name="Normal 3 19 9 2 4" xfId="19500" xr:uid="{00000000-0005-0000-0000-0000397D0000}"/>
    <cellStyle name="Normal 3 19 9 2 4 2" xfId="46633" xr:uid="{00000000-0005-0000-0000-00003A7D0000}"/>
    <cellStyle name="Normal 3 19 9 2 5" xfId="33071" xr:uid="{00000000-0005-0000-0000-00003B7D0000}"/>
    <cellStyle name="Normal 3 19 9 3" xfId="5770" xr:uid="{00000000-0005-0000-0000-00003C7D0000}"/>
    <cellStyle name="Normal 3 19 9 3 2" xfId="9313" xr:uid="{00000000-0005-0000-0000-00003D7D0000}"/>
    <cellStyle name="Normal 3 19 9 3 2 2" xfId="16103" xr:uid="{00000000-0005-0000-0000-00003E7D0000}"/>
    <cellStyle name="Normal 3 19 9 3 2 2 2" xfId="29671" xr:uid="{00000000-0005-0000-0000-00003F7D0000}"/>
    <cellStyle name="Normal 3 19 9 3 2 2 2 2" xfId="56804" xr:uid="{00000000-0005-0000-0000-0000407D0000}"/>
    <cellStyle name="Normal 3 19 9 3 2 2 3" xfId="43242" xr:uid="{00000000-0005-0000-0000-0000417D0000}"/>
    <cellStyle name="Normal 3 19 9 3 2 3" xfId="22890" xr:uid="{00000000-0005-0000-0000-0000427D0000}"/>
    <cellStyle name="Normal 3 19 9 3 2 3 2" xfId="50023" xr:uid="{00000000-0005-0000-0000-0000437D0000}"/>
    <cellStyle name="Normal 3 19 9 3 2 4" xfId="36461" xr:uid="{00000000-0005-0000-0000-0000447D0000}"/>
    <cellStyle name="Normal 3 19 9 3 3" xfId="12714" xr:uid="{00000000-0005-0000-0000-0000457D0000}"/>
    <cellStyle name="Normal 3 19 9 3 3 2" xfId="26282" xr:uid="{00000000-0005-0000-0000-0000467D0000}"/>
    <cellStyle name="Normal 3 19 9 3 3 2 2" xfId="53415" xr:uid="{00000000-0005-0000-0000-0000477D0000}"/>
    <cellStyle name="Normal 3 19 9 3 3 3" xfId="39853" xr:uid="{00000000-0005-0000-0000-0000487D0000}"/>
    <cellStyle name="Normal 3 19 9 3 4" xfId="19501" xr:uid="{00000000-0005-0000-0000-0000497D0000}"/>
    <cellStyle name="Normal 3 19 9 3 4 2" xfId="46634" xr:uid="{00000000-0005-0000-0000-00004A7D0000}"/>
    <cellStyle name="Normal 3 19 9 3 5" xfId="33072" xr:uid="{00000000-0005-0000-0000-00004B7D0000}"/>
    <cellStyle name="Normal 3 19 9 4" xfId="9311" xr:uid="{00000000-0005-0000-0000-00004C7D0000}"/>
    <cellStyle name="Normal 3 19 9 4 2" xfId="16101" xr:uid="{00000000-0005-0000-0000-00004D7D0000}"/>
    <cellStyle name="Normal 3 19 9 4 2 2" xfId="29669" xr:uid="{00000000-0005-0000-0000-00004E7D0000}"/>
    <cellStyle name="Normal 3 19 9 4 2 2 2" xfId="56802" xr:uid="{00000000-0005-0000-0000-00004F7D0000}"/>
    <cellStyle name="Normal 3 19 9 4 2 3" xfId="43240" xr:uid="{00000000-0005-0000-0000-0000507D0000}"/>
    <cellStyle name="Normal 3 19 9 4 3" xfId="22888" xr:uid="{00000000-0005-0000-0000-0000517D0000}"/>
    <cellStyle name="Normal 3 19 9 4 3 2" xfId="50021" xr:uid="{00000000-0005-0000-0000-0000527D0000}"/>
    <cellStyle name="Normal 3 19 9 4 4" xfId="36459" xr:uid="{00000000-0005-0000-0000-0000537D0000}"/>
    <cellStyle name="Normal 3 19 9 5" xfId="12712" xr:uid="{00000000-0005-0000-0000-0000547D0000}"/>
    <cellStyle name="Normal 3 19 9 5 2" xfId="26280" xr:uid="{00000000-0005-0000-0000-0000557D0000}"/>
    <cellStyle name="Normal 3 19 9 5 2 2" xfId="53413" xr:uid="{00000000-0005-0000-0000-0000567D0000}"/>
    <cellStyle name="Normal 3 19 9 5 3" xfId="39851" xr:uid="{00000000-0005-0000-0000-0000577D0000}"/>
    <cellStyle name="Normal 3 19 9 6" xfId="19499" xr:uid="{00000000-0005-0000-0000-0000587D0000}"/>
    <cellStyle name="Normal 3 19 9 6 2" xfId="46632" xr:uid="{00000000-0005-0000-0000-0000597D0000}"/>
    <cellStyle name="Normal 3 19 9 7" xfId="33070" xr:uid="{00000000-0005-0000-0000-00005A7D0000}"/>
    <cellStyle name="Normal 3 2" xfId="154" xr:uid="{00000000-0005-0000-0000-00005B7D0000}"/>
    <cellStyle name="Normal 3 2 2" xfId="2679" xr:uid="{00000000-0005-0000-0000-00005C7D0000}"/>
    <cellStyle name="Normal 3 2 2 2" xfId="2680" xr:uid="{00000000-0005-0000-0000-00005D7D0000}"/>
    <cellStyle name="Normal 3 2 2 2 2" xfId="7493" xr:uid="{00000000-0005-0000-0000-00005E7D0000}"/>
    <cellStyle name="Normal 3 2 2 2 2 2" xfId="14283" xr:uid="{00000000-0005-0000-0000-00005F7D0000}"/>
    <cellStyle name="Normal 3 2 2 2 2 2 2" xfId="27851" xr:uid="{00000000-0005-0000-0000-0000607D0000}"/>
    <cellStyle name="Normal 3 2 2 2 2 2 2 2" xfId="54984" xr:uid="{00000000-0005-0000-0000-0000617D0000}"/>
    <cellStyle name="Normal 3 2 2 2 2 2 3" xfId="41422" xr:uid="{00000000-0005-0000-0000-0000627D0000}"/>
    <cellStyle name="Normal 3 2 2 2 2 3" xfId="21070" xr:uid="{00000000-0005-0000-0000-0000637D0000}"/>
    <cellStyle name="Normal 3 2 2 2 2 3 2" xfId="48203" xr:uid="{00000000-0005-0000-0000-0000647D0000}"/>
    <cellStyle name="Normal 3 2 2 2 2 4" xfId="34641" xr:uid="{00000000-0005-0000-0000-0000657D0000}"/>
    <cellStyle name="Normal 3 2 2 2 3" xfId="10894" xr:uid="{00000000-0005-0000-0000-0000667D0000}"/>
    <cellStyle name="Normal 3 2 2 2 3 2" xfId="24462" xr:uid="{00000000-0005-0000-0000-0000677D0000}"/>
    <cellStyle name="Normal 3 2 2 2 3 2 2" xfId="51595" xr:uid="{00000000-0005-0000-0000-0000687D0000}"/>
    <cellStyle name="Normal 3 2 2 2 3 3" xfId="38033" xr:uid="{00000000-0005-0000-0000-0000697D0000}"/>
    <cellStyle name="Normal 3 2 2 2 4" xfId="17681" xr:uid="{00000000-0005-0000-0000-00006A7D0000}"/>
    <cellStyle name="Normal 3 2 2 2 4 2" xfId="44814" xr:uid="{00000000-0005-0000-0000-00006B7D0000}"/>
    <cellStyle name="Normal 3 2 2 2 5" xfId="31252" xr:uid="{00000000-0005-0000-0000-00006C7D0000}"/>
    <cellStyle name="Normal 3 2 2 3" xfId="7492" xr:uid="{00000000-0005-0000-0000-00006D7D0000}"/>
    <cellStyle name="Normal 3 2 2 3 2" xfId="14282" xr:uid="{00000000-0005-0000-0000-00006E7D0000}"/>
    <cellStyle name="Normal 3 2 2 3 2 2" xfId="27850" xr:uid="{00000000-0005-0000-0000-00006F7D0000}"/>
    <cellStyle name="Normal 3 2 2 3 2 2 2" xfId="54983" xr:uid="{00000000-0005-0000-0000-0000707D0000}"/>
    <cellStyle name="Normal 3 2 2 3 2 3" xfId="41421" xr:uid="{00000000-0005-0000-0000-0000717D0000}"/>
    <cellStyle name="Normal 3 2 2 3 3" xfId="21069" xr:uid="{00000000-0005-0000-0000-0000727D0000}"/>
    <cellStyle name="Normal 3 2 2 3 3 2" xfId="48202" xr:uid="{00000000-0005-0000-0000-0000737D0000}"/>
    <cellStyle name="Normal 3 2 2 3 4" xfId="34640" xr:uid="{00000000-0005-0000-0000-0000747D0000}"/>
    <cellStyle name="Normal 3 2 2 4" xfId="10893" xr:uid="{00000000-0005-0000-0000-0000757D0000}"/>
    <cellStyle name="Normal 3 2 2 4 2" xfId="24461" xr:uid="{00000000-0005-0000-0000-0000767D0000}"/>
    <cellStyle name="Normal 3 2 2 4 2 2" xfId="51594" xr:uid="{00000000-0005-0000-0000-0000777D0000}"/>
    <cellStyle name="Normal 3 2 2 4 3" xfId="38032" xr:uid="{00000000-0005-0000-0000-0000787D0000}"/>
    <cellStyle name="Normal 3 2 2 5" xfId="17680" xr:uid="{00000000-0005-0000-0000-0000797D0000}"/>
    <cellStyle name="Normal 3 2 2 5 2" xfId="44813" xr:uid="{00000000-0005-0000-0000-00007A7D0000}"/>
    <cellStyle name="Normal 3 2 2 6" xfId="31251" xr:uid="{00000000-0005-0000-0000-00007B7D0000}"/>
    <cellStyle name="Normal 3 2 2 7" xfId="58402" xr:uid="{F7E100EA-ABC7-457A-88CA-429E343E0259}"/>
    <cellStyle name="Normal 3 2 3" xfId="2681" xr:uid="{00000000-0005-0000-0000-00007C7D0000}"/>
    <cellStyle name="Normal 3 2 3 2" xfId="2682" xr:uid="{00000000-0005-0000-0000-00007D7D0000}"/>
    <cellStyle name="Normal 3 2 3 2 2" xfId="7495" xr:uid="{00000000-0005-0000-0000-00007E7D0000}"/>
    <cellStyle name="Normal 3 2 3 2 2 2" xfId="14285" xr:uid="{00000000-0005-0000-0000-00007F7D0000}"/>
    <cellStyle name="Normal 3 2 3 2 2 2 2" xfId="27853" xr:uid="{00000000-0005-0000-0000-0000807D0000}"/>
    <cellStyle name="Normal 3 2 3 2 2 2 2 2" xfId="54986" xr:uid="{00000000-0005-0000-0000-0000817D0000}"/>
    <cellStyle name="Normal 3 2 3 2 2 2 3" xfId="41424" xr:uid="{00000000-0005-0000-0000-0000827D0000}"/>
    <cellStyle name="Normal 3 2 3 2 2 3" xfId="21072" xr:uid="{00000000-0005-0000-0000-0000837D0000}"/>
    <cellStyle name="Normal 3 2 3 2 2 3 2" xfId="48205" xr:uid="{00000000-0005-0000-0000-0000847D0000}"/>
    <cellStyle name="Normal 3 2 3 2 2 4" xfId="34643" xr:uid="{00000000-0005-0000-0000-0000857D0000}"/>
    <cellStyle name="Normal 3 2 3 2 3" xfId="10896" xr:uid="{00000000-0005-0000-0000-0000867D0000}"/>
    <cellStyle name="Normal 3 2 3 2 3 2" xfId="24464" xr:uid="{00000000-0005-0000-0000-0000877D0000}"/>
    <cellStyle name="Normal 3 2 3 2 3 2 2" xfId="51597" xr:uid="{00000000-0005-0000-0000-0000887D0000}"/>
    <cellStyle name="Normal 3 2 3 2 3 3" xfId="38035" xr:uid="{00000000-0005-0000-0000-0000897D0000}"/>
    <cellStyle name="Normal 3 2 3 2 4" xfId="17683" xr:uid="{00000000-0005-0000-0000-00008A7D0000}"/>
    <cellStyle name="Normal 3 2 3 2 4 2" xfId="44816" xr:uid="{00000000-0005-0000-0000-00008B7D0000}"/>
    <cellStyle name="Normal 3 2 3 2 5" xfId="31254" xr:uid="{00000000-0005-0000-0000-00008C7D0000}"/>
    <cellStyle name="Normal 3 2 3 3" xfId="7494" xr:uid="{00000000-0005-0000-0000-00008D7D0000}"/>
    <cellStyle name="Normal 3 2 3 3 2" xfId="14284" xr:uid="{00000000-0005-0000-0000-00008E7D0000}"/>
    <cellStyle name="Normal 3 2 3 3 2 2" xfId="27852" xr:uid="{00000000-0005-0000-0000-00008F7D0000}"/>
    <cellStyle name="Normal 3 2 3 3 2 2 2" xfId="54985" xr:uid="{00000000-0005-0000-0000-0000907D0000}"/>
    <cellStyle name="Normal 3 2 3 3 2 3" xfId="41423" xr:uid="{00000000-0005-0000-0000-0000917D0000}"/>
    <cellStyle name="Normal 3 2 3 3 3" xfId="21071" xr:uid="{00000000-0005-0000-0000-0000927D0000}"/>
    <cellStyle name="Normal 3 2 3 3 3 2" xfId="48204" xr:uid="{00000000-0005-0000-0000-0000937D0000}"/>
    <cellStyle name="Normal 3 2 3 3 4" xfId="34642" xr:uid="{00000000-0005-0000-0000-0000947D0000}"/>
    <cellStyle name="Normal 3 2 3 4" xfId="10895" xr:uid="{00000000-0005-0000-0000-0000957D0000}"/>
    <cellStyle name="Normal 3 2 3 4 2" xfId="24463" xr:uid="{00000000-0005-0000-0000-0000967D0000}"/>
    <cellStyle name="Normal 3 2 3 4 2 2" xfId="51596" xr:uid="{00000000-0005-0000-0000-0000977D0000}"/>
    <cellStyle name="Normal 3 2 3 4 3" xfId="38034" xr:uid="{00000000-0005-0000-0000-0000987D0000}"/>
    <cellStyle name="Normal 3 2 3 5" xfId="17682" xr:uid="{00000000-0005-0000-0000-0000997D0000}"/>
    <cellStyle name="Normal 3 2 3 5 2" xfId="44815" xr:uid="{00000000-0005-0000-0000-00009A7D0000}"/>
    <cellStyle name="Normal 3 2 3 6" xfId="31253" xr:uid="{00000000-0005-0000-0000-00009B7D0000}"/>
    <cellStyle name="Normal 3 2 4" xfId="2683" xr:uid="{00000000-0005-0000-0000-00009C7D0000}"/>
    <cellStyle name="Normal 3 2 4 2" xfId="2684" xr:uid="{00000000-0005-0000-0000-00009D7D0000}"/>
    <cellStyle name="Normal 3 2 4 2 2" xfId="7497" xr:uid="{00000000-0005-0000-0000-00009E7D0000}"/>
    <cellStyle name="Normal 3 2 4 2 2 2" xfId="14287" xr:uid="{00000000-0005-0000-0000-00009F7D0000}"/>
    <cellStyle name="Normal 3 2 4 2 2 2 2" xfId="27855" xr:uid="{00000000-0005-0000-0000-0000A07D0000}"/>
    <cellStyle name="Normal 3 2 4 2 2 2 2 2" xfId="54988" xr:uid="{00000000-0005-0000-0000-0000A17D0000}"/>
    <cellStyle name="Normal 3 2 4 2 2 2 3" xfId="41426" xr:uid="{00000000-0005-0000-0000-0000A27D0000}"/>
    <cellStyle name="Normal 3 2 4 2 2 3" xfId="21074" xr:uid="{00000000-0005-0000-0000-0000A37D0000}"/>
    <cellStyle name="Normal 3 2 4 2 2 3 2" xfId="48207" xr:uid="{00000000-0005-0000-0000-0000A47D0000}"/>
    <cellStyle name="Normal 3 2 4 2 2 4" xfId="34645" xr:uid="{00000000-0005-0000-0000-0000A57D0000}"/>
    <cellStyle name="Normal 3 2 4 2 3" xfId="10898" xr:uid="{00000000-0005-0000-0000-0000A67D0000}"/>
    <cellStyle name="Normal 3 2 4 2 3 2" xfId="24466" xr:uid="{00000000-0005-0000-0000-0000A77D0000}"/>
    <cellStyle name="Normal 3 2 4 2 3 2 2" xfId="51599" xr:uid="{00000000-0005-0000-0000-0000A87D0000}"/>
    <cellStyle name="Normal 3 2 4 2 3 3" xfId="38037" xr:uid="{00000000-0005-0000-0000-0000A97D0000}"/>
    <cellStyle name="Normal 3 2 4 2 4" xfId="17685" xr:uid="{00000000-0005-0000-0000-0000AA7D0000}"/>
    <cellStyle name="Normal 3 2 4 2 4 2" xfId="44818" xr:uid="{00000000-0005-0000-0000-0000AB7D0000}"/>
    <cellStyle name="Normal 3 2 4 2 5" xfId="31256" xr:uid="{00000000-0005-0000-0000-0000AC7D0000}"/>
    <cellStyle name="Normal 3 2 4 3" xfId="7496" xr:uid="{00000000-0005-0000-0000-0000AD7D0000}"/>
    <cellStyle name="Normal 3 2 4 3 2" xfId="14286" xr:uid="{00000000-0005-0000-0000-0000AE7D0000}"/>
    <cellStyle name="Normal 3 2 4 3 2 2" xfId="27854" xr:uid="{00000000-0005-0000-0000-0000AF7D0000}"/>
    <cellStyle name="Normal 3 2 4 3 2 2 2" xfId="54987" xr:uid="{00000000-0005-0000-0000-0000B07D0000}"/>
    <cellStyle name="Normal 3 2 4 3 2 3" xfId="41425" xr:uid="{00000000-0005-0000-0000-0000B17D0000}"/>
    <cellStyle name="Normal 3 2 4 3 3" xfId="21073" xr:uid="{00000000-0005-0000-0000-0000B27D0000}"/>
    <cellStyle name="Normal 3 2 4 3 3 2" xfId="48206" xr:uid="{00000000-0005-0000-0000-0000B37D0000}"/>
    <cellStyle name="Normal 3 2 4 3 4" xfId="34644" xr:uid="{00000000-0005-0000-0000-0000B47D0000}"/>
    <cellStyle name="Normal 3 2 4 4" xfId="10897" xr:uid="{00000000-0005-0000-0000-0000B57D0000}"/>
    <cellStyle name="Normal 3 2 4 4 2" xfId="24465" xr:uid="{00000000-0005-0000-0000-0000B67D0000}"/>
    <cellStyle name="Normal 3 2 4 4 2 2" xfId="51598" xr:uid="{00000000-0005-0000-0000-0000B77D0000}"/>
    <cellStyle name="Normal 3 2 4 4 3" xfId="38036" xr:uid="{00000000-0005-0000-0000-0000B87D0000}"/>
    <cellStyle name="Normal 3 2 4 5" xfId="17684" xr:uid="{00000000-0005-0000-0000-0000B97D0000}"/>
    <cellStyle name="Normal 3 2 4 5 2" xfId="44817" xr:uid="{00000000-0005-0000-0000-0000BA7D0000}"/>
    <cellStyle name="Normal 3 2 4 6" xfId="31255" xr:uid="{00000000-0005-0000-0000-0000BB7D0000}"/>
    <cellStyle name="Normal 3 2 5" xfId="2685" xr:uid="{00000000-0005-0000-0000-0000BC7D0000}"/>
    <cellStyle name="Normal 3 2 5 2" xfId="2686" xr:uid="{00000000-0005-0000-0000-0000BD7D0000}"/>
    <cellStyle name="Normal 3 2 5 2 2" xfId="7499" xr:uid="{00000000-0005-0000-0000-0000BE7D0000}"/>
    <cellStyle name="Normal 3 2 5 2 2 2" xfId="14289" xr:uid="{00000000-0005-0000-0000-0000BF7D0000}"/>
    <cellStyle name="Normal 3 2 5 2 2 2 2" xfId="27857" xr:uid="{00000000-0005-0000-0000-0000C07D0000}"/>
    <cellStyle name="Normal 3 2 5 2 2 2 2 2" xfId="54990" xr:uid="{00000000-0005-0000-0000-0000C17D0000}"/>
    <cellStyle name="Normal 3 2 5 2 2 2 3" xfId="41428" xr:uid="{00000000-0005-0000-0000-0000C27D0000}"/>
    <cellStyle name="Normal 3 2 5 2 2 3" xfId="21076" xr:uid="{00000000-0005-0000-0000-0000C37D0000}"/>
    <cellStyle name="Normal 3 2 5 2 2 3 2" xfId="48209" xr:uid="{00000000-0005-0000-0000-0000C47D0000}"/>
    <cellStyle name="Normal 3 2 5 2 2 4" xfId="34647" xr:uid="{00000000-0005-0000-0000-0000C57D0000}"/>
    <cellStyle name="Normal 3 2 5 2 3" xfId="10900" xr:uid="{00000000-0005-0000-0000-0000C67D0000}"/>
    <cellStyle name="Normal 3 2 5 2 3 2" xfId="24468" xr:uid="{00000000-0005-0000-0000-0000C77D0000}"/>
    <cellStyle name="Normal 3 2 5 2 3 2 2" xfId="51601" xr:uid="{00000000-0005-0000-0000-0000C87D0000}"/>
    <cellStyle name="Normal 3 2 5 2 3 3" xfId="38039" xr:uid="{00000000-0005-0000-0000-0000C97D0000}"/>
    <cellStyle name="Normal 3 2 5 2 4" xfId="17687" xr:uid="{00000000-0005-0000-0000-0000CA7D0000}"/>
    <cellStyle name="Normal 3 2 5 2 4 2" xfId="44820" xr:uid="{00000000-0005-0000-0000-0000CB7D0000}"/>
    <cellStyle name="Normal 3 2 5 2 5" xfId="31258" xr:uid="{00000000-0005-0000-0000-0000CC7D0000}"/>
    <cellStyle name="Normal 3 2 5 3" xfId="7498" xr:uid="{00000000-0005-0000-0000-0000CD7D0000}"/>
    <cellStyle name="Normal 3 2 5 3 2" xfId="14288" xr:uid="{00000000-0005-0000-0000-0000CE7D0000}"/>
    <cellStyle name="Normal 3 2 5 3 2 2" xfId="27856" xr:uid="{00000000-0005-0000-0000-0000CF7D0000}"/>
    <cellStyle name="Normal 3 2 5 3 2 2 2" xfId="54989" xr:uid="{00000000-0005-0000-0000-0000D07D0000}"/>
    <cellStyle name="Normal 3 2 5 3 2 3" xfId="41427" xr:uid="{00000000-0005-0000-0000-0000D17D0000}"/>
    <cellStyle name="Normal 3 2 5 3 3" xfId="21075" xr:uid="{00000000-0005-0000-0000-0000D27D0000}"/>
    <cellStyle name="Normal 3 2 5 3 3 2" xfId="48208" xr:uid="{00000000-0005-0000-0000-0000D37D0000}"/>
    <cellStyle name="Normal 3 2 5 3 4" xfId="34646" xr:uid="{00000000-0005-0000-0000-0000D47D0000}"/>
    <cellStyle name="Normal 3 2 5 4" xfId="10899" xr:uid="{00000000-0005-0000-0000-0000D57D0000}"/>
    <cellStyle name="Normal 3 2 5 4 2" xfId="24467" xr:uid="{00000000-0005-0000-0000-0000D67D0000}"/>
    <cellStyle name="Normal 3 2 5 4 2 2" xfId="51600" xr:uid="{00000000-0005-0000-0000-0000D77D0000}"/>
    <cellStyle name="Normal 3 2 5 4 3" xfId="38038" xr:uid="{00000000-0005-0000-0000-0000D87D0000}"/>
    <cellStyle name="Normal 3 2 5 5" xfId="17686" xr:uid="{00000000-0005-0000-0000-0000D97D0000}"/>
    <cellStyle name="Normal 3 2 5 5 2" xfId="44819" xr:uid="{00000000-0005-0000-0000-0000DA7D0000}"/>
    <cellStyle name="Normal 3 2 5 6" xfId="31257" xr:uid="{00000000-0005-0000-0000-0000DB7D0000}"/>
    <cellStyle name="Normal 3 2 6" xfId="2687" xr:uid="{00000000-0005-0000-0000-0000DC7D0000}"/>
    <cellStyle name="Normal 3 2 6 2" xfId="2688" xr:uid="{00000000-0005-0000-0000-0000DD7D0000}"/>
    <cellStyle name="Normal 3 2 6 2 2" xfId="7501" xr:uid="{00000000-0005-0000-0000-0000DE7D0000}"/>
    <cellStyle name="Normal 3 2 6 2 2 2" xfId="14291" xr:uid="{00000000-0005-0000-0000-0000DF7D0000}"/>
    <cellStyle name="Normal 3 2 6 2 2 2 2" xfId="27859" xr:uid="{00000000-0005-0000-0000-0000E07D0000}"/>
    <cellStyle name="Normal 3 2 6 2 2 2 2 2" xfId="54992" xr:uid="{00000000-0005-0000-0000-0000E17D0000}"/>
    <cellStyle name="Normal 3 2 6 2 2 2 3" xfId="41430" xr:uid="{00000000-0005-0000-0000-0000E27D0000}"/>
    <cellStyle name="Normal 3 2 6 2 2 3" xfId="21078" xr:uid="{00000000-0005-0000-0000-0000E37D0000}"/>
    <cellStyle name="Normal 3 2 6 2 2 3 2" xfId="48211" xr:uid="{00000000-0005-0000-0000-0000E47D0000}"/>
    <cellStyle name="Normal 3 2 6 2 2 4" xfId="34649" xr:uid="{00000000-0005-0000-0000-0000E57D0000}"/>
    <cellStyle name="Normal 3 2 6 2 3" xfId="10902" xr:uid="{00000000-0005-0000-0000-0000E67D0000}"/>
    <cellStyle name="Normal 3 2 6 2 3 2" xfId="24470" xr:uid="{00000000-0005-0000-0000-0000E77D0000}"/>
    <cellStyle name="Normal 3 2 6 2 3 2 2" xfId="51603" xr:uid="{00000000-0005-0000-0000-0000E87D0000}"/>
    <cellStyle name="Normal 3 2 6 2 3 3" xfId="38041" xr:uid="{00000000-0005-0000-0000-0000E97D0000}"/>
    <cellStyle name="Normal 3 2 6 2 4" xfId="17689" xr:uid="{00000000-0005-0000-0000-0000EA7D0000}"/>
    <cellStyle name="Normal 3 2 6 2 4 2" xfId="44822" xr:uid="{00000000-0005-0000-0000-0000EB7D0000}"/>
    <cellStyle name="Normal 3 2 6 2 5" xfId="31260" xr:uid="{00000000-0005-0000-0000-0000EC7D0000}"/>
    <cellStyle name="Normal 3 2 6 3" xfId="7500" xr:uid="{00000000-0005-0000-0000-0000ED7D0000}"/>
    <cellStyle name="Normal 3 2 6 3 2" xfId="14290" xr:uid="{00000000-0005-0000-0000-0000EE7D0000}"/>
    <cellStyle name="Normal 3 2 6 3 2 2" xfId="27858" xr:uid="{00000000-0005-0000-0000-0000EF7D0000}"/>
    <cellStyle name="Normal 3 2 6 3 2 2 2" xfId="54991" xr:uid="{00000000-0005-0000-0000-0000F07D0000}"/>
    <cellStyle name="Normal 3 2 6 3 2 3" xfId="41429" xr:uid="{00000000-0005-0000-0000-0000F17D0000}"/>
    <cellStyle name="Normal 3 2 6 3 3" xfId="21077" xr:uid="{00000000-0005-0000-0000-0000F27D0000}"/>
    <cellStyle name="Normal 3 2 6 3 3 2" xfId="48210" xr:uid="{00000000-0005-0000-0000-0000F37D0000}"/>
    <cellStyle name="Normal 3 2 6 3 4" xfId="34648" xr:uid="{00000000-0005-0000-0000-0000F47D0000}"/>
    <cellStyle name="Normal 3 2 6 4" xfId="10901" xr:uid="{00000000-0005-0000-0000-0000F57D0000}"/>
    <cellStyle name="Normal 3 2 6 4 2" xfId="24469" xr:uid="{00000000-0005-0000-0000-0000F67D0000}"/>
    <cellStyle name="Normal 3 2 6 4 2 2" xfId="51602" xr:uid="{00000000-0005-0000-0000-0000F77D0000}"/>
    <cellStyle name="Normal 3 2 6 4 3" xfId="38040" xr:uid="{00000000-0005-0000-0000-0000F87D0000}"/>
    <cellStyle name="Normal 3 2 6 5" xfId="17688" xr:uid="{00000000-0005-0000-0000-0000F97D0000}"/>
    <cellStyle name="Normal 3 2 6 5 2" xfId="44821" xr:uid="{00000000-0005-0000-0000-0000FA7D0000}"/>
    <cellStyle name="Normal 3 2 6 6" xfId="31259" xr:uid="{00000000-0005-0000-0000-0000FB7D0000}"/>
    <cellStyle name="Normal 3 2 7" xfId="2689" xr:uid="{00000000-0005-0000-0000-0000FC7D0000}"/>
    <cellStyle name="Normal 3 2 7 2" xfId="2690" xr:uid="{00000000-0005-0000-0000-0000FD7D0000}"/>
    <cellStyle name="Normal 3 2 7 2 2" xfId="7503" xr:uid="{00000000-0005-0000-0000-0000FE7D0000}"/>
    <cellStyle name="Normal 3 2 7 2 2 2" xfId="14293" xr:uid="{00000000-0005-0000-0000-0000FF7D0000}"/>
    <cellStyle name="Normal 3 2 7 2 2 2 2" xfId="27861" xr:uid="{00000000-0005-0000-0000-0000007E0000}"/>
    <cellStyle name="Normal 3 2 7 2 2 2 2 2" xfId="54994" xr:uid="{00000000-0005-0000-0000-0000017E0000}"/>
    <cellStyle name="Normal 3 2 7 2 2 2 3" xfId="41432" xr:uid="{00000000-0005-0000-0000-0000027E0000}"/>
    <cellStyle name="Normal 3 2 7 2 2 3" xfId="21080" xr:uid="{00000000-0005-0000-0000-0000037E0000}"/>
    <cellStyle name="Normal 3 2 7 2 2 3 2" xfId="48213" xr:uid="{00000000-0005-0000-0000-0000047E0000}"/>
    <cellStyle name="Normal 3 2 7 2 2 4" xfId="34651" xr:uid="{00000000-0005-0000-0000-0000057E0000}"/>
    <cellStyle name="Normal 3 2 7 2 3" xfId="10904" xr:uid="{00000000-0005-0000-0000-0000067E0000}"/>
    <cellStyle name="Normal 3 2 7 2 3 2" xfId="24472" xr:uid="{00000000-0005-0000-0000-0000077E0000}"/>
    <cellStyle name="Normal 3 2 7 2 3 2 2" xfId="51605" xr:uid="{00000000-0005-0000-0000-0000087E0000}"/>
    <cellStyle name="Normal 3 2 7 2 3 3" xfId="38043" xr:uid="{00000000-0005-0000-0000-0000097E0000}"/>
    <cellStyle name="Normal 3 2 7 2 4" xfId="17691" xr:uid="{00000000-0005-0000-0000-00000A7E0000}"/>
    <cellStyle name="Normal 3 2 7 2 4 2" xfId="44824" xr:uid="{00000000-0005-0000-0000-00000B7E0000}"/>
    <cellStyle name="Normal 3 2 7 2 5" xfId="31262" xr:uid="{00000000-0005-0000-0000-00000C7E0000}"/>
    <cellStyle name="Normal 3 2 7 3" xfId="7502" xr:uid="{00000000-0005-0000-0000-00000D7E0000}"/>
    <cellStyle name="Normal 3 2 7 3 2" xfId="14292" xr:uid="{00000000-0005-0000-0000-00000E7E0000}"/>
    <cellStyle name="Normal 3 2 7 3 2 2" xfId="27860" xr:uid="{00000000-0005-0000-0000-00000F7E0000}"/>
    <cellStyle name="Normal 3 2 7 3 2 2 2" xfId="54993" xr:uid="{00000000-0005-0000-0000-0000107E0000}"/>
    <cellStyle name="Normal 3 2 7 3 2 3" xfId="41431" xr:uid="{00000000-0005-0000-0000-0000117E0000}"/>
    <cellStyle name="Normal 3 2 7 3 3" xfId="21079" xr:uid="{00000000-0005-0000-0000-0000127E0000}"/>
    <cellStyle name="Normal 3 2 7 3 3 2" xfId="48212" xr:uid="{00000000-0005-0000-0000-0000137E0000}"/>
    <cellStyle name="Normal 3 2 7 3 4" xfId="34650" xr:uid="{00000000-0005-0000-0000-0000147E0000}"/>
    <cellStyle name="Normal 3 2 7 4" xfId="10903" xr:uid="{00000000-0005-0000-0000-0000157E0000}"/>
    <cellStyle name="Normal 3 2 7 4 2" xfId="24471" xr:uid="{00000000-0005-0000-0000-0000167E0000}"/>
    <cellStyle name="Normal 3 2 7 4 2 2" xfId="51604" xr:uid="{00000000-0005-0000-0000-0000177E0000}"/>
    <cellStyle name="Normal 3 2 7 4 3" xfId="38042" xr:uid="{00000000-0005-0000-0000-0000187E0000}"/>
    <cellStyle name="Normal 3 2 7 5" xfId="17690" xr:uid="{00000000-0005-0000-0000-0000197E0000}"/>
    <cellStyle name="Normal 3 2 7 5 2" xfId="44823" xr:uid="{00000000-0005-0000-0000-00001A7E0000}"/>
    <cellStyle name="Normal 3 2 7 6" xfId="31261" xr:uid="{00000000-0005-0000-0000-00001B7E0000}"/>
    <cellStyle name="Normal 3 2 8" xfId="2691" xr:uid="{00000000-0005-0000-0000-00001C7E0000}"/>
    <cellStyle name="Normal 3 2 8 2" xfId="2692" xr:uid="{00000000-0005-0000-0000-00001D7E0000}"/>
    <cellStyle name="Normal 3 2 8 2 2" xfId="7505" xr:uid="{00000000-0005-0000-0000-00001E7E0000}"/>
    <cellStyle name="Normal 3 2 8 2 2 2" xfId="14295" xr:uid="{00000000-0005-0000-0000-00001F7E0000}"/>
    <cellStyle name="Normal 3 2 8 2 2 2 2" xfId="27863" xr:uid="{00000000-0005-0000-0000-0000207E0000}"/>
    <cellStyle name="Normal 3 2 8 2 2 2 2 2" xfId="54996" xr:uid="{00000000-0005-0000-0000-0000217E0000}"/>
    <cellStyle name="Normal 3 2 8 2 2 2 3" xfId="41434" xr:uid="{00000000-0005-0000-0000-0000227E0000}"/>
    <cellStyle name="Normal 3 2 8 2 2 3" xfId="21082" xr:uid="{00000000-0005-0000-0000-0000237E0000}"/>
    <cellStyle name="Normal 3 2 8 2 2 3 2" xfId="48215" xr:uid="{00000000-0005-0000-0000-0000247E0000}"/>
    <cellStyle name="Normal 3 2 8 2 2 4" xfId="34653" xr:uid="{00000000-0005-0000-0000-0000257E0000}"/>
    <cellStyle name="Normal 3 2 8 2 3" xfId="10906" xr:uid="{00000000-0005-0000-0000-0000267E0000}"/>
    <cellStyle name="Normal 3 2 8 2 3 2" xfId="24474" xr:uid="{00000000-0005-0000-0000-0000277E0000}"/>
    <cellStyle name="Normal 3 2 8 2 3 2 2" xfId="51607" xr:uid="{00000000-0005-0000-0000-0000287E0000}"/>
    <cellStyle name="Normal 3 2 8 2 3 3" xfId="38045" xr:uid="{00000000-0005-0000-0000-0000297E0000}"/>
    <cellStyle name="Normal 3 2 8 2 4" xfId="17693" xr:uid="{00000000-0005-0000-0000-00002A7E0000}"/>
    <cellStyle name="Normal 3 2 8 2 4 2" xfId="44826" xr:uid="{00000000-0005-0000-0000-00002B7E0000}"/>
    <cellStyle name="Normal 3 2 8 2 5" xfId="31264" xr:uid="{00000000-0005-0000-0000-00002C7E0000}"/>
    <cellStyle name="Normal 3 2 8 3" xfId="7504" xr:uid="{00000000-0005-0000-0000-00002D7E0000}"/>
    <cellStyle name="Normal 3 2 8 3 2" xfId="14294" xr:uid="{00000000-0005-0000-0000-00002E7E0000}"/>
    <cellStyle name="Normal 3 2 8 3 2 2" xfId="27862" xr:uid="{00000000-0005-0000-0000-00002F7E0000}"/>
    <cellStyle name="Normal 3 2 8 3 2 2 2" xfId="54995" xr:uid="{00000000-0005-0000-0000-0000307E0000}"/>
    <cellStyle name="Normal 3 2 8 3 2 3" xfId="41433" xr:uid="{00000000-0005-0000-0000-0000317E0000}"/>
    <cellStyle name="Normal 3 2 8 3 3" xfId="21081" xr:uid="{00000000-0005-0000-0000-0000327E0000}"/>
    <cellStyle name="Normal 3 2 8 3 3 2" xfId="48214" xr:uid="{00000000-0005-0000-0000-0000337E0000}"/>
    <cellStyle name="Normal 3 2 8 3 4" xfId="34652" xr:uid="{00000000-0005-0000-0000-0000347E0000}"/>
    <cellStyle name="Normal 3 2 8 4" xfId="10905" xr:uid="{00000000-0005-0000-0000-0000357E0000}"/>
    <cellStyle name="Normal 3 2 8 4 2" xfId="24473" xr:uid="{00000000-0005-0000-0000-0000367E0000}"/>
    <cellStyle name="Normal 3 2 8 4 2 2" xfId="51606" xr:uid="{00000000-0005-0000-0000-0000377E0000}"/>
    <cellStyle name="Normal 3 2 8 4 3" xfId="38044" xr:uid="{00000000-0005-0000-0000-0000387E0000}"/>
    <cellStyle name="Normal 3 2 8 5" xfId="17692" xr:uid="{00000000-0005-0000-0000-0000397E0000}"/>
    <cellStyle name="Normal 3 2 8 5 2" xfId="44825" xr:uid="{00000000-0005-0000-0000-00003A7E0000}"/>
    <cellStyle name="Normal 3 2 8 6" xfId="31263" xr:uid="{00000000-0005-0000-0000-00003B7E0000}"/>
    <cellStyle name="Normal 3 2 9" xfId="2693" xr:uid="{00000000-0005-0000-0000-00003C7E0000}"/>
    <cellStyle name="Normal 3 2 9 2" xfId="7506" xr:uid="{00000000-0005-0000-0000-00003D7E0000}"/>
    <cellStyle name="Normal 3 2 9 2 2" xfId="14296" xr:uid="{00000000-0005-0000-0000-00003E7E0000}"/>
    <cellStyle name="Normal 3 2 9 2 2 2" xfId="27864" xr:uid="{00000000-0005-0000-0000-00003F7E0000}"/>
    <cellStyle name="Normal 3 2 9 2 2 2 2" xfId="54997" xr:uid="{00000000-0005-0000-0000-0000407E0000}"/>
    <cellStyle name="Normal 3 2 9 2 2 3" xfId="41435" xr:uid="{00000000-0005-0000-0000-0000417E0000}"/>
    <cellStyle name="Normal 3 2 9 2 3" xfId="21083" xr:uid="{00000000-0005-0000-0000-0000427E0000}"/>
    <cellStyle name="Normal 3 2 9 2 3 2" xfId="48216" xr:uid="{00000000-0005-0000-0000-0000437E0000}"/>
    <cellStyle name="Normal 3 2 9 2 4" xfId="34654" xr:uid="{00000000-0005-0000-0000-0000447E0000}"/>
    <cellStyle name="Normal 3 2 9 3" xfId="10907" xr:uid="{00000000-0005-0000-0000-0000457E0000}"/>
    <cellStyle name="Normal 3 2 9 3 2" xfId="24475" xr:uid="{00000000-0005-0000-0000-0000467E0000}"/>
    <cellStyle name="Normal 3 2 9 3 2 2" xfId="51608" xr:uid="{00000000-0005-0000-0000-0000477E0000}"/>
    <cellStyle name="Normal 3 2 9 3 3" xfId="38046" xr:uid="{00000000-0005-0000-0000-0000487E0000}"/>
    <cellStyle name="Normal 3 2 9 4" xfId="17694" xr:uid="{00000000-0005-0000-0000-0000497E0000}"/>
    <cellStyle name="Normal 3 2 9 4 2" xfId="44827" xr:uid="{00000000-0005-0000-0000-00004A7E0000}"/>
    <cellStyle name="Normal 3 2 9 5" xfId="31265" xr:uid="{00000000-0005-0000-0000-00004B7E0000}"/>
    <cellStyle name="Normal 3 20" xfId="7326" xr:uid="{00000000-0005-0000-0000-00004C7E0000}"/>
    <cellStyle name="Normal 3 26" xfId="7425" xr:uid="{00000000-0005-0000-0000-00004D7E0000}"/>
    <cellStyle name="Normal 3 3" xfId="198" xr:uid="{00000000-0005-0000-0000-00004E7E0000}"/>
    <cellStyle name="Normal 3 3 10" xfId="5771" xr:uid="{00000000-0005-0000-0000-00004F7E0000}"/>
    <cellStyle name="Normal 3 3 10 2" xfId="5772" xr:uid="{00000000-0005-0000-0000-0000507E0000}"/>
    <cellStyle name="Normal 3 3 10 2 2" xfId="9315" xr:uid="{00000000-0005-0000-0000-0000517E0000}"/>
    <cellStyle name="Normal 3 3 10 2 2 2" xfId="16105" xr:uid="{00000000-0005-0000-0000-0000527E0000}"/>
    <cellStyle name="Normal 3 3 10 2 2 2 2" xfId="29673" xr:uid="{00000000-0005-0000-0000-0000537E0000}"/>
    <cellStyle name="Normal 3 3 10 2 2 2 2 2" xfId="56806" xr:uid="{00000000-0005-0000-0000-0000547E0000}"/>
    <cellStyle name="Normal 3 3 10 2 2 2 3" xfId="43244" xr:uid="{00000000-0005-0000-0000-0000557E0000}"/>
    <cellStyle name="Normal 3 3 10 2 2 3" xfId="22892" xr:uid="{00000000-0005-0000-0000-0000567E0000}"/>
    <cellStyle name="Normal 3 3 10 2 2 3 2" xfId="50025" xr:uid="{00000000-0005-0000-0000-0000577E0000}"/>
    <cellStyle name="Normal 3 3 10 2 2 4" xfId="36463" xr:uid="{00000000-0005-0000-0000-0000587E0000}"/>
    <cellStyle name="Normal 3 3 10 2 3" xfId="12716" xr:uid="{00000000-0005-0000-0000-0000597E0000}"/>
    <cellStyle name="Normal 3 3 10 2 3 2" xfId="26284" xr:uid="{00000000-0005-0000-0000-00005A7E0000}"/>
    <cellStyle name="Normal 3 3 10 2 3 2 2" xfId="53417" xr:uid="{00000000-0005-0000-0000-00005B7E0000}"/>
    <cellStyle name="Normal 3 3 10 2 3 3" xfId="39855" xr:uid="{00000000-0005-0000-0000-00005C7E0000}"/>
    <cellStyle name="Normal 3 3 10 2 4" xfId="19503" xr:uid="{00000000-0005-0000-0000-00005D7E0000}"/>
    <cellStyle name="Normal 3 3 10 2 4 2" xfId="46636" xr:uid="{00000000-0005-0000-0000-00005E7E0000}"/>
    <cellStyle name="Normal 3 3 10 2 5" xfId="33074" xr:uid="{00000000-0005-0000-0000-00005F7E0000}"/>
    <cellStyle name="Normal 3 3 10 3" xfId="5773" xr:uid="{00000000-0005-0000-0000-0000607E0000}"/>
    <cellStyle name="Normal 3 3 10 3 2" xfId="9316" xr:uid="{00000000-0005-0000-0000-0000617E0000}"/>
    <cellStyle name="Normal 3 3 10 3 2 2" xfId="16106" xr:uid="{00000000-0005-0000-0000-0000627E0000}"/>
    <cellStyle name="Normal 3 3 10 3 2 2 2" xfId="29674" xr:uid="{00000000-0005-0000-0000-0000637E0000}"/>
    <cellStyle name="Normal 3 3 10 3 2 2 2 2" xfId="56807" xr:uid="{00000000-0005-0000-0000-0000647E0000}"/>
    <cellStyle name="Normal 3 3 10 3 2 2 3" xfId="43245" xr:uid="{00000000-0005-0000-0000-0000657E0000}"/>
    <cellStyle name="Normal 3 3 10 3 2 3" xfId="22893" xr:uid="{00000000-0005-0000-0000-0000667E0000}"/>
    <cellStyle name="Normal 3 3 10 3 2 3 2" xfId="50026" xr:uid="{00000000-0005-0000-0000-0000677E0000}"/>
    <cellStyle name="Normal 3 3 10 3 2 4" xfId="36464" xr:uid="{00000000-0005-0000-0000-0000687E0000}"/>
    <cellStyle name="Normal 3 3 10 3 3" xfId="12717" xr:uid="{00000000-0005-0000-0000-0000697E0000}"/>
    <cellStyle name="Normal 3 3 10 3 3 2" xfId="26285" xr:uid="{00000000-0005-0000-0000-00006A7E0000}"/>
    <cellStyle name="Normal 3 3 10 3 3 2 2" xfId="53418" xr:uid="{00000000-0005-0000-0000-00006B7E0000}"/>
    <cellStyle name="Normal 3 3 10 3 3 3" xfId="39856" xr:uid="{00000000-0005-0000-0000-00006C7E0000}"/>
    <cellStyle name="Normal 3 3 10 3 4" xfId="19504" xr:uid="{00000000-0005-0000-0000-00006D7E0000}"/>
    <cellStyle name="Normal 3 3 10 3 4 2" xfId="46637" xr:uid="{00000000-0005-0000-0000-00006E7E0000}"/>
    <cellStyle name="Normal 3 3 10 3 5" xfId="33075" xr:uid="{00000000-0005-0000-0000-00006F7E0000}"/>
    <cellStyle name="Normal 3 3 10 4" xfId="9314" xr:uid="{00000000-0005-0000-0000-0000707E0000}"/>
    <cellStyle name="Normal 3 3 10 4 2" xfId="16104" xr:uid="{00000000-0005-0000-0000-0000717E0000}"/>
    <cellStyle name="Normal 3 3 10 4 2 2" xfId="29672" xr:uid="{00000000-0005-0000-0000-0000727E0000}"/>
    <cellStyle name="Normal 3 3 10 4 2 2 2" xfId="56805" xr:uid="{00000000-0005-0000-0000-0000737E0000}"/>
    <cellStyle name="Normal 3 3 10 4 2 3" xfId="43243" xr:uid="{00000000-0005-0000-0000-0000747E0000}"/>
    <cellStyle name="Normal 3 3 10 4 3" xfId="22891" xr:uid="{00000000-0005-0000-0000-0000757E0000}"/>
    <cellStyle name="Normal 3 3 10 4 3 2" xfId="50024" xr:uid="{00000000-0005-0000-0000-0000767E0000}"/>
    <cellStyle name="Normal 3 3 10 4 4" xfId="36462" xr:uid="{00000000-0005-0000-0000-0000777E0000}"/>
    <cellStyle name="Normal 3 3 10 5" xfId="12715" xr:uid="{00000000-0005-0000-0000-0000787E0000}"/>
    <cellStyle name="Normal 3 3 10 5 2" xfId="26283" xr:uid="{00000000-0005-0000-0000-0000797E0000}"/>
    <cellStyle name="Normal 3 3 10 5 2 2" xfId="53416" xr:uid="{00000000-0005-0000-0000-00007A7E0000}"/>
    <cellStyle name="Normal 3 3 10 5 3" xfId="39854" xr:uid="{00000000-0005-0000-0000-00007B7E0000}"/>
    <cellStyle name="Normal 3 3 10 6" xfId="19502" xr:uid="{00000000-0005-0000-0000-00007C7E0000}"/>
    <cellStyle name="Normal 3 3 10 6 2" xfId="46635" xr:uid="{00000000-0005-0000-0000-00007D7E0000}"/>
    <cellStyle name="Normal 3 3 10 7" xfId="33073" xr:uid="{00000000-0005-0000-0000-00007E7E0000}"/>
    <cellStyle name="Normal 3 3 11" xfId="5774" xr:uid="{00000000-0005-0000-0000-00007F7E0000}"/>
    <cellStyle name="Normal 3 3 11 2" xfId="9317" xr:uid="{00000000-0005-0000-0000-0000807E0000}"/>
    <cellStyle name="Normal 3 3 11 2 2" xfId="16107" xr:uid="{00000000-0005-0000-0000-0000817E0000}"/>
    <cellStyle name="Normal 3 3 11 2 2 2" xfId="29675" xr:uid="{00000000-0005-0000-0000-0000827E0000}"/>
    <cellStyle name="Normal 3 3 11 2 2 2 2" xfId="56808" xr:uid="{00000000-0005-0000-0000-0000837E0000}"/>
    <cellStyle name="Normal 3 3 11 2 2 3" xfId="43246" xr:uid="{00000000-0005-0000-0000-0000847E0000}"/>
    <cellStyle name="Normal 3 3 11 2 3" xfId="22894" xr:uid="{00000000-0005-0000-0000-0000857E0000}"/>
    <cellStyle name="Normal 3 3 11 2 3 2" xfId="50027" xr:uid="{00000000-0005-0000-0000-0000867E0000}"/>
    <cellStyle name="Normal 3 3 11 2 4" xfId="36465" xr:uid="{00000000-0005-0000-0000-0000877E0000}"/>
    <cellStyle name="Normal 3 3 11 3" xfId="12718" xr:uid="{00000000-0005-0000-0000-0000887E0000}"/>
    <cellStyle name="Normal 3 3 11 3 2" xfId="26286" xr:uid="{00000000-0005-0000-0000-0000897E0000}"/>
    <cellStyle name="Normal 3 3 11 3 2 2" xfId="53419" xr:uid="{00000000-0005-0000-0000-00008A7E0000}"/>
    <cellStyle name="Normal 3 3 11 3 3" xfId="39857" xr:uid="{00000000-0005-0000-0000-00008B7E0000}"/>
    <cellStyle name="Normal 3 3 11 4" xfId="19505" xr:uid="{00000000-0005-0000-0000-00008C7E0000}"/>
    <cellStyle name="Normal 3 3 11 4 2" xfId="46638" xr:uid="{00000000-0005-0000-0000-00008D7E0000}"/>
    <cellStyle name="Normal 3 3 11 5" xfId="33076" xr:uid="{00000000-0005-0000-0000-00008E7E0000}"/>
    <cellStyle name="Normal 3 3 12" xfId="5775" xr:uid="{00000000-0005-0000-0000-00008F7E0000}"/>
    <cellStyle name="Normal 3 3 12 2" xfId="9318" xr:uid="{00000000-0005-0000-0000-0000907E0000}"/>
    <cellStyle name="Normal 3 3 12 2 2" xfId="16108" xr:uid="{00000000-0005-0000-0000-0000917E0000}"/>
    <cellStyle name="Normal 3 3 12 2 2 2" xfId="29676" xr:uid="{00000000-0005-0000-0000-0000927E0000}"/>
    <cellStyle name="Normal 3 3 12 2 2 2 2" xfId="56809" xr:uid="{00000000-0005-0000-0000-0000937E0000}"/>
    <cellStyle name="Normal 3 3 12 2 2 3" xfId="43247" xr:uid="{00000000-0005-0000-0000-0000947E0000}"/>
    <cellStyle name="Normal 3 3 12 2 3" xfId="22895" xr:uid="{00000000-0005-0000-0000-0000957E0000}"/>
    <cellStyle name="Normal 3 3 12 2 3 2" xfId="50028" xr:uid="{00000000-0005-0000-0000-0000967E0000}"/>
    <cellStyle name="Normal 3 3 12 2 4" xfId="36466" xr:uid="{00000000-0005-0000-0000-0000977E0000}"/>
    <cellStyle name="Normal 3 3 12 3" xfId="12719" xr:uid="{00000000-0005-0000-0000-0000987E0000}"/>
    <cellStyle name="Normal 3 3 12 3 2" xfId="26287" xr:uid="{00000000-0005-0000-0000-0000997E0000}"/>
    <cellStyle name="Normal 3 3 12 3 2 2" xfId="53420" xr:uid="{00000000-0005-0000-0000-00009A7E0000}"/>
    <cellStyle name="Normal 3 3 12 3 3" xfId="39858" xr:uid="{00000000-0005-0000-0000-00009B7E0000}"/>
    <cellStyle name="Normal 3 3 12 4" xfId="19506" xr:uid="{00000000-0005-0000-0000-00009C7E0000}"/>
    <cellStyle name="Normal 3 3 12 4 2" xfId="46639" xr:uid="{00000000-0005-0000-0000-00009D7E0000}"/>
    <cellStyle name="Normal 3 3 12 5" xfId="33077" xr:uid="{00000000-0005-0000-0000-00009E7E0000}"/>
    <cellStyle name="Normal 3 3 2" xfId="2694" xr:uid="{00000000-0005-0000-0000-00009F7E0000}"/>
    <cellStyle name="Normal 3 3 2 10" xfId="5776" xr:uid="{00000000-0005-0000-0000-0000A07E0000}"/>
    <cellStyle name="Normal 3 3 2 10 2" xfId="9319" xr:uid="{00000000-0005-0000-0000-0000A17E0000}"/>
    <cellStyle name="Normal 3 3 2 10 2 2" xfId="16109" xr:uid="{00000000-0005-0000-0000-0000A27E0000}"/>
    <cellStyle name="Normal 3 3 2 10 2 2 2" xfId="29677" xr:uid="{00000000-0005-0000-0000-0000A37E0000}"/>
    <cellStyle name="Normal 3 3 2 10 2 2 2 2" xfId="56810" xr:uid="{00000000-0005-0000-0000-0000A47E0000}"/>
    <cellStyle name="Normal 3 3 2 10 2 2 3" xfId="43248" xr:uid="{00000000-0005-0000-0000-0000A57E0000}"/>
    <cellStyle name="Normal 3 3 2 10 2 3" xfId="22896" xr:uid="{00000000-0005-0000-0000-0000A67E0000}"/>
    <cellStyle name="Normal 3 3 2 10 2 3 2" xfId="50029" xr:uid="{00000000-0005-0000-0000-0000A77E0000}"/>
    <cellStyle name="Normal 3 3 2 10 2 4" xfId="36467" xr:uid="{00000000-0005-0000-0000-0000A87E0000}"/>
    <cellStyle name="Normal 3 3 2 10 3" xfId="12720" xr:uid="{00000000-0005-0000-0000-0000A97E0000}"/>
    <cellStyle name="Normal 3 3 2 10 3 2" xfId="26288" xr:uid="{00000000-0005-0000-0000-0000AA7E0000}"/>
    <cellStyle name="Normal 3 3 2 10 3 2 2" xfId="53421" xr:uid="{00000000-0005-0000-0000-0000AB7E0000}"/>
    <cellStyle name="Normal 3 3 2 10 3 3" xfId="39859" xr:uid="{00000000-0005-0000-0000-0000AC7E0000}"/>
    <cellStyle name="Normal 3 3 2 10 4" xfId="19507" xr:uid="{00000000-0005-0000-0000-0000AD7E0000}"/>
    <cellStyle name="Normal 3 3 2 10 4 2" xfId="46640" xr:uid="{00000000-0005-0000-0000-0000AE7E0000}"/>
    <cellStyle name="Normal 3 3 2 10 5" xfId="33078" xr:uid="{00000000-0005-0000-0000-0000AF7E0000}"/>
    <cellStyle name="Normal 3 3 2 11" xfId="7507" xr:uid="{00000000-0005-0000-0000-0000B07E0000}"/>
    <cellStyle name="Normal 3 3 2 11 2" xfId="14297" xr:uid="{00000000-0005-0000-0000-0000B17E0000}"/>
    <cellStyle name="Normal 3 3 2 11 2 2" xfId="27865" xr:uid="{00000000-0005-0000-0000-0000B27E0000}"/>
    <cellStyle name="Normal 3 3 2 11 2 2 2" xfId="54998" xr:uid="{00000000-0005-0000-0000-0000B37E0000}"/>
    <cellStyle name="Normal 3 3 2 11 2 3" xfId="41436" xr:uid="{00000000-0005-0000-0000-0000B47E0000}"/>
    <cellStyle name="Normal 3 3 2 11 3" xfId="21084" xr:uid="{00000000-0005-0000-0000-0000B57E0000}"/>
    <cellStyle name="Normal 3 3 2 11 3 2" xfId="48217" xr:uid="{00000000-0005-0000-0000-0000B67E0000}"/>
    <cellStyle name="Normal 3 3 2 11 4" xfId="34655" xr:uid="{00000000-0005-0000-0000-0000B77E0000}"/>
    <cellStyle name="Normal 3 3 2 12" xfId="10908" xr:uid="{00000000-0005-0000-0000-0000B87E0000}"/>
    <cellStyle name="Normal 3 3 2 12 2" xfId="24476" xr:uid="{00000000-0005-0000-0000-0000B97E0000}"/>
    <cellStyle name="Normal 3 3 2 12 2 2" xfId="51609" xr:uid="{00000000-0005-0000-0000-0000BA7E0000}"/>
    <cellStyle name="Normal 3 3 2 12 3" xfId="38047" xr:uid="{00000000-0005-0000-0000-0000BB7E0000}"/>
    <cellStyle name="Normal 3 3 2 13" xfId="17695" xr:uid="{00000000-0005-0000-0000-0000BC7E0000}"/>
    <cellStyle name="Normal 3 3 2 13 2" xfId="44828" xr:uid="{00000000-0005-0000-0000-0000BD7E0000}"/>
    <cellStyle name="Normal 3 3 2 14" xfId="31266" xr:uid="{00000000-0005-0000-0000-0000BE7E0000}"/>
    <cellStyle name="Normal 3 3 2 2" xfId="2695" xr:uid="{00000000-0005-0000-0000-0000BF7E0000}"/>
    <cellStyle name="Normal 3 3 2 2 10" xfId="10909" xr:uid="{00000000-0005-0000-0000-0000C07E0000}"/>
    <cellStyle name="Normal 3 3 2 2 10 2" xfId="24477" xr:uid="{00000000-0005-0000-0000-0000C17E0000}"/>
    <cellStyle name="Normal 3 3 2 2 10 2 2" xfId="51610" xr:uid="{00000000-0005-0000-0000-0000C27E0000}"/>
    <cellStyle name="Normal 3 3 2 2 10 3" xfId="38048" xr:uid="{00000000-0005-0000-0000-0000C37E0000}"/>
    <cellStyle name="Normal 3 3 2 2 11" xfId="17696" xr:uid="{00000000-0005-0000-0000-0000C47E0000}"/>
    <cellStyle name="Normal 3 3 2 2 11 2" xfId="44829" xr:uid="{00000000-0005-0000-0000-0000C57E0000}"/>
    <cellStyle name="Normal 3 3 2 2 12" xfId="31267" xr:uid="{00000000-0005-0000-0000-0000C67E0000}"/>
    <cellStyle name="Normal 3 3 2 2 2" xfId="5777" xr:uid="{00000000-0005-0000-0000-0000C77E0000}"/>
    <cellStyle name="Normal 3 3 2 2 2 10" xfId="33079" xr:uid="{00000000-0005-0000-0000-0000C87E0000}"/>
    <cellStyle name="Normal 3 3 2 2 2 2" xfId="5778" xr:uid="{00000000-0005-0000-0000-0000C97E0000}"/>
    <cellStyle name="Normal 3 3 2 2 2 2 2" xfId="5779" xr:uid="{00000000-0005-0000-0000-0000CA7E0000}"/>
    <cellStyle name="Normal 3 3 2 2 2 2 2 2" xfId="5780" xr:uid="{00000000-0005-0000-0000-0000CB7E0000}"/>
    <cellStyle name="Normal 3 3 2 2 2 2 2 2 2" xfId="9323" xr:uid="{00000000-0005-0000-0000-0000CC7E0000}"/>
    <cellStyle name="Normal 3 3 2 2 2 2 2 2 2 2" xfId="16113" xr:uid="{00000000-0005-0000-0000-0000CD7E0000}"/>
    <cellStyle name="Normal 3 3 2 2 2 2 2 2 2 2 2" xfId="29681" xr:uid="{00000000-0005-0000-0000-0000CE7E0000}"/>
    <cellStyle name="Normal 3 3 2 2 2 2 2 2 2 2 2 2" xfId="56814" xr:uid="{00000000-0005-0000-0000-0000CF7E0000}"/>
    <cellStyle name="Normal 3 3 2 2 2 2 2 2 2 2 3" xfId="43252" xr:uid="{00000000-0005-0000-0000-0000D07E0000}"/>
    <cellStyle name="Normal 3 3 2 2 2 2 2 2 2 3" xfId="22900" xr:uid="{00000000-0005-0000-0000-0000D17E0000}"/>
    <cellStyle name="Normal 3 3 2 2 2 2 2 2 2 3 2" xfId="50033" xr:uid="{00000000-0005-0000-0000-0000D27E0000}"/>
    <cellStyle name="Normal 3 3 2 2 2 2 2 2 2 4" xfId="36471" xr:uid="{00000000-0005-0000-0000-0000D37E0000}"/>
    <cellStyle name="Normal 3 3 2 2 2 2 2 2 3" xfId="12724" xr:uid="{00000000-0005-0000-0000-0000D47E0000}"/>
    <cellStyle name="Normal 3 3 2 2 2 2 2 2 3 2" xfId="26292" xr:uid="{00000000-0005-0000-0000-0000D57E0000}"/>
    <cellStyle name="Normal 3 3 2 2 2 2 2 2 3 2 2" xfId="53425" xr:uid="{00000000-0005-0000-0000-0000D67E0000}"/>
    <cellStyle name="Normal 3 3 2 2 2 2 2 2 3 3" xfId="39863" xr:uid="{00000000-0005-0000-0000-0000D77E0000}"/>
    <cellStyle name="Normal 3 3 2 2 2 2 2 2 4" xfId="19511" xr:uid="{00000000-0005-0000-0000-0000D87E0000}"/>
    <cellStyle name="Normal 3 3 2 2 2 2 2 2 4 2" xfId="46644" xr:uid="{00000000-0005-0000-0000-0000D97E0000}"/>
    <cellStyle name="Normal 3 3 2 2 2 2 2 2 5" xfId="33082" xr:uid="{00000000-0005-0000-0000-0000DA7E0000}"/>
    <cellStyle name="Normal 3 3 2 2 2 2 2 3" xfId="5781" xr:uid="{00000000-0005-0000-0000-0000DB7E0000}"/>
    <cellStyle name="Normal 3 3 2 2 2 2 2 3 2" xfId="9324" xr:uid="{00000000-0005-0000-0000-0000DC7E0000}"/>
    <cellStyle name="Normal 3 3 2 2 2 2 2 3 2 2" xfId="16114" xr:uid="{00000000-0005-0000-0000-0000DD7E0000}"/>
    <cellStyle name="Normal 3 3 2 2 2 2 2 3 2 2 2" xfId="29682" xr:uid="{00000000-0005-0000-0000-0000DE7E0000}"/>
    <cellStyle name="Normal 3 3 2 2 2 2 2 3 2 2 2 2" xfId="56815" xr:uid="{00000000-0005-0000-0000-0000DF7E0000}"/>
    <cellStyle name="Normal 3 3 2 2 2 2 2 3 2 2 3" xfId="43253" xr:uid="{00000000-0005-0000-0000-0000E07E0000}"/>
    <cellStyle name="Normal 3 3 2 2 2 2 2 3 2 3" xfId="22901" xr:uid="{00000000-0005-0000-0000-0000E17E0000}"/>
    <cellStyle name="Normal 3 3 2 2 2 2 2 3 2 3 2" xfId="50034" xr:uid="{00000000-0005-0000-0000-0000E27E0000}"/>
    <cellStyle name="Normal 3 3 2 2 2 2 2 3 2 4" xfId="36472" xr:uid="{00000000-0005-0000-0000-0000E37E0000}"/>
    <cellStyle name="Normal 3 3 2 2 2 2 2 3 3" xfId="12725" xr:uid="{00000000-0005-0000-0000-0000E47E0000}"/>
    <cellStyle name="Normal 3 3 2 2 2 2 2 3 3 2" xfId="26293" xr:uid="{00000000-0005-0000-0000-0000E57E0000}"/>
    <cellStyle name="Normal 3 3 2 2 2 2 2 3 3 2 2" xfId="53426" xr:uid="{00000000-0005-0000-0000-0000E67E0000}"/>
    <cellStyle name="Normal 3 3 2 2 2 2 2 3 3 3" xfId="39864" xr:uid="{00000000-0005-0000-0000-0000E77E0000}"/>
    <cellStyle name="Normal 3 3 2 2 2 2 2 3 4" xfId="19512" xr:uid="{00000000-0005-0000-0000-0000E87E0000}"/>
    <cellStyle name="Normal 3 3 2 2 2 2 2 3 4 2" xfId="46645" xr:uid="{00000000-0005-0000-0000-0000E97E0000}"/>
    <cellStyle name="Normal 3 3 2 2 2 2 2 3 5" xfId="33083" xr:uid="{00000000-0005-0000-0000-0000EA7E0000}"/>
    <cellStyle name="Normal 3 3 2 2 2 2 2 4" xfId="9322" xr:uid="{00000000-0005-0000-0000-0000EB7E0000}"/>
    <cellStyle name="Normal 3 3 2 2 2 2 2 4 2" xfId="16112" xr:uid="{00000000-0005-0000-0000-0000EC7E0000}"/>
    <cellStyle name="Normal 3 3 2 2 2 2 2 4 2 2" xfId="29680" xr:uid="{00000000-0005-0000-0000-0000ED7E0000}"/>
    <cellStyle name="Normal 3 3 2 2 2 2 2 4 2 2 2" xfId="56813" xr:uid="{00000000-0005-0000-0000-0000EE7E0000}"/>
    <cellStyle name="Normal 3 3 2 2 2 2 2 4 2 3" xfId="43251" xr:uid="{00000000-0005-0000-0000-0000EF7E0000}"/>
    <cellStyle name="Normal 3 3 2 2 2 2 2 4 3" xfId="22899" xr:uid="{00000000-0005-0000-0000-0000F07E0000}"/>
    <cellStyle name="Normal 3 3 2 2 2 2 2 4 3 2" xfId="50032" xr:uid="{00000000-0005-0000-0000-0000F17E0000}"/>
    <cellStyle name="Normal 3 3 2 2 2 2 2 4 4" xfId="36470" xr:uid="{00000000-0005-0000-0000-0000F27E0000}"/>
    <cellStyle name="Normal 3 3 2 2 2 2 2 5" xfId="12723" xr:uid="{00000000-0005-0000-0000-0000F37E0000}"/>
    <cellStyle name="Normal 3 3 2 2 2 2 2 5 2" xfId="26291" xr:uid="{00000000-0005-0000-0000-0000F47E0000}"/>
    <cellStyle name="Normal 3 3 2 2 2 2 2 5 2 2" xfId="53424" xr:uid="{00000000-0005-0000-0000-0000F57E0000}"/>
    <cellStyle name="Normal 3 3 2 2 2 2 2 5 3" xfId="39862" xr:uid="{00000000-0005-0000-0000-0000F67E0000}"/>
    <cellStyle name="Normal 3 3 2 2 2 2 2 6" xfId="19510" xr:uid="{00000000-0005-0000-0000-0000F77E0000}"/>
    <cellStyle name="Normal 3 3 2 2 2 2 2 6 2" xfId="46643" xr:uid="{00000000-0005-0000-0000-0000F87E0000}"/>
    <cellStyle name="Normal 3 3 2 2 2 2 2 7" xfId="33081" xr:uid="{00000000-0005-0000-0000-0000F97E0000}"/>
    <cellStyle name="Normal 3 3 2 2 2 2 3" xfId="5782" xr:uid="{00000000-0005-0000-0000-0000FA7E0000}"/>
    <cellStyle name="Normal 3 3 2 2 2 2 3 2" xfId="5783" xr:uid="{00000000-0005-0000-0000-0000FB7E0000}"/>
    <cellStyle name="Normal 3 3 2 2 2 2 3 2 2" xfId="9326" xr:uid="{00000000-0005-0000-0000-0000FC7E0000}"/>
    <cellStyle name="Normal 3 3 2 2 2 2 3 2 2 2" xfId="16116" xr:uid="{00000000-0005-0000-0000-0000FD7E0000}"/>
    <cellStyle name="Normal 3 3 2 2 2 2 3 2 2 2 2" xfId="29684" xr:uid="{00000000-0005-0000-0000-0000FE7E0000}"/>
    <cellStyle name="Normal 3 3 2 2 2 2 3 2 2 2 2 2" xfId="56817" xr:uid="{00000000-0005-0000-0000-0000FF7E0000}"/>
    <cellStyle name="Normal 3 3 2 2 2 2 3 2 2 2 3" xfId="43255" xr:uid="{00000000-0005-0000-0000-0000007F0000}"/>
    <cellStyle name="Normal 3 3 2 2 2 2 3 2 2 3" xfId="22903" xr:uid="{00000000-0005-0000-0000-0000017F0000}"/>
    <cellStyle name="Normal 3 3 2 2 2 2 3 2 2 3 2" xfId="50036" xr:uid="{00000000-0005-0000-0000-0000027F0000}"/>
    <cellStyle name="Normal 3 3 2 2 2 2 3 2 2 4" xfId="36474" xr:uid="{00000000-0005-0000-0000-0000037F0000}"/>
    <cellStyle name="Normal 3 3 2 2 2 2 3 2 3" xfId="12727" xr:uid="{00000000-0005-0000-0000-0000047F0000}"/>
    <cellStyle name="Normal 3 3 2 2 2 2 3 2 3 2" xfId="26295" xr:uid="{00000000-0005-0000-0000-0000057F0000}"/>
    <cellStyle name="Normal 3 3 2 2 2 2 3 2 3 2 2" xfId="53428" xr:uid="{00000000-0005-0000-0000-0000067F0000}"/>
    <cellStyle name="Normal 3 3 2 2 2 2 3 2 3 3" xfId="39866" xr:uid="{00000000-0005-0000-0000-0000077F0000}"/>
    <cellStyle name="Normal 3 3 2 2 2 2 3 2 4" xfId="19514" xr:uid="{00000000-0005-0000-0000-0000087F0000}"/>
    <cellStyle name="Normal 3 3 2 2 2 2 3 2 4 2" xfId="46647" xr:uid="{00000000-0005-0000-0000-0000097F0000}"/>
    <cellStyle name="Normal 3 3 2 2 2 2 3 2 5" xfId="33085" xr:uid="{00000000-0005-0000-0000-00000A7F0000}"/>
    <cellStyle name="Normal 3 3 2 2 2 2 3 3" xfId="9325" xr:uid="{00000000-0005-0000-0000-00000B7F0000}"/>
    <cellStyle name="Normal 3 3 2 2 2 2 3 3 2" xfId="16115" xr:uid="{00000000-0005-0000-0000-00000C7F0000}"/>
    <cellStyle name="Normal 3 3 2 2 2 2 3 3 2 2" xfId="29683" xr:uid="{00000000-0005-0000-0000-00000D7F0000}"/>
    <cellStyle name="Normal 3 3 2 2 2 2 3 3 2 2 2" xfId="56816" xr:uid="{00000000-0005-0000-0000-00000E7F0000}"/>
    <cellStyle name="Normal 3 3 2 2 2 2 3 3 2 3" xfId="43254" xr:uid="{00000000-0005-0000-0000-00000F7F0000}"/>
    <cellStyle name="Normal 3 3 2 2 2 2 3 3 3" xfId="22902" xr:uid="{00000000-0005-0000-0000-0000107F0000}"/>
    <cellStyle name="Normal 3 3 2 2 2 2 3 3 3 2" xfId="50035" xr:uid="{00000000-0005-0000-0000-0000117F0000}"/>
    <cellStyle name="Normal 3 3 2 2 2 2 3 3 4" xfId="36473" xr:uid="{00000000-0005-0000-0000-0000127F0000}"/>
    <cellStyle name="Normal 3 3 2 2 2 2 3 4" xfId="12726" xr:uid="{00000000-0005-0000-0000-0000137F0000}"/>
    <cellStyle name="Normal 3 3 2 2 2 2 3 4 2" xfId="26294" xr:uid="{00000000-0005-0000-0000-0000147F0000}"/>
    <cellStyle name="Normal 3 3 2 2 2 2 3 4 2 2" xfId="53427" xr:uid="{00000000-0005-0000-0000-0000157F0000}"/>
    <cellStyle name="Normal 3 3 2 2 2 2 3 4 3" xfId="39865" xr:uid="{00000000-0005-0000-0000-0000167F0000}"/>
    <cellStyle name="Normal 3 3 2 2 2 2 3 5" xfId="19513" xr:uid="{00000000-0005-0000-0000-0000177F0000}"/>
    <cellStyle name="Normal 3 3 2 2 2 2 3 5 2" xfId="46646" xr:uid="{00000000-0005-0000-0000-0000187F0000}"/>
    <cellStyle name="Normal 3 3 2 2 2 2 3 6" xfId="33084" xr:uid="{00000000-0005-0000-0000-0000197F0000}"/>
    <cellStyle name="Normal 3 3 2 2 2 2 4" xfId="5784" xr:uid="{00000000-0005-0000-0000-00001A7F0000}"/>
    <cellStyle name="Normal 3 3 2 2 2 2 4 2" xfId="9327" xr:uid="{00000000-0005-0000-0000-00001B7F0000}"/>
    <cellStyle name="Normal 3 3 2 2 2 2 4 2 2" xfId="16117" xr:uid="{00000000-0005-0000-0000-00001C7F0000}"/>
    <cellStyle name="Normal 3 3 2 2 2 2 4 2 2 2" xfId="29685" xr:uid="{00000000-0005-0000-0000-00001D7F0000}"/>
    <cellStyle name="Normal 3 3 2 2 2 2 4 2 2 2 2" xfId="56818" xr:uid="{00000000-0005-0000-0000-00001E7F0000}"/>
    <cellStyle name="Normal 3 3 2 2 2 2 4 2 2 3" xfId="43256" xr:uid="{00000000-0005-0000-0000-00001F7F0000}"/>
    <cellStyle name="Normal 3 3 2 2 2 2 4 2 3" xfId="22904" xr:uid="{00000000-0005-0000-0000-0000207F0000}"/>
    <cellStyle name="Normal 3 3 2 2 2 2 4 2 3 2" xfId="50037" xr:uid="{00000000-0005-0000-0000-0000217F0000}"/>
    <cellStyle name="Normal 3 3 2 2 2 2 4 2 4" xfId="36475" xr:uid="{00000000-0005-0000-0000-0000227F0000}"/>
    <cellStyle name="Normal 3 3 2 2 2 2 4 3" xfId="12728" xr:uid="{00000000-0005-0000-0000-0000237F0000}"/>
    <cellStyle name="Normal 3 3 2 2 2 2 4 3 2" xfId="26296" xr:uid="{00000000-0005-0000-0000-0000247F0000}"/>
    <cellStyle name="Normal 3 3 2 2 2 2 4 3 2 2" xfId="53429" xr:uid="{00000000-0005-0000-0000-0000257F0000}"/>
    <cellStyle name="Normal 3 3 2 2 2 2 4 3 3" xfId="39867" xr:uid="{00000000-0005-0000-0000-0000267F0000}"/>
    <cellStyle name="Normal 3 3 2 2 2 2 4 4" xfId="19515" xr:uid="{00000000-0005-0000-0000-0000277F0000}"/>
    <cellStyle name="Normal 3 3 2 2 2 2 4 4 2" xfId="46648" xr:uid="{00000000-0005-0000-0000-0000287F0000}"/>
    <cellStyle name="Normal 3 3 2 2 2 2 4 5" xfId="33086" xr:uid="{00000000-0005-0000-0000-0000297F0000}"/>
    <cellStyle name="Normal 3 3 2 2 2 2 5" xfId="5785" xr:uid="{00000000-0005-0000-0000-00002A7F0000}"/>
    <cellStyle name="Normal 3 3 2 2 2 2 5 2" xfId="9328" xr:uid="{00000000-0005-0000-0000-00002B7F0000}"/>
    <cellStyle name="Normal 3 3 2 2 2 2 5 2 2" xfId="16118" xr:uid="{00000000-0005-0000-0000-00002C7F0000}"/>
    <cellStyle name="Normal 3 3 2 2 2 2 5 2 2 2" xfId="29686" xr:uid="{00000000-0005-0000-0000-00002D7F0000}"/>
    <cellStyle name="Normal 3 3 2 2 2 2 5 2 2 2 2" xfId="56819" xr:uid="{00000000-0005-0000-0000-00002E7F0000}"/>
    <cellStyle name="Normal 3 3 2 2 2 2 5 2 2 3" xfId="43257" xr:uid="{00000000-0005-0000-0000-00002F7F0000}"/>
    <cellStyle name="Normal 3 3 2 2 2 2 5 2 3" xfId="22905" xr:uid="{00000000-0005-0000-0000-0000307F0000}"/>
    <cellStyle name="Normal 3 3 2 2 2 2 5 2 3 2" xfId="50038" xr:uid="{00000000-0005-0000-0000-0000317F0000}"/>
    <cellStyle name="Normal 3 3 2 2 2 2 5 2 4" xfId="36476" xr:uid="{00000000-0005-0000-0000-0000327F0000}"/>
    <cellStyle name="Normal 3 3 2 2 2 2 5 3" xfId="12729" xr:uid="{00000000-0005-0000-0000-0000337F0000}"/>
    <cellStyle name="Normal 3 3 2 2 2 2 5 3 2" xfId="26297" xr:uid="{00000000-0005-0000-0000-0000347F0000}"/>
    <cellStyle name="Normal 3 3 2 2 2 2 5 3 2 2" xfId="53430" xr:uid="{00000000-0005-0000-0000-0000357F0000}"/>
    <cellStyle name="Normal 3 3 2 2 2 2 5 3 3" xfId="39868" xr:uid="{00000000-0005-0000-0000-0000367F0000}"/>
    <cellStyle name="Normal 3 3 2 2 2 2 5 4" xfId="19516" xr:uid="{00000000-0005-0000-0000-0000377F0000}"/>
    <cellStyle name="Normal 3 3 2 2 2 2 5 4 2" xfId="46649" xr:uid="{00000000-0005-0000-0000-0000387F0000}"/>
    <cellStyle name="Normal 3 3 2 2 2 2 5 5" xfId="33087" xr:uid="{00000000-0005-0000-0000-0000397F0000}"/>
    <cellStyle name="Normal 3 3 2 2 2 2 6" xfId="9321" xr:uid="{00000000-0005-0000-0000-00003A7F0000}"/>
    <cellStyle name="Normal 3 3 2 2 2 2 6 2" xfId="16111" xr:uid="{00000000-0005-0000-0000-00003B7F0000}"/>
    <cellStyle name="Normal 3 3 2 2 2 2 6 2 2" xfId="29679" xr:uid="{00000000-0005-0000-0000-00003C7F0000}"/>
    <cellStyle name="Normal 3 3 2 2 2 2 6 2 2 2" xfId="56812" xr:uid="{00000000-0005-0000-0000-00003D7F0000}"/>
    <cellStyle name="Normal 3 3 2 2 2 2 6 2 3" xfId="43250" xr:uid="{00000000-0005-0000-0000-00003E7F0000}"/>
    <cellStyle name="Normal 3 3 2 2 2 2 6 3" xfId="22898" xr:uid="{00000000-0005-0000-0000-00003F7F0000}"/>
    <cellStyle name="Normal 3 3 2 2 2 2 6 3 2" xfId="50031" xr:uid="{00000000-0005-0000-0000-0000407F0000}"/>
    <cellStyle name="Normal 3 3 2 2 2 2 6 4" xfId="36469" xr:uid="{00000000-0005-0000-0000-0000417F0000}"/>
    <cellStyle name="Normal 3 3 2 2 2 2 7" xfId="12722" xr:uid="{00000000-0005-0000-0000-0000427F0000}"/>
    <cellStyle name="Normal 3 3 2 2 2 2 7 2" xfId="26290" xr:uid="{00000000-0005-0000-0000-0000437F0000}"/>
    <cellStyle name="Normal 3 3 2 2 2 2 7 2 2" xfId="53423" xr:uid="{00000000-0005-0000-0000-0000447F0000}"/>
    <cellStyle name="Normal 3 3 2 2 2 2 7 3" xfId="39861" xr:uid="{00000000-0005-0000-0000-0000457F0000}"/>
    <cellStyle name="Normal 3 3 2 2 2 2 8" xfId="19509" xr:uid="{00000000-0005-0000-0000-0000467F0000}"/>
    <cellStyle name="Normal 3 3 2 2 2 2 8 2" xfId="46642" xr:uid="{00000000-0005-0000-0000-0000477F0000}"/>
    <cellStyle name="Normal 3 3 2 2 2 2 9" xfId="33080" xr:uid="{00000000-0005-0000-0000-0000487F0000}"/>
    <cellStyle name="Normal 3 3 2 2 2 3" xfId="5786" xr:uid="{00000000-0005-0000-0000-0000497F0000}"/>
    <cellStyle name="Normal 3 3 2 2 2 3 2" xfId="5787" xr:uid="{00000000-0005-0000-0000-00004A7F0000}"/>
    <cellStyle name="Normal 3 3 2 2 2 3 2 2" xfId="9330" xr:uid="{00000000-0005-0000-0000-00004B7F0000}"/>
    <cellStyle name="Normal 3 3 2 2 2 3 2 2 2" xfId="16120" xr:uid="{00000000-0005-0000-0000-00004C7F0000}"/>
    <cellStyle name="Normal 3 3 2 2 2 3 2 2 2 2" xfId="29688" xr:uid="{00000000-0005-0000-0000-00004D7F0000}"/>
    <cellStyle name="Normal 3 3 2 2 2 3 2 2 2 2 2" xfId="56821" xr:uid="{00000000-0005-0000-0000-00004E7F0000}"/>
    <cellStyle name="Normal 3 3 2 2 2 3 2 2 2 3" xfId="43259" xr:uid="{00000000-0005-0000-0000-00004F7F0000}"/>
    <cellStyle name="Normal 3 3 2 2 2 3 2 2 3" xfId="22907" xr:uid="{00000000-0005-0000-0000-0000507F0000}"/>
    <cellStyle name="Normal 3 3 2 2 2 3 2 2 3 2" xfId="50040" xr:uid="{00000000-0005-0000-0000-0000517F0000}"/>
    <cellStyle name="Normal 3 3 2 2 2 3 2 2 4" xfId="36478" xr:uid="{00000000-0005-0000-0000-0000527F0000}"/>
    <cellStyle name="Normal 3 3 2 2 2 3 2 3" xfId="12731" xr:uid="{00000000-0005-0000-0000-0000537F0000}"/>
    <cellStyle name="Normal 3 3 2 2 2 3 2 3 2" xfId="26299" xr:uid="{00000000-0005-0000-0000-0000547F0000}"/>
    <cellStyle name="Normal 3 3 2 2 2 3 2 3 2 2" xfId="53432" xr:uid="{00000000-0005-0000-0000-0000557F0000}"/>
    <cellStyle name="Normal 3 3 2 2 2 3 2 3 3" xfId="39870" xr:uid="{00000000-0005-0000-0000-0000567F0000}"/>
    <cellStyle name="Normal 3 3 2 2 2 3 2 4" xfId="19518" xr:uid="{00000000-0005-0000-0000-0000577F0000}"/>
    <cellStyle name="Normal 3 3 2 2 2 3 2 4 2" xfId="46651" xr:uid="{00000000-0005-0000-0000-0000587F0000}"/>
    <cellStyle name="Normal 3 3 2 2 2 3 2 5" xfId="33089" xr:uid="{00000000-0005-0000-0000-0000597F0000}"/>
    <cellStyle name="Normal 3 3 2 2 2 3 3" xfId="5788" xr:uid="{00000000-0005-0000-0000-00005A7F0000}"/>
    <cellStyle name="Normal 3 3 2 2 2 3 3 2" xfId="9331" xr:uid="{00000000-0005-0000-0000-00005B7F0000}"/>
    <cellStyle name="Normal 3 3 2 2 2 3 3 2 2" xfId="16121" xr:uid="{00000000-0005-0000-0000-00005C7F0000}"/>
    <cellStyle name="Normal 3 3 2 2 2 3 3 2 2 2" xfId="29689" xr:uid="{00000000-0005-0000-0000-00005D7F0000}"/>
    <cellStyle name="Normal 3 3 2 2 2 3 3 2 2 2 2" xfId="56822" xr:uid="{00000000-0005-0000-0000-00005E7F0000}"/>
    <cellStyle name="Normal 3 3 2 2 2 3 3 2 2 3" xfId="43260" xr:uid="{00000000-0005-0000-0000-00005F7F0000}"/>
    <cellStyle name="Normal 3 3 2 2 2 3 3 2 3" xfId="22908" xr:uid="{00000000-0005-0000-0000-0000607F0000}"/>
    <cellStyle name="Normal 3 3 2 2 2 3 3 2 3 2" xfId="50041" xr:uid="{00000000-0005-0000-0000-0000617F0000}"/>
    <cellStyle name="Normal 3 3 2 2 2 3 3 2 4" xfId="36479" xr:uid="{00000000-0005-0000-0000-0000627F0000}"/>
    <cellStyle name="Normal 3 3 2 2 2 3 3 3" xfId="12732" xr:uid="{00000000-0005-0000-0000-0000637F0000}"/>
    <cellStyle name="Normal 3 3 2 2 2 3 3 3 2" xfId="26300" xr:uid="{00000000-0005-0000-0000-0000647F0000}"/>
    <cellStyle name="Normal 3 3 2 2 2 3 3 3 2 2" xfId="53433" xr:uid="{00000000-0005-0000-0000-0000657F0000}"/>
    <cellStyle name="Normal 3 3 2 2 2 3 3 3 3" xfId="39871" xr:uid="{00000000-0005-0000-0000-0000667F0000}"/>
    <cellStyle name="Normal 3 3 2 2 2 3 3 4" xfId="19519" xr:uid="{00000000-0005-0000-0000-0000677F0000}"/>
    <cellStyle name="Normal 3 3 2 2 2 3 3 4 2" xfId="46652" xr:uid="{00000000-0005-0000-0000-0000687F0000}"/>
    <cellStyle name="Normal 3 3 2 2 2 3 3 5" xfId="33090" xr:uid="{00000000-0005-0000-0000-0000697F0000}"/>
    <cellStyle name="Normal 3 3 2 2 2 3 4" xfId="9329" xr:uid="{00000000-0005-0000-0000-00006A7F0000}"/>
    <cellStyle name="Normal 3 3 2 2 2 3 4 2" xfId="16119" xr:uid="{00000000-0005-0000-0000-00006B7F0000}"/>
    <cellStyle name="Normal 3 3 2 2 2 3 4 2 2" xfId="29687" xr:uid="{00000000-0005-0000-0000-00006C7F0000}"/>
    <cellStyle name="Normal 3 3 2 2 2 3 4 2 2 2" xfId="56820" xr:uid="{00000000-0005-0000-0000-00006D7F0000}"/>
    <cellStyle name="Normal 3 3 2 2 2 3 4 2 3" xfId="43258" xr:uid="{00000000-0005-0000-0000-00006E7F0000}"/>
    <cellStyle name="Normal 3 3 2 2 2 3 4 3" xfId="22906" xr:uid="{00000000-0005-0000-0000-00006F7F0000}"/>
    <cellStyle name="Normal 3 3 2 2 2 3 4 3 2" xfId="50039" xr:uid="{00000000-0005-0000-0000-0000707F0000}"/>
    <cellStyle name="Normal 3 3 2 2 2 3 4 4" xfId="36477" xr:uid="{00000000-0005-0000-0000-0000717F0000}"/>
    <cellStyle name="Normal 3 3 2 2 2 3 5" xfId="12730" xr:uid="{00000000-0005-0000-0000-0000727F0000}"/>
    <cellStyle name="Normal 3 3 2 2 2 3 5 2" xfId="26298" xr:uid="{00000000-0005-0000-0000-0000737F0000}"/>
    <cellStyle name="Normal 3 3 2 2 2 3 5 2 2" xfId="53431" xr:uid="{00000000-0005-0000-0000-0000747F0000}"/>
    <cellStyle name="Normal 3 3 2 2 2 3 5 3" xfId="39869" xr:uid="{00000000-0005-0000-0000-0000757F0000}"/>
    <cellStyle name="Normal 3 3 2 2 2 3 6" xfId="19517" xr:uid="{00000000-0005-0000-0000-0000767F0000}"/>
    <cellStyle name="Normal 3 3 2 2 2 3 6 2" xfId="46650" xr:uid="{00000000-0005-0000-0000-0000777F0000}"/>
    <cellStyle name="Normal 3 3 2 2 2 3 7" xfId="33088" xr:uid="{00000000-0005-0000-0000-0000787F0000}"/>
    <cellStyle name="Normal 3 3 2 2 2 4" xfId="5789" xr:uid="{00000000-0005-0000-0000-0000797F0000}"/>
    <cellStyle name="Normal 3 3 2 2 2 4 2" xfId="5790" xr:uid="{00000000-0005-0000-0000-00007A7F0000}"/>
    <cellStyle name="Normal 3 3 2 2 2 4 2 2" xfId="9333" xr:uid="{00000000-0005-0000-0000-00007B7F0000}"/>
    <cellStyle name="Normal 3 3 2 2 2 4 2 2 2" xfId="16123" xr:uid="{00000000-0005-0000-0000-00007C7F0000}"/>
    <cellStyle name="Normal 3 3 2 2 2 4 2 2 2 2" xfId="29691" xr:uid="{00000000-0005-0000-0000-00007D7F0000}"/>
    <cellStyle name="Normal 3 3 2 2 2 4 2 2 2 2 2" xfId="56824" xr:uid="{00000000-0005-0000-0000-00007E7F0000}"/>
    <cellStyle name="Normal 3 3 2 2 2 4 2 2 2 3" xfId="43262" xr:uid="{00000000-0005-0000-0000-00007F7F0000}"/>
    <cellStyle name="Normal 3 3 2 2 2 4 2 2 3" xfId="22910" xr:uid="{00000000-0005-0000-0000-0000807F0000}"/>
    <cellStyle name="Normal 3 3 2 2 2 4 2 2 3 2" xfId="50043" xr:uid="{00000000-0005-0000-0000-0000817F0000}"/>
    <cellStyle name="Normal 3 3 2 2 2 4 2 2 4" xfId="36481" xr:uid="{00000000-0005-0000-0000-0000827F0000}"/>
    <cellStyle name="Normal 3 3 2 2 2 4 2 3" xfId="12734" xr:uid="{00000000-0005-0000-0000-0000837F0000}"/>
    <cellStyle name="Normal 3 3 2 2 2 4 2 3 2" xfId="26302" xr:uid="{00000000-0005-0000-0000-0000847F0000}"/>
    <cellStyle name="Normal 3 3 2 2 2 4 2 3 2 2" xfId="53435" xr:uid="{00000000-0005-0000-0000-0000857F0000}"/>
    <cellStyle name="Normal 3 3 2 2 2 4 2 3 3" xfId="39873" xr:uid="{00000000-0005-0000-0000-0000867F0000}"/>
    <cellStyle name="Normal 3 3 2 2 2 4 2 4" xfId="19521" xr:uid="{00000000-0005-0000-0000-0000877F0000}"/>
    <cellStyle name="Normal 3 3 2 2 2 4 2 4 2" xfId="46654" xr:uid="{00000000-0005-0000-0000-0000887F0000}"/>
    <cellStyle name="Normal 3 3 2 2 2 4 2 5" xfId="33092" xr:uid="{00000000-0005-0000-0000-0000897F0000}"/>
    <cellStyle name="Normal 3 3 2 2 2 4 3" xfId="9332" xr:uid="{00000000-0005-0000-0000-00008A7F0000}"/>
    <cellStyle name="Normal 3 3 2 2 2 4 3 2" xfId="16122" xr:uid="{00000000-0005-0000-0000-00008B7F0000}"/>
    <cellStyle name="Normal 3 3 2 2 2 4 3 2 2" xfId="29690" xr:uid="{00000000-0005-0000-0000-00008C7F0000}"/>
    <cellStyle name="Normal 3 3 2 2 2 4 3 2 2 2" xfId="56823" xr:uid="{00000000-0005-0000-0000-00008D7F0000}"/>
    <cellStyle name="Normal 3 3 2 2 2 4 3 2 3" xfId="43261" xr:uid="{00000000-0005-0000-0000-00008E7F0000}"/>
    <cellStyle name="Normal 3 3 2 2 2 4 3 3" xfId="22909" xr:uid="{00000000-0005-0000-0000-00008F7F0000}"/>
    <cellStyle name="Normal 3 3 2 2 2 4 3 3 2" xfId="50042" xr:uid="{00000000-0005-0000-0000-0000907F0000}"/>
    <cellStyle name="Normal 3 3 2 2 2 4 3 4" xfId="36480" xr:uid="{00000000-0005-0000-0000-0000917F0000}"/>
    <cellStyle name="Normal 3 3 2 2 2 4 4" xfId="12733" xr:uid="{00000000-0005-0000-0000-0000927F0000}"/>
    <cellStyle name="Normal 3 3 2 2 2 4 4 2" xfId="26301" xr:uid="{00000000-0005-0000-0000-0000937F0000}"/>
    <cellStyle name="Normal 3 3 2 2 2 4 4 2 2" xfId="53434" xr:uid="{00000000-0005-0000-0000-0000947F0000}"/>
    <cellStyle name="Normal 3 3 2 2 2 4 4 3" xfId="39872" xr:uid="{00000000-0005-0000-0000-0000957F0000}"/>
    <cellStyle name="Normal 3 3 2 2 2 4 5" xfId="19520" xr:uid="{00000000-0005-0000-0000-0000967F0000}"/>
    <cellStyle name="Normal 3 3 2 2 2 4 5 2" xfId="46653" xr:uid="{00000000-0005-0000-0000-0000977F0000}"/>
    <cellStyle name="Normal 3 3 2 2 2 4 6" xfId="33091" xr:uid="{00000000-0005-0000-0000-0000987F0000}"/>
    <cellStyle name="Normal 3 3 2 2 2 5" xfId="5791" xr:uid="{00000000-0005-0000-0000-0000997F0000}"/>
    <cellStyle name="Normal 3 3 2 2 2 5 2" xfId="9334" xr:uid="{00000000-0005-0000-0000-00009A7F0000}"/>
    <cellStyle name="Normal 3 3 2 2 2 5 2 2" xfId="16124" xr:uid="{00000000-0005-0000-0000-00009B7F0000}"/>
    <cellStyle name="Normal 3 3 2 2 2 5 2 2 2" xfId="29692" xr:uid="{00000000-0005-0000-0000-00009C7F0000}"/>
    <cellStyle name="Normal 3 3 2 2 2 5 2 2 2 2" xfId="56825" xr:uid="{00000000-0005-0000-0000-00009D7F0000}"/>
    <cellStyle name="Normal 3 3 2 2 2 5 2 2 3" xfId="43263" xr:uid="{00000000-0005-0000-0000-00009E7F0000}"/>
    <cellStyle name="Normal 3 3 2 2 2 5 2 3" xfId="22911" xr:uid="{00000000-0005-0000-0000-00009F7F0000}"/>
    <cellStyle name="Normal 3 3 2 2 2 5 2 3 2" xfId="50044" xr:uid="{00000000-0005-0000-0000-0000A07F0000}"/>
    <cellStyle name="Normal 3 3 2 2 2 5 2 4" xfId="36482" xr:uid="{00000000-0005-0000-0000-0000A17F0000}"/>
    <cellStyle name="Normal 3 3 2 2 2 5 3" xfId="12735" xr:uid="{00000000-0005-0000-0000-0000A27F0000}"/>
    <cellStyle name="Normal 3 3 2 2 2 5 3 2" xfId="26303" xr:uid="{00000000-0005-0000-0000-0000A37F0000}"/>
    <cellStyle name="Normal 3 3 2 2 2 5 3 2 2" xfId="53436" xr:uid="{00000000-0005-0000-0000-0000A47F0000}"/>
    <cellStyle name="Normal 3 3 2 2 2 5 3 3" xfId="39874" xr:uid="{00000000-0005-0000-0000-0000A57F0000}"/>
    <cellStyle name="Normal 3 3 2 2 2 5 4" xfId="19522" xr:uid="{00000000-0005-0000-0000-0000A67F0000}"/>
    <cellStyle name="Normal 3 3 2 2 2 5 4 2" xfId="46655" xr:uid="{00000000-0005-0000-0000-0000A77F0000}"/>
    <cellStyle name="Normal 3 3 2 2 2 5 5" xfId="33093" xr:uid="{00000000-0005-0000-0000-0000A87F0000}"/>
    <cellStyle name="Normal 3 3 2 2 2 6" xfId="5792" xr:uid="{00000000-0005-0000-0000-0000A97F0000}"/>
    <cellStyle name="Normal 3 3 2 2 2 6 2" xfId="9335" xr:uid="{00000000-0005-0000-0000-0000AA7F0000}"/>
    <cellStyle name="Normal 3 3 2 2 2 6 2 2" xfId="16125" xr:uid="{00000000-0005-0000-0000-0000AB7F0000}"/>
    <cellStyle name="Normal 3 3 2 2 2 6 2 2 2" xfId="29693" xr:uid="{00000000-0005-0000-0000-0000AC7F0000}"/>
    <cellStyle name="Normal 3 3 2 2 2 6 2 2 2 2" xfId="56826" xr:uid="{00000000-0005-0000-0000-0000AD7F0000}"/>
    <cellStyle name="Normal 3 3 2 2 2 6 2 2 3" xfId="43264" xr:uid="{00000000-0005-0000-0000-0000AE7F0000}"/>
    <cellStyle name="Normal 3 3 2 2 2 6 2 3" xfId="22912" xr:uid="{00000000-0005-0000-0000-0000AF7F0000}"/>
    <cellStyle name="Normal 3 3 2 2 2 6 2 3 2" xfId="50045" xr:uid="{00000000-0005-0000-0000-0000B07F0000}"/>
    <cellStyle name="Normal 3 3 2 2 2 6 2 4" xfId="36483" xr:uid="{00000000-0005-0000-0000-0000B17F0000}"/>
    <cellStyle name="Normal 3 3 2 2 2 6 3" xfId="12736" xr:uid="{00000000-0005-0000-0000-0000B27F0000}"/>
    <cellStyle name="Normal 3 3 2 2 2 6 3 2" xfId="26304" xr:uid="{00000000-0005-0000-0000-0000B37F0000}"/>
    <cellStyle name="Normal 3 3 2 2 2 6 3 2 2" xfId="53437" xr:uid="{00000000-0005-0000-0000-0000B47F0000}"/>
    <cellStyle name="Normal 3 3 2 2 2 6 3 3" xfId="39875" xr:uid="{00000000-0005-0000-0000-0000B57F0000}"/>
    <cellStyle name="Normal 3 3 2 2 2 6 4" xfId="19523" xr:uid="{00000000-0005-0000-0000-0000B67F0000}"/>
    <cellStyle name="Normal 3 3 2 2 2 6 4 2" xfId="46656" xr:uid="{00000000-0005-0000-0000-0000B77F0000}"/>
    <cellStyle name="Normal 3 3 2 2 2 6 5" xfId="33094" xr:uid="{00000000-0005-0000-0000-0000B87F0000}"/>
    <cellStyle name="Normal 3 3 2 2 2 7" xfId="9320" xr:uid="{00000000-0005-0000-0000-0000B97F0000}"/>
    <cellStyle name="Normal 3 3 2 2 2 7 2" xfId="16110" xr:uid="{00000000-0005-0000-0000-0000BA7F0000}"/>
    <cellStyle name="Normal 3 3 2 2 2 7 2 2" xfId="29678" xr:uid="{00000000-0005-0000-0000-0000BB7F0000}"/>
    <cellStyle name="Normal 3 3 2 2 2 7 2 2 2" xfId="56811" xr:uid="{00000000-0005-0000-0000-0000BC7F0000}"/>
    <cellStyle name="Normal 3 3 2 2 2 7 2 3" xfId="43249" xr:uid="{00000000-0005-0000-0000-0000BD7F0000}"/>
    <cellStyle name="Normal 3 3 2 2 2 7 3" xfId="22897" xr:uid="{00000000-0005-0000-0000-0000BE7F0000}"/>
    <cellStyle name="Normal 3 3 2 2 2 7 3 2" xfId="50030" xr:uid="{00000000-0005-0000-0000-0000BF7F0000}"/>
    <cellStyle name="Normal 3 3 2 2 2 7 4" xfId="36468" xr:uid="{00000000-0005-0000-0000-0000C07F0000}"/>
    <cellStyle name="Normal 3 3 2 2 2 8" xfId="12721" xr:uid="{00000000-0005-0000-0000-0000C17F0000}"/>
    <cellStyle name="Normal 3 3 2 2 2 8 2" xfId="26289" xr:uid="{00000000-0005-0000-0000-0000C27F0000}"/>
    <cellStyle name="Normal 3 3 2 2 2 8 2 2" xfId="53422" xr:uid="{00000000-0005-0000-0000-0000C37F0000}"/>
    <cellStyle name="Normal 3 3 2 2 2 8 3" xfId="39860" xr:uid="{00000000-0005-0000-0000-0000C47F0000}"/>
    <cellStyle name="Normal 3 3 2 2 2 9" xfId="19508" xr:uid="{00000000-0005-0000-0000-0000C57F0000}"/>
    <cellStyle name="Normal 3 3 2 2 2 9 2" xfId="46641" xr:uid="{00000000-0005-0000-0000-0000C67F0000}"/>
    <cellStyle name="Normal 3 3 2 2 3" xfId="5793" xr:uid="{00000000-0005-0000-0000-0000C77F0000}"/>
    <cellStyle name="Normal 3 3 2 2 3 2" xfId="5794" xr:uid="{00000000-0005-0000-0000-0000C87F0000}"/>
    <cellStyle name="Normal 3 3 2 2 3 2 2" xfId="5795" xr:uid="{00000000-0005-0000-0000-0000C97F0000}"/>
    <cellStyle name="Normal 3 3 2 2 3 2 2 2" xfId="9338" xr:uid="{00000000-0005-0000-0000-0000CA7F0000}"/>
    <cellStyle name="Normal 3 3 2 2 3 2 2 2 2" xfId="16128" xr:uid="{00000000-0005-0000-0000-0000CB7F0000}"/>
    <cellStyle name="Normal 3 3 2 2 3 2 2 2 2 2" xfId="29696" xr:uid="{00000000-0005-0000-0000-0000CC7F0000}"/>
    <cellStyle name="Normal 3 3 2 2 3 2 2 2 2 2 2" xfId="56829" xr:uid="{00000000-0005-0000-0000-0000CD7F0000}"/>
    <cellStyle name="Normal 3 3 2 2 3 2 2 2 2 3" xfId="43267" xr:uid="{00000000-0005-0000-0000-0000CE7F0000}"/>
    <cellStyle name="Normal 3 3 2 2 3 2 2 2 3" xfId="22915" xr:uid="{00000000-0005-0000-0000-0000CF7F0000}"/>
    <cellStyle name="Normal 3 3 2 2 3 2 2 2 3 2" xfId="50048" xr:uid="{00000000-0005-0000-0000-0000D07F0000}"/>
    <cellStyle name="Normal 3 3 2 2 3 2 2 2 4" xfId="36486" xr:uid="{00000000-0005-0000-0000-0000D17F0000}"/>
    <cellStyle name="Normal 3 3 2 2 3 2 2 3" xfId="12739" xr:uid="{00000000-0005-0000-0000-0000D27F0000}"/>
    <cellStyle name="Normal 3 3 2 2 3 2 2 3 2" xfId="26307" xr:uid="{00000000-0005-0000-0000-0000D37F0000}"/>
    <cellStyle name="Normal 3 3 2 2 3 2 2 3 2 2" xfId="53440" xr:uid="{00000000-0005-0000-0000-0000D47F0000}"/>
    <cellStyle name="Normal 3 3 2 2 3 2 2 3 3" xfId="39878" xr:uid="{00000000-0005-0000-0000-0000D57F0000}"/>
    <cellStyle name="Normal 3 3 2 2 3 2 2 4" xfId="19526" xr:uid="{00000000-0005-0000-0000-0000D67F0000}"/>
    <cellStyle name="Normal 3 3 2 2 3 2 2 4 2" xfId="46659" xr:uid="{00000000-0005-0000-0000-0000D77F0000}"/>
    <cellStyle name="Normal 3 3 2 2 3 2 2 5" xfId="33097" xr:uid="{00000000-0005-0000-0000-0000D87F0000}"/>
    <cellStyle name="Normal 3 3 2 2 3 2 3" xfId="5796" xr:uid="{00000000-0005-0000-0000-0000D97F0000}"/>
    <cellStyle name="Normal 3 3 2 2 3 2 3 2" xfId="9339" xr:uid="{00000000-0005-0000-0000-0000DA7F0000}"/>
    <cellStyle name="Normal 3 3 2 2 3 2 3 2 2" xfId="16129" xr:uid="{00000000-0005-0000-0000-0000DB7F0000}"/>
    <cellStyle name="Normal 3 3 2 2 3 2 3 2 2 2" xfId="29697" xr:uid="{00000000-0005-0000-0000-0000DC7F0000}"/>
    <cellStyle name="Normal 3 3 2 2 3 2 3 2 2 2 2" xfId="56830" xr:uid="{00000000-0005-0000-0000-0000DD7F0000}"/>
    <cellStyle name="Normal 3 3 2 2 3 2 3 2 2 3" xfId="43268" xr:uid="{00000000-0005-0000-0000-0000DE7F0000}"/>
    <cellStyle name="Normal 3 3 2 2 3 2 3 2 3" xfId="22916" xr:uid="{00000000-0005-0000-0000-0000DF7F0000}"/>
    <cellStyle name="Normal 3 3 2 2 3 2 3 2 3 2" xfId="50049" xr:uid="{00000000-0005-0000-0000-0000E07F0000}"/>
    <cellStyle name="Normal 3 3 2 2 3 2 3 2 4" xfId="36487" xr:uid="{00000000-0005-0000-0000-0000E17F0000}"/>
    <cellStyle name="Normal 3 3 2 2 3 2 3 3" xfId="12740" xr:uid="{00000000-0005-0000-0000-0000E27F0000}"/>
    <cellStyle name="Normal 3 3 2 2 3 2 3 3 2" xfId="26308" xr:uid="{00000000-0005-0000-0000-0000E37F0000}"/>
    <cellStyle name="Normal 3 3 2 2 3 2 3 3 2 2" xfId="53441" xr:uid="{00000000-0005-0000-0000-0000E47F0000}"/>
    <cellStyle name="Normal 3 3 2 2 3 2 3 3 3" xfId="39879" xr:uid="{00000000-0005-0000-0000-0000E57F0000}"/>
    <cellStyle name="Normal 3 3 2 2 3 2 3 4" xfId="19527" xr:uid="{00000000-0005-0000-0000-0000E67F0000}"/>
    <cellStyle name="Normal 3 3 2 2 3 2 3 4 2" xfId="46660" xr:uid="{00000000-0005-0000-0000-0000E77F0000}"/>
    <cellStyle name="Normal 3 3 2 2 3 2 3 5" xfId="33098" xr:uid="{00000000-0005-0000-0000-0000E87F0000}"/>
    <cellStyle name="Normal 3 3 2 2 3 2 4" xfId="9337" xr:uid="{00000000-0005-0000-0000-0000E97F0000}"/>
    <cellStyle name="Normal 3 3 2 2 3 2 4 2" xfId="16127" xr:uid="{00000000-0005-0000-0000-0000EA7F0000}"/>
    <cellStyle name="Normal 3 3 2 2 3 2 4 2 2" xfId="29695" xr:uid="{00000000-0005-0000-0000-0000EB7F0000}"/>
    <cellStyle name="Normal 3 3 2 2 3 2 4 2 2 2" xfId="56828" xr:uid="{00000000-0005-0000-0000-0000EC7F0000}"/>
    <cellStyle name="Normal 3 3 2 2 3 2 4 2 3" xfId="43266" xr:uid="{00000000-0005-0000-0000-0000ED7F0000}"/>
    <cellStyle name="Normal 3 3 2 2 3 2 4 3" xfId="22914" xr:uid="{00000000-0005-0000-0000-0000EE7F0000}"/>
    <cellStyle name="Normal 3 3 2 2 3 2 4 3 2" xfId="50047" xr:uid="{00000000-0005-0000-0000-0000EF7F0000}"/>
    <cellStyle name="Normal 3 3 2 2 3 2 4 4" xfId="36485" xr:uid="{00000000-0005-0000-0000-0000F07F0000}"/>
    <cellStyle name="Normal 3 3 2 2 3 2 5" xfId="12738" xr:uid="{00000000-0005-0000-0000-0000F17F0000}"/>
    <cellStyle name="Normal 3 3 2 2 3 2 5 2" xfId="26306" xr:uid="{00000000-0005-0000-0000-0000F27F0000}"/>
    <cellStyle name="Normal 3 3 2 2 3 2 5 2 2" xfId="53439" xr:uid="{00000000-0005-0000-0000-0000F37F0000}"/>
    <cellStyle name="Normal 3 3 2 2 3 2 5 3" xfId="39877" xr:uid="{00000000-0005-0000-0000-0000F47F0000}"/>
    <cellStyle name="Normal 3 3 2 2 3 2 6" xfId="19525" xr:uid="{00000000-0005-0000-0000-0000F57F0000}"/>
    <cellStyle name="Normal 3 3 2 2 3 2 6 2" xfId="46658" xr:uid="{00000000-0005-0000-0000-0000F67F0000}"/>
    <cellStyle name="Normal 3 3 2 2 3 2 7" xfId="33096" xr:uid="{00000000-0005-0000-0000-0000F77F0000}"/>
    <cellStyle name="Normal 3 3 2 2 3 3" xfId="5797" xr:uid="{00000000-0005-0000-0000-0000F87F0000}"/>
    <cellStyle name="Normal 3 3 2 2 3 3 2" xfId="5798" xr:uid="{00000000-0005-0000-0000-0000F97F0000}"/>
    <cellStyle name="Normal 3 3 2 2 3 3 2 2" xfId="9341" xr:uid="{00000000-0005-0000-0000-0000FA7F0000}"/>
    <cellStyle name="Normal 3 3 2 2 3 3 2 2 2" xfId="16131" xr:uid="{00000000-0005-0000-0000-0000FB7F0000}"/>
    <cellStyle name="Normal 3 3 2 2 3 3 2 2 2 2" xfId="29699" xr:uid="{00000000-0005-0000-0000-0000FC7F0000}"/>
    <cellStyle name="Normal 3 3 2 2 3 3 2 2 2 2 2" xfId="56832" xr:uid="{00000000-0005-0000-0000-0000FD7F0000}"/>
    <cellStyle name="Normal 3 3 2 2 3 3 2 2 2 3" xfId="43270" xr:uid="{00000000-0005-0000-0000-0000FE7F0000}"/>
    <cellStyle name="Normal 3 3 2 2 3 3 2 2 3" xfId="22918" xr:uid="{00000000-0005-0000-0000-0000FF7F0000}"/>
    <cellStyle name="Normal 3 3 2 2 3 3 2 2 3 2" xfId="50051" xr:uid="{00000000-0005-0000-0000-000000800000}"/>
    <cellStyle name="Normal 3 3 2 2 3 3 2 2 4" xfId="36489" xr:uid="{00000000-0005-0000-0000-000001800000}"/>
    <cellStyle name="Normal 3 3 2 2 3 3 2 3" xfId="12742" xr:uid="{00000000-0005-0000-0000-000002800000}"/>
    <cellStyle name="Normal 3 3 2 2 3 3 2 3 2" xfId="26310" xr:uid="{00000000-0005-0000-0000-000003800000}"/>
    <cellStyle name="Normal 3 3 2 2 3 3 2 3 2 2" xfId="53443" xr:uid="{00000000-0005-0000-0000-000004800000}"/>
    <cellStyle name="Normal 3 3 2 2 3 3 2 3 3" xfId="39881" xr:uid="{00000000-0005-0000-0000-000005800000}"/>
    <cellStyle name="Normal 3 3 2 2 3 3 2 4" xfId="19529" xr:uid="{00000000-0005-0000-0000-000006800000}"/>
    <cellStyle name="Normal 3 3 2 2 3 3 2 4 2" xfId="46662" xr:uid="{00000000-0005-0000-0000-000007800000}"/>
    <cellStyle name="Normal 3 3 2 2 3 3 2 5" xfId="33100" xr:uid="{00000000-0005-0000-0000-000008800000}"/>
    <cellStyle name="Normal 3 3 2 2 3 3 3" xfId="9340" xr:uid="{00000000-0005-0000-0000-000009800000}"/>
    <cellStyle name="Normal 3 3 2 2 3 3 3 2" xfId="16130" xr:uid="{00000000-0005-0000-0000-00000A800000}"/>
    <cellStyle name="Normal 3 3 2 2 3 3 3 2 2" xfId="29698" xr:uid="{00000000-0005-0000-0000-00000B800000}"/>
    <cellStyle name="Normal 3 3 2 2 3 3 3 2 2 2" xfId="56831" xr:uid="{00000000-0005-0000-0000-00000C800000}"/>
    <cellStyle name="Normal 3 3 2 2 3 3 3 2 3" xfId="43269" xr:uid="{00000000-0005-0000-0000-00000D800000}"/>
    <cellStyle name="Normal 3 3 2 2 3 3 3 3" xfId="22917" xr:uid="{00000000-0005-0000-0000-00000E800000}"/>
    <cellStyle name="Normal 3 3 2 2 3 3 3 3 2" xfId="50050" xr:uid="{00000000-0005-0000-0000-00000F800000}"/>
    <cellStyle name="Normal 3 3 2 2 3 3 3 4" xfId="36488" xr:uid="{00000000-0005-0000-0000-000010800000}"/>
    <cellStyle name="Normal 3 3 2 2 3 3 4" xfId="12741" xr:uid="{00000000-0005-0000-0000-000011800000}"/>
    <cellStyle name="Normal 3 3 2 2 3 3 4 2" xfId="26309" xr:uid="{00000000-0005-0000-0000-000012800000}"/>
    <cellStyle name="Normal 3 3 2 2 3 3 4 2 2" xfId="53442" xr:uid="{00000000-0005-0000-0000-000013800000}"/>
    <cellStyle name="Normal 3 3 2 2 3 3 4 3" xfId="39880" xr:uid="{00000000-0005-0000-0000-000014800000}"/>
    <cellStyle name="Normal 3 3 2 2 3 3 5" xfId="19528" xr:uid="{00000000-0005-0000-0000-000015800000}"/>
    <cellStyle name="Normal 3 3 2 2 3 3 5 2" xfId="46661" xr:uid="{00000000-0005-0000-0000-000016800000}"/>
    <cellStyle name="Normal 3 3 2 2 3 3 6" xfId="33099" xr:uid="{00000000-0005-0000-0000-000017800000}"/>
    <cellStyle name="Normal 3 3 2 2 3 4" xfId="5799" xr:uid="{00000000-0005-0000-0000-000018800000}"/>
    <cellStyle name="Normal 3 3 2 2 3 4 2" xfId="9342" xr:uid="{00000000-0005-0000-0000-000019800000}"/>
    <cellStyle name="Normal 3 3 2 2 3 4 2 2" xfId="16132" xr:uid="{00000000-0005-0000-0000-00001A800000}"/>
    <cellStyle name="Normal 3 3 2 2 3 4 2 2 2" xfId="29700" xr:uid="{00000000-0005-0000-0000-00001B800000}"/>
    <cellStyle name="Normal 3 3 2 2 3 4 2 2 2 2" xfId="56833" xr:uid="{00000000-0005-0000-0000-00001C800000}"/>
    <cellStyle name="Normal 3 3 2 2 3 4 2 2 3" xfId="43271" xr:uid="{00000000-0005-0000-0000-00001D800000}"/>
    <cellStyle name="Normal 3 3 2 2 3 4 2 3" xfId="22919" xr:uid="{00000000-0005-0000-0000-00001E800000}"/>
    <cellStyle name="Normal 3 3 2 2 3 4 2 3 2" xfId="50052" xr:uid="{00000000-0005-0000-0000-00001F800000}"/>
    <cellStyle name="Normal 3 3 2 2 3 4 2 4" xfId="36490" xr:uid="{00000000-0005-0000-0000-000020800000}"/>
    <cellStyle name="Normal 3 3 2 2 3 4 3" xfId="12743" xr:uid="{00000000-0005-0000-0000-000021800000}"/>
    <cellStyle name="Normal 3 3 2 2 3 4 3 2" xfId="26311" xr:uid="{00000000-0005-0000-0000-000022800000}"/>
    <cellStyle name="Normal 3 3 2 2 3 4 3 2 2" xfId="53444" xr:uid="{00000000-0005-0000-0000-000023800000}"/>
    <cellStyle name="Normal 3 3 2 2 3 4 3 3" xfId="39882" xr:uid="{00000000-0005-0000-0000-000024800000}"/>
    <cellStyle name="Normal 3 3 2 2 3 4 4" xfId="19530" xr:uid="{00000000-0005-0000-0000-000025800000}"/>
    <cellStyle name="Normal 3 3 2 2 3 4 4 2" xfId="46663" xr:uid="{00000000-0005-0000-0000-000026800000}"/>
    <cellStyle name="Normal 3 3 2 2 3 4 5" xfId="33101" xr:uid="{00000000-0005-0000-0000-000027800000}"/>
    <cellStyle name="Normal 3 3 2 2 3 5" xfId="5800" xr:uid="{00000000-0005-0000-0000-000028800000}"/>
    <cellStyle name="Normal 3 3 2 2 3 5 2" xfId="9343" xr:uid="{00000000-0005-0000-0000-000029800000}"/>
    <cellStyle name="Normal 3 3 2 2 3 5 2 2" xfId="16133" xr:uid="{00000000-0005-0000-0000-00002A800000}"/>
    <cellStyle name="Normal 3 3 2 2 3 5 2 2 2" xfId="29701" xr:uid="{00000000-0005-0000-0000-00002B800000}"/>
    <cellStyle name="Normal 3 3 2 2 3 5 2 2 2 2" xfId="56834" xr:uid="{00000000-0005-0000-0000-00002C800000}"/>
    <cellStyle name="Normal 3 3 2 2 3 5 2 2 3" xfId="43272" xr:uid="{00000000-0005-0000-0000-00002D800000}"/>
    <cellStyle name="Normal 3 3 2 2 3 5 2 3" xfId="22920" xr:uid="{00000000-0005-0000-0000-00002E800000}"/>
    <cellStyle name="Normal 3 3 2 2 3 5 2 3 2" xfId="50053" xr:uid="{00000000-0005-0000-0000-00002F800000}"/>
    <cellStyle name="Normal 3 3 2 2 3 5 2 4" xfId="36491" xr:uid="{00000000-0005-0000-0000-000030800000}"/>
    <cellStyle name="Normal 3 3 2 2 3 5 3" xfId="12744" xr:uid="{00000000-0005-0000-0000-000031800000}"/>
    <cellStyle name="Normal 3 3 2 2 3 5 3 2" xfId="26312" xr:uid="{00000000-0005-0000-0000-000032800000}"/>
    <cellStyle name="Normal 3 3 2 2 3 5 3 2 2" xfId="53445" xr:uid="{00000000-0005-0000-0000-000033800000}"/>
    <cellStyle name="Normal 3 3 2 2 3 5 3 3" xfId="39883" xr:uid="{00000000-0005-0000-0000-000034800000}"/>
    <cellStyle name="Normal 3 3 2 2 3 5 4" xfId="19531" xr:uid="{00000000-0005-0000-0000-000035800000}"/>
    <cellStyle name="Normal 3 3 2 2 3 5 4 2" xfId="46664" xr:uid="{00000000-0005-0000-0000-000036800000}"/>
    <cellStyle name="Normal 3 3 2 2 3 5 5" xfId="33102" xr:uid="{00000000-0005-0000-0000-000037800000}"/>
    <cellStyle name="Normal 3 3 2 2 3 6" xfId="9336" xr:uid="{00000000-0005-0000-0000-000038800000}"/>
    <cellStyle name="Normal 3 3 2 2 3 6 2" xfId="16126" xr:uid="{00000000-0005-0000-0000-000039800000}"/>
    <cellStyle name="Normal 3 3 2 2 3 6 2 2" xfId="29694" xr:uid="{00000000-0005-0000-0000-00003A800000}"/>
    <cellStyle name="Normal 3 3 2 2 3 6 2 2 2" xfId="56827" xr:uid="{00000000-0005-0000-0000-00003B800000}"/>
    <cellStyle name="Normal 3 3 2 2 3 6 2 3" xfId="43265" xr:uid="{00000000-0005-0000-0000-00003C800000}"/>
    <cellStyle name="Normal 3 3 2 2 3 6 3" xfId="22913" xr:uid="{00000000-0005-0000-0000-00003D800000}"/>
    <cellStyle name="Normal 3 3 2 2 3 6 3 2" xfId="50046" xr:uid="{00000000-0005-0000-0000-00003E800000}"/>
    <cellStyle name="Normal 3 3 2 2 3 6 4" xfId="36484" xr:uid="{00000000-0005-0000-0000-00003F800000}"/>
    <cellStyle name="Normal 3 3 2 2 3 7" xfId="12737" xr:uid="{00000000-0005-0000-0000-000040800000}"/>
    <cellStyle name="Normal 3 3 2 2 3 7 2" xfId="26305" xr:uid="{00000000-0005-0000-0000-000041800000}"/>
    <cellStyle name="Normal 3 3 2 2 3 7 2 2" xfId="53438" xr:uid="{00000000-0005-0000-0000-000042800000}"/>
    <cellStyle name="Normal 3 3 2 2 3 7 3" xfId="39876" xr:uid="{00000000-0005-0000-0000-000043800000}"/>
    <cellStyle name="Normal 3 3 2 2 3 8" xfId="19524" xr:uid="{00000000-0005-0000-0000-000044800000}"/>
    <cellStyle name="Normal 3 3 2 2 3 8 2" xfId="46657" xr:uid="{00000000-0005-0000-0000-000045800000}"/>
    <cellStyle name="Normal 3 3 2 2 3 9" xfId="33095" xr:uid="{00000000-0005-0000-0000-000046800000}"/>
    <cellStyle name="Normal 3 3 2 2 4" xfId="5801" xr:uid="{00000000-0005-0000-0000-000047800000}"/>
    <cellStyle name="Normal 3 3 2 2 4 2" xfId="5802" xr:uid="{00000000-0005-0000-0000-000048800000}"/>
    <cellStyle name="Normal 3 3 2 2 4 2 2" xfId="5803" xr:uid="{00000000-0005-0000-0000-000049800000}"/>
    <cellStyle name="Normal 3 3 2 2 4 2 2 2" xfId="9346" xr:uid="{00000000-0005-0000-0000-00004A800000}"/>
    <cellStyle name="Normal 3 3 2 2 4 2 2 2 2" xfId="16136" xr:uid="{00000000-0005-0000-0000-00004B800000}"/>
    <cellStyle name="Normal 3 3 2 2 4 2 2 2 2 2" xfId="29704" xr:uid="{00000000-0005-0000-0000-00004C800000}"/>
    <cellStyle name="Normal 3 3 2 2 4 2 2 2 2 2 2" xfId="56837" xr:uid="{00000000-0005-0000-0000-00004D800000}"/>
    <cellStyle name="Normal 3 3 2 2 4 2 2 2 2 3" xfId="43275" xr:uid="{00000000-0005-0000-0000-00004E800000}"/>
    <cellStyle name="Normal 3 3 2 2 4 2 2 2 3" xfId="22923" xr:uid="{00000000-0005-0000-0000-00004F800000}"/>
    <cellStyle name="Normal 3 3 2 2 4 2 2 2 3 2" xfId="50056" xr:uid="{00000000-0005-0000-0000-000050800000}"/>
    <cellStyle name="Normal 3 3 2 2 4 2 2 2 4" xfId="36494" xr:uid="{00000000-0005-0000-0000-000051800000}"/>
    <cellStyle name="Normal 3 3 2 2 4 2 2 3" xfId="12747" xr:uid="{00000000-0005-0000-0000-000052800000}"/>
    <cellStyle name="Normal 3 3 2 2 4 2 2 3 2" xfId="26315" xr:uid="{00000000-0005-0000-0000-000053800000}"/>
    <cellStyle name="Normal 3 3 2 2 4 2 2 3 2 2" xfId="53448" xr:uid="{00000000-0005-0000-0000-000054800000}"/>
    <cellStyle name="Normal 3 3 2 2 4 2 2 3 3" xfId="39886" xr:uid="{00000000-0005-0000-0000-000055800000}"/>
    <cellStyle name="Normal 3 3 2 2 4 2 2 4" xfId="19534" xr:uid="{00000000-0005-0000-0000-000056800000}"/>
    <cellStyle name="Normal 3 3 2 2 4 2 2 4 2" xfId="46667" xr:uid="{00000000-0005-0000-0000-000057800000}"/>
    <cellStyle name="Normal 3 3 2 2 4 2 2 5" xfId="33105" xr:uid="{00000000-0005-0000-0000-000058800000}"/>
    <cellStyle name="Normal 3 3 2 2 4 2 3" xfId="5804" xr:uid="{00000000-0005-0000-0000-000059800000}"/>
    <cellStyle name="Normal 3 3 2 2 4 2 3 2" xfId="9347" xr:uid="{00000000-0005-0000-0000-00005A800000}"/>
    <cellStyle name="Normal 3 3 2 2 4 2 3 2 2" xfId="16137" xr:uid="{00000000-0005-0000-0000-00005B800000}"/>
    <cellStyle name="Normal 3 3 2 2 4 2 3 2 2 2" xfId="29705" xr:uid="{00000000-0005-0000-0000-00005C800000}"/>
    <cellStyle name="Normal 3 3 2 2 4 2 3 2 2 2 2" xfId="56838" xr:uid="{00000000-0005-0000-0000-00005D800000}"/>
    <cellStyle name="Normal 3 3 2 2 4 2 3 2 2 3" xfId="43276" xr:uid="{00000000-0005-0000-0000-00005E800000}"/>
    <cellStyle name="Normal 3 3 2 2 4 2 3 2 3" xfId="22924" xr:uid="{00000000-0005-0000-0000-00005F800000}"/>
    <cellStyle name="Normal 3 3 2 2 4 2 3 2 3 2" xfId="50057" xr:uid="{00000000-0005-0000-0000-000060800000}"/>
    <cellStyle name="Normal 3 3 2 2 4 2 3 2 4" xfId="36495" xr:uid="{00000000-0005-0000-0000-000061800000}"/>
    <cellStyle name="Normal 3 3 2 2 4 2 3 3" xfId="12748" xr:uid="{00000000-0005-0000-0000-000062800000}"/>
    <cellStyle name="Normal 3 3 2 2 4 2 3 3 2" xfId="26316" xr:uid="{00000000-0005-0000-0000-000063800000}"/>
    <cellStyle name="Normal 3 3 2 2 4 2 3 3 2 2" xfId="53449" xr:uid="{00000000-0005-0000-0000-000064800000}"/>
    <cellStyle name="Normal 3 3 2 2 4 2 3 3 3" xfId="39887" xr:uid="{00000000-0005-0000-0000-000065800000}"/>
    <cellStyle name="Normal 3 3 2 2 4 2 3 4" xfId="19535" xr:uid="{00000000-0005-0000-0000-000066800000}"/>
    <cellStyle name="Normal 3 3 2 2 4 2 3 4 2" xfId="46668" xr:uid="{00000000-0005-0000-0000-000067800000}"/>
    <cellStyle name="Normal 3 3 2 2 4 2 3 5" xfId="33106" xr:uid="{00000000-0005-0000-0000-000068800000}"/>
    <cellStyle name="Normal 3 3 2 2 4 2 4" xfId="9345" xr:uid="{00000000-0005-0000-0000-000069800000}"/>
    <cellStyle name="Normal 3 3 2 2 4 2 4 2" xfId="16135" xr:uid="{00000000-0005-0000-0000-00006A800000}"/>
    <cellStyle name="Normal 3 3 2 2 4 2 4 2 2" xfId="29703" xr:uid="{00000000-0005-0000-0000-00006B800000}"/>
    <cellStyle name="Normal 3 3 2 2 4 2 4 2 2 2" xfId="56836" xr:uid="{00000000-0005-0000-0000-00006C800000}"/>
    <cellStyle name="Normal 3 3 2 2 4 2 4 2 3" xfId="43274" xr:uid="{00000000-0005-0000-0000-00006D800000}"/>
    <cellStyle name="Normal 3 3 2 2 4 2 4 3" xfId="22922" xr:uid="{00000000-0005-0000-0000-00006E800000}"/>
    <cellStyle name="Normal 3 3 2 2 4 2 4 3 2" xfId="50055" xr:uid="{00000000-0005-0000-0000-00006F800000}"/>
    <cellStyle name="Normal 3 3 2 2 4 2 4 4" xfId="36493" xr:uid="{00000000-0005-0000-0000-000070800000}"/>
    <cellStyle name="Normal 3 3 2 2 4 2 5" xfId="12746" xr:uid="{00000000-0005-0000-0000-000071800000}"/>
    <cellStyle name="Normal 3 3 2 2 4 2 5 2" xfId="26314" xr:uid="{00000000-0005-0000-0000-000072800000}"/>
    <cellStyle name="Normal 3 3 2 2 4 2 5 2 2" xfId="53447" xr:uid="{00000000-0005-0000-0000-000073800000}"/>
    <cellStyle name="Normal 3 3 2 2 4 2 5 3" xfId="39885" xr:uid="{00000000-0005-0000-0000-000074800000}"/>
    <cellStyle name="Normal 3 3 2 2 4 2 6" xfId="19533" xr:uid="{00000000-0005-0000-0000-000075800000}"/>
    <cellStyle name="Normal 3 3 2 2 4 2 6 2" xfId="46666" xr:uid="{00000000-0005-0000-0000-000076800000}"/>
    <cellStyle name="Normal 3 3 2 2 4 2 7" xfId="33104" xr:uid="{00000000-0005-0000-0000-000077800000}"/>
    <cellStyle name="Normal 3 3 2 2 4 3" xfId="5805" xr:uid="{00000000-0005-0000-0000-000078800000}"/>
    <cellStyle name="Normal 3 3 2 2 4 3 2" xfId="9348" xr:uid="{00000000-0005-0000-0000-000079800000}"/>
    <cellStyle name="Normal 3 3 2 2 4 3 2 2" xfId="16138" xr:uid="{00000000-0005-0000-0000-00007A800000}"/>
    <cellStyle name="Normal 3 3 2 2 4 3 2 2 2" xfId="29706" xr:uid="{00000000-0005-0000-0000-00007B800000}"/>
    <cellStyle name="Normal 3 3 2 2 4 3 2 2 2 2" xfId="56839" xr:uid="{00000000-0005-0000-0000-00007C800000}"/>
    <cellStyle name="Normal 3 3 2 2 4 3 2 2 3" xfId="43277" xr:uid="{00000000-0005-0000-0000-00007D800000}"/>
    <cellStyle name="Normal 3 3 2 2 4 3 2 3" xfId="22925" xr:uid="{00000000-0005-0000-0000-00007E800000}"/>
    <cellStyle name="Normal 3 3 2 2 4 3 2 3 2" xfId="50058" xr:uid="{00000000-0005-0000-0000-00007F800000}"/>
    <cellStyle name="Normal 3 3 2 2 4 3 2 4" xfId="36496" xr:uid="{00000000-0005-0000-0000-000080800000}"/>
    <cellStyle name="Normal 3 3 2 2 4 3 3" xfId="12749" xr:uid="{00000000-0005-0000-0000-000081800000}"/>
    <cellStyle name="Normal 3 3 2 2 4 3 3 2" xfId="26317" xr:uid="{00000000-0005-0000-0000-000082800000}"/>
    <cellStyle name="Normal 3 3 2 2 4 3 3 2 2" xfId="53450" xr:uid="{00000000-0005-0000-0000-000083800000}"/>
    <cellStyle name="Normal 3 3 2 2 4 3 3 3" xfId="39888" xr:uid="{00000000-0005-0000-0000-000084800000}"/>
    <cellStyle name="Normal 3 3 2 2 4 3 4" xfId="19536" xr:uid="{00000000-0005-0000-0000-000085800000}"/>
    <cellStyle name="Normal 3 3 2 2 4 3 4 2" xfId="46669" xr:uid="{00000000-0005-0000-0000-000086800000}"/>
    <cellStyle name="Normal 3 3 2 2 4 3 5" xfId="33107" xr:uid="{00000000-0005-0000-0000-000087800000}"/>
    <cellStyle name="Normal 3 3 2 2 4 4" xfId="5806" xr:uid="{00000000-0005-0000-0000-000088800000}"/>
    <cellStyle name="Normal 3 3 2 2 4 4 2" xfId="9349" xr:uid="{00000000-0005-0000-0000-000089800000}"/>
    <cellStyle name="Normal 3 3 2 2 4 4 2 2" xfId="16139" xr:uid="{00000000-0005-0000-0000-00008A800000}"/>
    <cellStyle name="Normal 3 3 2 2 4 4 2 2 2" xfId="29707" xr:uid="{00000000-0005-0000-0000-00008B800000}"/>
    <cellStyle name="Normal 3 3 2 2 4 4 2 2 2 2" xfId="56840" xr:uid="{00000000-0005-0000-0000-00008C800000}"/>
    <cellStyle name="Normal 3 3 2 2 4 4 2 2 3" xfId="43278" xr:uid="{00000000-0005-0000-0000-00008D800000}"/>
    <cellStyle name="Normal 3 3 2 2 4 4 2 3" xfId="22926" xr:uid="{00000000-0005-0000-0000-00008E800000}"/>
    <cellStyle name="Normal 3 3 2 2 4 4 2 3 2" xfId="50059" xr:uid="{00000000-0005-0000-0000-00008F800000}"/>
    <cellStyle name="Normal 3 3 2 2 4 4 2 4" xfId="36497" xr:uid="{00000000-0005-0000-0000-000090800000}"/>
    <cellStyle name="Normal 3 3 2 2 4 4 3" xfId="12750" xr:uid="{00000000-0005-0000-0000-000091800000}"/>
    <cellStyle name="Normal 3 3 2 2 4 4 3 2" xfId="26318" xr:uid="{00000000-0005-0000-0000-000092800000}"/>
    <cellStyle name="Normal 3 3 2 2 4 4 3 2 2" xfId="53451" xr:uid="{00000000-0005-0000-0000-000093800000}"/>
    <cellStyle name="Normal 3 3 2 2 4 4 3 3" xfId="39889" xr:uid="{00000000-0005-0000-0000-000094800000}"/>
    <cellStyle name="Normal 3 3 2 2 4 4 4" xfId="19537" xr:uid="{00000000-0005-0000-0000-000095800000}"/>
    <cellStyle name="Normal 3 3 2 2 4 4 4 2" xfId="46670" xr:uid="{00000000-0005-0000-0000-000096800000}"/>
    <cellStyle name="Normal 3 3 2 2 4 4 5" xfId="33108" xr:uid="{00000000-0005-0000-0000-000097800000}"/>
    <cellStyle name="Normal 3 3 2 2 4 5" xfId="9344" xr:uid="{00000000-0005-0000-0000-000098800000}"/>
    <cellStyle name="Normal 3 3 2 2 4 5 2" xfId="16134" xr:uid="{00000000-0005-0000-0000-000099800000}"/>
    <cellStyle name="Normal 3 3 2 2 4 5 2 2" xfId="29702" xr:uid="{00000000-0005-0000-0000-00009A800000}"/>
    <cellStyle name="Normal 3 3 2 2 4 5 2 2 2" xfId="56835" xr:uid="{00000000-0005-0000-0000-00009B800000}"/>
    <cellStyle name="Normal 3 3 2 2 4 5 2 3" xfId="43273" xr:uid="{00000000-0005-0000-0000-00009C800000}"/>
    <cellStyle name="Normal 3 3 2 2 4 5 3" xfId="22921" xr:uid="{00000000-0005-0000-0000-00009D800000}"/>
    <cellStyle name="Normal 3 3 2 2 4 5 3 2" xfId="50054" xr:uid="{00000000-0005-0000-0000-00009E800000}"/>
    <cellStyle name="Normal 3 3 2 2 4 5 4" xfId="36492" xr:uid="{00000000-0005-0000-0000-00009F800000}"/>
    <cellStyle name="Normal 3 3 2 2 4 6" xfId="12745" xr:uid="{00000000-0005-0000-0000-0000A0800000}"/>
    <cellStyle name="Normal 3 3 2 2 4 6 2" xfId="26313" xr:uid="{00000000-0005-0000-0000-0000A1800000}"/>
    <cellStyle name="Normal 3 3 2 2 4 6 2 2" xfId="53446" xr:uid="{00000000-0005-0000-0000-0000A2800000}"/>
    <cellStyle name="Normal 3 3 2 2 4 6 3" xfId="39884" xr:uid="{00000000-0005-0000-0000-0000A3800000}"/>
    <cellStyle name="Normal 3 3 2 2 4 7" xfId="19532" xr:uid="{00000000-0005-0000-0000-0000A4800000}"/>
    <cellStyle name="Normal 3 3 2 2 4 7 2" xfId="46665" xr:uid="{00000000-0005-0000-0000-0000A5800000}"/>
    <cellStyle name="Normal 3 3 2 2 4 8" xfId="33103" xr:uid="{00000000-0005-0000-0000-0000A6800000}"/>
    <cellStyle name="Normal 3 3 2 2 5" xfId="5807" xr:uid="{00000000-0005-0000-0000-0000A7800000}"/>
    <cellStyle name="Normal 3 3 2 2 5 2" xfId="5808" xr:uid="{00000000-0005-0000-0000-0000A8800000}"/>
    <cellStyle name="Normal 3 3 2 2 5 2 2" xfId="9351" xr:uid="{00000000-0005-0000-0000-0000A9800000}"/>
    <cellStyle name="Normal 3 3 2 2 5 2 2 2" xfId="16141" xr:uid="{00000000-0005-0000-0000-0000AA800000}"/>
    <cellStyle name="Normal 3 3 2 2 5 2 2 2 2" xfId="29709" xr:uid="{00000000-0005-0000-0000-0000AB800000}"/>
    <cellStyle name="Normal 3 3 2 2 5 2 2 2 2 2" xfId="56842" xr:uid="{00000000-0005-0000-0000-0000AC800000}"/>
    <cellStyle name="Normal 3 3 2 2 5 2 2 2 3" xfId="43280" xr:uid="{00000000-0005-0000-0000-0000AD800000}"/>
    <cellStyle name="Normal 3 3 2 2 5 2 2 3" xfId="22928" xr:uid="{00000000-0005-0000-0000-0000AE800000}"/>
    <cellStyle name="Normal 3 3 2 2 5 2 2 3 2" xfId="50061" xr:uid="{00000000-0005-0000-0000-0000AF800000}"/>
    <cellStyle name="Normal 3 3 2 2 5 2 2 4" xfId="36499" xr:uid="{00000000-0005-0000-0000-0000B0800000}"/>
    <cellStyle name="Normal 3 3 2 2 5 2 3" xfId="12752" xr:uid="{00000000-0005-0000-0000-0000B1800000}"/>
    <cellStyle name="Normal 3 3 2 2 5 2 3 2" xfId="26320" xr:uid="{00000000-0005-0000-0000-0000B2800000}"/>
    <cellStyle name="Normal 3 3 2 2 5 2 3 2 2" xfId="53453" xr:uid="{00000000-0005-0000-0000-0000B3800000}"/>
    <cellStyle name="Normal 3 3 2 2 5 2 3 3" xfId="39891" xr:uid="{00000000-0005-0000-0000-0000B4800000}"/>
    <cellStyle name="Normal 3 3 2 2 5 2 4" xfId="19539" xr:uid="{00000000-0005-0000-0000-0000B5800000}"/>
    <cellStyle name="Normal 3 3 2 2 5 2 4 2" xfId="46672" xr:uid="{00000000-0005-0000-0000-0000B6800000}"/>
    <cellStyle name="Normal 3 3 2 2 5 2 5" xfId="33110" xr:uid="{00000000-0005-0000-0000-0000B7800000}"/>
    <cellStyle name="Normal 3 3 2 2 5 3" xfId="5809" xr:uid="{00000000-0005-0000-0000-0000B8800000}"/>
    <cellStyle name="Normal 3 3 2 2 5 3 2" xfId="9352" xr:uid="{00000000-0005-0000-0000-0000B9800000}"/>
    <cellStyle name="Normal 3 3 2 2 5 3 2 2" xfId="16142" xr:uid="{00000000-0005-0000-0000-0000BA800000}"/>
    <cellStyle name="Normal 3 3 2 2 5 3 2 2 2" xfId="29710" xr:uid="{00000000-0005-0000-0000-0000BB800000}"/>
    <cellStyle name="Normal 3 3 2 2 5 3 2 2 2 2" xfId="56843" xr:uid="{00000000-0005-0000-0000-0000BC800000}"/>
    <cellStyle name="Normal 3 3 2 2 5 3 2 2 3" xfId="43281" xr:uid="{00000000-0005-0000-0000-0000BD800000}"/>
    <cellStyle name="Normal 3 3 2 2 5 3 2 3" xfId="22929" xr:uid="{00000000-0005-0000-0000-0000BE800000}"/>
    <cellStyle name="Normal 3 3 2 2 5 3 2 3 2" xfId="50062" xr:uid="{00000000-0005-0000-0000-0000BF800000}"/>
    <cellStyle name="Normal 3 3 2 2 5 3 2 4" xfId="36500" xr:uid="{00000000-0005-0000-0000-0000C0800000}"/>
    <cellStyle name="Normal 3 3 2 2 5 3 3" xfId="12753" xr:uid="{00000000-0005-0000-0000-0000C1800000}"/>
    <cellStyle name="Normal 3 3 2 2 5 3 3 2" xfId="26321" xr:uid="{00000000-0005-0000-0000-0000C2800000}"/>
    <cellStyle name="Normal 3 3 2 2 5 3 3 2 2" xfId="53454" xr:uid="{00000000-0005-0000-0000-0000C3800000}"/>
    <cellStyle name="Normal 3 3 2 2 5 3 3 3" xfId="39892" xr:uid="{00000000-0005-0000-0000-0000C4800000}"/>
    <cellStyle name="Normal 3 3 2 2 5 3 4" xfId="19540" xr:uid="{00000000-0005-0000-0000-0000C5800000}"/>
    <cellStyle name="Normal 3 3 2 2 5 3 4 2" xfId="46673" xr:uid="{00000000-0005-0000-0000-0000C6800000}"/>
    <cellStyle name="Normal 3 3 2 2 5 3 5" xfId="33111" xr:uid="{00000000-0005-0000-0000-0000C7800000}"/>
    <cellStyle name="Normal 3 3 2 2 5 4" xfId="9350" xr:uid="{00000000-0005-0000-0000-0000C8800000}"/>
    <cellStyle name="Normal 3 3 2 2 5 4 2" xfId="16140" xr:uid="{00000000-0005-0000-0000-0000C9800000}"/>
    <cellStyle name="Normal 3 3 2 2 5 4 2 2" xfId="29708" xr:uid="{00000000-0005-0000-0000-0000CA800000}"/>
    <cellStyle name="Normal 3 3 2 2 5 4 2 2 2" xfId="56841" xr:uid="{00000000-0005-0000-0000-0000CB800000}"/>
    <cellStyle name="Normal 3 3 2 2 5 4 2 3" xfId="43279" xr:uid="{00000000-0005-0000-0000-0000CC800000}"/>
    <cellStyle name="Normal 3 3 2 2 5 4 3" xfId="22927" xr:uid="{00000000-0005-0000-0000-0000CD800000}"/>
    <cellStyle name="Normal 3 3 2 2 5 4 3 2" xfId="50060" xr:uid="{00000000-0005-0000-0000-0000CE800000}"/>
    <cellStyle name="Normal 3 3 2 2 5 4 4" xfId="36498" xr:uid="{00000000-0005-0000-0000-0000CF800000}"/>
    <cellStyle name="Normal 3 3 2 2 5 5" xfId="12751" xr:uid="{00000000-0005-0000-0000-0000D0800000}"/>
    <cellStyle name="Normal 3 3 2 2 5 5 2" xfId="26319" xr:uid="{00000000-0005-0000-0000-0000D1800000}"/>
    <cellStyle name="Normal 3 3 2 2 5 5 2 2" xfId="53452" xr:uid="{00000000-0005-0000-0000-0000D2800000}"/>
    <cellStyle name="Normal 3 3 2 2 5 5 3" xfId="39890" xr:uid="{00000000-0005-0000-0000-0000D3800000}"/>
    <cellStyle name="Normal 3 3 2 2 5 6" xfId="19538" xr:uid="{00000000-0005-0000-0000-0000D4800000}"/>
    <cellStyle name="Normal 3 3 2 2 5 6 2" xfId="46671" xr:uid="{00000000-0005-0000-0000-0000D5800000}"/>
    <cellStyle name="Normal 3 3 2 2 5 7" xfId="33109" xr:uid="{00000000-0005-0000-0000-0000D6800000}"/>
    <cellStyle name="Normal 3 3 2 2 6" xfId="5810" xr:uid="{00000000-0005-0000-0000-0000D7800000}"/>
    <cellStyle name="Normal 3 3 2 2 6 2" xfId="5811" xr:uid="{00000000-0005-0000-0000-0000D8800000}"/>
    <cellStyle name="Normal 3 3 2 2 6 2 2" xfId="9354" xr:uid="{00000000-0005-0000-0000-0000D9800000}"/>
    <cellStyle name="Normal 3 3 2 2 6 2 2 2" xfId="16144" xr:uid="{00000000-0005-0000-0000-0000DA800000}"/>
    <cellStyle name="Normal 3 3 2 2 6 2 2 2 2" xfId="29712" xr:uid="{00000000-0005-0000-0000-0000DB800000}"/>
    <cellStyle name="Normal 3 3 2 2 6 2 2 2 2 2" xfId="56845" xr:uid="{00000000-0005-0000-0000-0000DC800000}"/>
    <cellStyle name="Normal 3 3 2 2 6 2 2 2 3" xfId="43283" xr:uid="{00000000-0005-0000-0000-0000DD800000}"/>
    <cellStyle name="Normal 3 3 2 2 6 2 2 3" xfId="22931" xr:uid="{00000000-0005-0000-0000-0000DE800000}"/>
    <cellStyle name="Normal 3 3 2 2 6 2 2 3 2" xfId="50064" xr:uid="{00000000-0005-0000-0000-0000DF800000}"/>
    <cellStyle name="Normal 3 3 2 2 6 2 2 4" xfId="36502" xr:uid="{00000000-0005-0000-0000-0000E0800000}"/>
    <cellStyle name="Normal 3 3 2 2 6 2 3" xfId="12755" xr:uid="{00000000-0005-0000-0000-0000E1800000}"/>
    <cellStyle name="Normal 3 3 2 2 6 2 3 2" xfId="26323" xr:uid="{00000000-0005-0000-0000-0000E2800000}"/>
    <cellStyle name="Normal 3 3 2 2 6 2 3 2 2" xfId="53456" xr:uid="{00000000-0005-0000-0000-0000E3800000}"/>
    <cellStyle name="Normal 3 3 2 2 6 2 3 3" xfId="39894" xr:uid="{00000000-0005-0000-0000-0000E4800000}"/>
    <cellStyle name="Normal 3 3 2 2 6 2 4" xfId="19542" xr:uid="{00000000-0005-0000-0000-0000E5800000}"/>
    <cellStyle name="Normal 3 3 2 2 6 2 4 2" xfId="46675" xr:uid="{00000000-0005-0000-0000-0000E6800000}"/>
    <cellStyle name="Normal 3 3 2 2 6 2 5" xfId="33113" xr:uid="{00000000-0005-0000-0000-0000E7800000}"/>
    <cellStyle name="Normal 3 3 2 2 6 3" xfId="5812" xr:uid="{00000000-0005-0000-0000-0000E8800000}"/>
    <cellStyle name="Normal 3 3 2 2 6 3 2" xfId="9355" xr:uid="{00000000-0005-0000-0000-0000E9800000}"/>
    <cellStyle name="Normal 3 3 2 2 6 3 2 2" xfId="16145" xr:uid="{00000000-0005-0000-0000-0000EA800000}"/>
    <cellStyle name="Normal 3 3 2 2 6 3 2 2 2" xfId="29713" xr:uid="{00000000-0005-0000-0000-0000EB800000}"/>
    <cellStyle name="Normal 3 3 2 2 6 3 2 2 2 2" xfId="56846" xr:uid="{00000000-0005-0000-0000-0000EC800000}"/>
    <cellStyle name="Normal 3 3 2 2 6 3 2 2 3" xfId="43284" xr:uid="{00000000-0005-0000-0000-0000ED800000}"/>
    <cellStyle name="Normal 3 3 2 2 6 3 2 3" xfId="22932" xr:uid="{00000000-0005-0000-0000-0000EE800000}"/>
    <cellStyle name="Normal 3 3 2 2 6 3 2 3 2" xfId="50065" xr:uid="{00000000-0005-0000-0000-0000EF800000}"/>
    <cellStyle name="Normal 3 3 2 2 6 3 2 4" xfId="36503" xr:uid="{00000000-0005-0000-0000-0000F0800000}"/>
    <cellStyle name="Normal 3 3 2 2 6 3 3" xfId="12756" xr:uid="{00000000-0005-0000-0000-0000F1800000}"/>
    <cellStyle name="Normal 3 3 2 2 6 3 3 2" xfId="26324" xr:uid="{00000000-0005-0000-0000-0000F2800000}"/>
    <cellStyle name="Normal 3 3 2 2 6 3 3 2 2" xfId="53457" xr:uid="{00000000-0005-0000-0000-0000F3800000}"/>
    <cellStyle name="Normal 3 3 2 2 6 3 3 3" xfId="39895" xr:uid="{00000000-0005-0000-0000-0000F4800000}"/>
    <cellStyle name="Normal 3 3 2 2 6 3 4" xfId="19543" xr:uid="{00000000-0005-0000-0000-0000F5800000}"/>
    <cellStyle name="Normal 3 3 2 2 6 3 4 2" xfId="46676" xr:uid="{00000000-0005-0000-0000-0000F6800000}"/>
    <cellStyle name="Normal 3 3 2 2 6 3 5" xfId="33114" xr:uid="{00000000-0005-0000-0000-0000F7800000}"/>
    <cellStyle name="Normal 3 3 2 2 6 4" xfId="9353" xr:uid="{00000000-0005-0000-0000-0000F8800000}"/>
    <cellStyle name="Normal 3 3 2 2 6 4 2" xfId="16143" xr:uid="{00000000-0005-0000-0000-0000F9800000}"/>
    <cellStyle name="Normal 3 3 2 2 6 4 2 2" xfId="29711" xr:uid="{00000000-0005-0000-0000-0000FA800000}"/>
    <cellStyle name="Normal 3 3 2 2 6 4 2 2 2" xfId="56844" xr:uid="{00000000-0005-0000-0000-0000FB800000}"/>
    <cellStyle name="Normal 3 3 2 2 6 4 2 3" xfId="43282" xr:uid="{00000000-0005-0000-0000-0000FC800000}"/>
    <cellStyle name="Normal 3 3 2 2 6 4 3" xfId="22930" xr:uid="{00000000-0005-0000-0000-0000FD800000}"/>
    <cellStyle name="Normal 3 3 2 2 6 4 3 2" xfId="50063" xr:uid="{00000000-0005-0000-0000-0000FE800000}"/>
    <cellStyle name="Normal 3 3 2 2 6 4 4" xfId="36501" xr:uid="{00000000-0005-0000-0000-0000FF800000}"/>
    <cellStyle name="Normal 3 3 2 2 6 5" xfId="12754" xr:uid="{00000000-0005-0000-0000-000000810000}"/>
    <cellStyle name="Normal 3 3 2 2 6 5 2" xfId="26322" xr:uid="{00000000-0005-0000-0000-000001810000}"/>
    <cellStyle name="Normal 3 3 2 2 6 5 2 2" xfId="53455" xr:uid="{00000000-0005-0000-0000-000002810000}"/>
    <cellStyle name="Normal 3 3 2 2 6 5 3" xfId="39893" xr:uid="{00000000-0005-0000-0000-000003810000}"/>
    <cellStyle name="Normal 3 3 2 2 6 6" xfId="19541" xr:uid="{00000000-0005-0000-0000-000004810000}"/>
    <cellStyle name="Normal 3 3 2 2 6 6 2" xfId="46674" xr:uid="{00000000-0005-0000-0000-000005810000}"/>
    <cellStyle name="Normal 3 3 2 2 6 7" xfId="33112" xr:uid="{00000000-0005-0000-0000-000006810000}"/>
    <cellStyle name="Normal 3 3 2 2 7" xfId="5813" xr:uid="{00000000-0005-0000-0000-000007810000}"/>
    <cellStyle name="Normal 3 3 2 2 7 2" xfId="9356" xr:uid="{00000000-0005-0000-0000-000008810000}"/>
    <cellStyle name="Normal 3 3 2 2 7 2 2" xfId="16146" xr:uid="{00000000-0005-0000-0000-000009810000}"/>
    <cellStyle name="Normal 3 3 2 2 7 2 2 2" xfId="29714" xr:uid="{00000000-0005-0000-0000-00000A810000}"/>
    <cellStyle name="Normal 3 3 2 2 7 2 2 2 2" xfId="56847" xr:uid="{00000000-0005-0000-0000-00000B810000}"/>
    <cellStyle name="Normal 3 3 2 2 7 2 2 3" xfId="43285" xr:uid="{00000000-0005-0000-0000-00000C810000}"/>
    <cellStyle name="Normal 3 3 2 2 7 2 3" xfId="22933" xr:uid="{00000000-0005-0000-0000-00000D810000}"/>
    <cellStyle name="Normal 3 3 2 2 7 2 3 2" xfId="50066" xr:uid="{00000000-0005-0000-0000-00000E810000}"/>
    <cellStyle name="Normal 3 3 2 2 7 2 4" xfId="36504" xr:uid="{00000000-0005-0000-0000-00000F810000}"/>
    <cellStyle name="Normal 3 3 2 2 7 3" xfId="12757" xr:uid="{00000000-0005-0000-0000-000010810000}"/>
    <cellStyle name="Normal 3 3 2 2 7 3 2" xfId="26325" xr:uid="{00000000-0005-0000-0000-000011810000}"/>
    <cellStyle name="Normal 3 3 2 2 7 3 2 2" xfId="53458" xr:uid="{00000000-0005-0000-0000-000012810000}"/>
    <cellStyle name="Normal 3 3 2 2 7 3 3" xfId="39896" xr:uid="{00000000-0005-0000-0000-000013810000}"/>
    <cellStyle name="Normal 3 3 2 2 7 4" xfId="19544" xr:uid="{00000000-0005-0000-0000-000014810000}"/>
    <cellStyle name="Normal 3 3 2 2 7 4 2" xfId="46677" xr:uid="{00000000-0005-0000-0000-000015810000}"/>
    <cellStyle name="Normal 3 3 2 2 7 5" xfId="33115" xr:uid="{00000000-0005-0000-0000-000016810000}"/>
    <cellStyle name="Normal 3 3 2 2 8" xfId="5814" xr:uid="{00000000-0005-0000-0000-000017810000}"/>
    <cellStyle name="Normal 3 3 2 2 8 2" xfId="9357" xr:uid="{00000000-0005-0000-0000-000018810000}"/>
    <cellStyle name="Normal 3 3 2 2 8 2 2" xfId="16147" xr:uid="{00000000-0005-0000-0000-000019810000}"/>
    <cellStyle name="Normal 3 3 2 2 8 2 2 2" xfId="29715" xr:uid="{00000000-0005-0000-0000-00001A810000}"/>
    <cellStyle name="Normal 3 3 2 2 8 2 2 2 2" xfId="56848" xr:uid="{00000000-0005-0000-0000-00001B810000}"/>
    <cellStyle name="Normal 3 3 2 2 8 2 2 3" xfId="43286" xr:uid="{00000000-0005-0000-0000-00001C810000}"/>
    <cellStyle name="Normal 3 3 2 2 8 2 3" xfId="22934" xr:uid="{00000000-0005-0000-0000-00001D810000}"/>
    <cellStyle name="Normal 3 3 2 2 8 2 3 2" xfId="50067" xr:uid="{00000000-0005-0000-0000-00001E810000}"/>
    <cellStyle name="Normal 3 3 2 2 8 2 4" xfId="36505" xr:uid="{00000000-0005-0000-0000-00001F810000}"/>
    <cellStyle name="Normal 3 3 2 2 8 3" xfId="12758" xr:uid="{00000000-0005-0000-0000-000020810000}"/>
    <cellStyle name="Normal 3 3 2 2 8 3 2" xfId="26326" xr:uid="{00000000-0005-0000-0000-000021810000}"/>
    <cellStyle name="Normal 3 3 2 2 8 3 2 2" xfId="53459" xr:uid="{00000000-0005-0000-0000-000022810000}"/>
    <cellStyle name="Normal 3 3 2 2 8 3 3" xfId="39897" xr:uid="{00000000-0005-0000-0000-000023810000}"/>
    <cellStyle name="Normal 3 3 2 2 8 4" xfId="19545" xr:uid="{00000000-0005-0000-0000-000024810000}"/>
    <cellStyle name="Normal 3 3 2 2 8 4 2" xfId="46678" xr:uid="{00000000-0005-0000-0000-000025810000}"/>
    <cellStyle name="Normal 3 3 2 2 8 5" xfId="33116" xr:uid="{00000000-0005-0000-0000-000026810000}"/>
    <cellStyle name="Normal 3 3 2 2 9" xfId="7508" xr:uid="{00000000-0005-0000-0000-000027810000}"/>
    <cellStyle name="Normal 3 3 2 2 9 2" xfId="14298" xr:uid="{00000000-0005-0000-0000-000028810000}"/>
    <cellStyle name="Normal 3 3 2 2 9 2 2" xfId="27866" xr:uid="{00000000-0005-0000-0000-000029810000}"/>
    <cellStyle name="Normal 3 3 2 2 9 2 2 2" xfId="54999" xr:uid="{00000000-0005-0000-0000-00002A810000}"/>
    <cellStyle name="Normal 3 3 2 2 9 2 3" xfId="41437" xr:uid="{00000000-0005-0000-0000-00002B810000}"/>
    <cellStyle name="Normal 3 3 2 2 9 3" xfId="21085" xr:uid="{00000000-0005-0000-0000-00002C810000}"/>
    <cellStyle name="Normal 3 3 2 2 9 3 2" xfId="48218" xr:uid="{00000000-0005-0000-0000-00002D810000}"/>
    <cellStyle name="Normal 3 3 2 2 9 4" xfId="34656" xr:uid="{00000000-0005-0000-0000-00002E810000}"/>
    <cellStyle name="Normal 3 3 2 3" xfId="5815" xr:uid="{00000000-0005-0000-0000-00002F810000}"/>
    <cellStyle name="Normal 3 3 2 3 10" xfId="33117" xr:uid="{00000000-0005-0000-0000-000030810000}"/>
    <cellStyle name="Normal 3 3 2 3 2" xfId="5816" xr:uid="{00000000-0005-0000-0000-000031810000}"/>
    <cellStyle name="Normal 3 3 2 3 2 2" xfId="5817" xr:uid="{00000000-0005-0000-0000-000032810000}"/>
    <cellStyle name="Normal 3 3 2 3 2 2 2" xfId="5818" xr:uid="{00000000-0005-0000-0000-000033810000}"/>
    <cellStyle name="Normal 3 3 2 3 2 2 2 2" xfId="9361" xr:uid="{00000000-0005-0000-0000-000034810000}"/>
    <cellStyle name="Normal 3 3 2 3 2 2 2 2 2" xfId="16151" xr:uid="{00000000-0005-0000-0000-000035810000}"/>
    <cellStyle name="Normal 3 3 2 3 2 2 2 2 2 2" xfId="29719" xr:uid="{00000000-0005-0000-0000-000036810000}"/>
    <cellStyle name="Normal 3 3 2 3 2 2 2 2 2 2 2" xfId="56852" xr:uid="{00000000-0005-0000-0000-000037810000}"/>
    <cellStyle name="Normal 3 3 2 3 2 2 2 2 2 3" xfId="43290" xr:uid="{00000000-0005-0000-0000-000038810000}"/>
    <cellStyle name="Normal 3 3 2 3 2 2 2 2 3" xfId="22938" xr:uid="{00000000-0005-0000-0000-000039810000}"/>
    <cellStyle name="Normal 3 3 2 3 2 2 2 2 3 2" xfId="50071" xr:uid="{00000000-0005-0000-0000-00003A810000}"/>
    <cellStyle name="Normal 3 3 2 3 2 2 2 2 4" xfId="36509" xr:uid="{00000000-0005-0000-0000-00003B810000}"/>
    <cellStyle name="Normal 3 3 2 3 2 2 2 3" xfId="12762" xr:uid="{00000000-0005-0000-0000-00003C810000}"/>
    <cellStyle name="Normal 3 3 2 3 2 2 2 3 2" xfId="26330" xr:uid="{00000000-0005-0000-0000-00003D810000}"/>
    <cellStyle name="Normal 3 3 2 3 2 2 2 3 2 2" xfId="53463" xr:uid="{00000000-0005-0000-0000-00003E810000}"/>
    <cellStyle name="Normal 3 3 2 3 2 2 2 3 3" xfId="39901" xr:uid="{00000000-0005-0000-0000-00003F810000}"/>
    <cellStyle name="Normal 3 3 2 3 2 2 2 4" xfId="19549" xr:uid="{00000000-0005-0000-0000-000040810000}"/>
    <cellStyle name="Normal 3 3 2 3 2 2 2 4 2" xfId="46682" xr:uid="{00000000-0005-0000-0000-000041810000}"/>
    <cellStyle name="Normal 3 3 2 3 2 2 2 5" xfId="33120" xr:uid="{00000000-0005-0000-0000-000042810000}"/>
    <cellStyle name="Normal 3 3 2 3 2 2 3" xfId="5819" xr:uid="{00000000-0005-0000-0000-000043810000}"/>
    <cellStyle name="Normal 3 3 2 3 2 2 3 2" xfId="9362" xr:uid="{00000000-0005-0000-0000-000044810000}"/>
    <cellStyle name="Normal 3 3 2 3 2 2 3 2 2" xfId="16152" xr:uid="{00000000-0005-0000-0000-000045810000}"/>
    <cellStyle name="Normal 3 3 2 3 2 2 3 2 2 2" xfId="29720" xr:uid="{00000000-0005-0000-0000-000046810000}"/>
    <cellStyle name="Normal 3 3 2 3 2 2 3 2 2 2 2" xfId="56853" xr:uid="{00000000-0005-0000-0000-000047810000}"/>
    <cellStyle name="Normal 3 3 2 3 2 2 3 2 2 3" xfId="43291" xr:uid="{00000000-0005-0000-0000-000048810000}"/>
    <cellStyle name="Normal 3 3 2 3 2 2 3 2 3" xfId="22939" xr:uid="{00000000-0005-0000-0000-000049810000}"/>
    <cellStyle name="Normal 3 3 2 3 2 2 3 2 3 2" xfId="50072" xr:uid="{00000000-0005-0000-0000-00004A810000}"/>
    <cellStyle name="Normal 3 3 2 3 2 2 3 2 4" xfId="36510" xr:uid="{00000000-0005-0000-0000-00004B810000}"/>
    <cellStyle name="Normal 3 3 2 3 2 2 3 3" xfId="12763" xr:uid="{00000000-0005-0000-0000-00004C810000}"/>
    <cellStyle name="Normal 3 3 2 3 2 2 3 3 2" xfId="26331" xr:uid="{00000000-0005-0000-0000-00004D810000}"/>
    <cellStyle name="Normal 3 3 2 3 2 2 3 3 2 2" xfId="53464" xr:uid="{00000000-0005-0000-0000-00004E810000}"/>
    <cellStyle name="Normal 3 3 2 3 2 2 3 3 3" xfId="39902" xr:uid="{00000000-0005-0000-0000-00004F810000}"/>
    <cellStyle name="Normal 3 3 2 3 2 2 3 4" xfId="19550" xr:uid="{00000000-0005-0000-0000-000050810000}"/>
    <cellStyle name="Normal 3 3 2 3 2 2 3 4 2" xfId="46683" xr:uid="{00000000-0005-0000-0000-000051810000}"/>
    <cellStyle name="Normal 3 3 2 3 2 2 3 5" xfId="33121" xr:uid="{00000000-0005-0000-0000-000052810000}"/>
    <cellStyle name="Normal 3 3 2 3 2 2 4" xfId="9360" xr:uid="{00000000-0005-0000-0000-000053810000}"/>
    <cellStyle name="Normal 3 3 2 3 2 2 4 2" xfId="16150" xr:uid="{00000000-0005-0000-0000-000054810000}"/>
    <cellStyle name="Normal 3 3 2 3 2 2 4 2 2" xfId="29718" xr:uid="{00000000-0005-0000-0000-000055810000}"/>
    <cellStyle name="Normal 3 3 2 3 2 2 4 2 2 2" xfId="56851" xr:uid="{00000000-0005-0000-0000-000056810000}"/>
    <cellStyle name="Normal 3 3 2 3 2 2 4 2 3" xfId="43289" xr:uid="{00000000-0005-0000-0000-000057810000}"/>
    <cellStyle name="Normal 3 3 2 3 2 2 4 3" xfId="22937" xr:uid="{00000000-0005-0000-0000-000058810000}"/>
    <cellStyle name="Normal 3 3 2 3 2 2 4 3 2" xfId="50070" xr:uid="{00000000-0005-0000-0000-000059810000}"/>
    <cellStyle name="Normal 3 3 2 3 2 2 4 4" xfId="36508" xr:uid="{00000000-0005-0000-0000-00005A810000}"/>
    <cellStyle name="Normal 3 3 2 3 2 2 5" xfId="12761" xr:uid="{00000000-0005-0000-0000-00005B810000}"/>
    <cellStyle name="Normal 3 3 2 3 2 2 5 2" xfId="26329" xr:uid="{00000000-0005-0000-0000-00005C810000}"/>
    <cellStyle name="Normal 3 3 2 3 2 2 5 2 2" xfId="53462" xr:uid="{00000000-0005-0000-0000-00005D810000}"/>
    <cellStyle name="Normal 3 3 2 3 2 2 5 3" xfId="39900" xr:uid="{00000000-0005-0000-0000-00005E810000}"/>
    <cellStyle name="Normal 3 3 2 3 2 2 6" xfId="19548" xr:uid="{00000000-0005-0000-0000-00005F810000}"/>
    <cellStyle name="Normal 3 3 2 3 2 2 6 2" xfId="46681" xr:uid="{00000000-0005-0000-0000-000060810000}"/>
    <cellStyle name="Normal 3 3 2 3 2 2 7" xfId="33119" xr:uid="{00000000-0005-0000-0000-000061810000}"/>
    <cellStyle name="Normal 3 3 2 3 2 3" xfId="5820" xr:uid="{00000000-0005-0000-0000-000062810000}"/>
    <cellStyle name="Normal 3 3 2 3 2 3 2" xfId="5821" xr:uid="{00000000-0005-0000-0000-000063810000}"/>
    <cellStyle name="Normal 3 3 2 3 2 3 2 2" xfId="9364" xr:uid="{00000000-0005-0000-0000-000064810000}"/>
    <cellStyle name="Normal 3 3 2 3 2 3 2 2 2" xfId="16154" xr:uid="{00000000-0005-0000-0000-000065810000}"/>
    <cellStyle name="Normal 3 3 2 3 2 3 2 2 2 2" xfId="29722" xr:uid="{00000000-0005-0000-0000-000066810000}"/>
    <cellStyle name="Normal 3 3 2 3 2 3 2 2 2 2 2" xfId="56855" xr:uid="{00000000-0005-0000-0000-000067810000}"/>
    <cellStyle name="Normal 3 3 2 3 2 3 2 2 2 3" xfId="43293" xr:uid="{00000000-0005-0000-0000-000068810000}"/>
    <cellStyle name="Normal 3 3 2 3 2 3 2 2 3" xfId="22941" xr:uid="{00000000-0005-0000-0000-000069810000}"/>
    <cellStyle name="Normal 3 3 2 3 2 3 2 2 3 2" xfId="50074" xr:uid="{00000000-0005-0000-0000-00006A810000}"/>
    <cellStyle name="Normal 3 3 2 3 2 3 2 2 4" xfId="36512" xr:uid="{00000000-0005-0000-0000-00006B810000}"/>
    <cellStyle name="Normal 3 3 2 3 2 3 2 3" xfId="12765" xr:uid="{00000000-0005-0000-0000-00006C810000}"/>
    <cellStyle name="Normal 3 3 2 3 2 3 2 3 2" xfId="26333" xr:uid="{00000000-0005-0000-0000-00006D810000}"/>
    <cellStyle name="Normal 3 3 2 3 2 3 2 3 2 2" xfId="53466" xr:uid="{00000000-0005-0000-0000-00006E810000}"/>
    <cellStyle name="Normal 3 3 2 3 2 3 2 3 3" xfId="39904" xr:uid="{00000000-0005-0000-0000-00006F810000}"/>
    <cellStyle name="Normal 3 3 2 3 2 3 2 4" xfId="19552" xr:uid="{00000000-0005-0000-0000-000070810000}"/>
    <cellStyle name="Normal 3 3 2 3 2 3 2 4 2" xfId="46685" xr:uid="{00000000-0005-0000-0000-000071810000}"/>
    <cellStyle name="Normal 3 3 2 3 2 3 2 5" xfId="33123" xr:uid="{00000000-0005-0000-0000-000072810000}"/>
    <cellStyle name="Normal 3 3 2 3 2 3 3" xfId="9363" xr:uid="{00000000-0005-0000-0000-000073810000}"/>
    <cellStyle name="Normal 3 3 2 3 2 3 3 2" xfId="16153" xr:uid="{00000000-0005-0000-0000-000074810000}"/>
    <cellStyle name="Normal 3 3 2 3 2 3 3 2 2" xfId="29721" xr:uid="{00000000-0005-0000-0000-000075810000}"/>
    <cellStyle name="Normal 3 3 2 3 2 3 3 2 2 2" xfId="56854" xr:uid="{00000000-0005-0000-0000-000076810000}"/>
    <cellStyle name="Normal 3 3 2 3 2 3 3 2 3" xfId="43292" xr:uid="{00000000-0005-0000-0000-000077810000}"/>
    <cellStyle name="Normal 3 3 2 3 2 3 3 3" xfId="22940" xr:uid="{00000000-0005-0000-0000-000078810000}"/>
    <cellStyle name="Normal 3 3 2 3 2 3 3 3 2" xfId="50073" xr:uid="{00000000-0005-0000-0000-000079810000}"/>
    <cellStyle name="Normal 3 3 2 3 2 3 3 4" xfId="36511" xr:uid="{00000000-0005-0000-0000-00007A810000}"/>
    <cellStyle name="Normal 3 3 2 3 2 3 4" xfId="12764" xr:uid="{00000000-0005-0000-0000-00007B810000}"/>
    <cellStyle name="Normal 3 3 2 3 2 3 4 2" xfId="26332" xr:uid="{00000000-0005-0000-0000-00007C810000}"/>
    <cellStyle name="Normal 3 3 2 3 2 3 4 2 2" xfId="53465" xr:uid="{00000000-0005-0000-0000-00007D810000}"/>
    <cellStyle name="Normal 3 3 2 3 2 3 4 3" xfId="39903" xr:uid="{00000000-0005-0000-0000-00007E810000}"/>
    <cellStyle name="Normal 3 3 2 3 2 3 5" xfId="19551" xr:uid="{00000000-0005-0000-0000-00007F810000}"/>
    <cellStyle name="Normal 3 3 2 3 2 3 5 2" xfId="46684" xr:uid="{00000000-0005-0000-0000-000080810000}"/>
    <cellStyle name="Normal 3 3 2 3 2 3 6" xfId="33122" xr:uid="{00000000-0005-0000-0000-000081810000}"/>
    <cellStyle name="Normal 3 3 2 3 2 4" xfId="5822" xr:uid="{00000000-0005-0000-0000-000082810000}"/>
    <cellStyle name="Normal 3 3 2 3 2 4 2" xfId="9365" xr:uid="{00000000-0005-0000-0000-000083810000}"/>
    <cellStyle name="Normal 3 3 2 3 2 4 2 2" xfId="16155" xr:uid="{00000000-0005-0000-0000-000084810000}"/>
    <cellStyle name="Normal 3 3 2 3 2 4 2 2 2" xfId="29723" xr:uid="{00000000-0005-0000-0000-000085810000}"/>
    <cellStyle name="Normal 3 3 2 3 2 4 2 2 2 2" xfId="56856" xr:uid="{00000000-0005-0000-0000-000086810000}"/>
    <cellStyle name="Normal 3 3 2 3 2 4 2 2 3" xfId="43294" xr:uid="{00000000-0005-0000-0000-000087810000}"/>
    <cellStyle name="Normal 3 3 2 3 2 4 2 3" xfId="22942" xr:uid="{00000000-0005-0000-0000-000088810000}"/>
    <cellStyle name="Normal 3 3 2 3 2 4 2 3 2" xfId="50075" xr:uid="{00000000-0005-0000-0000-000089810000}"/>
    <cellStyle name="Normal 3 3 2 3 2 4 2 4" xfId="36513" xr:uid="{00000000-0005-0000-0000-00008A810000}"/>
    <cellStyle name="Normal 3 3 2 3 2 4 3" xfId="12766" xr:uid="{00000000-0005-0000-0000-00008B810000}"/>
    <cellStyle name="Normal 3 3 2 3 2 4 3 2" xfId="26334" xr:uid="{00000000-0005-0000-0000-00008C810000}"/>
    <cellStyle name="Normal 3 3 2 3 2 4 3 2 2" xfId="53467" xr:uid="{00000000-0005-0000-0000-00008D810000}"/>
    <cellStyle name="Normal 3 3 2 3 2 4 3 3" xfId="39905" xr:uid="{00000000-0005-0000-0000-00008E810000}"/>
    <cellStyle name="Normal 3 3 2 3 2 4 4" xfId="19553" xr:uid="{00000000-0005-0000-0000-00008F810000}"/>
    <cellStyle name="Normal 3 3 2 3 2 4 4 2" xfId="46686" xr:uid="{00000000-0005-0000-0000-000090810000}"/>
    <cellStyle name="Normal 3 3 2 3 2 4 5" xfId="33124" xr:uid="{00000000-0005-0000-0000-000091810000}"/>
    <cellStyle name="Normal 3 3 2 3 2 5" xfId="5823" xr:uid="{00000000-0005-0000-0000-000092810000}"/>
    <cellStyle name="Normal 3 3 2 3 2 5 2" xfId="9366" xr:uid="{00000000-0005-0000-0000-000093810000}"/>
    <cellStyle name="Normal 3 3 2 3 2 5 2 2" xfId="16156" xr:uid="{00000000-0005-0000-0000-000094810000}"/>
    <cellStyle name="Normal 3 3 2 3 2 5 2 2 2" xfId="29724" xr:uid="{00000000-0005-0000-0000-000095810000}"/>
    <cellStyle name="Normal 3 3 2 3 2 5 2 2 2 2" xfId="56857" xr:uid="{00000000-0005-0000-0000-000096810000}"/>
    <cellStyle name="Normal 3 3 2 3 2 5 2 2 3" xfId="43295" xr:uid="{00000000-0005-0000-0000-000097810000}"/>
    <cellStyle name="Normal 3 3 2 3 2 5 2 3" xfId="22943" xr:uid="{00000000-0005-0000-0000-000098810000}"/>
    <cellStyle name="Normal 3 3 2 3 2 5 2 3 2" xfId="50076" xr:uid="{00000000-0005-0000-0000-000099810000}"/>
    <cellStyle name="Normal 3 3 2 3 2 5 2 4" xfId="36514" xr:uid="{00000000-0005-0000-0000-00009A810000}"/>
    <cellStyle name="Normal 3 3 2 3 2 5 3" xfId="12767" xr:uid="{00000000-0005-0000-0000-00009B810000}"/>
    <cellStyle name="Normal 3 3 2 3 2 5 3 2" xfId="26335" xr:uid="{00000000-0005-0000-0000-00009C810000}"/>
    <cellStyle name="Normal 3 3 2 3 2 5 3 2 2" xfId="53468" xr:uid="{00000000-0005-0000-0000-00009D810000}"/>
    <cellStyle name="Normal 3 3 2 3 2 5 3 3" xfId="39906" xr:uid="{00000000-0005-0000-0000-00009E810000}"/>
    <cellStyle name="Normal 3 3 2 3 2 5 4" xfId="19554" xr:uid="{00000000-0005-0000-0000-00009F810000}"/>
    <cellStyle name="Normal 3 3 2 3 2 5 4 2" xfId="46687" xr:uid="{00000000-0005-0000-0000-0000A0810000}"/>
    <cellStyle name="Normal 3 3 2 3 2 5 5" xfId="33125" xr:uid="{00000000-0005-0000-0000-0000A1810000}"/>
    <cellStyle name="Normal 3 3 2 3 2 6" xfId="9359" xr:uid="{00000000-0005-0000-0000-0000A2810000}"/>
    <cellStyle name="Normal 3 3 2 3 2 6 2" xfId="16149" xr:uid="{00000000-0005-0000-0000-0000A3810000}"/>
    <cellStyle name="Normal 3 3 2 3 2 6 2 2" xfId="29717" xr:uid="{00000000-0005-0000-0000-0000A4810000}"/>
    <cellStyle name="Normal 3 3 2 3 2 6 2 2 2" xfId="56850" xr:uid="{00000000-0005-0000-0000-0000A5810000}"/>
    <cellStyle name="Normal 3 3 2 3 2 6 2 3" xfId="43288" xr:uid="{00000000-0005-0000-0000-0000A6810000}"/>
    <cellStyle name="Normal 3 3 2 3 2 6 3" xfId="22936" xr:uid="{00000000-0005-0000-0000-0000A7810000}"/>
    <cellStyle name="Normal 3 3 2 3 2 6 3 2" xfId="50069" xr:uid="{00000000-0005-0000-0000-0000A8810000}"/>
    <cellStyle name="Normal 3 3 2 3 2 6 4" xfId="36507" xr:uid="{00000000-0005-0000-0000-0000A9810000}"/>
    <cellStyle name="Normal 3 3 2 3 2 7" xfId="12760" xr:uid="{00000000-0005-0000-0000-0000AA810000}"/>
    <cellStyle name="Normal 3 3 2 3 2 7 2" xfId="26328" xr:uid="{00000000-0005-0000-0000-0000AB810000}"/>
    <cellStyle name="Normal 3 3 2 3 2 7 2 2" xfId="53461" xr:uid="{00000000-0005-0000-0000-0000AC810000}"/>
    <cellStyle name="Normal 3 3 2 3 2 7 3" xfId="39899" xr:uid="{00000000-0005-0000-0000-0000AD810000}"/>
    <cellStyle name="Normal 3 3 2 3 2 8" xfId="19547" xr:uid="{00000000-0005-0000-0000-0000AE810000}"/>
    <cellStyle name="Normal 3 3 2 3 2 8 2" xfId="46680" xr:uid="{00000000-0005-0000-0000-0000AF810000}"/>
    <cellStyle name="Normal 3 3 2 3 2 9" xfId="33118" xr:uid="{00000000-0005-0000-0000-0000B0810000}"/>
    <cellStyle name="Normal 3 3 2 3 3" xfId="5824" xr:uid="{00000000-0005-0000-0000-0000B1810000}"/>
    <cellStyle name="Normal 3 3 2 3 3 2" xfId="5825" xr:uid="{00000000-0005-0000-0000-0000B2810000}"/>
    <cellStyle name="Normal 3 3 2 3 3 2 2" xfId="9368" xr:uid="{00000000-0005-0000-0000-0000B3810000}"/>
    <cellStyle name="Normal 3 3 2 3 3 2 2 2" xfId="16158" xr:uid="{00000000-0005-0000-0000-0000B4810000}"/>
    <cellStyle name="Normal 3 3 2 3 3 2 2 2 2" xfId="29726" xr:uid="{00000000-0005-0000-0000-0000B5810000}"/>
    <cellStyle name="Normal 3 3 2 3 3 2 2 2 2 2" xfId="56859" xr:uid="{00000000-0005-0000-0000-0000B6810000}"/>
    <cellStyle name="Normal 3 3 2 3 3 2 2 2 3" xfId="43297" xr:uid="{00000000-0005-0000-0000-0000B7810000}"/>
    <cellStyle name="Normal 3 3 2 3 3 2 2 3" xfId="22945" xr:uid="{00000000-0005-0000-0000-0000B8810000}"/>
    <cellStyle name="Normal 3 3 2 3 3 2 2 3 2" xfId="50078" xr:uid="{00000000-0005-0000-0000-0000B9810000}"/>
    <cellStyle name="Normal 3 3 2 3 3 2 2 4" xfId="36516" xr:uid="{00000000-0005-0000-0000-0000BA810000}"/>
    <cellStyle name="Normal 3 3 2 3 3 2 3" xfId="12769" xr:uid="{00000000-0005-0000-0000-0000BB810000}"/>
    <cellStyle name="Normal 3 3 2 3 3 2 3 2" xfId="26337" xr:uid="{00000000-0005-0000-0000-0000BC810000}"/>
    <cellStyle name="Normal 3 3 2 3 3 2 3 2 2" xfId="53470" xr:uid="{00000000-0005-0000-0000-0000BD810000}"/>
    <cellStyle name="Normal 3 3 2 3 3 2 3 3" xfId="39908" xr:uid="{00000000-0005-0000-0000-0000BE810000}"/>
    <cellStyle name="Normal 3 3 2 3 3 2 4" xfId="19556" xr:uid="{00000000-0005-0000-0000-0000BF810000}"/>
    <cellStyle name="Normal 3 3 2 3 3 2 4 2" xfId="46689" xr:uid="{00000000-0005-0000-0000-0000C0810000}"/>
    <cellStyle name="Normal 3 3 2 3 3 2 5" xfId="33127" xr:uid="{00000000-0005-0000-0000-0000C1810000}"/>
    <cellStyle name="Normal 3 3 2 3 3 3" xfId="5826" xr:uid="{00000000-0005-0000-0000-0000C2810000}"/>
    <cellStyle name="Normal 3 3 2 3 3 3 2" xfId="9369" xr:uid="{00000000-0005-0000-0000-0000C3810000}"/>
    <cellStyle name="Normal 3 3 2 3 3 3 2 2" xfId="16159" xr:uid="{00000000-0005-0000-0000-0000C4810000}"/>
    <cellStyle name="Normal 3 3 2 3 3 3 2 2 2" xfId="29727" xr:uid="{00000000-0005-0000-0000-0000C5810000}"/>
    <cellStyle name="Normal 3 3 2 3 3 3 2 2 2 2" xfId="56860" xr:uid="{00000000-0005-0000-0000-0000C6810000}"/>
    <cellStyle name="Normal 3 3 2 3 3 3 2 2 3" xfId="43298" xr:uid="{00000000-0005-0000-0000-0000C7810000}"/>
    <cellStyle name="Normal 3 3 2 3 3 3 2 3" xfId="22946" xr:uid="{00000000-0005-0000-0000-0000C8810000}"/>
    <cellStyle name="Normal 3 3 2 3 3 3 2 3 2" xfId="50079" xr:uid="{00000000-0005-0000-0000-0000C9810000}"/>
    <cellStyle name="Normal 3 3 2 3 3 3 2 4" xfId="36517" xr:uid="{00000000-0005-0000-0000-0000CA810000}"/>
    <cellStyle name="Normal 3 3 2 3 3 3 3" xfId="12770" xr:uid="{00000000-0005-0000-0000-0000CB810000}"/>
    <cellStyle name="Normal 3 3 2 3 3 3 3 2" xfId="26338" xr:uid="{00000000-0005-0000-0000-0000CC810000}"/>
    <cellStyle name="Normal 3 3 2 3 3 3 3 2 2" xfId="53471" xr:uid="{00000000-0005-0000-0000-0000CD810000}"/>
    <cellStyle name="Normal 3 3 2 3 3 3 3 3" xfId="39909" xr:uid="{00000000-0005-0000-0000-0000CE810000}"/>
    <cellStyle name="Normal 3 3 2 3 3 3 4" xfId="19557" xr:uid="{00000000-0005-0000-0000-0000CF810000}"/>
    <cellStyle name="Normal 3 3 2 3 3 3 4 2" xfId="46690" xr:uid="{00000000-0005-0000-0000-0000D0810000}"/>
    <cellStyle name="Normal 3 3 2 3 3 3 5" xfId="33128" xr:uid="{00000000-0005-0000-0000-0000D1810000}"/>
    <cellStyle name="Normal 3 3 2 3 3 4" xfId="9367" xr:uid="{00000000-0005-0000-0000-0000D2810000}"/>
    <cellStyle name="Normal 3 3 2 3 3 4 2" xfId="16157" xr:uid="{00000000-0005-0000-0000-0000D3810000}"/>
    <cellStyle name="Normal 3 3 2 3 3 4 2 2" xfId="29725" xr:uid="{00000000-0005-0000-0000-0000D4810000}"/>
    <cellStyle name="Normal 3 3 2 3 3 4 2 2 2" xfId="56858" xr:uid="{00000000-0005-0000-0000-0000D5810000}"/>
    <cellStyle name="Normal 3 3 2 3 3 4 2 3" xfId="43296" xr:uid="{00000000-0005-0000-0000-0000D6810000}"/>
    <cellStyle name="Normal 3 3 2 3 3 4 3" xfId="22944" xr:uid="{00000000-0005-0000-0000-0000D7810000}"/>
    <cellStyle name="Normal 3 3 2 3 3 4 3 2" xfId="50077" xr:uid="{00000000-0005-0000-0000-0000D8810000}"/>
    <cellStyle name="Normal 3 3 2 3 3 4 4" xfId="36515" xr:uid="{00000000-0005-0000-0000-0000D9810000}"/>
    <cellStyle name="Normal 3 3 2 3 3 5" xfId="12768" xr:uid="{00000000-0005-0000-0000-0000DA810000}"/>
    <cellStyle name="Normal 3 3 2 3 3 5 2" xfId="26336" xr:uid="{00000000-0005-0000-0000-0000DB810000}"/>
    <cellStyle name="Normal 3 3 2 3 3 5 2 2" xfId="53469" xr:uid="{00000000-0005-0000-0000-0000DC810000}"/>
    <cellStyle name="Normal 3 3 2 3 3 5 3" xfId="39907" xr:uid="{00000000-0005-0000-0000-0000DD810000}"/>
    <cellStyle name="Normal 3 3 2 3 3 6" xfId="19555" xr:uid="{00000000-0005-0000-0000-0000DE810000}"/>
    <cellStyle name="Normal 3 3 2 3 3 6 2" xfId="46688" xr:uid="{00000000-0005-0000-0000-0000DF810000}"/>
    <cellStyle name="Normal 3 3 2 3 3 7" xfId="33126" xr:uid="{00000000-0005-0000-0000-0000E0810000}"/>
    <cellStyle name="Normal 3 3 2 3 4" xfId="5827" xr:uid="{00000000-0005-0000-0000-0000E1810000}"/>
    <cellStyle name="Normal 3 3 2 3 4 2" xfId="5828" xr:uid="{00000000-0005-0000-0000-0000E2810000}"/>
    <cellStyle name="Normal 3 3 2 3 4 2 2" xfId="9371" xr:uid="{00000000-0005-0000-0000-0000E3810000}"/>
    <cellStyle name="Normal 3 3 2 3 4 2 2 2" xfId="16161" xr:uid="{00000000-0005-0000-0000-0000E4810000}"/>
    <cellStyle name="Normal 3 3 2 3 4 2 2 2 2" xfId="29729" xr:uid="{00000000-0005-0000-0000-0000E5810000}"/>
    <cellStyle name="Normal 3 3 2 3 4 2 2 2 2 2" xfId="56862" xr:uid="{00000000-0005-0000-0000-0000E6810000}"/>
    <cellStyle name="Normal 3 3 2 3 4 2 2 2 3" xfId="43300" xr:uid="{00000000-0005-0000-0000-0000E7810000}"/>
    <cellStyle name="Normal 3 3 2 3 4 2 2 3" xfId="22948" xr:uid="{00000000-0005-0000-0000-0000E8810000}"/>
    <cellStyle name="Normal 3 3 2 3 4 2 2 3 2" xfId="50081" xr:uid="{00000000-0005-0000-0000-0000E9810000}"/>
    <cellStyle name="Normal 3 3 2 3 4 2 2 4" xfId="36519" xr:uid="{00000000-0005-0000-0000-0000EA810000}"/>
    <cellStyle name="Normal 3 3 2 3 4 2 3" xfId="12772" xr:uid="{00000000-0005-0000-0000-0000EB810000}"/>
    <cellStyle name="Normal 3 3 2 3 4 2 3 2" xfId="26340" xr:uid="{00000000-0005-0000-0000-0000EC810000}"/>
    <cellStyle name="Normal 3 3 2 3 4 2 3 2 2" xfId="53473" xr:uid="{00000000-0005-0000-0000-0000ED810000}"/>
    <cellStyle name="Normal 3 3 2 3 4 2 3 3" xfId="39911" xr:uid="{00000000-0005-0000-0000-0000EE810000}"/>
    <cellStyle name="Normal 3 3 2 3 4 2 4" xfId="19559" xr:uid="{00000000-0005-0000-0000-0000EF810000}"/>
    <cellStyle name="Normal 3 3 2 3 4 2 4 2" xfId="46692" xr:uid="{00000000-0005-0000-0000-0000F0810000}"/>
    <cellStyle name="Normal 3 3 2 3 4 2 5" xfId="33130" xr:uid="{00000000-0005-0000-0000-0000F1810000}"/>
    <cellStyle name="Normal 3 3 2 3 4 3" xfId="9370" xr:uid="{00000000-0005-0000-0000-0000F2810000}"/>
    <cellStyle name="Normal 3 3 2 3 4 3 2" xfId="16160" xr:uid="{00000000-0005-0000-0000-0000F3810000}"/>
    <cellStyle name="Normal 3 3 2 3 4 3 2 2" xfId="29728" xr:uid="{00000000-0005-0000-0000-0000F4810000}"/>
    <cellStyle name="Normal 3 3 2 3 4 3 2 2 2" xfId="56861" xr:uid="{00000000-0005-0000-0000-0000F5810000}"/>
    <cellStyle name="Normal 3 3 2 3 4 3 2 3" xfId="43299" xr:uid="{00000000-0005-0000-0000-0000F6810000}"/>
    <cellStyle name="Normal 3 3 2 3 4 3 3" xfId="22947" xr:uid="{00000000-0005-0000-0000-0000F7810000}"/>
    <cellStyle name="Normal 3 3 2 3 4 3 3 2" xfId="50080" xr:uid="{00000000-0005-0000-0000-0000F8810000}"/>
    <cellStyle name="Normal 3 3 2 3 4 3 4" xfId="36518" xr:uid="{00000000-0005-0000-0000-0000F9810000}"/>
    <cellStyle name="Normal 3 3 2 3 4 4" xfId="12771" xr:uid="{00000000-0005-0000-0000-0000FA810000}"/>
    <cellStyle name="Normal 3 3 2 3 4 4 2" xfId="26339" xr:uid="{00000000-0005-0000-0000-0000FB810000}"/>
    <cellStyle name="Normal 3 3 2 3 4 4 2 2" xfId="53472" xr:uid="{00000000-0005-0000-0000-0000FC810000}"/>
    <cellStyle name="Normal 3 3 2 3 4 4 3" xfId="39910" xr:uid="{00000000-0005-0000-0000-0000FD810000}"/>
    <cellStyle name="Normal 3 3 2 3 4 5" xfId="19558" xr:uid="{00000000-0005-0000-0000-0000FE810000}"/>
    <cellStyle name="Normal 3 3 2 3 4 5 2" xfId="46691" xr:uid="{00000000-0005-0000-0000-0000FF810000}"/>
    <cellStyle name="Normal 3 3 2 3 4 6" xfId="33129" xr:uid="{00000000-0005-0000-0000-000000820000}"/>
    <cellStyle name="Normal 3 3 2 3 5" xfId="5829" xr:uid="{00000000-0005-0000-0000-000001820000}"/>
    <cellStyle name="Normal 3 3 2 3 5 2" xfId="9372" xr:uid="{00000000-0005-0000-0000-000002820000}"/>
    <cellStyle name="Normal 3 3 2 3 5 2 2" xfId="16162" xr:uid="{00000000-0005-0000-0000-000003820000}"/>
    <cellStyle name="Normal 3 3 2 3 5 2 2 2" xfId="29730" xr:uid="{00000000-0005-0000-0000-000004820000}"/>
    <cellStyle name="Normal 3 3 2 3 5 2 2 2 2" xfId="56863" xr:uid="{00000000-0005-0000-0000-000005820000}"/>
    <cellStyle name="Normal 3 3 2 3 5 2 2 3" xfId="43301" xr:uid="{00000000-0005-0000-0000-000006820000}"/>
    <cellStyle name="Normal 3 3 2 3 5 2 3" xfId="22949" xr:uid="{00000000-0005-0000-0000-000007820000}"/>
    <cellStyle name="Normal 3 3 2 3 5 2 3 2" xfId="50082" xr:uid="{00000000-0005-0000-0000-000008820000}"/>
    <cellStyle name="Normal 3 3 2 3 5 2 4" xfId="36520" xr:uid="{00000000-0005-0000-0000-000009820000}"/>
    <cellStyle name="Normal 3 3 2 3 5 3" xfId="12773" xr:uid="{00000000-0005-0000-0000-00000A820000}"/>
    <cellStyle name="Normal 3 3 2 3 5 3 2" xfId="26341" xr:uid="{00000000-0005-0000-0000-00000B820000}"/>
    <cellStyle name="Normal 3 3 2 3 5 3 2 2" xfId="53474" xr:uid="{00000000-0005-0000-0000-00000C820000}"/>
    <cellStyle name="Normal 3 3 2 3 5 3 3" xfId="39912" xr:uid="{00000000-0005-0000-0000-00000D820000}"/>
    <cellStyle name="Normal 3 3 2 3 5 4" xfId="19560" xr:uid="{00000000-0005-0000-0000-00000E820000}"/>
    <cellStyle name="Normal 3 3 2 3 5 4 2" xfId="46693" xr:uid="{00000000-0005-0000-0000-00000F820000}"/>
    <cellStyle name="Normal 3 3 2 3 5 5" xfId="33131" xr:uid="{00000000-0005-0000-0000-000010820000}"/>
    <cellStyle name="Normal 3 3 2 3 6" xfId="5830" xr:uid="{00000000-0005-0000-0000-000011820000}"/>
    <cellStyle name="Normal 3 3 2 3 6 2" xfId="9373" xr:uid="{00000000-0005-0000-0000-000012820000}"/>
    <cellStyle name="Normal 3 3 2 3 6 2 2" xfId="16163" xr:uid="{00000000-0005-0000-0000-000013820000}"/>
    <cellStyle name="Normal 3 3 2 3 6 2 2 2" xfId="29731" xr:uid="{00000000-0005-0000-0000-000014820000}"/>
    <cellStyle name="Normal 3 3 2 3 6 2 2 2 2" xfId="56864" xr:uid="{00000000-0005-0000-0000-000015820000}"/>
    <cellStyle name="Normal 3 3 2 3 6 2 2 3" xfId="43302" xr:uid="{00000000-0005-0000-0000-000016820000}"/>
    <cellStyle name="Normal 3 3 2 3 6 2 3" xfId="22950" xr:uid="{00000000-0005-0000-0000-000017820000}"/>
    <cellStyle name="Normal 3 3 2 3 6 2 3 2" xfId="50083" xr:uid="{00000000-0005-0000-0000-000018820000}"/>
    <cellStyle name="Normal 3 3 2 3 6 2 4" xfId="36521" xr:uid="{00000000-0005-0000-0000-000019820000}"/>
    <cellStyle name="Normal 3 3 2 3 6 3" xfId="12774" xr:uid="{00000000-0005-0000-0000-00001A820000}"/>
    <cellStyle name="Normal 3 3 2 3 6 3 2" xfId="26342" xr:uid="{00000000-0005-0000-0000-00001B820000}"/>
    <cellStyle name="Normal 3 3 2 3 6 3 2 2" xfId="53475" xr:uid="{00000000-0005-0000-0000-00001C820000}"/>
    <cellStyle name="Normal 3 3 2 3 6 3 3" xfId="39913" xr:uid="{00000000-0005-0000-0000-00001D820000}"/>
    <cellStyle name="Normal 3 3 2 3 6 4" xfId="19561" xr:uid="{00000000-0005-0000-0000-00001E820000}"/>
    <cellStyle name="Normal 3 3 2 3 6 4 2" xfId="46694" xr:uid="{00000000-0005-0000-0000-00001F820000}"/>
    <cellStyle name="Normal 3 3 2 3 6 5" xfId="33132" xr:uid="{00000000-0005-0000-0000-000020820000}"/>
    <cellStyle name="Normal 3 3 2 3 7" xfId="9358" xr:uid="{00000000-0005-0000-0000-000021820000}"/>
    <cellStyle name="Normal 3 3 2 3 7 2" xfId="16148" xr:uid="{00000000-0005-0000-0000-000022820000}"/>
    <cellStyle name="Normal 3 3 2 3 7 2 2" xfId="29716" xr:uid="{00000000-0005-0000-0000-000023820000}"/>
    <cellStyle name="Normal 3 3 2 3 7 2 2 2" xfId="56849" xr:uid="{00000000-0005-0000-0000-000024820000}"/>
    <cellStyle name="Normal 3 3 2 3 7 2 3" xfId="43287" xr:uid="{00000000-0005-0000-0000-000025820000}"/>
    <cellStyle name="Normal 3 3 2 3 7 3" xfId="22935" xr:uid="{00000000-0005-0000-0000-000026820000}"/>
    <cellStyle name="Normal 3 3 2 3 7 3 2" xfId="50068" xr:uid="{00000000-0005-0000-0000-000027820000}"/>
    <cellStyle name="Normal 3 3 2 3 7 4" xfId="36506" xr:uid="{00000000-0005-0000-0000-000028820000}"/>
    <cellStyle name="Normal 3 3 2 3 8" xfId="12759" xr:uid="{00000000-0005-0000-0000-000029820000}"/>
    <cellStyle name="Normal 3 3 2 3 8 2" xfId="26327" xr:uid="{00000000-0005-0000-0000-00002A820000}"/>
    <cellStyle name="Normal 3 3 2 3 8 2 2" xfId="53460" xr:uid="{00000000-0005-0000-0000-00002B820000}"/>
    <cellStyle name="Normal 3 3 2 3 8 3" xfId="39898" xr:uid="{00000000-0005-0000-0000-00002C820000}"/>
    <cellStyle name="Normal 3 3 2 3 9" xfId="19546" xr:uid="{00000000-0005-0000-0000-00002D820000}"/>
    <cellStyle name="Normal 3 3 2 3 9 2" xfId="46679" xr:uid="{00000000-0005-0000-0000-00002E820000}"/>
    <cellStyle name="Normal 3 3 2 4" xfId="5831" xr:uid="{00000000-0005-0000-0000-00002F820000}"/>
    <cellStyle name="Normal 3 3 2 4 2" xfId="5832" xr:uid="{00000000-0005-0000-0000-000030820000}"/>
    <cellStyle name="Normal 3 3 2 4 2 2" xfId="5833" xr:uid="{00000000-0005-0000-0000-000031820000}"/>
    <cellStyle name="Normal 3 3 2 4 2 2 2" xfId="9376" xr:uid="{00000000-0005-0000-0000-000032820000}"/>
    <cellStyle name="Normal 3 3 2 4 2 2 2 2" xfId="16166" xr:uid="{00000000-0005-0000-0000-000033820000}"/>
    <cellStyle name="Normal 3 3 2 4 2 2 2 2 2" xfId="29734" xr:uid="{00000000-0005-0000-0000-000034820000}"/>
    <cellStyle name="Normal 3 3 2 4 2 2 2 2 2 2" xfId="56867" xr:uid="{00000000-0005-0000-0000-000035820000}"/>
    <cellStyle name="Normal 3 3 2 4 2 2 2 2 3" xfId="43305" xr:uid="{00000000-0005-0000-0000-000036820000}"/>
    <cellStyle name="Normal 3 3 2 4 2 2 2 3" xfId="22953" xr:uid="{00000000-0005-0000-0000-000037820000}"/>
    <cellStyle name="Normal 3 3 2 4 2 2 2 3 2" xfId="50086" xr:uid="{00000000-0005-0000-0000-000038820000}"/>
    <cellStyle name="Normal 3 3 2 4 2 2 2 4" xfId="36524" xr:uid="{00000000-0005-0000-0000-000039820000}"/>
    <cellStyle name="Normal 3 3 2 4 2 2 3" xfId="12777" xr:uid="{00000000-0005-0000-0000-00003A820000}"/>
    <cellStyle name="Normal 3 3 2 4 2 2 3 2" xfId="26345" xr:uid="{00000000-0005-0000-0000-00003B820000}"/>
    <cellStyle name="Normal 3 3 2 4 2 2 3 2 2" xfId="53478" xr:uid="{00000000-0005-0000-0000-00003C820000}"/>
    <cellStyle name="Normal 3 3 2 4 2 2 3 3" xfId="39916" xr:uid="{00000000-0005-0000-0000-00003D820000}"/>
    <cellStyle name="Normal 3 3 2 4 2 2 4" xfId="19564" xr:uid="{00000000-0005-0000-0000-00003E820000}"/>
    <cellStyle name="Normal 3 3 2 4 2 2 4 2" xfId="46697" xr:uid="{00000000-0005-0000-0000-00003F820000}"/>
    <cellStyle name="Normal 3 3 2 4 2 2 5" xfId="33135" xr:uid="{00000000-0005-0000-0000-000040820000}"/>
    <cellStyle name="Normal 3 3 2 4 2 3" xfId="5834" xr:uid="{00000000-0005-0000-0000-000041820000}"/>
    <cellStyle name="Normal 3 3 2 4 2 3 2" xfId="9377" xr:uid="{00000000-0005-0000-0000-000042820000}"/>
    <cellStyle name="Normal 3 3 2 4 2 3 2 2" xfId="16167" xr:uid="{00000000-0005-0000-0000-000043820000}"/>
    <cellStyle name="Normal 3 3 2 4 2 3 2 2 2" xfId="29735" xr:uid="{00000000-0005-0000-0000-000044820000}"/>
    <cellStyle name="Normal 3 3 2 4 2 3 2 2 2 2" xfId="56868" xr:uid="{00000000-0005-0000-0000-000045820000}"/>
    <cellStyle name="Normal 3 3 2 4 2 3 2 2 3" xfId="43306" xr:uid="{00000000-0005-0000-0000-000046820000}"/>
    <cellStyle name="Normal 3 3 2 4 2 3 2 3" xfId="22954" xr:uid="{00000000-0005-0000-0000-000047820000}"/>
    <cellStyle name="Normal 3 3 2 4 2 3 2 3 2" xfId="50087" xr:uid="{00000000-0005-0000-0000-000048820000}"/>
    <cellStyle name="Normal 3 3 2 4 2 3 2 4" xfId="36525" xr:uid="{00000000-0005-0000-0000-000049820000}"/>
    <cellStyle name="Normal 3 3 2 4 2 3 3" xfId="12778" xr:uid="{00000000-0005-0000-0000-00004A820000}"/>
    <cellStyle name="Normal 3 3 2 4 2 3 3 2" xfId="26346" xr:uid="{00000000-0005-0000-0000-00004B820000}"/>
    <cellStyle name="Normal 3 3 2 4 2 3 3 2 2" xfId="53479" xr:uid="{00000000-0005-0000-0000-00004C820000}"/>
    <cellStyle name="Normal 3 3 2 4 2 3 3 3" xfId="39917" xr:uid="{00000000-0005-0000-0000-00004D820000}"/>
    <cellStyle name="Normal 3 3 2 4 2 3 4" xfId="19565" xr:uid="{00000000-0005-0000-0000-00004E820000}"/>
    <cellStyle name="Normal 3 3 2 4 2 3 4 2" xfId="46698" xr:uid="{00000000-0005-0000-0000-00004F820000}"/>
    <cellStyle name="Normal 3 3 2 4 2 3 5" xfId="33136" xr:uid="{00000000-0005-0000-0000-000050820000}"/>
    <cellStyle name="Normal 3 3 2 4 2 4" xfId="9375" xr:uid="{00000000-0005-0000-0000-000051820000}"/>
    <cellStyle name="Normal 3 3 2 4 2 4 2" xfId="16165" xr:uid="{00000000-0005-0000-0000-000052820000}"/>
    <cellStyle name="Normal 3 3 2 4 2 4 2 2" xfId="29733" xr:uid="{00000000-0005-0000-0000-000053820000}"/>
    <cellStyle name="Normal 3 3 2 4 2 4 2 2 2" xfId="56866" xr:uid="{00000000-0005-0000-0000-000054820000}"/>
    <cellStyle name="Normal 3 3 2 4 2 4 2 3" xfId="43304" xr:uid="{00000000-0005-0000-0000-000055820000}"/>
    <cellStyle name="Normal 3 3 2 4 2 4 3" xfId="22952" xr:uid="{00000000-0005-0000-0000-000056820000}"/>
    <cellStyle name="Normal 3 3 2 4 2 4 3 2" xfId="50085" xr:uid="{00000000-0005-0000-0000-000057820000}"/>
    <cellStyle name="Normal 3 3 2 4 2 4 4" xfId="36523" xr:uid="{00000000-0005-0000-0000-000058820000}"/>
    <cellStyle name="Normal 3 3 2 4 2 5" xfId="12776" xr:uid="{00000000-0005-0000-0000-000059820000}"/>
    <cellStyle name="Normal 3 3 2 4 2 5 2" xfId="26344" xr:uid="{00000000-0005-0000-0000-00005A820000}"/>
    <cellStyle name="Normal 3 3 2 4 2 5 2 2" xfId="53477" xr:uid="{00000000-0005-0000-0000-00005B820000}"/>
    <cellStyle name="Normal 3 3 2 4 2 5 3" xfId="39915" xr:uid="{00000000-0005-0000-0000-00005C820000}"/>
    <cellStyle name="Normal 3 3 2 4 2 6" xfId="19563" xr:uid="{00000000-0005-0000-0000-00005D820000}"/>
    <cellStyle name="Normal 3 3 2 4 2 6 2" xfId="46696" xr:uid="{00000000-0005-0000-0000-00005E820000}"/>
    <cellStyle name="Normal 3 3 2 4 2 7" xfId="33134" xr:uid="{00000000-0005-0000-0000-00005F820000}"/>
    <cellStyle name="Normal 3 3 2 4 3" xfId="5835" xr:uid="{00000000-0005-0000-0000-000060820000}"/>
    <cellStyle name="Normal 3 3 2 4 3 2" xfId="5836" xr:uid="{00000000-0005-0000-0000-000061820000}"/>
    <cellStyle name="Normal 3 3 2 4 3 2 2" xfId="9379" xr:uid="{00000000-0005-0000-0000-000062820000}"/>
    <cellStyle name="Normal 3 3 2 4 3 2 2 2" xfId="16169" xr:uid="{00000000-0005-0000-0000-000063820000}"/>
    <cellStyle name="Normal 3 3 2 4 3 2 2 2 2" xfId="29737" xr:uid="{00000000-0005-0000-0000-000064820000}"/>
    <cellStyle name="Normal 3 3 2 4 3 2 2 2 2 2" xfId="56870" xr:uid="{00000000-0005-0000-0000-000065820000}"/>
    <cellStyle name="Normal 3 3 2 4 3 2 2 2 3" xfId="43308" xr:uid="{00000000-0005-0000-0000-000066820000}"/>
    <cellStyle name="Normal 3 3 2 4 3 2 2 3" xfId="22956" xr:uid="{00000000-0005-0000-0000-000067820000}"/>
    <cellStyle name="Normal 3 3 2 4 3 2 2 3 2" xfId="50089" xr:uid="{00000000-0005-0000-0000-000068820000}"/>
    <cellStyle name="Normal 3 3 2 4 3 2 2 4" xfId="36527" xr:uid="{00000000-0005-0000-0000-000069820000}"/>
    <cellStyle name="Normal 3 3 2 4 3 2 3" xfId="12780" xr:uid="{00000000-0005-0000-0000-00006A820000}"/>
    <cellStyle name="Normal 3 3 2 4 3 2 3 2" xfId="26348" xr:uid="{00000000-0005-0000-0000-00006B820000}"/>
    <cellStyle name="Normal 3 3 2 4 3 2 3 2 2" xfId="53481" xr:uid="{00000000-0005-0000-0000-00006C820000}"/>
    <cellStyle name="Normal 3 3 2 4 3 2 3 3" xfId="39919" xr:uid="{00000000-0005-0000-0000-00006D820000}"/>
    <cellStyle name="Normal 3 3 2 4 3 2 4" xfId="19567" xr:uid="{00000000-0005-0000-0000-00006E820000}"/>
    <cellStyle name="Normal 3 3 2 4 3 2 4 2" xfId="46700" xr:uid="{00000000-0005-0000-0000-00006F820000}"/>
    <cellStyle name="Normal 3 3 2 4 3 2 5" xfId="33138" xr:uid="{00000000-0005-0000-0000-000070820000}"/>
    <cellStyle name="Normal 3 3 2 4 3 3" xfId="9378" xr:uid="{00000000-0005-0000-0000-000071820000}"/>
    <cellStyle name="Normal 3 3 2 4 3 3 2" xfId="16168" xr:uid="{00000000-0005-0000-0000-000072820000}"/>
    <cellStyle name="Normal 3 3 2 4 3 3 2 2" xfId="29736" xr:uid="{00000000-0005-0000-0000-000073820000}"/>
    <cellStyle name="Normal 3 3 2 4 3 3 2 2 2" xfId="56869" xr:uid="{00000000-0005-0000-0000-000074820000}"/>
    <cellStyle name="Normal 3 3 2 4 3 3 2 3" xfId="43307" xr:uid="{00000000-0005-0000-0000-000075820000}"/>
    <cellStyle name="Normal 3 3 2 4 3 3 3" xfId="22955" xr:uid="{00000000-0005-0000-0000-000076820000}"/>
    <cellStyle name="Normal 3 3 2 4 3 3 3 2" xfId="50088" xr:uid="{00000000-0005-0000-0000-000077820000}"/>
    <cellStyle name="Normal 3 3 2 4 3 3 4" xfId="36526" xr:uid="{00000000-0005-0000-0000-000078820000}"/>
    <cellStyle name="Normal 3 3 2 4 3 4" xfId="12779" xr:uid="{00000000-0005-0000-0000-000079820000}"/>
    <cellStyle name="Normal 3 3 2 4 3 4 2" xfId="26347" xr:uid="{00000000-0005-0000-0000-00007A820000}"/>
    <cellStyle name="Normal 3 3 2 4 3 4 2 2" xfId="53480" xr:uid="{00000000-0005-0000-0000-00007B820000}"/>
    <cellStyle name="Normal 3 3 2 4 3 4 3" xfId="39918" xr:uid="{00000000-0005-0000-0000-00007C820000}"/>
    <cellStyle name="Normal 3 3 2 4 3 5" xfId="19566" xr:uid="{00000000-0005-0000-0000-00007D820000}"/>
    <cellStyle name="Normal 3 3 2 4 3 5 2" xfId="46699" xr:uid="{00000000-0005-0000-0000-00007E820000}"/>
    <cellStyle name="Normal 3 3 2 4 3 6" xfId="33137" xr:uid="{00000000-0005-0000-0000-00007F820000}"/>
    <cellStyle name="Normal 3 3 2 4 4" xfId="5837" xr:uid="{00000000-0005-0000-0000-000080820000}"/>
    <cellStyle name="Normal 3 3 2 4 4 2" xfId="9380" xr:uid="{00000000-0005-0000-0000-000081820000}"/>
    <cellStyle name="Normal 3 3 2 4 4 2 2" xfId="16170" xr:uid="{00000000-0005-0000-0000-000082820000}"/>
    <cellStyle name="Normal 3 3 2 4 4 2 2 2" xfId="29738" xr:uid="{00000000-0005-0000-0000-000083820000}"/>
    <cellStyle name="Normal 3 3 2 4 4 2 2 2 2" xfId="56871" xr:uid="{00000000-0005-0000-0000-000084820000}"/>
    <cellStyle name="Normal 3 3 2 4 4 2 2 3" xfId="43309" xr:uid="{00000000-0005-0000-0000-000085820000}"/>
    <cellStyle name="Normal 3 3 2 4 4 2 3" xfId="22957" xr:uid="{00000000-0005-0000-0000-000086820000}"/>
    <cellStyle name="Normal 3 3 2 4 4 2 3 2" xfId="50090" xr:uid="{00000000-0005-0000-0000-000087820000}"/>
    <cellStyle name="Normal 3 3 2 4 4 2 4" xfId="36528" xr:uid="{00000000-0005-0000-0000-000088820000}"/>
    <cellStyle name="Normal 3 3 2 4 4 3" xfId="12781" xr:uid="{00000000-0005-0000-0000-000089820000}"/>
    <cellStyle name="Normal 3 3 2 4 4 3 2" xfId="26349" xr:uid="{00000000-0005-0000-0000-00008A820000}"/>
    <cellStyle name="Normal 3 3 2 4 4 3 2 2" xfId="53482" xr:uid="{00000000-0005-0000-0000-00008B820000}"/>
    <cellStyle name="Normal 3 3 2 4 4 3 3" xfId="39920" xr:uid="{00000000-0005-0000-0000-00008C820000}"/>
    <cellStyle name="Normal 3 3 2 4 4 4" xfId="19568" xr:uid="{00000000-0005-0000-0000-00008D820000}"/>
    <cellStyle name="Normal 3 3 2 4 4 4 2" xfId="46701" xr:uid="{00000000-0005-0000-0000-00008E820000}"/>
    <cellStyle name="Normal 3 3 2 4 4 5" xfId="33139" xr:uid="{00000000-0005-0000-0000-00008F820000}"/>
    <cellStyle name="Normal 3 3 2 4 5" xfId="5838" xr:uid="{00000000-0005-0000-0000-000090820000}"/>
    <cellStyle name="Normal 3 3 2 4 5 2" xfId="9381" xr:uid="{00000000-0005-0000-0000-000091820000}"/>
    <cellStyle name="Normal 3 3 2 4 5 2 2" xfId="16171" xr:uid="{00000000-0005-0000-0000-000092820000}"/>
    <cellStyle name="Normal 3 3 2 4 5 2 2 2" xfId="29739" xr:uid="{00000000-0005-0000-0000-000093820000}"/>
    <cellStyle name="Normal 3 3 2 4 5 2 2 2 2" xfId="56872" xr:uid="{00000000-0005-0000-0000-000094820000}"/>
    <cellStyle name="Normal 3 3 2 4 5 2 2 3" xfId="43310" xr:uid="{00000000-0005-0000-0000-000095820000}"/>
    <cellStyle name="Normal 3 3 2 4 5 2 3" xfId="22958" xr:uid="{00000000-0005-0000-0000-000096820000}"/>
    <cellStyle name="Normal 3 3 2 4 5 2 3 2" xfId="50091" xr:uid="{00000000-0005-0000-0000-000097820000}"/>
    <cellStyle name="Normal 3 3 2 4 5 2 4" xfId="36529" xr:uid="{00000000-0005-0000-0000-000098820000}"/>
    <cellStyle name="Normal 3 3 2 4 5 3" xfId="12782" xr:uid="{00000000-0005-0000-0000-000099820000}"/>
    <cellStyle name="Normal 3 3 2 4 5 3 2" xfId="26350" xr:uid="{00000000-0005-0000-0000-00009A820000}"/>
    <cellStyle name="Normal 3 3 2 4 5 3 2 2" xfId="53483" xr:uid="{00000000-0005-0000-0000-00009B820000}"/>
    <cellStyle name="Normal 3 3 2 4 5 3 3" xfId="39921" xr:uid="{00000000-0005-0000-0000-00009C820000}"/>
    <cellStyle name="Normal 3 3 2 4 5 4" xfId="19569" xr:uid="{00000000-0005-0000-0000-00009D820000}"/>
    <cellStyle name="Normal 3 3 2 4 5 4 2" xfId="46702" xr:uid="{00000000-0005-0000-0000-00009E820000}"/>
    <cellStyle name="Normal 3 3 2 4 5 5" xfId="33140" xr:uid="{00000000-0005-0000-0000-00009F820000}"/>
    <cellStyle name="Normal 3 3 2 4 6" xfId="9374" xr:uid="{00000000-0005-0000-0000-0000A0820000}"/>
    <cellStyle name="Normal 3 3 2 4 6 2" xfId="16164" xr:uid="{00000000-0005-0000-0000-0000A1820000}"/>
    <cellStyle name="Normal 3 3 2 4 6 2 2" xfId="29732" xr:uid="{00000000-0005-0000-0000-0000A2820000}"/>
    <cellStyle name="Normal 3 3 2 4 6 2 2 2" xfId="56865" xr:uid="{00000000-0005-0000-0000-0000A3820000}"/>
    <cellStyle name="Normal 3 3 2 4 6 2 3" xfId="43303" xr:uid="{00000000-0005-0000-0000-0000A4820000}"/>
    <cellStyle name="Normal 3 3 2 4 6 3" xfId="22951" xr:uid="{00000000-0005-0000-0000-0000A5820000}"/>
    <cellStyle name="Normal 3 3 2 4 6 3 2" xfId="50084" xr:uid="{00000000-0005-0000-0000-0000A6820000}"/>
    <cellStyle name="Normal 3 3 2 4 6 4" xfId="36522" xr:uid="{00000000-0005-0000-0000-0000A7820000}"/>
    <cellStyle name="Normal 3 3 2 4 7" xfId="12775" xr:uid="{00000000-0005-0000-0000-0000A8820000}"/>
    <cellStyle name="Normal 3 3 2 4 7 2" xfId="26343" xr:uid="{00000000-0005-0000-0000-0000A9820000}"/>
    <cellStyle name="Normal 3 3 2 4 7 2 2" xfId="53476" xr:uid="{00000000-0005-0000-0000-0000AA820000}"/>
    <cellStyle name="Normal 3 3 2 4 7 3" xfId="39914" xr:uid="{00000000-0005-0000-0000-0000AB820000}"/>
    <cellStyle name="Normal 3 3 2 4 8" xfId="19562" xr:uid="{00000000-0005-0000-0000-0000AC820000}"/>
    <cellStyle name="Normal 3 3 2 4 8 2" xfId="46695" xr:uid="{00000000-0005-0000-0000-0000AD820000}"/>
    <cellStyle name="Normal 3 3 2 4 9" xfId="33133" xr:uid="{00000000-0005-0000-0000-0000AE820000}"/>
    <cellStyle name="Normal 3 3 2 5" xfId="5839" xr:uid="{00000000-0005-0000-0000-0000AF820000}"/>
    <cellStyle name="Normal 3 3 2 5 2" xfId="5840" xr:uid="{00000000-0005-0000-0000-0000B0820000}"/>
    <cellStyle name="Normal 3 3 2 5 2 2" xfId="5841" xr:uid="{00000000-0005-0000-0000-0000B1820000}"/>
    <cellStyle name="Normal 3 3 2 5 2 2 2" xfId="9384" xr:uid="{00000000-0005-0000-0000-0000B2820000}"/>
    <cellStyle name="Normal 3 3 2 5 2 2 2 2" xfId="16174" xr:uid="{00000000-0005-0000-0000-0000B3820000}"/>
    <cellStyle name="Normal 3 3 2 5 2 2 2 2 2" xfId="29742" xr:uid="{00000000-0005-0000-0000-0000B4820000}"/>
    <cellStyle name="Normal 3 3 2 5 2 2 2 2 2 2" xfId="56875" xr:uid="{00000000-0005-0000-0000-0000B5820000}"/>
    <cellStyle name="Normal 3 3 2 5 2 2 2 2 3" xfId="43313" xr:uid="{00000000-0005-0000-0000-0000B6820000}"/>
    <cellStyle name="Normal 3 3 2 5 2 2 2 3" xfId="22961" xr:uid="{00000000-0005-0000-0000-0000B7820000}"/>
    <cellStyle name="Normal 3 3 2 5 2 2 2 3 2" xfId="50094" xr:uid="{00000000-0005-0000-0000-0000B8820000}"/>
    <cellStyle name="Normal 3 3 2 5 2 2 2 4" xfId="36532" xr:uid="{00000000-0005-0000-0000-0000B9820000}"/>
    <cellStyle name="Normal 3 3 2 5 2 2 3" xfId="12785" xr:uid="{00000000-0005-0000-0000-0000BA820000}"/>
    <cellStyle name="Normal 3 3 2 5 2 2 3 2" xfId="26353" xr:uid="{00000000-0005-0000-0000-0000BB820000}"/>
    <cellStyle name="Normal 3 3 2 5 2 2 3 2 2" xfId="53486" xr:uid="{00000000-0005-0000-0000-0000BC820000}"/>
    <cellStyle name="Normal 3 3 2 5 2 2 3 3" xfId="39924" xr:uid="{00000000-0005-0000-0000-0000BD820000}"/>
    <cellStyle name="Normal 3 3 2 5 2 2 4" xfId="19572" xr:uid="{00000000-0005-0000-0000-0000BE820000}"/>
    <cellStyle name="Normal 3 3 2 5 2 2 4 2" xfId="46705" xr:uid="{00000000-0005-0000-0000-0000BF820000}"/>
    <cellStyle name="Normal 3 3 2 5 2 2 5" xfId="33143" xr:uid="{00000000-0005-0000-0000-0000C0820000}"/>
    <cellStyle name="Normal 3 3 2 5 2 3" xfId="5842" xr:uid="{00000000-0005-0000-0000-0000C1820000}"/>
    <cellStyle name="Normal 3 3 2 5 2 3 2" xfId="9385" xr:uid="{00000000-0005-0000-0000-0000C2820000}"/>
    <cellStyle name="Normal 3 3 2 5 2 3 2 2" xfId="16175" xr:uid="{00000000-0005-0000-0000-0000C3820000}"/>
    <cellStyle name="Normal 3 3 2 5 2 3 2 2 2" xfId="29743" xr:uid="{00000000-0005-0000-0000-0000C4820000}"/>
    <cellStyle name="Normal 3 3 2 5 2 3 2 2 2 2" xfId="56876" xr:uid="{00000000-0005-0000-0000-0000C5820000}"/>
    <cellStyle name="Normal 3 3 2 5 2 3 2 2 3" xfId="43314" xr:uid="{00000000-0005-0000-0000-0000C6820000}"/>
    <cellStyle name="Normal 3 3 2 5 2 3 2 3" xfId="22962" xr:uid="{00000000-0005-0000-0000-0000C7820000}"/>
    <cellStyle name="Normal 3 3 2 5 2 3 2 3 2" xfId="50095" xr:uid="{00000000-0005-0000-0000-0000C8820000}"/>
    <cellStyle name="Normal 3 3 2 5 2 3 2 4" xfId="36533" xr:uid="{00000000-0005-0000-0000-0000C9820000}"/>
    <cellStyle name="Normal 3 3 2 5 2 3 3" xfId="12786" xr:uid="{00000000-0005-0000-0000-0000CA820000}"/>
    <cellStyle name="Normal 3 3 2 5 2 3 3 2" xfId="26354" xr:uid="{00000000-0005-0000-0000-0000CB820000}"/>
    <cellStyle name="Normal 3 3 2 5 2 3 3 2 2" xfId="53487" xr:uid="{00000000-0005-0000-0000-0000CC820000}"/>
    <cellStyle name="Normal 3 3 2 5 2 3 3 3" xfId="39925" xr:uid="{00000000-0005-0000-0000-0000CD820000}"/>
    <cellStyle name="Normal 3 3 2 5 2 3 4" xfId="19573" xr:uid="{00000000-0005-0000-0000-0000CE820000}"/>
    <cellStyle name="Normal 3 3 2 5 2 3 4 2" xfId="46706" xr:uid="{00000000-0005-0000-0000-0000CF820000}"/>
    <cellStyle name="Normal 3 3 2 5 2 3 5" xfId="33144" xr:uid="{00000000-0005-0000-0000-0000D0820000}"/>
    <cellStyle name="Normal 3 3 2 5 2 4" xfId="9383" xr:uid="{00000000-0005-0000-0000-0000D1820000}"/>
    <cellStyle name="Normal 3 3 2 5 2 4 2" xfId="16173" xr:uid="{00000000-0005-0000-0000-0000D2820000}"/>
    <cellStyle name="Normal 3 3 2 5 2 4 2 2" xfId="29741" xr:uid="{00000000-0005-0000-0000-0000D3820000}"/>
    <cellStyle name="Normal 3 3 2 5 2 4 2 2 2" xfId="56874" xr:uid="{00000000-0005-0000-0000-0000D4820000}"/>
    <cellStyle name="Normal 3 3 2 5 2 4 2 3" xfId="43312" xr:uid="{00000000-0005-0000-0000-0000D5820000}"/>
    <cellStyle name="Normal 3 3 2 5 2 4 3" xfId="22960" xr:uid="{00000000-0005-0000-0000-0000D6820000}"/>
    <cellStyle name="Normal 3 3 2 5 2 4 3 2" xfId="50093" xr:uid="{00000000-0005-0000-0000-0000D7820000}"/>
    <cellStyle name="Normal 3 3 2 5 2 4 4" xfId="36531" xr:uid="{00000000-0005-0000-0000-0000D8820000}"/>
    <cellStyle name="Normal 3 3 2 5 2 5" xfId="12784" xr:uid="{00000000-0005-0000-0000-0000D9820000}"/>
    <cellStyle name="Normal 3 3 2 5 2 5 2" xfId="26352" xr:uid="{00000000-0005-0000-0000-0000DA820000}"/>
    <cellStyle name="Normal 3 3 2 5 2 5 2 2" xfId="53485" xr:uid="{00000000-0005-0000-0000-0000DB820000}"/>
    <cellStyle name="Normal 3 3 2 5 2 5 3" xfId="39923" xr:uid="{00000000-0005-0000-0000-0000DC820000}"/>
    <cellStyle name="Normal 3 3 2 5 2 6" xfId="19571" xr:uid="{00000000-0005-0000-0000-0000DD820000}"/>
    <cellStyle name="Normal 3 3 2 5 2 6 2" xfId="46704" xr:uid="{00000000-0005-0000-0000-0000DE820000}"/>
    <cellStyle name="Normal 3 3 2 5 2 7" xfId="33142" xr:uid="{00000000-0005-0000-0000-0000DF820000}"/>
    <cellStyle name="Normal 3 3 2 5 3" xfId="5843" xr:uid="{00000000-0005-0000-0000-0000E0820000}"/>
    <cellStyle name="Normal 3 3 2 5 3 2" xfId="9386" xr:uid="{00000000-0005-0000-0000-0000E1820000}"/>
    <cellStyle name="Normal 3 3 2 5 3 2 2" xfId="16176" xr:uid="{00000000-0005-0000-0000-0000E2820000}"/>
    <cellStyle name="Normal 3 3 2 5 3 2 2 2" xfId="29744" xr:uid="{00000000-0005-0000-0000-0000E3820000}"/>
    <cellStyle name="Normal 3 3 2 5 3 2 2 2 2" xfId="56877" xr:uid="{00000000-0005-0000-0000-0000E4820000}"/>
    <cellStyle name="Normal 3 3 2 5 3 2 2 3" xfId="43315" xr:uid="{00000000-0005-0000-0000-0000E5820000}"/>
    <cellStyle name="Normal 3 3 2 5 3 2 3" xfId="22963" xr:uid="{00000000-0005-0000-0000-0000E6820000}"/>
    <cellStyle name="Normal 3 3 2 5 3 2 3 2" xfId="50096" xr:uid="{00000000-0005-0000-0000-0000E7820000}"/>
    <cellStyle name="Normal 3 3 2 5 3 2 4" xfId="36534" xr:uid="{00000000-0005-0000-0000-0000E8820000}"/>
    <cellStyle name="Normal 3 3 2 5 3 3" xfId="12787" xr:uid="{00000000-0005-0000-0000-0000E9820000}"/>
    <cellStyle name="Normal 3 3 2 5 3 3 2" xfId="26355" xr:uid="{00000000-0005-0000-0000-0000EA820000}"/>
    <cellStyle name="Normal 3 3 2 5 3 3 2 2" xfId="53488" xr:uid="{00000000-0005-0000-0000-0000EB820000}"/>
    <cellStyle name="Normal 3 3 2 5 3 3 3" xfId="39926" xr:uid="{00000000-0005-0000-0000-0000EC820000}"/>
    <cellStyle name="Normal 3 3 2 5 3 4" xfId="19574" xr:uid="{00000000-0005-0000-0000-0000ED820000}"/>
    <cellStyle name="Normal 3 3 2 5 3 4 2" xfId="46707" xr:uid="{00000000-0005-0000-0000-0000EE820000}"/>
    <cellStyle name="Normal 3 3 2 5 3 5" xfId="33145" xr:uid="{00000000-0005-0000-0000-0000EF820000}"/>
    <cellStyle name="Normal 3 3 2 5 4" xfId="5844" xr:uid="{00000000-0005-0000-0000-0000F0820000}"/>
    <cellStyle name="Normal 3 3 2 5 4 2" xfId="9387" xr:uid="{00000000-0005-0000-0000-0000F1820000}"/>
    <cellStyle name="Normal 3 3 2 5 4 2 2" xfId="16177" xr:uid="{00000000-0005-0000-0000-0000F2820000}"/>
    <cellStyle name="Normal 3 3 2 5 4 2 2 2" xfId="29745" xr:uid="{00000000-0005-0000-0000-0000F3820000}"/>
    <cellStyle name="Normal 3 3 2 5 4 2 2 2 2" xfId="56878" xr:uid="{00000000-0005-0000-0000-0000F4820000}"/>
    <cellStyle name="Normal 3 3 2 5 4 2 2 3" xfId="43316" xr:uid="{00000000-0005-0000-0000-0000F5820000}"/>
    <cellStyle name="Normal 3 3 2 5 4 2 3" xfId="22964" xr:uid="{00000000-0005-0000-0000-0000F6820000}"/>
    <cellStyle name="Normal 3 3 2 5 4 2 3 2" xfId="50097" xr:uid="{00000000-0005-0000-0000-0000F7820000}"/>
    <cellStyle name="Normal 3 3 2 5 4 2 4" xfId="36535" xr:uid="{00000000-0005-0000-0000-0000F8820000}"/>
    <cellStyle name="Normal 3 3 2 5 4 3" xfId="12788" xr:uid="{00000000-0005-0000-0000-0000F9820000}"/>
    <cellStyle name="Normal 3 3 2 5 4 3 2" xfId="26356" xr:uid="{00000000-0005-0000-0000-0000FA820000}"/>
    <cellStyle name="Normal 3 3 2 5 4 3 2 2" xfId="53489" xr:uid="{00000000-0005-0000-0000-0000FB820000}"/>
    <cellStyle name="Normal 3 3 2 5 4 3 3" xfId="39927" xr:uid="{00000000-0005-0000-0000-0000FC820000}"/>
    <cellStyle name="Normal 3 3 2 5 4 4" xfId="19575" xr:uid="{00000000-0005-0000-0000-0000FD820000}"/>
    <cellStyle name="Normal 3 3 2 5 4 4 2" xfId="46708" xr:uid="{00000000-0005-0000-0000-0000FE820000}"/>
    <cellStyle name="Normal 3 3 2 5 4 5" xfId="33146" xr:uid="{00000000-0005-0000-0000-0000FF820000}"/>
    <cellStyle name="Normal 3 3 2 5 5" xfId="9382" xr:uid="{00000000-0005-0000-0000-000000830000}"/>
    <cellStyle name="Normal 3 3 2 5 5 2" xfId="16172" xr:uid="{00000000-0005-0000-0000-000001830000}"/>
    <cellStyle name="Normal 3 3 2 5 5 2 2" xfId="29740" xr:uid="{00000000-0005-0000-0000-000002830000}"/>
    <cellStyle name="Normal 3 3 2 5 5 2 2 2" xfId="56873" xr:uid="{00000000-0005-0000-0000-000003830000}"/>
    <cellStyle name="Normal 3 3 2 5 5 2 3" xfId="43311" xr:uid="{00000000-0005-0000-0000-000004830000}"/>
    <cellStyle name="Normal 3 3 2 5 5 3" xfId="22959" xr:uid="{00000000-0005-0000-0000-000005830000}"/>
    <cellStyle name="Normal 3 3 2 5 5 3 2" xfId="50092" xr:uid="{00000000-0005-0000-0000-000006830000}"/>
    <cellStyle name="Normal 3 3 2 5 5 4" xfId="36530" xr:uid="{00000000-0005-0000-0000-000007830000}"/>
    <cellStyle name="Normal 3 3 2 5 6" xfId="12783" xr:uid="{00000000-0005-0000-0000-000008830000}"/>
    <cellStyle name="Normal 3 3 2 5 6 2" xfId="26351" xr:uid="{00000000-0005-0000-0000-000009830000}"/>
    <cellStyle name="Normal 3 3 2 5 6 2 2" xfId="53484" xr:uid="{00000000-0005-0000-0000-00000A830000}"/>
    <cellStyle name="Normal 3 3 2 5 6 3" xfId="39922" xr:uid="{00000000-0005-0000-0000-00000B830000}"/>
    <cellStyle name="Normal 3 3 2 5 7" xfId="19570" xr:uid="{00000000-0005-0000-0000-00000C830000}"/>
    <cellStyle name="Normal 3 3 2 5 7 2" xfId="46703" xr:uid="{00000000-0005-0000-0000-00000D830000}"/>
    <cellStyle name="Normal 3 3 2 5 8" xfId="33141" xr:uid="{00000000-0005-0000-0000-00000E830000}"/>
    <cellStyle name="Normal 3 3 2 6" xfId="5845" xr:uid="{00000000-0005-0000-0000-00000F830000}"/>
    <cellStyle name="Normal 3 3 2 6 2" xfId="5846" xr:uid="{00000000-0005-0000-0000-000010830000}"/>
    <cellStyle name="Normal 3 3 2 6 2 2" xfId="5847" xr:uid="{00000000-0005-0000-0000-000011830000}"/>
    <cellStyle name="Normal 3 3 2 6 2 2 2" xfId="9390" xr:uid="{00000000-0005-0000-0000-000012830000}"/>
    <cellStyle name="Normal 3 3 2 6 2 2 2 2" xfId="16180" xr:uid="{00000000-0005-0000-0000-000013830000}"/>
    <cellStyle name="Normal 3 3 2 6 2 2 2 2 2" xfId="29748" xr:uid="{00000000-0005-0000-0000-000014830000}"/>
    <cellStyle name="Normal 3 3 2 6 2 2 2 2 2 2" xfId="56881" xr:uid="{00000000-0005-0000-0000-000015830000}"/>
    <cellStyle name="Normal 3 3 2 6 2 2 2 2 3" xfId="43319" xr:uid="{00000000-0005-0000-0000-000016830000}"/>
    <cellStyle name="Normal 3 3 2 6 2 2 2 3" xfId="22967" xr:uid="{00000000-0005-0000-0000-000017830000}"/>
    <cellStyle name="Normal 3 3 2 6 2 2 2 3 2" xfId="50100" xr:uid="{00000000-0005-0000-0000-000018830000}"/>
    <cellStyle name="Normal 3 3 2 6 2 2 2 4" xfId="36538" xr:uid="{00000000-0005-0000-0000-000019830000}"/>
    <cellStyle name="Normal 3 3 2 6 2 2 3" xfId="12791" xr:uid="{00000000-0005-0000-0000-00001A830000}"/>
    <cellStyle name="Normal 3 3 2 6 2 2 3 2" xfId="26359" xr:uid="{00000000-0005-0000-0000-00001B830000}"/>
    <cellStyle name="Normal 3 3 2 6 2 2 3 2 2" xfId="53492" xr:uid="{00000000-0005-0000-0000-00001C830000}"/>
    <cellStyle name="Normal 3 3 2 6 2 2 3 3" xfId="39930" xr:uid="{00000000-0005-0000-0000-00001D830000}"/>
    <cellStyle name="Normal 3 3 2 6 2 2 4" xfId="19578" xr:uid="{00000000-0005-0000-0000-00001E830000}"/>
    <cellStyle name="Normal 3 3 2 6 2 2 4 2" xfId="46711" xr:uid="{00000000-0005-0000-0000-00001F830000}"/>
    <cellStyle name="Normal 3 3 2 6 2 2 5" xfId="33149" xr:uid="{00000000-0005-0000-0000-000020830000}"/>
    <cellStyle name="Normal 3 3 2 6 2 3" xfId="5848" xr:uid="{00000000-0005-0000-0000-000021830000}"/>
    <cellStyle name="Normal 3 3 2 6 2 3 2" xfId="9391" xr:uid="{00000000-0005-0000-0000-000022830000}"/>
    <cellStyle name="Normal 3 3 2 6 2 3 2 2" xfId="16181" xr:uid="{00000000-0005-0000-0000-000023830000}"/>
    <cellStyle name="Normal 3 3 2 6 2 3 2 2 2" xfId="29749" xr:uid="{00000000-0005-0000-0000-000024830000}"/>
    <cellStyle name="Normal 3 3 2 6 2 3 2 2 2 2" xfId="56882" xr:uid="{00000000-0005-0000-0000-000025830000}"/>
    <cellStyle name="Normal 3 3 2 6 2 3 2 2 3" xfId="43320" xr:uid="{00000000-0005-0000-0000-000026830000}"/>
    <cellStyle name="Normal 3 3 2 6 2 3 2 3" xfId="22968" xr:uid="{00000000-0005-0000-0000-000027830000}"/>
    <cellStyle name="Normal 3 3 2 6 2 3 2 3 2" xfId="50101" xr:uid="{00000000-0005-0000-0000-000028830000}"/>
    <cellStyle name="Normal 3 3 2 6 2 3 2 4" xfId="36539" xr:uid="{00000000-0005-0000-0000-000029830000}"/>
    <cellStyle name="Normal 3 3 2 6 2 3 3" xfId="12792" xr:uid="{00000000-0005-0000-0000-00002A830000}"/>
    <cellStyle name="Normal 3 3 2 6 2 3 3 2" xfId="26360" xr:uid="{00000000-0005-0000-0000-00002B830000}"/>
    <cellStyle name="Normal 3 3 2 6 2 3 3 2 2" xfId="53493" xr:uid="{00000000-0005-0000-0000-00002C830000}"/>
    <cellStyle name="Normal 3 3 2 6 2 3 3 3" xfId="39931" xr:uid="{00000000-0005-0000-0000-00002D830000}"/>
    <cellStyle name="Normal 3 3 2 6 2 3 4" xfId="19579" xr:uid="{00000000-0005-0000-0000-00002E830000}"/>
    <cellStyle name="Normal 3 3 2 6 2 3 4 2" xfId="46712" xr:uid="{00000000-0005-0000-0000-00002F830000}"/>
    <cellStyle name="Normal 3 3 2 6 2 3 5" xfId="33150" xr:uid="{00000000-0005-0000-0000-000030830000}"/>
    <cellStyle name="Normal 3 3 2 6 2 4" xfId="9389" xr:uid="{00000000-0005-0000-0000-000031830000}"/>
    <cellStyle name="Normal 3 3 2 6 2 4 2" xfId="16179" xr:uid="{00000000-0005-0000-0000-000032830000}"/>
    <cellStyle name="Normal 3 3 2 6 2 4 2 2" xfId="29747" xr:uid="{00000000-0005-0000-0000-000033830000}"/>
    <cellStyle name="Normal 3 3 2 6 2 4 2 2 2" xfId="56880" xr:uid="{00000000-0005-0000-0000-000034830000}"/>
    <cellStyle name="Normal 3 3 2 6 2 4 2 3" xfId="43318" xr:uid="{00000000-0005-0000-0000-000035830000}"/>
    <cellStyle name="Normal 3 3 2 6 2 4 3" xfId="22966" xr:uid="{00000000-0005-0000-0000-000036830000}"/>
    <cellStyle name="Normal 3 3 2 6 2 4 3 2" xfId="50099" xr:uid="{00000000-0005-0000-0000-000037830000}"/>
    <cellStyle name="Normal 3 3 2 6 2 4 4" xfId="36537" xr:uid="{00000000-0005-0000-0000-000038830000}"/>
    <cellStyle name="Normal 3 3 2 6 2 5" xfId="12790" xr:uid="{00000000-0005-0000-0000-000039830000}"/>
    <cellStyle name="Normal 3 3 2 6 2 5 2" xfId="26358" xr:uid="{00000000-0005-0000-0000-00003A830000}"/>
    <cellStyle name="Normal 3 3 2 6 2 5 2 2" xfId="53491" xr:uid="{00000000-0005-0000-0000-00003B830000}"/>
    <cellStyle name="Normal 3 3 2 6 2 5 3" xfId="39929" xr:uid="{00000000-0005-0000-0000-00003C830000}"/>
    <cellStyle name="Normal 3 3 2 6 2 6" xfId="19577" xr:uid="{00000000-0005-0000-0000-00003D830000}"/>
    <cellStyle name="Normal 3 3 2 6 2 6 2" xfId="46710" xr:uid="{00000000-0005-0000-0000-00003E830000}"/>
    <cellStyle name="Normal 3 3 2 6 2 7" xfId="33148" xr:uid="{00000000-0005-0000-0000-00003F830000}"/>
    <cellStyle name="Normal 3 3 2 6 3" xfId="5849" xr:uid="{00000000-0005-0000-0000-000040830000}"/>
    <cellStyle name="Normal 3 3 2 6 3 2" xfId="9392" xr:uid="{00000000-0005-0000-0000-000041830000}"/>
    <cellStyle name="Normal 3 3 2 6 3 2 2" xfId="16182" xr:uid="{00000000-0005-0000-0000-000042830000}"/>
    <cellStyle name="Normal 3 3 2 6 3 2 2 2" xfId="29750" xr:uid="{00000000-0005-0000-0000-000043830000}"/>
    <cellStyle name="Normal 3 3 2 6 3 2 2 2 2" xfId="56883" xr:uid="{00000000-0005-0000-0000-000044830000}"/>
    <cellStyle name="Normal 3 3 2 6 3 2 2 3" xfId="43321" xr:uid="{00000000-0005-0000-0000-000045830000}"/>
    <cellStyle name="Normal 3 3 2 6 3 2 3" xfId="22969" xr:uid="{00000000-0005-0000-0000-000046830000}"/>
    <cellStyle name="Normal 3 3 2 6 3 2 3 2" xfId="50102" xr:uid="{00000000-0005-0000-0000-000047830000}"/>
    <cellStyle name="Normal 3 3 2 6 3 2 4" xfId="36540" xr:uid="{00000000-0005-0000-0000-000048830000}"/>
    <cellStyle name="Normal 3 3 2 6 3 3" xfId="12793" xr:uid="{00000000-0005-0000-0000-000049830000}"/>
    <cellStyle name="Normal 3 3 2 6 3 3 2" xfId="26361" xr:uid="{00000000-0005-0000-0000-00004A830000}"/>
    <cellStyle name="Normal 3 3 2 6 3 3 2 2" xfId="53494" xr:uid="{00000000-0005-0000-0000-00004B830000}"/>
    <cellStyle name="Normal 3 3 2 6 3 3 3" xfId="39932" xr:uid="{00000000-0005-0000-0000-00004C830000}"/>
    <cellStyle name="Normal 3 3 2 6 3 4" xfId="19580" xr:uid="{00000000-0005-0000-0000-00004D830000}"/>
    <cellStyle name="Normal 3 3 2 6 3 4 2" xfId="46713" xr:uid="{00000000-0005-0000-0000-00004E830000}"/>
    <cellStyle name="Normal 3 3 2 6 3 5" xfId="33151" xr:uid="{00000000-0005-0000-0000-00004F830000}"/>
    <cellStyle name="Normal 3 3 2 6 4" xfId="5850" xr:uid="{00000000-0005-0000-0000-000050830000}"/>
    <cellStyle name="Normal 3 3 2 6 4 2" xfId="9393" xr:uid="{00000000-0005-0000-0000-000051830000}"/>
    <cellStyle name="Normal 3 3 2 6 4 2 2" xfId="16183" xr:uid="{00000000-0005-0000-0000-000052830000}"/>
    <cellStyle name="Normal 3 3 2 6 4 2 2 2" xfId="29751" xr:uid="{00000000-0005-0000-0000-000053830000}"/>
    <cellStyle name="Normal 3 3 2 6 4 2 2 2 2" xfId="56884" xr:uid="{00000000-0005-0000-0000-000054830000}"/>
    <cellStyle name="Normal 3 3 2 6 4 2 2 3" xfId="43322" xr:uid="{00000000-0005-0000-0000-000055830000}"/>
    <cellStyle name="Normal 3 3 2 6 4 2 3" xfId="22970" xr:uid="{00000000-0005-0000-0000-000056830000}"/>
    <cellStyle name="Normal 3 3 2 6 4 2 3 2" xfId="50103" xr:uid="{00000000-0005-0000-0000-000057830000}"/>
    <cellStyle name="Normal 3 3 2 6 4 2 4" xfId="36541" xr:uid="{00000000-0005-0000-0000-000058830000}"/>
    <cellStyle name="Normal 3 3 2 6 4 3" xfId="12794" xr:uid="{00000000-0005-0000-0000-000059830000}"/>
    <cellStyle name="Normal 3 3 2 6 4 3 2" xfId="26362" xr:uid="{00000000-0005-0000-0000-00005A830000}"/>
    <cellStyle name="Normal 3 3 2 6 4 3 2 2" xfId="53495" xr:uid="{00000000-0005-0000-0000-00005B830000}"/>
    <cellStyle name="Normal 3 3 2 6 4 3 3" xfId="39933" xr:uid="{00000000-0005-0000-0000-00005C830000}"/>
    <cellStyle name="Normal 3 3 2 6 4 4" xfId="19581" xr:uid="{00000000-0005-0000-0000-00005D830000}"/>
    <cellStyle name="Normal 3 3 2 6 4 4 2" xfId="46714" xr:uid="{00000000-0005-0000-0000-00005E830000}"/>
    <cellStyle name="Normal 3 3 2 6 4 5" xfId="33152" xr:uid="{00000000-0005-0000-0000-00005F830000}"/>
    <cellStyle name="Normal 3 3 2 6 5" xfId="9388" xr:uid="{00000000-0005-0000-0000-000060830000}"/>
    <cellStyle name="Normal 3 3 2 6 5 2" xfId="16178" xr:uid="{00000000-0005-0000-0000-000061830000}"/>
    <cellStyle name="Normal 3 3 2 6 5 2 2" xfId="29746" xr:uid="{00000000-0005-0000-0000-000062830000}"/>
    <cellStyle name="Normal 3 3 2 6 5 2 2 2" xfId="56879" xr:uid="{00000000-0005-0000-0000-000063830000}"/>
    <cellStyle name="Normal 3 3 2 6 5 2 3" xfId="43317" xr:uid="{00000000-0005-0000-0000-000064830000}"/>
    <cellStyle name="Normal 3 3 2 6 5 3" xfId="22965" xr:uid="{00000000-0005-0000-0000-000065830000}"/>
    <cellStyle name="Normal 3 3 2 6 5 3 2" xfId="50098" xr:uid="{00000000-0005-0000-0000-000066830000}"/>
    <cellStyle name="Normal 3 3 2 6 5 4" xfId="36536" xr:uid="{00000000-0005-0000-0000-000067830000}"/>
    <cellStyle name="Normal 3 3 2 6 6" xfId="12789" xr:uid="{00000000-0005-0000-0000-000068830000}"/>
    <cellStyle name="Normal 3 3 2 6 6 2" xfId="26357" xr:uid="{00000000-0005-0000-0000-000069830000}"/>
    <cellStyle name="Normal 3 3 2 6 6 2 2" xfId="53490" xr:uid="{00000000-0005-0000-0000-00006A830000}"/>
    <cellStyle name="Normal 3 3 2 6 6 3" xfId="39928" xr:uid="{00000000-0005-0000-0000-00006B830000}"/>
    <cellStyle name="Normal 3 3 2 6 7" xfId="19576" xr:uid="{00000000-0005-0000-0000-00006C830000}"/>
    <cellStyle name="Normal 3 3 2 6 7 2" xfId="46709" xr:uid="{00000000-0005-0000-0000-00006D830000}"/>
    <cellStyle name="Normal 3 3 2 6 8" xfId="33147" xr:uid="{00000000-0005-0000-0000-00006E830000}"/>
    <cellStyle name="Normal 3 3 2 7" xfId="5851" xr:uid="{00000000-0005-0000-0000-00006F830000}"/>
    <cellStyle name="Normal 3 3 2 7 2" xfId="5852" xr:uid="{00000000-0005-0000-0000-000070830000}"/>
    <cellStyle name="Normal 3 3 2 7 2 2" xfId="9395" xr:uid="{00000000-0005-0000-0000-000071830000}"/>
    <cellStyle name="Normal 3 3 2 7 2 2 2" xfId="16185" xr:uid="{00000000-0005-0000-0000-000072830000}"/>
    <cellStyle name="Normal 3 3 2 7 2 2 2 2" xfId="29753" xr:uid="{00000000-0005-0000-0000-000073830000}"/>
    <cellStyle name="Normal 3 3 2 7 2 2 2 2 2" xfId="56886" xr:uid="{00000000-0005-0000-0000-000074830000}"/>
    <cellStyle name="Normal 3 3 2 7 2 2 2 3" xfId="43324" xr:uid="{00000000-0005-0000-0000-000075830000}"/>
    <cellStyle name="Normal 3 3 2 7 2 2 3" xfId="22972" xr:uid="{00000000-0005-0000-0000-000076830000}"/>
    <cellStyle name="Normal 3 3 2 7 2 2 3 2" xfId="50105" xr:uid="{00000000-0005-0000-0000-000077830000}"/>
    <cellStyle name="Normal 3 3 2 7 2 2 4" xfId="36543" xr:uid="{00000000-0005-0000-0000-000078830000}"/>
    <cellStyle name="Normal 3 3 2 7 2 3" xfId="12796" xr:uid="{00000000-0005-0000-0000-000079830000}"/>
    <cellStyle name="Normal 3 3 2 7 2 3 2" xfId="26364" xr:uid="{00000000-0005-0000-0000-00007A830000}"/>
    <cellStyle name="Normal 3 3 2 7 2 3 2 2" xfId="53497" xr:uid="{00000000-0005-0000-0000-00007B830000}"/>
    <cellStyle name="Normal 3 3 2 7 2 3 3" xfId="39935" xr:uid="{00000000-0005-0000-0000-00007C830000}"/>
    <cellStyle name="Normal 3 3 2 7 2 4" xfId="19583" xr:uid="{00000000-0005-0000-0000-00007D830000}"/>
    <cellStyle name="Normal 3 3 2 7 2 4 2" xfId="46716" xr:uid="{00000000-0005-0000-0000-00007E830000}"/>
    <cellStyle name="Normal 3 3 2 7 2 5" xfId="33154" xr:uid="{00000000-0005-0000-0000-00007F830000}"/>
    <cellStyle name="Normal 3 3 2 7 3" xfId="5853" xr:uid="{00000000-0005-0000-0000-000080830000}"/>
    <cellStyle name="Normal 3 3 2 7 3 2" xfId="9396" xr:uid="{00000000-0005-0000-0000-000081830000}"/>
    <cellStyle name="Normal 3 3 2 7 3 2 2" xfId="16186" xr:uid="{00000000-0005-0000-0000-000082830000}"/>
    <cellStyle name="Normal 3 3 2 7 3 2 2 2" xfId="29754" xr:uid="{00000000-0005-0000-0000-000083830000}"/>
    <cellStyle name="Normal 3 3 2 7 3 2 2 2 2" xfId="56887" xr:uid="{00000000-0005-0000-0000-000084830000}"/>
    <cellStyle name="Normal 3 3 2 7 3 2 2 3" xfId="43325" xr:uid="{00000000-0005-0000-0000-000085830000}"/>
    <cellStyle name="Normal 3 3 2 7 3 2 3" xfId="22973" xr:uid="{00000000-0005-0000-0000-000086830000}"/>
    <cellStyle name="Normal 3 3 2 7 3 2 3 2" xfId="50106" xr:uid="{00000000-0005-0000-0000-000087830000}"/>
    <cellStyle name="Normal 3 3 2 7 3 2 4" xfId="36544" xr:uid="{00000000-0005-0000-0000-000088830000}"/>
    <cellStyle name="Normal 3 3 2 7 3 3" xfId="12797" xr:uid="{00000000-0005-0000-0000-000089830000}"/>
    <cellStyle name="Normal 3 3 2 7 3 3 2" xfId="26365" xr:uid="{00000000-0005-0000-0000-00008A830000}"/>
    <cellStyle name="Normal 3 3 2 7 3 3 2 2" xfId="53498" xr:uid="{00000000-0005-0000-0000-00008B830000}"/>
    <cellStyle name="Normal 3 3 2 7 3 3 3" xfId="39936" xr:uid="{00000000-0005-0000-0000-00008C830000}"/>
    <cellStyle name="Normal 3 3 2 7 3 4" xfId="19584" xr:uid="{00000000-0005-0000-0000-00008D830000}"/>
    <cellStyle name="Normal 3 3 2 7 3 4 2" xfId="46717" xr:uid="{00000000-0005-0000-0000-00008E830000}"/>
    <cellStyle name="Normal 3 3 2 7 3 5" xfId="33155" xr:uid="{00000000-0005-0000-0000-00008F830000}"/>
    <cellStyle name="Normal 3 3 2 7 4" xfId="9394" xr:uid="{00000000-0005-0000-0000-000090830000}"/>
    <cellStyle name="Normal 3 3 2 7 4 2" xfId="16184" xr:uid="{00000000-0005-0000-0000-000091830000}"/>
    <cellStyle name="Normal 3 3 2 7 4 2 2" xfId="29752" xr:uid="{00000000-0005-0000-0000-000092830000}"/>
    <cellStyle name="Normal 3 3 2 7 4 2 2 2" xfId="56885" xr:uid="{00000000-0005-0000-0000-000093830000}"/>
    <cellStyle name="Normal 3 3 2 7 4 2 3" xfId="43323" xr:uid="{00000000-0005-0000-0000-000094830000}"/>
    <cellStyle name="Normal 3 3 2 7 4 3" xfId="22971" xr:uid="{00000000-0005-0000-0000-000095830000}"/>
    <cellStyle name="Normal 3 3 2 7 4 3 2" xfId="50104" xr:uid="{00000000-0005-0000-0000-000096830000}"/>
    <cellStyle name="Normal 3 3 2 7 4 4" xfId="36542" xr:uid="{00000000-0005-0000-0000-000097830000}"/>
    <cellStyle name="Normal 3 3 2 7 5" xfId="12795" xr:uid="{00000000-0005-0000-0000-000098830000}"/>
    <cellStyle name="Normal 3 3 2 7 5 2" xfId="26363" xr:uid="{00000000-0005-0000-0000-000099830000}"/>
    <cellStyle name="Normal 3 3 2 7 5 2 2" xfId="53496" xr:uid="{00000000-0005-0000-0000-00009A830000}"/>
    <cellStyle name="Normal 3 3 2 7 5 3" xfId="39934" xr:uid="{00000000-0005-0000-0000-00009B830000}"/>
    <cellStyle name="Normal 3 3 2 7 6" xfId="19582" xr:uid="{00000000-0005-0000-0000-00009C830000}"/>
    <cellStyle name="Normal 3 3 2 7 6 2" xfId="46715" xr:uid="{00000000-0005-0000-0000-00009D830000}"/>
    <cellStyle name="Normal 3 3 2 7 7" xfId="33153" xr:uid="{00000000-0005-0000-0000-00009E830000}"/>
    <cellStyle name="Normal 3 3 2 8" xfId="5854" xr:uid="{00000000-0005-0000-0000-00009F830000}"/>
    <cellStyle name="Normal 3 3 2 8 2" xfId="5855" xr:uid="{00000000-0005-0000-0000-0000A0830000}"/>
    <cellStyle name="Normal 3 3 2 8 2 2" xfId="9398" xr:uid="{00000000-0005-0000-0000-0000A1830000}"/>
    <cellStyle name="Normal 3 3 2 8 2 2 2" xfId="16188" xr:uid="{00000000-0005-0000-0000-0000A2830000}"/>
    <cellStyle name="Normal 3 3 2 8 2 2 2 2" xfId="29756" xr:uid="{00000000-0005-0000-0000-0000A3830000}"/>
    <cellStyle name="Normal 3 3 2 8 2 2 2 2 2" xfId="56889" xr:uid="{00000000-0005-0000-0000-0000A4830000}"/>
    <cellStyle name="Normal 3 3 2 8 2 2 2 3" xfId="43327" xr:uid="{00000000-0005-0000-0000-0000A5830000}"/>
    <cellStyle name="Normal 3 3 2 8 2 2 3" xfId="22975" xr:uid="{00000000-0005-0000-0000-0000A6830000}"/>
    <cellStyle name="Normal 3 3 2 8 2 2 3 2" xfId="50108" xr:uid="{00000000-0005-0000-0000-0000A7830000}"/>
    <cellStyle name="Normal 3 3 2 8 2 2 4" xfId="36546" xr:uid="{00000000-0005-0000-0000-0000A8830000}"/>
    <cellStyle name="Normal 3 3 2 8 2 3" xfId="12799" xr:uid="{00000000-0005-0000-0000-0000A9830000}"/>
    <cellStyle name="Normal 3 3 2 8 2 3 2" xfId="26367" xr:uid="{00000000-0005-0000-0000-0000AA830000}"/>
    <cellStyle name="Normal 3 3 2 8 2 3 2 2" xfId="53500" xr:uid="{00000000-0005-0000-0000-0000AB830000}"/>
    <cellStyle name="Normal 3 3 2 8 2 3 3" xfId="39938" xr:uid="{00000000-0005-0000-0000-0000AC830000}"/>
    <cellStyle name="Normal 3 3 2 8 2 4" xfId="19586" xr:uid="{00000000-0005-0000-0000-0000AD830000}"/>
    <cellStyle name="Normal 3 3 2 8 2 4 2" xfId="46719" xr:uid="{00000000-0005-0000-0000-0000AE830000}"/>
    <cellStyle name="Normal 3 3 2 8 2 5" xfId="33157" xr:uid="{00000000-0005-0000-0000-0000AF830000}"/>
    <cellStyle name="Normal 3 3 2 8 3" xfId="5856" xr:uid="{00000000-0005-0000-0000-0000B0830000}"/>
    <cellStyle name="Normal 3 3 2 8 3 2" xfId="9399" xr:uid="{00000000-0005-0000-0000-0000B1830000}"/>
    <cellStyle name="Normal 3 3 2 8 3 2 2" xfId="16189" xr:uid="{00000000-0005-0000-0000-0000B2830000}"/>
    <cellStyle name="Normal 3 3 2 8 3 2 2 2" xfId="29757" xr:uid="{00000000-0005-0000-0000-0000B3830000}"/>
    <cellStyle name="Normal 3 3 2 8 3 2 2 2 2" xfId="56890" xr:uid="{00000000-0005-0000-0000-0000B4830000}"/>
    <cellStyle name="Normal 3 3 2 8 3 2 2 3" xfId="43328" xr:uid="{00000000-0005-0000-0000-0000B5830000}"/>
    <cellStyle name="Normal 3 3 2 8 3 2 3" xfId="22976" xr:uid="{00000000-0005-0000-0000-0000B6830000}"/>
    <cellStyle name="Normal 3 3 2 8 3 2 3 2" xfId="50109" xr:uid="{00000000-0005-0000-0000-0000B7830000}"/>
    <cellStyle name="Normal 3 3 2 8 3 2 4" xfId="36547" xr:uid="{00000000-0005-0000-0000-0000B8830000}"/>
    <cellStyle name="Normal 3 3 2 8 3 3" xfId="12800" xr:uid="{00000000-0005-0000-0000-0000B9830000}"/>
    <cellStyle name="Normal 3 3 2 8 3 3 2" xfId="26368" xr:uid="{00000000-0005-0000-0000-0000BA830000}"/>
    <cellStyle name="Normal 3 3 2 8 3 3 2 2" xfId="53501" xr:uid="{00000000-0005-0000-0000-0000BB830000}"/>
    <cellStyle name="Normal 3 3 2 8 3 3 3" xfId="39939" xr:uid="{00000000-0005-0000-0000-0000BC830000}"/>
    <cellStyle name="Normal 3 3 2 8 3 4" xfId="19587" xr:uid="{00000000-0005-0000-0000-0000BD830000}"/>
    <cellStyle name="Normal 3 3 2 8 3 4 2" xfId="46720" xr:uid="{00000000-0005-0000-0000-0000BE830000}"/>
    <cellStyle name="Normal 3 3 2 8 3 5" xfId="33158" xr:uid="{00000000-0005-0000-0000-0000BF830000}"/>
    <cellStyle name="Normal 3 3 2 8 4" xfId="9397" xr:uid="{00000000-0005-0000-0000-0000C0830000}"/>
    <cellStyle name="Normal 3 3 2 8 4 2" xfId="16187" xr:uid="{00000000-0005-0000-0000-0000C1830000}"/>
    <cellStyle name="Normal 3 3 2 8 4 2 2" xfId="29755" xr:uid="{00000000-0005-0000-0000-0000C2830000}"/>
    <cellStyle name="Normal 3 3 2 8 4 2 2 2" xfId="56888" xr:uid="{00000000-0005-0000-0000-0000C3830000}"/>
    <cellStyle name="Normal 3 3 2 8 4 2 3" xfId="43326" xr:uid="{00000000-0005-0000-0000-0000C4830000}"/>
    <cellStyle name="Normal 3 3 2 8 4 3" xfId="22974" xr:uid="{00000000-0005-0000-0000-0000C5830000}"/>
    <cellStyle name="Normal 3 3 2 8 4 3 2" xfId="50107" xr:uid="{00000000-0005-0000-0000-0000C6830000}"/>
    <cellStyle name="Normal 3 3 2 8 4 4" xfId="36545" xr:uid="{00000000-0005-0000-0000-0000C7830000}"/>
    <cellStyle name="Normal 3 3 2 8 5" xfId="12798" xr:uid="{00000000-0005-0000-0000-0000C8830000}"/>
    <cellStyle name="Normal 3 3 2 8 5 2" xfId="26366" xr:uid="{00000000-0005-0000-0000-0000C9830000}"/>
    <cellStyle name="Normal 3 3 2 8 5 2 2" xfId="53499" xr:uid="{00000000-0005-0000-0000-0000CA830000}"/>
    <cellStyle name="Normal 3 3 2 8 5 3" xfId="39937" xr:uid="{00000000-0005-0000-0000-0000CB830000}"/>
    <cellStyle name="Normal 3 3 2 8 6" xfId="19585" xr:uid="{00000000-0005-0000-0000-0000CC830000}"/>
    <cellStyle name="Normal 3 3 2 8 6 2" xfId="46718" xr:uid="{00000000-0005-0000-0000-0000CD830000}"/>
    <cellStyle name="Normal 3 3 2 8 7" xfId="33156" xr:uid="{00000000-0005-0000-0000-0000CE830000}"/>
    <cellStyle name="Normal 3 3 2 9" xfId="5857" xr:uid="{00000000-0005-0000-0000-0000CF830000}"/>
    <cellStyle name="Normal 3 3 2 9 2" xfId="9400" xr:uid="{00000000-0005-0000-0000-0000D0830000}"/>
    <cellStyle name="Normal 3 3 2 9 2 2" xfId="16190" xr:uid="{00000000-0005-0000-0000-0000D1830000}"/>
    <cellStyle name="Normal 3 3 2 9 2 2 2" xfId="29758" xr:uid="{00000000-0005-0000-0000-0000D2830000}"/>
    <cellStyle name="Normal 3 3 2 9 2 2 2 2" xfId="56891" xr:uid="{00000000-0005-0000-0000-0000D3830000}"/>
    <cellStyle name="Normal 3 3 2 9 2 2 3" xfId="43329" xr:uid="{00000000-0005-0000-0000-0000D4830000}"/>
    <cellStyle name="Normal 3 3 2 9 2 3" xfId="22977" xr:uid="{00000000-0005-0000-0000-0000D5830000}"/>
    <cellStyle name="Normal 3 3 2 9 2 3 2" xfId="50110" xr:uid="{00000000-0005-0000-0000-0000D6830000}"/>
    <cellStyle name="Normal 3 3 2 9 2 4" xfId="36548" xr:uid="{00000000-0005-0000-0000-0000D7830000}"/>
    <cellStyle name="Normal 3 3 2 9 3" xfId="12801" xr:uid="{00000000-0005-0000-0000-0000D8830000}"/>
    <cellStyle name="Normal 3 3 2 9 3 2" xfId="26369" xr:uid="{00000000-0005-0000-0000-0000D9830000}"/>
    <cellStyle name="Normal 3 3 2 9 3 2 2" xfId="53502" xr:uid="{00000000-0005-0000-0000-0000DA830000}"/>
    <cellStyle name="Normal 3 3 2 9 3 3" xfId="39940" xr:uid="{00000000-0005-0000-0000-0000DB830000}"/>
    <cellStyle name="Normal 3 3 2 9 4" xfId="19588" xr:uid="{00000000-0005-0000-0000-0000DC830000}"/>
    <cellStyle name="Normal 3 3 2 9 4 2" xfId="46721" xr:uid="{00000000-0005-0000-0000-0000DD830000}"/>
    <cellStyle name="Normal 3 3 2 9 5" xfId="33159" xr:uid="{00000000-0005-0000-0000-0000DE830000}"/>
    <cellStyle name="Normal 3 3 3" xfId="2696" xr:uid="{00000000-0005-0000-0000-0000DF830000}"/>
    <cellStyle name="Normal 3 3 3 10" xfId="7509" xr:uid="{00000000-0005-0000-0000-0000E0830000}"/>
    <cellStyle name="Normal 3 3 3 10 2" xfId="14299" xr:uid="{00000000-0005-0000-0000-0000E1830000}"/>
    <cellStyle name="Normal 3 3 3 10 2 2" xfId="27867" xr:uid="{00000000-0005-0000-0000-0000E2830000}"/>
    <cellStyle name="Normal 3 3 3 10 2 2 2" xfId="55000" xr:uid="{00000000-0005-0000-0000-0000E3830000}"/>
    <cellStyle name="Normal 3 3 3 10 2 3" xfId="41438" xr:uid="{00000000-0005-0000-0000-0000E4830000}"/>
    <cellStyle name="Normal 3 3 3 10 3" xfId="21086" xr:uid="{00000000-0005-0000-0000-0000E5830000}"/>
    <cellStyle name="Normal 3 3 3 10 3 2" xfId="48219" xr:uid="{00000000-0005-0000-0000-0000E6830000}"/>
    <cellStyle name="Normal 3 3 3 10 4" xfId="34657" xr:uid="{00000000-0005-0000-0000-0000E7830000}"/>
    <cellStyle name="Normal 3 3 3 11" xfId="10910" xr:uid="{00000000-0005-0000-0000-0000E8830000}"/>
    <cellStyle name="Normal 3 3 3 11 2" xfId="24478" xr:uid="{00000000-0005-0000-0000-0000E9830000}"/>
    <cellStyle name="Normal 3 3 3 11 2 2" xfId="51611" xr:uid="{00000000-0005-0000-0000-0000EA830000}"/>
    <cellStyle name="Normal 3 3 3 11 3" xfId="38049" xr:uid="{00000000-0005-0000-0000-0000EB830000}"/>
    <cellStyle name="Normal 3 3 3 12" xfId="17697" xr:uid="{00000000-0005-0000-0000-0000EC830000}"/>
    <cellStyle name="Normal 3 3 3 12 2" xfId="44830" xr:uid="{00000000-0005-0000-0000-0000ED830000}"/>
    <cellStyle name="Normal 3 3 3 13" xfId="31268" xr:uid="{00000000-0005-0000-0000-0000EE830000}"/>
    <cellStyle name="Normal 3 3 3 2" xfId="2697" xr:uid="{00000000-0005-0000-0000-0000EF830000}"/>
    <cellStyle name="Normal 3 3 3 2 10" xfId="31269" xr:uid="{00000000-0005-0000-0000-0000F0830000}"/>
    <cellStyle name="Normal 3 3 3 2 2" xfId="5858" xr:uid="{00000000-0005-0000-0000-0000F1830000}"/>
    <cellStyle name="Normal 3 3 3 2 2 2" xfId="5859" xr:uid="{00000000-0005-0000-0000-0000F2830000}"/>
    <cellStyle name="Normal 3 3 3 2 2 2 2" xfId="5860" xr:uid="{00000000-0005-0000-0000-0000F3830000}"/>
    <cellStyle name="Normal 3 3 3 2 2 2 2 2" xfId="9403" xr:uid="{00000000-0005-0000-0000-0000F4830000}"/>
    <cellStyle name="Normal 3 3 3 2 2 2 2 2 2" xfId="16193" xr:uid="{00000000-0005-0000-0000-0000F5830000}"/>
    <cellStyle name="Normal 3 3 3 2 2 2 2 2 2 2" xfId="29761" xr:uid="{00000000-0005-0000-0000-0000F6830000}"/>
    <cellStyle name="Normal 3 3 3 2 2 2 2 2 2 2 2" xfId="56894" xr:uid="{00000000-0005-0000-0000-0000F7830000}"/>
    <cellStyle name="Normal 3 3 3 2 2 2 2 2 2 3" xfId="43332" xr:uid="{00000000-0005-0000-0000-0000F8830000}"/>
    <cellStyle name="Normal 3 3 3 2 2 2 2 2 3" xfId="22980" xr:uid="{00000000-0005-0000-0000-0000F9830000}"/>
    <cellStyle name="Normal 3 3 3 2 2 2 2 2 3 2" xfId="50113" xr:uid="{00000000-0005-0000-0000-0000FA830000}"/>
    <cellStyle name="Normal 3 3 3 2 2 2 2 2 4" xfId="36551" xr:uid="{00000000-0005-0000-0000-0000FB830000}"/>
    <cellStyle name="Normal 3 3 3 2 2 2 2 3" xfId="12804" xr:uid="{00000000-0005-0000-0000-0000FC830000}"/>
    <cellStyle name="Normal 3 3 3 2 2 2 2 3 2" xfId="26372" xr:uid="{00000000-0005-0000-0000-0000FD830000}"/>
    <cellStyle name="Normal 3 3 3 2 2 2 2 3 2 2" xfId="53505" xr:uid="{00000000-0005-0000-0000-0000FE830000}"/>
    <cellStyle name="Normal 3 3 3 2 2 2 2 3 3" xfId="39943" xr:uid="{00000000-0005-0000-0000-0000FF830000}"/>
    <cellStyle name="Normal 3 3 3 2 2 2 2 4" xfId="19591" xr:uid="{00000000-0005-0000-0000-000000840000}"/>
    <cellStyle name="Normal 3 3 3 2 2 2 2 4 2" xfId="46724" xr:uid="{00000000-0005-0000-0000-000001840000}"/>
    <cellStyle name="Normal 3 3 3 2 2 2 2 5" xfId="33162" xr:uid="{00000000-0005-0000-0000-000002840000}"/>
    <cellStyle name="Normal 3 3 3 2 2 2 3" xfId="5861" xr:uid="{00000000-0005-0000-0000-000003840000}"/>
    <cellStyle name="Normal 3 3 3 2 2 2 3 2" xfId="9404" xr:uid="{00000000-0005-0000-0000-000004840000}"/>
    <cellStyle name="Normal 3 3 3 2 2 2 3 2 2" xfId="16194" xr:uid="{00000000-0005-0000-0000-000005840000}"/>
    <cellStyle name="Normal 3 3 3 2 2 2 3 2 2 2" xfId="29762" xr:uid="{00000000-0005-0000-0000-000006840000}"/>
    <cellStyle name="Normal 3 3 3 2 2 2 3 2 2 2 2" xfId="56895" xr:uid="{00000000-0005-0000-0000-000007840000}"/>
    <cellStyle name="Normal 3 3 3 2 2 2 3 2 2 3" xfId="43333" xr:uid="{00000000-0005-0000-0000-000008840000}"/>
    <cellStyle name="Normal 3 3 3 2 2 2 3 2 3" xfId="22981" xr:uid="{00000000-0005-0000-0000-000009840000}"/>
    <cellStyle name="Normal 3 3 3 2 2 2 3 2 3 2" xfId="50114" xr:uid="{00000000-0005-0000-0000-00000A840000}"/>
    <cellStyle name="Normal 3 3 3 2 2 2 3 2 4" xfId="36552" xr:uid="{00000000-0005-0000-0000-00000B840000}"/>
    <cellStyle name="Normal 3 3 3 2 2 2 3 3" xfId="12805" xr:uid="{00000000-0005-0000-0000-00000C840000}"/>
    <cellStyle name="Normal 3 3 3 2 2 2 3 3 2" xfId="26373" xr:uid="{00000000-0005-0000-0000-00000D840000}"/>
    <cellStyle name="Normal 3 3 3 2 2 2 3 3 2 2" xfId="53506" xr:uid="{00000000-0005-0000-0000-00000E840000}"/>
    <cellStyle name="Normal 3 3 3 2 2 2 3 3 3" xfId="39944" xr:uid="{00000000-0005-0000-0000-00000F840000}"/>
    <cellStyle name="Normal 3 3 3 2 2 2 3 4" xfId="19592" xr:uid="{00000000-0005-0000-0000-000010840000}"/>
    <cellStyle name="Normal 3 3 3 2 2 2 3 4 2" xfId="46725" xr:uid="{00000000-0005-0000-0000-000011840000}"/>
    <cellStyle name="Normal 3 3 3 2 2 2 3 5" xfId="33163" xr:uid="{00000000-0005-0000-0000-000012840000}"/>
    <cellStyle name="Normal 3 3 3 2 2 2 4" xfId="9402" xr:uid="{00000000-0005-0000-0000-000013840000}"/>
    <cellStyle name="Normal 3 3 3 2 2 2 4 2" xfId="16192" xr:uid="{00000000-0005-0000-0000-000014840000}"/>
    <cellStyle name="Normal 3 3 3 2 2 2 4 2 2" xfId="29760" xr:uid="{00000000-0005-0000-0000-000015840000}"/>
    <cellStyle name="Normal 3 3 3 2 2 2 4 2 2 2" xfId="56893" xr:uid="{00000000-0005-0000-0000-000016840000}"/>
    <cellStyle name="Normal 3 3 3 2 2 2 4 2 3" xfId="43331" xr:uid="{00000000-0005-0000-0000-000017840000}"/>
    <cellStyle name="Normal 3 3 3 2 2 2 4 3" xfId="22979" xr:uid="{00000000-0005-0000-0000-000018840000}"/>
    <cellStyle name="Normal 3 3 3 2 2 2 4 3 2" xfId="50112" xr:uid="{00000000-0005-0000-0000-000019840000}"/>
    <cellStyle name="Normal 3 3 3 2 2 2 4 4" xfId="36550" xr:uid="{00000000-0005-0000-0000-00001A840000}"/>
    <cellStyle name="Normal 3 3 3 2 2 2 5" xfId="12803" xr:uid="{00000000-0005-0000-0000-00001B840000}"/>
    <cellStyle name="Normal 3 3 3 2 2 2 5 2" xfId="26371" xr:uid="{00000000-0005-0000-0000-00001C840000}"/>
    <cellStyle name="Normal 3 3 3 2 2 2 5 2 2" xfId="53504" xr:uid="{00000000-0005-0000-0000-00001D840000}"/>
    <cellStyle name="Normal 3 3 3 2 2 2 5 3" xfId="39942" xr:uid="{00000000-0005-0000-0000-00001E840000}"/>
    <cellStyle name="Normal 3 3 3 2 2 2 6" xfId="19590" xr:uid="{00000000-0005-0000-0000-00001F840000}"/>
    <cellStyle name="Normal 3 3 3 2 2 2 6 2" xfId="46723" xr:uid="{00000000-0005-0000-0000-000020840000}"/>
    <cellStyle name="Normal 3 3 3 2 2 2 7" xfId="33161" xr:uid="{00000000-0005-0000-0000-000021840000}"/>
    <cellStyle name="Normal 3 3 3 2 2 3" xfId="5862" xr:uid="{00000000-0005-0000-0000-000022840000}"/>
    <cellStyle name="Normal 3 3 3 2 2 3 2" xfId="5863" xr:uid="{00000000-0005-0000-0000-000023840000}"/>
    <cellStyle name="Normal 3 3 3 2 2 3 2 2" xfId="9406" xr:uid="{00000000-0005-0000-0000-000024840000}"/>
    <cellStyle name="Normal 3 3 3 2 2 3 2 2 2" xfId="16196" xr:uid="{00000000-0005-0000-0000-000025840000}"/>
    <cellStyle name="Normal 3 3 3 2 2 3 2 2 2 2" xfId="29764" xr:uid="{00000000-0005-0000-0000-000026840000}"/>
    <cellStyle name="Normal 3 3 3 2 2 3 2 2 2 2 2" xfId="56897" xr:uid="{00000000-0005-0000-0000-000027840000}"/>
    <cellStyle name="Normal 3 3 3 2 2 3 2 2 2 3" xfId="43335" xr:uid="{00000000-0005-0000-0000-000028840000}"/>
    <cellStyle name="Normal 3 3 3 2 2 3 2 2 3" xfId="22983" xr:uid="{00000000-0005-0000-0000-000029840000}"/>
    <cellStyle name="Normal 3 3 3 2 2 3 2 2 3 2" xfId="50116" xr:uid="{00000000-0005-0000-0000-00002A840000}"/>
    <cellStyle name="Normal 3 3 3 2 2 3 2 2 4" xfId="36554" xr:uid="{00000000-0005-0000-0000-00002B840000}"/>
    <cellStyle name="Normal 3 3 3 2 2 3 2 3" xfId="12807" xr:uid="{00000000-0005-0000-0000-00002C840000}"/>
    <cellStyle name="Normal 3 3 3 2 2 3 2 3 2" xfId="26375" xr:uid="{00000000-0005-0000-0000-00002D840000}"/>
    <cellStyle name="Normal 3 3 3 2 2 3 2 3 2 2" xfId="53508" xr:uid="{00000000-0005-0000-0000-00002E840000}"/>
    <cellStyle name="Normal 3 3 3 2 2 3 2 3 3" xfId="39946" xr:uid="{00000000-0005-0000-0000-00002F840000}"/>
    <cellStyle name="Normal 3 3 3 2 2 3 2 4" xfId="19594" xr:uid="{00000000-0005-0000-0000-000030840000}"/>
    <cellStyle name="Normal 3 3 3 2 2 3 2 4 2" xfId="46727" xr:uid="{00000000-0005-0000-0000-000031840000}"/>
    <cellStyle name="Normal 3 3 3 2 2 3 2 5" xfId="33165" xr:uid="{00000000-0005-0000-0000-000032840000}"/>
    <cellStyle name="Normal 3 3 3 2 2 3 3" xfId="9405" xr:uid="{00000000-0005-0000-0000-000033840000}"/>
    <cellStyle name="Normal 3 3 3 2 2 3 3 2" xfId="16195" xr:uid="{00000000-0005-0000-0000-000034840000}"/>
    <cellStyle name="Normal 3 3 3 2 2 3 3 2 2" xfId="29763" xr:uid="{00000000-0005-0000-0000-000035840000}"/>
    <cellStyle name="Normal 3 3 3 2 2 3 3 2 2 2" xfId="56896" xr:uid="{00000000-0005-0000-0000-000036840000}"/>
    <cellStyle name="Normal 3 3 3 2 2 3 3 2 3" xfId="43334" xr:uid="{00000000-0005-0000-0000-000037840000}"/>
    <cellStyle name="Normal 3 3 3 2 2 3 3 3" xfId="22982" xr:uid="{00000000-0005-0000-0000-000038840000}"/>
    <cellStyle name="Normal 3 3 3 2 2 3 3 3 2" xfId="50115" xr:uid="{00000000-0005-0000-0000-000039840000}"/>
    <cellStyle name="Normal 3 3 3 2 2 3 3 4" xfId="36553" xr:uid="{00000000-0005-0000-0000-00003A840000}"/>
    <cellStyle name="Normal 3 3 3 2 2 3 4" xfId="12806" xr:uid="{00000000-0005-0000-0000-00003B840000}"/>
    <cellStyle name="Normal 3 3 3 2 2 3 4 2" xfId="26374" xr:uid="{00000000-0005-0000-0000-00003C840000}"/>
    <cellStyle name="Normal 3 3 3 2 2 3 4 2 2" xfId="53507" xr:uid="{00000000-0005-0000-0000-00003D840000}"/>
    <cellStyle name="Normal 3 3 3 2 2 3 4 3" xfId="39945" xr:uid="{00000000-0005-0000-0000-00003E840000}"/>
    <cellStyle name="Normal 3 3 3 2 2 3 5" xfId="19593" xr:uid="{00000000-0005-0000-0000-00003F840000}"/>
    <cellStyle name="Normal 3 3 3 2 2 3 5 2" xfId="46726" xr:uid="{00000000-0005-0000-0000-000040840000}"/>
    <cellStyle name="Normal 3 3 3 2 2 3 6" xfId="33164" xr:uid="{00000000-0005-0000-0000-000041840000}"/>
    <cellStyle name="Normal 3 3 3 2 2 4" xfId="5864" xr:uid="{00000000-0005-0000-0000-000042840000}"/>
    <cellStyle name="Normal 3 3 3 2 2 4 2" xfId="9407" xr:uid="{00000000-0005-0000-0000-000043840000}"/>
    <cellStyle name="Normal 3 3 3 2 2 4 2 2" xfId="16197" xr:uid="{00000000-0005-0000-0000-000044840000}"/>
    <cellStyle name="Normal 3 3 3 2 2 4 2 2 2" xfId="29765" xr:uid="{00000000-0005-0000-0000-000045840000}"/>
    <cellStyle name="Normal 3 3 3 2 2 4 2 2 2 2" xfId="56898" xr:uid="{00000000-0005-0000-0000-000046840000}"/>
    <cellStyle name="Normal 3 3 3 2 2 4 2 2 3" xfId="43336" xr:uid="{00000000-0005-0000-0000-000047840000}"/>
    <cellStyle name="Normal 3 3 3 2 2 4 2 3" xfId="22984" xr:uid="{00000000-0005-0000-0000-000048840000}"/>
    <cellStyle name="Normal 3 3 3 2 2 4 2 3 2" xfId="50117" xr:uid="{00000000-0005-0000-0000-000049840000}"/>
    <cellStyle name="Normal 3 3 3 2 2 4 2 4" xfId="36555" xr:uid="{00000000-0005-0000-0000-00004A840000}"/>
    <cellStyle name="Normal 3 3 3 2 2 4 3" xfId="12808" xr:uid="{00000000-0005-0000-0000-00004B840000}"/>
    <cellStyle name="Normal 3 3 3 2 2 4 3 2" xfId="26376" xr:uid="{00000000-0005-0000-0000-00004C840000}"/>
    <cellStyle name="Normal 3 3 3 2 2 4 3 2 2" xfId="53509" xr:uid="{00000000-0005-0000-0000-00004D840000}"/>
    <cellStyle name="Normal 3 3 3 2 2 4 3 3" xfId="39947" xr:uid="{00000000-0005-0000-0000-00004E840000}"/>
    <cellStyle name="Normal 3 3 3 2 2 4 4" xfId="19595" xr:uid="{00000000-0005-0000-0000-00004F840000}"/>
    <cellStyle name="Normal 3 3 3 2 2 4 4 2" xfId="46728" xr:uid="{00000000-0005-0000-0000-000050840000}"/>
    <cellStyle name="Normal 3 3 3 2 2 4 5" xfId="33166" xr:uid="{00000000-0005-0000-0000-000051840000}"/>
    <cellStyle name="Normal 3 3 3 2 2 5" xfId="5865" xr:uid="{00000000-0005-0000-0000-000052840000}"/>
    <cellStyle name="Normal 3 3 3 2 2 5 2" xfId="9408" xr:uid="{00000000-0005-0000-0000-000053840000}"/>
    <cellStyle name="Normal 3 3 3 2 2 5 2 2" xfId="16198" xr:uid="{00000000-0005-0000-0000-000054840000}"/>
    <cellStyle name="Normal 3 3 3 2 2 5 2 2 2" xfId="29766" xr:uid="{00000000-0005-0000-0000-000055840000}"/>
    <cellStyle name="Normal 3 3 3 2 2 5 2 2 2 2" xfId="56899" xr:uid="{00000000-0005-0000-0000-000056840000}"/>
    <cellStyle name="Normal 3 3 3 2 2 5 2 2 3" xfId="43337" xr:uid="{00000000-0005-0000-0000-000057840000}"/>
    <cellStyle name="Normal 3 3 3 2 2 5 2 3" xfId="22985" xr:uid="{00000000-0005-0000-0000-000058840000}"/>
    <cellStyle name="Normal 3 3 3 2 2 5 2 3 2" xfId="50118" xr:uid="{00000000-0005-0000-0000-000059840000}"/>
    <cellStyle name="Normal 3 3 3 2 2 5 2 4" xfId="36556" xr:uid="{00000000-0005-0000-0000-00005A840000}"/>
    <cellStyle name="Normal 3 3 3 2 2 5 3" xfId="12809" xr:uid="{00000000-0005-0000-0000-00005B840000}"/>
    <cellStyle name="Normal 3 3 3 2 2 5 3 2" xfId="26377" xr:uid="{00000000-0005-0000-0000-00005C840000}"/>
    <cellStyle name="Normal 3 3 3 2 2 5 3 2 2" xfId="53510" xr:uid="{00000000-0005-0000-0000-00005D840000}"/>
    <cellStyle name="Normal 3 3 3 2 2 5 3 3" xfId="39948" xr:uid="{00000000-0005-0000-0000-00005E840000}"/>
    <cellStyle name="Normal 3 3 3 2 2 5 4" xfId="19596" xr:uid="{00000000-0005-0000-0000-00005F840000}"/>
    <cellStyle name="Normal 3 3 3 2 2 5 4 2" xfId="46729" xr:uid="{00000000-0005-0000-0000-000060840000}"/>
    <cellStyle name="Normal 3 3 3 2 2 5 5" xfId="33167" xr:uid="{00000000-0005-0000-0000-000061840000}"/>
    <cellStyle name="Normal 3 3 3 2 2 6" xfId="9401" xr:uid="{00000000-0005-0000-0000-000062840000}"/>
    <cellStyle name="Normal 3 3 3 2 2 6 2" xfId="16191" xr:uid="{00000000-0005-0000-0000-000063840000}"/>
    <cellStyle name="Normal 3 3 3 2 2 6 2 2" xfId="29759" xr:uid="{00000000-0005-0000-0000-000064840000}"/>
    <cellStyle name="Normal 3 3 3 2 2 6 2 2 2" xfId="56892" xr:uid="{00000000-0005-0000-0000-000065840000}"/>
    <cellStyle name="Normal 3 3 3 2 2 6 2 3" xfId="43330" xr:uid="{00000000-0005-0000-0000-000066840000}"/>
    <cellStyle name="Normal 3 3 3 2 2 6 3" xfId="22978" xr:uid="{00000000-0005-0000-0000-000067840000}"/>
    <cellStyle name="Normal 3 3 3 2 2 6 3 2" xfId="50111" xr:uid="{00000000-0005-0000-0000-000068840000}"/>
    <cellStyle name="Normal 3 3 3 2 2 6 4" xfId="36549" xr:uid="{00000000-0005-0000-0000-000069840000}"/>
    <cellStyle name="Normal 3 3 3 2 2 7" xfId="12802" xr:uid="{00000000-0005-0000-0000-00006A840000}"/>
    <cellStyle name="Normal 3 3 3 2 2 7 2" xfId="26370" xr:uid="{00000000-0005-0000-0000-00006B840000}"/>
    <cellStyle name="Normal 3 3 3 2 2 7 2 2" xfId="53503" xr:uid="{00000000-0005-0000-0000-00006C840000}"/>
    <cellStyle name="Normal 3 3 3 2 2 7 3" xfId="39941" xr:uid="{00000000-0005-0000-0000-00006D840000}"/>
    <cellStyle name="Normal 3 3 3 2 2 8" xfId="19589" xr:uid="{00000000-0005-0000-0000-00006E840000}"/>
    <cellStyle name="Normal 3 3 3 2 2 8 2" xfId="46722" xr:uid="{00000000-0005-0000-0000-00006F840000}"/>
    <cellStyle name="Normal 3 3 3 2 2 9" xfId="33160" xr:uid="{00000000-0005-0000-0000-000070840000}"/>
    <cellStyle name="Normal 3 3 3 2 3" xfId="5866" xr:uid="{00000000-0005-0000-0000-000071840000}"/>
    <cellStyle name="Normal 3 3 3 2 3 2" xfId="5867" xr:uid="{00000000-0005-0000-0000-000072840000}"/>
    <cellStyle name="Normal 3 3 3 2 3 2 2" xfId="9410" xr:uid="{00000000-0005-0000-0000-000073840000}"/>
    <cellStyle name="Normal 3 3 3 2 3 2 2 2" xfId="16200" xr:uid="{00000000-0005-0000-0000-000074840000}"/>
    <cellStyle name="Normal 3 3 3 2 3 2 2 2 2" xfId="29768" xr:uid="{00000000-0005-0000-0000-000075840000}"/>
    <cellStyle name="Normal 3 3 3 2 3 2 2 2 2 2" xfId="56901" xr:uid="{00000000-0005-0000-0000-000076840000}"/>
    <cellStyle name="Normal 3 3 3 2 3 2 2 2 3" xfId="43339" xr:uid="{00000000-0005-0000-0000-000077840000}"/>
    <cellStyle name="Normal 3 3 3 2 3 2 2 3" xfId="22987" xr:uid="{00000000-0005-0000-0000-000078840000}"/>
    <cellStyle name="Normal 3 3 3 2 3 2 2 3 2" xfId="50120" xr:uid="{00000000-0005-0000-0000-000079840000}"/>
    <cellStyle name="Normal 3 3 3 2 3 2 2 4" xfId="36558" xr:uid="{00000000-0005-0000-0000-00007A840000}"/>
    <cellStyle name="Normal 3 3 3 2 3 2 3" xfId="12811" xr:uid="{00000000-0005-0000-0000-00007B840000}"/>
    <cellStyle name="Normal 3 3 3 2 3 2 3 2" xfId="26379" xr:uid="{00000000-0005-0000-0000-00007C840000}"/>
    <cellStyle name="Normal 3 3 3 2 3 2 3 2 2" xfId="53512" xr:uid="{00000000-0005-0000-0000-00007D840000}"/>
    <cellStyle name="Normal 3 3 3 2 3 2 3 3" xfId="39950" xr:uid="{00000000-0005-0000-0000-00007E840000}"/>
    <cellStyle name="Normal 3 3 3 2 3 2 4" xfId="19598" xr:uid="{00000000-0005-0000-0000-00007F840000}"/>
    <cellStyle name="Normal 3 3 3 2 3 2 4 2" xfId="46731" xr:uid="{00000000-0005-0000-0000-000080840000}"/>
    <cellStyle name="Normal 3 3 3 2 3 2 5" xfId="33169" xr:uid="{00000000-0005-0000-0000-000081840000}"/>
    <cellStyle name="Normal 3 3 3 2 3 3" xfId="5868" xr:uid="{00000000-0005-0000-0000-000082840000}"/>
    <cellStyle name="Normal 3 3 3 2 3 3 2" xfId="9411" xr:uid="{00000000-0005-0000-0000-000083840000}"/>
    <cellStyle name="Normal 3 3 3 2 3 3 2 2" xfId="16201" xr:uid="{00000000-0005-0000-0000-000084840000}"/>
    <cellStyle name="Normal 3 3 3 2 3 3 2 2 2" xfId="29769" xr:uid="{00000000-0005-0000-0000-000085840000}"/>
    <cellStyle name="Normal 3 3 3 2 3 3 2 2 2 2" xfId="56902" xr:uid="{00000000-0005-0000-0000-000086840000}"/>
    <cellStyle name="Normal 3 3 3 2 3 3 2 2 3" xfId="43340" xr:uid="{00000000-0005-0000-0000-000087840000}"/>
    <cellStyle name="Normal 3 3 3 2 3 3 2 3" xfId="22988" xr:uid="{00000000-0005-0000-0000-000088840000}"/>
    <cellStyle name="Normal 3 3 3 2 3 3 2 3 2" xfId="50121" xr:uid="{00000000-0005-0000-0000-000089840000}"/>
    <cellStyle name="Normal 3 3 3 2 3 3 2 4" xfId="36559" xr:uid="{00000000-0005-0000-0000-00008A840000}"/>
    <cellStyle name="Normal 3 3 3 2 3 3 3" xfId="12812" xr:uid="{00000000-0005-0000-0000-00008B840000}"/>
    <cellStyle name="Normal 3 3 3 2 3 3 3 2" xfId="26380" xr:uid="{00000000-0005-0000-0000-00008C840000}"/>
    <cellStyle name="Normal 3 3 3 2 3 3 3 2 2" xfId="53513" xr:uid="{00000000-0005-0000-0000-00008D840000}"/>
    <cellStyle name="Normal 3 3 3 2 3 3 3 3" xfId="39951" xr:uid="{00000000-0005-0000-0000-00008E840000}"/>
    <cellStyle name="Normal 3 3 3 2 3 3 4" xfId="19599" xr:uid="{00000000-0005-0000-0000-00008F840000}"/>
    <cellStyle name="Normal 3 3 3 2 3 3 4 2" xfId="46732" xr:uid="{00000000-0005-0000-0000-000090840000}"/>
    <cellStyle name="Normal 3 3 3 2 3 3 5" xfId="33170" xr:uid="{00000000-0005-0000-0000-000091840000}"/>
    <cellStyle name="Normal 3 3 3 2 3 4" xfId="9409" xr:uid="{00000000-0005-0000-0000-000092840000}"/>
    <cellStyle name="Normal 3 3 3 2 3 4 2" xfId="16199" xr:uid="{00000000-0005-0000-0000-000093840000}"/>
    <cellStyle name="Normal 3 3 3 2 3 4 2 2" xfId="29767" xr:uid="{00000000-0005-0000-0000-000094840000}"/>
    <cellStyle name="Normal 3 3 3 2 3 4 2 2 2" xfId="56900" xr:uid="{00000000-0005-0000-0000-000095840000}"/>
    <cellStyle name="Normal 3 3 3 2 3 4 2 3" xfId="43338" xr:uid="{00000000-0005-0000-0000-000096840000}"/>
    <cellStyle name="Normal 3 3 3 2 3 4 3" xfId="22986" xr:uid="{00000000-0005-0000-0000-000097840000}"/>
    <cellStyle name="Normal 3 3 3 2 3 4 3 2" xfId="50119" xr:uid="{00000000-0005-0000-0000-000098840000}"/>
    <cellStyle name="Normal 3 3 3 2 3 4 4" xfId="36557" xr:uid="{00000000-0005-0000-0000-000099840000}"/>
    <cellStyle name="Normal 3 3 3 2 3 5" xfId="12810" xr:uid="{00000000-0005-0000-0000-00009A840000}"/>
    <cellStyle name="Normal 3 3 3 2 3 5 2" xfId="26378" xr:uid="{00000000-0005-0000-0000-00009B840000}"/>
    <cellStyle name="Normal 3 3 3 2 3 5 2 2" xfId="53511" xr:uid="{00000000-0005-0000-0000-00009C840000}"/>
    <cellStyle name="Normal 3 3 3 2 3 5 3" xfId="39949" xr:uid="{00000000-0005-0000-0000-00009D840000}"/>
    <cellStyle name="Normal 3 3 3 2 3 6" xfId="19597" xr:uid="{00000000-0005-0000-0000-00009E840000}"/>
    <cellStyle name="Normal 3 3 3 2 3 6 2" xfId="46730" xr:uid="{00000000-0005-0000-0000-00009F840000}"/>
    <cellStyle name="Normal 3 3 3 2 3 7" xfId="33168" xr:uid="{00000000-0005-0000-0000-0000A0840000}"/>
    <cellStyle name="Normal 3 3 3 2 4" xfId="5869" xr:uid="{00000000-0005-0000-0000-0000A1840000}"/>
    <cellStyle name="Normal 3 3 3 2 4 2" xfId="5870" xr:uid="{00000000-0005-0000-0000-0000A2840000}"/>
    <cellStyle name="Normal 3 3 3 2 4 2 2" xfId="9413" xr:uid="{00000000-0005-0000-0000-0000A3840000}"/>
    <cellStyle name="Normal 3 3 3 2 4 2 2 2" xfId="16203" xr:uid="{00000000-0005-0000-0000-0000A4840000}"/>
    <cellStyle name="Normal 3 3 3 2 4 2 2 2 2" xfId="29771" xr:uid="{00000000-0005-0000-0000-0000A5840000}"/>
    <cellStyle name="Normal 3 3 3 2 4 2 2 2 2 2" xfId="56904" xr:uid="{00000000-0005-0000-0000-0000A6840000}"/>
    <cellStyle name="Normal 3 3 3 2 4 2 2 2 3" xfId="43342" xr:uid="{00000000-0005-0000-0000-0000A7840000}"/>
    <cellStyle name="Normal 3 3 3 2 4 2 2 3" xfId="22990" xr:uid="{00000000-0005-0000-0000-0000A8840000}"/>
    <cellStyle name="Normal 3 3 3 2 4 2 2 3 2" xfId="50123" xr:uid="{00000000-0005-0000-0000-0000A9840000}"/>
    <cellStyle name="Normal 3 3 3 2 4 2 2 4" xfId="36561" xr:uid="{00000000-0005-0000-0000-0000AA840000}"/>
    <cellStyle name="Normal 3 3 3 2 4 2 3" xfId="12814" xr:uid="{00000000-0005-0000-0000-0000AB840000}"/>
    <cellStyle name="Normal 3 3 3 2 4 2 3 2" xfId="26382" xr:uid="{00000000-0005-0000-0000-0000AC840000}"/>
    <cellStyle name="Normal 3 3 3 2 4 2 3 2 2" xfId="53515" xr:uid="{00000000-0005-0000-0000-0000AD840000}"/>
    <cellStyle name="Normal 3 3 3 2 4 2 3 3" xfId="39953" xr:uid="{00000000-0005-0000-0000-0000AE840000}"/>
    <cellStyle name="Normal 3 3 3 2 4 2 4" xfId="19601" xr:uid="{00000000-0005-0000-0000-0000AF840000}"/>
    <cellStyle name="Normal 3 3 3 2 4 2 4 2" xfId="46734" xr:uid="{00000000-0005-0000-0000-0000B0840000}"/>
    <cellStyle name="Normal 3 3 3 2 4 2 5" xfId="33172" xr:uid="{00000000-0005-0000-0000-0000B1840000}"/>
    <cellStyle name="Normal 3 3 3 2 4 3" xfId="9412" xr:uid="{00000000-0005-0000-0000-0000B2840000}"/>
    <cellStyle name="Normal 3 3 3 2 4 3 2" xfId="16202" xr:uid="{00000000-0005-0000-0000-0000B3840000}"/>
    <cellStyle name="Normal 3 3 3 2 4 3 2 2" xfId="29770" xr:uid="{00000000-0005-0000-0000-0000B4840000}"/>
    <cellStyle name="Normal 3 3 3 2 4 3 2 2 2" xfId="56903" xr:uid="{00000000-0005-0000-0000-0000B5840000}"/>
    <cellStyle name="Normal 3 3 3 2 4 3 2 3" xfId="43341" xr:uid="{00000000-0005-0000-0000-0000B6840000}"/>
    <cellStyle name="Normal 3 3 3 2 4 3 3" xfId="22989" xr:uid="{00000000-0005-0000-0000-0000B7840000}"/>
    <cellStyle name="Normal 3 3 3 2 4 3 3 2" xfId="50122" xr:uid="{00000000-0005-0000-0000-0000B8840000}"/>
    <cellStyle name="Normal 3 3 3 2 4 3 4" xfId="36560" xr:uid="{00000000-0005-0000-0000-0000B9840000}"/>
    <cellStyle name="Normal 3 3 3 2 4 4" xfId="12813" xr:uid="{00000000-0005-0000-0000-0000BA840000}"/>
    <cellStyle name="Normal 3 3 3 2 4 4 2" xfId="26381" xr:uid="{00000000-0005-0000-0000-0000BB840000}"/>
    <cellStyle name="Normal 3 3 3 2 4 4 2 2" xfId="53514" xr:uid="{00000000-0005-0000-0000-0000BC840000}"/>
    <cellStyle name="Normal 3 3 3 2 4 4 3" xfId="39952" xr:uid="{00000000-0005-0000-0000-0000BD840000}"/>
    <cellStyle name="Normal 3 3 3 2 4 5" xfId="19600" xr:uid="{00000000-0005-0000-0000-0000BE840000}"/>
    <cellStyle name="Normal 3 3 3 2 4 5 2" xfId="46733" xr:uid="{00000000-0005-0000-0000-0000BF840000}"/>
    <cellStyle name="Normal 3 3 3 2 4 6" xfId="33171" xr:uid="{00000000-0005-0000-0000-0000C0840000}"/>
    <cellStyle name="Normal 3 3 3 2 5" xfId="5871" xr:uid="{00000000-0005-0000-0000-0000C1840000}"/>
    <cellStyle name="Normal 3 3 3 2 5 2" xfId="9414" xr:uid="{00000000-0005-0000-0000-0000C2840000}"/>
    <cellStyle name="Normal 3 3 3 2 5 2 2" xfId="16204" xr:uid="{00000000-0005-0000-0000-0000C3840000}"/>
    <cellStyle name="Normal 3 3 3 2 5 2 2 2" xfId="29772" xr:uid="{00000000-0005-0000-0000-0000C4840000}"/>
    <cellStyle name="Normal 3 3 3 2 5 2 2 2 2" xfId="56905" xr:uid="{00000000-0005-0000-0000-0000C5840000}"/>
    <cellStyle name="Normal 3 3 3 2 5 2 2 3" xfId="43343" xr:uid="{00000000-0005-0000-0000-0000C6840000}"/>
    <cellStyle name="Normal 3 3 3 2 5 2 3" xfId="22991" xr:uid="{00000000-0005-0000-0000-0000C7840000}"/>
    <cellStyle name="Normal 3 3 3 2 5 2 3 2" xfId="50124" xr:uid="{00000000-0005-0000-0000-0000C8840000}"/>
    <cellStyle name="Normal 3 3 3 2 5 2 4" xfId="36562" xr:uid="{00000000-0005-0000-0000-0000C9840000}"/>
    <cellStyle name="Normal 3 3 3 2 5 3" xfId="12815" xr:uid="{00000000-0005-0000-0000-0000CA840000}"/>
    <cellStyle name="Normal 3 3 3 2 5 3 2" xfId="26383" xr:uid="{00000000-0005-0000-0000-0000CB840000}"/>
    <cellStyle name="Normal 3 3 3 2 5 3 2 2" xfId="53516" xr:uid="{00000000-0005-0000-0000-0000CC840000}"/>
    <cellStyle name="Normal 3 3 3 2 5 3 3" xfId="39954" xr:uid="{00000000-0005-0000-0000-0000CD840000}"/>
    <cellStyle name="Normal 3 3 3 2 5 4" xfId="19602" xr:uid="{00000000-0005-0000-0000-0000CE840000}"/>
    <cellStyle name="Normal 3 3 3 2 5 4 2" xfId="46735" xr:uid="{00000000-0005-0000-0000-0000CF840000}"/>
    <cellStyle name="Normal 3 3 3 2 5 5" xfId="33173" xr:uid="{00000000-0005-0000-0000-0000D0840000}"/>
    <cellStyle name="Normal 3 3 3 2 6" xfId="5872" xr:uid="{00000000-0005-0000-0000-0000D1840000}"/>
    <cellStyle name="Normal 3 3 3 2 6 2" xfId="9415" xr:uid="{00000000-0005-0000-0000-0000D2840000}"/>
    <cellStyle name="Normal 3 3 3 2 6 2 2" xfId="16205" xr:uid="{00000000-0005-0000-0000-0000D3840000}"/>
    <cellStyle name="Normal 3 3 3 2 6 2 2 2" xfId="29773" xr:uid="{00000000-0005-0000-0000-0000D4840000}"/>
    <cellStyle name="Normal 3 3 3 2 6 2 2 2 2" xfId="56906" xr:uid="{00000000-0005-0000-0000-0000D5840000}"/>
    <cellStyle name="Normal 3 3 3 2 6 2 2 3" xfId="43344" xr:uid="{00000000-0005-0000-0000-0000D6840000}"/>
    <cellStyle name="Normal 3 3 3 2 6 2 3" xfId="22992" xr:uid="{00000000-0005-0000-0000-0000D7840000}"/>
    <cellStyle name="Normal 3 3 3 2 6 2 3 2" xfId="50125" xr:uid="{00000000-0005-0000-0000-0000D8840000}"/>
    <cellStyle name="Normal 3 3 3 2 6 2 4" xfId="36563" xr:uid="{00000000-0005-0000-0000-0000D9840000}"/>
    <cellStyle name="Normal 3 3 3 2 6 3" xfId="12816" xr:uid="{00000000-0005-0000-0000-0000DA840000}"/>
    <cellStyle name="Normal 3 3 3 2 6 3 2" xfId="26384" xr:uid="{00000000-0005-0000-0000-0000DB840000}"/>
    <cellStyle name="Normal 3 3 3 2 6 3 2 2" xfId="53517" xr:uid="{00000000-0005-0000-0000-0000DC840000}"/>
    <cellStyle name="Normal 3 3 3 2 6 3 3" xfId="39955" xr:uid="{00000000-0005-0000-0000-0000DD840000}"/>
    <cellStyle name="Normal 3 3 3 2 6 4" xfId="19603" xr:uid="{00000000-0005-0000-0000-0000DE840000}"/>
    <cellStyle name="Normal 3 3 3 2 6 4 2" xfId="46736" xr:uid="{00000000-0005-0000-0000-0000DF840000}"/>
    <cellStyle name="Normal 3 3 3 2 6 5" xfId="33174" xr:uid="{00000000-0005-0000-0000-0000E0840000}"/>
    <cellStyle name="Normal 3 3 3 2 7" xfId="7510" xr:uid="{00000000-0005-0000-0000-0000E1840000}"/>
    <cellStyle name="Normal 3 3 3 2 7 2" xfId="14300" xr:uid="{00000000-0005-0000-0000-0000E2840000}"/>
    <cellStyle name="Normal 3 3 3 2 7 2 2" xfId="27868" xr:uid="{00000000-0005-0000-0000-0000E3840000}"/>
    <cellStyle name="Normal 3 3 3 2 7 2 2 2" xfId="55001" xr:uid="{00000000-0005-0000-0000-0000E4840000}"/>
    <cellStyle name="Normal 3 3 3 2 7 2 3" xfId="41439" xr:uid="{00000000-0005-0000-0000-0000E5840000}"/>
    <cellStyle name="Normal 3 3 3 2 7 3" xfId="21087" xr:uid="{00000000-0005-0000-0000-0000E6840000}"/>
    <cellStyle name="Normal 3 3 3 2 7 3 2" xfId="48220" xr:uid="{00000000-0005-0000-0000-0000E7840000}"/>
    <cellStyle name="Normal 3 3 3 2 7 4" xfId="34658" xr:uid="{00000000-0005-0000-0000-0000E8840000}"/>
    <cellStyle name="Normal 3 3 3 2 8" xfId="10911" xr:uid="{00000000-0005-0000-0000-0000E9840000}"/>
    <cellStyle name="Normal 3 3 3 2 8 2" xfId="24479" xr:uid="{00000000-0005-0000-0000-0000EA840000}"/>
    <cellStyle name="Normal 3 3 3 2 8 2 2" xfId="51612" xr:uid="{00000000-0005-0000-0000-0000EB840000}"/>
    <cellStyle name="Normal 3 3 3 2 8 3" xfId="38050" xr:uid="{00000000-0005-0000-0000-0000EC840000}"/>
    <cellStyle name="Normal 3 3 3 2 9" xfId="17698" xr:uid="{00000000-0005-0000-0000-0000ED840000}"/>
    <cellStyle name="Normal 3 3 3 2 9 2" xfId="44831" xr:uid="{00000000-0005-0000-0000-0000EE840000}"/>
    <cellStyle name="Normal 3 3 3 3" xfId="5873" xr:uid="{00000000-0005-0000-0000-0000EF840000}"/>
    <cellStyle name="Normal 3 3 3 3 2" xfId="5874" xr:uid="{00000000-0005-0000-0000-0000F0840000}"/>
    <cellStyle name="Normal 3 3 3 3 2 2" xfId="5875" xr:uid="{00000000-0005-0000-0000-0000F1840000}"/>
    <cellStyle name="Normal 3 3 3 3 2 2 2" xfId="9418" xr:uid="{00000000-0005-0000-0000-0000F2840000}"/>
    <cellStyle name="Normal 3 3 3 3 2 2 2 2" xfId="16208" xr:uid="{00000000-0005-0000-0000-0000F3840000}"/>
    <cellStyle name="Normal 3 3 3 3 2 2 2 2 2" xfId="29776" xr:uid="{00000000-0005-0000-0000-0000F4840000}"/>
    <cellStyle name="Normal 3 3 3 3 2 2 2 2 2 2" xfId="56909" xr:uid="{00000000-0005-0000-0000-0000F5840000}"/>
    <cellStyle name="Normal 3 3 3 3 2 2 2 2 3" xfId="43347" xr:uid="{00000000-0005-0000-0000-0000F6840000}"/>
    <cellStyle name="Normal 3 3 3 3 2 2 2 3" xfId="22995" xr:uid="{00000000-0005-0000-0000-0000F7840000}"/>
    <cellStyle name="Normal 3 3 3 3 2 2 2 3 2" xfId="50128" xr:uid="{00000000-0005-0000-0000-0000F8840000}"/>
    <cellStyle name="Normal 3 3 3 3 2 2 2 4" xfId="36566" xr:uid="{00000000-0005-0000-0000-0000F9840000}"/>
    <cellStyle name="Normal 3 3 3 3 2 2 3" xfId="12819" xr:uid="{00000000-0005-0000-0000-0000FA840000}"/>
    <cellStyle name="Normal 3 3 3 3 2 2 3 2" xfId="26387" xr:uid="{00000000-0005-0000-0000-0000FB840000}"/>
    <cellStyle name="Normal 3 3 3 3 2 2 3 2 2" xfId="53520" xr:uid="{00000000-0005-0000-0000-0000FC840000}"/>
    <cellStyle name="Normal 3 3 3 3 2 2 3 3" xfId="39958" xr:uid="{00000000-0005-0000-0000-0000FD840000}"/>
    <cellStyle name="Normal 3 3 3 3 2 2 4" xfId="19606" xr:uid="{00000000-0005-0000-0000-0000FE840000}"/>
    <cellStyle name="Normal 3 3 3 3 2 2 4 2" xfId="46739" xr:uid="{00000000-0005-0000-0000-0000FF840000}"/>
    <cellStyle name="Normal 3 3 3 3 2 2 5" xfId="33177" xr:uid="{00000000-0005-0000-0000-000000850000}"/>
    <cellStyle name="Normal 3 3 3 3 2 3" xfId="5876" xr:uid="{00000000-0005-0000-0000-000001850000}"/>
    <cellStyle name="Normal 3 3 3 3 2 3 2" xfId="9419" xr:uid="{00000000-0005-0000-0000-000002850000}"/>
    <cellStyle name="Normal 3 3 3 3 2 3 2 2" xfId="16209" xr:uid="{00000000-0005-0000-0000-000003850000}"/>
    <cellStyle name="Normal 3 3 3 3 2 3 2 2 2" xfId="29777" xr:uid="{00000000-0005-0000-0000-000004850000}"/>
    <cellStyle name="Normal 3 3 3 3 2 3 2 2 2 2" xfId="56910" xr:uid="{00000000-0005-0000-0000-000005850000}"/>
    <cellStyle name="Normal 3 3 3 3 2 3 2 2 3" xfId="43348" xr:uid="{00000000-0005-0000-0000-000006850000}"/>
    <cellStyle name="Normal 3 3 3 3 2 3 2 3" xfId="22996" xr:uid="{00000000-0005-0000-0000-000007850000}"/>
    <cellStyle name="Normal 3 3 3 3 2 3 2 3 2" xfId="50129" xr:uid="{00000000-0005-0000-0000-000008850000}"/>
    <cellStyle name="Normal 3 3 3 3 2 3 2 4" xfId="36567" xr:uid="{00000000-0005-0000-0000-000009850000}"/>
    <cellStyle name="Normal 3 3 3 3 2 3 3" xfId="12820" xr:uid="{00000000-0005-0000-0000-00000A850000}"/>
    <cellStyle name="Normal 3 3 3 3 2 3 3 2" xfId="26388" xr:uid="{00000000-0005-0000-0000-00000B850000}"/>
    <cellStyle name="Normal 3 3 3 3 2 3 3 2 2" xfId="53521" xr:uid="{00000000-0005-0000-0000-00000C850000}"/>
    <cellStyle name="Normal 3 3 3 3 2 3 3 3" xfId="39959" xr:uid="{00000000-0005-0000-0000-00000D850000}"/>
    <cellStyle name="Normal 3 3 3 3 2 3 4" xfId="19607" xr:uid="{00000000-0005-0000-0000-00000E850000}"/>
    <cellStyle name="Normal 3 3 3 3 2 3 4 2" xfId="46740" xr:uid="{00000000-0005-0000-0000-00000F850000}"/>
    <cellStyle name="Normal 3 3 3 3 2 3 5" xfId="33178" xr:uid="{00000000-0005-0000-0000-000010850000}"/>
    <cellStyle name="Normal 3 3 3 3 2 4" xfId="9417" xr:uid="{00000000-0005-0000-0000-000011850000}"/>
    <cellStyle name="Normal 3 3 3 3 2 4 2" xfId="16207" xr:uid="{00000000-0005-0000-0000-000012850000}"/>
    <cellStyle name="Normal 3 3 3 3 2 4 2 2" xfId="29775" xr:uid="{00000000-0005-0000-0000-000013850000}"/>
    <cellStyle name="Normal 3 3 3 3 2 4 2 2 2" xfId="56908" xr:uid="{00000000-0005-0000-0000-000014850000}"/>
    <cellStyle name="Normal 3 3 3 3 2 4 2 3" xfId="43346" xr:uid="{00000000-0005-0000-0000-000015850000}"/>
    <cellStyle name="Normal 3 3 3 3 2 4 3" xfId="22994" xr:uid="{00000000-0005-0000-0000-000016850000}"/>
    <cellStyle name="Normal 3 3 3 3 2 4 3 2" xfId="50127" xr:uid="{00000000-0005-0000-0000-000017850000}"/>
    <cellStyle name="Normal 3 3 3 3 2 4 4" xfId="36565" xr:uid="{00000000-0005-0000-0000-000018850000}"/>
    <cellStyle name="Normal 3 3 3 3 2 5" xfId="12818" xr:uid="{00000000-0005-0000-0000-000019850000}"/>
    <cellStyle name="Normal 3 3 3 3 2 5 2" xfId="26386" xr:uid="{00000000-0005-0000-0000-00001A850000}"/>
    <cellStyle name="Normal 3 3 3 3 2 5 2 2" xfId="53519" xr:uid="{00000000-0005-0000-0000-00001B850000}"/>
    <cellStyle name="Normal 3 3 3 3 2 5 3" xfId="39957" xr:uid="{00000000-0005-0000-0000-00001C850000}"/>
    <cellStyle name="Normal 3 3 3 3 2 6" xfId="19605" xr:uid="{00000000-0005-0000-0000-00001D850000}"/>
    <cellStyle name="Normal 3 3 3 3 2 6 2" xfId="46738" xr:uid="{00000000-0005-0000-0000-00001E850000}"/>
    <cellStyle name="Normal 3 3 3 3 2 7" xfId="33176" xr:uid="{00000000-0005-0000-0000-00001F850000}"/>
    <cellStyle name="Normal 3 3 3 3 3" xfId="5877" xr:uid="{00000000-0005-0000-0000-000020850000}"/>
    <cellStyle name="Normal 3 3 3 3 3 2" xfId="5878" xr:uid="{00000000-0005-0000-0000-000021850000}"/>
    <cellStyle name="Normal 3 3 3 3 3 2 2" xfId="9421" xr:uid="{00000000-0005-0000-0000-000022850000}"/>
    <cellStyle name="Normal 3 3 3 3 3 2 2 2" xfId="16211" xr:uid="{00000000-0005-0000-0000-000023850000}"/>
    <cellStyle name="Normal 3 3 3 3 3 2 2 2 2" xfId="29779" xr:uid="{00000000-0005-0000-0000-000024850000}"/>
    <cellStyle name="Normal 3 3 3 3 3 2 2 2 2 2" xfId="56912" xr:uid="{00000000-0005-0000-0000-000025850000}"/>
    <cellStyle name="Normal 3 3 3 3 3 2 2 2 3" xfId="43350" xr:uid="{00000000-0005-0000-0000-000026850000}"/>
    <cellStyle name="Normal 3 3 3 3 3 2 2 3" xfId="22998" xr:uid="{00000000-0005-0000-0000-000027850000}"/>
    <cellStyle name="Normal 3 3 3 3 3 2 2 3 2" xfId="50131" xr:uid="{00000000-0005-0000-0000-000028850000}"/>
    <cellStyle name="Normal 3 3 3 3 3 2 2 4" xfId="36569" xr:uid="{00000000-0005-0000-0000-000029850000}"/>
    <cellStyle name="Normal 3 3 3 3 3 2 3" xfId="12822" xr:uid="{00000000-0005-0000-0000-00002A850000}"/>
    <cellStyle name="Normal 3 3 3 3 3 2 3 2" xfId="26390" xr:uid="{00000000-0005-0000-0000-00002B850000}"/>
    <cellStyle name="Normal 3 3 3 3 3 2 3 2 2" xfId="53523" xr:uid="{00000000-0005-0000-0000-00002C850000}"/>
    <cellStyle name="Normal 3 3 3 3 3 2 3 3" xfId="39961" xr:uid="{00000000-0005-0000-0000-00002D850000}"/>
    <cellStyle name="Normal 3 3 3 3 3 2 4" xfId="19609" xr:uid="{00000000-0005-0000-0000-00002E850000}"/>
    <cellStyle name="Normal 3 3 3 3 3 2 4 2" xfId="46742" xr:uid="{00000000-0005-0000-0000-00002F850000}"/>
    <cellStyle name="Normal 3 3 3 3 3 2 5" xfId="33180" xr:uid="{00000000-0005-0000-0000-000030850000}"/>
    <cellStyle name="Normal 3 3 3 3 3 3" xfId="9420" xr:uid="{00000000-0005-0000-0000-000031850000}"/>
    <cellStyle name="Normal 3 3 3 3 3 3 2" xfId="16210" xr:uid="{00000000-0005-0000-0000-000032850000}"/>
    <cellStyle name="Normal 3 3 3 3 3 3 2 2" xfId="29778" xr:uid="{00000000-0005-0000-0000-000033850000}"/>
    <cellStyle name="Normal 3 3 3 3 3 3 2 2 2" xfId="56911" xr:uid="{00000000-0005-0000-0000-000034850000}"/>
    <cellStyle name="Normal 3 3 3 3 3 3 2 3" xfId="43349" xr:uid="{00000000-0005-0000-0000-000035850000}"/>
    <cellStyle name="Normal 3 3 3 3 3 3 3" xfId="22997" xr:uid="{00000000-0005-0000-0000-000036850000}"/>
    <cellStyle name="Normal 3 3 3 3 3 3 3 2" xfId="50130" xr:uid="{00000000-0005-0000-0000-000037850000}"/>
    <cellStyle name="Normal 3 3 3 3 3 3 4" xfId="36568" xr:uid="{00000000-0005-0000-0000-000038850000}"/>
    <cellStyle name="Normal 3 3 3 3 3 4" xfId="12821" xr:uid="{00000000-0005-0000-0000-000039850000}"/>
    <cellStyle name="Normal 3 3 3 3 3 4 2" xfId="26389" xr:uid="{00000000-0005-0000-0000-00003A850000}"/>
    <cellStyle name="Normal 3 3 3 3 3 4 2 2" xfId="53522" xr:uid="{00000000-0005-0000-0000-00003B850000}"/>
    <cellStyle name="Normal 3 3 3 3 3 4 3" xfId="39960" xr:uid="{00000000-0005-0000-0000-00003C850000}"/>
    <cellStyle name="Normal 3 3 3 3 3 5" xfId="19608" xr:uid="{00000000-0005-0000-0000-00003D850000}"/>
    <cellStyle name="Normal 3 3 3 3 3 5 2" xfId="46741" xr:uid="{00000000-0005-0000-0000-00003E850000}"/>
    <cellStyle name="Normal 3 3 3 3 3 6" xfId="33179" xr:uid="{00000000-0005-0000-0000-00003F850000}"/>
    <cellStyle name="Normal 3 3 3 3 4" xfId="5879" xr:uid="{00000000-0005-0000-0000-000040850000}"/>
    <cellStyle name="Normal 3 3 3 3 4 2" xfId="9422" xr:uid="{00000000-0005-0000-0000-000041850000}"/>
    <cellStyle name="Normal 3 3 3 3 4 2 2" xfId="16212" xr:uid="{00000000-0005-0000-0000-000042850000}"/>
    <cellStyle name="Normal 3 3 3 3 4 2 2 2" xfId="29780" xr:uid="{00000000-0005-0000-0000-000043850000}"/>
    <cellStyle name="Normal 3 3 3 3 4 2 2 2 2" xfId="56913" xr:uid="{00000000-0005-0000-0000-000044850000}"/>
    <cellStyle name="Normal 3 3 3 3 4 2 2 3" xfId="43351" xr:uid="{00000000-0005-0000-0000-000045850000}"/>
    <cellStyle name="Normal 3 3 3 3 4 2 3" xfId="22999" xr:uid="{00000000-0005-0000-0000-000046850000}"/>
    <cellStyle name="Normal 3 3 3 3 4 2 3 2" xfId="50132" xr:uid="{00000000-0005-0000-0000-000047850000}"/>
    <cellStyle name="Normal 3 3 3 3 4 2 4" xfId="36570" xr:uid="{00000000-0005-0000-0000-000048850000}"/>
    <cellStyle name="Normal 3 3 3 3 4 3" xfId="12823" xr:uid="{00000000-0005-0000-0000-000049850000}"/>
    <cellStyle name="Normal 3 3 3 3 4 3 2" xfId="26391" xr:uid="{00000000-0005-0000-0000-00004A850000}"/>
    <cellStyle name="Normal 3 3 3 3 4 3 2 2" xfId="53524" xr:uid="{00000000-0005-0000-0000-00004B850000}"/>
    <cellStyle name="Normal 3 3 3 3 4 3 3" xfId="39962" xr:uid="{00000000-0005-0000-0000-00004C850000}"/>
    <cellStyle name="Normal 3 3 3 3 4 4" xfId="19610" xr:uid="{00000000-0005-0000-0000-00004D850000}"/>
    <cellStyle name="Normal 3 3 3 3 4 4 2" xfId="46743" xr:uid="{00000000-0005-0000-0000-00004E850000}"/>
    <cellStyle name="Normal 3 3 3 3 4 5" xfId="33181" xr:uid="{00000000-0005-0000-0000-00004F850000}"/>
    <cellStyle name="Normal 3 3 3 3 5" xfId="5880" xr:uid="{00000000-0005-0000-0000-000050850000}"/>
    <cellStyle name="Normal 3 3 3 3 5 2" xfId="9423" xr:uid="{00000000-0005-0000-0000-000051850000}"/>
    <cellStyle name="Normal 3 3 3 3 5 2 2" xfId="16213" xr:uid="{00000000-0005-0000-0000-000052850000}"/>
    <cellStyle name="Normal 3 3 3 3 5 2 2 2" xfId="29781" xr:uid="{00000000-0005-0000-0000-000053850000}"/>
    <cellStyle name="Normal 3 3 3 3 5 2 2 2 2" xfId="56914" xr:uid="{00000000-0005-0000-0000-000054850000}"/>
    <cellStyle name="Normal 3 3 3 3 5 2 2 3" xfId="43352" xr:uid="{00000000-0005-0000-0000-000055850000}"/>
    <cellStyle name="Normal 3 3 3 3 5 2 3" xfId="23000" xr:uid="{00000000-0005-0000-0000-000056850000}"/>
    <cellStyle name="Normal 3 3 3 3 5 2 3 2" xfId="50133" xr:uid="{00000000-0005-0000-0000-000057850000}"/>
    <cellStyle name="Normal 3 3 3 3 5 2 4" xfId="36571" xr:uid="{00000000-0005-0000-0000-000058850000}"/>
    <cellStyle name="Normal 3 3 3 3 5 3" xfId="12824" xr:uid="{00000000-0005-0000-0000-000059850000}"/>
    <cellStyle name="Normal 3 3 3 3 5 3 2" xfId="26392" xr:uid="{00000000-0005-0000-0000-00005A850000}"/>
    <cellStyle name="Normal 3 3 3 3 5 3 2 2" xfId="53525" xr:uid="{00000000-0005-0000-0000-00005B850000}"/>
    <cellStyle name="Normal 3 3 3 3 5 3 3" xfId="39963" xr:uid="{00000000-0005-0000-0000-00005C850000}"/>
    <cellStyle name="Normal 3 3 3 3 5 4" xfId="19611" xr:uid="{00000000-0005-0000-0000-00005D850000}"/>
    <cellStyle name="Normal 3 3 3 3 5 4 2" xfId="46744" xr:uid="{00000000-0005-0000-0000-00005E850000}"/>
    <cellStyle name="Normal 3 3 3 3 5 5" xfId="33182" xr:uid="{00000000-0005-0000-0000-00005F850000}"/>
    <cellStyle name="Normal 3 3 3 3 6" xfId="9416" xr:uid="{00000000-0005-0000-0000-000060850000}"/>
    <cellStyle name="Normal 3 3 3 3 6 2" xfId="16206" xr:uid="{00000000-0005-0000-0000-000061850000}"/>
    <cellStyle name="Normal 3 3 3 3 6 2 2" xfId="29774" xr:uid="{00000000-0005-0000-0000-000062850000}"/>
    <cellStyle name="Normal 3 3 3 3 6 2 2 2" xfId="56907" xr:uid="{00000000-0005-0000-0000-000063850000}"/>
    <cellStyle name="Normal 3 3 3 3 6 2 3" xfId="43345" xr:uid="{00000000-0005-0000-0000-000064850000}"/>
    <cellStyle name="Normal 3 3 3 3 6 3" xfId="22993" xr:uid="{00000000-0005-0000-0000-000065850000}"/>
    <cellStyle name="Normal 3 3 3 3 6 3 2" xfId="50126" xr:uid="{00000000-0005-0000-0000-000066850000}"/>
    <cellStyle name="Normal 3 3 3 3 6 4" xfId="36564" xr:uid="{00000000-0005-0000-0000-000067850000}"/>
    <cellStyle name="Normal 3 3 3 3 7" xfId="12817" xr:uid="{00000000-0005-0000-0000-000068850000}"/>
    <cellStyle name="Normal 3 3 3 3 7 2" xfId="26385" xr:uid="{00000000-0005-0000-0000-000069850000}"/>
    <cellStyle name="Normal 3 3 3 3 7 2 2" xfId="53518" xr:uid="{00000000-0005-0000-0000-00006A850000}"/>
    <cellStyle name="Normal 3 3 3 3 7 3" xfId="39956" xr:uid="{00000000-0005-0000-0000-00006B850000}"/>
    <cellStyle name="Normal 3 3 3 3 8" xfId="19604" xr:uid="{00000000-0005-0000-0000-00006C850000}"/>
    <cellStyle name="Normal 3 3 3 3 8 2" xfId="46737" xr:uid="{00000000-0005-0000-0000-00006D850000}"/>
    <cellStyle name="Normal 3 3 3 3 9" xfId="33175" xr:uid="{00000000-0005-0000-0000-00006E850000}"/>
    <cellStyle name="Normal 3 3 3 4" xfId="5881" xr:uid="{00000000-0005-0000-0000-00006F850000}"/>
    <cellStyle name="Normal 3 3 3 4 2" xfId="5882" xr:uid="{00000000-0005-0000-0000-000070850000}"/>
    <cellStyle name="Normal 3 3 3 4 2 2" xfId="5883" xr:uid="{00000000-0005-0000-0000-000071850000}"/>
    <cellStyle name="Normal 3 3 3 4 2 2 2" xfId="9426" xr:uid="{00000000-0005-0000-0000-000072850000}"/>
    <cellStyle name="Normal 3 3 3 4 2 2 2 2" xfId="16216" xr:uid="{00000000-0005-0000-0000-000073850000}"/>
    <cellStyle name="Normal 3 3 3 4 2 2 2 2 2" xfId="29784" xr:uid="{00000000-0005-0000-0000-000074850000}"/>
    <cellStyle name="Normal 3 3 3 4 2 2 2 2 2 2" xfId="56917" xr:uid="{00000000-0005-0000-0000-000075850000}"/>
    <cellStyle name="Normal 3 3 3 4 2 2 2 2 3" xfId="43355" xr:uid="{00000000-0005-0000-0000-000076850000}"/>
    <cellStyle name="Normal 3 3 3 4 2 2 2 3" xfId="23003" xr:uid="{00000000-0005-0000-0000-000077850000}"/>
    <cellStyle name="Normal 3 3 3 4 2 2 2 3 2" xfId="50136" xr:uid="{00000000-0005-0000-0000-000078850000}"/>
    <cellStyle name="Normal 3 3 3 4 2 2 2 4" xfId="36574" xr:uid="{00000000-0005-0000-0000-000079850000}"/>
    <cellStyle name="Normal 3 3 3 4 2 2 3" xfId="12827" xr:uid="{00000000-0005-0000-0000-00007A850000}"/>
    <cellStyle name="Normal 3 3 3 4 2 2 3 2" xfId="26395" xr:uid="{00000000-0005-0000-0000-00007B850000}"/>
    <cellStyle name="Normal 3 3 3 4 2 2 3 2 2" xfId="53528" xr:uid="{00000000-0005-0000-0000-00007C850000}"/>
    <cellStyle name="Normal 3 3 3 4 2 2 3 3" xfId="39966" xr:uid="{00000000-0005-0000-0000-00007D850000}"/>
    <cellStyle name="Normal 3 3 3 4 2 2 4" xfId="19614" xr:uid="{00000000-0005-0000-0000-00007E850000}"/>
    <cellStyle name="Normal 3 3 3 4 2 2 4 2" xfId="46747" xr:uid="{00000000-0005-0000-0000-00007F850000}"/>
    <cellStyle name="Normal 3 3 3 4 2 2 5" xfId="33185" xr:uid="{00000000-0005-0000-0000-000080850000}"/>
    <cellStyle name="Normal 3 3 3 4 2 3" xfId="5884" xr:uid="{00000000-0005-0000-0000-000081850000}"/>
    <cellStyle name="Normal 3 3 3 4 2 3 2" xfId="9427" xr:uid="{00000000-0005-0000-0000-000082850000}"/>
    <cellStyle name="Normal 3 3 3 4 2 3 2 2" xfId="16217" xr:uid="{00000000-0005-0000-0000-000083850000}"/>
    <cellStyle name="Normal 3 3 3 4 2 3 2 2 2" xfId="29785" xr:uid="{00000000-0005-0000-0000-000084850000}"/>
    <cellStyle name="Normal 3 3 3 4 2 3 2 2 2 2" xfId="56918" xr:uid="{00000000-0005-0000-0000-000085850000}"/>
    <cellStyle name="Normal 3 3 3 4 2 3 2 2 3" xfId="43356" xr:uid="{00000000-0005-0000-0000-000086850000}"/>
    <cellStyle name="Normal 3 3 3 4 2 3 2 3" xfId="23004" xr:uid="{00000000-0005-0000-0000-000087850000}"/>
    <cellStyle name="Normal 3 3 3 4 2 3 2 3 2" xfId="50137" xr:uid="{00000000-0005-0000-0000-000088850000}"/>
    <cellStyle name="Normal 3 3 3 4 2 3 2 4" xfId="36575" xr:uid="{00000000-0005-0000-0000-000089850000}"/>
    <cellStyle name="Normal 3 3 3 4 2 3 3" xfId="12828" xr:uid="{00000000-0005-0000-0000-00008A850000}"/>
    <cellStyle name="Normal 3 3 3 4 2 3 3 2" xfId="26396" xr:uid="{00000000-0005-0000-0000-00008B850000}"/>
    <cellStyle name="Normal 3 3 3 4 2 3 3 2 2" xfId="53529" xr:uid="{00000000-0005-0000-0000-00008C850000}"/>
    <cellStyle name="Normal 3 3 3 4 2 3 3 3" xfId="39967" xr:uid="{00000000-0005-0000-0000-00008D850000}"/>
    <cellStyle name="Normal 3 3 3 4 2 3 4" xfId="19615" xr:uid="{00000000-0005-0000-0000-00008E850000}"/>
    <cellStyle name="Normal 3 3 3 4 2 3 4 2" xfId="46748" xr:uid="{00000000-0005-0000-0000-00008F850000}"/>
    <cellStyle name="Normal 3 3 3 4 2 3 5" xfId="33186" xr:uid="{00000000-0005-0000-0000-000090850000}"/>
    <cellStyle name="Normal 3 3 3 4 2 4" xfId="9425" xr:uid="{00000000-0005-0000-0000-000091850000}"/>
    <cellStyle name="Normal 3 3 3 4 2 4 2" xfId="16215" xr:uid="{00000000-0005-0000-0000-000092850000}"/>
    <cellStyle name="Normal 3 3 3 4 2 4 2 2" xfId="29783" xr:uid="{00000000-0005-0000-0000-000093850000}"/>
    <cellStyle name="Normal 3 3 3 4 2 4 2 2 2" xfId="56916" xr:uid="{00000000-0005-0000-0000-000094850000}"/>
    <cellStyle name="Normal 3 3 3 4 2 4 2 3" xfId="43354" xr:uid="{00000000-0005-0000-0000-000095850000}"/>
    <cellStyle name="Normal 3 3 3 4 2 4 3" xfId="23002" xr:uid="{00000000-0005-0000-0000-000096850000}"/>
    <cellStyle name="Normal 3 3 3 4 2 4 3 2" xfId="50135" xr:uid="{00000000-0005-0000-0000-000097850000}"/>
    <cellStyle name="Normal 3 3 3 4 2 4 4" xfId="36573" xr:uid="{00000000-0005-0000-0000-000098850000}"/>
    <cellStyle name="Normal 3 3 3 4 2 5" xfId="12826" xr:uid="{00000000-0005-0000-0000-000099850000}"/>
    <cellStyle name="Normal 3 3 3 4 2 5 2" xfId="26394" xr:uid="{00000000-0005-0000-0000-00009A850000}"/>
    <cellStyle name="Normal 3 3 3 4 2 5 2 2" xfId="53527" xr:uid="{00000000-0005-0000-0000-00009B850000}"/>
    <cellStyle name="Normal 3 3 3 4 2 5 3" xfId="39965" xr:uid="{00000000-0005-0000-0000-00009C850000}"/>
    <cellStyle name="Normal 3 3 3 4 2 6" xfId="19613" xr:uid="{00000000-0005-0000-0000-00009D850000}"/>
    <cellStyle name="Normal 3 3 3 4 2 6 2" xfId="46746" xr:uid="{00000000-0005-0000-0000-00009E850000}"/>
    <cellStyle name="Normal 3 3 3 4 2 7" xfId="33184" xr:uid="{00000000-0005-0000-0000-00009F850000}"/>
    <cellStyle name="Normal 3 3 3 4 3" xfId="5885" xr:uid="{00000000-0005-0000-0000-0000A0850000}"/>
    <cellStyle name="Normal 3 3 3 4 3 2" xfId="9428" xr:uid="{00000000-0005-0000-0000-0000A1850000}"/>
    <cellStyle name="Normal 3 3 3 4 3 2 2" xfId="16218" xr:uid="{00000000-0005-0000-0000-0000A2850000}"/>
    <cellStyle name="Normal 3 3 3 4 3 2 2 2" xfId="29786" xr:uid="{00000000-0005-0000-0000-0000A3850000}"/>
    <cellStyle name="Normal 3 3 3 4 3 2 2 2 2" xfId="56919" xr:uid="{00000000-0005-0000-0000-0000A4850000}"/>
    <cellStyle name="Normal 3 3 3 4 3 2 2 3" xfId="43357" xr:uid="{00000000-0005-0000-0000-0000A5850000}"/>
    <cellStyle name="Normal 3 3 3 4 3 2 3" xfId="23005" xr:uid="{00000000-0005-0000-0000-0000A6850000}"/>
    <cellStyle name="Normal 3 3 3 4 3 2 3 2" xfId="50138" xr:uid="{00000000-0005-0000-0000-0000A7850000}"/>
    <cellStyle name="Normal 3 3 3 4 3 2 4" xfId="36576" xr:uid="{00000000-0005-0000-0000-0000A8850000}"/>
    <cellStyle name="Normal 3 3 3 4 3 3" xfId="12829" xr:uid="{00000000-0005-0000-0000-0000A9850000}"/>
    <cellStyle name="Normal 3 3 3 4 3 3 2" xfId="26397" xr:uid="{00000000-0005-0000-0000-0000AA850000}"/>
    <cellStyle name="Normal 3 3 3 4 3 3 2 2" xfId="53530" xr:uid="{00000000-0005-0000-0000-0000AB850000}"/>
    <cellStyle name="Normal 3 3 3 4 3 3 3" xfId="39968" xr:uid="{00000000-0005-0000-0000-0000AC850000}"/>
    <cellStyle name="Normal 3 3 3 4 3 4" xfId="19616" xr:uid="{00000000-0005-0000-0000-0000AD850000}"/>
    <cellStyle name="Normal 3 3 3 4 3 4 2" xfId="46749" xr:uid="{00000000-0005-0000-0000-0000AE850000}"/>
    <cellStyle name="Normal 3 3 3 4 3 5" xfId="33187" xr:uid="{00000000-0005-0000-0000-0000AF850000}"/>
    <cellStyle name="Normal 3 3 3 4 4" xfId="5886" xr:uid="{00000000-0005-0000-0000-0000B0850000}"/>
    <cellStyle name="Normal 3 3 3 4 4 2" xfId="9429" xr:uid="{00000000-0005-0000-0000-0000B1850000}"/>
    <cellStyle name="Normal 3 3 3 4 4 2 2" xfId="16219" xr:uid="{00000000-0005-0000-0000-0000B2850000}"/>
    <cellStyle name="Normal 3 3 3 4 4 2 2 2" xfId="29787" xr:uid="{00000000-0005-0000-0000-0000B3850000}"/>
    <cellStyle name="Normal 3 3 3 4 4 2 2 2 2" xfId="56920" xr:uid="{00000000-0005-0000-0000-0000B4850000}"/>
    <cellStyle name="Normal 3 3 3 4 4 2 2 3" xfId="43358" xr:uid="{00000000-0005-0000-0000-0000B5850000}"/>
    <cellStyle name="Normal 3 3 3 4 4 2 3" xfId="23006" xr:uid="{00000000-0005-0000-0000-0000B6850000}"/>
    <cellStyle name="Normal 3 3 3 4 4 2 3 2" xfId="50139" xr:uid="{00000000-0005-0000-0000-0000B7850000}"/>
    <cellStyle name="Normal 3 3 3 4 4 2 4" xfId="36577" xr:uid="{00000000-0005-0000-0000-0000B8850000}"/>
    <cellStyle name="Normal 3 3 3 4 4 3" xfId="12830" xr:uid="{00000000-0005-0000-0000-0000B9850000}"/>
    <cellStyle name="Normal 3 3 3 4 4 3 2" xfId="26398" xr:uid="{00000000-0005-0000-0000-0000BA850000}"/>
    <cellStyle name="Normal 3 3 3 4 4 3 2 2" xfId="53531" xr:uid="{00000000-0005-0000-0000-0000BB850000}"/>
    <cellStyle name="Normal 3 3 3 4 4 3 3" xfId="39969" xr:uid="{00000000-0005-0000-0000-0000BC850000}"/>
    <cellStyle name="Normal 3 3 3 4 4 4" xfId="19617" xr:uid="{00000000-0005-0000-0000-0000BD850000}"/>
    <cellStyle name="Normal 3 3 3 4 4 4 2" xfId="46750" xr:uid="{00000000-0005-0000-0000-0000BE850000}"/>
    <cellStyle name="Normal 3 3 3 4 4 5" xfId="33188" xr:uid="{00000000-0005-0000-0000-0000BF850000}"/>
    <cellStyle name="Normal 3 3 3 4 5" xfId="9424" xr:uid="{00000000-0005-0000-0000-0000C0850000}"/>
    <cellStyle name="Normal 3 3 3 4 5 2" xfId="16214" xr:uid="{00000000-0005-0000-0000-0000C1850000}"/>
    <cellStyle name="Normal 3 3 3 4 5 2 2" xfId="29782" xr:uid="{00000000-0005-0000-0000-0000C2850000}"/>
    <cellStyle name="Normal 3 3 3 4 5 2 2 2" xfId="56915" xr:uid="{00000000-0005-0000-0000-0000C3850000}"/>
    <cellStyle name="Normal 3 3 3 4 5 2 3" xfId="43353" xr:uid="{00000000-0005-0000-0000-0000C4850000}"/>
    <cellStyle name="Normal 3 3 3 4 5 3" xfId="23001" xr:uid="{00000000-0005-0000-0000-0000C5850000}"/>
    <cellStyle name="Normal 3 3 3 4 5 3 2" xfId="50134" xr:uid="{00000000-0005-0000-0000-0000C6850000}"/>
    <cellStyle name="Normal 3 3 3 4 5 4" xfId="36572" xr:uid="{00000000-0005-0000-0000-0000C7850000}"/>
    <cellStyle name="Normal 3 3 3 4 6" xfId="12825" xr:uid="{00000000-0005-0000-0000-0000C8850000}"/>
    <cellStyle name="Normal 3 3 3 4 6 2" xfId="26393" xr:uid="{00000000-0005-0000-0000-0000C9850000}"/>
    <cellStyle name="Normal 3 3 3 4 6 2 2" xfId="53526" xr:uid="{00000000-0005-0000-0000-0000CA850000}"/>
    <cellStyle name="Normal 3 3 3 4 6 3" xfId="39964" xr:uid="{00000000-0005-0000-0000-0000CB850000}"/>
    <cellStyle name="Normal 3 3 3 4 7" xfId="19612" xr:uid="{00000000-0005-0000-0000-0000CC850000}"/>
    <cellStyle name="Normal 3 3 3 4 7 2" xfId="46745" xr:uid="{00000000-0005-0000-0000-0000CD850000}"/>
    <cellStyle name="Normal 3 3 3 4 8" xfId="33183" xr:uid="{00000000-0005-0000-0000-0000CE850000}"/>
    <cellStyle name="Normal 3 3 3 5" xfId="5887" xr:uid="{00000000-0005-0000-0000-0000CF850000}"/>
    <cellStyle name="Normal 3 3 3 5 2" xfId="5888" xr:uid="{00000000-0005-0000-0000-0000D0850000}"/>
    <cellStyle name="Normal 3 3 3 5 2 2" xfId="5889" xr:uid="{00000000-0005-0000-0000-0000D1850000}"/>
    <cellStyle name="Normal 3 3 3 5 2 2 2" xfId="9432" xr:uid="{00000000-0005-0000-0000-0000D2850000}"/>
    <cellStyle name="Normal 3 3 3 5 2 2 2 2" xfId="16222" xr:uid="{00000000-0005-0000-0000-0000D3850000}"/>
    <cellStyle name="Normal 3 3 3 5 2 2 2 2 2" xfId="29790" xr:uid="{00000000-0005-0000-0000-0000D4850000}"/>
    <cellStyle name="Normal 3 3 3 5 2 2 2 2 2 2" xfId="56923" xr:uid="{00000000-0005-0000-0000-0000D5850000}"/>
    <cellStyle name="Normal 3 3 3 5 2 2 2 2 3" xfId="43361" xr:uid="{00000000-0005-0000-0000-0000D6850000}"/>
    <cellStyle name="Normal 3 3 3 5 2 2 2 3" xfId="23009" xr:uid="{00000000-0005-0000-0000-0000D7850000}"/>
    <cellStyle name="Normal 3 3 3 5 2 2 2 3 2" xfId="50142" xr:uid="{00000000-0005-0000-0000-0000D8850000}"/>
    <cellStyle name="Normal 3 3 3 5 2 2 2 4" xfId="36580" xr:uid="{00000000-0005-0000-0000-0000D9850000}"/>
    <cellStyle name="Normal 3 3 3 5 2 2 3" xfId="12833" xr:uid="{00000000-0005-0000-0000-0000DA850000}"/>
    <cellStyle name="Normal 3 3 3 5 2 2 3 2" xfId="26401" xr:uid="{00000000-0005-0000-0000-0000DB850000}"/>
    <cellStyle name="Normal 3 3 3 5 2 2 3 2 2" xfId="53534" xr:uid="{00000000-0005-0000-0000-0000DC850000}"/>
    <cellStyle name="Normal 3 3 3 5 2 2 3 3" xfId="39972" xr:uid="{00000000-0005-0000-0000-0000DD850000}"/>
    <cellStyle name="Normal 3 3 3 5 2 2 4" xfId="19620" xr:uid="{00000000-0005-0000-0000-0000DE850000}"/>
    <cellStyle name="Normal 3 3 3 5 2 2 4 2" xfId="46753" xr:uid="{00000000-0005-0000-0000-0000DF850000}"/>
    <cellStyle name="Normal 3 3 3 5 2 2 5" xfId="33191" xr:uid="{00000000-0005-0000-0000-0000E0850000}"/>
    <cellStyle name="Normal 3 3 3 5 2 3" xfId="5890" xr:uid="{00000000-0005-0000-0000-0000E1850000}"/>
    <cellStyle name="Normal 3 3 3 5 2 3 2" xfId="9433" xr:uid="{00000000-0005-0000-0000-0000E2850000}"/>
    <cellStyle name="Normal 3 3 3 5 2 3 2 2" xfId="16223" xr:uid="{00000000-0005-0000-0000-0000E3850000}"/>
    <cellStyle name="Normal 3 3 3 5 2 3 2 2 2" xfId="29791" xr:uid="{00000000-0005-0000-0000-0000E4850000}"/>
    <cellStyle name="Normal 3 3 3 5 2 3 2 2 2 2" xfId="56924" xr:uid="{00000000-0005-0000-0000-0000E5850000}"/>
    <cellStyle name="Normal 3 3 3 5 2 3 2 2 3" xfId="43362" xr:uid="{00000000-0005-0000-0000-0000E6850000}"/>
    <cellStyle name="Normal 3 3 3 5 2 3 2 3" xfId="23010" xr:uid="{00000000-0005-0000-0000-0000E7850000}"/>
    <cellStyle name="Normal 3 3 3 5 2 3 2 3 2" xfId="50143" xr:uid="{00000000-0005-0000-0000-0000E8850000}"/>
    <cellStyle name="Normal 3 3 3 5 2 3 2 4" xfId="36581" xr:uid="{00000000-0005-0000-0000-0000E9850000}"/>
    <cellStyle name="Normal 3 3 3 5 2 3 3" xfId="12834" xr:uid="{00000000-0005-0000-0000-0000EA850000}"/>
    <cellStyle name="Normal 3 3 3 5 2 3 3 2" xfId="26402" xr:uid="{00000000-0005-0000-0000-0000EB850000}"/>
    <cellStyle name="Normal 3 3 3 5 2 3 3 2 2" xfId="53535" xr:uid="{00000000-0005-0000-0000-0000EC850000}"/>
    <cellStyle name="Normal 3 3 3 5 2 3 3 3" xfId="39973" xr:uid="{00000000-0005-0000-0000-0000ED850000}"/>
    <cellStyle name="Normal 3 3 3 5 2 3 4" xfId="19621" xr:uid="{00000000-0005-0000-0000-0000EE850000}"/>
    <cellStyle name="Normal 3 3 3 5 2 3 4 2" xfId="46754" xr:uid="{00000000-0005-0000-0000-0000EF850000}"/>
    <cellStyle name="Normal 3 3 3 5 2 3 5" xfId="33192" xr:uid="{00000000-0005-0000-0000-0000F0850000}"/>
    <cellStyle name="Normal 3 3 3 5 2 4" xfId="9431" xr:uid="{00000000-0005-0000-0000-0000F1850000}"/>
    <cellStyle name="Normal 3 3 3 5 2 4 2" xfId="16221" xr:uid="{00000000-0005-0000-0000-0000F2850000}"/>
    <cellStyle name="Normal 3 3 3 5 2 4 2 2" xfId="29789" xr:uid="{00000000-0005-0000-0000-0000F3850000}"/>
    <cellStyle name="Normal 3 3 3 5 2 4 2 2 2" xfId="56922" xr:uid="{00000000-0005-0000-0000-0000F4850000}"/>
    <cellStyle name="Normal 3 3 3 5 2 4 2 3" xfId="43360" xr:uid="{00000000-0005-0000-0000-0000F5850000}"/>
    <cellStyle name="Normal 3 3 3 5 2 4 3" xfId="23008" xr:uid="{00000000-0005-0000-0000-0000F6850000}"/>
    <cellStyle name="Normal 3 3 3 5 2 4 3 2" xfId="50141" xr:uid="{00000000-0005-0000-0000-0000F7850000}"/>
    <cellStyle name="Normal 3 3 3 5 2 4 4" xfId="36579" xr:uid="{00000000-0005-0000-0000-0000F8850000}"/>
    <cellStyle name="Normal 3 3 3 5 2 5" xfId="12832" xr:uid="{00000000-0005-0000-0000-0000F9850000}"/>
    <cellStyle name="Normal 3 3 3 5 2 5 2" xfId="26400" xr:uid="{00000000-0005-0000-0000-0000FA850000}"/>
    <cellStyle name="Normal 3 3 3 5 2 5 2 2" xfId="53533" xr:uid="{00000000-0005-0000-0000-0000FB850000}"/>
    <cellStyle name="Normal 3 3 3 5 2 5 3" xfId="39971" xr:uid="{00000000-0005-0000-0000-0000FC850000}"/>
    <cellStyle name="Normal 3 3 3 5 2 6" xfId="19619" xr:uid="{00000000-0005-0000-0000-0000FD850000}"/>
    <cellStyle name="Normal 3 3 3 5 2 6 2" xfId="46752" xr:uid="{00000000-0005-0000-0000-0000FE850000}"/>
    <cellStyle name="Normal 3 3 3 5 2 7" xfId="33190" xr:uid="{00000000-0005-0000-0000-0000FF850000}"/>
    <cellStyle name="Normal 3 3 3 5 3" xfId="5891" xr:uid="{00000000-0005-0000-0000-000000860000}"/>
    <cellStyle name="Normal 3 3 3 5 3 2" xfId="9434" xr:uid="{00000000-0005-0000-0000-000001860000}"/>
    <cellStyle name="Normal 3 3 3 5 3 2 2" xfId="16224" xr:uid="{00000000-0005-0000-0000-000002860000}"/>
    <cellStyle name="Normal 3 3 3 5 3 2 2 2" xfId="29792" xr:uid="{00000000-0005-0000-0000-000003860000}"/>
    <cellStyle name="Normal 3 3 3 5 3 2 2 2 2" xfId="56925" xr:uid="{00000000-0005-0000-0000-000004860000}"/>
    <cellStyle name="Normal 3 3 3 5 3 2 2 3" xfId="43363" xr:uid="{00000000-0005-0000-0000-000005860000}"/>
    <cellStyle name="Normal 3 3 3 5 3 2 3" xfId="23011" xr:uid="{00000000-0005-0000-0000-000006860000}"/>
    <cellStyle name="Normal 3 3 3 5 3 2 3 2" xfId="50144" xr:uid="{00000000-0005-0000-0000-000007860000}"/>
    <cellStyle name="Normal 3 3 3 5 3 2 4" xfId="36582" xr:uid="{00000000-0005-0000-0000-000008860000}"/>
    <cellStyle name="Normal 3 3 3 5 3 3" xfId="12835" xr:uid="{00000000-0005-0000-0000-000009860000}"/>
    <cellStyle name="Normal 3 3 3 5 3 3 2" xfId="26403" xr:uid="{00000000-0005-0000-0000-00000A860000}"/>
    <cellStyle name="Normal 3 3 3 5 3 3 2 2" xfId="53536" xr:uid="{00000000-0005-0000-0000-00000B860000}"/>
    <cellStyle name="Normal 3 3 3 5 3 3 3" xfId="39974" xr:uid="{00000000-0005-0000-0000-00000C860000}"/>
    <cellStyle name="Normal 3 3 3 5 3 4" xfId="19622" xr:uid="{00000000-0005-0000-0000-00000D860000}"/>
    <cellStyle name="Normal 3 3 3 5 3 4 2" xfId="46755" xr:uid="{00000000-0005-0000-0000-00000E860000}"/>
    <cellStyle name="Normal 3 3 3 5 3 5" xfId="33193" xr:uid="{00000000-0005-0000-0000-00000F860000}"/>
    <cellStyle name="Normal 3 3 3 5 4" xfId="5892" xr:uid="{00000000-0005-0000-0000-000010860000}"/>
    <cellStyle name="Normal 3 3 3 5 4 2" xfId="9435" xr:uid="{00000000-0005-0000-0000-000011860000}"/>
    <cellStyle name="Normal 3 3 3 5 4 2 2" xfId="16225" xr:uid="{00000000-0005-0000-0000-000012860000}"/>
    <cellStyle name="Normal 3 3 3 5 4 2 2 2" xfId="29793" xr:uid="{00000000-0005-0000-0000-000013860000}"/>
    <cellStyle name="Normal 3 3 3 5 4 2 2 2 2" xfId="56926" xr:uid="{00000000-0005-0000-0000-000014860000}"/>
    <cellStyle name="Normal 3 3 3 5 4 2 2 3" xfId="43364" xr:uid="{00000000-0005-0000-0000-000015860000}"/>
    <cellStyle name="Normal 3 3 3 5 4 2 3" xfId="23012" xr:uid="{00000000-0005-0000-0000-000016860000}"/>
    <cellStyle name="Normal 3 3 3 5 4 2 3 2" xfId="50145" xr:uid="{00000000-0005-0000-0000-000017860000}"/>
    <cellStyle name="Normal 3 3 3 5 4 2 4" xfId="36583" xr:uid="{00000000-0005-0000-0000-000018860000}"/>
    <cellStyle name="Normal 3 3 3 5 4 3" xfId="12836" xr:uid="{00000000-0005-0000-0000-000019860000}"/>
    <cellStyle name="Normal 3 3 3 5 4 3 2" xfId="26404" xr:uid="{00000000-0005-0000-0000-00001A860000}"/>
    <cellStyle name="Normal 3 3 3 5 4 3 2 2" xfId="53537" xr:uid="{00000000-0005-0000-0000-00001B860000}"/>
    <cellStyle name="Normal 3 3 3 5 4 3 3" xfId="39975" xr:uid="{00000000-0005-0000-0000-00001C860000}"/>
    <cellStyle name="Normal 3 3 3 5 4 4" xfId="19623" xr:uid="{00000000-0005-0000-0000-00001D860000}"/>
    <cellStyle name="Normal 3 3 3 5 4 4 2" xfId="46756" xr:uid="{00000000-0005-0000-0000-00001E860000}"/>
    <cellStyle name="Normal 3 3 3 5 4 5" xfId="33194" xr:uid="{00000000-0005-0000-0000-00001F860000}"/>
    <cellStyle name="Normal 3 3 3 5 5" xfId="9430" xr:uid="{00000000-0005-0000-0000-000020860000}"/>
    <cellStyle name="Normal 3 3 3 5 5 2" xfId="16220" xr:uid="{00000000-0005-0000-0000-000021860000}"/>
    <cellStyle name="Normal 3 3 3 5 5 2 2" xfId="29788" xr:uid="{00000000-0005-0000-0000-000022860000}"/>
    <cellStyle name="Normal 3 3 3 5 5 2 2 2" xfId="56921" xr:uid="{00000000-0005-0000-0000-000023860000}"/>
    <cellStyle name="Normal 3 3 3 5 5 2 3" xfId="43359" xr:uid="{00000000-0005-0000-0000-000024860000}"/>
    <cellStyle name="Normal 3 3 3 5 5 3" xfId="23007" xr:uid="{00000000-0005-0000-0000-000025860000}"/>
    <cellStyle name="Normal 3 3 3 5 5 3 2" xfId="50140" xr:uid="{00000000-0005-0000-0000-000026860000}"/>
    <cellStyle name="Normal 3 3 3 5 5 4" xfId="36578" xr:uid="{00000000-0005-0000-0000-000027860000}"/>
    <cellStyle name="Normal 3 3 3 5 6" xfId="12831" xr:uid="{00000000-0005-0000-0000-000028860000}"/>
    <cellStyle name="Normal 3 3 3 5 6 2" xfId="26399" xr:uid="{00000000-0005-0000-0000-000029860000}"/>
    <cellStyle name="Normal 3 3 3 5 6 2 2" xfId="53532" xr:uid="{00000000-0005-0000-0000-00002A860000}"/>
    <cellStyle name="Normal 3 3 3 5 6 3" xfId="39970" xr:uid="{00000000-0005-0000-0000-00002B860000}"/>
    <cellStyle name="Normal 3 3 3 5 7" xfId="19618" xr:uid="{00000000-0005-0000-0000-00002C860000}"/>
    <cellStyle name="Normal 3 3 3 5 7 2" xfId="46751" xr:uid="{00000000-0005-0000-0000-00002D860000}"/>
    <cellStyle name="Normal 3 3 3 5 8" xfId="33189" xr:uid="{00000000-0005-0000-0000-00002E860000}"/>
    <cellStyle name="Normal 3 3 3 6" xfId="5893" xr:uid="{00000000-0005-0000-0000-00002F860000}"/>
    <cellStyle name="Normal 3 3 3 6 2" xfId="5894" xr:uid="{00000000-0005-0000-0000-000030860000}"/>
    <cellStyle name="Normal 3 3 3 6 2 2" xfId="9437" xr:uid="{00000000-0005-0000-0000-000031860000}"/>
    <cellStyle name="Normal 3 3 3 6 2 2 2" xfId="16227" xr:uid="{00000000-0005-0000-0000-000032860000}"/>
    <cellStyle name="Normal 3 3 3 6 2 2 2 2" xfId="29795" xr:uid="{00000000-0005-0000-0000-000033860000}"/>
    <cellStyle name="Normal 3 3 3 6 2 2 2 2 2" xfId="56928" xr:uid="{00000000-0005-0000-0000-000034860000}"/>
    <cellStyle name="Normal 3 3 3 6 2 2 2 3" xfId="43366" xr:uid="{00000000-0005-0000-0000-000035860000}"/>
    <cellStyle name="Normal 3 3 3 6 2 2 3" xfId="23014" xr:uid="{00000000-0005-0000-0000-000036860000}"/>
    <cellStyle name="Normal 3 3 3 6 2 2 3 2" xfId="50147" xr:uid="{00000000-0005-0000-0000-000037860000}"/>
    <cellStyle name="Normal 3 3 3 6 2 2 4" xfId="36585" xr:uid="{00000000-0005-0000-0000-000038860000}"/>
    <cellStyle name="Normal 3 3 3 6 2 3" xfId="12838" xr:uid="{00000000-0005-0000-0000-000039860000}"/>
    <cellStyle name="Normal 3 3 3 6 2 3 2" xfId="26406" xr:uid="{00000000-0005-0000-0000-00003A860000}"/>
    <cellStyle name="Normal 3 3 3 6 2 3 2 2" xfId="53539" xr:uid="{00000000-0005-0000-0000-00003B860000}"/>
    <cellStyle name="Normal 3 3 3 6 2 3 3" xfId="39977" xr:uid="{00000000-0005-0000-0000-00003C860000}"/>
    <cellStyle name="Normal 3 3 3 6 2 4" xfId="19625" xr:uid="{00000000-0005-0000-0000-00003D860000}"/>
    <cellStyle name="Normal 3 3 3 6 2 4 2" xfId="46758" xr:uid="{00000000-0005-0000-0000-00003E860000}"/>
    <cellStyle name="Normal 3 3 3 6 2 5" xfId="33196" xr:uid="{00000000-0005-0000-0000-00003F860000}"/>
    <cellStyle name="Normal 3 3 3 6 3" xfId="5895" xr:uid="{00000000-0005-0000-0000-000040860000}"/>
    <cellStyle name="Normal 3 3 3 6 3 2" xfId="9438" xr:uid="{00000000-0005-0000-0000-000041860000}"/>
    <cellStyle name="Normal 3 3 3 6 3 2 2" xfId="16228" xr:uid="{00000000-0005-0000-0000-000042860000}"/>
    <cellStyle name="Normal 3 3 3 6 3 2 2 2" xfId="29796" xr:uid="{00000000-0005-0000-0000-000043860000}"/>
    <cellStyle name="Normal 3 3 3 6 3 2 2 2 2" xfId="56929" xr:uid="{00000000-0005-0000-0000-000044860000}"/>
    <cellStyle name="Normal 3 3 3 6 3 2 2 3" xfId="43367" xr:uid="{00000000-0005-0000-0000-000045860000}"/>
    <cellStyle name="Normal 3 3 3 6 3 2 3" xfId="23015" xr:uid="{00000000-0005-0000-0000-000046860000}"/>
    <cellStyle name="Normal 3 3 3 6 3 2 3 2" xfId="50148" xr:uid="{00000000-0005-0000-0000-000047860000}"/>
    <cellStyle name="Normal 3 3 3 6 3 2 4" xfId="36586" xr:uid="{00000000-0005-0000-0000-000048860000}"/>
    <cellStyle name="Normal 3 3 3 6 3 3" xfId="12839" xr:uid="{00000000-0005-0000-0000-000049860000}"/>
    <cellStyle name="Normal 3 3 3 6 3 3 2" xfId="26407" xr:uid="{00000000-0005-0000-0000-00004A860000}"/>
    <cellStyle name="Normal 3 3 3 6 3 3 2 2" xfId="53540" xr:uid="{00000000-0005-0000-0000-00004B860000}"/>
    <cellStyle name="Normal 3 3 3 6 3 3 3" xfId="39978" xr:uid="{00000000-0005-0000-0000-00004C860000}"/>
    <cellStyle name="Normal 3 3 3 6 3 4" xfId="19626" xr:uid="{00000000-0005-0000-0000-00004D860000}"/>
    <cellStyle name="Normal 3 3 3 6 3 4 2" xfId="46759" xr:uid="{00000000-0005-0000-0000-00004E860000}"/>
    <cellStyle name="Normal 3 3 3 6 3 5" xfId="33197" xr:uid="{00000000-0005-0000-0000-00004F860000}"/>
    <cellStyle name="Normal 3 3 3 6 4" xfId="9436" xr:uid="{00000000-0005-0000-0000-000050860000}"/>
    <cellStyle name="Normal 3 3 3 6 4 2" xfId="16226" xr:uid="{00000000-0005-0000-0000-000051860000}"/>
    <cellStyle name="Normal 3 3 3 6 4 2 2" xfId="29794" xr:uid="{00000000-0005-0000-0000-000052860000}"/>
    <cellStyle name="Normal 3 3 3 6 4 2 2 2" xfId="56927" xr:uid="{00000000-0005-0000-0000-000053860000}"/>
    <cellStyle name="Normal 3 3 3 6 4 2 3" xfId="43365" xr:uid="{00000000-0005-0000-0000-000054860000}"/>
    <cellStyle name="Normal 3 3 3 6 4 3" xfId="23013" xr:uid="{00000000-0005-0000-0000-000055860000}"/>
    <cellStyle name="Normal 3 3 3 6 4 3 2" xfId="50146" xr:uid="{00000000-0005-0000-0000-000056860000}"/>
    <cellStyle name="Normal 3 3 3 6 4 4" xfId="36584" xr:uid="{00000000-0005-0000-0000-000057860000}"/>
    <cellStyle name="Normal 3 3 3 6 5" xfId="12837" xr:uid="{00000000-0005-0000-0000-000058860000}"/>
    <cellStyle name="Normal 3 3 3 6 5 2" xfId="26405" xr:uid="{00000000-0005-0000-0000-000059860000}"/>
    <cellStyle name="Normal 3 3 3 6 5 2 2" xfId="53538" xr:uid="{00000000-0005-0000-0000-00005A860000}"/>
    <cellStyle name="Normal 3 3 3 6 5 3" xfId="39976" xr:uid="{00000000-0005-0000-0000-00005B860000}"/>
    <cellStyle name="Normal 3 3 3 6 6" xfId="19624" xr:uid="{00000000-0005-0000-0000-00005C860000}"/>
    <cellStyle name="Normal 3 3 3 6 6 2" xfId="46757" xr:uid="{00000000-0005-0000-0000-00005D860000}"/>
    <cellStyle name="Normal 3 3 3 6 7" xfId="33195" xr:uid="{00000000-0005-0000-0000-00005E860000}"/>
    <cellStyle name="Normal 3 3 3 7" xfId="5896" xr:uid="{00000000-0005-0000-0000-00005F860000}"/>
    <cellStyle name="Normal 3 3 3 7 2" xfId="5897" xr:uid="{00000000-0005-0000-0000-000060860000}"/>
    <cellStyle name="Normal 3 3 3 7 2 2" xfId="9440" xr:uid="{00000000-0005-0000-0000-000061860000}"/>
    <cellStyle name="Normal 3 3 3 7 2 2 2" xfId="16230" xr:uid="{00000000-0005-0000-0000-000062860000}"/>
    <cellStyle name="Normal 3 3 3 7 2 2 2 2" xfId="29798" xr:uid="{00000000-0005-0000-0000-000063860000}"/>
    <cellStyle name="Normal 3 3 3 7 2 2 2 2 2" xfId="56931" xr:uid="{00000000-0005-0000-0000-000064860000}"/>
    <cellStyle name="Normal 3 3 3 7 2 2 2 3" xfId="43369" xr:uid="{00000000-0005-0000-0000-000065860000}"/>
    <cellStyle name="Normal 3 3 3 7 2 2 3" xfId="23017" xr:uid="{00000000-0005-0000-0000-000066860000}"/>
    <cellStyle name="Normal 3 3 3 7 2 2 3 2" xfId="50150" xr:uid="{00000000-0005-0000-0000-000067860000}"/>
    <cellStyle name="Normal 3 3 3 7 2 2 4" xfId="36588" xr:uid="{00000000-0005-0000-0000-000068860000}"/>
    <cellStyle name="Normal 3 3 3 7 2 3" xfId="12841" xr:uid="{00000000-0005-0000-0000-000069860000}"/>
    <cellStyle name="Normal 3 3 3 7 2 3 2" xfId="26409" xr:uid="{00000000-0005-0000-0000-00006A860000}"/>
    <cellStyle name="Normal 3 3 3 7 2 3 2 2" xfId="53542" xr:uid="{00000000-0005-0000-0000-00006B860000}"/>
    <cellStyle name="Normal 3 3 3 7 2 3 3" xfId="39980" xr:uid="{00000000-0005-0000-0000-00006C860000}"/>
    <cellStyle name="Normal 3 3 3 7 2 4" xfId="19628" xr:uid="{00000000-0005-0000-0000-00006D860000}"/>
    <cellStyle name="Normal 3 3 3 7 2 4 2" xfId="46761" xr:uid="{00000000-0005-0000-0000-00006E860000}"/>
    <cellStyle name="Normal 3 3 3 7 2 5" xfId="33199" xr:uid="{00000000-0005-0000-0000-00006F860000}"/>
    <cellStyle name="Normal 3 3 3 7 3" xfId="5898" xr:uid="{00000000-0005-0000-0000-000070860000}"/>
    <cellStyle name="Normal 3 3 3 7 3 2" xfId="9441" xr:uid="{00000000-0005-0000-0000-000071860000}"/>
    <cellStyle name="Normal 3 3 3 7 3 2 2" xfId="16231" xr:uid="{00000000-0005-0000-0000-000072860000}"/>
    <cellStyle name="Normal 3 3 3 7 3 2 2 2" xfId="29799" xr:uid="{00000000-0005-0000-0000-000073860000}"/>
    <cellStyle name="Normal 3 3 3 7 3 2 2 2 2" xfId="56932" xr:uid="{00000000-0005-0000-0000-000074860000}"/>
    <cellStyle name="Normal 3 3 3 7 3 2 2 3" xfId="43370" xr:uid="{00000000-0005-0000-0000-000075860000}"/>
    <cellStyle name="Normal 3 3 3 7 3 2 3" xfId="23018" xr:uid="{00000000-0005-0000-0000-000076860000}"/>
    <cellStyle name="Normal 3 3 3 7 3 2 3 2" xfId="50151" xr:uid="{00000000-0005-0000-0000-000077860000}"/>
    <cellStyle name="Normal 3 3 3 7 3 2 4" xfId="36589" xr:uid="{00000000-0005-0000-0000-000078860000}"/>
    <cellStyle name="Normal 3 3 3 7 3 3" xfId="12842" xr:uid="{00000000-0005-0000-0000-000079860000}"/>
    <cellStyle name="Normal 3 3 3 7 3 3 2" xfId="26410" xr:uid="{00000000-0005-0000-0000-00007A860000}"/>
    <cellStyle name="Normal 3 3 3 7 3 3 2 2" xfId="53543" xr:uid="{00000000-0005-0000-0000-00007B860000}"/>
    <cellStyle name="Normal 3 3 3 7 3 3 3" xfId="39981" xr:uid="{00000000-0005-0000-0000-00007C860000}"/>
    <cellStyle name="Normal 3 3 3 7 3 4" xfId="19629" xr:uid="{00000000-0005-0000-0000-00007D860000}"/>
    <cellStyle name="Normal 3 3 3 7 3 4 2" xfId="46762" xr:uid="{00000000-0005-0000-0000-00007E860000}"/>
    <cellStyle name="Normal 3 3 3 7 3 5" xfId="33200" xr:uid="{00000000-0005-0000-0000-00007F860000}"/>
    <cellStyle name="Normal 3 3 3 7 4" xfId="9439" xr:uid="{00000000-0005-0000-0000-000080860000}"/>
    <cellStyle name="Normal 3 3 3 7 4 2" xfId="16229" xr:uid="{00000000-0005-0000-0000-000081860000}"/>
    <cellStyle name="Normal 3 3 3 7 4 2 2" xfId="29797" xr:uid="{00000000-0005-0000-0000-000082860000}"/>
    <cellStyle name="Normal 3 3 3 7 4 2 2 2" xfId="56930" xr:uid="{00000000-0005-0000-0000-000083860000}"/>
    <cellStyle name="Normal 3 3 3 7 4 2 3" xfId="43368" xr:uid="{00000000-0005-0000-0000-000084860000}"/>
    <cellStyle name="Normal 3 3 3 7 4 3" xfId="23016" xr:uid="{00000000-0005-0000-0000-000085860000}"/>
    <cellStyle name="Normal 3 3 3 7 4 3 2" xfId="50149" xr:uid="{00000000-0005-0000-0000-000086860000}"/>
    <cellStyle name="Normal 3 3 3 7 4 4" xfId="36587" xr:uid="{00000000-0005-0000-0000-000087860000}"/>
    <cellStyle name="Normal 3 3 3 7 5" xfId="12840" xr:uid="{00000000-0005-0000-0000-000088860000}"/>
    <cellStyle name="Normal 3 3 3 7 5 2" xfId="26408" xr:uid="{00000000-0005-0000-0000-000089860000}"/>
    <cellStyle name="Normal 3 3 3 7 5 2 2" xfId="53541" xr:uid="{00000000-0005-0000-0000-00008A860000}"/>
    <cellStyle name="Normal 3 3 3 7 5 3" xfId="39979" xr:uid="{00000000-0005-0000-0000-00008B860000}"/>
    <cellStyle name="Normal 3 3 3 7 6" xfId="19627" xr:uid="{00000000-0005-0000-0000-00008C860000}"/>
    <cellStyle name="Normal 3 3 3 7 6 2" xfId="46760" xr:uid="{00000000-0005-0000-0000-00008D860000}"/>
    <cellStyle name="Normal 3 3 3 7 7" xfId="33198" xr:uid="{00000000-0005-0000-0000-00008E860000}"/>
    <cellStyle name="Normal 3 3 3 8" xfId="5899" xr:uid="{00000000-0005-0000-0000-00008F860000}"/>
    <cellStyle name="Normal 3 3 3 8 2" xfId="9442" xr:uid="{00000000-0005-0000-0000-000090860000}"/>
    <cellStyle name="Normal 3 3 3 8 2 2" xfId="16232" xr:uid="{00000000-0005-0000-0000-000091860000}"/>
    <cellStyle name="Normal 3 3 3 8 2 2 2" xfId="29800" xr:uid="{00000000-0005-0000-0000-000092860000}"/>
    <cellStyle name="Normal 3 3 3 8 2 2 2 2" xfId="56933" xr:uid="{00000000-0005-0000-0000-000093860000}"/>
    <cellStyle name="Normal 3 3 3 8 2 2 3" xfId="43371" xr:uid="{00000000-0005-0000-0000-000094860000}"/>
    <cellStyle name="Normal 3 3 3 8 2 3" xfId="23019" xr:uid="{00000000-0005-0000-0000-000095860000}"/>
    <cellStyle name="Normal 3 3 3 8 2 3 2" xfId="50152" xr:uid="{00000000-0005-0000-0000-000096860000}"/>
    <cellStyle name="Normal 3 3 3 8 2 4" xfId="36590" xr:uid="{00000000-0005-0000-0000-000097860000}"/>
    <cellStyle name="Normal 3 3 3 8 3" xfId="12843" xr:uid="{00000000-0005-0000-0000-000098860000}"/>
    <cellStyle name="Normal 3 3 3 8 3 2" xfId="26411" xr:uid="{00000000-0005-0000-0000-000099860000}"/>
    <cellStyle name="Normal 3 3 3 8 3 2 2" xfId="53544" xr:uid="{00000000-0005-0000-0000-00009A860000}"/>
    <cellStyle name="Normal 3 3 3 8 3 3" xfId="39982" xr:uid="{00000000-0005-0000-0000-00009B860000}"/>
    <cellStyle name="Normal 3 3 3 8 4" xfId="19630" xr:uid="{00000000-0005-0000-0000-00009C860000}"/>
    <cellStyle name="Normal 3 3 3 8 4 2" xfId="46763" xr:uid="{00000000-0005-0000-0000-00009D860000}"/>
    <cellStyle name="Normal 3 3 3 8 5" xfId="33201" xr:uid="{00000000-0005-0000-0000-00009E860000}"/>
    <cellStyle name="Normal 3 3 3 9" xfId="5900" xr:uid="{00000000-0005-0000-0000-00009F860000}"/>
    <cellStyle name="Normal 3 3 3 9 2" xfId="9443" xr:uid="{00000000-0005-0000-0000-0000A0860000}"/>
    <cellStyle name="Normal 3 3 3 9 2 2" xfId="16233" xr:uid="{00000000-0005-0000-0000-0000A1860000}"/>
    <cellStyle name="Normal 3 3 3 9 2 2 2" xfId="29801" xr:uid="{00000000-0005-0000-0000-0000A2860000}"/>
    <cellStyle name="Normal 3 3 3 9 2 2 2 2" xfId="56934" xr:uid="{00000000-0005-0000-0000-0000A3860000}"/>
    <cellStyle name="Normal 3 3 3 9 2 2 3" xfId="43372" xr:uid="{00000000-0005-0000-0000-0000A4860000}"/>
    <cellStyle name="Normal 3 3 3 9 2 3" xfId="23020" xr:uid="{00000000-0005-0000-0000-0000A5860000}"/>
    <cellStyle name="Normal 3 3 3 9 2 3 2" xfId="50153" xr:uid="{00000000-0005-0000-0000-0000A6860000}"/>
    <cellStyle name="Normal 3 3 3 9 2 4" xfId="36591" xr:uid="{00000000-0005-0000-0000-0000A7860000}"/>
    <cellStyle name="Normal 3 3 3 9 3" xfId="12844" xr:uid="{00000000-0005-0000-0000-0000A8860000}"/>
    <cellStyle name="Normal 3 3 3 9 3 2" xfId="26412" xr:uid="{00000000-0005-0000-0000-0000A9860000}"/>
    <cellStyle name="Normal 3 3 3 9 3 2 2" xfId="53545" xr:uid="{00000000-0005-0000-0000-0000AA860000}"/>
    <cellStyle name="Normal 3 3 3 9 3 3" xfId="39983" xr:uid="{00000000-0005-0000-0000-0000AB860000}"/>
    <cellStyle name="Normal 3 3 3 9 4" xfId="19631" xr:uid="{00000000-0005-0000-0000-0000AC860000}"/>
    <cellStyle name="Normal 3 3 3 9 4 2" xfId="46764" xr:uid="{00000000-0005-0000-0000-0000AD860000}"/>
    <cellStyle name="Normal 3 3 3 9 5" xfId="33202" xr:uid="{00000000-0005-0000-0000-0000AE860000}"/>
    <cellStyle name="Normal 3 3 4" xfId="2698" xr:uid="{00000000-0005-0000-0000-0000AF860000}"/>
    <cellStyle name="Normal 3 3 4 10" xfId="7511" xr:uid="{00000000-0005-0000-0000-0000B0860000}"/>
    <cellStyle name="Normal 3 3 4 10 2" xfId="14301" xr:uid="{00000000-0005-0000-0000-0000B1860000}"/>
    <cellStyle name="Normal 3 3 4 10 2 2" xfId="27869" xr:uid="{00000000-0005-0000-0000-0000B2860000}"/>
    <cellStyle name="Normal 3 3 4 10 2 2 2" xfId="55002" xr:uid="{00000000-0005-0000-0000-0000B3860000}"/>
    <cellStyle name="Normal 3 3 4 10 2 3" xfId="41440" xr:uid="{00000000-0005-0000-0000-0000B4860000}"/>
    <cellStyle name="Normal 3 3 4 10 3" xfId="21088" xr:uid="{00000000-0005-0000-0000-0000B5860000}"/>
    <cellStyle name="Normal 3 3 4 10 3 2" xfId="48221" xr:uid="{00000000-0005-0000-0000-0000B6860000}"/>
    <cellStyle name="Normal 3 3 4 10 4" xfId="34659" xr:uid="{00000000-0005-0000-0000-0000B7860000}"/>
    <cellStyle name="Normal 3 3 4 11" xfId="10912" xr:uid="{00000000-0005-0000-0000-0000B8860000}"/>
    <cellStyle name="Normal 3 3 4 11 2" xfId="24480" xr:uid="{00000000-0005-0000-0000-0000B9860000}"/>
    <cellStyle name="Normal 3 3 4 11 2 2" xfId="51613" xr:uid="{00000000-0005-0000-0000-0000BA860000}"/>
    <cellStyle name="Normal 3 3 4 11 3" xfId="38051" xr:uid="{00000000-0005-0000-0000-0000BB860000}"/>
    <cellStyle name="Normal 3 3 4 12" xfId="17699" xr:uid="{00000000-0005-0000-0000-0000BC860000}"/>
    <cellStyle name="Normal 3 3 4 12 2" xfId="44832" xr:uid="{00000000-0005-0000-0000-0000BD860000}"/>
    <cellStyle name="Normal 3 3 4 13" xfId="31270" xr:uid="{00000000-0005-0000-0000-0000BE860000}"/>
    <cellStyle name="Normal 3 3 4 2" xfId="2699" xr:uid="{00000000-0005-0000-0000-0000BF860000}"/>
    <cellStyle name="Normal 3 3 4 2 10" xfId="31271" xr:uid="{00000000-0005-0000-0000-0000C0860000}"/>
    <cellStyle name="Normal 3 3 4 2 2" xfId="5901" xr:uid="{00000000-0005-0000-0000-0000C1860000}"/>
    <cellStyle name="Normal 3 3 4 2 2 2" xfId="5902" xr:uid="{00000000-0005-0000-0000-0000C2860000}"/>
    <cellStyle name="Normal 3 3 4 2 2 2 2" xfId="5903" xr:uid="{00000000-0005-0000-0000-0000C3860000}"/>
    <cellStyle name="Normal 3 3 4 2 2 2 2 2" xfId="9446" xr:uid="{00000000-0005-0000-0000-0000C4860000}"/>
    <cellStyle name="Normal 3 3 4 2 2 2 2 2 2" xfId="16236" xr:uid="{00000000-0005-0000-0000-0000C5860000}"/>
    <cellStyle name="Normal 3 3 4 2 2 2 2 2 2 2" xfId="29804" xr:uid="{00000000-0005-0000-0000-0000C6860000}"/>
    <cellStyle name="Normal 3 3 4 2 2 2 2 2 2 2 2" xfId="56937" xr:uid="{00000000-0005-0000-0000-0000C7860000}"/>
    <cellStyle name="Normal 3 3 4 2 2 2 2 2 2 3" xfId="43375" xr:uid="{00000000-0005-0000-0000-0000C8860000}"/>
    <cellStyle name="Normal 3 3 4 2 2 2 2 2 3" xfId="23023" xr:uid="{00000000-0005-0000-0000-0000C9860000}"/>
    <cellStyle name="Normal 3 3 4 2 2 2 2 2 3 2" xfId="50156" xr:uid="{00000000-0005-0000-0000-0000CA860000}"/>
    <cellStyle name="Normal 3 3 4 2 2 2 2 2 4" xfId="36594" xr:uid="{00000000-0005-0000-0000-0000CB860000}"/>
    <cellStyle name="Normal 3 3 4 2 2 2 2 3" xfId="12847" xr:uid="{00000000-0005-0000-0000-0000CC860000}"/>
    <cellStyle name="Normal 3 3 4 2 2 2 2 3 2" xfId="26415" xr:uid="{00000000-0005-0000-0000-0000CD860000}"/>
    <cellStyle name="Normal 3 3 4 2 2 2 2 3 2 2" xfId="53548" xr:uid="{00000000-0005-0000-0000-0000CE860000}"/>
    <cellStyle name="Normal 3 3 4 2 2 2 2 3 3" xfId="39986" xr:uid="{00000000-0005-0000-0000-0000CF860000}"/>
    <cellStyle name="Normal 3 3 4 2 2 2 2 4" xfId="19634" xr:uid="{00000000-0005-0000-0000-0000D0860000}"/>
    <cellStyle name="Normal 3 3 4 2 2 2 2 4 2" xfId="46767" xr:uid="{00000000-0005-0000-0000-0000D1860000}"/>
    <cellStyle name="Normal 3 3 4 2 2 2 2 5" xfId="33205" xr:uid="{00000000-0005-0000-0000-0000D2860000}"/>
    <cellStyle name="Normal 3 3 4 2 2 2 3" xfId="5904" xr:uid="{00000000-0005-0000-0000-0000D3860000}"/>
    <cellStyle name="Normal 3 3 4 2 2 2 3 2" xfId="9447" xr:uid="{00000000-0005-0000-0000-0000D4860000}"/>
    <cellStyle name="Normal 3 3 4 2 2 2 3 2 2" xfId="16237" xr:uid="{00000000-0005-0000-0000-0000D5860000}"/>
    <cellStyle name="Normal 3 3 4 2 2 2 3 2 2 2" xfId="29805" xr:uid="{00000000-0005-0000-0000-0000D6860000}"/>
    <cellStyle name="Normal 3 3 4 2 2 2 3 2 2 2 2" xfId="56938" xr:uid="{00000000-0005-0000-0000-0000D7860000}"/>
    <cellStyle name="Normal 3 3 4 2 2 2 3 2 2 3" xfId="43376" xr:uid="{00000000-0005-0000-0000-0000D8860000}"/>
    <cellStyle name="Normal 3 3 4 2 2 2 3 2 3" xfId="23024" xr:uid="{00000000-0005-0000-0000-0000D9860000}"/>
    <cellStyle name="Normal 3 3 4 2 2 2 3 2 3 2" xfId="50157" xr:uid="{00000000-0005-0000-0000-0000DA860000}"/>
    <cellStyle name="Normal 3 3 4 2 2 2 3 2 4" xfId="36595" xr:uid="{00000000-0005-0000-0000-0000DB860000}"/>
    <cellStyle name="Normal 3 3 4 2 2 2 3 3" xfId="12848" xr:uid="{00000000-0005-0000-0000-0000DC860000}"/>
    <cellStyle name="Normal 3 3 4 2 2 2 3 3 2" xfId="26416" xr:uid="{00000000-0005-0000-0000-0000DD860000}"/>
    <cellStyle name="Normal 3 3 4 2 2 2 3 3 2 2" xfId="53549" xr:uid="{00000000-0005-0000-0000-0000DE860000}"/>
    <cellStyle name="Normal 3 3 4 2 2 2 3 3 3" xfId="39987" xr:uid="{00000000-0005-0000-0000-0000DF860000}"/>
    <cellStyle name="Normal 3 3 4 2 2 2 3 4" xfId="19635" xr:uid="{00000000-0005-0000-0000-0000E0860000}"/>
    <cellStyle name="Normal 3 3 4 2 2 2 3 4 2" xfId="46768" xr:uid="{00000000-0005-0000-0000-0000E1860000}"/>
    <cellStyle name="Normal 3 3 4 2 2 2 3 5" xfId="33206" xr:uid="{00000000-0005-0000-0000-0000E2860000}"/>
    <cellStyle name="Normal 3 3 4 2 2 2 4" xfId="9445" xr:uid="{00000000-0005-0000-0000-0000E3860000}"/>
    <cellStyle name="Normal 3 3 4 2 2 2 4 2" xfId="16235" xr:uid="{00000000-0005-0000-0000-0000E4860000}"/>
    <cellStyle name="Normal 3 3 4 2 2 2 4 2 2" xfId="29803" xr:uid="{00000000-0005-0000-0000-0000E5860000}"/>
    <cellStyle name="Normal 3 3 4 2 2 2 4 2 2 2" xfId="56936" xr:uid="{00000000-0005-0000-0000-0000E6860000}"/>
    <cellStyle name="Normal 3 3 4 2 2 2 4 2 3" xfId="43374" xr:uid="{00000000-0005-0000-0000-0000E7860000}"/>
    <cellStyle name="Normal 3 3 4 2 2 2 4 3" xfId="23022" xr:uid="{00000000-0005-0000-0000-0000E8860000}"/>
    <cellStyle name="Normal 3 3 4 2 2 2 4 3 2" xfId="50155" xr:uid="{00000000-0005-0000-0000-0000E9860000}"/>
    <cellStyle name="Normal 3 3 4 2 2 2 4 4" xfId="36593" xr:uid="{00000000-0005-0000-0000-0000EA860000}"/>
    <cellStyle name="Normal 3 3 4 2 2 2 5" xfId="12846" xr:uid="{00000000-0005-0000-0000-0000EB860000}"/>
    <cellStyle name="Normal 3 3 4 2 2 2 5 2" xfId="26414" xr:uid="{00000000-0005-0000-0000-0000EC860000}"/>
    <cellStyle name="Normal 3 3 4 2 2 2 5 2 2" xfId="53547" xr:uid="{00000000-0005-0000-0000-0000ED860000}"/>
    <cellStyle name="Normal 3 3 4 2 2 2 5 3" xfId="39985" xr:uid="{00000000-0005-0000-0000-0000EE860000}"/>
    <cellStyle name="Normal 3 3 4 2 2 2 6" xfId="19633" xr:uid="{00000000-0005-0000-0000-0000EF860000}"/>
    <cellStyle name="Normal 3 3 4 2 2 2 6 2" xfId="46766" xr:uid="{00000000-0005-0000-0000-0000F0860000}"/>
    <cellStyle name="Normal 3 3 4 2 2 2 7" xfId="33204" xr:uid="{00000000-0005-0000-0000-0000F1860000}"/>
    <cellStyle name="Normal 3 3 4 2 2 3" xfId="5905" xr:uid="{00000000-0005-0000-0000-0000F2860000}"/>
    <cellStyle name="Normal 3 3 4 2 2 3 2" xfId="5906" xr:uid="{00000000-0005-0000-0000-0000F3860000}"/>
    <cellStyle name="Normal 3 3 4 2 2 3 2 2" xfId="9449" xr:uid="{00000000-0005-0000-0000-0000F4860000}"/>
    <cellStyle name="Normal 3 3 4 2 2 3 2 2 2" xfId="16239" xr:uid="{00000000-0005-0000-0000-0000F5860000}"/>
    <cellStyle name="Normal 3 3 4 2 2 3 2 2 2 2" xfId="29807" xr:uid="{00000000-0005-0000-0000-0000F6860000}"/>
    <cellStyle name="Normal 3 3 4 2 2 3 2 2 2 2 2" xfId="56940" xr:uid="{00000000-0005-0000-0000-0000F7860000}"/>
    <cellStyle name="Normal 3 3 4 2 2 3 2 2 2 3" xfId="43378" xr:uid="{00000000-0005-0000-0000-0000F8860000}"/>
    <cellStyle name="Normal 3 3 4 2 2 3 2 2 3" xfId="23026" xr:uid="{00000000-0005-0000-0000-0000F9860000}"/>
    <cellStyle name="Normal 3 3 4 2 2 3 2 2 3 2" xfId="50159" xr:uid="{00000000-0005-0000-0000-0000FA860000}"/>
    <cellStyle name="Normal 3 3 4 2 2 3 2 2 4" xfId="36597" xr:uid="{00000000-0005-0000-0000-0000FB860000}"/>
    <cellStyle name="Normal 3 3 4 2 2 3 2 3" xfId="12850" xr:uid="{00000000-0005-0000-0000-0000FC860000}"/>
    <cellStyle name="Normal 3 3 4 2 2 3 2 3 2" xfId="26418" xr:uid="{00000000-0005-0000-0000-0000FD860000}"/>
    <cellStyle name="Normal 3 3 4 2 2 3 2 3 2 2" xfId="53551" xr:uid="{00000000-0005-0000-0000-0000FE860000}"/>
    <cellStyle name="Normal 3 3 4 2 2 3 2 3 3" xfId="39989" xr:uid="{00000000-0005-0000-0000-0000FF860000}"/>
    <cellStyle name="Normal 3 3 4 2 2 3 2 4" xfId="19637" xr:uid="{00000000-0005-0000-0000-000000870000}"/>
    <cellStyle name="Normal 3 3 4 2 2 3 2 4 2" xfId="46770" xr:uid="{00000000-0005-0000-0000-000001870000}"/>
    <cellStyle name="Normal 3 3 4 2 2 3 2 5" xfId="33208" xr:uid="{00000000-0005-0000-0000-000002870000}"/>
    <cellStyle name="Normal 3 3 4 2 2 3 3" xfId="9448" xr:uid="{00000000-0005-0000-0000-000003870000}"/>
    <cellStyle name="Normal 3 3 4 2 2 3 3 2" xfId="16238" xr:uid="{00000000-0005-0000-0000-000004870000}"/>
    <cellStyle name="Normal 3 3 4 2 2 3 3 2 2" xfId="29806" xr:uid="{00000000-0005-0000-0000-000005870000}"/>
    <cellStyle name="Normal 3 3 4 2 2 3 3 2 2 2" xfId="56939" xr:uid="{00000000-0005-0000-0000-000006870000}"/>
    <cellStyle name="Normal 3 3 4 2 2 3 3 2 3" xfId="43377" xr:uid="{00000000-0005-0000-0000-000007870000}"/>
    <cellStyle name="Normal 3 3 4 2 2 3 3 3" xfId="23025" xr:uid="{00000000-0005-0000-0000-000008870000}"/>
    <cellStyle name="Normal 3 3 4 2 2 3 3 3 2" xfId="50158" xr:uid="{00000000-0005-0000-0000-000009870000}"/>
    <cellStyle name="Normal 3 3 4 2 2 3 3 4" xfId="36596" xr:uid="{00000000-0005-0000-0000-00000A870000}"/>
    <cellStyle name="Normal 3 3 4 2 2 3 4" xfId="12849" xr:uid="{00000000-0005-0000-0000-00000B870000}"/>
    <cellStyle name="Normal 3 3 4 2 2 3 4 2" xfId="26417" xr:uid="{00000000-0005-0000-0000-00000C870000}"/>
    <cellStyle name="Normal 3 3 4 2 2 3 4 2 2" xfId="53550" xr:uid="{00000000-0005-0000-0000-00000D870000}"/>
    <cellStyle name="Normal 3 3 4 2 2 3 4 3" xfId="39988" xr:uid="{00000000-0005-0000-0000-00000E870000}"/>
    <cellStyle name="Normal 3 3 4 2 2 3 5" xfId="19636" xr:uid="{00000000-0005-0000-0000-00000F870000}"/>
    <cellStyle name="Normal 3 3 4 2 2 3 5 2" xfId="46769" xr:uid="{00000000-0005-0000-0000-000010870000}"/>
    <cellStyle name="Normal 3 3 4 2 2 3 6" xfId="33207" xr:uid="{00000000-0005-0000-0000-000011870000}"/>
    <cellStyle name="Normal 3 3 4 2 2 4" xfId="5907" xr:uid="{00000000-0005-0000-0000-000012870000}"/>
    <cellStyle name="Normal 3 3 4 2 2 4 2" xfId="9450" xr:uid="{00000000-0005-0000-0000-000013870000}"/>
    <cellStyle name="Normal 3 3 4 2 2 4 2 2" xfId="16240" xr:uid="{00000000-0005-0000-0000-000014870000}"/>
    <cellStyle name="Normal 3 3 4 2 2 4 2 2 2" xfId="29808" xr:uid="{00000000-0005-0000-0000-000015870000}"/>
    <cellStyle name="Normal 3 3 4 2 2 4 2 2 2 2" xfId="56941" xr:uid="{00000000-0005-0000-0000-000016870000}"/>
    <cellStyle name="Normal 3 3 4 2 2 4 2 2 3" xfId="43379" xr:uid="{00000000-0005-0000-0000-000017870000}"/>
    <cellStyle name="Normal 3 3 4 2 2 4 2 3" xfId="23027" xr:uid="{00000000-0005-0000-0000-000018870000}"/>
    <cellStyle name="Normal 3 3 4 2 2 4 2 3 2" xfId="50160" xr:uid="{00000000-0005-0000-0000-000019870000}"/>
    <cellStyle name="Normal 3 3 4 2 2 4 2 4" xfId="36598" xr:uid="{00000000-0005-0000-0000-00001A870000}"/>
    <cellStyle name="Normal 3 3 4 2 2 4 3" xfId="12851" xr:uid="{00000000-0005-0000-0000-00001B870000}"/>
    <cellStyle name="Normal 3 3 4 2 2 4 3 2" xfId="26419" xr:uid="{00000000-0005-0000-0000-00001C870000}"/>
    <cellStyle name="Normal 3 3 4 2 2 4 3 2 2" xfId="53552" xr:uid="{00000000-0005-0000-0000-00001D870000}"/>
    <cellStyle name="Normal 3 3 4 2 2 4 3 3" xfId="39990" xr:uid="{00000000-0005-0000-0000-00001E870000}"/>
    <cellStyle name="Normal 3 3 4 2 2 4 4" xfId="19638" xr:uid="{00000000-0005-0000-0000-00001F870000}"/>
    <cellStyle name="Normal 3 3 4 2 2 4 4 2" xfId="46771" xr:uid="{00000000-0005-0000-0000-000020870000}"/>
    <cellStyle name="Normal 3 3 4 2 2 4 5" xfId="33209" xr:uid="{00000000-0005-0000-0000-000021870000}"/>
    <cellStyle name="Normal 3 3 4 2 2 5" xfId="5908" xr:uid="{00000000-0005-0000-0000-000022870000}"/>
    <cellStyle name="Normal 3 3 4 2 2 5 2" xfId="9451" xr:uid="{00000000-0005-0000-0000-000023870000}"/>
    <cellStyle name="Normal 3 3 4 2 2 5 2 2" xfId="16241" xr:uid="{00000000-0005-0000-0000-000024870000}"/>
    <cellStyle name="Normal 3 3 4 2 2 5 2 2 2" xfId="29809" xr:uid="{00000000-0005-0000-0000-000025870000}"/>
    <cellStyle name="Normal 3 3 4 2 2 5 2 2 2 2" xfId="56942" xr:uid="{00000000-0005-0000-0000-000026870000}"/>
    <cellStyle name="Normal 3 3 4 2 2 5 2 2 3" xfId="43380" xr:uid="{00000000-0005-0000-0000-000027870000}"/>
    <cellStyle name="Normal 3 3 4 2 2 5 2 3" xfId="23028" xr:uid="{00000000-0005-0000-0000-000028870000}"/>
    <cellStyle name="Normal 3 3 4 2 2 5 2 3 2" xfId="50161" xr:uid="{00000000-0005-0000-0000-000029870000}"/>
    <cellStyle name="Normal 3 3 4 2 2 5 2 4" xfId="36599" xr:uid="{00000000-0005-0000-0000-00002A870000}"/>
    <cellStyle name="Normal 3 3 4 2 2 5 3" xfId="12852" xr:uid="{00000000-0005-0000-0000-00002B870000}"/>
    <cellStyle name="Normal 3 3 4 2 2 5 3 2" xfId="26420" xr:uid="{00000000-0005-0000-0000-00002C870000}"/>
    <cellStyle name="Normal 3 3 4 2 2 5 3 2 2" xfId="53553" xr:uid="{00000000-0005-0000-0000-00002D870000}"/>
    <cellStyle name="Normal 3 3 4 2 2 5 3 3" xfId="39991" xr:uid="{00000000-0005-0000-0000-00002E870000}"/>
    <cellStyle name="Normal 3 3 4 2 2 5 4" xfId="19639" xr:uid="{00000000-0005-0000-0000-00002F870000}"/>
    <cellStyle name="Normal 3 3 4 2 2 5 4 2" xfId="46772" xr:uid="{00000000-0005-0000-0000-000030870000}"/>
    <cellStyle name="Normal 3 3 4 2 2 5 5" xfId="33210" xr:uid="{00000000-0005-0000-0000-000031870000}"/>
    <cellStyle name="Normal 3 3 4 2 2 6" xfId="9444" xr:uid="{00000000-0005-0000-0000-000032870000}"/>
    <cellStyle name="Normal 3 3 4 2 2 6 2" xfId="16234" xr:uid="{00000000-0005-0000-0000-000033870000}"/>
    <cellStyle name="Normal 3 3 4 2 2 6 2 2" xfId="29802" xr:uid="{00000000-0005-0000-0000-000034870000}"/>
    <cellStyle name="Normal 3 3 4 2 2 6 2 2 2" xfId="56935" xr:uid="{00000000-0005-0000-0000-000035870000}"/>
    <cellStyle name="Normal 3 3 4 2 2 6 2 3" xfId="43373" xr:uid="{00000000-0005-0000-0000-000036870000}"/>
    <cellStyle name="Normal 3 3 4 2 2 6 3" xfId="23021" xr:uid="{00000000-0005-0000-0000-000037870000}"/>
    <cellStyle name="Normal 3 3 4 2 2 6 3 2" xfId="50154" xr:uid="{00000000-0005-0000-0000-000038870000}"/>
    <cellStyle name="Normal 3 3 4 2 2 6 4" xfId="36592" xr:uid="{00000000-0005-0000-0000-000039870000}"/>
    <cellStyle name="Normal 3 3 4 2 2 7" xfId="12845" xr:uid="{00000000-0005-0000-0000-00003A870000}"/>
    <cellStyle name="Normal 3 3 4 2 2 7 2" xfId="26413" xr:uid="{00000000-0005-0000-0000-00003B870000}"/>
    <cellStyle name="Normal 3 3 4 2 2 7 2 2" xfId="53546" xr:uid="{00000000-0005-0000-0000-00003C870000}"/>
    <cellStyle name="Normal 3 3 4 2 2 7 3" xfId="39984" xr:uid="{00000000-0005-0000-0000-00003D870000}"/>
    <cellStyle name="Normal 3 3 4 2 2 8" xfId="19632" xr:uid="{00000000-0005-0000-0000-00003E870000}"/>
    <cellStyle name="Normal 3 3 4 2 2 8 2" xfId="46765" xr:uid="{00000000-0005-0000-0000-00003F870000}"/>
    <cellStyle name="Normal 3 3 4 2 2 9" xfId="33203" xr:uid="{00000000-0005-0000-0000-000040870000}"/>
    <cellStyle name="Normal 3 3 4 2 3" xfId="5909" xr:uid="{00000000-0005-0000-0000-000041870000}"/>
    <cellStyle name="Normal 3 3 4 2 3 2" xfId="5910" xr:uid="{00000000-0005-0000-0000-000042870000}"/>
    <cellStyle name="Normal 3 3 4 2 3 2 2" xfId="9453" xr:uid="{00000000-0005-0000-0000-000043870000}"/>
    <cellStyle name="Normal 3 3 4 2 3 2 2 2" xfId="16243" xr:uid="{00000000-0005-0000-0000-000044870000}"/>
    <cellStyle name="Normal 3 3 4 2 3 2 2 2 2" xfId="29811" xr:uid="{00000000-0005-0000-0000-000045870000}"/>
    <cellStyle name="Normal 3 3 4 2 3 2 2 2 2 2" xfId="56944" xr:uid="{00000000-0005-0000-0000-000046870000}"/>
    <cellStyle name="Normal 3 3 4 2 3 2 2 2 3" xfId="43382" xr:uid="{00000000-0005-0000-0000-000047870000}"/>
    <cellStyle name="Normal 3 3 4 2 3 2 2 3" xfId="23030" xr:uid="{00000000-0005-0000-0000-000048870000}"/>
    <cellStyle name="Normal 3 3 4 2 3 2 2 3 2" xfId="50163" xr:uid="{00000000-0005-0000-0000-000049870000}"/>
    <cellStyle name="Normal 3 3 4 2 3 2 2 4" xfId="36601" xr:uid="{00000000-0005-0000-0000-00004A870000}"/>
    <cellStyle name="Normal 3 3 4 2 3 2 3" xfId="12854" xr:uid="{00000000-0005-0000-0000-00004B870000}"/>
    <cellStyle name="Normal 3 3 4 2 3 2 3 2" xfId="26422" xr:uid="{00000000-0005-0000-0000-00004C870000}"/>
    <cellStyle name="Normal 3 3 4 2 3 2 3 2 2" xfId="53555" xr:uid="{00000000-0005-0000-0000-00004D870000}"/>
    <cellStyle name="Normal 3 3 4 2 3 2 3 3" xfId="39993" xr:uid="{00000000-0005-0000-0000-00004E870000}"/>
    <cellStyle name="Normal 3 3 4 2 3 2 4" xfId="19641" xr:uid="{00000000-0005-0000-0000-00004F870000}"/>
    <cellStyle name="Normal 3 3 4 2 3 2 4 2" xfId="46774" xr:uid="{00000000-0005-0000-0000-000050870000}"/>
    <cellStyle name="Normal 3 3 4 2 3 2 5" xfId="33212" xr:uid="{00000000-0005-0000-0000-000051870000}"/>
    <cellStyle name="Normal 3 3 4 2 3 3" xfId="5911" xr:uid="{00000000-0005-0000-0000-000052870000}"/>
    <cellStyle name="Normal 3 3 4 2 3 3 2" xfId="9454" xr:uid="{00000000-0005-0000-0000-000053870000}"/>
    <cellStyle name="Normal 3 3 4 2 3 3 2 2" xfId="16244" xr:uid="{00000000-0005-0000-0000-000054870000}"/>
    <cellStyle name="Normal 3 3 4 2 3 3 2 2 2" xfId="29812" xr:uid="{00000000-0005-0000-0000-000055870000}"/>
    <cellStyle name="Normal 3 3 4 2 3 3 2 2 2 2" xfId="56945" xr:uid="{00000000-0005-0000-0000-000056870000}"/>
    <cellStyle name="Normal 3 3 4 2 3 3 2 2 3" xfId="43383" xr:uid="{00000000-0005-0000-0000-000057870000}"/>
    <cellStyle name="Normal 3 3 4 2 3 3 2 3" xfId="23031" xr:uid="{00000000-0005-0000-0000-000058870000}"/>
    <cellStyle name="Normal 3 3 4 2 3 3 2 3 2" xfId="50164" xr:uid="{00000000-0005-0000-0000-000059870000}"/>
    <cellStyle name="Normal 3 3 4 2 3 3 2 4" xfId="36602" xr:uid="{00000000-0005-0000-0000-00005A870000}"/>
    <cellStyle name="Normal 3 3 4 2 3 3 3" xfId="12855" xr:uid="{00000000-0005-0000-0000-00005B870000}"/>
    <cellStyle name="Normal 3 3 4 2 3 3 3 2" xfId="26423" xr:uid="{00000000-0005-0000-0000-00005C870000}"/>
    <cellStyle name="Normal 3 3 4 2 3 3 3 2 2" xfId="53556" xr:uid="{00000000-0005-0000-0000-00005D870000}"/>
    <cellStyle name="Normal 3 3 4 2 3 3 3 3" xfId="39994" xr:uid="{00000000-0005-0000-0000-00005E870000}"/>
    <cellStyle name="Normal 3 3 4 2 3 3 4" xfId="19642" xr:uid="{00000000-0005-0000-0000-00005F870000}"/>
    <cellStyle name="Normal 3 3 4 2 3 3 4 2" xfId="46775" xr:uid="{00000000-0005-0000-0000-000060870000}"/>
    <cellStyle name="Normal 3 3 4 2 3 3 5" xfId="33213" xr:uid="{00000000-0005-0000-0000-000061870000}"/>
    <cellStyle name="Normal 3 3 4 2 3 4" xfId="9452" xr:uid="{00000000-0005-0000-0000-000062870000}"/>
    <cellStyle name="Normal 3 3 4 2 3 4 2" xfId="16242" xr:uid="{00000000-0005-0000-0000-000063870000}"/>
    <cellStyle name="Normal 3 3 4 2 3 4 2 2" xfId="29810" xr:uid="{00000000-0005-0000-0000-000064870000}"/>
    <cellStyle name="Normal 3 3 4 2 3 4 2 2 2" xfId="56943" xr:uid="{00000000-0005-0000-0000-000065870000}"/>
    <cellStyle name="Normal 3 3 4 2 3 4 2 3" xfId="43381" xr:uid="{00000000-0005-0000-0000-000066870000}"/>
    <cellStyle name="Normal 3 3 4 2 3 4 3" xfId="23029" xr:uid="{00000000-0005-0000-0000-000067870000}"/>
    <cellStyle name="Normal 3 3 4 2 3 4 3 2" xfId="50162" xr:uid="{00000000-0005-0000-0000-000068870000}"/>
    <cellStyle name="Normal 3 3 4 2 3 4 4" xfId="36600" xr:uid="{00000000-0005-0000-0000-000069870000}"/>
    <cellStyle name="Normal 3 3 4 2 3 5" xfId="12853" xr:uid="{00000000-0005-0000-0000-00006A870000}"/>
    <cellStyle name="Normal 3 3 4 2 3 5 2" xfId="26421" xr:uid="{00000000-0005-0000-0000-00006B870000}"/>
    <cellStyle name="Normal 3 3 4 2 3 5 2 2" xfId="53554" xr:uid="{00000000-0005-0000-0000-00006C870000}"/>
    <cellStyle name="Normal 3 3 4 2 3 5 3" xfId="39992" xr:uid="{00000000-0005-0000-0000-00006D870000}"/>
    <cellStyle name="Normal 3 3 4 2 3 6" xfId="19640" xr:uid="{00000000-0005-0000-0000-00006E870000}"/>
    <cellStyle name="Normal 3 3 4 2 3 6 2" xfId="46773" xr:uid="{00000000-0005-0000-0000-00006F870000}"/>
    <cellStyle name="Normal 3 3 4 2 3 7" xfId="33211" xr:uid="{00000000-0005-0000-0000-000070870000}"/>
    <cellStyle name="Normal 3 3 4 2 4" xfId="5912" xr:uid="{00000000-0005-0000-0000-000071870000}"/>
    <cellStyle name="Normal 3 3 4 2 4 2" xfId="5913" xr:uid="{00000000-0005-0000-0000-000072870000}"/>
    <cellStyle name="Normal 3 3 4 2 4 2 2" xfId="9456" xr:uid="{00000000-0005-0000-0000-000073870000}"/>
    <cellStyle name="Normal 3 3 4 2 4 2 2 2" xfId="16246" xr:uid="{00000000-0005-0000-0000-000074870000}"/>
    <cellStyle name="Normal 3 3 4 2 4 2 2 2 2" xfId="29814" xr:uid="{00000000-0005-0000-0000-000075870000}"/>
    <cellStyle name="Normal 3 3 4 2 4 2 2 2 2 2" xfId="56947" xr:uid="{00000000-0005-0000-0000-000076870000}"/>
    <cellStyle name="Normal 3 3 4 2 4 2 2 2 3" xfId="43385" xr:uid="{00000000-0005-0000-0000-000077870000}"/>
    <cellStyle name="Normal 3 3 4 2 4 2 2 3" xfId="23033" xr:uid="{00000000-0005-0000-0000-000078870000}"/>
    <cellStyle name="Normal 3 3 4 2 4 2 2 3 2" xfId="50166" xr:uid="{00000000-0005-0000-0000-000079870000}"/>
    <cellStyle name="Normal 3 3 4 2 4 2 2 4" xfId="36604" xr:uid="{00000000-0005-0000-0000-00007A870000}"/>
    <cellStyle name="Normal 3 3 4 2 4 2 3" xfId="12857" xr:uid="{00000000-0005-0000-0000-00007B870000}"/>
    <cellStyle name="Normal 3 3 4 2 4 2 3 2" xfId="26425" xr:uid="{00000000-0005-0000-0000-00007C870000}"/>
    <cellStyle name="Normal 3 3 4 2 4 2 3 2 2" xfId="53558" xr:uid="{00000000-0005-0000-0000-00007D870000}"/>
    <cellStyle name="Normal 3 3 4 2 4 2 3 3" xfId="39996" xr:uid="{00000000-0005-0000-0000-00007E870000}"/>
    <cellStyle name="Normal 3 3 4 2 4 2 4" xfId="19644" xr:uid="{00000000-0005-0000-0000-00007F870000}"/>
    <cellStyle name="Normal 3 3 4 2 4 2 4 2" xfId="46777" xr:uid="{00000000-0005-0000-0000-000080870000}"/>
    <cellStyle name="Normal 3 3 4 2 4 2 5" xfId="33215" xr:uid="{00000000-0005-0000-0000-000081870000}"/>
    <cellStyle name="Normal 3 3 4 2 4 3" xfId="9455" xr:uid="{00000000-0005-0000-0000-000082870000}"/>
    <cellStyle name="Normal 3 3 4 2 4 3 2" xfId="16245" xr:uid="{00000000-0005-0000-0000-000083870000}"/>
    <cellStyle name="Normal 3 3 4 2 4 3 2 2" xfId="29813" xr:uid="{00000000-0005-0000-0000-000084870000}"/>
    <cellStyle name="Normal 3 3 4 2 4 3 2 2 2" xfId="56946" xr:uid="{00000000-0005-0000-0000-000085870000}"/>
    <cellStyle name="Normal 3 3 4 2 4 3 2 3" xfId="43384" xr:uid="{00000000-0005-0000-0000-000086870000}"/>
    <cellStyle name="Normal 3 3 4 2 4 3 3" xfId="23032" xr:uid="{00000000-0005-0000-0000-000087870000}"/>
    <cellStyle name="Normal 3 3 4 2 4 3 3 2" xfId="50165" xr:uid="{00000000-0005-0000-0000-000088870000}"/>
    <cellStyle name="Normal 3 3 4 2 4 3 4" xfId="36603" xr:uid="{00000000-0005-0000-0000-000089870000}"/>
    <cellStyle name="Normal 3 3 4 2 4 4" xfId="12856" xr:uid="{00000000-0005-0000-0000-00008A870000}"/>
    <cellStyle name="Normal 3 3 4 2 4 4 2" xfId="26424" xr:uid="{00000000-0005-0000-0000-00008B870000}"/>
    <cellStyle name="Normal 3 3 4 2 4 4 2 2" xfId="53557" xr:uid="{00000000-0005-0000-0000-00008C870000}"/>
    <cellStyle name="Normal 3 3 4 2 4 4 3" xfId="39995" xr:uid="{00000000-0005-0000-0000-00008D870000}"/>
    <cellStyle name="Normal 3 3 4 2 4 5" xfId="19643" xr:uid="{00000000-0005-0000-0000-00008E870000}"/>
    <cellStyle name="Normal 3 3 4 2 4 5 2" xfId="46776" xr:uid="{00000000-0005-0000-0000-00008F870000}"/>
    <cellStyle name="Normal 3 3 4 2 4 6" xfId="33214" xr:uid="{00000000-0005-0000-0000-000090870000}"/>
    <cellStyle name="Normal 3 3 4 2 5" xfId="5914" xr:uid="{00000000-0005-0000-0000-000091870000}"/>
    <cellStyle name="Normal 3 3 4 2 5 2" xfId="9457" xr:uid="{00000000-0005-0000-0000-000092870000}"/>
    <cellStyle name="Normal 3 3 4 2 5 2 2" xfId="16247" xr:uid="{00000000-0005-0000-0000-000093870000}"/>
    <cellStyle name="Normal 3 3 4 2 5 2 2 2" xfId="29815" xr:uid="{00000000-0005-0000-0000-000094870000}"/>
    <cellStyle name="Normal 3 3 4 2 5 2 2 2 2" xfId="56948" xr:uid="{00000000-0005-0000-0000-000095870000}"/>
    <cellStyle name="Normal 3 3 4 2 5 2 2 3" xfId="43386" xr:uid="{00000000-0005-0000-0000-000096870000}"/>
    <cellStyle name="Normal 3 3 4 2 5 2 3" xfId="23034" xr:uid="{00000000-0005-0000-0000-000097870000}"/>
    <cellStyle name="Normal 3 3 4 2 5 2 3 2" xfId="50167" xr:uid="{00000000-0005-0000-0000-000098870000}"/>
    <cellStyle name="Normal 3 3 4 2 5 2 4" xfId="36605" xr:uid="{00000000-0005-0000-0000-000099870000}"/>
    <cellStyle name="Normal 3 3 4 2 5 3" xfId="12858" xr:uid="{00000000-0005-0000-0000-00009A870000}"/>
    <cellStyle name="Normal 3 3 4 2 5 3 2" xfId="26426" xr:uid="{00000000-0005-0000-0000-00009B870000}"/>
    <cellStyle name="Normal 3 3 4 2 5 3 2 2" xfId="53559" xr:uid="{00000000-0005-0000-0000-00009C870000}"/>
    <cellStyle name="Normal 3 3 4 2 5 3 3" xfId="39997" xr:uid="{00000000-0005-0000-0000-00009D870000}"/>
    <cellStyle name="Normal 3 3 4 2 5 4" xfId="19645" xr:uid="{00000000-0005-0000-0000-00009E870000}"/>
    <cellStyle name="Normal 3 3 4 2 5 4 2" xfId="46778" xr:uid="{00000000-0005-0000-0000-00009F870000}"/>
    <cellStyle name="Normal 3 3 4 2 5 5" xfId="33216" xr:uid="{00000000-0005-0000-0000-0000A0870000}"/>
    <cellStyle name="Normal 3 3 4 2 6" xfId="5915" xr:uid="{00000000-0005-0000-0000-0000A1870000}"/>
    <cellStyle name="Normal 3 3 4 2 6 2" xfId="9458" xr:uid="{00000000-0005-0000-0000-0000A2870000}"/>
    <cellStyle name="Normal 3 3 4 2 6 2 2" xfId="16248" xr:uid="{00000000-0005-0000-0000-0000A3870000}"/>
    <cellStyle name="Normal 3 3 4 2 6 2 2 2" xfId="29816" xr:uid="{00000000-0005-0000-0000-0000A4870000}"/>
    <cellStyle name="Normal 3 3 4 2 6 2 2 2 2" xfId="56949" xr:uid="{00000000-0005-0000-0000-0000A5870000}"/>
    <cellStyle name="Normal 3 3 4 2 6 2 2 3" xfId="43387" xr:uid="{00000000-0005-0000-0000-0000A6870000}"/>
    <cellStyle name="Normal 3 3 4 2 6 2 3" xfId="23035" xr:uid="{00000000-0005-0000-0000-0000A7870000}"/>
    <cellStyle name="Normal 3 3 4 2 6 2 3 2" xfId="50168" xr:uid="{00000000-0005-0000-0000-0000A8870000}"/>
    <cellStyle name="Normal 3 3 4 2 6 2 4" xfId="36606" xr:uid="{00000000-0005-0000-0000-0000A9870000}"/>
    <cellStyle name="Normal 3 3 4 2 6 3" xfId="12859" xr:uid="{00000000-0005-0000-0000-0000AA870000}"/>
    <cellStyle name="Normal 3 3 4 2 6 3 2" xfId="26427" xr:uid="{00000000-0005-0000-0000-0000AB870000}"/>
    <cellStyle name="Normal 3 3 4 2 6 3 2 2" xfId="53560" xr:uid="{00000000-0005-0000-0000-0000AC870000}"/>
    <cellStyle name="Normal 3 3 4 2 6 3 3" xfId="39998" xr:uid="{00000000-0005-0000-0000-0000AD870000}"/>
    <cellStyle name="Normal 3 3 4 2 6 4" xfId="19646" xr:uid="{00000000-0005-0000-0000-0000AE870000}"/>
    <cellStyle name="Normal 3 3 4 2 6 4 2" xfId="46779" xr:uid="{00000000-0005-0000-0000-0000AF870000}"/>
    <cellStyle name="Normal 3 3 4 2 6 5" xfId="33217" xr:uid="{00000000-0005-0000-0000-0000B0870000}"/>
    <cellStyle name="Normal 3 3 4 2 7" xfId="7512" xr:uid="{00000000-0005-0000-0000-0000B1870000}"/>
    <cellStyle name="Normal 3 3 4 2 7 2" xfId="14302" xr:uid="{00000000-0005-0000-0000-0000B2870000}"/>
    <cellStyle name="Normal 3 3 4 2 7 2 2" xfId="27870" xr:uid="{00000000-0005-0000-0000-0000B3870000}"/>
    <cellStyle name="Normal 3 3 4 2 7 2 2 2" xfId="55003" xr:uid="{00000000-0005-0000-0000-0000B4870000}"/>
    <cellStyle name="Normal 3 3 4 2 7 2 3" xfId="41441" xr:uid="{00000000-0005-0000-0000-0000B5870000}"/>
    <cellStyle name="Normal 3 3 4 2 7 3" xfId="21089" xr:uid="{00000000-0005-0000-0000-0000B6870000}"/>
    <cellStyle name="Normal 3 3 4 2 7 3 2" xfId="48222" xr:uid="{00000000-0005-0000-0000-0000B7870000}"/>
    <cellStyle name="Normal 3 3 4 2 7 4" xfId="34660" xr:uid="{00000000-0005-0000-0000-0000B8870000}"/>
    <cellStyle name="Normal 3 3 4 2 8" xfId="10913" xr:uid="{00000000-0005-0000-0000-0000B9870000}"/>
    <cellStyle name="Normal 3 3 4 2 8 2" xfId="24481" xr:uid="{00000000-0005-0000-0000-0000BA870000}"/>
    <cellStyle name="Normal 3 3 4 2 8 2 2" xfId="51614" xr:uid="{00000000-0005-0000-0000-0000BB870000}"/>
    <cellStyle name="Normal 3 3 4 2 8 3" xfId="38052" xr:uid="{00000000-0005-0000-0000-0000BC870000}"/>
    <cellStyle name="Normal 3 3 4 2 9" xfId="17700" xr:uid="{00000000-0005-0000-0000-0000BD870000}"/>
    <cellStyle name="Normal 3 3 4 2 9 2" xfId="44833" xr:uid="{00000000-0005-0000-0000-0000BE870000}"/>
    <cellStyle name="Normal 3 3 4 3" xfId="5916" xr:uid="{00000000-0005-0000-0000-0000BF870000}"/>
    <cellStyle name="Normal 3 3 4 3 2" xfId="5917" xr:uid="{00000000-0005-0000-0000-0000C0870000}"/>
    <cellStyle name="Normal 3 3 4 3 2 2" xfId="5918" xr:uid="{00000000-0005-0000-0000-0000C1870000}"/>
    <cellStyle name="Normal 3 3 4 3 2 2 2" xfId="9461" xr:uid="{00000000-0005-0000-0000-0000C2870000}"/>
    <cellStyle name="Normal 3 3 4 3 2 2 2 2" xfId="16251" xr:uid="{00000000-0005-0000-0000-0000C3870000}"/>
    <cellStyle name="Normal 3 3 4 3 2 2 2 2 2" xfId="29819" xr:uid="{00000000-0005-0000-0000-0000C4870000}"/>
    <cellStyle name="Normal 3 3 4 3 2 2 2 2 2 2" xfId="56952" xr:uid="{00000000-0005-0000-0000-0000C5870000}"/>
    <cellStyle name="Normal 3 3 4 3 2 2 2 2 3" xfId="43390" xr:uid="{00000000-0005-0000-0000-0000C6870000}"/>
    <cellStyle name="Normal 3 3 4 3 2 2 2 3" xfId="23038" xr:uid="{00000000-0005-0000-0000-0000C7870000}"/>
    <cellStyle name="Normal 3 3 4 3 2 2 2 3 2" xfId="50171" xr:uid="{00000000-0005-0000-0000-0000C8870000}"/>
    <cellStyle name="Normal 3 3 4 3 2 2 2 4" xfId="36609" xr:uid="{00000000-0005-0000-0000-0000C9870000}"/>
    <cellStyle name="Normal 3 3 4 3 2 2 3" xfId="12862" xr:uid="{00000000-0005-0000-0000-0000CA870000}"/>
    <cellStyle name="Normal 3 3 4 3 2 2 3 2" xfId="26430" xr:uid="{00000000-0005-0000-0000-0000CB870000}"/>
    <cellStyle name="Normal 3 3 4 3 2 2 3 2 2" xfId="53563" xr:uid="{00000000-0005-0000-0000-0000CC870000}"/>
    <cellStyle name="Normal 3 3 4 3 2 2 3 3" xfId="40001" xr:uid="{00000000-0005-0000-0000-0000CD870000}"/>
    <cellStyle name="Normal 3 3 4 3 2 2 4" xfId="19649" xr:uid="{00000000-0005-0000-0000-0000CE870000}"/>
    <cellStyle name="Normal 3 3 4 3 2 2 4 2" xfId="46782" xr:uid="{00000000-0005-0000-0000-0000CF870000}"/>
    <cellStyle name="Normal 3 3 4 3 2 2 5" xfId="33220" xr:uid="{00000000-0005-0000-0000-0000D0870000}"/>
    <cellStyle name="Normal 3 3 4 3 2 3" xfId="5919" xr:uid="{00000000-0005-0000-0000-0000D1870000}"/>
    <cellStyle name="Normal 3 3 4 3 2 3 2" xfId="9462" xr:uid="{00000000-0005-0000-0000-0000D2870000}"/>
    <cellStyle name="Normal 3 3 4 3 2 3 2 2" xfId="16252" xr:uid="{00000000-0005-0000-0000-0000D3870000}"/>
    <cellStyle name="Normal 3 3 4 3 2 3 2 2 2" xfId="29820" xr:uid="{00000000-0005-0000-0000-0000D4870000}"/>
    <cellStyle name="Normal 3 3 4 3 2 3 2 2 2 2" xfId="56953" xr:uid="{00000000-0005-0000-0000-0000D5870000}"/>
    <cellStyle name="Normal 3 3 4 3 2 3 2 2 3" xfId="43391" xr:uid="{00000000-0005-0000-0000-0000D6870000}"/>
    <cellStyle name="Normal 3 3 4 3 2 3 2 3" xfId="23039" xr:uid="{00000000-0005-0000-0000-0000D7870000}"/>
    <cellStyle name="Normal 3 3 4 3 2 3 2 3 2" xfId="50172" xr:uid="{00000000-0005-0000-0000-0000D8870000}"/>
    <cellStyle name="Normal 3 3 4 3 2 3 2 4" xfId="36610" xr:uid="{00000000-0005-0000-0000-0000D9870000}"/>
    <cellStyle name="Normal 3 3 4 3 2 3 3" xfId="12863" xr:uid="{00000000-0005-0000-0000-0000DA870000}"/>
    <cellStyle name="Normal 3 3 4 3 2 3 3 2" xfId="26431" xr:uid="{00000000-0005-0000-0000-0000DB870000}"/>
    <cellStyle name="Normal 3 3 4 3 2 3 3 2 2" xfId="53564" xr:uid="{00000000-0005-0000-0000-0000DC870000}"/>
    <cellStyle name="Normal 3 3 4 3 2 3 3 3" xfId="40002" xr:uid="{00000000-0005-0000-0000-0000DD870000}"/>
    <cellStyle name="Normal 3 3 4 3 2 3 4" xfId="19650" xr:uid="{00000000-0005-0000-0000-0000DE870000}"/>
    <cellStyle name="Normal 3 3 4 3 2 3 4 2" xfId="46783" xr:uid="{00000000-0005-0000-0000-0000DF870000}"/>
    <cellStyle name="Normal 3 3 4 3 2 3 5" xfId="33221" xr:uid="{00000000-0005-0000-0000-0000E0870000}"/>
    <cellStyle name="Normal 3 3 4 3 2 4" xfId="9460" xr:uid="{00000000-0005-0000-0000-0000E1870000}"/>
    <cellStyle name="Normal 3 3 4 3 2 4 2" xfId="16250" xr:uid="{00000000-0005-0000-0000-0000E2870000}"/>
    <cellStyle name="Normal 3 3 4 3 2 4 2 2" xfId="29818" xr:uid="{00000000-0005-0000-0000-0000E3870000}"/>
    <cellStyle name="Normal 3 3 4 3 2 4 2 2 2" xfId="56951" xr:uid="{00000000-0005-0000-0000-0000E4870000}"/>
    <cellStyle name="Normal 3 3 4 3 2 4 2 3" xfId="43389" xr:uid="{00000000-0005-0000-0000-0000E5870000}"/>
    <cellStyle name="Normal 3 3 4 3 2 4 3" xfId="23037" xr:uid="{00000000-0005-0000-0000-0000E6870000}"/>
    <cellStyle name="Normal 3 3 4 3 2 4 3 2" xfId="50170" xr:uid="{00000000-0005-0000-0000-0000E7870000}"/>
    <cellStyle name="Normal 3 3 4 3 2 4 4" xfId="36608" xr:uid="{00000000-0005-0000-0000-0000E8870000}"/>
    <cellStyle name="Normal 3 3 4 3 2 5" xfId="12861" xr:uid="{00000000-0005-0000-0000-0000E9870000}"/>
    <cellStyle name="Normal 3 3 4 3 2 5 2" xfId="26429" xr:uid="{00000000-0005-0000-0000-0000EA870000}"/>
    <cellStyle name="Normal 3 3 4 3 2 5 2 2" xfId="53562" xr:uid="{00000000-0005-0000-0000-0000EB870000}"/>
    <cellStyle name="Normal 3 3 4 3 2 5 3" xfId="40000" xr:uid="{00000000-0005-0000-0000-0000EC870000}"/>
    <cellStyle name="Normal 3 3 4 3 2 6" xfId="19648" xr:uid="{00000000-0005-0000-0000-0000ED870000}"/>
    <cellStyle name="Normal 3 3 4 3 2 6 2" xfId="46781" xr:uid="{00000000-0005-0000-0000-0000EE870000}"/>
    <cellStyle name="Normal 3 3 4 3 2 7" xfId="33219" xr:uid="{00000000-0005-0000-0000-0000EF870000}"/>
    <cellStyle name="Normal 3 3 4 3 3" xfId="5920" xr:uid="{00000000-0005-0000-0000-0000F0870000}"/>
    <cellStyle name="Normal 3 3 4 3 3 2" xfId="5921" xr:uid="{00000000-0005-0000-0000-0000F1870000}"/>
    <cellStyle name="Normal 3 3 4 3 3 2 2" xfId="9464" xr:uid="{00000000-0005-0000-0000-0000F2870000}"/>
    <cellStyle name="Normal 3 3 4 3 3 2 2 2" xfId="16254" xr:uid="{00000000-0005-0000-0000-0000F3870000}"/>
    <cellStyle name="Normal 3 3 4 3 3 2 2 2 2" xfId="29822" xr:uid="{00000000-0005-0000-0000-0000F4870000}"/>
    <cellStyle name="Normal 3 3 4 3 3 2 2 2 2 2" xfId="56955" xr:uid="{00000000-0005-0000-0000-0000F5870000}"/>
    <cellStyle name="Normal 3 3 4 3 3 2 2 2 3" xfId="43393" xr:uid="{00000000-0005-0000-0000-0000F6870000}"/>
    <cellStyle name="Normal 3 3 4 3 3 2 2 3" xfId="23041" xr:uid="{00000000-0005-0000-0000-0000F7870000}"/>
    <cellStyle name="Normal 3 3 4 3 3 2 2 3 2" xfId="50174" xr:uid="{00000000-0005-0000-0000-0000F8870000}"/>
    <cellStyle name="Normal 3 3 4 3 3 2 2 4" xfId="36612" xr:uid="{00000000-0005-0000-0000-0000F9870000}"/>
    <cellStyle name="Normal 3 3 4 3 3 2 3" xfId="12865" xr:uid="{00000000-0005-0000-0000-0000FA870000}"/>
    <cellStyle name="Normal 3 3 4 3 3 2 3 2" xfId="26433" xr:uid="{00000000-0005-0000-0000-0000FB870000}"/>
    <cellStyle name="Normal 3 3 4 3 3 2 3 2 2" xfId="53566" xr:uid="{00000000-0005-0000-0000-0000FC870000}"/>
    <cellStyle name="Normal 3 3 4 3 3 2 3 3" xfId="40004" xr:uid="{00000000-0005-0000-0000-0000FD870000}"/>
    <cellStyle name="Normal 3 3 4 3 3 2 4" xfId="19652" xr:uid="{00000000-0005-0000-0000-0000FE870000}"/>
    <cellStyle name="Normal 3 3 4 3 3 2 4 2" xfId="46785" xr:uid="{00000000-0005-0000-0000-0000FF870000}"/>
    <cellStyle name="Normal 3 3 4 3 3 2 5" xfId="33223" xr:uid="{00000000-0005-0000-0000-000000880000}"/>
    <cellStyle name="Normal 3 3 4 3 3 3" xfId="9463" xr:uid="{00000000-0005-0000-0000-000001880000}"/>
    <cellStyle name="Normal 3 3 4 3 3 3 2" xfId="16253" xr:uid="{00000000-0005-0000-0000-000002880000}"/>
    <cellStyle name="Normal 3 3 4 3 3 3 2 2" xfId="29821" xr:uid="{00000000-0005-0000-0000-000003880000}"/>
    <cellStyle name="Normal 3 3 4 3 3 3 2 2 2" xfId="56954" xr:uid="{00000000-0005-0000-0000-000004880000}"/>
    <cellStyle name="Normal 3 3 4 3 3 3 2 3" xfId="43392" xr:uid="{00000000-0005-0000-0000-000005880000}"/>
    <cellStyle name="Normal 3 3 4 3 3 3 3" xfId="23040" xr:uid="{00000000-0005-0000-0000-000006880000}"/>
    <cellStyle name="Normal 3 3 4 3 3 3 3 2" xfId="50173" xr:uid="{00000000-0005-0000-0000-000007880000}"/>
    <cellStyle name="Normal 3 3 4 3 3 3 4" xfId="36611" xr:uid="{00000000-0005-0000-0000-000008880000}"/>
    <cellStyle name="Normal 3 3 4 3 3 4" xfId="12864" xr:uid="{00000000-0005-0000-0000-000009880000}"/>
    <cellStyle name="Normal 3 3 4 3 3 4 2" xfId="26432" xr:uid="{00000000-0005-0000-0000-00000A880000}"/>
    <cellStyle name="Normal 3 3 4 3 3 4 2 2" xfId="53565" xr:uid="{00000000-0005-0000-0000-00000B880000}"/>
    <cellStyle name="Normal 3 3 4 3 3 4 3" xfId="40003" xr:uid="{00000000-0005-0000-0000-00000C880000}"/>
    <cellStyle name="Normal 3 3 4 3 3 5" xfId="19651" xr:uid="{00000000-0005-0000-0000-00000D880000}"/>
    <cellStyle name="Normal 3 3 4 3 3 5 2" xfId="46784" xr:uid="{00000000-0005-0000-0000-00000E880000}"/>
    <cellStyle name="Normal 3 3 4 3 3 6" xfId="33222" xr:uid="{00000000-0005-0000-0000-00000F880000}"/>
    <cellStyle name="Normal 3 3 4 3 4" xfId="5922" xr:uid="{00000000-0005-0000-0000-000010880000}"/>
    <cellStyle name="Normal 3 3 4 3 4 2" xfId="9465" xr:uid="{00000000-0005-0000-0000-000011880000}"/>
    <cellStyle name="Normal 3 3 4 3 4 2 2" xfId="16255" xr:uid="{00000000-0005-0000-0000-000012880000}"/>
    <cellStyle name="Normal 3 3 4 3 4 2 2 2" xfId="29823" xr:uid="{00000000-0005-0000-0000-000013880000}"/>
    <cellStyle name="Normal 3 3 4 3 4 2 2 2 2" xfId="56956" xr:uid="{00000000-0005-0000-0000-000014880000}"/>
    <cellStyle name="Normal 3 3 4 3 4 2 2 3" xfId="43394" xr:uid="{00000000-0005-0000-0000-000015880000}"/>
    <cellStyle name="Normal 3 3 4 3 4 2 3" xfId="23042" xr:uid="{00000000-0005-0000-0000-000016880000}"/>
    <cellStyle name="Normal 3 3 4 3 4 2 3 2" xfId="50175" xr:uid="{00000000-0005-0000-0000-000017880000}"/>
    <cellStyle name="Normal 3 3 4 3 4 2 4" xfId="36613" xr:uid="{00000000-0005-0000-0000-000018880000}"/>
    <cellStyle name="Normal 3 3 4 3 4 3" xfId="12866" xr:uid="{00000000-0005-0000-0000-000019880000}"/>
    <cellStyle name="Normal 3 3 4 3 4 3 2" xfId="26434" xr:uid="{00000000-0005-0000-0000-00001A880000}"/>
    <cellStyle name="Normal 3 3 4 3 4 3 2 2" xfId="53567" xr:uid="{00000000-0005-0000-0000-00001B880000}"/>
    <cellStyle name="Normal 3 3 4 3 4 3 3" xfId="40005" xr:uid="{00000000-0005-0000-0000-00001C880000}"/>
    <cellStyle name="Normal 3 3 4 3 4 4" xfId="19653" xr:uid="{00000000-0005-0000-0000-00001D880000}"/>
    <cellStyle name="Normal 3 3 4 3 4 4 2" xfId="46786" xr:uid="{00000000-0005-0000-0000-00001E880000}"/>
    <cellStyle name="Normal 3 3 4 3 4 5" xfId="33224" xr:uid="{00000000-0005-0000-0000-00001F880000}"/>
    <cellStyle name="Normal 3 3 4 3 5" xfId="5923" xr:uid="{00000000-0005-0000-0000-000020880000}"/>
    <cellStyle name="Normal 3 3 4 3 5 2" xfId="9466" xr:uid="{00000000-0005-0000-0000-000021880000}"/>
    <cellStyle name="Normal 3 3 4 3 5 2 2" xfId="16256" xr:uid="{00000000-0005-0000-0000-000022880000}"/>
    <cellStyle name="Normal 3 3 4 3 5 2 2 2" xfId="29824" xr:uid="{00000000-0005-0000-0000-000023880000}"/>
    <cellStyle name="Normal 3 3 4 3 5 2 2 2 2" xfId="56957" xr:uid="{00000000-0005-0000-0000-000024880000}"/>
    <cellStyle name="Normal 3 3 4 3 5 2 2 3" xfId="43395" xr:uid="{00000000-0005-0000-0000-000025880000}"/>
    <cellStyle name="Normal 3 3 4 3 5 2 3" xfId="23043" xr:uid="{00000000-0005-0000-0000-000026880000}"/>
    <cellStyle name="Normal 3 3 4 3 5 2 3 2" xfId="50176" xr:uid="{00000000-0005-0000-0000-000027880000}"/>
    <cellStyle name="Normal 3 3 4 3 5 2 4" xfId="36614" xr:uid="{00000000-0005-0000-0000-000028880000}"/>
    <cellStyle name="Normal 3 3 4 3 5 3" xfId="12867" xr:uid="{00000000-0005-0000-0000-000029880000}"/>
    <cellStyle name="Normal 3 3 4 3 5 3 2" xfId="26435" xr:uid="{00000000-0005-0000-0000-00002A880000}"/>
    <cellStyle name="Normal 3 3 4 3 5 3 2 2" xfId="53568" xr:uid="{00000000-0005-0000-0000-00002B880000}"/>
    <cellStyle name="Normal 3 3 4 3 5 3 3" xfId="40006" xr:uid="{00000000-0005-0000-0000-00002C880000}"/>
    <cellStyle name="Normal 3 3 4 3 5 4" xfId="19654" xr:uid="{00000000-0005-0000-0000-00002D880000}"/>
    <cellStyle name="Normal 3 3 4 3 5 4 2" xfId="46787" xr:uid="{00000000-0005-0000-0000-00002E880000}"/>
    <cellStyle name="Normal 3 3 4 3 5 5" xfId="33225" xr:uid="{00000000-0005-0000-0000-00002F880000}"/>
    <cellStyle name="Normal 3 3 4 3 6" xfId="9459" xr:uid="{00000000-0005-0000-0000-000030880000}"/>
    <cellStyle name="Normal 3 3 4 3 6 2" xfId="16249" xr:uid="{00000000-0005-0000-0000-000031880000}"/>
    <cellStyle name="Normal 3 3 4 3 6 2 2" xfId="29817" xr:uid="{00000000-0005-0000-0000-000032880000}"/>
    <cellStyle name="Normal 3 3 4 3 6 2 2 2" xfId="56950" xr:uid="{00000000-0005-0000-0000-000033880000}"/>
    <cellStyle name="Normal 3 3 4 3 6 2 3" xfId="43388" xr:uid="{00000000-0005-0000-0000-000034880000}"/>
    <cellStyle name="Normal 3 3 4 3 6 3" xfId="23036" xr:uid="{00000000-0005-0000-0000-000035880000}"/>
    <cellStyle name="Normal 3 3 4 3 6 3 2" xfId="50169" xr:uid="{00000000-0005-0000-0000-000036880000}"/>
    <cellStyle name="Normal 3 3 4 3 6 4" xfId="36607" xr:uid="{00000000-0005-0000-0000-000037880000}"/>
    <cellStyle name="Normal 3 3 4 3 7" xfId="12860" xr:uid="{00000000-0005-0000-0000-000038880000}"/>
    <cellStyle name="Normal 3 3 4 3 7 2" xfId="26428" xr:uid="{00000000-0005-0000-0000-000039880000}"/>
    <cellStyle name="Normal 3 3 4 3 7 2 2" xfId="53561" xr:uid="{00000000-0005-0000-0000-00003A880000}"/>
    <cellStyle name="Normal 3 3 4 3 7 3" xfId="39999" xr:uid="{00000000-0005-0000-0000-00003B880000}"/>
    <cellStyle name="Normal 3 3 4 3 8" xfId="19647" xr:uid="{00000000-0005-0000-0000-00003C880000}"/>
    <cellStyle name="Normal 3 3 4 3 8 2" xfId="46780" xr:uid="{00000000-0005-0000-0000-00003D880000}"/>
    <cellStyle name="Normal 3 3 4 3 9" xfId="33218" xr:uid="{00000000-0005-0000-0000-00003E880000}"/>
    <cellStyle name="Normal 3 3 4 4" xfId="5924" xr:uid="{00000000-0005-0000-0000-00003F880000}"/>
    <cellStyle name="Normal 3 3 4 4 2" xfId="5925" xr:uid="{00000000-0005-0000-0000-000040880000}"/>
    <cellStyle name="Normal 3 3 4 4 2 2" xfId="5926" xr:uid="{00000000-0005-0000-0000-000041880000}"/>
    <cellStyle name="Normal 3 3 4 4 2 2 2" xfId="9469" xr:uid="{00000000-0005-0000-0000-000042880000}"/>
    <cellStyle name="Normal 3 3 4 4 2 2 2 2" xfId="16259" xr:uid="{00000000-0005-0000-0000-000043880000}"/>
    <cellStyle name="Normal 3 3 4 4 2 2 2 2 2" xfId="29827" xr:uid="{00000000-0005-0000-0000-000044880000}"/>
    <cellStyle name="Normal 3 3 4 4 2 2 2 2 2 2" xfId="56960" xr:uid="{00000000-0005-0000-0000-000045880000}"/>
    <cellStyle name="Normal 3 3 4 4 2 2 2 2 3" xfId="43398" xr:uid="{00000000-0005-0000-0000-000046880000}"/>
    <cellStyle name="Normal 3 3 4 4 2 2 2 3" xfId="23046" xr:uid="{00000000-0005-0000-0000-000047880000}"/>
    <cellStyle name="Normal 3 3 4 4 2 2 2 3 2" xfId="50179" xr:uid="{00000000-0005-0000-0000-000048880000}"/>
    <cellStyle name="Normal 3 3 4 4 2 2 2 4" xfId="36617" xr:uid="{00000000-0005-0000-0000-000049880000}"/>
    <cellStyle name="Normal 3 3 4 4 2 2 3" xfId="12870" xr:uid="{00000000-0005-0000-0000-00004A880000}"/>
    <cellStyle name="Normal 3 3 4 4 2 2 3 2" xfId="26438" xr:uid="{00000000-0005-0000-0000-00004B880000}"/>
    <cellStyle name="Normal 3 3 4 4 2 2 3 2 2" xfId="53571" xr:uid="{00000000-0005-0000-0000-00004C880000}"/>
    <cellStyle name="Normal 3 3 4 4 2 2 3 3" xfId="40009" xr:uid="{00000000-0005-0000-0000-00004D880000}"/>
    <cellStyle name="Normal 3 3 4 4 2 2 4" xfId="19657" xr:uid="{00000000-0005-0000-0000-00004E880000}"/>
    <cellStyle name="Normal 3 3 4 4 2 2 4 2" xfId="46790" xr:uid="{00000000-0005-0000-0000-00004F880000}"/>
    <cellStyle name="Normal 3 3 4 4 2 2 5" xfId="33228" xr:uid="{00000000-0005-0000-0000-000050880000}"/>
    <cellStyle name="Normal 3 3 4 4 2 3" xfId="5927" xr:uid="{00000000-0005-0000-0000-000051880000}"/>
    <cellStyle name="Normal 3 3 4 4 2 3 2" xfId="9470" xr:uid="{00000000-0005-0000-0000-000052880000}"/>
    <cellStyle name="Normal 3 3 4 4 2 3 2 2" xfId="16260" xr:uid="{00000000-0005-0000-0000-000053880000}"/>
    <cellStyle name="Normal 3 3 4 4 2 3 2 2 2" xfId="29828" xr:uid="{00000000-0005-0000-0000-000054880000}"/>
    <cellStyle name="Normal 3 3 4 4 2 3 2 2 2 2" xfId="56961" xr:uid="{00000000-0005-0000-0000-000055880000}"/>
    <cellStyle name="Normal 3 3 4 4 2 3 2 2 3" xfId="43399" xr:uid="{00000000-0005-0000-0000-000056880000}"/>
    <cellStyle name="Normal 3 3 4 4 2 3 2 3" xfId="23047" xr:uid="{00000000-0005-0000-0000-000057880000}"/>
    <cellStyle name="Normal 3 3 4 4 2 3 2 3 2" xfId="50180" xr:uid="{00000000-0005-0000-0000-000058880000}"/>
    <cellStyle name="Normal 3 3 4 4 2 3 2 4" xfId="36618" xr:uid="{00000000-0005-0000-0000-000059880000}"/>
    <cellStyle name="Normal 3 3 4 4 2 3 3" xfId="12871" xr:uid="{00000000-0005-0000-0000-00005A880000}"/>
    <cellStyle name="Normal 3 3 4 4 2 3 3 2" xfId="26439" xr:uid="{00000000-0005-0000-0000-00005B880000}"/>
    <cellStyle name="Normal 3 3 4 4 2 3 3 2 2" xfId="53572" xr:uid="{00000000-0005-0000-0000-00005C880000}"/>
    <cellStyle name="Normal 3 3 4 4 2 3 3 3" xfId="40010" xr:uid="{00000000-0005-0000-0000-00005D880000}"/>
    <cellStyle name="Normal 3 3 4 4 2 3 4" xfId="19658" xr:uid="{00000000-0005-0000-0000-00005E880000}"/>
    <cellStyle name="Normal 3 3 4 4 2 3 4 2" xfId="46791" xr:uid="{00000000-0005-0000-0000-00005F880000}"/>
    <cellStyle name="Normal 3 3 4 4 2 3 5" xfId="33229" xr:uid="{00000000-0005-0000-0000-000060880000}"/>
    <cellStyle name="Normal 3 3 4 4 2 4" xfId="9468" xr:uid="{00000000-0005-0000-0000-000061880000}"/>
    <cellStyle name="Normal 3 3 4 4 2 4 2" xfId="16258" xr:uid="{00000000-0005-0000-0000-000062880000}"/>
    <cellStyle name="Normal 3 3 4 4 2 4 2 2" xfId="29826" xr:uid="{00000000-0005-0000-0000-000063880000}"/>
    <cellStyle name="Normal 3 3 4 4 2 4 2 2 2" xfId="56959" xr:uid="{00000000-0005-0000-0000-000064880000}"/>
    <cellStyle name="Normal 3 3 4 4 2 4 2 3" xfId="43397" xr:uid="{00000000-0005-0000-0000-000065880000}"/>
    <cellStyle name="Normal 3 3 4 4 2 4 3" xfId="23045" xr:uid="{00000000-0005-0000-0000-000066880000}"/>
    <cellStyle name="Normal 3 3 4 4 2 4 3 2" xfId="50178" xr:uid="{00000000-0005-0000-0000-000067880000}"/>
    <cellStyle name="Normal 3 3 4 4 2 4 4" xfId="36616" xr:uid="{00000000-0005-0000-0000-000068880000}"/>
    <cellStyle name="Normal 3 3 4 4 2 5" xfId="12869" xr:uid="{00000000-0005-0000-0000-000069880000}"/>
    <cellStyle name="Normal 3 3 4 4 2 5 2" xfId="26437" xr:uid="{00000000-0005-0000-0000-00006A880000}"/>
    <cellStyle name="Normal 3 3 4 4 2 5 2 2" xfId="53570" xr:uid="{00000000-0005-0000-0000-00006B880000}"/>
    <cellStyle name="Normal 3 3 4 4 2 5 3" xfId="40008" xr:uid="{00000000-0005-0000-0000-00006C880000}"/>
    <cellStyle name="Normal 3 3 4 4 2 6" xfId="19656" xr:uid="{00000000-0005-0000-0000-00006D880000}"/>
    <cellStyle name="Normal 3 3 4 4 2 6 2" xfId="46789" xr:uid="{00000000-0005-0000-0000-00006E880000}"/>
    <cellStyle name="Normal 3 3 4 4 2 7" xfId="33227" xr:uid="{00000000-0005-0000-0000-00006F880000}"/>
    <cellStyle name="Normal 3 3 4 4 3" xfId="5928" xr:uid="{00000000-0005-0000-0000-000070880000}"/>
    <cellStyle name="Normal 3 3 4 4 3 2" xfId="9471" xr:uid="{00000000-0005-0000-0000-000071880000}"/>
    <cellStyle name="Normal 3 3 4 4 3 2 2" xfId="16261" xr:uid="{00000000-0005-0000-0000-000072880000}"/>
    <cellStyle name="Normal 3 3 4 4 3 2 2 2" xfId="29829" xr:uid="{00000000-0005-0000-0000-000073880000}"/>
    <cellStyle name="Normal 3 3 4 4 3 2 2 2 2" xfId="56962" xr:uid="{00000000-0005-0000-0000-000074880000}"/>
    <cellStyle name="Normal 3 3 4 4 3 2 2 3" xfId="43400" xr:uid="{00000000-0005-0000-0000-000075880000}"/>
    <cellStyle name="Normal 3 3 4 4 3 2 3" xfId="23048" xr:uid="{00000000-0005-0000-0000-000076880000}"/>
    <cellStyle name="Normal 3 3 4 4 3 2 3 2" xfId="50181" xr:uid="{00000000-0005-0000-0000-000077880000}"/>
    <cellStyle name="Normal 3 3 4 4 3 2 4" xfId="36619" xr:uid="{00000000-0005-0000-0000-000078880000}"/>
    <cellStyle name="Normal 3 3 4 4 3 3" xfId="12872" xr:uid="{00000000-0005-0000-0000-000079880000}"/>
    <cellStyle name="Normal 3 3 4 4 3 3 2" xfId="26440" xr:uid="{00000000-0005-0000-0000-00007A880000}"/>
    <cellStyle name="Normal 3 3 4 4 3 3 2 2" xfId="53573" xr:uid="{00000000-0005-0000-0000-00007B880000}"/>
    <cellStyle name="Normal 3 3 4 4 3 3 3" xfId="40011" xr:uid="{00000000-0005-0000-0000-00007C880000}"/>
    <cellStyle name="Normal 3 3 4 4 3 4" xfId="19659" xr:uid="{00000000-0005-0000-0000-00007D880000}"/>
    <cellStyle name="Normal 3 3 4 4 3 4 2" xfId="46792" xr:uid="{00000000-0005-0000-0000-00007E880000}"/>
    <cellStyle name="Normal 3 3 4 4 3 5" xfId="33230" xr:uid="{00000000-0005-0000-0000-00007F880000}"/>
    <cellStyle name="Normal 3 3 4 4 4" xfId="5929" xr:uid="{00000000-0005-0000-0000-000080880000}"/>
    <cellStyle name="Normal 3 3 4 4 4 2" xfId="9472" xr:uid="{00000000-0005-0000-0000-000081880000}"/>
    <cellStyle name="Normal 3 3 4 4 4 2 2" xfId="16262" xr:uid="{00000000-0005-0000-0000-000082880000}"/>
    <cellStyle name="Normal 3 3 4 4 4 2 2 2" xfId="29830" xr:uid="{00000000-0005-0000-0000-000083880000}"/>
    <cellStyle name="Normal 3 3 4 4 4 2 2 2 2" xfId="56963" xr:uid="{00000000-0005-0000-0000-000084880000}"/>
    <cellStyle name="Normal 3 3 4 4 4 2 2 3" xfId="43401" xr:uid="{00000000-0005-0000-0000-000085880000}"/>
    <cellStyle name="Normal 3 3 4 4 4 2 3" xfId="23049" xr:uid="{00000000-0005-0000-0000-000086880000}"/>
    <cellStyle name="Normal 3 3 4 4 4 2 3 2" xfId="50182" xr:uid="{00000000-0005-0000-0000-000087880000}"/>
    <cellStyle name="Normal 3 3 4 4 4 2 4" xfId="36620" xr:uid="{00000000-0005-0000-0000-000088880000}"/>
    <cellStyle name="Normal 3 3 4 4 4 3" xfId="12873" xr:uid="{00000000-0005-0000-0000-000089880000}"/>
    <cellStyle name="Normal 3 3 4 4 4 3 2" xfId="26441" xr:uid="{00000000-0005-0000-0000-00008A880000}"/>
    <cellStyle name="Normal 3 3 4 4 4 3 2 2" xfId="53574" xr:uid="{00000000-0005-0000-0000-00008B880000}"/>
    <cellStyle name="Normal 3 3 4 4 4 3 3" xfId="40012" xr:uid="{00000000-0005-0000-0000-00008C880000}"/>
    <cellStyle name="Normal 3 3 4 4 4 4" xfId="19660" xr:uid="{00000000-0005-0000-0000-00008D880000}"/>
    <cellStyle name="Normal 3 3 4 4 4 4 2" xfId="46793" xr:uid="{00000000-0005-0000-0000-00008E880000}"/>
    <cellStyle name="Normal 3 3 4 4 4 5" xfId="33231" xr:uid="{00000000-0005-0000-0000-00008F880000}"/>
    <cellStyle name="Normal 3 3 4 4 5" xfId="9467" xr:uid="{00000000-0005-0000-0000-000090880000}"/>
    <cellStyle name="Normal 3 3 4 4 5 2" xfId="16257" xr:uid="{00000000-0005-0000-0000-000091880000}"/>
    <cellStyle name="Normal 3 3 4 4 5 2 2" xfId="29825" xr:uid="{00000000-0005-0000-0000-000092880000}"/>
    <cellStyle name="Normal 3 3 4 4 5 2 2 2" xfId="56958" xr:uid="{00000000-0005-0000-0000-000093880000}"/>
    <cellStyle name="Normal 3 3 4 4 5 2 3" xfId="43396" xr:uid="{00000000-0005-0000-0000-000094880000}"/>
    <cellStyle name="Normal 3 3 4 4 5 3" xfId="23044" xr:uid="{00000000-0005-0000-0000-000095880000}"/>
    <cellStyle name="Normal 3 3 4 4 5 3 2" xfId="50177" xr:uid="{00000000-0005-0000-0000-000096880000}"/>
    <cellStyle name="Normal 3 3 4 4 5 4" xfId="36615" xr:uid="{00000000-0005-0000-0000-000097880000}"/>
    <cellStyle name="Normal 3 3 4 4 6" xfId="12868" xr:uid="{00000000-0005-0000-0000-000098880000}"/>
    <cellStyle name="Normal 3 3 4 4 6 2" xfId="26436" xr:uid="{00000000-0005-0000-0000-000099880000}"/>
    <cellStyle name="Normal 3 3 4 4 6 2 2" xfId="53569" xr:uid="{00000000-0005-0000-0000-00009A880000}"/>
    <cellStyle name="Normal 3 3 4 4 6 3" xfId="40007" xr:uid="{00000000-0005-0000-0000-00009B880000}"/>
    <cellStyle name="Normal 3 3 4 4 7" xfId="19655" xr:uid="{00000000-0005-0000-0000-00009C880000}"/>
    <cellStyle name="Normal 3 3 4 4 7 2" xfId="46788" xr:uid="{00000000-0005-0000-0000-00009D880000}"/>
    <cellStyle name="Normal 3 3 4 4 8" xfId="33226" xr:uid="{00000000-0005-0000-0000-00009E880000}"/>
    <cellStyle name="Normal 3 3 4 5" xfId="5930" xr:uid="{00000000-0005-0000-0000-00009F880000}"/>
    <cellStyle name="Normal 3 3 4 5 2" xfId="5931" xr:uid="{00000000-0005-0000-0000-0000A0880000}"/>
    <cellStyle name="Normal 3 3 4 5 2 2" xfId="5932" xr:uid="{00000000-0005-0000-0000-0000A1880000}"/>
    <cellStyle name="Normal 3 3 4 5 2 2 2" xfId="9475" xr:uid="{00000000-0005-0000-0000-0000A2880000}"/>
    <cellStyle name="Normal 3 3 4 5 2 2 2 2" xfId="16265" xr:uid="{00000000-0005-0000-0000-0000A3880000}"/>
    <cellStyle name="Normal 3 3 4 5 2 2 2 2 2" xfId="29833" xr:uid="{00000000-0005-0000-0000-0000A4880000}"/>
    <cellStyle name="Normal 3 3 4 5 2 2 2 2 2 2" xfId="56966" xr:uid="{00000000-0005-0000-0000-0000A5880000}"/>
    <cellStyle name="Normal 3 3 4 5 2 2 2 2 3" xfId="43404" xr:uid="{00000000-0005-0000-0000-0000A6880000}"/>
    <cellStyle name="Normal 3 3 4 5 2 2 2 3" xfId="23052" xr:uid="{00000000-0005-0000-0000-0000A7880000}"/>
    <cellStyle name="Normal 3 3 4 5 2 2 2 3 2" xfId="50185" xr:uid="{00000000-0005-0000-0000-0000A8880000}"/>
    <cellStyle name="Normal 3 3 4 5 2 2 2 4" xfId="36623" xr:uid="{00000000-0005-0000-0000-0000A9880000}"/>
    <cellStyle name="Normal 3 3 4 5 2 2 3" xfId="12876" xr:uid="{00000000-0005-0000-0000-0000AA880000}"/>
    <cellStyle name="Normal 3 3 4 5 2 2 3 2" xfId="26444" xr:uid="{00000000-0005-0000-0000-0000AB880000}"/>
    <cellStyle name="Normal 3 3 4 5 2 2 3 2 2" xfId="53577" xr:uid="{00000000-0005-0000-0000-0000AC880000}"/>
    <cellStyle name="Normal 3 3 4 5 2 2 3 3" xfId="40015" xr:uid="{00000000-0005-0000-0000-0000AD880000}"/>
    <cellStyle name="Normal 3 3 4 5 2 2 4" xfId="19663" xr:uid="{00000000-0005-0000-0000-0000AE880000}"/>
    <cellStyle name="Normal 3 3 4 5 2 2 4 2" xfId="46796" xr:uid="{00000000-0005-0000-0000-0000AF880000}"/>
    <cellStyle name="Normal 3 3 4 5 2 2 5" xfId="33234" xr:uid="{00000000-0005-0000-0000-0000B0880000}"/>
    <cellStyle name="Normal 3 3 4 5 2 3" xfId="5933" xr:uid="{00000000-0005-0000-0000-0000B1880000}"/>
    <cellStyle name="Normal 3 3 4 5 2 3 2" xfId="9476" xr:uid="{00000000-0005-0000-0000-0000B2880000}"/>
    <cellStyle name="Normal 3 3 4 5 2 3 2 2" xfId="16266" xr:uid="{00000000-0005-0000-0000-0000B3880000}"/>
    <cellStyle name="Normal 3 3 4 5 2 3 2 2 2" xfId="29834" xr:uid="{00000000-0005-0000-0000-0000B4880000}"/>
    <cellStyle name="Normal 3 3 4 5 2 3 2 2 2 2" xfId="56967" xr:uid="{00000000-0005-0000-0000-0000B5880000}"/>
    <cellStyle name="Normal 3 3 4 5 2 3 2 2 3" xfId="43405" xr:uid="{00000000-0005-0000-0000-0000B6880000}"/>
    <cellStyle name="Normal 3 3 4 5 2 3 2 3" xfId="23053" xr:uid="{00000000-0005-0000-0000-0000B7880000}"/>
    <cellStyle name="Normal 3 3 4 5 2 3 2 3 2" xfId="50186" xr:uid="{00000000-0005-0000-0000-0000B8880000}"/>
    <cellStyle name="Normal 3 3 4 5 2 3 2 4" xfId="36624" xr:uid="{00000000-0005-0000-0000-0000B9880000}"/>
    <cellStyle name="Normal 3 3 4 5 2 3 3" xfId="12877" xr:uid="{00000000-0005-0000-0000-0000BA880000}"/>
    <cellStyle name="Normal 3 3 4 5 2 3 3 2" xfId="26445" xr:uid="{00000000-0005-0000-0000-0000BB880000}"/>
    <cellStyle name="Normal 3 3 4 5 2 3 3 2 2" xfId="53578" xr:uid="{00000000-0005-0000-0000-0000BC880000}"/>
    <cellStyle name="Normal 3 3 4 5 2 3 3 3" xfId="40016" xr:uid="{00000000-0005-0000-0000-0000BD880000}"/>
    <cellStyle name="Normal 3 3 4 5 2 3 4" xfId="19664" xr:uid="{00000000-0005-0000-0000-0000BE880000}"/>
    <cellStyle name="Normal 3 3 4 5 2 3 4 2" xfId="46797" xr:uid="{00000000-0005-0000-0000-0000BF880000}"/>
    <cellStyle name="Normal 3 3 4 5 2 3 5" xfId="33235" xr:uid="{00000000-0005-0000-0000-0000C0880000}"/>
    <cellStyle name="Normal 3 3 4 5 2 4" xfId="9474" xr:uid="{00000000-0005-0000-0000-0000C1880000}"/>
    <cellStyle name="Normal 3 3 4 5 2 4 2" xfId="16264" xr:uid="{00000000-0005-0000-0000-0000C2880000}"/>
    <cellStyle name="Normal 3 3 4 5 2 4 2 2" xfId="29832" xr:uid="{00000000-0005-0000-0000-0000C3880000}"/>
    <cellStyle name="Normal 3 3 4 5 2 4 2 2 2" xfId="56965" xr:uid="{00000000-0005-0000-0000-0000C4880000}"/>
    <cellStyle name="Normal 3 3 4 5 2 4 2 3" xfId="43403" xr:uid="{00000000-0005-0000-0000-0000C5880000}"/>
    <cellStyle name="Normal 3 3 4 5 2 4 3" xfId="23051" xr:uid="{00000000-0005-0000-0000-0000C6880000}"/>
    <cellStyle name="Normal 3 3 4 5 2 4 3 2" xfId="50184" xr:uid="{00000000-0005-0000-0000-0000C7880000}"/>
    <cellStyle name="Normal 3 3 4 5 2 4 4" xfId="36622" xr:uid="{00000000-0005-0000-0000-0000C8880000}"/>
    <cellStyle name="Normal 3 3 4 5 2 5" xfId="12875" xr:uid="{00000000-0005-0000-0000-0000C9880000}"/>
    <cellStyle name="Normal 3 3 4 5 2 5 2" xfId="26443" xr:uid="{00000000-0005-0000-0000-0000CA880000}"/>
    <cellStyle name="Normal 3 3 4 5 2 5 2 2" xfId="53576" xr:uid="{00000000-0005-0000-0000-0000CB880000}"/>
    <cellStyle name="Normal 3 3 4 5 2 5 3" xfId="40014" xr:uid="{00000000-0005-0000-0000-0000CC880000}"/>
    <cellStyle name="Normal 3 3 4 5 2 6" xfId="19662" xr:uid="{00000000-0005-0000-0000-0000CD880000}"/>
    <cellStyle name="Normal 3 3 4 5 2 6 2" xfId="46795" xr:uid="{00000000-0005-0000-0000-0000CE880000}"/>
    <cellStyle name="Normal 3 3 4 5 2 7" xfId="33233" xr:uid="{00000000-0005-0000-0000-0000CF880000}"/>
    <cellStyle name="Normal 3 3 4 5 3" xfId="5934" xr:uid="{00000000-0005-0000-0000-0000D0880000}"/>
    <cellStyle name="Normal 3 3 4 5 3 2" xfId="9477" xr:uid="{00000000-0005-0000-0000-0000D1880000}"/>
    <cellStyle name="Normal 3 3 4 5 3 2 2" xfId="16267" xr:uid="{00000000-0005-0000-0000-0000D2880000}"/>
    <cellStyle name="Normal 3 3 4 5 3 2 2 2" xfId="29835" xr:uid="{00000000-0005-0000-0000-0000D3880000}"/>
    <cellStyle name="Normal 3 3 4 5 3 2 2 2 2" xfId="56968" xr:uid="{00000000-0005-0000-0000-0000D4880000}"/>
    <cellStyle name="Normal 3 3 4 5 3 2 2 3" xfId="43406" xr:uid="{00000000-0005-0000-0000-0000D5880000}"/>
    <cellStyle name="Normal 3 3 4 5 3 2 3" xfId="23054" xr:uid="{00000000-0005-0000-0000-0000D6880000}"/>
    <cellStyle name="Normal 3 3 4 5 3 2 3 2" xfId="50187" xr:uid="{00000000-0005-0000-0000-0000D7880000}"/>
    <cellStyle name="Normal 3 3 4 5 3 2 4" xfId="36625" xr:uid="{00000000-0005-0000-0000-0000D8880000}"/>
    <cellStyle name="Normal 3 3 4 5 3 3" xfId="12878" xr:uid="{00000000-0005-0000-0000-0000D9880000}"/>
    <cellStyle name="Normal 3 3 4 5 3 3 2" xfId="26446" xr:uid="{00000000-0005-0000-0000-0000DA880000}"/>
    <cellStyle name="Normal 3 3 4 5 3 3 2 2" xfId="53579" xr:uid="{00000000-0005-0000-0000-0000DB880000}"/>
    <cellStyle name="Normal 3 3 4 5 3 3 3" xfId="40017" xr:uid="{00000000-0005-0000-0000-0000DC880000}"/>
    <cellStyle name="Normal 3 3 4 5 3 4" xfId="19665" xr:uid="{00000000-0005-0000-0000-0000DD880000}"/>
    <cellStyle name="Normal 3 3 4 5 3 4 2" xfId="46798" xr:uid="{00000000-0005-0000-0000-0000DE880000}"/>
    <cellStyle name="Normal 3 3 4 5 3 5" xfId="33236" xr:uid="{00000000-0005-0000-0000-0000DF880000}"/>
    <cellStyle name="Normal 3 3 4 5 4" xfId="5935" xr:uid="{00000000-0005-0000-0000-0000E0880000}"/>
    <cellStyle name="Normal 3 3 4 5 4 2" xfId="9478" xr:uid="{00000000-0005-0000-0000-0000E1880000}"/>
    <cellStyle name="Normal 3 3 4 5 4 2 2" xfId="16268" xr:uid="{00000000-0005-0000-0000-0000E2880000}"/>
    <cellStyle name="Normal 3 3 4 5 4 2 2 2" xfId="29836" xr:uid="{00000000-0005-0000-0000-0000E3880000}"/>
    <cellStyle name="Normal 3 3 4 5 4 2 2 2 2" xfId="56969" xr:uid="{00000000-0005-0000-0000-0000E4880000}"/>
    <cellStyle name="Normal 3 3 4 5 4 2 2 3" xfId="43407" xr:uid="{00000000-0005-0000-0000-0000E5880000}"/>
    <cellStyle name="Normal 3 3 4 5 4 2 3" xfId="23055" xr:uid="{00000000-0005-0000-0000-0000E6880000}"/>
    <cellStyle name="Normal 3 3 4 5 4 2 3 2" xfId="50188" xr:uid="{00000000-0005-0000-0000-0000E7880000}"/>
    <cellStyle name="Normal 3 3 4 5 4 2 4" xfId="36626" xr:uid="{00000000-0005-0000-0000-0000E8880000}"/>
    <cellStyle name="Normal 3 3 4 5 4 3" xfId="12879" xr:uid="{00000000-0005-0000-0000-0000E9880000}"/>
    <cellStyle name="Normal 3 3 4 5 4 3 2" xfId="26447" xr:uid="{00000000-0005-0000-0000-0000EA880000}"/>
    <cellStyle name="Normal 3 3 4 5 4 3 2 2" xfId="53580" xr:uid="{00000000-0005-0000-0000-0000EB880000}"/>
    <cellStyle name="Normal 3 3 4 5 4 3 3" xfId="40018" xr:uid="{00000000-0005-0000-0000-0000EC880000}"/>
    <cellStyle name="Normal 3 3 4 5 4 4" xfId="19666" xr:uid="{00000000-0005-0000-0000-0000ED880000}"/>
    <cellStyle name="Normal 3 3 4 5 4 4 2" xfId="46799" xr:uid="{00000000-0005-0000-0000-0000EE880000}"/>
    <cellStyle name="Normal 3 3 4 5 4 5" xfId="33237" xr:uid="{00000000-0005-0000-0000-0000EF880000}"/>
    <cellStyle name="Normal 3 3 4 5 5" xfId="9473" xr:uid="{00000000-0005-0000-0000-0000F0880000}"/>
    <cellStyle name="Normal 3 3 4 5 5 2" xfId="16263" xr:uid="{00000000-0005-0000-0000-0000F1880000}"/>
    <cellStyle name="Normal 3 3 4 5 5 2 2" xfId="29831" xr:uid="{00000000-0005-0000-0000-0000F2880000}"/>
    <cellStyle name="Normal 3 3 4 5 5 2 2 2" xfId="56964" xr:uid="{00000000-0005-0000-0000-0000F3880000}"/>
    <cellStyle name="Normal 3 3 4 5 5 2 3" xfId="43402" xr:uid="{00000000-0005-0000-0000-0000F4880000}"/>
    <cellStyle name="Normal 3 3 4 5 5 3" xfId="23050" xr:uid="{00000000-0005-0000-0000-0000F5880000}"/>
    <cellStyle name="Normal 3 3 4 5 5 3 2" xfId="50183" xr:uid="{00000000-0005-0000-0000-0000F6880000}"/>
    <cellStyle name="Normal 3 3 4 5 5 4" xfId="36621" xr:uid="{00000000-0005-0000-0000-0000F7880000}"/>
    <cellStyle name="Normal 3 3 4 5 6" xfId="12874" xr:uid="{00000000-0005-0000-0000-0000F8880000}"/>
    <cellStyle name="Normal 3 3 4 5 6 2" xfId="26442" xr:uid="{00000000-0005-0000-0000-0000F9880000}"/>
    <cellStyle name="Normal 3 3 4 5 6 2 2" xfId="53575" xr:uid="{00000000-0005-0000-0000-0000FA880000}"/>
    <cellStyle name="Normal 3 3 4 5 6 3" xfId="40013" xr:uid="{00000000-0005-0000-0000-0000FB880000}"/>
    <cellStyle name="Normal 3 3 4 5 7" xfId="19661" xr:uid="{00000000-0005-0000-0000-0000FC880000}"/>
    <cellStyle name="Normal 3 3 4 5 7 2" xfId="46794" xr:uid="{00000000-0005-0000-0000-0000FD880000}"/>
    <cellStyle name="Normal 3 3 4 5 8" xfId="33232" xr:uid="{00000000-0005-0000-0000-0000FE880000}"/>
    <cellStyle name="Normal 3 3 4 6" xfId="5936" xr:uid="{00000000-0005-0000-0000-0000FF880000}"/>
    <cellStyle name="Normal 3 3 4 6 2" xfId="5937" xr:uid="{00000000-0005-0000-0000-000000890000}"/>
    <cellStyle name="Normal 3 3 4 6 2 2" xfId="9480" xr:uid="{00000000-0005-0000-0000-000001890000}"/>
    <cellStyle name="Normal 3 3 4 6 2 2 2" xfId="16270" xr:uid="{00000000-0005-0000-0000-000002890000}"/>
    <cellStyle name="Normal 3 3 4 6 2 2 2 2" xfId="29838" xr:uid="{00000000-0005-0000-0000-000003890000}"/>
    <cellStyle name="Normal 3 3 4 6 2 2 2 2 2" xfId="56971" xr:uid="{00000000-0005-0000-0000-000004890000}"/>
    <cellStyle name="Normal 3 3 4 6 2 2 2 3" xfId="43409" xr:uid="{00000000-0005-0000-0000-000005890000}"/>
    <cellStyle name="Normal 3 3 4 6 2 2 3" xfId="23057" xr:uid="{00000000-0005-0000-0000-000006890000}"/>
    <cellStyle name="Normal 3 3 4 6 2 2 3 2" xfId="50190" xr:uid="{00000000-0005-0000-0000-000007890000}"/>
    <cellStyle name="Normal 3 3 4 6 2 2 4" xfId="36628" xr:uid="{00000000-0005-0000-0000-000008890000}"/>
    <cellStyle name="Normal 3 3 4 6 2 3" xfId="12881" xr:uid="{00000000-0005-0000-0000-000009890000}"/>
    <cellStyle name="Normal 3 3 4 6 2 3 2" xfId="26449" xr:uid="{00000000-0005-0000-0000-00000A890000}"/>
    <cellStyle name="Normal 3 3 4 6 2 3 2 2" xfId="53582" xr:uid="{00000000-0005-0000-0000-00000B890000}"/>
    <cellStyle name="Normal 3 3 4 6 2 3 3" xfId="40020" xr:uid="{00000000-0005-0000-0000-00000C890000}"/>
    <cellStyle name="Normal 3 3 4 6 2 4" xfId="19668" xr:uid="{00000000-0005-0000-0000-00000D890000}"/>
    <cellStyle name="Normal 3 3 4 6 2 4 2" xfId="46801" xr:uid="{00000000-0005-0000-0000-00000E890000}"/>
    <cellStyle name="Normal 3 3 4 6 2 5" xfId="33239" xr:uid="{00000000-0005-0000-0000-00000F890000}"/>
    <cellStyle name="Normal 3 3 4 6 3" xfId="5938" xr:uid="{00000000-0005-0000-0000-000010890000}"/>
    <cellStyle name="Normal 3 3 4 6 3 2" xfId="9481" xr:uid="{00000000-0005-0000-0000-000011890000}"/>
    <cellStyle name="Normal 3 3 4 6 3 2 2" xfId="16271" xr:uid="{00000000-0005-0000-0000-000012890000}"/>
    <cellStyle name="Normal 3 3 4 6 3 2 2 2" xfId="29839" xr:uid="{00000000-0005-0000-0000-000013890000}"/>
    <cellStyle name="Normal 3 3 4 6 3 2 2 2 2" xfId="56972" xr:uid="{00000000-0005-0000-0000-000014890000}"/>
    <cellStyle name="Normal 3 3 4 6 3 2 2 3" xfId="43410" xr:uid="{00000000-0005-0000-0000-000015890000}"/>
    <cellStyle name="Normal 3 3 4 6 3 2 3" xfId="23058" xr:uid="{00000000-0005-0000-0000-000016890000}"/>
    <cellStyle name="Normal 3 3 4 6 3 2 3 2" xfId="50191" xr:uid="{00000000-0005-0000-0000-000017890000}"/>
    <cellStyle name="Normal 3 3 4 6 3 2 4" xfId="36629" xr:uid="{00000000-0005-0000-0000-000018890000}"/>
    <cellStyle name="Normal 3 3 4 6 3 3" xfId="12882" xr:uid="{00000000-0005-0000-0000-000019890000}"/>
    <cellStyle name="Normal 3 3 4 6 3 3 2" xfId="26450" xr:uid="{00000000-0005-0000-0000-00001A890000}"/>
    <cellStyle name="Normal 3 3 4 6 3 3 2 2" xfId="53583" xr:uid="{00000000-0005-0000-0000-00001B890000}"/>
    <cellStyle name="Normal 3 3 4 6 3 3 3" xfId="40021" xr:uid="{00000000-0005-0000-0000-00001C890000}"/>
    <cellStyle name="Normal 3 3 4 6 3 4" xfId="19669" xr:uid="{00000000-0005-0000-0000-00001D890000}"/>
    <cellStyle name="Normal 3 3 4 6 3 4 2" xfId="46802" xr:uid="{00000000-0005-0000-0000-00001E890000}"/>
    <cellStyle name="Normal 3 3 4 6 3 5" xfId="33240" xr:uid="{00000000-0005-0000-0000-00001F890000}"/>
    <cellStyle name="Normal 3 3 4 6 4" xfId="9479" xr:uid="{00000000-0005-0000-0000-000020890000}"/>
    <cellStyle name="Normal 3 3 4 6 4 2" xfId="16269" xr:uid="{00000000-0005-0000-0000-000021890000}"/>
    <cellStyle name="Normal 3 3 4 6 4 2 2" xfId="29837" xr:uid="{00000000-0005-0000-0000-000022890000}"/>
    <cellStyle name="Normal 3 3 4 6 4 2 2 2" xfId="56970" xr:uid="{00000000-0005-0000-0000-000023890000}"/>
    <cellStyle name="Normal 3 3 4 6 4 2 3" xfId="43408" xr:uid="{00000000-0005-0000-0000-000024890000}"/>
    <cellStyle name="Normal 3 3 4 6 4 3" xfId="23056" xr:uid="{00000000-0005-0000-0000-000025890000}"/>
    <cellStyle name="Normal 3 3 4 6 4 3 2" xfId="50189" xr:uid="{00000000-0005-0000-0000-000026890000}"/>
    <cellStyle name="Normal 3 3 4 6 4 4" xfId="36627" xr:uid="{00000000-0005-0000-0000-000027890000}"/>
    <cellStyle name="Normal 3 3 4 6 5" xfId="12880" xr:uid="{00000000-0005-0000-0000-000028890000}"/>
    <cellStyle name="Normal 3 3 4 6 5 2" xfId="26448" xr:uid="{00000000-0005-0000-0000-000029890000}"/>
    <cellStyle name="Normal 3 3 4 6 5 2 2" xfId="53581" xr:uid="{00000000-0005-0000-0000-00002A890000}"/>
    <cellStyle name="Normal 3 3 4 6 5 3" xfId="40019" xr:uid="{00000000-0005-0000-0000-00002B890000}"/>
    <cellStyle name="Normal 3 3 4 6 6" xfId="19667" xr:uid="{00000000-0005-0000-0000-00002C890000}"/>
    <cellStyle name="Normal 3 3 4 6 6 2" xfId="46800" xr:uid="{00000000-0005-0000-0000-00002D890000}"/>
    <cellStyle name="Normal 3 3 4 6 7" xfId="33238" xr:uid="{00000000-0005-0000-0000-00002E890000}"/>
    <cellStyle name="Normal 3 3 4 7" xfId="5939" xr:uid="{00000000-0005-0000-0000-00002F890000}"/>
    <cellStyle name="Normal 3 3 4 7 2" xfId="5940" xr:uid="{00000000-0005-0000-0000-000030890000}"/>
    <cellStyle name="Normal 3 3 4 7 2 2" xfId="9483" xr:uid="{00000000-0005-0000-0000-000031890000}"/>
    <cellStyle name="Normal 3 3 4 7 2 2 2" xfId="16273" xr:uid="{00000000-0005-0000-0000-000032890000}"/>
    <cellStyle name="Normal 3 3 4 7 2 2 2 2" xfId="29841" xr:uid="{00000000-0005-0000-0000-000033890000}"/>
    <cellStyle name="Normal 3 3 4 7 2 2 2 2 2" xfId="56974" xr:uid="{00000000-0005-0000-0000-000034890000}"/>
    <cellStyle name="Normal 3 3 4 7 2 2 2 3" xfId="43412" xr:uid="{00000000-0005-0000-0000-000035890000}"/>
    <cellStyle name="Normal 3 3 4 7 2 2 3" xfId="23060" xr:uid="{00000000-0005-0000-0000-000036890000}"/>
    <cellStyle name="Normal 3 3 4 7 2 2 3 2" xfId="50193" xr:uid="{00000000-0005-0000-0000-000037890000}"/>
    <cellStyle name="Normal 3 3 4 7 2 2 4" xfId="36631" xr:uid="{00000000-0005-0000-0000-000038890000}"/>
    <cellStyle name="Normal 3 3 4 7 2 3" xfId="12884" xr:uid="{00000000-0005-0000-0000-000039890000}"/>
    <cellStyle name="Normal 3 3 4 7 2 3 2" xfId="26452" xr:uid="{00000000-0005-0000-0000-00003A890000}"/>
    <cellStyle name="Normal 3 3 4 7 2 3 2 2" xfId="53585" xr:uid="{00000000-0005-0000-0000-00003B890000}"/>
    <cellStyle name="Normal 3 3 4 7 2 3 3" xfId="40023" xr:uid="{00000000-0005-0000-0000-00003C890000}"/>
    <cellStyle name="Normal 3 3 4 7 2 4" xfId="19671" xr:uid="{00000000-0005-0000-0000-00003D890000}"/>
    <cellStyle name="Normal 3 3 4 7 2 4 2" xfId="46804" xr:uid="{00000000-0005-0000-0000-00003E890000}"/>
    <cellStyle name="Normal 3 3 4 7 2 5" xfId="33242" xr:uid="{00000000-0005-0000-0000-00003F890000}"/>
    <cellStyle name="Normal 3 3 4 7 3" xfId="9482" xr:uid="{00000000-0005-0000-0000-000040890000}"/>
    <cellStyle name="Normal 3 3 4 7 3 2" xfId="16272" xr:uid="{00000000-0005-0000-0000-000041890000}"/>
    <cellStyle name="Normal 3 3 4 7 3 2 2" xfId="29840" xr:uid="{00000000-0005-0000-0000-000042890000}"/>
    <cellStyle name="Normal 3 3 4 7 3 2 2 2" xfId="56973" xr:uid="{00000000-0005-0000-0000-000043890000}"/>
    <cellStyle name="Normal 3 3 4 7 3 2 3" xfId="43411" xr:uid="{00000000-0005-0000-0000-000044890000}"/>
    <cellStyle name="Normal 3 3 4 7 3 3" xfId="23059" xr:uid="{00000000-0005-0000-0000-000045890000}"/>
    <cellStyle name="Normal 3 3 4 7 3 3 2" xfId="50192" xr:uid="{00000000-0005-0000-0000-000046890000}"/>
    <cellStyle name="Normal 3 3 4 7 3 4" xfId="36630" xr:uid="{00000000-0005-0000-0000-000047890000}"/>
    <cellStyle name="Normal 3 3 4 7 4" xfId="12883" xr:uid="{00000000-0005-0000-0000-000048890000}"/>
    <cellStyle name="Normal 3 3 4 7 4 2" xfId="26451" xr:uid="{00000000-0005-0000-0000-000049890000}"/>
    <cellStyle name="Normal 3 3 4 7 4 2 2" xfId="53584" xr:uid="{00000000-0005-0000-0000-00004A890000}"/>
    <cellStyle name="Normal 3 3 4 7 4 3" xfId="40022" xr:uid="{00000000-0005-0000-0000-00004B890000}"/>
    <cellStyle name="Normal 3 3 4 7 5" xfId="19670" xr:uid="{00000000-0005-0000-0000-00004C890000}"/>
    <cellStyle name="Normal 3 3 4 7 5 2" xfId="46803" xr:uid="{00000000-0005-0000-0000-00004D890000}"/>
    <cellStyle name="Normal 3 3 4 7 6" xfId="33241" xr:uid="{00000000-0005-0000-0000-00004E890000}"/>
    <cellStyle name="Normal 3 3 4 8" xfId="5941" xr:uid="{00000000-0005-0000-0000-00004F890000}"/>
    <cellStyle name="Normal 3 3 4 8 2" xfId="9484" xr:uid="{00000000-0005-0000-0000-000050890000}"/>
    <cellStyle name="Normal 3 3 4 8 2 2" xfId="16274" xr:uid="{00000000-0005-0000-0000-000051890000}"/>
    <cellStyle name="Normal 3 3 4 8 2 2 2" xfId="29842" xr:uid="{00000000-0005-0000-0000-000052890000}"/>
    <cellStyle name="Normal 3 3 4 8 2 2 2 2" xfId="56975" xr:uid="{00000000-0005-0000-0000-000053890000}"/>
    <cellStyle name="Normal 3 3 4 8 2 2 3" xfId="43413" xr:uid="{00000000-0005-0000-0000-000054890000}"/>
    <cellStyle name="Normal 3 3 4 8 2 3" xfId="23061" xr:uid="{00000000-0005-0000-0000-000055890000}"/>
    <cellStyle name="Normal 3 3 4 8 2 3 2" xfId="50194" xr:uid="{00000000-0005-0000-0000-000056890000}"/>
    <cellStyle name="Normal 3 3 4 8 2 4" xfId="36632" xr:uid="{00000000-0005-0000-0000-000057890000}"/>
    <cellStyle name="Normal 3 3 4 8 3" xfId="12885" xr:uid="{00000000-0005-0000-0000-000058890000}"/>
    <cellStyle name="Normal 3 3 4 8 3 2" xfId="26453" xr:uid="{00000000-0005-0000-0000-000059890000}"/>
    <cellStyle name="Normal 3 3 4 8 3 2 2" xfId="53586" xr:uid="{00000000-0005-0000-0000-00005A890000}"/>
    <cellStyle name="Normal 3 3 4 8 3 3" xfId="40024" xr:uid="{00000000-0005-0000-0000-00005B890000}"/>
    <cellStyle name="Normal 3 3 4 8 4" xfId="19672" xr:uid="{00000000-0005-0000-0000-00005C890000}"/>
    <cellStyle name="Normal 3 3 4 8 4 2" xfId="46805" xr:uid="{00000000-0005-0000-0000-00005D890000}"/>
    <cellStyle name="Normal 3 3 4 8 5" xfId="33243" xr:uid="{00000000-0005-0000-0000-00005E890000}"/>
    <cellStyle name="Normal 3 3 4 9" xfId="5942" xr:uid="{00000000-0005-0000-0000-00005F890000}"/>
    <cellStyle name="Normal 3 3 4 9 2" xfId="9485" xr:uid="{00000000-0005-0000-0000-000060890000}"/>
    <cellStyle name="Normal 3 3 4 9 2 2" xfId="16275" xr:uid="{00000000-0005-0000-0000-000061890000}"/>
    <cellStyle name="Normal 3 3 4 9 2 2 2" xfId="29843" xr:uid="{00000000-0005-0000-0000-000062890000}"/>
    <cellStyle name="Normal 3 3 4 9 2 2 2 2" xfId="56976" xr:uid="{00000000-0005-0000-0000-000063890000}"/>
    <cellStyle name="Normal 3 3 4 9 2 2 3" xfId="43414" xr:uid="{00000000-0005-0000-0000-000064890000}"/>
    <cellStyle name="Normal 3 3 4 9 2 3" xfId="23062" xr:uid="{00000000-0005-0000-0000-000065890000}"/>
    <cellStyle name="Normal 3 3 4 9 2 3 2" xfId="50195" xr:uid="{00000000-0005-0000-0000-000066890000}"/>
    <cellStyle name="Normal 3 3 4 9 2 4" xfId="36633" xr:uid="{00000000-0005-0000-0000-000067890000}"/>
    <cellStyle name="Normal 3 3 4 9 3" xfId="12886" xr:uid="{00000000-0005-0000-0000-000068890000}"/>
    <cellStyle name="Normal 3 3 4 9 3 2" xfId="26454" xr:uid="{00000000-0005-0000-0000-000069890000}"/>
    <cellStyle name="Normal 3 3 4 9 3 2 2" xfId="53587" xr:uid="{00000000-0005-0000-0000-00006A890000}"/>
    <cellStyle name="Normal 3 3 4 9 3 3" xfId="40025" xr:uid="{00000000-0005-0000-0000-00006B890000}"/>
    <cellStyle name="Normal 3 3 4 9 4" xfId="19673" xr:uid="{00000000-0005-0000-0000-00006C890000}"/>
    <cellStyle name="Normal 3 3 4 9 4 2" xfId="46806" xr:uid="{00000000-0005-0000-0000-00006D890000}"/>
    <cellStyle name="Normal 3 3 4 9 5" xfId="33244" xr:uid="{00000000-0005-0000-0000-00006E890000}"/>
    <cellStyle name="Normal 3 3 5" xfId="2700" xr:uid="{00000000-0005-0000-0000-00006F890000}"/>
    <cellStyle name="Normal 3 3 5 10" xfId="31272" xr:uid="{00000000-0005-0000-0000-000070890000}"/>
    <cellStyle name="Normal 3 3 5 2" xfId="2701" xr:uid="{00000000-0005-0000-0000-000071890000}"/>
    <cellStyle name="Normal 3 3 5 2 2" xfId="5943" xr:uid="{00000000-0005-0000-0000-000072890000}"/>
    <cellStyle name="Normal 3 3 5 2 2 2" xfId="5944" xr:uid="{00000000-0005-0000-0000-000073890000}"/>
    <cellStyle name="Normal 3 3 5 2 2 2 2" xfId="9487" xr:uid="{00000000-0005-0000-0000-000074890000}"/>
    <cellStyle name="Normal 3 3 5 2 2 2 2 2" xfId="16277" xr:uid="{00000000-0005-0000-0000-000075890000}"/>
    <cellStyle name="Normal 3 3 5 2 2 2 2 2 2" xfId="29845" xr:uid="{00000000-0005-0000-0000-000076890000}"/>
    <cellStyle name="Normal 3 3 5 2 2 2 2 2 2 2" xfId="56978" xr:uid="{00000000-0005-0000-0000-000077890000}"/>
    <cellStyle name="Normal 3 3 5 2 2 2 2 2 3" xfId="43416" xr:uid="{00000000-0005-0000-0000-000078890000}"/>
    <cellStyle name="Normal 3 3 5 2 2 2 2 3" xfId="23064" xr:uid="{00000000-0005-0000-0000-000079890000}"/>
    <cellStyle name="Normal 3 3 5 2 2 2 2 3 2" xfId="50197" xr:uid="{00000000-0005-0000-0000-00007A890000}"/>
    <cellStyle name="Normal 3 3 5 2 2 2 2 4" xfId="36635" xr:uid="{00000000-0005-0000-0000-00007B890000}"/>
    <cellStyle name="Normal 3 3 5 2 2 2 3" xfId="12888" xr:uid="{00000000-0005-0000-0000-00007C890000}"/>
    <cellStyle name="Normal 3 3 5 2 2 2 3 2" xfId="26456" xr:uid="{00000000-0005-0000-0000-00007D890000}"/>
    <cellStyle name="Normal 3 3 5 2 2 2 3 2 2" xfId="53589" xr:uid="{00000000-0005-0000-0000-00007E890000}"/>
    <cellStyle name="Normal 3 3 5 2 2 2 3 3" xfId="40027" xr:uid="{00000000-0005-0000-0000-00007F890000}"/>
    <cellStyle name="Normal 3 3 5 2 2 2 4" xfId="19675" xr:uid="{00000000-0005-0000-0000-000080890000}"/>
    <cellStyle name="Normal 3 3 5 2 2 2 4 2" xfId="46808" xr:uid="{00000000-0005-0000-0000-000081890000}"/>
    <cellStyle name="Normal 3 3 5 2 2 2 5" xfId="33246" xr:uid="{00000000-0005-0000-0000-000082890000}"/>
    <cellStyle name="Normal 3 3 5 2 2 3" xfId="5945" xr:uid="{00000000-0005-0000-0000-000083890000}"/>
    <cellStyle name="Normal 3 3 5 2 2 3 2" xfId="9488" xr:uid="{00000000-0005-0000-0000-000084890000}"/>
    <cellStyle name="Normal 3 3 5 2 2 3 2 2" xfId="16278" xr:uid="{00000000-0005-0000-0000-000085890000}"/>
    <cellStyle name="Normal 3 3 5 2 2 3 2 2 2" xfId="29846" xr:uid="{00000000-0005-0000-0000-000086890000}"/>
    <cellStyle name="Normal 3 3 5 2 2 3 2 2 2 2" xfId="56979" xr:uid="{00000000-0005-0000-0000-000087890000}"/>
    <cellStyle name="Normal 3 3 5 2 2 3 2 2 3" xfId="43417" xr:uid="{00000000-0005-0000-0000-000088890000}"/>
    <cellStyle name="Normal 3 3 5 2 2 3 2 3" xfId="23065" xr:uid="{00000000-0005-0000-0000-000089890000}"/>
    <cellStyle name="Normal 3 3 5 2 2 3 2 3 2" xfId="50198" xr:uid="{00000000-0005-0000-0000-00008A890000}"/>
    <cellStyle name="Normal 3 3 5 2 2 3 2 4" xfId="36636" xr:uid="{00000000-0005-0000-0000-00008B890000}"/>
    <cellStyle name="Normal 3 3 5 2 2 3 3" xfId="12889" xr:uid="{00000000-0005-0000-0000-00008C890000}"/>
    <cellStyle name="Normal 3 3 5 2 2 3 3 2" xfId="26457" xr:uid="{00000000-0005-0000-0000-00008D890000}"/>
    <cellStyle name="Normal 3 3 5 2 2 3 3 2 2" xfId="53590" xr:uid="{00000000-0005-0000-0000-00008E890000}"/>
    <cellStyle name="Normal 3 3 5 2 2 3 3 3" xfId="40028" xr:uid="{00000000-0005-0000-0000-00008F890000}"/>
    <cellStyle name="Normal 3 3 5 2 2 3 4" xfId="19676" xr:uid="{00000000-0005-0000-0000-000090890000}"/>
    <cellStyle name="Normal 3 3 5 2 2 3 4 2" xfId="46809" xr:uid="{00000000-0005-0000-0000-000091890000}"/>
    <cellStyle name="Normal 3 3 5 2 2 3 5" xfId="33247" xr:uid="{00000000-0005-0000-0000-000092890000}"/>
    <cellStyle name="Normal 3 3 5 2 2 4" xfId="9486" xr:uid="{00000000-0005-0000-0000-000093890000}"/>
    <cellStyle name="Normal 3 3 5 2 2 4 2" xfId="16276" xr:uid="{00000000-0005-0000-0000-000094890000}"/>
    <cellStyle name="Normal 3 3 5 2 2 4 2 2" xfId="29844" xr:uid="{00000000-0005-0000-0000-000095890000}"/>
    <cellStyle name="Normal 3 3 5 2 2 4 2 2 2" xfId="56977" xr:uid="{00000000-0005-0000-0000-000096890000}"/>
    <cellStyle name="Normal 3 3 5 2 2 4 2 3" xfId="43415" xr:uid="{00000000-0005-0000-0000-000097890000}"/>
    <cellStyle name="Normal 3 3 5 2 2 4 3" xfId="23063" xr:uid="{00000000-0005-0000-0000-000098890000}"/>
    <cellStyle name="Normal 3 3 5 2 2 4 3 2" xfId="50196" xr:uid="{00000000-0005-0000-0000-000099890000}"/>
    <cellStyle name="Normal 3 3 5 2 2 4 4" xfId="36634" xr:uid="{00000000-0005-0000-0000-00009A890000}"/>
    <cellStyle name="Normal 3 3 5 2 2 5" xfId="12887" xr:uid="{00000000-0005-0000-0000-00009B890000}"/>
    <cellStyle name="Normal 3 3 5 2 2 5 2" xfId="26455" xr:uid="{00000000-0005-0000-0000-00009C890000}"/>
    <cellStyle name="Normal 3 3 5 2 2 5 2 2" xfId="53588" xr:uid="{00000000-0005-0000-0000-00009D890000}"/>
    <cellStyle name="Normal 3 3 5 2 2 5 3" xfId="40026" xr:uid="{00000000-0005-0000-0000-00009E890000}"/>
    <cellStyle name="Normal 3 3 5 2 2 6" xfId="19674" xr:uid="{00000000-0005-0000-0000-00009F890000}"/>
    <cellStyle name="Normal 3 3 5 2 2 6 2" xfId="46807" xr:uid="{00000000-0005-0000-0000-0000A0890000}"/>
    <cellStyle name="Normal 3 3 5 2 2 7" xfId="33245" xr:uid="{00000000-0005-0000-0000-0000A1890000}"/>
    <cellStyle name="Normal 3 3 5 2 3" xfId="5946" xr:uid="{00000000-0005-0000-0000-0000A2890000}"/>
    <cellStyle name="Normal 3 3 5 2 3 2" xfId="5947" xr:uid="{00000000-0005-0000-0000-0000A3890000}"/>
    <cellStyle name="Normal 3 3 5 2 3 2 2" xfId="9490" xr:uid="{00000000-0005-0000-0000-0000A4890000}"/>
    <cellStyle name="Normal 3 3 5 2 3 2 2 2" xfId="16280" xr:uid="{00000000-0005-0000-0000-0000A5890000}"/>
    <cellStyle name="Normal 3 3 5 2 3 2 2 2 2" xfId="29848" xr:uid="{00000000-0005-0000-0000-0000A6890000}"/>
    <cellStyle name="Normal 3 3 5 2 3 2 2 2 2 2" xfId="56981" xr:uid="{00000000-0005-0000-0000-0000A7890000}"/>
    <cellStyle name="Normal 3 3 5 2 3 2 2 2 3" xfId="43419" xr:uid="{00000000-0005-0000-0000-0000A8890000}"/>
    <cellStyle name="Normal 3 3 5 2 3 2 2 3" xfId="23067" xr:uid="{00000000-0005-0000-0000-0000A9890000}"/>
    <cellStyle name="Normal 3 3 5 2 3 2 2 3 2" xfId="50200" xr:uid="{00000000-0005-0000-0000-0000AA890000}"/>
    <cellStyle name="Normal 3 3 5 2 3 2 2 4" xfId="36638" xr:uid="{00000000-0005-0000-0000-0000AB890000}"/>
    <cellStyle name="Normal 3 3 5 2 3 2 3" xfId="12891" xr:uid="{00000000-0005-0000-0000-0000AC890000}"/>
    <cellStyle name="Normal 3 3 5 2 3 2 3 2" xfId="26459" xr:uid="{00000000-0005-0000-0000-0000AD890000}"/>
    <cellStyle name="Normal 3 3 5 2 3 2 3 2 2" xfId="53592" xr:uid="{00000000-0005-0000-0000-0000AE890000}"/>
    <cellStyle name="Normal 3 3 5 2 3 2 3 3" xfId="40030" xr:uid="{00000000-0005-0000-0000-0000AF890000}"/>
    <cellStyle name="Normal 3 3 5 2 3 2 4" xfId="19678" xr:uid="{00000000-0005-0000-0000-0000B0890000}"/>
    <cellStyle name="Normal 3 3 5 2 3 2 4 2" xfId="46811" xr:uid="{00000000-0005-0000-0000-0000B1890000}"/>
    <cellStyle name="Normal 3 3 5 2 3 2 5" xfId="33249" xr:uid="{00000000-0005-0000-0000-0000B2890000}"/>
    <cellStyle name="Normal 3 3 5 2 3 3" xfId="9489" xr:uid="{00000000-0005-0000-0000-0000B3890000}"/>
    <cellStyle name="Normal 3 3 5 2 3 3 2" xfId="16279" xr:uid="{00000000-0005-0000-0000-0000B4890000}"/>
    <cellStyle name="Normal 3 3 5 2 3 3 2 2" xfId="29847" xr:uid="{00000000-0005-0000-0000-0000B5890000}"/>
    <cellStyle name="Normal 3 3 5 2 3 3 2 2 2" xfId="56980" xr:uid="{00000000-0005-0000-0000-0000B6890000}"/>
    <cellStyle name="Normal 3 3 5 2 3 3 2 3" xfId="43418" xr:uid="{00000000-0005-0000-0000-0000B7890000}"/>
    <cellStyle name="Normal 3 3 5 2 3 3 3" xfId="23066" xr:uid="{00000000-0005-0000-0000-0000B8890000}"/>
    <cellStyle name="Normal 3 3 5 2 3 3 3 2" xfId="50199" xr:uid="{00000000-0005-0000-0000-0000B9890000}"/>
    <cellStyle name="Normal 3 3 5 2 3 3 4" xfId="36637" xr:uid="{00000000-0005-0000-0000-0000BA890000}"/>
    <cellStyle name="Normal 3 3 5 2 3 4" xfId="12890" xr:uid="{00000000-0005-0000-0000-0000BB890000}"/>
    <cellStyle name="Normal 3 3 5 2 3 4 2" xfId="26458" xr:uid="{00000000-0005-0000-0000-0000BC890000}"/>
    <cellStyle name="Normal 3 3 5 2 3 4 2 2" xfId="53591" xr:uid="{00000000-0005-0000-0000-0000BD890000}"/>
    <cellStyle name="Normal 3 3 5 2 3 4 3" xfId="40029" xr:uid="{00000000-0005-0000-0000-0000BE890000}"/>
    <cellStyle name="Normal 3 3 5 2 3 5" xfId="19677" xr:uid="{00000000-0005-0000-0000-0000BF890000}"/>
    <cellStyle name="Normal 3 3 5 2 3 5 2" xfId="46810" xr:uid="{00000000-0005-0000-0000-0000C0890000}"/>
    <cellStyle name="Normal 3 3 5 2 3 6" xfId="33248" xr:uid="{00000000-0005-0000-0000-0000C1890000}"/>
    <cellStyle name="Normal 3 3 5 2 4" xfId="5948" xr:uid="{00000000-0005-0000-0000-0000C2890000}"/>
    <cellStyle name="Normal 3 3 5 2 4 2" xfId="9491" xr:uid="{00000000-0005-0000-0000-0000C3890000}"/>
    <cellStyle name="Normal 3 3 5 2 4 2 2" xfId="16281" xr:uid="{00000000-0005-0000-0000-0000C4890000}"/>
    <cellStyle name="Normal 3 3 5 2 4 2 2 2" xfId="29849" xr:uid="{00000000-0005-0000-0000-0000C5890000}"/>
    <cellStyle name="Normal 3 3 5 2 4 2 2 2 2" xfId="56982" xr:uid="{00000000-0005-0000-0000-0000C6890000}"/>
    <cellStyle name="Normal 3 3 5 2 4 2 2 3" xfId="43420" xr:uid="{00000000-0005-0000-0000-0000C7890000}"/>
    <cellStyle name="Normal 3 3 5 2 4 2 3" xfId="23068" xr:uid="{00000000-0005-0000-0000-0000C8890000}"/>
    <cellStyle name="Normal 3 3 5 2 4 2 3 2" xfId="50201" xr:uid="{00000000-0005-0000-0000-0000C9890000}"/>
    <cellStyle name="Normal 3 3 5 2 4 2 4" xfId="36639" xr:uid="{00000000-0005-0000-0000-0000CA890000}"/>
    <cellStyle name="Normal 3 3 5 2 4 3" xfId="12892" xr:uid="{00000000-0005-0000-0000-0000CB890000}"/>
    <cellStyle name="Normal 3 3 5 2 4 3 2" xfId="26460" xr:uid="{00000000-0005-0000-0000-0000CC890000}"/>
    <cellStyle name="Normal 3 3 5 2 4 3 2 2" xfId="53593" xr:uid="{00000000-0005-0000-0000-0000CD890000}"/>
    <cellStyle name="Normal 3 3 5 2 4 3 3" xfId="40031" xr:uid="{00000000-0005-0000-0000-0000CE890000}"/>
    <cellStyle name="Normal 3 3 5 2 4 4" xfId="19679" xr:uid="{00000000-0005-0000-0000-0000CF890000}"/>
    <cellStyle name="Normal 3 3 5 2 4 4 2" xfId="46812" xr:uid="{00000000-0005-0000-0000-0000D0890000}"/>
    <cellStyle name="Normal 3 3 5 2 4 5" xfId="33250" xr:uid="{00000000-0005-0000-0000-0000D1890000}"/>
    <cellStyle name="Normal 3 3 5 2 5" xfId="5949" xr:uid="{00000000-0005-0000-0000-0000D2890000}"/>
    <cellStyle name="Normal 3 3 5 2 5 2" xfId="9492" xr:uid="{00000000-0005-0000-0000-0000D3890000}"/>
    <cellStyle name="Normal 3 3 5 2 5 2 2" xfId="16282" xr:uid="{00000000-0005-0000-0000-0000D4890000}"/>
    <cellStyle name="Normal 3 3 5 2 5 2 2 2" xfId="29850" xr:uid="{00000000-0005-0000-0000-0000D5890000}"/>
    <cellStyle name="Normal 3 3 5 2 5 2 2 2 2" xfId="56983" xr:uid="{00000000-0005-0000-0000-0000D6890000}"/>
    <cellStyle name="Normal 3 3 5 2 5 2 2 3" xfId="43421" xr:uid="{00000000-0005-0000-0000-0000D7890000}"/>
    <cellStyle name="Normal 3 3 5 2 5 2 3" xfId="23069" xr:uid="{00000000-0005-0000-0000-0000D8890000}"/>
    <cellStyle name="Normal 3 3 5 2 5 2 3 2" xfId="50202" xr:uid="{00000000-0005-0000-0000-0000D9890000}"/>
    <cellStyle name="Normal 3 3 5 2 5 2 4" xfId="36640" xr:uid="{00000000-0005-0000-0000-0000DA890000}"/>
    <cellStyle name="Normal 3 3 5 2 5 3" xfId="12893" xr:uid="{00000000-0005-0000-0000-0000DB890000}"/>
    <cellStyle name="Normal 3 3 5 2 5 3 2" xfId="26461" xr:uid="{00000000-0005-0000-0000-0000DC890000}"/>
    <cellStyle name="Normal 3 3 5 2 5 3 2 2" xfId="53594" xr:uid="{00000000-0005-0000-0000-0000DD890000}"/>
    <cellStyle name="Normal 3 3 5 2 5 3 3" xfId="40032" xr:uid="{00000000-0005-0000-0000-0000DE890000}"/>
    <cellStyle name="Normal 3 3 5 2 5 4" xfId="19680" xr:uid="{00000000-0005-0000-0000-0000DF890000}"/>
    <cellStyle name="Normal 3 3 5 2 5 4 2" xfId="46813" xr:uid="{00000000-0005-0000-0000-0000E0890000}"/>
    <cellStyle name="Normal 3 3 5 2 5 5" xfId="33251" xr:uid="{00000000-0005-0000-0000-0000E1890000}"/>
    <cellStyle name="Normal 3 3 5 2 6" xfId="7514" xr:uid="{00000000-0005-0000-0000-0000E2890000}"/>
    <cellStyle name="Normal 3 3 5 2 6 2" xfId="14304" xr:uid="{00000000-0005-0000-0000-0000E3890000}"/>
    <cellStyle name="Normal 3 3 5 2 6 2 2" xfId="27872" xr:uid="{00000000-0005-0000-0000-0000E4890000}"/>
    <cellStyle name="Normal 3 3 5 2 6 2 2 2" xfId="55005" xr:uid="{00000000-0005-0000-0000-0000E5890000}"/>
    <cellStyle name="Normal 3 3 5 2 6 2 3" xfId="41443" xr:uid="{00000000-0005-0000-0000-0000E6890000}"/>
    <cellStyle name="Normal 3 3 5 2 6 3" xfId="21091" xr:uid="{00000000-0005-0000-0000-0000E7890000}"/>
    <cellStyle name="Normal 3 3 5 2 6 3 2" xfId="48224" xr:uid="{00000000-0005-0000-0000-0000E8890000}"/>
    <cellStyle name="Normal 3 3 5 2 6 4" xfId="34662" xr:uid="{00000000-0005-0000-0000-0000E9890000}"/>
    <cellStyle name="Normal 3 3 5 2 7" xfId="10915" xr:uid="{00000000-0005-0000-0000-0000EA890000}"/>
    <cellStyle name="Normal 3 3 5 2 7 2" xfId="24483" xr:uid="{00000000-0005-0000-0000-0000EB890000}"/>
    <cellStyle name="Normal 3 3 5 2 7 2 2" xfId="51616" xr:uid="{00000000-0005-0000-0000-0000EC890000}"/>
    <cellStyle name="Normal 3 3 5 2 7 3" xfId="38054" xr:uid="{00000000-0005-0000-0000-0000ED890000}"/>
    <cellStyle name="Normal 3 3 5 2 8" xfId="17702" xr:uid="{00000000-0005-0000-0000-0000EE890000}"/>
    <cellStyle name="Normal 3 3 5 2 8 2" xfId="44835" xr:uid="{00000000-0005-0000-0000-0000EF890000}"/>
    <cellStyle name="Normal 3 3 5 2 9" xfId="31273" xr:uid="{00000000-0005-0000-0000-0000F0890000}"/>
    <cellStyle name="Normal 3 3 5 3" xfId="5950" xr:uid="{00000000-0005-0000-0000-0000F1890000}"/>
    <cellStyle name="Normal 3 3 5 3 2" xfId="5951" xr:uid="{00000000-0005-0000-0000-0000F2890000}"/>
    <cellStyle name="Normal 3 3 5 3 2 2" xfId="9494" xr:uid="{00000000-0005-0000-0000-0000F3890000}"/>
    <cellStyle name="Normal 3 3 5 3 2 2 2" xfId="16284" xr:uid="{00000000-0005-0000-0000-0000F4890000}"/>
    <cellStyle name="Normal 3 3 5 3 2 2 2 2" xfId="29852" xr:uid="{00000000-0005-0000-0000-0000F5890000}"/>
    <cellStyle name="Normal 3 3 5 3 2 2 2 2 2" xfId="56985" xr:uid="{00000000-0005-0000-0000-0000F6890000}"/>
    <cellStyle name="Normal 3 3 5 3 2 2 2 3" xfId="43423" xr:uid="{00000000-0005-0000-0000-0000F7890000}"/>
    <cellStyle name="Normal 3 3 5 3 2 2 3" xfId="23071" xr:uid="{00000000-0005-0000-0000-0000F8890000}"/>
    <cellStyle name="Normal 3 3 5 3 2 2 3 2" xfId="50204" xr:uid="{00000000-0005-0000-0000-0000F9890000}"/>
    <cellStyle name="Normal 3 3 5 3 2 2 4" xfId="36642" xr:uid="{00000000-0005-0000-0000-0000FA890000}"/>
    <cellStyle name="Normal 3 3 5 3 2 3" xfId="12895" xr:uid="{00000000-0005-0000-0000-0000FB890000}"/>
    <cellStyle name="Normal 3 3 5 3 2 3 2" xfId="26463" xr:uid="{00000000-0005-0000-0000-0000FC890000}"/>
    <cellStyle name="Normal 3 3 5 3 2 3 2 2" xfId="53596" xr:uid="{00000000-0005-0000-0000-0000FD890000}"/>
    <cellStyle name="Normal 3 3 5 3 2 3 3" xfId="40034" xr:uid="{00000000-0005-0000-0000-0000FE890000}"/>
    <cellStyle name="Normal 3 3 5 3 2 4" xfId="19682" xr:uid="{00000000-0005-0000-0000-0000FF890000}"/>
    <cellStyle name="Normal 3 3 5 3 2 4 2" xfId="46815" xr:uid="{00000000-0005-0000-0000-0000008A0000}"/>
    <cellStyle name="Normal 3 3 5 3 2 5" xfId="33253" xr:uid="{00000000-0005-0000-0000-0000018A0000}"/>
    <cellStyle name="Normal 3 3 5 3 3" xfId="5952" xr:uid="{00000000-0005-0000-0000-0000028A0000}"/>
    <cellStyle name="Normal 3 3 5 3 3 2" xfId="9495" xr:uid="{00000000-0005-0000-0000-0000038A0000}"/>
    <cellStyle name="Normal 3 3 5 3 3 2 2" xfId="16285" xr:uid="{00000000-0005-0000-0000-0000048A0000}"/>
    <cellStyle name="Normal 3 3 5 3 3 2 2 2" xfId="29853" xr:uid="{00000000-0005-0000-0000-0000058A0000}"/>
    <cellStyle name="Normal 3 3 5 3 3 2 2 2 2" xfId="56986" xr:uid="{00000000-0005-0000-0000-0000068A0000}"/>
    <cellStyle name="Normal 3 3 5 3 3 2 2 3" xfId="43424" xr:uid="{00000000-0005-0000-0000-0000078A0000}"/>
    <cellStyle name="Normal 3 3 5 3 3 2 3" xfId="23072" xr:uid="{00000000-0005-0000-0000-0000088A0000}"/>
    <cellStyle name="Normal 3 3 5 3 3 2 3 2" xfId="50205" xr:uid="{00000000-0005-0000-0000-0000098A0000}"/>
    <cellStyle name="Normal 3 3 5 3 3 2 4" xfId="36643" xr:uid="{00000000-0005-0000-0000-00000A8A0000}"/>
    <cellStyle name="Normal 3 3 5 3 3 3" xfId="12896" xr:uid="{00000000-0005-0000-0000-00000B8A0000}"/>
    <cellStyle name="Normal 3 3 5 3 3 3 2" xfId="26464" xr:uid="{00000000-0005-0000-0000-00000C8A0000}"/>
    <cellStyle name="Normal 3 3 5 3 3 3 2 2" xfId="53597" xr:uid="{00000000-0005-0000-0000-00000D8A0000}"/>
    <cellStyle name="Normal 3 3 5 3 3 3 3" xfId="40035" xr:uid="{00000000-0005-0000-0000-00000E8A0000}"/>
    <cellStyle name="Normal 3 3 5 3 3 4" xfId="19683" xr:uid="{00000000-0005-0000-0000-00000F8A0000}"/>
    <cellStyle name="Normal 3 3 5 3 3 4 2" xfId="46816" xr:uid="{00000000-0005-0000-0000-0000108A0000}"/>
    <cellStyle name="Normal 3 3 5 3 3 5" xfId="33254" xr:uid="{00000000-0005-0000-0000-0000118A0000}"/>
    <cellStyle name="Normal 3 3 5 3 4" xfId="9493" xr:uid="{00000000-0005-0000-0000-0000128A0000}"/>
    <cellStyle name="Normal 3 3 5 3 4 2" xfId="16283" xr:uid="{00000000-0005-0000-0000-0000138A0000}"/>
    <cellStyle name="Normal 3 3 5 3 4 2 2" xfId="29851" xr:uid="{00000000-0005-0000-0000-0000148A0000}"/>
    <cellStyle name="Normal 3 3 5 3 4 2 2 2" xfId="56984" xr:uid="{00000000-0005-0000-0000-0000158A0000}"/>
    <cellStyle name="Normal 3 3 5 3 4 2 3" xfId="43422" xr:uid="{00000000-0005-0000-0000-0000168A0000}"/>
    <cellStyle name="Normal 3 3 5 3 4 3" xfId="23070" xr:uid="{00000000-0005-0000-0000-0000178A0000}"/>
    <cellStyle name="Normal 3 3 5 3 4 3 2" xfId="50203" xr:uid="{00000000-0005-0000-0000-0000188A0000}"/>
    <cellStyle name="Normal 3 3 5 3 4 4" xfId="36641" xr:uid="{00000000-0005-0000-0000-0000198A0000}"/>
    <cellStyle name="Normal 3 3 5 3 5" xfId="12894" xr:uid="{00000000-0005-0000-0000-00001A8A0000}"/>
    <cellStyle name="Normal 3 3 5 3 5 2" xfId="26462" xr:uid="{00000000-0005-0000-0000-00001B8A0000}"/>
    <cellStyle name="Normal 3 3 5 3 5 2 2" xfId="53595" xr:uid="{00000000-0005-0000-0000-00001C8A0000}"/>
    <cellStyle name="Normal 3 3 5 3 5 3" xfId="40033" xr:uid="{00000000-0005-0000-0000-00001D8A0000}"/>
    <cellStyle name="Normal 3 3 5 3 6" xfId="19681" xr:uid="{00000000-0005-0000-0000-00001E8A0000}"/>
    <cellStyle name="Normal 3 3 5 3 6 2" xfId="46814" xr:uid="{00000000-0005-0000-0000-00001F8A0000}"/>
    <cellStyle name="Normal 3 3 5 3 7" xfId="33252" xr:uid="{00000000-0005-0000-0000-0000208A0000}"/>
    <cellStyle name="Normal 3 3 5 4" xfId="5953" xr:uid="{00000000-0005-0000-0000-0000218A0000}"/>
    <cellStyle name="Normal 3 3 5 4 2" xfId="5954" xr:uid="{00000000-0005-0000-0000-0000228A0000}"/>
    <cellStyle name="Normal 3 3 5 4 2 2" xfId="9497" xr:uid="{00000000-0005-0000-0000-0000238A0000}"/>
    <cellStyle name="Normal 3 3 5 4 2 2 2" xfId="16287" xr:uid="{00000000-0005-0000-0000-0000248A0000}"/>
    <cellStyle name="Normal 3 3 5 4 2 2 2 2" xfId="29855" xr:uid="{00000000-0005-0000-0000-0000258A0000}"/>
    <cellStyle name="Normal 3 3 5 4 2 2 2 2 2" xfId="56988" xr:uid="{00000000-0005-0000-0000-0000268A0000}"/>
    <cellStyle name="Normal 3 3 5 4 2 2 2 3" xfId="43426" xr:uid="{00000000-0005-0000-0000-0000278A0000}"/>
    <cellStyle name="Normal 3 3 5 4 2 2 3" xfId="23074" xr:uid="{00000000-0005-0000-0000-0000288A0000}"/>
    <cellStyle name="Normal 3 3 5 4 2 2 3 2" xfId="50207" xr:uid="{00000000-0005-0000-0000-0000298A0000}"/>
    <cellStyle name="Normal 3 3 5 4 2 2 4" xfId="36645" xr:uid="{00000000-0005-0000-0000-00002A8A0000}"/>
    <cellStyle name="Normal 3 3 5 4 2 3" xfId="12898" xr:uid="{00000000-0005-0000-0000-00002B8A0000}"/>
    <cellStyle name="Normal 3 3 5 4 2 3 2" xfId="26466" xr:uid="{00000000-0005-0000-0000-00002C8A0000}"/>
    <cellStyle name="Normal 3 3 5 4 2 3 2 2" xfId="53599" xr:uid="{00000000-0005-0000-0000-00002D8A0000}"/>
    <cellStyle name="Normal 3 3 5 4 2 3 3" xfId="40037" xr:uid="{00000000-0005-0000-0000-00002E8A0000}"/>
    <cellStyle name="Normal 3 3 5 4 2 4" xfId="19685" xr:uid="{00000000-0005-0000-0000-00002F8A0000}"/>
    <cellStyle name="Normal 3 3 5 4 2 4 2" xfId="46818" xr:uid="{00000000-0005-0000-0000-0000308A0000}"/>
    <cellStyle name="Normal 3 3 5 4 2 5" xfId="33256" xr:uid="{00000000-0005-0000-0000-0000318A0000}"/>
    <cellStyle name="Normal 3 3 5 4 3" xfId="9496" xr:uid="{00000000-0005-0000-0000-0000328A0000}"/>
    <cellStyle name="Normal 3 3 5 4 3 2" xfId="16286" xr:uid="{00000000-0005-0000-0000-0000338A0000}"/>
    <cellStyle name="Normal 3 3 5 4 3 2 2" xfId="29854" xr:uid="{00000000-0005-0000-0000-0000348A0000}"/>
    <cellStyle name="Normal 3 3 5 4 3 2 2 2" xfId="56987" xr:uid="{00000000-0005-0000-0000-0000358A0000}"/>
    <cellStyle name="Normal 3 3 5 4 3 2 3" xfId="43425" xr:uid="{00000000-0005-0000-0000-0000368A0000}"/>
    <cellStyle name="Normal 3 3 5 4 3 3" xfId="23073" xr:uid="{00000000-0005-0000-0000-0000378A0000}"/>
    <cellStyle name="Normal 3 3 5 4 3 3 2" xfId="50206" xr:uid="{00000000-0005-0000-0000-0000388A0000}"/>
    <cellStyle name="Normal 3 3 5 4 3 4" xfId="36644" xr:uid="{00000000-0005-0000-0000-0000398A0000}"/>
    <cellStyle name="Normal 3 3 5 4 4" xfId="12897" xr:uid="{00000000-0005-0000-0000-00003A8A0000}"/>
    <cellStyle name="Normal 3 3 5 4 4 2" xfId="26465" xr:uid="{00000000-0005-0000-0000-00003B8A0000}"/>
    <cellStyle name="Normal 3 3 5 4 4 2 2" xfId="53598" xr:uid="{00000000-0005-0000-0000-00003C8A0000}"/>
    <cellStyle name="Normal 3 3 5 4 4 3" xfId="40036" xr:uid="{00000000-0005-0000-0000-00003D8A0000}"/>
    <cellStyle name="Normal 3 3 5 4 5" xfId="19684" xr:uid="{00000000-0005-0000-0000-00003E8A0000}"/>
    <cellStyle name="Normal 3 3 5 4 5 2" xfId="46817" xr:uid="{00000000-0005-0000-0000-00003F8A0000}"/>
    <cellStyle name="Normal 3 3 5 4 6" xfId="33255" xr:uid="{00000000-0005-0000-0000-0000408A0000}"/>
    <cellStyle name="Normal 3 3 5 5" xfId="5955" xr:uid="{00000000-0005-0000-0000-0000418A0000}"/>
    <cellStyle name="Normal 3 3 5 5 2" xfId="9498" xr:uid="{00000000-0005-0000-0000-0000428A0000}"/>
    <cellStyle name="Normal 3 3 5 5 2 2" xfId="16288" xr:uid="{00000000-0005-0000-0000-0000438A0000}"/>
    <cellStyle name="Normal 3 3 5 5 2 2 2" xfId="29856" xr:uid="{00000000-0005-0000-0000-0000448A0000}"/>
    <cellStyle name="Normal 3 3 5 5 2 2 2 2" xfId="56989" xr:uid="{00000000-0005-0000-0000-0000458A0000}"/>
    <cellStyle name="Normal 3 3 5 5 2 2 3" xfId="43427" xr:uid="{00000000-0005-0000-0000-0000468A0000}"/>
    <cellStyle name="Normal 3 3 5 5 2 3" xfId="23075" xr:uid="{00000000-0005-0000-0000-0000478A0000}"/>
    <cellStyle name="Normal 3 3 5 5 2 3 2" xfId="50208" xr:uid="{00000000-0005-0000-0000-0000488A0000}"/>
    <cellStyle name="Normal 3 3 5 5 2 4" xfId="36646" xr:uid="{00000000-0005-0000-0000-0000498A0000}"/>
    <cellStyle name="Normal 3 3 5 5 3" xfId="12899" xr:uid="{00000000-0005-0000-0000-00004A8A0000}"/>
    <cellStyle name="Normal 3 3 5 5 3 2" xfId="26467" xr:uid="{00000000-0005-0000-0000-00004B8A0000}"/>
    <cellStyle name="Normal 3 3 5 5 3 2 2" xfId="53600" xr:uid="{00000000-0005-0000-0000-00004C8A0000}"/>
    <cellStyle name="Normal 3 3 5 5 3 3" xfId="40038" xr:uid="{00000000-0005-0000-0000-00004D8A0000}"/>
    <cellStyle name="Normal 3 3 5 5 4" xfId="19686" xr:uid="{00000000-0005-0000-0000-00004E8A0000}"/>
    <cellStyle name="Normal 3 3 5 5 4 2" xfId="46819" xr:uid="{00000000-0005-0000-0000-00004F8A0000}"/>
    <cellStyle name="Normal 3 3 5 5 5" xfId="33257" xr:uid="{00000000-0005-0000-0000-0000508A0000}"/>
    <cellStyle name="Normal 3 3 5 6" xfId="5956" xr:uid="{00000000-0005-0000-0000-0000518A0000}"/>
    <cellStyle name="Normal 3 3 5 6 2" xfId="9499" xr:uid="{00000000-0005-0000-0000-0000528A0000}"/>
    <cellStyle name="Normal 3 3 5 6 2 2" xfId="16289" xr:uid="{00000000-0005-0000-0000-0000538A0000}"/>
    <cellStyle name="Normal 3 3 5 6 2 2 2" xfId="29857" xr:uid="{00000000-0005-0000-0000-0000548A0000}"/>
    <cellStyle name="Normal 3 3 5 6 2 2 2 2" xfId="56990" xr:uid="{00000000-0005-0000-0000-0000558A0000}"/>
    <cellStyle name="Normal 3 3 5 6 2 2 3" xfId="43428" xr:uid="{00000000-0005-0000-0000-0000568A0000}"/>
    <cellStyle name="Normal 3 3 5 6 2 3" xfId="23076" xr:uid="{00000000-0005-0000-0000-0000578A0000}"/>
    <cellStyle name="Normal 3 3 5 6 2 3 2" xfId="50209" xr:uid="{00000000-0005-0000-0000-0000588A0000}"/>
    <cellStyle name="Normal 3 3 5 6 2 4" xfId="36647" xr:uid="{00000000-0005-0000-0000-0000598A0000}"/>
    <cellStyle name="Normal 3 3 5 6 3" xfId="12900" xr:uid="{00000000-0005-0000-0000-00005A8A0000}"/>
    <cellStyle name="Normal 3 3 5 6 3 2" xfId="26468" xr:uid="{00000000-0005-0000-0000-00005B8A0000}"/>
    <cellStyle name="Normal 3 3 5 6 3 2 2" xfId="53601" xr:uid="{00000000-0005-0000-0000-00005C8A0000}"/>
    <cellStyle name="Normal 3 3 5 6 3 3" xfId="40039" xr:uid="{00000000-0005-0000-0000-00005D8A0000}"/>
    <cellStyle name="Normal 3 3 5 6 4" xfId="19687" xr:uid="{00000000-0005-0000-0000-00005E8A0000}"/>
    <cellStyle name="Normal 3 3 5 6 4 2" xfId="46820" xr:uid="{00000000-0005-0000-0000-00005F8A0000}"/>
    <cellStyle name="Normal 3 3 5 6 5" xfId="33258" xr:uid="{00000000-0005-0000-0000-0000608A0000}"/>
    <cellStyle name="Normal 3 3 5 7" xfId="7513" xr:uid="{00000000-0005-0000-0000-0000618A0000}"/>
    <cellStyle name="Normal 3 3 5 7 2" xfId="14303" xr:uid="{00000000-0005-0000-0000-0000628A0000}"/>
    <cellStyle name="Normal 3 3 5 7 2 2" xfId="27871" xr:uid="{00000000-0005-0000-0000-0000638A0000}"/>
    <cellStyle name="Normal 3 3 5 7 2 2 2" xfId="55004" xr:uid="{00000000-0005-0000-0000-0000648A0000}"/>
    <cellStyle name="Normal 3 3 5 7 2 3" xfId="41442" xr:uid="{00000000-0005-0000-0000-0000658A0000}"/>
    <cellStyle name="Normal 3 3 5 7 3" xfId="21090" xr:uid="{00000000-0005-0000-0000-0000668A0000}"/>
    <cellStyle name="Normal 3 3 5 7 3 2" xfId="48223" xr:uid="{00000000-0005-0000-0000-0000678A0000}"/>
    <cellStyle name="Normal 3 3 5 7 4" xfId="34661" xr:uid="{00000000-0005-0000-0000-0000688A0000}"/>
    <cellStyle name="Normal 3 3 5 8" xfId="10914" xr:uid="{00000000-0005-0000-0000-0000698A0000}"/>
    <cellStyle name="Normal 3 3 5 8 2" xfId="24482" xr:uid="{00000000-0005-0000-0000-00006A8A0000}"/>
    <cellStyle name="Normal 3 3 5 8 2 2" xfId="51615" xr:uid="{00000000-0005-0000-0000-00006B8A0000}"/>
    <cellStyle name="Normal 3 3 5 8 3" xfId="38053" xr:uid="{00000000-0005-0000-0000-00006C8A0000}"/>
    <cellStyle name="Normal 3 3 5 9" xfId="17701" xr:uid="{00000000-0005-0000-0000-00006D8A0000}"/>
    <cellStyle name="Normal 3 3 5 9 2" xfId="44834" xr:uid="{00000000-0005-0000-0000-00006E8A0000}"/>
    <cellStyle name="Normal 3 3 6" xfId="38" xr:uid="{00000000-0005-0000-0000-00006F8A0000}"/>
    <cellStyle name="Normal 3 3 6 10" xfId="2702" xr:uid="{00000000-0005-0000-0000-0000708A0000}"/>
    <cellStyle name="Normal 3 3 6 2" xfId="2703" xr:uid="{00000000-0005-0000-0000-0000718A0000}"/>
    <cellStyle name="Normal 3 3 6 2 2" xfId="5957" xr:uid="{00000000-0005-0000-0000-0000728A0000}"/>
    <cellStyle name="Normal 3 3 6 2 2 2" xfId="9500" xr:uid="{00000000-0005-0000-0000-0000738A0000}"/>
    <cellStyle name="Normal 3 3 6 2 2 2 2" xfId="16290" xr:uid="{00000000-0005-0000-0000-0000748A0000}"/>
    <cellStyle name="Normal 3 3 6 2 2 2 2 2" xfId="29858" xr:uid="{00000000-0005-0000-0000-0000758A0000}"/>
    <cellStyle name="Normal 3 3 6 2 2 2 2 2 2" xfId="56991" xr:uid="{00000000-0005-0000-0000-0000768A0000}"/>
    <cellStyle name="Normal 3 3 6 2 2 2 2 3" xfId="43429" xr:uid="{00000000-0005-0000-0000-0000778A0000}"/>
    <cellStyle name="Normal 3 3 6 2 2 2 3" xfId="23077" xr:uid="{00000000-0005-0000-0000-0000788A0000}"/>
    <cellStyle name="Normal 3 3 6 2 2 2 3 2" xfId="50210" xr:uid="{00000000-0005-0000-0000-0000798A0000}"/>
    <cellStyle name="Normal 3 3 6 2 2 2 4" xfId="36648" xr:uid="{00000000-0005-0000-0000-00007A8A0000}"/>
    <cellStyle name="Normal 3 3 6 2 2 3" xfId="12901" xr:uid="{00000000-0005-0000-0000-00007B8A0000}"/>
    <cellStyle name="Normal 3 3 6 2 2 3 2" xfId="26469" xr:uid="{00000000-0005-0000-0000-00007C8A0000}"/>
    <cellStyle name="Normal 3 3 6 2 2 3 2 2" xfId="53602" xr:uid="{00000000-0005-0000-0000-00007D8A0000}"/>
    <cellStyle name="Normal 3 3 6 2 2 3 3" xfId="40040" xr:uid="{00000000-0005-0000-0000-00007E8A0000}"/>
    <cellStyle name="Normal 3 3 6 2 2 4" xfId="19688" xr:uid="{00000000-0005-0000-0000-00007F8A0000}"/>
    <cellStyle name="Normal 3 3 6 2 2 4 2" xfId="46821" xr:uid="{00000000-0005-0000-0000-0000808A0000}"/>
    <cellStyle name="Normal 3 3 6 2 2 5" xfId="33259" xr:uid="{00000000-0005-0000-0000-0000818A0000}"/>
    <cellStyle name="Normal 3 3 6 2 3" xfId="5958" xr:uid="{00000000-0005-0000-0000-0000828A0000}"/>
    <cellStyle name="Normal 3 3 6 2 3 2" xfId="9501" xr:uid="{00000000-0005-0000-0000-0000838A0000}"/>
    <cellStyle name="Normal 3 3 6 2 3 2 2" xfId="16291" xr:uid="{00000000-0005-0000-0000-0000848A0000}"/>
    <cellStyle name="Normal 3 3 6 2 3 2 2 2" xfId="29859" xr:uid="{00000000-0005-0000-0000-0000858A0000}"/>
    <cellStyle name="Normal 3 3 6 2 3 2 2 2 2" xfId="56992" xr:uid="{00000000-0005-0000-0000-0000868A0000}"/>
    <cellStyle name="Normal 3 3 6 2 3 2 2 3" xfId="43430" xr:uid="{00000000-0005-0000-0000-0000878A0000}"/>
    <cellStyle name="Normal 3 3 6 2 3 2 3" xfId="23078" xr:uid="{00000000-0005-0000-0000-0000888A0000}"/>
    <cellStyle name="Normal 3 3 6 2 3 2 3 2" xfId="50211" xr:uid="{00000000-0005-0000-0000-0000898A0000}"/>
    <cellStyle name="Normal 3 3 6 2 3 2 4" xfId="36649" xr:uid="{00000000-0005-0000-0000-00008A8A0000}"/>
    <cellStyle name="Normal 3 3 6 2 3 3" xfId="12902" xr:uid="{00000000-0005-0000-0000-00008B8A0000}"/>
    <cellStyle name="Normal 3 3 6 2 3 3 2" xfId="26470" xr:uid="{00000000-0005-0000-0000-00008C8A0000}"/>
    <cellStyle name="Normal 3 3 6 2 3 3 2 2" xfId="53603" xr:uid="{00000000-0005-0000-0000-00008D8A0000}"/>
    <cellStyle name="Normal 3 3 6 2 3 3 3" xfId="40041" xr:uid="{00000000-0005-0000-0000-00008E8A0000}"/>
    <cellStyle name="Normal 3 3 6 2 3 4" xfId="19689" xr:uid="{00000000-0005-0000-0000-00008F8A0000}"/>
    <cellStyle name="Normal 3 3 6 2 3 4 2" xfId="46822" xr:uid="{00000000-0005-0000-0000-0000908A0000}"/>
    <cellStyle name="Normal 3 3 6 2 3 5" xfId="33260" xr:uid="{00000000-0005-0000-0000-0000918A0000}"/>
    <cellStyle name="Normal 3 3 6 2 4" xfId="7516" xr:uid="{00000000-0005-0000-0000-0000928A0000}"/>
    <cellStyle name="Normal 3 3 6 2 4 2" xfId="14306" xr:uid="{00000000-0005-0000-0000-0000938A0000}"/>
    <cellStyle name="Normal 3 3 6 2 4 2 2" xfId="27874" xr:uid="{00000000-0005-0000-0000-0000948A0000}"/>
    <cellStyle name="Normal 3 3 6 2 4 2 2 2" xfId="55007" xr:uid="{00000000-0005-0000-0000-0000958A0000}"/>
    <cellStyle name="Normal 3 3 6 2 4 2 3" xfId="41445" xr:uid="{00000000-0005-0000-0000-0000968A0000}"/>
    <cellStyle name="Normal 3 3 6 2 4 3" xfId="21093" xr:uid="{00000000-0005-0000-0000-0000978A0000}"/>
    <cellStyle name="Normal 3 3 6 2 4 3 2" xfId="48226" xr:uid="{00000000-0005-0000-0000-0000988A0000}"/>
    <cellStyle name="Normal 3 3 6 2 4 4" xfId="34664" xr:uid="{00000000-0005-0000-0000-0000998A0000}"/>
    <cellStyle name="Normal 3 3 6 2 5" xfId="10917" xr:uid="{00000000-0005-0000-0000-00009A8A0000}"/>
    <cellStyle name="Normal 3 3 6 2 5 2" xfId="24485" xr:uid="{00000000-0005-0000-0000-00009B8A0000}"/>
    <cellStyle name="Normal 3 3 6 2 5 2 2" xfId="51618" xr:uid="{00000000-0005-0000-0000-00009C8A0000}"/>
    <cellStyle name="Normal 3 3 6 2 5 3" xfId="38056" xr:uid="{00000000-0005-0000-0000-00009D8A0000}"/>
    <cellStyle name="Normal 3 3 6 2 6" xfId="17704" xr:uid="{00000000-0005-0000-0000-00009E8A0000}"/>
    <cellStyle name="Normal 3 3 6 2 6 2" xfId="44837" xr:uid="{00000000-0005-0000-0000-00009F8A0000}"/>
    <cellStyle name="Normal 3 3 6 2 7" xfId="31275" xr:uid="{00000000-0005-0000-0000-0000A08A0000}"/>
    <cellStyle name="Normal 3 3 6 3" xfId="5959" xr:uid="{00000000-0005-0000-0000-0000A18A0000}"/>
    <cellStyle name="Normal 3 3 6 3 2" xfId="5960" xr:uid="{00000000-0005-0000-0000-0000A28A0000}"/>
    <cellStyle name="Normal 3 3 6 3 2 2" xfId="9503" xr:uid="{00000000-0005-0000-0000-0000A38A0000}"/>
    <cellStyle name="Normal 3 3 6 3 2 2 2" xfId="16293" xr:uid="{00000000-0005-0000-0000-0000A48A0000}"/>
    <cellStyle name="Normal 3 3 6 3 2 2 2 2" xfId="29861" xr:uid="{00000000-0005-0000-0000-0000A58A0000}"/>
    <cellStyle name="Normal 3 3 6 3 2 2 2 2 2" xfId="56994" xr:uid="{00000000-0005-0000-0000-0000A68A0000}"/>
    <cellStyle name="Normal 3 3 6 3 2 2 2 3" xfId="43432" xr:uid="{00000000-0005-0000-0000-0000A78A0000}"/>
    <cellStyle name="Normal 3 3 6 3 2 2 3" xfId="23080" xr:uid="{00000000-0005-0000-0000-0000A88A0000}"/>
    <cellStyle name="Normal 3 3 6 3 2 2 3 2" xfId="50213" xr:uid="{00000000-0005-0000-0000-0000A98A0000}"/>
    <cellStyle name="Normal 3 3 6 3 2 2 4" xfId="36651" xr:uid="{00000000-0005-0000-0000-0000AA8A0000}"/>
    <cellStyle name="Normal 3 3 6 3 2 3" xfId="12904" xr:uid="{00000000-0005-0000-0000-0000AB8A0000}"/>
    <cellStyle name="Normal 3 3 6 3 2 3 2" xfId="26472" xr:uid="{00000000-0005-0000-0000-0000AC8A0000}"/>
    <cellStyle name="Normal 3 3 6 3 2 3 2 2" xfId="53605" xr:uid="{00000000-0005-0000-0000-0000AD8A0000}"/>
    <cellStyle name="Normal 3 3 6 3 2 3 3" xfId="40043" xr:uid="{00000000-0005-0000-0000-0000AE8A0000}"/>
    <cellStyle name="Normal 3 3 6 3 2 4" xfId="19691" xr:uid="{00000000-0005-0000-0000-0000AF8A0000}"/>
    <cellStyle name="Normal 3 3 6 3 2 4 2" xfId="46824" xr:uid="{00000000-0005-0000-0000-0000B08A0000}"/>
    <cellStyle name="Normal 3 3 6 3 2 5" xfId="33262" xr:uid="{00000000-0005-0000-0000-0000B18A0000}"/>
    <cellStyle name="Normal 3 3 6 3 3" xfId="9502" xr:uid="{00000000-0005-0000-0000-0000B28A0000}"/>
    <cellStyle name="Normal 3 3 6 3 3 2" xfId="16292" xr:uid="{00000000-0005-0000-0000-0000B38A0000}"/>
    <cellStyle name="Normal 3 3 6 3 3 2 2" xfId="29860" xr:uid="{00000000-0005-0000-0000-0000B48A0000}"/>
    <cellStyle name="Normal 3 3 6 3 3 2 2 2" xfId="56993" xr:uid="{00000000-0005-0000-0000-0000B58A0000}"/>
    <cellStyle name="Normal 3 3 6 3 3 2 3" xfId="43431" xr:uid="{00000000-0005-0000-0000-0000B68A0000}"/>
    <cellStyle name="Normal 3 3 6 3 3 3" xfId="23079" xr:uid="{00000000-0005-0000-0000-0000B78A0000}"/>
    <cellStyle name="Normal 3 3 6 3 3 3 2" xfId="50212" xr:uid="{00000000-0005-0000-0000-0000B88A0000}"/>
    <cellStyle name="Normal 3 3 6 3 3 4" xfId="36650" xr:uid="{00000000-0005-0000-0000-0000B98A0000}"/>
    <cellStyle name="Normal 3 3 6 3 4" xfId="12903" xr:uid="{00000000-0005-0000-0000-0000BA8A0000}"/>
    <cellStyle name="Normal 3 3 6 3 4 2" xfId="26471" xr:uid="{00000000-0005-0000-0000-0000BB8A0000}"/>
    <cellStyle name="Normal 3 3 6 3 4 2 2" xfId="53604" xr:uid="{00000000-0005-0000-0000-0000BC8A0000}"/>
    <cellStyle name="Normal 3 3 6 3 4 3" xfId="40042" xr:uid="{00000000-0005-0000-0000-0000BD8A0000}"/>
    <cellStyle name="Normal 3 3 6 3 5" xfId="19690" xr:uid="{00000000-0005-0000-0000-0000BE8A0000}"/>
    <cellStyle name="Normal 3 3 6 3 5 2" xfId="46823" xr:uid="{00000000-0005-0000-0000-0000BF8A0000}"/>
    <cellStyle name="Normal 3 3 6 3 6" xfId="33261" xr:uid="{00000000-0005-0000-0000-0000C08A0000}"/>
    <cellStyle name="Normal 3 3 6 4" xfId="5961" xr:uid="{00000000-0005-0000-0000-0000C18A0000}"/>
    <cellStyle name="Normal 3 3 6 4 2" xfId="9504" xr:uid="{00000000-0005-0000-0000-0000C28A0000}"/>
    <cellStyle name="Normal 3 3 6 4 2 2" xfId="16294" xr:uid="{00000000-0005-0000-0000-0000C38A0000}"/>
    <cellStyle name="Normal 3 3 6 4 2 2 2" xfId="29862" xr:uid="{00000000-0005-0000-0000-0000C48A0000}"/>
    <cellStyle name="Normal 3 3 6 4 2 2 2 2" xfId="56995" xr:uid="{00000000-0005-0000-0000-0000C58A0000}"/>
    <cellStyle name="Normal 3 3 6 4 2 2 3" xfId="43433" xr:uid="{00000000-0005-0000-0000-0000C68A0000}"/>
    <cellStyle name="Normal 3 3 6 4 2 3" xfId="23081" xr:uid="{00000000-0005-0000-0000-0000C78A0000}"/>
    <cellStyle name="Normal 3 3 6 4 2 3 2" xfId="50214" xr:uid="{00000000-0005-0000-0000-0000C88A0000}"/>
    <cellStyle name="Normal 3 3 6 4 2 4" xfId="36652" xr:uid="{00000000-0005-0000-0000-0000C98A0000}"/>
    <cellStyle name="Normal 3 3 6 4 3" xfId="12905" xr:uid="{00000000-0005-0000-0000-0000CA8A0000}"/>
    <cellStyle name="Normal 3 3 6 4 3 2" xfId="26473" xr:uid="{00000000-0005-0000-0000-0000CB8A0000}"/>
    <cellStyle name="Normal 3 3 6 4 3 2 2" xfId="53606" xr:uid="{00000000-0005-0000-0000-0000CC8A0000}"/>
    <cellStyle name="Normal 3 3 6 4 3 3" xfId="40044" xr:uid="{00000000-0005-0000-0000-0000CD8A0000}"/>
    <cellStyle name="Normal 3 3 6 4 4" xfId="19692" xr:uid="{00000000-0005-0000-0000-0000CE8A0000}"/>
    <cellStyle name="Normal 3 3 6 4 4 2" xfId="46825" xr:uid="{00000000-0005-0000-0000-0000CF8A0000}"/>
    <cellStyle name="Normal 3 3 6 4 5" xfId="33263" xr:uid="{00000000-0005-0000-0000-0000D08A0000}"/>
    <cellStyle name="Normal 3 3 6 5" xfId="5962" xr:uid="{00000000-0005-0000-0000-0000D18A0000}"/>
    <cellStyle name="Normal 3 3 6 5 2" xfId="9505" xr:uid="{00000000-0005-0000-0000-0000D28A0000}"/>
    <cellStyle name="Normal 3 3 6 5 2 2" xfId="16295" xr:uid="{00000000-0005-0000-0000-0000D38A0000}"/>
    <cellStyle name="Normal 3 3 6 5 2 2 2" xfId="29863" xr:uid="{00000000-0005-0000-0000-0000D48A0000}"/>
    <cellStyle name="Normal 3 3 6 5 2 2 2 2" xfId="56996" xr:uid="{00000000-0005-0000-0000-0000D58A0000}"/>
    <cellStyle name="Normal 3 3 6 5 2 2 3" xfId="43434" xr:uid="{00000000-0005-0000-0000-0000D68A0000}"/>
    <cellStyle name="Normal 3 3 6 5 2 3" xfId="23082" xr:uid="{00000000-0005-0000-0000-0000D78A0000}"/>
    <cellStyle name="Normal 3 3 6 5 2 3 2" xfId="50215" xr:uid="{00000000-0005-0000-0000-0000D88A0000}"/>
    <cellStyle name="Normal 3 3 6 5 2 4" xfId="36653" xr:uid="{00000000-0005-0000-0000-0000D98A0000}"/>
    <cellStyle name="Normal 3 3 6 5 3" xfId="12906" xr:uid="{00000000-0005-0000-0000-0000DA8A0000}"/>
    <cellStyle name="Normal 3 3 6 5 3 2" xfId="26474" xr:uid="{00000000-0005-0000-0000-0000DB8A0000}"/>
    <cellStyle name="Normal 3 3 6 5 3 2 2" xfId="53607" xr:uid="{00000000-0005-0000-0000-0000DC8A0000}"/>
    <cellStyle name="Normal 3 3 6 5 3 3" xfId="40045" xr:uid="{00000000-0005-0000-0000-0000DD8A0000}"/>
    <cellStyle name="Normal 3 3 6 5 4" xfId="19693" xr:uid="{00000000-0005-0000-0000-0000DE8A0000}"/>
    <cellStyle name="Normal 3 3 6 5 4 2" xfId="46826" xr:uid="{00000000-0005-0000-0000-0000DF8A0000}"/>
    <cellStyle name="Normal 3 3 6 5 5" xfId="33264" xr:uid="{00000000-0005-0000-0000-0000E08A0000}"/>
    <cellStyle name="Normal 3 3 6 6" xfId="7515" xr:uid="{00000000-0005-0000-0000-0000E18A0000}"/>
    <cellStyle name="Normal 3 3 6 6 2" xfId="14305" xr:uid="{00000000-0005-0000-0000-0000E28A0000}"/>
    <cellStyle name="Normal 3 3 6 6 2 2" xfId="27873" xr:uid="{00000000-0005-0000-0000-0000E38A0000}"/>
    <cellStyle name="Normal 3 3 6 6 2 2 2" xfId="55006" xr:uid="{00000000-0005-0000-0000-0000E48A0000}"/>
    <cellStyle name="Normal 3 3 6 6 2 3" xfId="41444" xr:uid="{00000000-0005-0000-0000-0000E58A0000}"/>
    <cellStyle name="Normal 3 3 6 6 3" xfId="21092" xr:uid="{00000000-0005-0000-0000-0000E68A0000}"/>
    <cellStyle name="Normal 3 3 6 6 3 2" xfId="48225" xr:uid="{00000000-0005-0000-0000-0000E78A0000}"/>
    <cellStyle name="Normal 3 3 6 6 4" xfId="34663" xr:uid="{00000000-0005-0000-0000-0000E88A0000}"/>
    <cellStyle name="Normal 3 3 6 7" xfId="10916" xr:uid="{00000000-0005-0000-0000-0000E98A0000}"/>
    <cellStyle name="Normal 3 3 6 7 2" xfId="24484" xr:uid="{00000000-0005-0000-0000-0000EA8A0000}"/>
    <cellStyle name="Normal 3 3 6 7 2 2" xfId="51617" xr:uid="{00000000-0005-0000-0000-0000EB8A0000}"/>
    <cellStyle name="Normal 3 3 6 7 3" xfId="38055" xr:uid="{00000000-0005-0000-0000-0000EC8A0000}"/>
    <cellStyle name="Normal 3 3 6 8" xfId="17703" xr:uid="{00000000-0005-0000-0000-0000ED8A0000}"/>
    <cellStyle name="Normal 3 3 6 8 2" xfId="44836" xr:uid="{00000000-0005-0000-0000-0000EE8A0000}"/>
    <cellStyle name="Normal 3 3 6 9" xfId="31274" xr:uid="{00000000-0005-0000-0000-0000EF8A0000}"/>
    <cellStyle name="Normal 3 3 7" xfId="2704" xr:uid="{00000000-0005-0000-0000-0000F08A0000}"/>
    <cellStyle name="Normal 3 3 7 2" xfId="2705" xr:uid="{00000000-0005-0000-0000-0000F18A0000}"/>
    <cellStyle name="Normal 3 3 7 2 2" xfId="5963" xr:uid="{00000000-0005-0000-0000-0000F28A0000}"/>
    <cellStyle name="Normal 3 3 7 2 2 2" xfId="9506" xr:uid="{00000000-0005-0000-0000-0000F38A0000}"/>
    <cellStyle name="Normal 3 3 7 2 2 2 2" xfId="16296" xr:uid="{00000000-0005-0000-0000-0000F48A0000}"/>
    <cellStyle name="Normal 3 3 7 2 2 2 2 2" xfId="29864" xr:uid="{00000000-0005-0000-0000-0000F58A0000}"/>
    <cellStyle name="Normal 3 3 7 2 2 2 2 2 2" xfId="56997" xr:uid="{00000000-0005-0000-0000-0000F68A0000}"/>
    <cellStyle name="Normal 3 3 7 2 2 2 2 3" xfId="43435" xr:uid="{00000000-0005-0000-0000-0000F78A0000}"/>
    <cellStyle name="Normal 3 3 7 2 2 2 3" xfId="23083" xr:uid="{00000000-0005-0000-0000-0000F88A0000}"/>
    <cellStyle name="Normal 3 3 7 2 2 2 3 2" xfId="50216" xr:uid="{00000000-0005-0000-0000-0000F98A0000}"/>
    <cellStyle name="Normal 3 3 7 2 2 2 4" xfId="36654" xr:uid="{00000000-0005-0000-0000-0000FA8A0000}"/>
    <cellStyle name="Normal 3 3 7 2 2 3" xfId="12907" xr:uid="{00000000-0005-0000-0000-0000FB8A0000}"/>
    <cellStyle name="Normal 3 3 7 2 2 3 2" xfId="26475" xr:uid="{00000000-0005-0000-0000-0000FC8A0000}"/>
    <cellStyle name="Normal 3 3 7 2 2 3 2 2" xfId="53608" xr:uid="{00000000-0005-0000-0000-0000FD8A0000}"/>
    <cellStyle name="Normal 3 3 7 2 2 3 3" xfId="40046" xr:uid="{00000000-0005-0000-0000-0000FE8A0000}"/>
    <cellStyle name="Normal 3 3 7 2 2 4" xfId="19694" xr:uid="{00000000-0005-0000-0000-0000FF8A0000}"/>
    <cellStyle name="Normal 3 3 7 2 2 4 2" xfId="46827" xr:uid="{00000000-0005-0000-0000-0000008B0000}"/>
    <cellStyle name="Normal 3 3 7 2 2 5" xfId="33265" xr:uid="{00000000-0005-0000-0000-0000018B0000}"/>
    <cellStyle name="Normal 3 3 7 2 3" xfId="5964" xr:uid="{00000000-0005-0000-0000-0000028B0000}"/>
    <cellStyle name="Normal 3 3 7 2 3 2" xfId="9507" xr:uid="{00000000-0005-0000-0000-0000038B0000}"/>
    <cellStyle name="Normal 3 3 7 2 3 2 2" xfId="16297" xr:uid="{00000000-0005-0000-0000-0000048B0000}"/>
    <cellStyle name="Normal 3 3 7 2 3 2 2 2" xfId="29865" xr:uid="{00000000-0005-0000-0000-0000058B0000}"/>
    <cellStyle name="Normal 3 3 7 2 3 2 2 2 2" xfId="56998" xr:uid="{00000000-0005-0000-0000-0000068B0000}"/>
    <cellStyle name="Normal 3 3 7 2 3 2 2 3" xfId="43436" xr:uid="{00000000-0005-0000-0000-0000078B0000}"/>
    <cellStyle name="Normal 3 3 7 2 3 2 3" xfId="23084" xr:uid="{00000000-0005-0000-0000-0000088B0000}"/>
    <cellStyle name="Normal 3 3 7 2 3 2 3 2" xfId="50217" xr:uid="{00000000-0005-0000-0000-0000098B0000}"/>
    <cellStyle name="Normal 3 3 7 2 3 2 4" xfId="36655" xr:uid="{00000000-0005-0000-0000-00000A8B0000}"/>
    <cellStyle name="Normal 3 3 7 2 3 3" xfId="12908" xr:uid="{00000000-0005-0000-0000-00000B8B0000}"/>
    <cellStyle name="Normal 3 3 7 2 3 3 2" xfId="26476" xr:uid="{00000000-0005-0000-0000-00000C8B0000}"/>
    <cellStyle name="Normal 3 3 7 2 3 3 2 2" xfId="53609" xr:uid="{00000000-0005-0000-0000-00000D8B0000}"/>
    <cellStyle name="Normal 3 3 7 2 3 3 3" xfId="40047" xr:uid="{00000000-0005-0000-0000-00000E8B0000}"/>
    <cellStyle name="Normal 3 3 7 2 3 4" xfId="19695" xr:uid="{00000000-0005-0000-0000-00000F8B0000}"/>
    <cellStyle name="Normal 3 3 7 2 3 4 2" xfId="46828" xr:uid="{00000000-0005-0000-0000-0000108B0000}"/>
    <cellStyle name="Normal 3 3 7 2 3 5" xfId="33266" xr:uid="{00000000-0005-0000-0000-0000118B0000}"/>
    <cellStyle name="Normal 3 3 7 2 4" xfId="7518" xr:uid="{00000000-0005-0000-0000-0000128B0000}"/>
    <cellStyle name="Normal 3 3 7 2 4 2" xfId="14308" xr:uid="{00000000-0005-0000-0000-0000138B0000}"/>
    <cellStyle name="Normal 3 3 7 2 4 2 2" xfId="27876" xr:uid="{00000000-0005-0000-0000-0000148B0000}"/>
    <cellStyle name="Normal 3 3 7 2 4 2 2 2" xfId="55009" xr:uid="{00000000-0005-0000-0000-0000158B0000}"/>
    <cellStyle name="Normal 3 3 7 2 4 2 3" xfId="41447" xr:uid="{00000000-0005-0000-0000-0000168B0000}"/>
    <cellStyle name="Normal 3 3 7 2 4 3" xfId="21095" xr:uid="{00000000-0005-0000-0000-0000178B0000}"/>
    <cellStyle name="Normal 3 3 7 2 4 3 2" xfId="48228" xr:uid="{00000000-0005-0000-0000-0000188B0000}"/>
    <cellStyle name="Normal 3 3 7 2 4 4" xfId="34666" xr:uid="{00000000-0005-0000-0000-0000198B0000}"/>
    <cellStyle name="Normal 3 3 7 2 5" xfId="10919" xr:uid="{00000000-0005-0000-0000-00001A8B0000}"/>
    <cellStyle name="Normal 3 3 7 2 5 2" xfId="24487" xr:uid="{00000000-0005-0000-0000-00001B8B0000}"/>
    <cellStyle name="Normal 3 3 7 2 5 2 2" xfId="51620" xr:uid="{00000000-0005-0000-0000-00001C8B0000}"/>
    <cellStyle name="Normal 3 3 7 2 5 3" xfId="38058" xr:uid="{00000000-0005-0000-0000-00001D8B0000}"/>
    <cellStyle name="Normal 3 3 7 2 6" xfId="17706" xr:uid="{00000000-0005-0000-0000-00001E8B0000}"/>
    <cellStyle name="Normal 3 3 7 2 6 2" xfId="44839" xr:uid="{00000000-0005-0000-0000-00001F8B0000}"/>
    <cellStyle name="Normal 3 3 7 2 7" xfId="31277" xr:uid="{00000000-0005-0000-0000-0000208B0000}"/>
    <cellStyle name="Normal 3 3 7 3" xfId="5965" xr:uid="{00000000-0005-0000-0000-0000218B0000}"/>
    <cellStyle name="Normal 3 3 7 3 2" xfId="9508" xr:uid="{00000000-0005-0000-0000-0000228B0000}"/>
    <cellStyle name="Normal 3 3 7 3 2 2" xfId="16298" xr:uid="{00000000-0005-0000-0000-0000238B0000}"/>
    <cellStyle name="Normal 3 3 7 3 2 2 2" xfId="29866" xr:uid="{00000000-0005-0000-0000-0000248B0000}"/>
    <cellStyle name="Normal 3 3 7 3 2 2 2 2" xfId="56999" xr:uid="{00000000-0005-0000-0000-0000258B0000}"/>
    <cellStyle name="Normal 3 3 7 3 2 2 3" xfId="43437" xr:uid="{00000000-0005-0000-0000-0000268B0000}"/>
    <cellStyle name="Normal 3 3 7 3 2 3" xfId="23085" xr:uid="{00000000-0005-0000-0000-0000278B0000}"/>
    <cellStyle name="Normal 3 3 7 3 2 3 2" xfId="50218" xr:uid="{00000000-0005-0000-0000-0000288B0000}"/>
    <cellStyle name="Normal 3 3 7 3 2 4" xfId="36656" xr:uid="{00000000-0005-0000-0000-0000298B0000}"/>
    <cellStyle name="Normal 3 3 7 3 3" xfId="12909" xr:uid="{00000000-0005-0000-0000-00002A8B0000}"/>
    <cellStyle name="Normal 3 3 7 3 3 2" xfId="26477" xr:uid="{00000000-0005-0000-0000-00002B8B0000}"/>
    <cellStyle name="Normal 3 3 7 3 3 2 2" xfId="53610" xr:uid="{00000000-0005-0000-0000-00002C8B0000}"/>
    <cellStyle name="Normal 3 3 7 3 3 3" xfId="40048" xr:uid="{00000000-0005-0000-0000-00002D8B0000}"/>
    <cellStyle name="Normal 3 3 7 3 4" xfId="19696" xr:uid="{00000000-0005-0000-0000-00002E8B0000}"/>
    <cellStyle name="Normal 3 3 7 3 4 2" xfId="46829" xr:uid="{00000000-0005-0000-0000-00002F8B0000}"/>
    <cellStyle name="Normal 3 3 7 3 5" xfId="33267" xr:uid="{00000000-0005-0000-0000-0000308B0000}"/>
    <cellStyle name="Normal 3 3 7 4" xfId="5966" xr:uid="{00000000-0005-0000-0000-0000318B0000}"/>
    <cellStyle name="Normal 3 3 7 4 2" xfId="9509" xr:uid="{00000000-0005-0000-0000-0000328B0000}"/>
    <cellStyle name="Normal 3 3 7 4 2 2" xfId="16299" xr:uid="{00000000-0005-0000-0000-0000338B0000}"/>
    <cellStyle name="Normal 3 3 7 4 2 2 2" xfId="29867" xr:uid="{00000000-0005-0000-0000-0000348B0000}"/>
    <cellStyle name="Normal 3 3 7 4 2 2 2 2" xfId="57000" xr:uid="{00000000-0005-0000-0000-0000358B0000}"/>
    <cellStyle name="Normal 3 3 7 4 2 2 3" xfId="43438" xr:uid="{00000000-0005-0000-0000-0000368B0000}"/>
    <cellStyle name="Normal 3 3 7 4 2 3" xfId="23086" xr:uid="{00000000-0005-0000-0000-0000378B0000}"/>
    <cellStyle name="Normal 3 3 7 4 2 3 2" xfId="50219" xr:uid="{00000000-0005-0000-0000-0000388B0000}"/>
    <cellStyle name="Normal 3 3 7 4 2 4" xfId="36657" xr:uid="{00000000-0005-0000-0000-0000398B0000}"/>
    <cellStyle name="Normal 3 3 7 4 3" xfId="12910" xr:uid="{00000000-0005-0000-0000-00003A8B0000}"/>
    <cellStyle name="Normal 3 3 7 4 3 2" xfId="26478" xr:uid="{00000000-0005-0000-0000-00003B8B0000}"/>
    <cellStyle name="Normal 3 3 7 4 3 2 2" xfId="53611" xr:uid="{00000000-0005-0000-0000-00003C8B0000}"/>
    <cellStyle name="Normal 3 3 7 4 3 3" xfId="40049" xr:uid="{00000000-0005-0000-0000-00003D8B0000}"/>
    <cellStyle name="Normal 3 3 7 4 4" xfId="19697" xr:uid="{00000000-0005-0000-0000-00003E8B0000}"/>
    <cellStyle name="Normal 3 3 7 4 4 2" xfId="46830" xr:uid="{00000000-0005-0000-0000-00003F8B0000}"/>
    <cellStyle name="Normal 3 3 7 4 5" xfId="33268" xr:uid="{00000000-0005-0000-0000-0000408B0000}"/>
    <cellStyle name="Normal 3 3 7 5" xfId="7517" xr:uid="{00000000-0005-0000-0000-0000418B0000}"/>
    <cellStyle name="Normal 3 3 7 5 2" xfId="14307" xr:uid="{00000000-0005-0000-0000-0000428B0000}"/>
    <cellStyle name="Normal 3 3 7 5 2 2" xfId="27875" xr:uid="{00000000-0005-0000-0000-0000438B0000}"/>
    <cellStyle name="Normal 3 3 7 5 2 2 2" xfId="55008" xr:uid="{00000000-0005-0000-0000-0000448B0000}"/>
    <cellStyle name="Normal 3 3 7 5 2 3" xfId="41446" xr:uid="{00000000-0005-0000-0000-0000458B0000}"/>
    <cellStyle name="Normal 3 3 7 5 3" xfId="21094" xr:uid="{00000000-0005-0000-0000-0000468B0000}"/>
    <cellStyle name="Normal 3 3 7 5 3 2" xfId="48227" xr:uid="{00000000-0005-0000-0000-0000478B0000}"/>
    <cellStyle name="Normal 3 3 7 5 4" xfId="34665" xr:uid="{00000000-0005-0000-0000-0000488B0000}"/>
    <cellStyle name="Normal 3 3 7 6" xfId="10918" xr:uid="{00000000-0005-0000-0000-0000498B0000}"/>
    <cellStyle name="Normal 3 3 7 6 2" xfId="24486" xr:uid="{00000000-0005-0000-0000-00004A8B0000}"/>
    <cellStyle name="Normal 3 3 7 6 2 2" xfId="51619" xr:uid="{00000000-0005-0000-0000-00004B8B0000}"/>
    <cellStyle name="Normal 3 3 7 6 3" xfId="38057" xr:uid="{00000000-0005-0000-0000-00004C8B0000}"/>
    <cellStyle name="Normal 3 3 7 7" xfId="17705" xr:uid="{00000000-0005-0000-0000-00004D8B0000}"/>
    <cellStyle name="Normal 3 3 7 7 2" xfId="44838" xr:uid="{00000000-0005-0000-0000-00004E8B0000}"/>
    <cellStyle name="Normal 3 3 7 8" xfId="31276" xr:uid="{00000000-0005-0000-0000-00004F8B0000}"/>
    <cellStyle name="Normal 3 3 8" xfId="2706" xr:uid="{00000000-0005-0000-0000-0000508B0000}"/>
    <cellStyle name="Normal 3 3 8 2" xfId="2707" xr:uid="{00000000-0005-0000-0000-0000518B0000}"/>
    <cellStyle name="Normal 3 3 8 2 2" xfId="5967" xr:uid="{00000000-0005-0000-0000-0000528B0000}"/>
    <cellStyle name="Normal 3 3 8 2 2 2" xfId="9510" xr:uid="{00000000-0005-0000-0000-0000538B0000}"/>
    <cellStyle name="Normal 3 3 8 2 2 2 2" xfId="16300" xr:uid="{00000000-0005-0000-0000-0000548B0000}"/>
    <cellStyle name="Normal 3 3 8 2 2 2 2 2" xfId="29868" xr:uid="{00000000-0005-0000-0000-0000558B0000}"/>
    <cellStyle name="Normal 3 3 8 2 2 2 2 2 2" xfId="57001" xr:uid="{00000000-0005-0000-0000-0000568B0000}"/>
    <cellStyle name="Normal 3 3 8 2 2 2 2 3" xfId="43439" xr:uid="{00000000-0005-0000-0000-0000578B0000}"/>
    <cellStyle name="Normal 3 3 8 2 2 2 3" xfId="23087" xr:uid="{00000000-0005-0000-0000-0000588B0000}"/>
    <cellStyle name="Normal 3 3 8 2 2 2 3 2" xfId="50220" xr:uid="{00000000-0005-0000-0000-0000598B0000}"/>
    <cellStyle name="Normal 3 3 8 2 2 2 4" xfId="36658" xr:uid="{00000000-0005-0000-0000-00005A8B0000}"/>
    <cellStyle name="Normal 3 3 8 2 2 3" xfId="12911" xr:uid="{00000000-0005-0000-0000-00005B8B0000}"/>
    <cellStyle name="Normal 3 3 8 2 2 3 2" xfId="26479" xr:uid="{00000000-0005-0000-0000-00005C8B0000}"/>
    <cellStyle name="Normal 3 3 8 2 2 3 2 2" xfId="53612" xr:uid="{00000000-0005-0000-0000-00005D8B0000}"/>
    <cellStyle name="Normal 3 3 8 2 2 3 3" xfId="40050" xr:uid="{00000000-0005-0000-0000-00005E8B0000}"/>
    <cellStyle name="Normal 3 3 8 2 2 4" xfId="19698" xr:uid="{00000000-0005-0000-0000-00005F8B0000}"/>
    <cellStyle name="Normal 3 3 8 2 2 4 2" xfId="46831" xr:uid="{00000000-0005-0000-0000-0000608B0000}"/>
    <cellStyle name="Normal 3 3 8 2 2 5" xfId="33269" xr:uid="{00000000-0005-0000-0000-0000618B0000}"/>
    <cellStyle name="Normal 3 3 8 2 3" xfId="5968" xr:uid="{00000000-0005-0000-0000-0000628B0000}"/>
    <cellStyle name="Normal 3 3 8 2 3 2" xfId="9511" xr:uid="{00000000-0005-0000-0000-0000638B0000}"/>
    <cellStyle name="Normal 3 3 8 2 3 2 2" xfId="16301" xr:uid="{00000000-0005-0000-0000-0000648B0000}"/>
    <cellStyle name="Normal 3 3 8 2 3 2 2 2" xfId="29869" xr:uid="{00000000-0005-0000-0000-0000658B0000}"/>
    <cellStyle name="Normal 3 3 8 2 3 2 2 2 2" xfId="57002" xr:uid="{00000000-0005-0000-0000-0000668B0000}"/>
    <cellStyle name="Normal 3 3 8 2 3 2 2 3" xfId="43440" xr:uid="{00000000-0005-0000-0000-0000678B0000}"/>
    <cellStyle name="Normal 3 3 8 2 3 2 3" xfId="23088" xr:uid="{00000000-0005-0000-0000-0000688B0000}"/>
    <cellStyle name="Normal 3 3 8 2 3 2 3 2" xfId="50221" xr:uid="{00000000-0005-0000-0000-0000698B0000}"/>
    <cellStyle name="Normal 3 3 8 2 3 2 4" xfId="36659" xr:uid="{00000000-0005-0000-0000-00006A8B0000}"/>
    <cellStyle name="Normal 3 3 8 2 3 3" xfId="12912" xr:uid="{00000000-0005-0000-0000-00006B8B0000}"/>
    <cellStyle name="Normal 3 3 8 2 3 3 2" xfId="26480" xr:uid="{00000000-0005-0000-0000-00006C8B0000}"/>
    <cellStyle name="Normal 3 3 8 2 3 3 2 2" xfId="53613" xr:uid="{00000000-0005-0000-0000-00006D8B0000}"/>
    <cellStyle name="Normal 3 3 8 2 3 3 3" xfId="40051" xr:uid="{00000000-0005-0000-0000-00006E8B0000}"/>
    <cellStyle name="Normal 3 3 8 2 3 4" xfId="19699" xr:uid="{00000000-0005-0000-0000-00006F8B0000}"/>
    <cellStyle name="Normal 3 3 8 2 3 4 2" xfId="46832" xr:uid="{00000000-0005-0000-0000-0000708B0000}"/>
    <cellStyle name="Normal 3 3 8 2 3 5" xfId="33270" xr:uid="{00000000-0005-0000-0000-0000718B0000}"/>
    <cellStyle name="Normal 3 3 8 2 4" xfId="7520" xr:uid="{00000000-0005-0000-0000-0000728B0000}"/>
    <cellStyle name="Normal 3 3 8 2 4 2" xfId="14310" xr:uid="{00000000-0005-0000-0000-0000738B0000}"/>
    <cellStyle name="Normal 3 3 8 2 4 2 2" xfId="27878" xr:uid="{00000000-0005-0000-0000-0000748B0000}"/>
    <cellStyle name="Normal 3 3 8 2 4 2 2 2" xfId="55011" xr:uid="{00000000-0005-0000-0000-0000758B0000}"/>
    <cellStyle name="Normal 3 3 8 2 4 2 3" xfId="41449" xr:uid="{00000000-0005-0000-0000-0000768B0000}"/>
    <cellStyle name="Normal 3 3 8 2 4 3" xfId="21097" xr:uid="{00000000-0005-0000-0000-0000778B0000}"/>
    <cellStyle name="Normal 3 3 8 2 4 3 2" xfId="48230" xr:uid="{00000000-0005-0000-0000-0000788B0000}"/>
    <cellStyle name="Normal 3 3 8 2 4 4" xfId="34668" xr:uid="{00000000-0005-0000-0000-0000798B0000}"/>
    <cellStyle name="Normal 3 3 8 2 5" xfId="10921" xr:uid="{00000000-0005-0000-0000-00007A8B0000}"/>
    <cellStyle name="Normal 3 3 8 2 5 2" xfId="24489" xr:uid="{00000000-0005-0000-0000-00007B8B0000}"/>
    <cellStyle name="Normal 3 3 8 2 5 2 2" xfId="51622" xr:uid="{00000000-0005-0000-0000-00007C8B0000}"/>
    <cellStyle name="Normal 3 3 8 2 5 3" xfId="38060" xr:uid="{00000000-0005-0000-0000-00007D8B0000}"/>
    <cellStyle name="Normal 3 3 8 2 6" xfId="17708" xr:uid="{00000000-0005-0000-0000-00007E8B0000}"/>
    <cellStyle name="Normal 3 3 8 2 6 2" xfId="44841" xr:uid="{00000000-0005-0000-0000-00007F8B0000}"/>
    <cellStyle name="Normal 3 3 8 2 7" xfId="31279" xr:uid="{00000000-0005-0000-0000-0000808B0000}"/>
    <cellStyle name="Normal 3 3 8 3" xfId="5969" xr:uid="{00000000-0005-0000-0000-0000818B0000}"/>
    <cellStyle name="Normal 3 3 8 3 2" xfId="9512" xr:uid="{00000000-0005-0000-0000-0000828B0000}"/>
    <cellStyle name="Normal 3 3 8 3 2 2" xfId="16302" xr:uid="{00000000-0005-0000-0000-0000838B0000}"/>
    <cellStyle name="Normal 3 3 8 3 2 2 2" xfId="29870" xr:uid="{00000000-0005-0000-0000-0000848B0000}"/>
    <cellStyle name="Normal 3 3 8 3 2 2 2 2" xfId="57003" xr:uid="{00000000-0005-0000-0000-0000858B0000}"/>
    <cellStyle name="Normal 3 3 8 3 2 2 3" xfId="43441" xr:uid="{00000000-0005-0000-0000-0000868B0000}"/>
    <cellStyle name="Normal 3 3 8 3 2 3" xfId="23089" xr:uid="{00000000-0005-0000-0000-0000878B0000}"/>
    <cellStyle name="Normal 3 3 8 3 2 3 2" xfId="50222" xr:uid="{00000000-0005-0000-0000-0000888B0000}"/>
    <cellStyle name="Normal 3 3 8 3 2 4" xfId="36660" xr:uid="{00000000-0005-0000-0000-0000898B0000}"/>
    <cellStyle name="Normal 3 3 8 3 3" xfId="12913" xr:uid="{00000000-0005-0000-0000-00008A8B0000}"/>
    <cellStyle name="Normal 3 3 8 3 3 2" xfId="26481" xr:uid="{00000000-0005-0000-0000-00008B8B0000}"/>
    <cellStyle name="Normal 3 3 8 3 3 2 2" xfId="53614" xr:uid="{00000000-0005-0000-0000-00008C8B0000}"/>
    <cellStyle name="Normal 3 3 8 3 3 3" xfId="40052" xr:uid="{00000000-0005-0000-0000-00008D8B0000}"/>
    <cellStyle name="Normal 3 3 8 3 4" xfId="19700" xr:uid="{00000000-0005-0000-0000-00008E8B0000}"/>
    <cellStyle name="Normal 3 3 8 3 4 2" xfId="46833" xr:uid="{00000000-0005-0000-0000-00008F8B0000}"/>
    <cellStyle name="Normal 3 3 8 3 5" xfId="33271" xr:uid="{00000000-0005-0000-0000-0000908B0000}"/>
    <cellStyle name="Normal 3 3 8 4" xfId="5970" xr:uid="{00000000-0005-0000-0000-0000918B0000}"/>
    <cellStyle name="Normal 3 3 8 4 2" xfId="9513" xr:uid="{00000000-0005-0000-0000-0000928B0000}"/>
    <cellStyle name="Normal 3 3 8 4 2 2" xfId="16303" xr:uid="{00000000-0005-0000-0000-0000938B0000}"/>
    <cellStyle name="Normal 3 3 8 4 2 2 2" xfId="29871" xr:uid="{00000000-0005-0000-0000-0000948B0000}"/>
    <cellStyle name="Normal 3 3 8 4 2 2 2 2" xfId="57004" xr:uid="{00000000-0005-0000-0000-0000958B0000}"/>
    <cellStyle name="Normal 3 3 8 4 2 2 3" xfId="43442" xr:uid="{00000000-0005-0000-0000-0000968B0000}"/>
    <cellStyle name="Normal 3 3 8 4 2 3" xfId="23090" xr:uid="{00000000-0005-0000-0000-0000978B0000}"/>
    <cellStyle name="Normal 3 3 8 4 2 3 2" xfId="50223" xr:uid="{00000000-0005-0000-0000-0000988B0000}"/>
    <cellStyle name="Normal 3 3 8 4 2 4" xfId="36661" xr:uid="{00000000-0005-0000-0000-0000998B0000}"/>
    <cellStyle name="Normal 3 3 8 4 3" xfId="12914" xr:uid="{00000000-0005-0000-0000-00009A8B0000}"/>
    <cellStyle name="Normal 3 3 8 4 3 2" xfId="26482" xr:uid="{00000000-0005-0000-0000-00009B8B0000}"/>
    <cellStyle name="Normal 3 3 8 4 3 2 2" xfId="53615" xr:uid="{00000000-0005-0000-0000-00009C8B0000}"/>
    <cellStyle name="Normal 3 3 8 4 3 3" xfId="40053" xr:uid="{00000000-0005-0000-0000-00009D8B0000}"/>
    <cellStyle name="Normal 3 3 8 4 4" xfId="19701" xr:uid="{00000000-0005-0000-0000-00009E8B0000}"/>
    <cellStyle name="Normal 3 3 8 4 4 2" xfId="46834" xr:uid="{00000000-0005-0000-0000-00009F8B0000}"/>
    <cellStyle name="Normal 3 3 8 4 5" xfId="33272" xr:uid="{00000000-0005-0000-0000-0000A08B0000}"/>
    <cellStyle name="Normal 3 3 8 5" xfId="7519" xr:uid="{00000000-0005-0000-0000-0000A18B0000}"/>
    <cellStyle name="Normal 3 3 8 5 2" xfId="14309" xr:uid="{00000000-0005-0000-0000-0000A28B0000}"/>
    <cellStyle name="Normal 3 3 8 5 2 2" xfId="27877" xr:uid="{00000000-0005-0000-0000-0000A38B0000}"/>
    <cellStyle name="Normal 3 3 8 5 2 2 2" xfId="55010" xr:uid="{00000000-0005-0000-0000-0000A48B0000}"/>
    <cellStyle name="Normal 3 3 8 5 2 3" xfId="41448" xr:uid="{00000000-0005-0000-0000-0000A58B0000}"/>
    <cellStyle name="Normal 3 3 8 5 3" xfId="21096" xr:uid="{00000000-0005-0000-0000-0000A68B0000}"/>
    <cellStyle name="Normal 3 3 8 5 3 2" xfId="48229" xr:uid="{00000000-0005-0000-0000-0000A78B0000}"/>
    <cellStyle name="Normal 3 3 8 5 4" xfId="34667" xr:uid="{00000000-0005-0000-0000-0000A88B0000}"/>
    <cellStyle name="Normal 3 3 8 6" xfId="10920" xr:uid="{00000000-0005-0000-0000-0000A98B0000}"/>
    <cellStyle name="Normal 3 3 8 6 2" xfId="24488" xr:uid="{00000000-0005-0000-0000-0000AA8B0000}"/>
    <cellStyle name="Normal 3 3 8 6 2 2" xfId="51621" xr:uid="{00000000-0005-0000-0000-0000AB8B0000}"/>
    <cellStyle name="Normal 3 3 8 6 3" xfId="38059" xr:uid="{00000000-0005-0000-0000-0000AC8B0000}"/>
    <cellStyle name="Normal 3 3 8 7" xfId="17707" xr:uid="{00000000-0005-0000-0000-0000AD8B0000}"/>
    <cellStyle name="Normal 3 3 8 7 2" xfId="44840" xr:uid="{00000000-0005-0000-0000-0000AE8B0000}"/>
    <cellStyle name="Normal 3 3 8 8" xfId="31278" xr:uid="{00000000-0005-0000-0000-0000AF8B0000}"/>
    <cellStyle name="Normal 3 3 9" xfId="2708" xr:uid="{00000000-0005-0000-0000-0000B08B0000}"/>
    <cellStyle name="Normal 3 3 9 2" xfId="5971" xr:uid="{00000000-0005-0000-0000-0000B18B0000}"/>
    <cellStyle name="Normal 3 3 9 2 2" xfId="9514" xr:uid="{00000000-0005-0000-0000-0000B28B0000}"/>
    <cellStyle name="Normal 3 3 9 2 2 2" xfId="16304" xr:uid="{00000000-0005-0000-0000-0000B38B0000}"/>
    <cellStyle name="Normal 3 3 9 2 2 2 2" xfId="29872" xr:uid="{00000000-0005-0000-0000-0000B48B0000}"/>
    <cellStyle name="Normal 3 3 9 2 2 2 2 2" xfId="57005" xr:uid="{00000000-0005-0000-0000-0000B58B0000}"/>
    <cellStyle name="Normal 3 3 9 2 2 2 3" xfId="43443" xr:uid="{00000000-0005-0000-0000-0000B68B0000}"/>
    <cellStyle name="Normal 3 3 9 2 2 3" xfId="23091" xr:uid="{00000000-0005-0000-0000-0000B78B0000}"/>
    <cellStyle name="Normal 3 3 9 2 2 3 2" xfId="50224" xr:uid="{00000000-0005-0000-0000-0000B88B0000}"/>
    <cellStyle name="Normal 3 3 9 2 2 4" xfId="36662" xr:uid="{00000000-0005-0000-0000-0000B98B0000}"/>
    <cellStyle name="Normal 3 3 9 2 3" xfId="12915" xr:uid="{00000000-0005-0000-0000-0000BA8B0000}"/>
    <cellStyle name="Normal 3 3 9 2 3 2" xfId="26483" xr:uid="{00000000-0005-0000-0000-0000BB8B0000}"/>
    <cellStyle name="Normal 3 3 9 2 3 2 2" xfId="53616" xr:uid="{00000000-0005-0000-0000-0000BC8B0000}"/>
    <cellStyle name="Normal 3 3 9 2 3 3" xfId="40054" xr:uid="{00000000-0005-0000-0000-0000BD8B0000}"/>
    <cellStyle name="Normal 3 3 9 2 4" xfId="19702" xr:uid="{00000000-0005-0000-0000-0000BE8B0000}"/>
    <cellStyle name="Normal 3 3 9 2 4 2" xfId="46835" xr:uid="{00000000-0005-0000-0000-0000BF8B0000}"/>
    <cellStyle name="Normal 3 3 9 2 5" xfId="33273" xr:uid="{00000000-0005-0000-0000-0000C08B0000}"/>
    <cellStyle name="Normal 3 3 9 3" xfId="5972" xr:uid="{00000000-0005-0000-0000-0000C18B0000}"/>
    <cellStyle name="Normal 3 3 9 3 2" xfId="9515" xr:uid="{00000000-0005-0000-0000-0000C28B0000}"/>
    <cellStyle name="Normal 3 3 9 3 2 2" xfId="16305" xr:uid="{00000000-0005-0000-0000-0000C38B0000}"/>
    <cellStyle name="Normal 3 3 9 3 2 2 2" xfId="29873" xr:uid="{00000000-0005-0000-0000-0000C48B0000}"/>
    <cellStyle name="Normal 3 3 9 3 2 2 2 2" xfId="57006" xr:uid="{00000000-0005-0000-0000-0000C58B0000}"/>
    <cellStyle name="Normal 3 3 9 3 2 2 3" xfId="43444" xr:uid="{00000000-0005-0000-0000-0000C68B0000}"/>
    <cellStyle name="Normal 3 3 9 3 2 3" xfId="23092" xr:uid="{00000000-0005-0000-0000-0000C78B0000}"/>
    <cellStyle name="Normal 3 3 9 3 2 3 2" xfId="50225" xr:uid="{00000000-0005-0000-0000-0000C88B0000}"/>
    <cellStyle name="Normal 3 3 9 3 2 4" xfId="36663" xr:uid="{00000000-0005-0000-0000-0000C98B0000}"/>
    <cellStyle name="Normal 3 3 9 3 3" xfId="12916" xr:uid="{00000000-0005-0000-0000-0000CA8B0000}"/>
    <cellStyle name="Normal 3 3 9 3 3 2" xfId="26484" xr:uid="{00000000-0005-0000-0000-0000CB8B0000}"/>
    <cellStyle name="Normal 3 3 9 3 3 2 2" xfId="53617" xr:uid="{00000000-0005-0000-0000-0000CC8B0000}"/>
    <cellStyle name="Normal 3 3 9 3 3 3" xfId="40055" xr:uid="{00000000-0005-0000-0000-0000CD8B0000}"/>
    <cellStyle name="Normal 3 3 9 3 4" xfId="19703" xr:uid="{00000000-0005-0000-0000-0000CE8B0000}"/>
    <cellStyle name="Normal 3 3 9 3 4 2" xfId="46836" xr:uid="{00000000-0005-0000-0000-0000CF8B0000}"/>
    <cellStyle name="Normal 3 3 9 3 5" xfId="33274" xr:uid="{00000000-0005-0000-0000-0000D08B0000}"/>
    <cellStyle name="Normal 3 3 9 4" xfId="7521" xr:uid="{00000000-0005-0000-0000-0000D18B0000}"/>
    <cellStyle name="Normal 3 3 9 4 2" xfId="14311" xr:uid="{00000000-0005-0000-0000-0000D28B0000}"/>
    <cellStyle name="Normal 3 3 9 4 2 2" xfId="27879" xr:uid="{00000000-0005-0000-0000-0000D38B0000}"/>
    <cellStyle name="Normal 3 3 9 4 2 2 2" xfId="55012" xr:uid="{00000000-0005-0000-0000-0000D48B0000}"/>
    <cellStyle name="Normal 3 3 9 4 2 3" xfId="41450" xr:uid="{00000000-0005-0000-0000-0000D58B0000}"/>
    <cellStyle name="Normal 3 3 9 4 3" xfId="21098" xr:uid="{00000000-0005-0000-0000-0000D68B0000}"/>
    <cellStyle name="Normal 3 3 9 4 3 2" xfId="48231" xr:uid="{00000000-0005-0000-0000-0000D78B0000}"/>
    <cellStyle name="Normal 3 3 9 4 4" xfId="34669" xr:uid="{00000000-0005-0000-0000-0000D88B0000}"/>
    <cellStyle name="Normal 3 3 9 5" xfId="10922" xr:uid="{00000000-0005-0000-0000-0000D98B0000}"/>
    <cellStyle name="Normal 3 3 9 5 2" xfId="24490" xr:uid="{00000000-0005-0000-0000-0000DA8B0000}"/>
    <cellStyle name="Normal 3 3 9 5 2 2" xfId="51623" xr:uid="{00000000-0005-0000-0000-0000DB8B0000}"/>
    <cellStyle name="Normal 3 3 9 5 3" xfId="38061" xr:uid="{00000000-0005-0000-0000-0000DC8B0000}"/>
    <cellStyle name="Normal 3 3 9 6" xfId="17709" xr:uid="{00000000-0005-0000-0000-0000DD8B0000}"/>
    <cellStyle name="Normal 3 3 9 6 2" xfId="44842" xr:uid="{00000000-0005-0000-0000-0000DE8B0000}"/>
    <cellStyle name="Normal 3 3 9 7" xfId="31280" xr:uid="{00000000-0005-0000-0000-0000DF8B0000}"/>
    <cellStyle name="Normal 3 4" xfId="2709" xr:uid="{00000000-0005-0000-0000-0000E08B0000}"/>
    <cellStyle name="Normal 3 4 10" xfId="5973" xr:uid="{00000000-0005-0000-0000-0000E18B0000}"/>
    <cellStyle name="Normal 3 4 10 2" xfId="9516" xr:uid="{00000000-0005-0000-0000-0000E28B0000}"/>
    <cellStyle name="Normal 3 4 10 2 2" xfId="16306" xr:uid="{00000000-0005-0000-0000-0000E38B0000}"/>
    <cellStyle name="Normal 3 4 10 2 2 2" xfId="29874" xr:uid="{00000000-0005-0000-0000-0000E48B0000}"/>
    <cellStyle name="Normal 3 4 10 2 2 2 2" xfId="57007" xr:uid="{00000000-0005-0000-0000-0000E58B0000}"/>
    <cellStyle name="Normal 3 4 10 2 2 3" xfId="43445" xr:uid="{00000000-0005-0000-0000-0000E68B0000}"/>
    <cellStyle name="Normal 3 4 10 2 3" xfId="23093" xr:uid="{00000000-0005-0000-0000-0000E78B0000}"/>
    <cellStyle name="Normal 3 4 10 2 3 2" xfId="50226" xr:uid="{00000000-0005-0000-0000-0000E88B0000}"/>
    <cellStyle name="Normal 3 4 10 2 4" xfId="36664" xr:uid="{00000000-0005-0000-0000-0000E98B0000}"/>
    <cellStyle name="Normal 3 4 10 3" xfId="12917" xr:uid="{00000000-0005-0000-0000-0000EA8B0000}"/>
    <cellStyle name="Normal 3 4 10 3 2" xfId="26485" xr:uid="{00000000-0005-0000-0000-0000EB8B0000}"/>
    <cellStyle name="Normal 3 4 10 3 2 2" xfId="53618" xr:uid="{00000000-0005-0000-0000-0000EC8B0000}"/>
    <cellStyle name="Normal 3 4 10 3 3" xfId="40056" xr:uid="{00000000-0005-0000-0000-0000ED8B0000}"/>
    <cellStyle name="Normal 3 4 10 4" xfId="19704" xr:uid="{00000000-0005-0000-0000-0000EE8B0000}"/>
    <cellStyle name="Normal 3 4 10 4 2" xfId="46837" xr:uid="{00000000-0005-0000-0000-0000EF8B0000}"/>
    <cellStyle name="Normal 3 4 10 5" xfId="33275" xr:uid="{00000000-0005-0000-0000-0000F08B0000}"/>
    <cellStyle name="Normal 3 4 11" xfId="5974" xr:uid="{00000000-0005-0000-0000-0000F18B0000}"/>
    <cellStyle name="Normal 3 4 11 2" xfId="9517" xr:uid="{00000000-0005-0000-0000-0000F28B0000}"/>
    <cellStyle name="Normal 3 4 11 2 2" xfId="16307" xr:uid="{00000000-0005-0000-0000-0000F38B0000}"/>
    <cellStyle name="Normal 3 4 11 2 2 2" xfId="29875" xr:uid="{00000000-0005-0000-0000-0000F48B0000}"/>
    <cellStyle name="Normal 3 4 11 2 2 2 2" xfId="57008" xr:uid="{00000000-0005-0000-0000-0000F58B0000}"/>
    <cellStyle name="Normal 3 4 11 2 2 3" xfId="43446" xr:uid="{00000000-0005-0000-0000-0000F68B0000}"/>
    <cellStyle name="Normal 3 4 11 2 3" xfId="23094" xr:uid="{00000000-0005-0000-0000-0000F78B0000}"/>
    <cellStyle name="Normal 3 4 11 2 3 2" xfId="50227" xr:uid="{00000000-0005-0000-0000-0000F88B0000}"/>
    <cellStyle name="Normal 3 4 11 2 4" xfId="36665" xr:uid="{00000000-0005-0000-0000-0000F98B0000}"/>
    <cellStyle name="Normal 3 4 11 3" xfId="12918" xr:uid="{00000000-0005-0000-0000-0000FA8B0000}"/>
    <cellStyle name="Normal 3 4 11 3 2" xfId="26486" xr:uid="{00000000-0005-0000-0000-0000FB8B0000}"/>
    <cellStyle name="Normal 3 4 11 3 2 2" xfId="53619" xr:uid="{00000000-0005-0000-0000-0000FC8B0000}"/>
    <cellStyle name="Normal 3 4 11 3 3" xfId="40057" xr:uid="{00000000-0005-0000-0000-0000FD8B0000}"/>
    <cellStyle name="Normal 3 4 11 4" xfId="19705" xr:uid="{00000000-0005-0000-0000-0000FE8B0000}"/>
    <cellStyle name="Normal 3 4 11 4 2" xfId="46838" xr:uid="{00000000-0005-0000-0000-0000FF8B0000}"/>
    <cellStyle name="Normal 3 4 11 5" xfId="33276" xr:uid="{00000000-0005-0000-0000-0000008C0000}"/>
    <cellStyle name="Normal 3 4 12" xfId="7522" xr:uid="{00000000-0005-0000-0000-0000018C0000}"/>
    <cellStyle name="Normal 3 4 12 2" xfId="14312" xr:uid="{00000000-0005-0000-0000-0000028C0000}"/>
    <cellStyle name="Normal 3 4 12 2 2" xfId="27880" xr:uid="{00000000-0005-0000-0000-0000038C0000}"/>
    <cellStyle name="Normal 3 4 12 2 2 2" xfId="55013" xr:uid="{00000000-0005-0000-0000-0000048C0000}"/>
    <cellStyle name="Normal 3 4 12 2 3" xfId="41451" xr:uid="{00000000-0005-0000-0000-0000058C0000}"/>
    <cellStyle name="Normal 3 4 12 3" xfId="21099" xr:uid="{00000000-0005-0000-0000-0000068C0000}"/>
    <cellStyle name="Normal 3 4 12 3 2" xfId="48232" xr:uid="{00000000-0005-0000-0000-0000078C0000}"/>
    <cellStyle name="Normal 3 4 12 4" xfId="34670" xr:uid="{00000000-0005-0000-0000-0000088C0000}"/>
    <cellStyle name="Normal 3 4 13" xfId="10852" xr:uid="{00000000-0005-0000-0000-0000098C0000}"/>
    <cellStyle name="Normal 3 4 14" xfId="10923" xr:uid="{00000000-0005-0000-0000-00000A8C0000}"/>
    <cellStyle name="Normal 3 4 14 2" xfId="24491" xr:uid="{00000000-0005-0000-0000-00000B8C0000}"/>
    <cellStyle name="Normal 3 4 14 2 2" xfId="51624" xr:uid="{00000000-0005-0000-0000-00000C8C0000}"/>
    <cellStyle name="Normal 3 4 14 3" xfId="38062" xr:uid="{00000000-0005-0000-0000-00000D8C0000}"/>
    <cellStyle name="Normal 3 4 15" xfId="17710" xr:uid="{00000000-0005-0000-0000-00000E8C0000}"/>
    <cellStyle name="Normal 3 4 15 2" xfId="44843" xr:uid="{00000000-0005-0000-0000-00000F8C0000}"/>
    <cellStyle name="Normal 3 4 16" xfId="31281" xr:uid="{00000000-0005-0000-0000-0000108C0000}"/>
    <cellStyle name="Normal 3 4 2" xfId="2710" xr:uid="{00000000-0005-0000-0000-0000118C0000}"/>
    <cellStyle name="Normal 3 4 2 10" xfId="7523" xr:uid="{00000000-0005-0000-0000-0000128C0000}"/>
    <cellStyle name="Normal 3 4 2 10 2" xfId="14313" xr:uid="{00000000-0005-0000-0000-0000138C0000}"/>
    <cellStyle name="Normal 3 4 2 10 2 2" xfId="27881" xr:uid="{00000000-0005-0000-0000-0000148C0000}"/>
    <cellStyle name="Normal 3 4 2 10 2 2 2" xfId="55014" xr:uid="{00000000-0005-0000-0000-0000158C0000}"/>
    <cellStyle name="Normal 3 4 2 10 2 3" xfId="41452" xr:uid="{00000000-0005-0000-0000-0000168C0000}"/>
    <cellStyle name="Normal 3 4 2 10 3" xfId="21100" xr:uid="{00000000-0005-0000-0000-0000178C0000}"/>
    <cellStyle name="Normal 3 4 2 10 3 2" xfId="48233" xr:uid="{00000000-0005-0000-0000-0000188C0000}"/>
    <cellStyle name="Normal 3 4 2 10 4" xfId="34671" xr:uid="{00000000-0005-0000-0000-0000198C0000}"/>
    <cellStyle name="Normal 3 4 2 11" xfId="10924" xr:uid="{00000000-0005-0000-0000-00001A8C0000}"/>
    <cellStyle name="Normal 3 4 2 11 2" xfId="24492" xr:uid="{00000000-0005-0000-0000-00001B8C0000}"/>
    <cellStyle name="Normal 3 4 2 11 2 2" xfId="51625" xr:uid="{00000000-0005-0000-0000-00001C8C0000}"/>
    <cellStyle name="Normal 3 4 2 11 3" xfId="38063" xr:uid="{00000000-0005-0000-0000-00001D8C0000}"/>
    <cellStyle name="Normal 3 4 2 12" xfId="17711" xr:uid="{00000000-0005-0000-0000-00001E8C0000}"/>
    <cellStyle name="Normal 3 4 2 12 2" xfId="44844" xr:uid="{00000000-0005-0000-0000-00001F8C0000}"/>
    <cellStyle name="Normal 3 4 2 13" xfId="31282" xr:uid="{00000000-0005-0000-0000-0000208C0000}"/>
    <cellStyle name="Normal 3 4 2 2" xfId="2711" xr:uid="{00000000-0005-0000-0000-0000218C0000}"/>
    <cellStyle name="Normal 3 4 2 2 10" xfId="31283" xr:uid="{00000000-0005-0000-0000-0000228C0000}"/>
    <cellStyle name="Normal 3 4 2 2 2" xfId="5975" xr:uid="{00000000-0005-0000-0000-0000238C0000}"/>
    <cellStyle name="Normal 3 4 2 2 2 2" xfId="5976" xr:uid="{00000000-0005-0000-0000-0000248C0000}"/>
    <cellStyle name="Normal 3 4 2 2 2 2 2" xfId="5977" xr:uid="{00000000-0005-0000-0000-0000258C0000}"/>
    <cellStyle name="Normal 3 4 2 2 2 2 2 2" xfId="9520" xr:uid="{00000000-0005-0000-0000-0000268C0000}"/>
    <cellStyle name="Normal 3 4 2 2 2 2 2 2 2" xfId="16310" xr:uid="{00000000-0005-0000-0000-0000278C0000}"/>
    <cellStyle name="Normal 3 4 2 2 2 2 2 2 2 2" xfId="29878" xr:uid="{00000000-0005-0000-0000-0000288C0000}"/>
    <cellStyle name="Normal 3 4 2 2 2 2 2 2 2 2 2" xfId="57011" xr:uid="{00000000-0005-0000-0000-0000298C0000}"/>
    <cellStyle name="Normal 3 4 2 2 2 2 2 2 2 3" xfId="43449" xr:uid="{00000000-0005-0000-0000-00002A8C0000}"/>
    <cellStyle name="Normal 3 4 2 2 2 2 2 2 3" xfId="23097" xr:uid="{00000000-0005-0000-0000-00002B8C0000}"/>
    <cellStyle name="Normal 3 4 2 2 2 2 2 2 3 2" xfId="50230" xr:uid="{00000000-0005-0000-0000-00002C8C0000}"/>
    <cellStyle name="Normal 3 4 2 2 2 2 2 2 4" xfId="36668" xr:uid="{00000000-0005-0000-0000-00002D8C0000}"/>
    <cellStyle name="Normal 3 4 2 2 2 2 2 3" xfId="12921" xr:uid="{00000000-0005-0000-0000-00002E8C0000}"/>
    <cellStyle name="Normal 3 4 2 2 2 2 2 3 2" xfId="26489" xr:uid="{00000000-0005-0000-0000-00002F8C0000}"/>
    <cellStyle name="Normal 3 4 2 2 2 2 2 3 2 2" xfId="53622" xr:uid="{00000000-0005-0000-0000-0000308C0000}"/>
    <cellStyle name="Normal 3 4 2 2 2 2 2 3 3" xfId="40060" xr:uid="{00000000-0005-0000-0000-0000318C0000}"/>
    <cellStyle name="Normal 3 4 2 2 2 2 2 4" xfId="19708" xr:uid="{00000000-0005-0000-0000-0000328C0000}"/>
    <cellStyle name="Normal 3 4 2 2 2 2 2 4 2" xfId="46841" xr:uid="{00000000-0005-0000-0000-0000338C0000}"/>
    <cellStyle name="Normal 3 4 2 2 2 2 2 5" xfId="33279" xr:uid="{00000000-0005-0000-0000-0000348C0000}"/>
    <cellStyle name="Normal 3 4 2 2 2 2 3" xfId="5978" xr:uid="{00000000-0005-0000-0000-0000358C0000}"/>
    <cellStyle name="Normal 3 4 2 2 2 2 3 2" xfId="9521" xr:uid="{00000000-0005-0000-0000-0000368C0000}"/>
    <cellStyle name="Normal 3 4 2 2 2 2 3 2 2" xfId="16311" xr:uid="{00000000-0005-0000-0000-0000378C0000}"/>
    <cellStyle name="Normal 3 4 2 2 2 2 3 2 2 2" xfId="29879" xr:uid="{00000000-0005-0000-0000-0000388C0000}"/>
    <cellStyle name="Normal 3 4 2 2 2 2 3 2 2 2 2" xfId="57012" xr:uid="{00000000-0005-0000-0000-0000398C0000}"/>
    <cellStyle name="Normal 3 4 2 2 2 2 3 2 2 3" xfId="43450" xr:uid="{00000000-0005-0000-0000-00003A8C0000}"/>
    <cellStyle name="Normal 3 4 2 2 2 2 3 2 3" xfId="23098" xr:uid="{00000000-0005-0000-0000-00003B8C0000}"/>
    <cellStyle name="Normal 3 4 2 2 2 2 3 2 3 2" xfId="50231" xr:uid="{00000000-0005-0000-0000-00003C8C0000}"/>
    <cellStyle name="Normal 3 4 2 2 2 2 3 2 4" xfId="36669" xr:uid="{00000000-0005-0000-0000-00003D8C0000}"/>
    <cellStyle name="Normal 3 4 2 2 2 2 3 3" xfId="12922" xr:uid="{00000000-0005-0000-0000-00003E8C0000}"/>
    <cellStyle name="Normal 3 4 2 2 2 2 3 3 2" xfId="26490" xr:uid="{00000000-0005-0000-0000-00003F8C0000}"/>
    <cellStyle name="Normal 3 4 2 2 2 2 3 3 2 2" xfId="53623" xr:uid="{00000000-0005-0000-0000-0000408C0000}"/>
    <cellStyle name="Normal 3 4 2 2 2 2 3 3 3" xfId="40061" xr:uid="{00000000-0005-0000-0000-0000418C0000}"/>
    <cellStyle name="Normal 3 4 2 2 2 2 3 4" xfId="19709" xr:uid="{00000000-0005-0000-0000-0000428C0000}"/>
    <cellStyle name="Normal 3 4 2 2 2 2 3 4 2" xfId="46842" xr:uid="{00000000-0005-0000-0000-0000438C0000}"/>
    <cellStyle name="Normal 3 4 2 2 2 2 3 5" xfId="33280" xr:uid="{00000000-0005-0000-0000-0000448C0000}"/>
    <cellStyle name="Normal 3 4 2 2 2 2 4" xfId="9519" xr:uid="{00000000-0005-0000-0000-0000458C0000}"/>
    <cellStyle name="Normal 3 4 2 2 2 2 4 2" xfId="16309" xr:uid="{00000000-0005-0000-0000-0000468C0000}"/>
    <cellStyle name="Normal 3 4 2 2 2 2 4 2 2" xfId="29877" xr:uid="{00000000-0005-0000-0000-0000478C0000}"/>
    <cellStyle name="Normal 3 4 2 2 2 2 4 2 2 2" xfId="57010" xr:uid="{00000000-0005-0000-0000-0000488C0000}"/>
    <cellStyle name="Normal 3 4 2 2 2 2 4 2 3" xfId="43448" xr:uid="{00000000-0005-0000-0000-0000498C0000}"/>
    <cellStyle name="Normal 3 4 2 2 2 2 4 3" xfId="23096" xr:uid="{00000000-0005-0000-0000-00004A8C0000}"/>
    <cellStyle name="Normal 3 4 2 2 2 2 4 3 2" xfId="50229" xr:uid="{00000000-0005-0000-0000-00004B8C0000}"/>
    <cellStyle name="Normal 3 4 2 2 2 2 4 4" xfId="36667" xr:uid="{00000000-0005-0000-0000-00004C8C0000}"/>
    <cellStyle name="Normal 3 4 2 2 2 2 5" xfId="12920" xr:uid="{00000000-0005-0000-0000-00004D8C0000}"/>
    <cellStyle name="Normal 3 4 2 2 2 2 5 2" xfId="26488" xr:uid="{00000000-0005-0000-0000-00004E8C0000}"/>
    <cellStyle name="Normal 3 4 2 2 2 2 5 2 2" xfId="53621" xr:uid="{00000000-0005-0000-0000-00004F8C0000}"/>
    <cellStyle name="Normal 3 4 2 2 2 2 5 3" xfId="40059" xr:uid="{00000000-0005-0000-0000-0000508C0000}"/>
    <cellStyle name="Normal 3 4 2 2 2 2 6" xfId="19707" xr:uid="{00000000-0005-0000-0000-0000518C0000}"/>
    <cellStyle name="Normal 3 4 2 2 2 2 6 2" xfId="46840" xr:uid="{00000000-0005-0000-0000-0000528C0000}"/>
    <cellStyle name="Normal 3 4 2 2 2 2 7" xfId="33278" xr:uid="{00000000-0005-0000-0000-0000538C0000}"/>
    <cellStyle name="Normal 3 4 2 2 2 3" xfId="5979" xr:uid="{00000000-0005-0000-0000-0000548C0000}"/>
    <cellStyle name="Normal 3 4 2 2 2 3 2" xfId="5980" xr:uid="{00000000-0005-0000-0000-0000558C0000}"/>
    <cellStyle name="Normal 3 4 2 2 2 3 2 2" xfId="9523" xr:uid="{00000000-0005-0000-0000-0000568C0000}"/>
    <cellStyle name="Normal 3 4 2 2 2 3 2 2 2" xfId="16313" xr:uid="{00000000-0005-0000-0000-0000578C0000}"/>
    <cellStyle name="Normal 3 4 2 2 2 3 2 2 2 2" xfId="29881" xr:uid="{00000000-0005-0000-0000-0000588C0000}"/>
    <cellStyle name="Normal 3 4 2 2 2 3 2 2 2 2 2" xfId="57014" xr:uid="{00000000-0005-0000-0000-0000598C0000}"/>
    <cellStyle name="Normal 3 4 2 2 2 3 2 2 2 3" xfId="43452" xr:uid="{00000000-0005-0000-0000-00005A8C0000}"/>
    <cellStyle name="Normal 3 4 2 2 2 3 2 2 3" xfId="23100" xr:uid="{00000000-0005-0000-0000-00005B8C0000}"/>
    <cellStyle name="Normal 3 4 2 2 2 3 2 2 3 2" xfId="50233" xr:uid="{00000000-0005-0000-0000-00005C8C0000}"/>
    <cellStyle name="Normal 3 4 2 2 2 3 2 2 4" xfId="36671" xr:uid="{00000000-0005-0000-0000-00005D8C0000}"/>
    <cellStyle name="Normal 3 4 2 2 2 3 2 3" xfId="12924" xr:uid="{00000000-0005-0000-0000-00005E8C0000}"/>
    <cellStyle name="Normal 3 4 2 2 2 3 2 3 2" xfId="26492" xr:uid="{00000000-0005-0000-0000-00005F8C0000}"/>
    <cellStyle name="Normal 3 4 2 2 2 3 2 3 2 2" xfId="53625" xr:uid="{00000000-0005-0000-0000-0000608C0000}"/>
    <cellStyle name="Normal 3 4 2 2 2 3 2 3 3" xfId="40063" xr:uid="{00000000-0005-0000-0000-0000618C0000}"/>
    <cellStyle name="Normal 3 4 2 2 2 3 2 4" xfId="19711" xr:uid="{00000000-0005-0000-0000-0000628C0000}"/>
    <cellStyle name="Normal 3 4 2 2 2 3 2 4 2" xfId="46844" xr:uid="{00000000-0005-0000-0000-0000638C0000}"/>
    <cellStyle name="Normal 3 4 2 2 2 3 2 5" xfId="33282" xr:uid="{00000000-0005-0000-0000-0000648C0000}"/>
    <cellStyle name="Normal 3 4 2 2 2 3 3" xfId="9522" xr:uid="{00000000-0005-0000-0000-0000658C0000}"/>
    <cellStyle name="Normal 3 4 2 2 2 3 3 2" xfId="16312" xr:uid="{00000000-0005-0000-0000-0000668C0000}"/>
    <cellStyle name="Normal 3 4 2 2 2 3 3 2 2" xfId="29880" xr:uid="{00000000-0005-0000-0000-0000678C0000}"/>
    <cellStyle name="Normal 3 4 2 2 2 3 3 2 2 2" xfId="57013" xr:uid="{00000000-0005-0000-0000-0000688C0000}"/>
    <cellStyle name="Normal 3 4 2 2 2 3 3 2 3" xfId="43451" xr:uid="{00000000-0005-0000-0000-0000698C0000}"/>
    <cellStyle name="Normal 3 4 2 2 2 3 3 3" xfId="23099" xr:uid="{00000000-0005-0000-0000-00006A8C0000}"/>
    <cellStyle name="Normal 3 4 2 2 2 3 3 3 2" xfId="50232" xr:uid="{00000000-0005-0000-0000-00006B8C0000}"/>
    <cellStyle name="Normal 3 4 2 2 2 3 3 4" xfId="36670" xr:uid="{00000000-0005-0000-0000-00006C8C0000}"/>
    <cellStyle name="Normal 3 4 2 2 2 3 4" xfId="12923" xr:uid="{00000000-0005-0000-0000-00006D8C0000}"/>
    <cellStyle name="Normal 3 4 2 2 2 3 4 2" xfId="26491" xr:uid="{00000000-0005-0000-0000-00006E8C0000}"/>
    <cellStyle name="Normal 3 4 2 2 2 3 4 2 2" xfId="53624" xr:uid="{00000000-0005-0000-0000-00006F8C0000}"/>
    <cellStyle name="Normal 3 4 2 2 2 3 4 3" xfId="40062" xr:uid="{00000000-0005-0000-0000-0000708C0000}"/>
    <cellStyle name="Normal 3 4 2 2 2 3 5" xfId="19710" xr:uid="{00000000-0005-0000-0000-0000718C0000}"/>
    <cellStyle name="Normal 3 4 2 2 2 3 5 2" xfId="46843" xr:uid="{00000000-0005-0000-0000-0000728C0000}"/>
    <cellStyle name="Normal 3 4 2 2 2 3 6" xfId="33281" xr:uid="{00000000-0005-0000-0000-0000738C0000}"/>
    <cellStyle name="Normal 3 4 2 2 2 4" xfId="5981" xr:uid="{00000000-0005-0000-0000-0000748C0000}"/>
    <cellStyle name="Normal 3 4 2 2 2 4 2" xfId="9524" xr:uid="{00000000-0005-0000-0000-0000758C0000}"/>
    <cellStyle name="Normal 3 4 2 2 2 4 2 2" xfId="16314" xr:uid="{00000000-0005-0000-0000-0000768C0000}"/>
    <cellStyle name="Normal 3 4 2 2 2 4 2 2 2" xfId="29882" xr:uid="{00000000-0005-0000-0000-0000778C0000}"/>
    <cellStyle name="Normal 3 4 2 2 2 4 2 2 2 2" xfId="57015" xr:uid="{00000000-0005-0000-0000-0000788C0000}"/>
    <cellStyle name="Normal 3 4 2 2 2 4 2 2 3" xfId="43453" xr:uid="{00000000-0005-0000-0000-0000798C0000}"/>
    <cellStyle name="Normal 3 4 2 2 2 4 2 3" xfId="23101" xr:uid="{00000000-0005-0000-0000-00007A8C0000}"/>
    <cellStyle name="Normal 3 4 2 2 2 4 2 3 2" xfId="50234" xr:uid="{00000000-0005-0000-0000-00007B8C0000}"/>
    <cellStyle name="Normal 3 4 2 2 2 4 2 4" xfId="36672" xr:uid="{00000000-0005-0000-0000-00007C8C0000}"/>
    <cellStyle name="Normal 3 4 2 2 2 4 3" xfId="12925" xr:uid="{00000000-0005-0000-0000-00007D8C0000}"/>
    <cellStyle name="Normal 3 4 2 2 2 4 3 2" xfId="26493" xr:uid="{00000000-0005-0000-0000-00007E8C0000}"/>
    <cellStyle name="Normal 3 4 2 2 2 4 3 2 2" xfId="53626" xr:uid="{00000000-0005-0000-0000-00007F8C0000}"/>
    <cellStyle name="Normal 3 4 2 2 2 4 3 3" xfId="40064" xr:uid="{00000000-0005-0000-0000-0000808C0000}"/>
    <cellStyle name="Normal 3 4 2 2 2 4 4" xfId="19712" xr:uid="{00000000-0005-0000-0000-0000818C0000}"/>
    <cellStyle name="Normal 3 4 2 2 2 4 4 2" xfId="46845" xr:uid="{00000000-0005-0000-0000-0000828C0000}"/>
    <cellStyle name="Normal 3 4 2 2 2 4 5" xfId="33283" xr:uid="{00000000-0005-0000-0000-0000838C0000}"/>
    <cellStyle name="Normal 3 4 2 2 2 5" xfId="5982" xr:uid="{00000000-0005-0000-0000-0000848C0000}"/>
    <cellStyle name="Normal 3 4 2 2 2 5 2" xfId="9525" xr:uid="{00000000-0005-0000-0000-0000858C0000}"/>
    <cellStyle name="Normal 3 4 2 2 2 5 2 2" xfId="16315" xr:uid="{00000000-0005-0000-0000-0000868C0000}"/>
    <cellStyle name="Normal 3 4 2 2 2 5 2 2 2" xfId="29883" xr:uid="{00000000-0005-0000-0000-0000878C0000}"/>
    <cellStyle name="Normal 3 4 2 2 2 5 2 2 2 2" xfId="57016" xr:uid="{00000000-0005-0000-0000-0000888C0000}"/>
    <cellStyle name="Normal 3 4 2 2 2 5 2 2 3" xfId="43454" xr:uid="{00000000-0005-0000-0000-0000898C0000}"/>
    <cellStyle name="Normal 3 4 2 2 2 5 2 3" xfId="23102" xr:uid="{00000000-0005-0000-0000-00008A8C0000}"/>
    <cellStyle name="Normal 3 4 2 2 2 5 2 3 2" xfId="50235" xr:uid="{00000000-0005-0000-0000-00008B8C0000}"/>
    <cellStyle name="Normal 3 4 2 2 2 5 2 4" xfId="36673" xr:uid="{00000000-0005-0000-0000-00008C8C0000}"/>
    <cellStyle name="Normal 3 4 2 2 2 5 3" xfId="12926" xr:uid="{00000000-0005-0000-0000-00008D8C0000}"/>
    <cellStyle name="Normal 3 4 2 2 2 5 3 2" xfId="26494" xr:uid="{00000000-0005-0000-0000-00008E8C0000}"/>
    <cellStyle name="Normal 3 4 2 2 2 5 3 2 2" xfId="53627" xr:uid="{00000000-0005-0000-0000-00008F8C0000}"/>
    <cellStyle name="Normal 3 4 2 2 2 5 3 3" xfId="40065" xr:uid="{00000000-0005-0000-0000-0000908C0000}"/>
    <cellStyle name="Normal 3 4 2 2 2 5 4" xfId="19713" xr:uid="{00000000-0005-0000-0000-0000918C0000}"/>
    <cellStyle name="Normal 3 4 2 2 2 5 4 2" xfId="46846" xr:uid="{00000000-0005-0000-0000-0000928C0000}"/>
    <cellStyle name="Normal 3 4 2 2 2 5 5" xfId="33284" xr:uid="{00000000-0005-0000-0000-0000938C0000}"/>
    <cellStyle name="Normal 3 4 2 2 2 6" xfId="9518" xr:uid="{00000000-0005-0000-0000-0000948C0000}"/>
    <cellStyle name="Normal 3 4 2 2 2 6 2" xfId="16308" xr:uid="{00000000-0005-0000-0000-0000958C0000}"/>
    <cellStyle name="Normal 3 4 2 2 2 6 2 2" xfId="29876" xr:uid="{00000000-0005-0000-0000-0000968C0000}"/>
    <cellStyle name="Normal 3 4 2 2 2 6 2 2 2" xfId="57009" xr:uid="{00000000-0005-0000-0000-0000978C0000}"/>
    <cellStyle name="Normal 3 4 2 2 2 6 2 3" xfId="43447" xr:uid="{00000000-0005-0000-0000-0000988C0000}"/>
    <cellStyle name="Normal 3 4 2 2 2 6 3" xfId="23095" xr:uid="{00000000-0005-0000-0000-0000998C0000}"/>
    <cellStyle name="Normal 3 4 2 2 2 6 3 2" xfId="50228" xr:uid="{00000000-0005-0000-0000-00009A8C0000}"/>
    <cellStyle name="Normal 3 4 2 2 2 6 4" xfId="36666" xr:uid="{00000000-0005-0000-0000-00009B8C0000}"/>
    <cellStyle name="Normal 3 4 2 2 2 7" xfId="12919" xr:uid="{00000000-0005-0000-0000-00009C8C0000}"/>
    <cellStyle name="Normal 3 4 2 2 2 7 2" xfId="26487" xr:uid="{00000000-0005-0000-0000-00009D8C0000}"/>
    <cellStyle name="Normal 3 4 2 2 2 7 2 2" xfId="53620" xr:uid="{00000000-0005-0000-0000-00009E8C0000}"/>
    <cellStyle name="Normal 3 4 2 2 2 7 3" xfId="40058" xr:uid="{00000000-0005-0000-0000-00009F8C0000}"/>
    <cellStyle name="Normal 3 4 2 2 2 8" xfId="19706" xr:uid="{00000000-0005-0000-0000-0000A08C0000}"/>
    <cellStyle name="Normal 3 4 2 2 2 8 2" xfId="46839" xr:uid="{00000000-0005-0000-0000-0000A18C0000}"/>
    <cellStyle name="Normal 3 4 2 2 2 9" xfId="33277" xr:uid="{00000000-0005-0000-0000-0000A28C0000}"/>
    <cellStyle name="Normal 3 4 2 2 3" xfId="5983" xr:uid="{00000000-0005-0000-0000-0000A38C0000}"/>
    <cellStyle name="Normal 3 4 2 2 3 2" xfId="5984" xr:uid="{00000000-0005-0000-0000-0000A48C0000}"/>
    <cellStyle name="Normal 3 4 2 2 3 2 2" xfId="9527" xr:uid="{00000000-0005-0000-0000-0000A58C0000}"/>
    <cellStyle name="Normal 3 4 2 2 3 2 2 2" xfId="16317" xr:uid="{00000000-0005-0000-0000-0000A68C0000}"/>
    <cellStyle name="Normal 3 4 2 2 3 2 2 2 2" xfId="29885" xr:uid="{00000000-0005-0000-0000-0000A78C0000}"/>
    <cellStyle name="Normal 3 4 2 2 3 2 2 2 2 2" xfId="57018" xr:uid="{00000000-0005-0000-0000-0000A88C0000}"/>
    <cellStyle name="Normal 3 4 2 2 3 2 2 2 3" xfId="43456" xr:uid="{00000000-0005-0000-0000-0000A98C0000}"/>
    <cellStyle name="Normal 3 4 2 2 3 2 2 3" xfId="23104" xr:uid="{00000000-0005-0000-0000-0000AA8C0000}"/>
    <cellStyle name="Normal 3 4 2 2 3 2 2 3 2" xfId="50237" xr:uid="{00000000-0005-0000-0000-0000AB8C0000}"/>
    <cellStyle name="Normal 3 4 2 2 3 2 2 4" xfId="36675" xr:uid="{00000000-0005-0000-0000-0000AC8C0000}"/>
    <cellStyle name="Normal 3 4 2 2 3 2 3" xfId="12928" xr:uid="{00000000-0005-0000-0000-0000AD8C0000}"/>
    <cellStyle name="Normal 3 4 2 2 3 2 3 2" xfId="26496" xr:uid="{00000000-0005-0000-0000-0000AE8C0000}"/>
    <cellStyle name="Normal 3 4 2 2 3 2 3 2 2" xfId="53629" xr:uid="{00000000-0005-0000-0000-0000AF8C0000}"/>
    <cellStyle name="Normal 3 4 2 2 3 2 3 3" xfId="40067" xr:uid="{00000000-0005-0000-0000-0000B08C0000}"/>
    <cellStyle name="Normal 3 4 2 2 3 2 4" xfId="19715" xr:uid="{00000000-0005-0000-0000-0000B18C0000}"/>
    <cellStyle name="Normal 3 4 2 2 3 2 4 2" xfId="46848" xr:uid="{00000000-0005-0000-0000-0000B28C0000}"/>
    <cellStyle name="Normal 3 4 2 2 3 2 5" xfId="33286" xr:uid="{00000000-0005-0000-0000-0000B38C0000}"/>
    <cellStyle name="Normal 3 4 2 2 3 3" xfId="5985" xr:uid="{00000000-0005-0000-0000-0000B48C0000}"/>
    <cellStyle name="Normal 3 4 2 2 3 3 2" xfId="9528" xr:uid="{00000000-0005-0000-0000-0000B58C0000}"/>
    <cellStyle name="Normal 3 4 2 2 3 3 2 2" xfId="16318" xr:uid="{00000000-0005-0000-0000-0000B68C0000}"/>
    <cellStyle name="Normal 3 4 2 2 3 3 2 2 2" xfId="29886" xr:uid="{00000000-0005-0000-0000-0000B78C0000}"/>
    <cellStyle name="Normal 3 4 2 2 3 3 2 2 2 2" xfId="57019" xr:uid="{00000000-0005-0000-0000-0000B88C0000}"/>
    <cellStyle name="Normal 3 4 2 2 3 3 2 2 3" xfId="43457" xr:uid="{00000000-0005-0000-0000-0000B98C0000}"/>
    <cellStyle name="Normal 3 4 2 2 3 3 2 3" xfId="23105" xr:uid="{00000000-0005-0000-0000-0000BA8C0000}"/>
    <cellStyle name="Normal 3 4 2 2 3 3 2 3 2" xfId="50238" xr:uid="{00000000-0005-0000-0000-0000BB8C0000}"/>
    <cellStyle name="Normal 3 4 2 2 3 3 2 4" xfId="36676" xr:uid="{00000000-0005-0000-0000-0000BC8C0000}"/>
    <cellStyle name="Normal 3 4 2 2 3 3 3" xfId="12929" xr:uid="{00000000-0005-0000-0000-0000BD8C0000}"/>
    <cellStyle name="Normal 3 4 2 2 3 3 3 2" xfId="26497" xr:uid="{00000000-0005-0000-0000-0000BE8C0000}"/>
    <cellStyle name="Normal 3 4 2 2 3 3 3 2 2" xfId="53630" xr:uid="{00000000-0005-0000-0000-0000BF8C0000}"/>
    <cellStyle name="Normal 3 4 2 2 3 3 3 3" xfId="40068" xr:uid="{00000000-0005-0000-0000-0000C08C0000}"/>
    <cellStyle name="Normal 3 4 2 2 3 3 4" xfId="19716" xr:uid="{00000000-0005-0000-0000-0000C18C0000}"/>
    <cellStyle name="Normal 3 4 2 2 3 3 4 2" xfId="46849" xr:uid="{00000000-0005-0000-0000-0000C28C0000}"/>
    <cellStyle name="Normal 3 4 2 2 3 3 5" xfId="33287" xr:uid="{00000000-0005-0000-0000-0000C38C0000}"/>
    <cellStyle name="Normal 3 4 2 2 3 4" xfId="9526" xr:uid="{00000000-0005-0000-0000-0000C48C0000}"/>
    <cellStyle name="Normal 3 4 2 2 3 4 2" xfId="16316" xr:uid="{00000000-0005-0000-0000-0000C58C0000}"/>
    <cellStyle name="Normal 3 4 2 2 3 4 2 2" xfId="29884" xr:uid="{00000000-0005-0000-0000-0000C68C0000}"/>
    <cellStyle name="Normal 3 4 2 2 3 4 2 2 2" xfId="57017" xr:uid="{00000000-0005-0000-0000-0000C78C0000}"/>
    <cellStyle name="Normal 3 4 2 2 3 4 2 3" xfId="43455" xr:uid="{00000000-0005-0000-0000-0000C88C0000}"/>
    <cellStyle name="Normal 3 4 2 2 3 4 3" xfId="23103" xr:uid="{00000000-0005-0000-0000-0000C98C0000}"/>
    <cellStyle name="Normal 3 4 2 2 3 4 3 2" xfId="50236" xr:uid="{00000000-0005-0000-0000-0000CA8C0000}"/>
    <cellStyle name="Normal 3 4 2 2 3 4 4" xfId="36674" xr:uid="{00000000-0005-0000-0000-0000CB8C0000}"/>
    <cellStyle name="Normal 3 4 2 2 3 5" xfId="12927" xr:uid="{00000000-0005-0000-0000-0000CC8C0000}"/>
    <cellStyle name="Normal 3 4 2 2 3 5 2" xfId="26495" xr:uid="{00000000-0005-0000-0000-0000CD8C0000}"/>
    <cellStyle name="Normal 3 4 2 2 3 5 2 2" xfId="53628" xr:uid="{00000000-0005-0000-0000-0000CE8C0000}"/>
    <cellStyle name="Normal 3 4 2 2 3 5 3" xfId="40066" xr:uid="{00000000-0005-0000-0000-0000CF8C0000}"/>
    <cellStyle name="Normal 3 4 2 2 3 6" xfId="19714" xr:uid="{00000000-0005-0000-0000-0000D08C0000}"/>
    <cellStyle name="Normal 3 4 2 2 3 6 2" xfId="46847" xr:uid="{00000000-0005-0000-0000-0000D18C0000}"/>
    <cellStyle name="Normal 3 4 2 2 3 7" xfId="33285" xr:uid="{00000000-0005-0000-0000-0000D28C0000}"/>
    <cellStyle name="Normal 3 4 2 2 4" xfId="5986" xr:uid="{00000000-0005-0000-0000-0000D38C0000}"/>
    <cellStyle name="Normal 3 4 2 2 4 2" xfId="5987" xr:uid="{00000000-0005-0000-0000-0000D48C0000}"/>
    <cellStyle name="Normal 3 4 2 2 4 2 2" xfId="9530" xr:uid="{00000000-0005-0000-0000-0000D58C0000}"/>
    <cellStyle name="Normal 3 4 2 2 4 2 2 2" xfId="16320" xr:uid="{00000000-0005-0000-0000-0000D68C0000}"/>
    <cellStyle name="Normal 3 4 2 2 4 2 2 2 2" xfId="29888" xr:uid="{00000000-0005-0000-0000-0000D78C0000}"/>
    <cellStyle name="Normal 3 4 2 2 4 2 2 2 2 2" xfId="57021" xr:uid="{00000000-0005-0000-0000-0000D88C0000}"/>
    <cellStyle name="Normal 3 4 2 2 4 2 2 2 3" xfId="43459" xr:uid="{00000000-0005-0000-0000-0000D98C0000}"/>
    <cellStyle name="Normal 3 4 2 2 4 2 2 3" xfId="23107" xr:uid="{00000000-0005-0000-0000-0000DA8C0000}"/>
    <cellStyle name="Normal 3 4 2 2 4 2 2 3 2" xfId="50240" xr:uid="{00000000-0005-0000-0000-0000DB8C0000}"/>
    <cellStyle name="Normal 3 4 2 2 4 2 2 4" xfId="36678" xr:uid="{00000000-0005-0000-0000-0000DC8C0000}"/>
    <cellStyle name="Normal 3 4 2 2 4 2 3" xfId="12931" xr:uid="{00000000-0005-0000-0000-0000DD8C0000}"/>
    <cellStyle name="Normal 3 4 2 2 4 2 3 2" xfId="26499" xr:uid="{00000000-0005-0000-0000-0000DE8C0000}"/>
    <cellStyle name="Normal 3 4 2 2 4 2 3 2 2" xfId="53632" xr:uid="{00000000-0005-0000-0000-0000DF8C0000}"/>
    <cellStyle name="Normal 3 4 2 2 4 2 3 3" xfId="40070" xr:uid="{00000000-0005-0000-0000-0000E08C0000}"/>
    <cellStyle name="Normal 3 4 2 2 4 2 4" xfId="19718" xr:uid="{00000000-0005-0000-0000-0000E18C0000}"/>
    <cellStyle name="Normal 3 4 2 2 4 2 4 2" xfId="46851" xr:uid="{00000000-0005-0000-0000-0000E28C0000}"/>
    <cellStyle name="Normal 3 4 2 2 4 2 5" xfId="33289" xr:uid="{00000000-0005-0000-0000-0000E38C0000}"/>
    <cellStyle name="Normal 3 4 2 2 4 3" xfId="9529" xr:uid="{00000000-0005-0000-0000-0000E48C0000}"/>
    <cellStyle name="Normal 3 4 2 2 4 3 2" xfId="16319" xr:uid="{00000000-0005-0000-0000-0000E58C0000}"/>
    <cellStyle name="Normal 3 4 2 2 4 3 2 2" xfId="29887" xr:uid="{00000000-0005-0000-0000-0000E68C0000}"/>
    <cellStyle name="Normal 3 4 2 2 4 3 2 2 2" xfId="57020" xr:uid="{00000000-0005-0000-0000-0000E78C0000}"/>
    <cellStyle name="Normal 3 4 2 2 4 3 2 3" xfId="43458" xr:uid="{00000000-0005-0000-0000-0000E88C0000}"/>
    <cellStyle name="Normal 3 4 2 2 4 3 3" xfId="23106" xr:uid="{00000000-0005-0000-0000-0000E98C0000}"/>
    <cellStyle name="Normal 3 4 2 2 4 3 3 2" xfId="50239" xr:uid="{00000000-0005-0000-0000-0000EA8C0000}"/>
    <cellStyle name="Normal 3 4 2 2 4 3 4" xfId="36677" xr:uid="{00000000-0005-0000-0000-0000EB8C0000}"/>
    <cellStyle name="Normal 3 4 2 2 4 4" xfId="12930" xr:uid="{00000000-0005-0000-0000-0000EC8C0000}"/>
    <cellStyle name="Normal 3 4 2 2 4 4 2" xfId="26498" xr:uid="{00000000-0005-0000-0000-0000ED8C0000}"/>
    <cellStyle name="Normal 3 4 2 2 4 4 2 2" xfId="53631" xr:uid="{00000000-0005-0000-0000-0000EE8C0000}"/>
    <cellStyle name="Normal 3 4 2 2 4 4 3" xfId="40069" xr:uid="{00000000-0005-0000-0000-0000EF8C0000}"/>
    <cellStyle name="Normal 3 4 2 2 4 5" xfId="19717" xr:uid="{00000000-0005-0000-0000-0000F08C0000}"/>
    <cellStyle name="Normal 3 4 2 2 4 5 2" xfId="46850" xr:uid="{00000000-0005-0000-0000-0000F18C0000}"/>
    <cellStyle name="Normal 3 4 2 2 4 6" xfId="33288" xr:uid="{00000000-0005-0000-0000-0000F28C0000}"/>
    <cellStyle name="Normal 3 4 2 2 5" xfId="5988" xr:uid="{00000000-0005-0000-0000-0000F38C0000}"/>
    <cellStyle name="Normal 3 4 2 2 5 2" xfId="9531" xr:uid="{00000000-0005-0000-0000-0000F48C0000}"/>
    <cellStyle name="Normal 3 4 2 2 5 2 2" xfId="16321" xr:uid="{00000000-0005-0000-0000-0000F58C0000}"/>
    <cellStyle name="Normal 3 4 2 2 5 2 2 2" xfId="29889" xr:uid="{00000000-0005-0000-0000-0000F68C0000}"/>
    <cellStyle name="Normal 3 4 2 2 5 2 2 2 2" xfId="57022" xr:uid="{00000000-0005-0000-0000-0000F78C0000}"/>
    <cellStyle name="Normal 3 4 2 2 5 2 2 3" xfId="43460" xr:uid="{00000000-0005-0000-0000-0000F88C0000}"/>
    <cellStyle name="Normal 3 4 2 2 5 2 3" xfId="23108" xr:uid="{00000000-0005-0000-0000-0000F98C0000}"/>
    <cellStyle name="Normal 3 4 2 2 5 2 3 2" xfId="50241" xr:uid="{00000000-0005-0000-0000-0000FA8C0000}"/>
    <cellStyle name="Normal 3 4 2 2 5 2 4" xfId="36679" xr:uid="{00000000-0005-0000-0000-0000FB8C0000}"/>
    <cellStyle name="Normal 3 4 2 2 5 3" xfId="12932" xr:uid="{00000000-0005-0000-0000-0000FC8C0000}"/>
    <cellStyle name="Normal 3 4 2 2 5 3 2" xfId="26500" xr:uid="{00000000-0005-0000-0000-0000FD8C0000}"/>
    <cellStyle name="Normal 3 4 2 2 5 3 2 2" xfId="53633" xr:uid="{00000000-0005-0000-0000-0000FE8C0000}"/>
    <cellStyle name="Normal 3 4 2 2 5 3 3" xfId="40071" xr:uid="{00000000-0005-0000-0000-0000FF8C0000}"/>
    <cellStyle name="Normal 3 4 2 2 5 4" xfId="19719" xr:uid="{00000000-0005-0000-0000-0000008D0000}"/>
    <cellStyle name="Normal 3 4 2 2 5 4 2" xfId="46852" xr:uid="{00000000-0005-0000-0000-0000018D0000}"/>
    <cellStyle name="Normal 3 4 2 2 5 5" xfId="33290" xr:uid="{00000000-0005-0000-0000-0000028D0000}"/>
    <cellStyle name="Normal 3 4 2 2 6" xfId="5989" xr:uid="{00000000-0005-0000-0000-0000038D0000}"/>
    <cellStyle name="Normal 3 4 2 2 6 2" xfId="9532" xr:uid="{00000000-0005-0000-0000-0000048D0000}"/>
    <cellStyle name="Normal 3 4 2 2 6 2 2" xfId="16322" xr:uid="{00000000-0005-0000-0000-0000058D0000}"/>
    <cellStyle name="Normal 3 4 2 2 6 2 2 2" xfId="29890" xr:uid="{00000000-0005-0000-0000-0000068D0000}"/>
    <cellStyle name="Normal 3 4 2 2 6 2 2 2 2" xfId="57023" xr:uid="{00000000-0005-0000-0000-0000078D0000}"/>
    <cellStyle name="Normal 3 4 2 2 6 2 2 3" xfId="43461" xr:uid="{00000000-0005-0000-0000-0000088D0000}"/>
    <cellStyle name="Normal 3 4 2 2 6 2 3" xfId="23109" xr:uid="{00000000-0005-0000-0000-0000098D0000}"/>
    <cellStyle name="Normal 3 4 2 2 6 2 3 2" xfId="50242" xr:uid="{00000000-0005-0000-0000-00000A8D0000}"/>
    <cellStyle name="Normal 3 4 2 2 6 2 4" xfId="36680" xr:uid="{00000000-0005-0000-0000-00000B8D0000}"/>
    <cellStyle name="Normal 3 4 2 2 6 3" xfId="12933" xr:uid="{00000000-0005-0000-0000-00000C8D0000}"/>
    <cellStyle name="Normal 3 4 2 2 6 3 2" xfId="26501" xr:uid="{00000000-0005-0000-0000-00000D8D0000}"/>
    <cellStyle name="Normal 3 4 2 2 6 3 2 2" xfId="53634" xr:uid="{00000000-0005-0000-0000-00000E8D0000}"/>
    <cellStyle name="Normal 3 4 2 2 6 3 3" xfId="40072" xr:uid="{00000000-0005-0000-0000-00000F8D0000}"/>
    <cellStyle name="Normal 3 4 2 2 6 4" xfId="19720" xr:uid="{00000000-0005-0000-0000-0000108D0000}"/>
    <cellStyle name="Normal 3 4 2 2 6 4 2" xfId="46853" xr:uid="{00000000-0005-0000-0000-0000118D0000}"/>
    <cellStyle name="Normal 3 4 2 2 6 5" xfId="33291" xr:uid="{00000000-0005-0000-0000-0000128D0000}"/>
    <cellStyle name="Normal 3 4 2 2 7" xfId="7524" xr:uid="{00000000-0005-0000-0000-0000138D0000}"/>
    <cellStyle name="Normal 3 4 2 2 7 2" xfId="14314" xr:uid="{00000000-0005-0000-0000-0000148D0000}"/>
    <cellStyle name="Normal 3 4 2 2 7 2 2" xfId="27882" xr:uid="{00000000-0005-0000-0000-0000158D0000}"/>
    <cellStyle name="Normal 3 4 2 2 7 2 2 2" xfId="55015" xr:uid="{00000000-0005-0000-0000-0000168D0000}"/>
    <cellStyle name="Normal 3 4 2 2 7 2 3" xfId="41453" xr:uid="{00000000-0005-0000-0000-0000178D0000}"/>
    <cellStyle name="Normal 3 4 2 2 7 3" xfId="21101" xr:uid="{00000000-0005-0000-0000-0000188D0000}"/>
    <cellStyle name="Normal 3 4 2 2 7 3 2" xfId="48234" xr:uid="{00000000-0005-0000-0000-0000198D0000}"/>
    <cellStyle name="Normal 3 4 2 2 7 4" xfId="34672" xr:uid="{00000000-0005-0000-0000-00001A8D0000}"/>
    <cellStyle name="Normal 3 4 2 2 8" xfId="10925" xr:uid="{00000000-0005-0000-0000-00001B8D0000}"/>
    <cellStyle name="Normal 3 4 2 2 8 2" xfId="24493" xr:uid="{00000000-0005-0000-0000-00001C8D0000}"/>
    <cellStyle name="Normal 3 4 2 2 8 2 2" xfId="51626" xr:uid="{00000000-0005-0000-0000-00001D8D0000}"/>
    <cellStyle name="Normal 3 4 2 2 8 3" xfId="38064" xr:uid="{00000000-0005-0000-0000-00001E8D0000}"/>
    <cellStyle name="Normal 3 4 2 2 9" xfId="17712" xr:uid="{00000000-0005-0000-0000-00001F8D0000}"/>
    <cellStyle name="Normal 3 4 2 2 9 2" xfId="44845" xr:uid="{00000000-0005-0000-0000-0000208D0000}"/>
    <cellStyle name="Normal 3 4 2 3" xfId="5990" xr:uid="{00000000-0005-0000-0000-0000218D0000}"/>
    <cellStyle name="Normal 3 4 2 3 2" xfId="5991" xr:uid="{00000000-0005-0000-0000-0000228D0000}"/>
    <cellStyle name="Normal 3 4 2 3 2 2" xfId="5992" xr:uid="{00000000-0005-0000-0000-0000238D0000}"/>
    <cellStyle name="Normal 3 4 2 3 2 2 2" xfId="9535" xr:uid="{00000000-0005-0000-0000-0000248D0000}"/>
    <cellStyle name="Normal 3 4 2 3 2 2 2 2" xfId="16325" xr:uid="{00000000-0005-0000-0000-0000258D0000}"/>
    <cellStyle name="Normal 3 4 2 3 2 2 2 2 2" xfId="29893" xr:uid="{00000000-0005-0000-0000-0000268D0000}"/>
    <cellStyle name="Normal 3 4 2 3 2 2 2 2 2 2" xfId="57026" xr:uid="{00000000-0005-0000-0000-0000278D0000}"/>
    <cellStyle name="Normal 3 4 2 3 2 2 2 2 3" xfId="43464" xr:uid="{00000000-0005-0000-0000-0000288D0000}"/>
    <cellStyle name="Normal 3 4 2 3 2 2 2 3" xfId="23112" xr:uid="{00000000-0005-0000-0000-0000298D0000}"/>
    <cellStyle name="Normal 3 4 2 3 2 2 2 3 2" xfId="50245" xr:uid="{00000000-0005-0000-0000-00002A8D0000}"/>
    <cellStyle name="Normal 3 4 2 3 2 2 2 4" xfId="36683" xr:uid="{00000000-0005-0000-0000-00002B8D0000}"/>
    <cellStyle name="Normal 3 4 2 3 2 2 3" xfId="12936" xr:uid="{00000000-0005-0000-0000-00002C8D0000}"/>
    <cellStyle name="Normal 3 4 2 3 2 2 3 2" xfId="26504" xr:uid="{00000000-0005-0000-0000-00002D8D0000}"/>
    <cellStyle name="Normal 3 4 2 3 2 2 3 2 2" xfId="53637" xr:uid="{00000000-0005-0000-0000-00002E8D0000}"/>
    <cellStyle name="Normal 3 4 2 3 2 2 3 3" xfId="40075" xr:uid="{00000000-0005-0000-0000-00002F8D0000}"/>
    <cellStyle name="Normal 3 4 2 3 2 2 4" xfId="19723" xr:uid="{00000000-0005-0000-0000-0000308D0000}"/>
    <cellStyle name="Normal 3 4 2 3 2 2 4 2" xfId="46856" xr:uid="{00000000-0005-0000-0000-0000318D0000}"/>
    <cellStyle name="Normal 3 4 2 3 2 2 5" xfId="33294" xr:uid="{00000000-0005-0000-0000-0000328D0000}"/>
    <cellStyle name="Normal 3 4 2 3 2 3" xfId="5993" xr:uid="{00000000-0005-0000-0000-0000338D0000}"/>
    <cellStyle name="Normal 3 4 2 3 2 3 2" xfId="9536" xr:uid="{00000000-0005-0000-0000-0000348D0000}"/>
    <cellStyle name="Normal 3 4 2 3 2 3 2 2" xfId="16326" xr:uid="{00000000-0005-0000-0000-0000358D0000}"/>
    <cellStyle name="Normal 3 4 2 3 2 3 2 2 2" xfId="29894" xr:uid="{00000000-0005-0000-0000-0000368D0000}"/>
    <cellStyle name="Normal 3 4 2 3 2 3 2 2 2 2" xfId="57027" xr:uid="{00000000-0005-0000-0000-0000378D0000}"/>
    <cellStyle name="Normal 3 4 2 3 2 3 2 2 3" xfId="43465" xr:uid="{00000000-0005-0000-0000-0000388D0000}"/>
    <cellStyle name="Normal 3 4 2 3 2 3 2 3" xfId="23113" xr:uid="{00000000-0005-0000-0000-0000398D0000}"/>
    <cellStyle name="Normal 3 4 2 3 2 3 2 3 2" xfId="50246" xr:uid="{00000000-0005-0000-0000-00003A8D0000}"/>
    <cellStyle name="Normal 3 4 2 3 2 3 2 4" xfId="36684" xr:uid="{00000000-0005-0000-0000-00003B8D0000}"/>
    <cellStyle name="Normal 3 4 2 3 2 3 3" xfId="12937" xr:uid="{00000000-0005-0000-0000-00003C8D0000}"/>
    <cellStyle name="Normal 3 4 2 3 2 3 3 2" xfId="26505" xr:uid="{00000000-0005-0000-0000-00003D8D0000}"/>
    <cellStyle name="Normal 3 4 2 3 2 3 3 2 2" xfId="53638" xr:uid="{00000000-0005-0000-0000-00003E8D0000}"/>
    <cellStyle name="Normal 3 4 2 3 2 3 3 3" xfId="40076" xr:uid="{00000000-0005-0000-0000-00003F8D0000}"/>
    <cellStyle name="Normal 3 4 2 3 2 3 4" xfId="19724" xr:uid="{00000000-0005-0000-0000-0000408D0000}"/>
    <cellStyle name="Normal 3 4 2 3 2 3 4 2" xfId="46857" xr:uid="{00000000-0005-0000-0000-0000418D0000}"/>
    <cellStyle name="Normal 3 4 2 3 2 3 5" xfId="33295" xr:uid="{00000000-0005-0000-0000-0000428D0000}"/>
    <cellStyle name="Normal 3 4 2 3 2 4" xfId="9534" xr:uid="{00000000-0005-0000-0000-0000438D0000}"/>
    <cellStyle name="Normal 3 4 2 3 2 4 2" xfId="16324" xr:uid="{00000000-0005-0000-0000-0000448D0000}"/>
    <cellStyle name="Normal 3 4 2 3 2 4 2 2" xfId="29892" xr:uid="{00000000-0005-0000-0000-0000458D0000}"/>
    <cellStyle name="Normal 3 4 2 3 2 4 2 2 2" xfId="57025" xr:uid="{00000000-0005-0000-0000-0000468D0000}"/>
    <cellStyle name="Normal 3 4 2 3 2 4 2 3" xfId="43463" xr:uid="{00000000-0005-0000-0000-0000478D0000}"/>
    <cellStyle name="Normal 3 4 2 3 2 4 3" xfId="23111" xr:uid="{00000000-0005-0000-0000-0000488D0000}"/>
    <cellStyle name="Normal 3 4 2 3 2 4 3 2" xfId="50244" xr:uid="{00000000-0005-0000-0000-0000498D0000}"/>
    <cellStyle name="Normal 3 4 2 3 2 4 4" xfId="36682" xr:uid="{00000000-0005-0000-0000-00004A8D0000}"/>
    <cellStyle name="Normal 3 4 2 3 2 5" xfId="12935" xr:uid="{00000000-0005-0000-0000-00004B8D0000}"/>
    <cellStyle name="Normal 3 4 2 3 2 5 2" xfId="26503" xr:uid="{00000000-0005-0000-0000-00004C8D0000}"/>
    <cellStyle name="Normal 3 4 2 3 2 5 2 2" xfId="53636" xr:uid="{00000000-0005-0000-0000-00004D8D0000}"/>
    <cellStyle name="Normal 3 4 2 3 2 5 3" xfId="40074" xr:uid="{00000000-0005-0000-0000-00004E8D0000}"/>
    <cellStyle name="Normal 3 4 2 3 2 6" xfId="19722" xr:uid="{00000000-0005-0000-0000-00004F8D0000}"/>
    <cellStyle name="Normal 3 4 2 3 2 6 2" xfId="46855" xr:uid="{00000000-0005-0000-0000-0000508D0000}"/>
    <cellStyle name="Normal 3 4 2 3 2 7" xfId="33293" xr:uid="{00000000-0005-0000-0000-0000518D0000}"/>
    <cellStyle name="Normal 3 4 2 3 3" xfId="5994" xr:uid="{00000000-0005-0000-0000-0000528D0000}"/>
    <cellStyle name="Normal 3 4 2 3 3 2" xfId="5995" xr:uid="{00000000-0005-0000-0000-0000538D0000}"/>
    <cellStyle name="Normal 3 4 2 3 3 2 2" xfId="9538" xr:uid="{00000000-0005-0000-0000-0000548D0000}"/>
    <cellStyle name="Normal 3 4 2 3 3 2 2 2" xfId="16328" xr:uid="{00000000-0005-0000-0000-0000558D0000}"/>
    <cellStyle name="Normal 3 4 2 3 3 2 2 2 2" xfId="29896" xr:uid="{00000000-0005-0000-0000-0000568D0000}"/>
    <cellStyle name="Normal 3 4 2 3 3 2 2 2 2 2" xfId="57029" xr:uid="{00000000-0005-0000-0000-0000578D0000}"/>
    <cellStyle name="Normal 3 4 2 3 3 2 2 2 3" xfId="43467" xr:uid="{00000000-0005-0000-0000-0000588D0000}"/>
    <cellStyle name="Normal 3 4 2 3 3 2 2 3" xfId="23115" xr:uid="{00000000-0005-0000-0000-0000598D0000}"/>
    <cellStyle name="Normal 3 4 2 3 3 2 2 3 2" xfId="50248" xr:uid="{00000000-0005-0000-0000-00005A8D0000}"/>
    <cellStyle name="Normal 3 4 2 3 3 2 2 4" xfId="36686" xr:uid="{00000000-0005-0000-0000-00005B8D0000}"/>
    <cellStyle name="Normal 3 4 2 3 3 2 3" xfId="12939" xr:uid="{00000000-0005-0000-0000-00005C8D0000}"/>
    <cellStyle name="Normal 3 4 2 3 3 2 3 2" xfId="26507" xr:uid="{00000000-0005-0000-0000-00005D8D0000}"/>
    <cellStyle name="Normal 3 4 2 3 3 2 3 2 2" xfId="53640" xr:uid="{00000000-0005-0000-0000-00005E8D0000}"/>
    <cellStyle name="Normal 3 4 2 3 3 2 3 3" xfId="40078" xr:uid="{00000000-0005-0000-0000-00005F8D0000}"/>
    <cellStyle name="Normal 3 4 2 3 3 2 4" xfId="19726" xr:uid="{00000000-0005-0000-0000-0000608D0000}"/>
    <cellStyle name="Normal 3 4 2 3 3 2 4 2" xfId="46859" xr:uid="{00000000-0005-0000-0000-0000618D0000}"/>
    <cellStyle name="Normal 3 4 2 3 3 2 5" xfId="33297" xr:uid="{00000000-0005-0000-0000-0000628D0000}"/>
    <cellStyle name="Normal 3 4 2 3 3 3" xfId="9537" xr:uid="{00000000-0005-0000-0000-0000638D0000}"/>
    <cellStyle name="Normal 3 4 2 3 3 3 2" xfId="16327" xr:uid="{00000000-0005-0000-0000-0000648D0000}"/>
    <cellStyle name="Normal 3 4 2 3 3 3 2 2" xfId="29895" xr:uid="{00000000-0005-0000-0000-0000658D0000}"/>
    <cellStyle name="Normal 3 4 2 3 3 3 2 2 2" xfId="57028" xr:uid="{00000000-0005-0000-0000-0000668D0000}"/>
    <cellStyle name="Normal 3 4 2 3 3 3 2 3" xfId="43466" xr:uid="{00000000-0005-0000-0000-0000678D0000}"/>
    <cellStyle name="Normal 3 4 2 3 3 3 3" xfId="23114" xr:uid="{00000000-0005-0000-0000-0000688D0000}"/>
    <cellStyle name="Normal 3 4 2 3 3 3 3 2" xfId="50247" xr:uid="{00000000-0005-0000-0000-0000698D0000}"/>
    <cellStyle name="Normal 3 4 2 3 3 3 4" xfId="36685" xr:uid="{00000000-0005-0000-0000-00006A8D0000}"/>
    <cellStyle name="Normal 3 4 2 3 3 4" xfId="12938" xr:uid="{00000000-0005-0000-0000-00006B8D0000}"/>
    <cellStyle name="Normal 3 4 2 3 3 4 2" xfId="26506" xr:uid="{00000000-0005-0000-0000-00006C8D0000}"/>
    <cellStyle name="Normal 3 4 2 3 3 4 2 2" xfId="53639" xr:uid="{00000000-0005-0000-0000-00006D8D0000}"/>
    <cellStyle name="Normal 3 4 2 3 3 4 3" xfId="40077" xr:uid="{00000000-0005-0000-0000-00006E8D0000}"/>
    <cellStyle name="Normal 3 4 2 3 3 5" xfId="19725" xr:uid="{00000000-0005-0000-0000-00006F8D0000}"/>
    <cellStyle name="Normal 3 4 2 3 3 5 2" xfId="46858" xr:uid="{00000000-0005-0000-0000-0000708D0000}"/>
    <cellStyle name="Normal 3 4 2 3 3 6" xfId="33296" xr:uid="{00000000-0005-0000-0000-0000718D0000}"/>
    <cellStyle name="Normal 3 4 2 3 4" xfId="5996" xr:uid="{00000000-0005-0000-0000-0000728D0000}"/>
    <cellStyle name="Normal 3 4 2 3 4 2" xfId="9539" xr:uid="{00000000-0005-0000-0000-0000738D0000}"/>
    <cellStyle name="Normal 3 4 2 3 4 2 2" xfId="16329" xr:uid="{00000000-0005-0000-0000-0000748D0000}"/>
    <cellStyle name="Normal 3 4 2 3 4 2 2 2" xfId="29897" xr:uid="{00000000-0005-0000-0000-0000758D0000}"/>
    <cellStyle name="Normal 3 4 2 3 4 2 2 2 2" xfId="57030" xr:uid="{00000000-0005-0000-0000-0000768D0000}"/>
    <cellStyle name="Normal 3 4 2 3 4 2 2 3" xfId="43468" xr:uid="{00000000-0005-0000-0000-0000778D0000}"/>
    <cellStyle name="Normal 3 4 2 3 4 2 3" xfId="23116" xr:uid="{00000000-0005-0000-0000-0000788D0000}"/>
    <cellStyle name="Normal 3 4 2 3 4 2 3 2" xfId="50249" xr:uid="{00000000-0005-0000-0000-0000798D0000}"/>
    <cellStyle name="Normal 3 4 2 3 4 2 4" xfId="36687" xr:uid="{00000000-0005-0000-0000-00007A8D0000}"/>
    <cellStyle name="Normal 3 4 2 3 4 3" xfId="12940" xr:uid="{00000000-0005-0000-0000-00007B8D0000}"/>
    <cellStyle name="Normal 3 4 2 3 4 3 2" xfId="26508" xr:uid="{00000000-0005-0000-0000-00007C8D0000}"/>
    <cellStyle name="Normal 3 4 2 3 4 3 2 2" xfId="53641" xr:uid="{00000000-0005-0000-0000-00007D8D0000}"/>
    <cellStyle name="Normal 3 4 2 3 4 3 3" xfId="40079" xr:uid="{00000000-0005-0000-0000-00007E8D0000}"/>
    <cellStyle name="Normal 3 4 2 3 4 4" xfId="19727" xr:uid="{00000000-0005-0000-0000-00007F8D0000}"/>
    <cellStyle name="Normal 3 4 2 3 4 4 2" xfId="46860" xr:uid="{00000000-0005-0000-0000-0000808D0000}"/>
    <cellStyle name="Normal 3 4 2 3 4 5" xfId="33298" xr:uid="{00000000-0005-0000-0000-0000818D0000}"/>
    <cellStyle name="Normal 3 4 2 3 5" xfId="5997" xr:uid="{00000000-0005-0000-0000-0000828D0000}"/>
    <cellStyle name="Normal 3 4 2 3 5 2" xfId="9540" xr:uid="{00000000-0005-0000-0000-0000838D0000}"/>
    <cellStyle name="Normal 3 4 2 3 5 2 2" xfId="16330" xr:uid="{00000000-0005-0000-0000-0000848D0000}"/>
    <cellStyle name="Normal 3 4 2 3 5 2 2 2" xfId="29898" xr:uid="{00000000-0005-0000-0000-0000858D0000}"/>
    <cellStyle name="Normal 3 4 2 3 5 2 2 2 2" xfId="57031" xr:uid="{00000000-0005-0000-0000-0000868D0000}"/>
    <cellStyle name="Normal 3 4 2 3 5 2 2 3" xfId="43469" xr:uid="{00000000-0005-0000-0000-0000878D0000}"/>
    <cellStyle name="Normal 3 4 2 3 5 2 3" xfId="23117" xr:uid="{00000000-0005-0000-0000-0000888D0000}"/>
    <cellStyle name="Normal 3 4 2 3 5 2 3 2" xfId="50250" xr:uid="{00000000-0005-0000-0000-0000898D0000}"/>
    <cellStyle name="Normal 3 4 2 3 5 2 4" xfId="36688" xr:uid="{00000000-0005-0000-0000-00008A8D0000}"/>
    <cellStyle name="Normal 3 4 2 3 5 3" xfId="12941" xr:uid="{00000000-0005-0000-0000-00008B8D0000}"/>
    <cellStyle name="Normal 3 4 2 3 5 3 2" xfId="26509" xr:uid="{00000000-0005-0000-0000-00008C8D0000}"/>
    <cellStyle name="Normal 3 4 2 3 5 3 2 2" xfId="53642" xr:uid="{00000000-0005-0000-0000-00008D8D0000}"/>
    <cellStyle name="Normal 3 4 2 3 5 3 3" xfId="40080" xr:uid="{00000000-0005-0000-0000-00008E8D0000}"/>
    <cellStyle name="Normal 3 4 2 3 5 4" xfId="19728" xr:uid="{00000000-0005-0000-0000-00008F8D0000}"/>
    <cellStyle name="Normal 3 4 2 3 5 4 2" xfId="46861" xr:uid="{00000000-0005-0000-0000-0000908D0000}"/>
    <cellStyle name="Normal 3 4 2 3 5 5" xfId="33299" xr:uid="{00000000-0005-0000-0000-0000918D0000}"/>
    <cellStyle name="Normal 3 4 2 3 6" xfId="9533" xr:uid="{00000000-0005-0000-0000-0000928D0000}"/>
    <cellStyle name="Normal 3 4 2 3 6 2" xfId="16323" xr:uid="{00000000-0005-0000-0000-0000938D0000}"/>
    <cellStyle name="Normal 3 4 2 3 6 2 2" xfId="29891" xr:uid="{00000000-0005-0000-0000-0000948D0000}"/>
    <cellStyle name="Normal 3 4 2 3 6 2 2 2" xfId="57024" xr:uid="{00000000-0005-0000-0000-0000958D0000}"/>
    <cellStyle name="Normal 3 4 2 3 6 2 3" xfId="43462" xr:uid="{00000000-0005-0000-0000-0000968D0000}"/>
    <cellStyle name="Normal 3 4 2 3 6 3" xfId="23110" xr:uid="{00000000-0005-0000-0000-0000978D0000}"/>
    <cellStyle name="Normal 3 4 2 3 6 3 2" xfId="50243" xr:uid="{00000000-0005-0000-0000-0000988D0000}"/>
    <cellStyle name="Normal 3 4 2 3 6 4" xfId="36681" xr:uid="{00000000-0005-0000-0000-0000998D0000}"/>
    <cellStyle name="Normal 3 4 2 3 7" xfId="12934" xr:uid="{00000000-0005-0000-0000-00009A8D0000}"/>
    <cellStyle name="Normal 3 4 2 3 7 2" xfId="26502" xr:uid="{00000000-0005-0000-0000-00009B8D0000}"/>
    <cellStyle name="Normal 3 4 2 3 7 2 2" xfId="53635" xr:uid="{00000000-0005-0000-0000-00009C8D0000}"/>
    <cellStyle name="Normal 3 4 2 3 7 3" xfId="40073" xr:uid="{00000000-0005-0000-0000-00009D8D0000}"/>
    <cellStyle name="Normal 3 4 2 3 8" xfId="19721" xr:uid="{00000000-0005-0000-0000-00009E8D0000}"/>
    <cellStyle name="Normal 3 4 2 3 8 2" xfId="46854" xr:uid="{00000000-0005-0000-0000-00009F8D0000}"/>
    <cellStyle name="Normal 3 4 2 3 9" xfId="33292" xr:uid="{00000000-0005-0000-0000-0000A08D0000}"/>
    <cellStyle name="Normal 3 4 2 4" xfId="5998" xr:uid="{00000000-0005-0000-0000-0000A18D0000}"/>
    <cellStyle name="Normal 3 4 2 4 2" xfId="5999" xr:uid="{00000000-0005-0000-0000-0000A28D0000}"/>
    <cellStyle name="Normal 3 4 2 4 2 2" xfId="6000" xr:uid="{00000000-0005-0000-0000-0000A38D0000}"/>
    <cellStyle name="Normal 3 4 2 4 2 2 2" xfId="9543" xr:uid="{00000000-0005-0000-0000-0000A48D0000}"/>
    <cellStyle name="Normal 3 4 2 4 2 2 2 2" xfId="16333" xr:uid="{00000000-0005-0000-0000-0000A58D0000}"/>
    <cellStyle name="Normal 3 4 2 4 2 2 2 2 2" xfId="29901" xr:uid="{00000000-0005-0000-0000-0000A68D0000}"/>
    <cellStyle name="Normal 3 4 2 4 2 2 2 2 2 2" xfId="57034" xr:uid="{00000000-0005-0000-0000-0000A78D0000}"/>
    <cellStyle name="Normal 3 4 2 4 2 2 2 2 3" xfId="43472" xr:uid="{00000000-0005-0000-0000-0000A88D0000}"/>
    <cellStyle name="Normal 3 4 2 4 2 2 2 3" xfId="23120" xr:uid="{00000000-0005-0000-0000-0000A98D0000}"/>
    <cellStyle name="Normal 3 4 2 4 2 2 2 3 2" xfId="50253" xr:uid="{00000000-0005-0000-0000-0000AA8D0000}"/>
    <cellStyle name="Normal 3 4 2 4 2 2 2 4" xfId="36691" xr:uid="{00000000-0005-0000-0000-0000AB8D0000}"/>
    <cellStyle name="Normal 3 4 2 4 2 2 3" xfId="12944" xr:uid="{00000000-0005-0000-0000-0000AC8D0000}"/>
    <cellStyle name="Normal 3 4 2 4 2 2 3 2" xfId="26512" xr:uid="{00000000-0005-0000-0000-0000AD8D0000}"/>
    <cellStyle name="Normal 3 4 2 4 2 2 3 2 2" xfId="53645" xr:uid="{00000000-0005-0000-0000-0000AE8D0000}"/>
    <cellStyle name="Normal 3 4 2 4 2 2 3 3" xfId="40083" xr:uid="{00000000-0005-0000-0000-0000AF8D0000}"/>
    <cellStyle name="Normal 3 4 2 4 2 2 4" xfId="19731" xr:uid="{00000000-0005-0000-0000-0000B08D0000}"/>
    <cellStyle name="Normal 3 4 2 4 2 2 4 2" xfId="46864" xr:uid="{00000000-0005-0000-0000-0000B18D0000}"/>
    <cellStyle name="Normal 3 4 2 4 2 2 5" xfId="33302" xr:uid="{00000000-0005-0000-0000-0000B28D0000}"/>
    <cellStyle name="Normal 3 4 2 4 2 3" xfId="6001" xr:uid="{00000000-0005-0000-0000-0000B38D0000}"/>
    <cellStyle name="Normal 3 4 2 4 2 3 2" xfId="9544" xr:uid="{00000000-0005-0000-0000-0000B48D0000}"/>
    <cellStyle name="Normal 3 4 2 4 2 3 2 2" xfId="16334" xr:uid="{00000000-0005-0000-0000-0000B58D0000}"/>
    <cellStyle name="Normal 3 4 2 4 2 3 2 2 2" xfId="29902" xr:uid="{00000000-0005-0000-0000-0000B68D0000}"/>
    <cellStyle name="Normal 3 4 2 4 2 3 2 2 2 2" xfId="57035" xr:uid="{00000000-0005-0000-0000-0000B78D0000}"/>
    <cellStyle name="Normal 3 4 2 4 2 3 2 2 3" xfId="43473" xr:uid="{00000000-0005-0000-0000-0000B88D0000}"/>
    <cellStyle name="Normal 3 4 2 4 2 3 2 3" xfId="23121" xr:uid="{00000000-0005-0000-0000-0000B98D0000}"/>
    <cellStyle name="Normal 3 4 2 4 2 3 2 3 2" xfId="50254" xr:uid="{00000000-0005-0000-0000-0000BA8D0000}"/>
    <cellStyle name="Normal 3 4 2 4 2 3 2 4" xfId="36692" xr:uid="{00000000-0005-0000-0000-0000BB8D0000}"/>
    <cellStyle name="Normal 3 4 2 4 2 3 3" xfId="12945" xr:uid="{00000000-0005-0000-0000-0000BC8D0000}"/>
    <cellStyle name="Normal 3 4 2 4 2 3 3 2" xfId="26513" xr:uid="{00000000-0005-0000-0000-0000BD8D0000}"/>
    <cellStyle name="Normal 3 4 2 4 2 3 3 2 2" xfId="53646" xr:uid="{00000000-0005-0000-0000-0000BE8D0000}"/>
    <cellStyle name="Normal 3 4 2 4 2 3 3 3" xfId="40084" xr:uid="{00000000-0005-0000-0000-0000BF8D0000}"/>
    <cellStyle name="Normal 3 4 2 4 2 3 4" xfId="19732" xr:uid="{00000000-0005-0000-0000-0000C08D0000}"/>
    <cellStyle name="Normal 3 4 2 4 2 3 4 2" xfId="46865" xr:uid="{00000000-0005-0000-0000-0000C18D0000}"/>
    <cellStyle name="Normal 3 4 2 4 2 3 5" xfId="33303" xr:uid="{00000000-0005-0000-0000-0000C28D0000}"/>
    <cellStyle name="Normal 3 4 2 4 2 4" xfId="9542" xr:uid="{00000000-0005-0000-0000-0000C38D0000}"/>
    <cellStyle name="Normal 3 4 2 4 2 4 2" xfId="16332" xr:uid="{00000000-0005-0000-0000-0000C48D0000}"/>
    <cellStyle name="Normal 3 4 2 4 2 4 2 2" xfId="29900" xr:uid="{00000000-0005-0000-0000-0000C58D0000}"/>
    <cellStyle name="Normal 3 4 2 4 2 4 2 2 2" xfId="57033" xr:uid="{00000000-0005-0000-0000-0000C68D0000}"/>
    <cellStyle name="Normal 3 4 2 4 2 4 2 3" xfId="43471" xr:uid="{00000000-0005-0000-0000-0000C78D0000}"/>
    <cellStyle name="Normal 3 4 2 4 2 4 3" xfId="23119" xr:uid="{00000000-0005-0000-0000-0000C88D0000}"/>
    <cellStyle name="Normal 3 4 2 4 2 4 3 2" xfId="50252" xr:uid="{00000000-0005-0000-0000-0000C98D0000}"/>
    <cellStyle name="Normal 3 4 2 4 2 4 4" xfId="36690" xr:uid="{00000000-0005-0000-0000-0000CA8D0000}"/>
    <cellStyle name="Normal 3 4 2 4 2 5" xfId="12943" xr:uid="{00000000-0005-0000-0000-0000CB8D0000}"/>
    <cellStyle name="Normal 3 4 2 4 2 5 2" xfId="26511" xr:uid="{00000000-0005-0000-0000-0000CC8D0000}"/>
    <cellStyle name="Normal 3 4 2 4 2 5 2 2" xfId="53644" xr:uid="{00000000-0005-0000-0000-0000CD8D0000}"/>
    <cellStyle name="Normal 3 4 2 4 2 5 3" xfId="40082" xr:uid="{00000000-0005-0000-0000-0000CE8D0000}"/>
    <cellStyle name="Normal 3 4 2 4 2 6" xfId="19730" xr:uid="{00000000-0005-0000-0000-0000CF8D0000}"/>
    <cellStyle name="Normal 3 4 2 4 2 6 2" xfId="46863" xr:uid="{00000000-0005-0000-0000-0000D08D0000}"/>
    <cellStyle name="Normal 3 4 2 4 2 7" xfId="33301" xr:uid="{00000000-0005-0000-0000-0000D18D0000}"/>
    <cellStyle name="Normal 3 4 2 4 3" xfId="6002" xr:uid="{00000000-0005-0000-0000-0000D28D0000}"/>
    <cellStyle name="Normal 3 4 2 4 3 2" xfId="9545" xr:uid="{00000000-0005-0000-0000-0000D38D0000}"/>
    <cellStyle name="Normal 3 4 2 4 3 2 2" xfId="16335" xr:uid="{00000000-0005-0000-0000-0000D48D0000}"/>
    <cellStyle name="Normal 3 4 2 4 3 2 2 2" xfId="29903" xr:uid="{00000000-0005-0000-0000-0000D58D0000}"/>
    <cellStyle name="Normal 3 4 2 4 3 2 2 2 2" xfId="57036" xr:uid="{00000000-0005-0000-0000-0000D68D0000}"/>
    <cellStyle name="Normal 3 4 2 4 3 2 2 3" xfId="43474" xr:uid="{00000000-0005-0000-0000-0000D78D0000}"/>
    <cellStyle name="Normal 3 4 2 4 3 2 3" xfId="23122" xr:uid="{00000000-0005-0000-0000-0000D88D0000}"/>
    <cellStyle name="Normal 3 4 2 4 3 2 3 2" xfId="50255" xr:uid="{00000000-0005-0000-0000-0000D98D0000}"/>
    <cellStyle name="Normal 3 4 2 4 3 2 4" xfId="36693" xr:uid="{00000000-0005-0000-0000-0000DA8D0000}"/>
    <cellStyle name="Normal 3 4 2 4 3 3" xfId="12946" xr:uid="{00000000-0005-0000-0000-0000DB8D0000}"/>
    <cellStyle name="Normal 3 4 2 4 3 3 2" xfId="26514" xr:uid="{00000000-0005-0000-0000-0000DC8D0000}"/>
    <cellStyle name="Normal 3 4 2 4 3 3 2 2" xfId="53647" xr:uid="{00000000-0005-0000-0000-0000DD8D0000}"/>
    <cellStyle name="Normal 3 4 2 4 3 3 3" xfId="40085" xr:uid="{00000000-0005-0000-0000-0000DE8D0000}"/>
    <cellStyle name="Normal 3 4 2 4 3 4" xfId="19733" xr:uid="{00000000-0005-0000-0000-0000DF8D0000}"/>
    <cellStyle name="Normal 3 4 2 4 3 4 2" xfId="46866" xr:uid="{00000000-0005-0000-0000-0000E08D0000}"/>
    <cellStyle name="Normal 3 4 2 4 3 5" xfId="33304" xr:uid="{00000000-0005-0000-0000-0000E18D0000}"/>
    <cellStyle name="Normal 3 4 2 4 4" xfId="6003" xr:uid="{00000000-0005-0000-0000-0000E28D0000}"/>
    <cellStyle name="Normal 3 4 2 4 4 2" xfId="9546" xr:uid="{00000000-0005-0000-0000-0000E38D0000}"/>
    <cellStyle name="Normal 3 4 2 4 4 2 2" xfId="16336" xr:uid="{00000000-0005-0000-0000-0000E48D0000}"/>
    <cellStyle name="Normal 3 4 2 4 4 2 2 2" xfId="29904" xr:uid="{00000000-0005-0000-0000-0000E58D0000}"/>
    <cellStyle name="Normal 3 4 2 4 4 2 2 2 2" xfId="57037" xr:uid="{00000000-0005-0000-0000-0000E68D0000}"/>
    <cellStyle name="Normal 3 4 2 4 4 2 2 3" xfId="43475" xr:uid="{00000000-0005-0000-0000-0000E78D0000}"/>
    <cellStyle name="Normal 3 4 2 4 4 2 3" xfId="23123" xr:uid="{00000000-0005-0000-0000-0000E88D0000}"/>
    <cellStyle name="Normal 3 4 2 4 4 2 3 2" xfId="50256" xr:uid="{00000000-0005-0000-0000-0000E98D0000}"/>
    <cellStyle name="Normal 3 4 2 4 4 2 4" xfId="36694" xr:uid="{00000000-0005-0000-0000-0000EA8D0000}"/>
    <cellStyle name="Normal 3 4 2 4 4 3" xfId="12947" xr:uid="{00000000-0005-0000-0000-0000EB8D0000}"/>
    <cellStyle name="Normal 3 4 2 4 4 3 2" xfId="26515" xr:uid="{00000000-0005-0000-0000-0000EC8D0000}"/>
    <cellStyle name="Normal 3 4 2 4 4 3 2 2" xfId="53648" xr:uid="{00000000-0005-0000-0000-0000ED8D0000}"/>
    <cellStyle name="Normal 3 4 2 4 4 3 3" xfId="40086" xr:uid="{00000000-0005-0000-0000-0000EE8D0000}"/>
    <cellStyle name="Normal 3 4 2 4 4 4" xfId="19734" xr:uid="{00000000-0005-0000-0000-0000EF8D0000}"/>
    <cellStyle name="Normal 3 4 2 4 4 4 2" xfId="46867" xr:uid="{00000000-0005-0000-0000-0000F08D0000}"/>
    <cellStyle name="Normal 3 4 2 4 4 5" xfId="33305" xr:uid="{00000000-0005-0000-0000-0000F18D0000}"/>
    <cellStyle name="Normal 3 4 2 4 5" xfId="9541" xr:uid="{00000000-0005-0000-0000-0000F28D0000}"/>
    <cellStyle name="Normal 3 4 2 4 5 2" xfId="16331" xr:uid="{00000000-0005-0000-0000-0000F38D0000}"/>
    <cellStyle name="Normal 3 4 2 4 5 2 2" xfId="29899" xr:uid="{00000000-0005-0000-0000-0000F48D0000}"/>
    <cellStyle name="Normal 3 4 2 4 5 2 2 2" xfId="57032" xr:uid="{00000000-0005-0000-0000-0000F58D0000}"/>
    <cellStyle name="Normal 3 4 2 4 5 2 3" xfId="43470" xr:uid="{00000000-0005-0000-0000-0000F68D0000}"/>
    <cellStyle name="Normal 3 4 2 4 5 3" xfId="23118" xr:uid="{00000000-0005-0000-0000-0000F78D0000}"/>
    <cellStyle name="Normal 3 4 2 4 5 3 2" xfId="50251" xr:uid="{00000000-0005-0000-0000-0000F88D0000}"/>
    <cellStyle name="Normal 3 4 2 4 5 4" xfId="36689" xr:uid="{00000000-0005-0000-0000-0000F98D0000}"/>
    <cellStyle name="Normal 3 4 2 4 6" xfId="12942" xr:uid="{00000000-0005-0000-0000-0000FA8D0000}"/>
    <cellStyle name="Normal 3 4 2 4 6 2" xfId="26510" xr:uid="{00000000-0005-0000-0000-0000FB8D0000}"/>
    <cellStyle name="Normal 3 4 2 4 6 2 2" xfId="53643" xr:uid="{00000000-0005-0000-0000-0000FC8D0000}"/>
    <cellStyle name="Normal 3 4 2 4 6 3" xfId="40081" xr:uid="{00000000-0005-0000-0000-0000FD8D0000}"/>
    <cellStyle name="Normal 3 4 2 4 7" xfId="19729" xr:uid="{00000000-0005-0000-0000-0000FE8D0000}"/>
    <cellStyle name="Normal 3 4 2 4 7 2" xfId="46862" xr:uid="{00000000-0005-0000-0000-0000FF8D0000}"/>
    <cellStyle name="Normal 3 4 2 4 8" xfId="33300" xr:uid="{00000000-0005-0000-0000-0000008E0000}"/>
    <cellStyle name="Normal 3 4 2 5" xfId="6004" xr:uid="{00000000-0005-0000-0000-0000018E0000}"/>
    <cellStyle name="Normal 3 4 2 5 2" xfId="6005" xr:uid="{00000000-0005-0000-0000-0000028E0000}"/>
    <cellStyle name="Normal 3 4 2 5 2 2" xfId="6006" xr:uid="{00000000-0005-0000-0000-0000038E0000}"/>
    <cellStyle name="Normal 3 4 2 5 2 2 2" xfId="9549" xr:uid="{00000000-0005-0000-0000-0000048E0000}"/>
    <cellStyle name="Normal 3 4 2 5 2 2 2 2" xfId="16339" xr:uid="{00000000-0005-0000-0000-0000058E0000}"/>
    <cellStyle name="Normal 3 4 2 5 2 2 2 2 2" xfId="29907" xr:uid="{00000000-0005-0000-0000-0000068E0000}"/>
    <cellStyle name="Normal 3 4 2 5 2 2 2 2 2 2" xfId="57040" xr:uid="{00000000-0005-0000-0000-0000078E0000}"/>
    <cellStyle name="Normal 3 4 2 5 2 2 2 2 3" xfId="43478" xr:uid="{00000000-0005-0000-0000-0000088E0000}"/>
    <cellStyle name="Normal 3 4 2 5 2 2 2 3" xfId="23126" xr:uid="{00000000-0005-0000-0000-0000098E0000}"/>
    <cellStyle name="Normal 3 4 2 5 2 2 2 3 2" xfId="50259" xr:uid="{00000000-0005-0000-0000-00000A8E0000}"/>
    <cellStyle name="Normal 3 4 2 5 2 2 2 4" xfId="36697" xr:uid="{00000000-0005-0000-0000-00000B8E0000}"/>
    <cellStyle name="Normal 3 4 2 5 2 2 3" xfId="12950" xr:uid="{00000000-0005-0000-0000-00000C8E0000}"/>
    <cellStyle name="Normal 3 4 2 5 2 2 3 2" xfId="26518" xr:uid="{00000000-0005-0000-0000-00000D8E0000}"/>
    <cellStyle name="Normal 3 4 2 5 2 2 3 2 2" xfId="53651" xr:uid="{00000000-0005-0000-0000-00000E8E0000}"/>
    <cellStyle name="Normal 3 4 2 5 2 2 3 3" xfId="40089" xr:uid="{00000000-0005-0000-0000-00000F8E0000}"/>
    <cellStyle name="Normal 3 4 2 5 2 2 4" xfId="19737" xr:uid="{00000000-0005-0000-0000-0000108E0000}"/>
    <cellStyle name="Normal 3 4 2 5 2 2 4 2" xfId="46870" xr:uid="{00000000-0005-0000-0000-0000118E0000}"/>
    <cellStyle name="Normal 3 4 2 5 2 2 5" xfId="33308" xr:uid="{00000000-0005-0000-0000-0000128E0000}"/>
    <cellStyle name="Normal 3 4 2 5 2 3" xfId="6007" xr:uid="{00000000-0005-0000-0000-0000138E0000}"/>
    <cellStyle name="Normal 3 4 2 5 2 3 2" xfId="9550" xr:uid="{00000000-0005-0000-0000-0000148E0000}"/>
    <cellStyle name="Normal 3 4 2 5 2 3 2 2" xfId="16340" xr:uid="{00000000-0005-0000-0000-0000158E0000}"/>
    <cellStyle name="Normal 3 4 2 5 2 3 2 2 2" xfId="29908" xr:uid="{00000000-0005-0000-0000-0000168E0000}"/>
    <cellStyle name="Normal 3 4 2 5 2 3 2 2 2 2" xfId="57041" xr:uid="{00000000-0005-0000-0000-0000178E0000}"/>
    <cellStyle name="Normal 3 4 2 5 2 3 2 2 3" xfId="43479" xr:uid="{00000000-0005-0000-0000-0000188E0000}"/>
    <cellStyle name="Normal 3 4 2 5 2 3 2 3" xfId="23127" xr:uid="{00000000-0005-0000-0000-0000198E0000}"/>
    <cellStyle name="Normal 3 4 2 5 2 3 2 3 2" xfId="50260" xr:uid="{00000000-0005-0000-0000-00001A8E0000}"/>
    <cellStyle name="Normal 3 4 2 5 2 3 2 4" xfId="36698" xr:uid="{00000000-0005-0000-0000-00001B8E0000}"/>
    <cellStyle name="Normal 3 4 2 5 2 3 3" xfId="12951" xr:uid="{00000000-0005-0000-0000-00001C8E0000}"/>
    <cellStyle name="Normal 3 4 2 5 2 3 3 2" xfId="26519" xr:uid="{00000000-0005-0000-0000-00001D8E0000}"/>
    <cellStyle name="Normal 3 4 2 5 2 3 3 2 2" xfId="53652" xr:uid="{00000000-0005-0000-0000-00001E8E0000}"/>
    <cellStyle name="Normal 3 4 2 5 2 3 3 3" xfId="40090" xr:uid="{00000000-0005-0000-0000-00001F8E0000}"/>
    <cellStyle name="Normal 3 4 2 5 2 3 4" xfId="19738" xr:uid="{00000000-0005-0000-0000-0000208E0000}"/>
    <cellStyle name="Normal 3 4 2 5 2 3 4 2" xfId="46871" xr:uid="{00000000-0005-0000-0000-0000218E0000}"/>
    <cellStyle name="Normal 3 4 2 5 2 3 5" xfId="33309" xr:uid="{00000000-0005-0000-0000-0000228E0000}"/>
    <cellStyle name="Normal 3 4 2 5 2 4" xfId="9548" xr:uid="{00000000-0005-0000-0000-0000238E0000}"/>
    <cellStyle name="Normal 3 4 2 5 2 4 2" xfId="16338" xr:uid="{00000000-0005-0000-0000-0000248E0000}"/>
    <cellStyle name="Normal 3 4 2 5 2 4 2 2" xfId="29906" xr:uid="{00000000-0005-0000-0000-0000258E0000}"/>
    <cellStyle name="Normal 3 4 2 5 2 4 2 2 2" xfId="57039" xr:uid="{00000000-0005-0000-0000-0000268E0000}"/>
    <cellStyle name="Normal 3 4 2 5 2 4 2 3" xfId="43477" xr:uid="{00000000-0005-0000-0000-0000278E0000}"/>
    <cellStyle name="Normal 3 4 2 5 2 4 3" xfId="23125" xr:uid="{00000000-0005-0000-0000-0000288E0000}"/>
    <cellStyle name="Normal 3 4 2 5 2 4 3 2" xfId="50258" xr:uid="{00000000-0005-0000-0000-0000298E0000}"/>
    <cellStyle name="Normal 3 4 2 5 2 4 4" xfId="36696" xr:uid="{00000000-0005-0000-0000-00002A8E0000}"/>
    <cellStyle name="Normal 3 4 2 5 2 5" xfId="12949" xr:uid="{00000000-0005-0000-0000-00002B8E0000}"/>
    <cellStyle name="Normal 3 4 2 5 2 5 2" xfId="26517" xr:uid="{00000000-0005-0000-0000-00002C8E0000}"/>
    <cellStyle name="Normal 3 4 2 5 2 5 2 2" xfId="53650" xr:uid="{00000000-0005-0000-0000-00002D8E0000}"/>
    <cellStyle name="Normal 3 4 2 5 2 5 3" xfId="40088" xr:uid="{00000000-0005-0000-0000-00002E8E0000}"/>
    <cellStyle name="Normal 3 4 2 5 2 6" xfId="19736" xr:uid="{00000000-0005-0000-0000-00002F8E0000}"/>
    <cellStyle name="Normal 3 4 2 5 2 6 2" xfId="46869" xr:uid="{00000000-0005-0000-0000-0000308E0000}"/>
    <cellStyle name="Normal 3 4 2 5 2 7" xfId="33307" xr:uid="{00000000-0005-0000-0000-0000318E0000}"/>
    <cellStyle name="Normal 3 4 2 5 3" xfId="6008" xr:uid="{00000000-0005-0000-0000-0000328E0000}"/>
    <cellStyle name="Normal 3 4 2 5 3 2" xfId="9551" xr:uid="{00000000-0005-0000-0000-0000338E0000}"/>
    <cellStyle name="Normal 3 4 2 5 3 2 2" xfId="16341" xr:uid="{00000000-0005-0000-0000-0000348E0000}"/>
    <cellStyle name="Normal 3 4 2 5 3 2 2 2" xfId="29909" xr:uid="{00000000-0005-0000-0000-0000358E0000}"/>
    <cellStyle name="Normal 3 4 2 5 3 2 2 2 2" xfId="57042" xr:uid="{00000000-0005-0000-0000-0000368E0000}"/>
    <cellStyle name="Normal 3 4 2 5 3 2 2 3" xfId="43480" xr:uid="{00000000-0005-0000-0000-0000378E0000}"/>
    <cellStyle name="Normal 3 4 2 5 3 2 3" xfId="23128" xr:uid="{00000000-0005-0000-0000-0000388E0000}"/>
    <cellStyle name="Normal 3 4 2 5 3 2 3 2" xfId="50261" xr:uid="{00000000-0005-0000-0000-0000398E0000}"/>
    <cellStyle name="Normal 3 4 2 5 3 2 4" xfId="36699" xr:uid="{00000000-0005-0000-0000-00003A8E0000}"/>
    <cellStyle name="Normal 3 4 2 5 3 3" xfId="12952" xr:uid="{00000000-0005-0000-0000-00003B8E0000}"/>
    <cellStyle name="Normal 3 4 2 5 3 3 2" xfId="26520" xr:uid="{00000000-0005-0000-0000-00003C8E0000}"/>
    <cellStyle name="Normal 3 4 2 5 3 3 2 2" xfId="53653" xr:uid="{00000000-0005-0000-0000-00003D8E0000}"/>
    <cellStyle name="Normal 3 4 2 5 3 3 3" xfId="40091" xr:uid="{00000000-0005-0000-0000-00003E8E0000}"/>
    <cellStyle name="Normal 3 4 2 5 3 4" xfId="19739" xr:uid="{00000000-0005-0000-0000-00003F8E0000}"/>
    <cellStyle name="Normal 3 4 2 5 3 4 2" xfId="46872" xr:uid="{00000000-0005-0000-0000-0000408E0000}"/>
    <cellStyle name="Normal 3 4 2 5 3 5" xfId="33310" xr:uid="{00000000-0005-0000-0000-0000418E0000}"/>
    <cellStyle name="Normal 3 4 2 5 4" xfId="6009" xr:uid="{00000000-0005-0000-0000-0000428E0000}"/>
    <cellStyle name="Normal 3 4 2 5 4 2" xfId="9552" xr:uid="{00000000-0005-0000-0000-0000438E0000}"/>
    <cellStyle name="Normal 3 4 2 5 4 2 2" xfId="16342" xr:uid="{00000000-0005-0000-0000-0000448E0000}"/>
    <cellStyle name="Normal 3 4 2 5 4 2 2 2" xfId="29910" xr:uid="{00000000-0005-0000-0000-0000458E0000}"/>
    <cellStyle name="Normal 3 4 2 5 4 2 2 2 2" xfId="57043" xr:uid="{00000000-0005-0000-0000-0000468E0000}"/>
    <cellStyle name="Normal 3 4 2 5 4 2 2 3" xfId="43481" xr:uid="{00000000-0005-0000-0000-0000478E0000}"/>
    <cellStyle name="Normal 3 4 2 5 4 2 3" xfId="23129" xr:uid="{00000000-0005-0000-0000-0000488E0000}"/>
    <cellStyle name="Normal 3 4 2 5 4 2 3 2" xfId="50262" xr:uid="{00000000-0005-0000-0000-0000498E0000}"/>
    <cellStyle name="Normal 3 4 2 5 4 2 4" xfId="36700" xr:uid="{00000000-0005-0000-0000-00004A8E0000}"/>
    <cellStyle name="Normal 3 4 2 5 4 3" xfId="12953" xr:uid="{00000000-0005-0000-0000-00004B8E0000}"/>
    <cellStyle name="Normal 3 4 2 5 4 3 2" xfId="26521" xr:uid="{00000000-0005-0000-0000-00004C8E0000}"/>
    <cellStyle name="Normal 3 4 2 5 4 3 2 2" xfId="53654" xr:uid="{00000000-0005-0000-0000-00004D8E0000}"/>
    <cellStyle name="Normal 3 4 2 5 4 3 3" xfId="40092" xr:uid="{00000000-0005-0000-0000-00004E8E0000}"/>
    <cellStyle name="Normal 3 4 2 5 4 4" xfId="19740" xr:uid="{00000000-0005-0000-0000-00004F8E0000}"/>
    <cellStyle name="Normal 3 4 2 5 4 4 2" xfId="46873" xr:uid="{00000000-0005-0000-0000-0000508E0000}"/>
    <cellStyle name="Normal 3 4 2 5 4 5" xfId="33311" xr:uid="{00000000-0005-0000-0000-0000518E0000}"/>
    <cellStyle name="Normal 3 4 2 5 5" xfId="9547" xr:uid="{00000000-0005-0000-0000-0000528E0000}"/>
    <cellStyle name="Normal 3 4 2 5 5 2" xfId="16337" xr:uid="{00000000-0005-0000-0000-0000538E0000}"/>
    <cellStyle name="Normal 3 4 2 5 5 2 2" xfId="29905" xr:uid="{00000000-0005-0000-0000-0000548E0000}"/>
    <cellStyle name="Normal 3 4 2 5 5 2 2 2" xfId="57038" xr:uid="{00000000-0005-0000-0000-0000558E0000}"/>
    <cellStyle name="Normal 3 4 2 5 5 2 3" xfId="43476" xr:uid="{00000000-0005-0000-0000-0000568E0000}"/>
    <cellStyle name="Normal 3 4 2 5 5 3" xfId="23124" xr:uid="{00000000-0005-0000-0000-0000578E0000}"/>
    <cellStyle name="Normal 3 4 2 5 5 3 2" xfId="50257" xr:uid="{00000000-0005-0000-0000-0000588E0000}"/>
    <cellStyle name="Normal 3 4 2 5 5 4" xfId="36695" xr:uid="{00000000-0005-0000-0000-0000598E0000}"/>
    <cellStyle name="Normal 3 4 2 5 6" xfId="12948" xr:uid="{00000000-0005-0000-0000-00005A8E0000}"/>
    <cellStyle name="Normal 3 4 2 5 6 2" xfId="26516" xr:uid="{00000000-0005-0000-0000-00005B8E0000}"/>
    <cellStyle name="Normal 3 4 2 5 6 2 2" xfId="53649" xr:uid="{00000000-0005-0000-0000-00005C8E0000}"/>
    <cellStyle name="Normal 3 4 2 5 6 3" xfId="40087" xr:uid="{00000000-0005-0000-0000-00005D8E0000}"/>
    <cellStyle name="Normal 3 4 2 5 7" xfId="19735" xr:uid="{00000000-0005-0000-0000-00005E8E0000}"/>
    <cellStyle name="Normal 3 4 2 5 7 2" xfId="46868" xr:uid="{00000000-0005-0000-0000-00005F8E0000}"/>
    <cellStyle name="Normal 3 4 2 5 8" xfId="33306" xr:uid="{00000000-0005-0000-0000-0000608E0000}"/>
    <cellStyle name="Normal 3 4 2 6" xfId="6010" xr:uid="{00000000-0005-0000-0000-0000618E0000}"/>
    <cellStyle name="Normal 3 4 2 6 2" xfId="6011" xr:uid="{00000000-0005-0000-0000-0000628E0000}"/>
    <cellStyle name="Normal 3 4 2 6 2 2" xfId="9554" xr:uid="{00000000-0005-0000-0000-0000638E0000}"/>
    <cellStyle name="Normal 3 4 2 6 2 2 2" xfId="16344" xr:uid="{00000000-0005-0000-0000-0000648E0000}"/>
    <cellStyle name="Normal 3 4 2 6 2 2 2 2" xfId="29912" xr:uid="{00000000-0005-0000-0000-0000658E0000}"/>
    <cellStyle name="Normal 3 4 2 6 2 2 2 2 2" xfId="57045" xr:uid="{00000000-0005-0000-0000-0000668E0000}"/>
    <cellStyle name="Normal 3 4 2 6 2 2 2 3" xfId="43483" xr:uid="{00000000-0005-0000-0000-0000678E0000}"/>
    <cellStyle name="Normal 3 4 2 6 2 2 3" xfId="23131" xr:uid="{00000000-0005-0000-0000-0000688E0000}"/>
    <cellStyle name="Normal 3 4 2 6 2 2 3 2" xfId="50264" xr:uid="{00000000-0005-0000-0000-0000698E0000}"/>
    <cellStyle name="Normal 3 4 2 6 2 2 4" xfId="36702" xr:uid="{00000000-0005-0000-0000-00006A8E0000}"/>
    <cellStyle name="Normal 3 4 2 6 2 3" xfId="12955" xr:uid="{00000000-0005-0000-0000-00006B8E0000}"/>
    <cellStyle name="Normal 3 4 2 6 2 3 2" xfId="26523" xr:uid="{00000000-0005-0000-0000-00006C8E0000}"/>
    <cellStyle name="Normal 3 4 2 6 2 3 2 2" xfId="53656" xr:uid="{00000000-0005-0000-0000-00006D8E0000}"/>
    <cellStyle name="Normal 3 4 2 6 2 3 3" xfId="40094" xr:uid="{00000000-0005-0000-0000-00006E8E0000}"/>
    <cellStyle name="Normal 3 4 2 6 2 4" xfId="19742" xr:uid="{00000000-0005-0000-0000-00006F8E0000}"/>
    <cellStyle name="Normal 3 4 2 6 2 4 2" xfId="46875" xr:uid="{00000000-0005-0000-0000-0000708E0000}"/>
    <cellStyle name="Normal 3 4 2 6 2 5" xfId="33313" xr:uid="{00000000-0005-0000-0000-0000718E0000}"/>
    <cellStyle name="Normal 3 4 2 6 3" xfId="6012" xr:uid="{00000000-0005-0000-0000-0000728E0000}"/>
    <cellStyle name="Normal 3 4 2 6 3 2" xfId="9555" xr:uid="{00000000-0005-0000-0000-0000738E0000}"/>
    <cellStyle name="Normal 3 4 2 6 3 2 2" xfId="16345" xr:uid="{00000000-0005-0000-0000-0000748E0000}"/>
    <cellStyle name="Normal 3 4 2 6 3 2 2 2" xfId="29913" xr:uid="{00000000-0005-0000-0000-0000758E0000}"/>
    <cellStyle name="Normal 3 4 2 6 3 2 2 2 2" xfId="57046" xr:uid="{00000000-0005-0000-0000-0000768E0000}"/>
    <cellStyle name="Normal 3 4 2 6 3 2 2 3" xfId="43484" xr:uid="{00000000-0005-0000-0000-0000778E0000}"/>
    <cellStyle name="Normal 3 4 2 6 3 2 3" xfId="23132" xr:uid="{00000000-0005-0000-0000-0000788E0000}"/>
    <cellStyle name="Normal 3 4 2 6 3 2 3 2" xfId="50265" xr:uid="{00000000-0005-0000-0000-0000798E0000}"/>
    <cellStyle name="Normal 3 4 2 6 3 2 4" xfId="36703" xr:uid="{00000000-0005-0000-0000-00007A8E0000}"/>
    <cellStyle name="Normal 3 4 2 6 3 3" xfId="12956" xr:uid="{00000000-0005-0000-0000-00007B8E0000}"/>
    <cellStyle name="Normal 3 4 2 6 3 3 2" xfId="26524" xr:uid="{00000000-0005-0000-0000-00007C8E0000}"/>
    <cellStyle name="Normal 3 4 2 6 3 3 2 2" xfId="53657" xr:uid="{00000000-0005-0000-0000-00007D8E0000}"/>
    <cellStyle name="Normal 3 4 2 6 3 3 3" xfId="40095" xr:uid="{00000000-0005-0000-0000-00007E8E0000}"/>
    <cellStyle name="Normal 3 4 2 6 3 4" xfId="19743" xr:uid="{00000000-0005-0000-0000-00007F8E0000}"/>
    <cellStyle name="Normal 3 4 2 6 3 4 2" xfId="46876" xr:uid="{00000000-0005-0000-0000-0000808E0000}"/>
    <cellStyle name="Normal 3 4 2 6 3 5" xfId="33314" xr:uid="{00000000-0005-0000-0000-0000818E0000}"/>
    <cellStyle name="Normal 3 4 2 6 4" xfId="9553" xr:uid="{00000000-0005-0000-0000-0000828E0000}"/>
    <cellStyle name="Normal 3 4 2 6 4 2" xfId="16343" xr:uid="{00000000-0005-0000-0000-0000838E0000}"/>
    <cellStyle name="Normal 3 4 2 6 4 2 2" xfId="29911" xr:uid="{00000000-0005-0000-0000-0000848E0000}"/>
    <cellStyle name="Normal 3 4 2 6 4 2 2 2" xfId="57044" xr:uid="{00000000-0005-0000-0000-0000858E0000}"/>
    <cellStyle name="Normal 3 4 2 6 4 2 3" xfId="43482" xr:uid="{00000000-0005-0000-0000-0000868E0000}"/>
    <cellStyle name="Normal 3 4 2 6 4 3" xfId="23130" xr:uid="{00000000-0005-0000-0000-0000878E0000}"/>
    <cellStyle name="Normal 3 4 2 6 4 3 2" xfId="50263" xr:uid="{00000000-0005-0000-0000-0000888E0000}"/>
    <cellStyle name="Normal 3 4 2 6 4 4" xfId="36701" xr:uid="{00000000-0005-0000-0000-0000898E0000}"/>
    <cellStyle name="Normal 3 4 2 6 5" xfId="12954" xr:uid="{00000000-0005-0000-0000-00008A8E0000}"/>
    <cellStyle name="Normal 3 4 2 6 5 2" xfId="26522" xr:uid="{00000000-0005-0000-0000-00008B8E0000}"/>
    <cellStyle name="Normal 3 4 2 6 5 2 2" xfId="53655" xr:uid="{00000000-0005-0000-0000-00008C8E0000}"/>
    <cellStyle name="Normal 3 4 2 6 5 3" xfId="40093" xr:uid="{00000000-0005-0000-0000-00008D8E0000}"/>
    <cellStyle name="Normal 3 4 2 6 6" xfId="19741" xr:uid="{00000000-0005-0000-0000-00008E8E0000}"/>
    <cellStyle name="Normal 3 4 2 6 6 2" xfId="46874" xr:uid="{00000000-0005-0000-0000-00008F8E0000}"/>
    <cellStyle name="Normal 3 4 2 6 7" xfId="33312" xr:uid="{00000000-0005-0000-0000-0000908E0000}"/>
    <cellStyle name="Normal 3 4 2 7" xfId="6013" xr:uid="{00000000-0005-0000-0000-0000918E0000}"/>
    <cellStyle name="Normal 3 4 2 7 2" xfId="6014" xr:uid="{00000000-0005-0000-0000-0000928E0000}"/>
    <cellStyle name="Normal 3 4 2 7 2 2" xfId="9557" xr:uid="{00000000-0005-0000-0000-0000938E0000}"/>
    <cellStyle name="Normal 3 4 2 7 2 2 2" xfId="16347" xr:uid="{00000000-0005-0000-0000-0000948E0000}"/>
    <cellStyle name="Normal 3 4 2 7 2 2 2 2" xfId="29915" xr:uid="{00000000-0005-0000-0000-0000958E0000}"/>
    <cellStyle name="Normal 3 4 2 7 2 2 2 2 2" xfId="57048" xr:uid="{00000000-0005-0000-0000-0000968E0000}"/>
    <cellStyle name="Normal 3 4 2 7 2 2 2 3" xfId="43486" xr:uid="{00000000-0005-0000-0000-0000978E0000}"/>
    <cellStyle name="Normal 3 4 2 7 2 2 3" xfId="23134" xr:uid="{00000000-0005-0000-0000-0000988E0000}"/>
    <cellStyle name="Normal 3 4 2 7 2 2 3 2" xfId="50267" xr:uid="{00000000-0005-0000-0000-0000998E0000}"/>
    <cellStyle name="Normal 3 4 2 7 2 2 4" xfId="36705" xr:uid="{00000000-0005-0000-0000-00009A8E0000}"/>
    <cellStyle name="Normal 3 4 2 7 2 3" xfId="12958" xr:uid="{00000000-0005-0000-0000-00009B8E0000}"/>
    <cellStyle name="Normal 3 4 2 7 2 3 2" xfId="26526" xr:uid="{00000000-0005-0000-0000-00009C8E0000}"/>
    <cellStyle name="Normal 3 4 2 7 2 3 2 2" xfId="53659" xr:uid="{00000000-0005-0000-0000-00009D8E0000}"/>
    <cellStyle name="Normal 3 4 2 7 2 3 3" xfId="40097" xr:uid="{00000000-0005-0000-0000-00009E8E0000}"/>
    <cellStyle name="Normal 3 4 2 7 2 4" xfId="19745" xr:uid="{00000000-0005-0000-0000-00009F8E0000}"/>
    <cellStyle name="Normal 3 4 2 7 2 4 2" xfId="46878" xr:uid="{00000000-0005-0000-0000-0000A08E0000}"/>
    <cellStyle name="Normal 3 4 2 7 2 5" xfId="33316" xr:uid="{00000000-0005-0000-0000-0000A18E0000}"/>
    <cellStyle name="Normal 3 4 2 7 3" xfId="6015" xr:uid="{00000000-0005-0000-0000-0000A28E0000}"/>
    <cellStyle name="Normal 3 4 2 7 3 2" xfId="9558" xr:uid="{00000000-0005-0000-0000-0000A38E0000}"/>
    <cellStyle name="Normal 3 4 2 7 3 2 2" xfId="16348" xr:uid="{00000000-0005-0000-0000-0000A48E0000}"/>
    <cellStyle name="Normal 3 4 2 7 3 2 2 2" xfId="29916" xr:uid="{00000000-0005-0000-0000-0000A58E0000}"/>
    <cellStyle name="Normal 3 4 2 7 3 2 2 2 2" xfId="57049" xr:uid="{00000000-0005-0000-0000-0000A68E0000}"/>
    <cellStyle name="Normal 3 4 2 7 3 2 2 3" xfId="43487" xr:uid="{00000000-0005-0000-0000-0000A78E0000}"/>
    <cellStyle name="Normal 3 4 2 7 3 2 3" xfId="23135" xr:uid="{00000000-0005-0000-0000-0000A88E0000}"/>
    <cellStyle name="Normal 3 4 2 7 3 2 3 2" xfId="50268" xr:uid="{00000000-0005-0000-0000-0000A98E0000}"/>
    <cellStyle name="Normal 3 4 2 7 3 2 4" xfId="36706" xr:uid="{00000000-0005-0000-0000-0000AA8E0000}"/>
    <cellStyle name="Normal 3 4 2 7 3 3" xfId="12959" xr:uid="{00000000-0005-0000-0000-0000AB8E0000}"/>
    <cellStyle name="Normal 3 4 2 7 3 3 2" xfId="26527" xr:uid="{00000000-0005-0000-0000-0000AC8E0000}"/>
    <cellStyle name="Normal 3 4 2 7 3 3 2 2" xfId="53660" xr:uid="{00000000-0005-0000-0000-0000AD8E0000}"/>
    <cellStyle name="Normal 3 4 2 7 3 3 3" xfId="40098" xr:uid="{00000000-0005-0000-0000-0000AE8E0000}"/>
    <cellStyle name="Normal 3 4 2 7 3 4" xfId="19746" xr:uid="{00000000-0005-0000-0000-0000AF8E0000}"/>
    <cellStyle name="Normal 3 4 2 7 3 4 2" xfId="46879" xr:uid="{00000000-0005-0000-0000-0000B08E0000}"/>
    <cellStyle name="Normal 3 4 2 7 3 5" xfId="33317" xr:uid="{00000000-0005-0000-0000-0000B18E0000}"/>
    <cellStyle name="Normal 3 4 2 7 4" xfId="9556" xr:uid="{00000000-0005-0000-0000-0000B28E0000}"/>
    <cellStyle name="Normal 3 4 2 7 4 2" xfId="16346" xr:uid="{00000000-0005-0000-0000-0000B38E0000}"/>
    <cellStyle name="Normal 3 4 2 7 4 2 2" xfId="29914" xr:uid="{00000000-0005-0000-0000-0000B48E0000}"/>
    <cellStyle name="Normal 3 4 2 7 4 2 2 2" xfId="57047" xr:uid="{00000000-0005-0000-0000-0000B58E0000}"/>
    <cellStyle name="Normal 3 4 2 7 4 2 3" xfId="43485" xr:uid="{00000000-0005-0000-0000-0000B68E0000}"/>
    <cellStyle name="Normal 3 4 2 7 4 3" xfId="23133" xr:uid="{00000000-0005-0000-0000-0000B78E0000}"/>
    <cellStyle name="Normal 3 4 2 7 4 3 2" xfId="50266" xr:uid="{00000000-0005-0000-0000-0000B88E0000}"/>
    <cellStyle name="Normal 3 4 2 7 4 4" xfId="36704" xr:uid="{00000000-0005-0000-0000-0000B98E0000}"/>
    <cellStyle name="Normal 3 4 2 7 5" xfId="12957" xr:uid="{00000000-0005-0000-0000-0000BA8E0000}"/>
    <cellStyle name="Normal 3 4 2 7 5 2" xfId="26525" xr:uid="{00000000-0005-0000-0000-0000BB8E0000}"/>
    <cellStyle name="Normal 3 4 2 7 5 2 2" xfId="53658" xr:uid="{00000000-0005-0000-0000-0000BC8E0000}"/>
    <cellStyle name="Normal 3 4 2 7 5 3" xfId="40096" xr:uid="{00000000-0005-0000-0000-0000BD8E0000}"/>
    <cellStyle name="Normal 3 4 2 7 6" xfId="19744" xr:uid="{00000000-0005-0000-0000-0000BE8E0000}"/>
    <cellStyle name="Normal 3 4 2 7 6 2" xfId="46877" xr:uid="{00000000-0005-0000-0000-0000BF8E0000}"/>
    <cellStyle name="Normal 3 4 2 7 7" xfId="33315" xr:uid="{00000000-0005-0000-0000-0000C08E0000}"/>
    <cellStyle name="Normal 3 4 2 8" xfId="6016" xr:uid="{00000000-0005-0000-0000-0000C18E0000}"/>
    <cellStyle name="Normal 3 4 2 8 2" xfId="9559" xr:uid="{00000000-0005-0000-0000-0000C28E0000}"/>
    <cellStyle name="Normal 3 4 2 8 2 2" xfId="16349" xr:uid="{00000000-0005-0000-0000-0000C38E0000}"/>
    <cellStyle name="Normal 3 4 2 8 2 2 2" xfId="29917" xr:uid="{00000000-0005-0000-0000-0000C48E0000}"/>
    <cellStyle name="Normal 3 4 2 8 2 2 2 2" xfId="57050" xr:uid="{00000000-0005-0000-0000-0000C58E0000}"/>
    <cellStyle name="Normal 3 4 2 8 2 2 3" xfId="43488" xr:uid="{00000000-0005-0000-0000-0000C68E0000}"/>
    <cellStyle name="Normal 3 4 2 8 2 3" xfId="23136" xr:uid="{00000000-0005-0000-0000-0000C78E0000}"/>
    <cellStyle name="Normal 3 4 2 8 2 3 2" xfId="50269" xr:uid="{00000000-0005-0000-0000-0000C88E0000}"/>
    <cellStyle name="Normal 3 4 2 8 2 4" xfId="36707" xr:uid="{00000000-0005-0000-0000-0000C98E0000}"/>
    <cellStyle name="Normal 3 4 2 8 3" xfId="12960" xr:uid="{00000000-0005-0000-0000-0000CA8E0000}"/>
    <cellStyle name="Normal 3 4 2 8 3 2" xfId="26528" xr:uid="{00000000-0005-0000-0000-0000CB8E0000}"/>
    <cellStyle name="Normal 3 4 2 8 3 2 2" xfId="53661" xr:uid="{00000000-0005-0000-0000-0000CC8E0000}"/>
    <cellStyle name="Normal 3 4 2 8 3 3" xfId="40099" xr:uid="{00000000-0005-0000-0000-0000CD8E0000}"/>
    <cellStyle name="Normal 3 4 2 8 4" xfId="19747" xr:uid="{00000000-0005-0000-0000-0000CE8E0000}"/>
    <cellStyle name="Normal 3 4 2 8 4 2" xfId="46880" xr:uid="{00000000-0005-0000-0000-0000CF8E0000}"/>
    <cellStyle name="Normal 3 4 2 8 5" xfId="33318" xr:uid="{00000000-0005-0000-0000-0000D08E0000}"/>
    <cellStyle name="Normal 3 4 2 9" xfId="6017" xr:uid="{00000000-0005-0000-0000-0000D18E0000}"/>
    <cellStyle name="Normal 3 4 2 9 2" xfId="9560" xr:uid="{00000000-0005-0000-0000-0000D28E0000}"/>
    <cellStyle name="Normal 3 4 2 9 2 2" xfId="16350" xr:uid="{00000000-0005-0000-0000-0000D38E0000}"/>
    <cellStyle name="Normal 3 4 2 9 2 2 2" xfId="29918" xr:uid="{00000000-0005-0000-0000-0000D48E0000}"/>
    <cellStyle name="Normal 3 4 2 9 2 2 2 2" xfId="57051" xr:uid="{00000000-0005-0000-0000-0000D58E0000}"/>
    <cellStyle name="Normal 3 4 2 9 2 2 3" xfId="43489" xr:uid="{00000000-0005-0000-0000-0000D68E0000}"/>
    <cellStyle name="Normal 3 4 2 9 2 3" xfId="23137" xr:uid="{00000000-0005-0000-0000-0000D78E0000}"/>
    <cellStyle name="Normal 3 4 2 9 2 3 2" xfId="50270" xr:uid="{00000000-0005-0000-0000-0000D88E0000}"/>
    <cellStyle name="Normal 3 4 2 9 2 4" xfId="36708" xr:uid="{00000000-0005-0000-0000-0000D98E0000}"/>
    <cellStyle name="Normal 3 4 2 9 3" xfId="12961" xr:uid="{00000000-0005-0000-0000-0000DA8E0000}"/>
    <cellStyle name="Normal 3 4 2 9 3 2" xfId="26529" xr:uid="{00000000-0005-0000-0000-0000DB8E0000}"/>
    <cellStyle name="Normal 3 4 2 9 3 2 2" xfId="53662" xr:uid="{00000000-0005-0000-0000-0000DC8E0000}"/>
    <cellStyle name="Normal 3 4 2 9 3 3" xfId="40100" xr:uid="{00000000-0005-0000-0000-0000DD8E0000}"/>
    <cellStyle name="Normal 3 4 2 9 4" xfId="19748" xr:uid="{00000000-0005-0000-0000-0000DE8E0000}"/>
    <cellStyle name="Normal 3 4 2 9 4 2" xfId="46881" xr:uid="{00000000-0005-0000-0000-0000DF8E0000}"/>
    <cellStyle name="Normal 3 4 2 9 5" xfId="33319" xr:uid="{00000000-0005-0000-0000-0000E08E0000}"/>
    <cellStyle name="Normal 3 4 3" xfId="2712" xr:uid="{00000000-0005-0000-0000-0000E18E0000}"/>
    <cellStyle name="Normal 3 4 3 10" xfId="10926" xr:uid="{00000000-0005-0000-0000-0000E28E0000}"/>
    <cellStyle name="Normal 3 4 3 10 2" xfId="24494" xr:uid="{00000000-0005-0000-0000-0000E38E0000}"/>
    <cellStyle name="Normal 3 4 3 10 2 2" xfId="51627" xr:uid="{00000000-0005-0000-0000-0000E48E0000}"/>
    <cellStyle name="Normal 3 4 3 10 3" xfId="38065" xr:uid="{00000000-0005-0000-0000-0000E58E0000}"/>
    <cellStyle name="Normal 3 4 3 11" xfId="17713" xr:uid="{00000000-0005-0000-0000-0000E68E0000}"/>
    <cellStyle name="Normal 3 4 3 11 2" xfId="44846" xr:uid="{00000000-0005-0000-0000-0000E78E0000}"/>
    <cellStyle name="Normal 3 4 3 12" xfId="31284" xr:uid="{00000000-0005-0000-0000-0000E88E0000}"/>
    <cellStyle name="Normal 3 4 3 2" xfId="2713" xr:uid="{00000000-0005-0000-0000-0000E98E0000}"/>
    <cellStyle name="Normal 3 4 3 2 10" xfId="31285" xr:uid="{00000000-0005-0000-0000-0000EA8E0000}"/>
    <cellStyle name="Normal 3 4 3 2 2" xfId="6018" xr:uid="{00000000-0005-0000-0000-0000EB8E0000}"/>
    <cellStyle name="Normal 3 4 3 2 2 2" xfId="6019" xr:uid="{00000000-0005-0000-0000-0000EC8E0000}"/>
    <cellStyle name="Normal 3 4 3 2 2 2 2" xfId="6020" xr:uid="{00000000-0005-0000-0000-0000ED8E0000}"/>
    <cellStyle name="Normal 3 4 3 2 2 2 2 2" xfId="9563" xr:uid="{00000000-0005-0000-0000-0000EE8E0000}"/>
    <cellStyle name="Normal 3 4 3 2 2 2 2 2 2" xfId="16353" xr:uid="{00000000-0005-0000-0000-0000EF8E0000}"/>
    <cellStyle name="Normal 3 4 3 2 2 2 2 2 2 2" xfId="29921" xr:uid="{00000000-0005-0000-0000-0000F08E0000}"/>
    <cellStyle name="Normal 3 4 3 2 2 2 2 2 2 2 2" xfId="57054" xr:uid="{00000000-0005-0000-0000-0000F18E0000}"/>
    <cellStyle name="Normal 3 4 3 2 2 2 2 2 2 3" xfId="43492" xr:uid="{00000000-0005-0000-0000-0000F28E0000}"/>
    <cellStyle name="Normal 3 4 3 2 2 2 2 2 3" xfId="23140" xr:uid="{00000000-0005-0000-0000-0000F38E0000}"/>
    <cellStyle name="Normal 3 4 3 2 2 2 2 2 3 2" xfId="50273" xr:uid="{00000000-0005-0000-0000-0000F48E0000}"/>
    <cellStyle name="Normal 3 4 3 2 2 2 2 2 4" xfId="36711" xr:uid="{00000000-0005-0000-0000-0000F58E0000}"/>
    <cellStyle name="Normal 3 4 3 2 2 2 2 3" xfId="12964" xr:uid="{00000000-0005-0000-0000-0000F68E0000}"/>
    <cellStyle name="Normal 3 4 3 2 2 2 2 3 2" xfId="26532" xr:uid="{00000000-0005-0000-0000-0000F78E0000}"/>
    <cellStyle name="Normal 3 4 3 2 2 2 2 3 2 2" xfId="53665" xr:uid="{00000000-0005-0000-0000-0000F88E0000}"/>
    <cellStyle name="Normal 3 4 3 2 2 2 2 3 3" xfId="40103" xr:uid="{00000000-0005-0000-0000-0000F98E0000}"/>
    <cellStyle name="Normal 3 4 3 2 2 2 2 4" xfId="19751" xr:uid="{00000000-0005-0000-0000-0000FA8E0000}"/>
    <cellStyle name="Normal 3 4 3 2 2 2 2 4 2" xfId="46884" xr:uid="{00000000-0005-0000-0000-0000FB8E0000}"/>
    <cellStyle name="Normal 3 4 3 2 2 2 2 5" xfId="33322" xr:uid="{00000000-0005-0000-0000-0000FC8E0000}"/>
    <cellStyle name="Normal 3 4 3 2 2 2 3" xfId="6021" xr:uid="{00000000-0005-0000-0000-0000FD8E0000}"/>
    <cellStyle name="Normal 3 4 3 2 2 2 3 2" xfId="9564" xr:uid="{00000000-0005-0000-0000-0000FE8E0000}"/>
    <cellStyle name="Normal 3 4 3 2 2 2 3 2 2" xfId="16354" xr:uid="{00000000-0005-0000-0000-0000FF8E0000}"/>
    <cellStyle name="Normal 3 4 3 2 2 2 3 2 2 2" xfId="29922" xr:uid="{00000000-0005-0000-0000-0000008F0000}"/>
    <cellStyle name="Normal 3 4 3 2 2 2 3 2 2 2 2" xfId="57055" xr:uid="{00000000-0005-0000-0000-0000018F0000}"/>
    <cellStyle name="Normal 3 4 3 2 2 2 3 2 2 3" xfId="43493" xr:uid="{00000000-0005-0000-0000-0000028F0000}"/>
    <cellStyle name="Normal 3 4 3 2 2 2 3 2 3" xfId="23141" xr:uid="{00000000-0005-0000-0000-0000038F0000}"/>
    <cellStyle name="Normal 3 4 3 2 2 2 3 2 3 2" xfId="50274" xr:uid="{00000000-0005-0000-0000-0000048F0000}"/>
    <cellStyle name="Normal 3 4 3 2 2 2 3 2 4" xfId="36712" xr:uid="{00000000-0005-0000-0000-0000058F0000}"/>
    <cellStyle name="Normal 3 4 3 2 2 2 3 3" xfId="12965" xr:uid="{00000000-0005-0000-0000-0000068F0000}"/>
    <cellStyle name="Normal 3 4 3 2 2 2 3 3 2" xfId="26533" xr:uid="{00000000-0005-0000-0000-0000078F0000}"/>
    <cellStyle name="Normal 3 4 3 2 2 2 3 3 2 2" xfId="53666" xr:uid="{00000000-0005-0000-0000-0000088F0000}"/>
    <cellStyle name="Normal 3 4 3 2 2 2 3 3 3" xfId="40104" xr:uid="{00000000-0005-0000-0000-0000098F0000}"/>
    <cellStyle name="Normal 3 4 3 2 2 2 3 4" xfId="19752" xr:uid="{00000000-0005-0000-0000-00000A8F0000}"/>
    <cellStyle name="Normal 3 4 3 2 2 2 3 4 2" xfId="46885" xr:uid="{00000000-0005-0000-0000-00000B8F0000}"/>
    <cellStyle name="Normal 3 4 3 2 2 2 3 5" xfId="33323" xr:uid="{00000000-0005-0000-0000-00000C8F0000}"/>
    <cellStyle name="Normal 3 4 3 2 2 2 4" xfId="9562" xr:uid="{00000000-0005-0000-0000-00000D8F0000}"/>
    <cellStyle name="Normal 3 4 3 2 2 2 4 2" xfId="16352" xr:uid="{00000000-0005-0000-0000-00000E8F0000}"/>
    <cellStyle name="Normal 3 4 3 2 2 2 4 2 2" xfId="29920" xr:uid="{00000000-0005-0000-0000-00000F8F0000}"/>
    <cellStyle name="Normal 3 4 3 2 2 2 4 2 2 2" xfId="57053" xr:uid="{00000000-0005-0000-0000-0000108F0000}"/>
    <cellStyle name="Normal 3 4 3 2 2 2 4 2 3" xfId="43491" xr:uid="{00000000-0005-0000-0000-0000118F0000}"/>
    <cellStyle name="Normal 3 4 3 2 2 2 4 3" xfId="23139" xr:uid="{00000000-0005-0000-0000-0000128F0000}"/>
    <cellStyle name="Normal 3 4 3 2 2 2 4 3 2" xfId="50272" xr:uid="{00000000-0005-0000-0000-0000138F0000}"/>
    <cellStyle name="Normal 3 4 3 2 2 2 4 4" xfId="36710" xr:uid="{00000000-0005-0000-0000-0000148F0000}"/>
    <cellStyle name="Normal 3 4 3 2 2 2 5" xfId="12963" xr:uid="{00000000-0005-0000-0000-0000158F0000}"/>
    <cellStyle name="Normal 3 4 3 2 2 2 5 2" xfId="26531" xr:uid="{00000000-0005-0000-0000-0000168F0000}"/>
    <cellStyle name="Normal 3 4 3 2 2 2 5 2 2" xfId="53664" xr:uid="{00000000-0005-0000-0000-0000178F0000}"/>
    <cellStyle name="Normal 3 4 3 2 2 2 5 3" xfId="40102" xr:uid="{00000000-0005-0000-0000-0000188F0000}"/>
    <cellStyle name="Normal 3 4 3 2 2 2 6" xfId="19750" xr:uid="{00000000-0005-0000-0000-0000198F0000}"/>
    <cellStyle name="Normal 3 4 3 2 2 2 6 2" xfId="46883" xr:uid="{00000000-0005-0000-0000-00001A8F0000}"/>
    <cellStyle name="Normal 3 4 3 2 2 2 7" xfId="33321" xr:uid="{00000000-0005-0000-0000-00001B8F0000}"/>
    <cellStyle name="Normal 3 4 3 2 2 3" xfId="6022" xr:uid="{00000000-0005-0000-0000-00001C8F0000}"/>
    <cellStyle name="Normal 3 4 3 2 2 3 2" xfId="6023" xr:uid="{00000000-0005-0000-0000-00001D8F0000}"/>
    <cellStyle name="Normal 3 4 3 2 2 3 2 2" xfId="9566" xr:uid="{00000000-0005-0000-0000-00001E8F0000}"/>
    <cellStyle name="Normal 3 4 3 2 2 3 2 2 2" xfId="16356" xr:uid="{00000000-0005-0000-0000-00001F8F0000}"/>
    <cellStyle name="Normal 3 4 3 2 2 3 2 2 2 2" xfId="29924" xr:uid="{00000000-0005-0000-0000-0000208F0000}"/>
    <cellStyle name="Normal 3 4 3 2 2 3 2 2 2 2 2" xfId="57057" xr:uid="{00000000-0005-0000-0000-0000218F0000}"/>
    <cellStyle name="Normal 3 4 3 2 2 3 2 2 2 3" xfId="43495" xr:uid="{00000000-0005-0000-0000-0000228F0000}"/>
    <cellStyle name="Normal 3 4 3 2 2 3 2 2 3" xfId="23143" xr:uid="{00000000-0005-0000-0000-0000238F0000}"/>
    <cellStyle name="Normal 3 4 3 2 2 3 2 2 3 2" xfId="50276" xr:uid="{00000000-0005-0000-0000-0000248F0000}"/>
    <cellStyle name="Normal 3 4 3 2 2 3 2 2 4" xfId="36714" xr:uid="{00000000-0005-0000-0000-0000258F0000}"/>
    <cellStyle name="Normal 3 4 3 2 2 3 2 3" xfId="12967" xr:uid="{00000000-0005-0000-0000-0000268F0000}"/>
    <cellStyle name="Normal 3 4 3 2 2 3 2 3 2" xfId="26535" xr:uid="{00000000-0005-0000-0000-0000278F0000}"/>
    <cellStyle name="Normal 3 4 3 2 2 3 2 3 2 2" xfId="53668" xr:uid="{00000000-0005-0000-0000-0000288F0000}"/>
    <cellStyle name="Normal 3 4 3 2 2 3 2 3 3" xfId="40106" xr:uid="{00000000-0005-0000-0000-0000298F0000}"/>
    <cellStyle name="Normal 3 4 3 2 2 3 2 4" xfId="19754" xr:uid="{00000000-0005-0000-0000-00002A8F0000}"/>
    <cellStyle name="Normal 3 4 3 2 2 3 2 4 2" xfId="46887" xr:uid="{00000000-0005-0000-0000-00002B8F0000}"/>
    <cellStyle name="Normal 3 4 3 2 2 3 2 5" xfId="33325" xr:uid="{00000000-0005-0000-0000-00002C8F0000}"/>
    <cellStyle name="Normal 3 4 3 2 2 3 3" xfId="9565" xr:uid="{00000000-0005-0000-0000-00002D8F0000}"/>
    <cellStyle name="Normal 3 4 3 2 2 3 3 2" xfId="16355" xr:uid="{00000000-0005-0000-0000-00002E8F0000}"/>
    <cellStyle name="Normal 3 4 3 2 2 3 3 2 2" xfId="29923" xr:uid="{00000000-0005-0000-0000-00002F8F0000}"/>
    <cellStyle name="Normal 3 4 3 2 2 3 3 2 2 2" xfId="57056" xr:uid="{00000000-0005-0000-0000-0000308F0000}"/>
    <cellStyle name="Normal 3 4 3 2 2 3 3 2 3" xfId="43494" xr:uid="{00000000-0005-0000-0000-0000318F0000}"/>
    <cellStyle name="Normal 3 4 3 2 2 3 3 3" xfId="23142" xr:uid="{00000000-0005-0000-0000-0000328F0000}"/>
    <cellStyle name="Normal 3 4 3 2 2 3 3 3 2" xfId="50275" xr:uid="{00000000-0005-0000-0000-0000338F0000}"/>
    <cellStyle name="Normal 3 4 3 2 2 3 3 4" xfId="36713" xr:uid="{00000000-0005-0000-0000-0000348F0000}"/>
    <cellStyle name="Normal 3 4 3 2 2 3 4" xfId="12966" xr:uid="{00000000-0005-0000-0000-0000358F0000}"/>
    <cellStyle name="Normal 3 4 3 2 2 3 4 2" xfId="26534" xr:uid="{00000000-0005-0000-0000-0000368F0000}"/>
    <cellStyle name="Normal 3 4 3 2 2 3 4 2 2" xfId="53667" xr:uid="{00000000-0005-0000-0000-0000378F0000}"/>
    <cellStyle name="Normal 3 4 3 2 2 3 4 3" xfId="40105" xr:uid="{00000000-0005-0000-0000-0000388F0000}"/>
    <cellStyle name="Normal 3 4 3 2 2 3 5" xfId="19753" xr:uid="{00000000-0005-0000-0000-0000398F0000}"/>
    <cellStyle name="Normal 3 4 3 2 2 3 5 2" xfId="46886" xr:uid="{00000000-0005-0000-0000-00003A8F0000}"/>
    <cellStyle name="Normal 3 4 3 2 2 3 6" xfId="33324" xr:uid="{00000000-0005-0000-0000-00003B8F0000}"/>
    <cellStyle name="Normal 3 4 3 2 2 4" xfId="6024" xr:uid="{00000000-0005-0000-0000-00003C8F0000}"/>
    <cellStyle name="Normal 3 4 3 2 2 4 2" xfId="9567" xr:uid="{00000000-0005-0000-0000-00003D8F0000}"/>
    <cellStyle name="Normal 3 4 3 2 2 4 2 2" xfId="16357" xr:uid="{00000000-0005-0000-0000-00003E8F0000}"/>
    <cellStyle name="Normal 3 4 3 2 2 4 2 2 2" xfId="29925" xr:uid="{00000000-0005-0000-0000-00003F8F0000}"/>
    <cellStyle name="Normal 3 4 3 2 2 4 2 2 2 2" xfId="57058" xr:uid="{00000000-0005-0000-0000-0000408F0000}"/>
    <cellStyle name="Normal 3 4 3 2 2 4 2 2 3" xfId="43496" xr:uid="{00000000-0005-0000-0000-0000418F0000}"/>
    <cellStyle name="Normal 3 4 3 2 2 4 2 3" xfId="23144" xr:uid="{00000000-0005-0000-0000-0000428F0000}"/>
    <cellStyle name="Normal 3 4 3 2 2 4 2 3 2" xfId="50277" xr:uid="{00000000-0005-0000-0000-0000438F0000}"/>
    <cellStyle name="Normal 3 4 3 2 2 4 2 4" xfId="36715" xr:uid="{00000000-0005-0000-0000-0000448F0000}"/>
    <cellStyle name="Normal 3 4 3 2 2 4 3" xfId="12968" xr:uid="{00000000-0005-0000-0000-0000458F0000}"/>
    <cellStyle name="Normal 3 4 3 2 2 4 3 2" xfId="26536" xr:uid="{00000000-0005-0000-0000-0000468F0000}"/>
    <cellStyle name="Normal 3 4 3 2 2 4 3 2 2" xfId="53669" xr:uid="{00000000-0005-0000-0000-0000478F0000}"/>
    <cellStyle name="Normal 3 4 3 2 2 4 3 3" xfId="40107" xr:uid="{00000000-0005-0000-0000-0000488F0000}"/>
    <cellStyle name="Normal 3 4 3 2 2 4 4" xfId="19755" xr:uid="{00000000-0005-0000-0000-0000498F0000}"/>
    <cellStyle name="Normal 3 4 3 2 2 4 4 2" xfId="46888" xr:uid="{00000000-0005-0000-0000-00004A8F0000}"/>
    <cellStyle name="Normal 3 4 3 2 2 4 5" xfId="33326" xr:uid="{00000000-0005-0000-0000-00004B8F0000}"/>
    <cellStyle name="Normal 3 4 3 2 2 5" xfId="6025" xr:uid="{00000000-0005-0000-0000-00004C8F0000}"/>
    <cellStyle name="Normal 3 4 3 2 2 5 2" xfId="9568" xr:uid="{00000000-0005-0000-0000-00004D8F0000}"/>
    <cellStyle name="Normal 3 4 3 2 2 5 2 2" xfId="16358" xr:uid="{00000000-0005-0000-0000-00004E8F0000}"/>
    <cellStyle name="Normal 3 4 3 2 2 5 2 2 2" xfId="29926" xr:uid="{00000000-0005-0000-0000-00004F8F0000}"/>
    <cellStyle name="Normal 3 4 3 2 2 5 2 2 2 2" xfId="57059" xr:uid="{00000000-0005-0000-0000-0000508F0000}"/>
    <cellStyle name="Normal 3 4 3 2 2 5 2 2 3" xfId="43497" xr:uid="{00000000-0005-0000-0000-0000518F0000}"/>
    <cellStyle name="Normal 3 4 3 2 2 5 2 3" xfId="23145" xr:uid="{00000000-0005-0000-0000-0000528F0000}"/>
    <cellStyle name="Normal 3 4 3 2 2 5 2 3 2" xfId="50278" xr:uid="{00000000-0005-0000-0000-0000538F0000}"/>
    <cellStyle name="Normal 3 4 3 2 2 5 2 4" xfId="36716" xr:uid="{00000000-0005-0000-0000-0000548F0000}"/>
    <cellStyle name="Normal 3 4 3 2 2 5 3" xfId="12969" xr:uid="{00000000-0005-0000-0000-0000558F0000}"/>
    <cellStyle name="Normal 3 4 3 2 2 5 3 2" xfId="26537" xr:uid="{00000000-0005-0000-0000-0000568F0000}"/>
    <cellStyle name="Normal 3 4 3 2 2 5 3 2 2" xfId="53670" xr:uid="{00000000-0005-0000-0000-0000578F0000}"/>
    <cellStyle name="Normal 3 4 3 2 2 5 3 3" xfId="40108" xr:uid="{00000000-0005-0000-0000-0000588F0000}"/>
    <cellStyle name="Normal 3 4 3 2 2 5 4" xfId="19756" xr:uid="{00000000-0005-0000-0000-0000598F0000}"/>
    <cellStyle name="Normal 3 4 3 2 2 5 4 2" xfId="46889" xr:uid="{00000000-0005-0000-0000-00005A8F0000}"/>
    <cellStyle name="Normal 3 4 3 2 2 5 5" xfId="33327" xr:uid="{00000000-0005-0000-0000-00005B8F0000}"/>
    <cellStyle name="Normal 3 4 3 2 2 6" xfId="9561" xr:uid="{00000000-0005-0000-0000-00005C8F0000}"/>
    <cellStyle name="Normal 3 4 3 2 2 6 2" xfId="16351" xr:uid="{00000000-0005-0000-0000-00005D8F0000}"/>
    <cellStyle name="Normal 3 4 3 2 2 6 2 2" xfId="29919" xr:uid="{00000000-0005-0000-0000-00005E8F0000}"/>
    <cellStyle name="Normal 3 4 3 2 2 6 2 2 2" xfId="57052" xr:uid="{00000000-0005-0000-0000-00005F8F0000}"/>
    <cellStyle name="Normal 3 4 3 2 2 6 2 3" xfId="43490" xr:uid="{00000000-0005-0000-0000-0000608F0000}"/>
    <cellStyle name="Normal 3 4 3 2 2 6 3" xfId="23138" xr:uid="{00000000-0005-0000-0000-0000618F0000}"/>
    <cellStyle name="Normal 3 4 3 2 2 6 3 2" xfId="50271" xr:uid="{00000000-0005-0000-0000-0000628F0000}"/>
    <cellStyle name="Normal 3 4 3 2 2 6 4" xfId="36709" xr:uid="{00000000-0005-0000-0000-0000638F0000}"/>
    <cellStyle name="Normal 3 4 3 2 2 7" xfId="12962" xr:uid="{00000000-0005-0000-0000-0000648F0000}"/>
    <cellStyle name="Normal 3 4 3 2 2 7 2" xfId="26530" xr:uid="{00000000-0005-0000-0000-0000658F0000}"/>
    <cellStyle name="Normal 3 4 3 2 2 7 2 2" xfId="53663" xr:uid="{00000000-0005-0000-0000-0000668F0000}"/>
    <cellStyle name="Normal 3 4 3 2 2 7 3" xfId="40101" xr:uid="{00000000-0005-0000-0000-0000678F0000}"/>
    <cellStyle name="Normal 3 4 3 2 2 8" xfId="19749" xr:uid="{00000000-0005-0000-0000-0000688F0000}"/>
    <cellStyle name="Normal 3 4 3 2 2 8 2" xfId="46882" xr:uid="{00000000-0005-0000-0000-0000698F0000}"/>
    <cellStyle name="Normal 3 4 3 2 2 9" xfId="33320" xr:uid="{00000000-0005-0000-0000-00006A8F0000}"/>
    <cellStyle name="Normal 3 4 3 2 3" xfId="6026" xr:uid="{00000000-0005-0000-0000-00006B8F0000}"/>
    <cellStyle name="Normal 3 4 3 2 3 2" xfId="6027" xr:uid="{00000000-0005-0000-0000-00006C8F0000}"/>
    <cellStyle name="Normal 3 4 3 2 3 2 2" xfId="9570" xr:uid="{00000000-0005-0000-0000-00006D8F0000}"/>
    <cellStyle name="Normal 3 4 3 2 3 2 2 2" xfId="16360" xr:uid="{00000000-0005-0000-0000-00006E8F0000}"/>
    <cellStyle name="Normal 3 4 3 2 3 2 2 2 2" xfId="29928" xr:uid="{00000000-0005-0000-0000-00006F8F0000}"/>
    <cellStyle name="Normal 3 4 3 2 3 2 2 2 2 2" xfId="57061" xr:uid="{00000000-0005-0000-0000-0000708F0000}"/>
    <cellStyle name="Normal 3 4 3 2 3 2 2 2 3" xfId="43499" xr:uid="{00000000-0005-0000-0000-0000718F0000}"/>
    <cellStyle name="Normal 3 4 3 2 3 2 2 3" xfId="23147" xr:uid="{00000000-0005-0000-0000-0000728F0000}"/>
    <cellStyle name="Normal 3 4 3 2 3 2 2 3 2" xfId="50280" xr:uid="{00000000-0005-0000-0000-0000738F0000}"/>
    <cellStyle name="Normal 3 4 3 2 3 2 2 4" xfId="36718" xr:uid="{00000000-0005-0000-0000-0000748F0000}"/>
    <cellStyle name="Normal 3 4 3 2 3 2 3" xfId="12971" xr:uid="{00000000-0005-0000-0000-0000758F0000}"/>
    <cellStyle name="Normal 3 4 3 2 3 2 3 2" xfId="26539" xr:uid="{00000000-0005-0000-0000-0000768F0000}"/>
    <cellStyle name="Normal 3 4 3 2 3 2 3 2 2" xfId="53672" xr:uid="{00000000-0005-0000-0000-0000778F0000}"/>
    <cellStyle name="Normal 3 4 3 2 3 2 3 3" xfId="40110" xr:uid="{00000000-0005-0000-0000-0000788F0000}"/>
    <cellStyle name="Normal 3 4 3 2 3 2 4" xfId="19758" xr:uid="{00000000-0005-0000-0000-0000798F0000}"/>
    <cellStyle name="Normal 3 4 3 2 3 2 4 2" xfId="46891" xr:uid="{00000000-0005-0000-0000-00007A8F0000}"/>
    <cellStyle name="Normal 3 4 3 2 3 2 5" xfId="33329" xr:uid="{00000000-0005-0000-0000-00007B8F0000}"/>
    <cellStyle name="Normal 3 4 3 2 3 3" xfId="6028" xr:uid="{00000000-0005-0000-0000-00007C8F0000}"/>
    <cellStyle name="Normal 3 4 3 2 3 3 2" xfId="9571" xr:uid="{00000000-0005-0000-0000-00007D8F0000}"/>
    <cellStyle name="Normal 3 4 3 2 3 3 2 2" xfId="16361" xr:uid="{00000000-0005-0000-0000-00007E8F0000}"/>
    <cellStyle name="Normal 3 4 3 2 3 3 2 2 2" xfId="29929" xr:uid="{00000000-0005-0000-0000-00007F8F0000}"/>
    <cellStyle name="Normal 3 4 3 2 3 3 2 2 2 2" xfId="57062" xr:uid="{00000000-0005-0000-0000-0000808F0000}"/>
    <cellStyle name="Normal 3 4 3 2 3 3 2 2 3" xfId="43500" xr:uid="{00000000-0005-0000-0000-0000818F0000}"/>
    <cellStyle name="Normal 3 4 3 2 3 3 2 3" xfId="23148" xr:uid="{00000000-0005-0000-0000-0000828F0000}"/>
    <cellStyle name="Normal 3 4 3 2 3 3 2 3 2" xfId="50281" xr:uid="{00000000-0005-0000-0000-0000838F0000}"/>
    <cellStyle name="Normal 3 4 3 2 3 3 2 4" xfId="36719" xr:uid="{00000000-0005-0000-0000-0000848F0000}"/>
    <cellStyle name="Normal 3 4 3 2 3 3 3" xfId="12972" xr:uid="{00000000-0005-0000-0000-0000858F0000}"/>
    <cellStyle name="Normal 3 4 3 2 3 3 3 2" xfId="26540" xr:uid="{00000000-0005-0000-0000-0000868F0000}"/>
    <cellStyle name="Normal 3 4 3 2 3 3 3 2 2" xfId="53673" xr:uid="{00000000-0005-0000-0000-0000878F0000}"/>
    <cellStyle name="Normal 3 4 3 2 3 3 3 3" xfId="40111" xr:uid="{00000000-0005-0000-0000-0000888F0000}"/>
    <cellStyle name="Normal 3 4 3 2 3 3 4" xfId="19759" xr:uid="{00000000-0005-0000-0000-0000898F0000}"/>
    <cellStyle name="Normal 3 4 3 2 3 3 4 2" xfId="46892" xr:uid="{00000000-0005-0000-0000-00008A8F0000}"/>
    <cellStyle name="Normal 3 4 3 2 3 3 5" xfId="33330" xr:uid="{00000000-0005-0000-0000-00008B8F0000}"/>
    <cellStyle name="Normal 3 4 3 2 3 4" xfId="9569" xr:uid="{00000000-0005-0000-0000-00008C8F0000}"/>
    <cellStyle name="Normal 3 4 3 2 3 4 2" xfId="16359" xr:uid="{00000000-0005-0000-0000-00008D8F0000}"/>
    <cellStyle name="Normal 3 4 3 2 3 4 2 2" xfId="29927" xr:uid="{00000000-0005-0000-0000-00008E8F0000}"/>
    <cellStyle name="Normal 3 4 3 2 3 4 2 2 2" xfId="57060" xr:uid="{00000000-0005-0000-0000-00008F8F0000}"/>
    <cellStyle name="Normal 3 4 3 2 3 4 2 3" xfId="43498" xr:uid="{00000000-0005-0000-0000-0000908F0000}"/>
    <cellStyle name="Normal 3 4 3 2 3 4 3" xfId="23146" xr:uid="{00000000-0005-0000-0000-0000918F0000}"/>
    <cellStyle name="Normal 3 4 3 2 3 4 3 2" xfId="50279" xr:uid="{00000000-0005-0000-0000-0000928F0000}"/>
    <cellStyle name="Normal 3 4 3 2 3 4 4" xfId="36717" xr:uid="{00000000-0005-0000-0000-0000938F0000}"/>
    <cellStyle name="Normal 3 4 3 2 3 5" xfId="12970" xr:uid="{00000000-0005-0000-0000-0000948F0000}"/>
    <cellStyle name="Normal 3 4 3 2 3 5 2" xfId="26538" xr:uid="{00000000-0005-0000-0000-0000958F0000}"/>
    <cellStyle name="Normal 3 4 3 2 3 5 2 2" xfId="53671" xr:uid="{00000000-0005-0000-0000-0000968F0000}"/>
    <cellStyle name="Normal 3 4 3 2 3 5 3" xfId="40109" xr:uid="{00000000-0005-0000-0000-0000978F0000}"/>
    <cellStyle name="Normal 3 4 3 2 3 6" xfId="19757" xr:uid="{00000000-0005-0000-0000-0000988F0000}"/>
    <cellStyle name="Normal 3 4 3 2 3 6 2" xfId="46890" xr:uid="{00000000-0005-0000-0000-0000998F0000}"/>
    <cellStyle name="Normal 3 4 3 2 3 7" xfId="33328" xr:uid="{00000000-0005-0000-0000-00009A8F0000}"/>
    <cellStyle name="Normal 3 4 3 2 4" xfId="6029" xr:uid="{00000000-0005-0000-0000-00009B8F0000}"/>
    <cellStyle name="Normal 3 4 3 2 4 2" xfId="6030" xr:uid="{00000000-0005-0000-0000-00009C8F0000}"/>
    <cellStyle name="Normal 3 4 3 2 4 2 2" xfId="9573" xr:uid="{00000000-0005-0000-0000-00009D8F0000}"/>
    <cellStyle name="Normal 3 4 3 2 4 2 2 2" xfId="16363" xr:uid="{00000000-0005-0000-0000-00009E8F0000}"/>
    <cellStyle name="Normal 3 4 3 2 4 2 2 2 2" xfId="29931" xr:uid="{00000000-0005-0000-0000-00009F8F0000}"/>
    <cellStyle name="Normal 3 4 3 2 4 2 2 2 2 2" xfId="57064" xr:uid="{00000000-0005-0000-0000-0000A08F0000}"/>
    <cellStyle name="Normal 3 4 3 2 4 2 2 2 3" xfId="43502" xr:uid="{00000000-0005-0000-0000-0000A18F0000}"/>
    <cellStyle name="Normal 3 4 3 2 4 2 2 3" xfId="23150" xr:uid="{00000000-0005-0000-0000-0000A28F0000}"/>
    <cellStyle name="Normal 3 4 3 2 4 2 2 3 2" xfId="50283" xr:uid="{00000000-0005-0000-0000-0000A38F0000}"/>
    <cellStyle name="Normal 3 4 3 2 4 2 2 4" xfId="36721" xr:uid="{00000000-0005-0000-0000-0000A48F0000}"/>
    <cellStyle name="Normal 3 4 3 2 4 2 3" xfId="12974" xr:uid="{00000000-0005-0000-0000-0000A58F0000}"/>
    <cellStyle name="Normal 3 4 3 2 4 2 3 2" xfId="26542" xr:uid="{00000000-0005-0000-0000-0000A68F0000}"/>
    <cellStyle name="Normal 3 4 3 2 4 2 3 2 2" xfId="53675" xr:uid="{00000000-0005-0000-0000-0000A78F0000}"/>
    <cellStyle name="Normal 3 4 3 2 4 2 3 3" xfId="40113" xr:uid="{00000000-0005-0000-0000-0000A88F0000}"/>
    <cellStyle name="Normal 3 4 3 2 4 2 4" xfId="19761" xr:uid="{00000000-0005-0000-0000-0000A98F0000}"/>
    <cellStyle name="Normal 3 4 3 2 4 2 4 2" xfId="46894" xr:uid="{00000000-0005-0000-0000-0000AA8F0000}"/>
    <cellStyle name="Normal 3 4 3 2 4 2 5" xfId="33332" xr:uid="{00000000-0005-0000-0000-0000AB8F0000}"/>
    <cellStyle name="Normal 3 4 3 2 4 3" xfId="9572" xr:uid="{00000000-0005-0000-0000-0000AC8F0000}"/>
    <cellStyle name="Normal 3 4 3 2 4 3 2" xfId="16362" xr:uid="{00000000-0005-0000-0000-0000AD8F0000}"/>
    <cellStyle name="Normal 3 4 3 2 4 3 2 2" xfId="29930" xr:uid="{00000000-0005-0000-0000-0000AE8F0000}"/>
    <cellStyle name="Normal 3 4 3 2 4 3 2 2 2" xfId="57063" xr:uid="{00000000-0005-0000-0000-0000AF8F0000}"/>
    <cellStyle name="Normal 3 4 3 2 4 3 2 3" xfId="43501" xr:uid="{00000000-0005-0000-0000-0000B08F0000}"/>
    <cellStyle name="Normal 3 4 3 2 4 3 3" xfId="23149" xr:uid="{00000000-0005-0000-0000-0000B18F0000}"/>
    <cellStyle name="Normal 3 4 3 2 4 3 3 2" xfId="50282" xr:uid="{00000000-0005-0000-0000-0000B28F0000}"/>
    <cellStyle name="Normal 3 4 3 2 4 3 4" xfId="36720" xr:uid="{00000000-0005-0000-0000-0000B38F0000}"/>
    <cellStyle name="Normal 3 4 3 2 4 4" xfId="12973" xr:uid="{00000000-0005-0000-0000-0000B48F0000}"/>
    <cellStyle name="Normal 3 4 3 2 4 4 2" xfId="26541" xr:uid="{00000000-0005-0000-0000-0000B58F0000}"/>
    <cellStyle name="Normal 3 4 3 2 4 4 2 2" xfId="53674" xr:uid="{00000000-0005-0000-0000-0000B68F0000}"/>
    <cellStyle name="Normal 3 4 3 2 4 4 3" xfId="40112" xr:uid="{00000000-0005-0000-0000-0000B78F0000}"/>
    <cellStyle name="Normal 3 4 3 2 4 5" xfId="19760" xr:uid="{00000000-0005-0000-0000-0000B88F0000}"/>
    <cellStyle name="Normal 3 4 3 2 4 5 2" xfId="46893" xr:uid="{00000000-0005-0000-0000-0000B98F0000}"/>
    <cellStyle name="Normal 3 4 3 2 4 6" xfId="33331" xr:uid="{00000000-0005-0000-0000-0000BA8F0000}"/>
    <cellStyle name="Normal 3 4 3 2 5" xfId="6031" xr:uid="{00000000-0005-0000-0000-0000BB8F0000}"/>
    <cellStyle name="Normal 3 4 3 2 5 2" xfId="9574" xr:uid="{00000000-0005-0000-0000-0000BC8F0000}"/>
    <cellStyle name="Normal 3 4 3 2 5 2 2" xfId="16364" xr:uid="{00000000-0005-0000-0000-0000BD8F0000}"/>
    <cellStyle name="Normal 3 4 3 2 5 2 2 2" xfId="29932" xr:uid="{00000000-0005-0000-0000-0000BE8F0000}"/>
    <cellStyle name="Normal 3 4 3 2 5 2 2 2 2" xfId="57065" xr:uid="{00000000-0005-0000-0000-0000BF8F0000}"/>
    <cellStyle name="Normal 3 4 3 2 5 2 2 3" xfId="43503" xr:uid="{00000000-0005-0000-0000-0000C08F0000}"/>
    <cellStyle name="Normal 3 4 3 2 5 2 3" xfId="23151" xr:uid="{00000000-0005-0000-0000-0000C18F0000}"/>
    <cellStyle name="Normal 3 4 3 2 5 2 3 2" xfId="50284" xr:uid="{00000000-0005-0000-0000-0000C28F0000}"/>
    <cellStyle name="Normal 3 4 3 2 5 2 4" xfId="36722" xr:uid="{00000000-0005-0000-0000-0000C38F0000}"/>
    <cellStyle name="Normal 3 4 3 2 5 3" xfId="12975" xr:uid="{00000000-0005-0000-0000-0000C48F0000}"/>
    <cellStyle name="Normal 3 4 3 2 5 3 2" xfId="26543" xr:uid="{00000000-0005-0000-0000-0000C58F0000}"/>
    <cellStyle name="Normal 3 4 3 2 5 3 2 2" xfId="53676" xr:uid="{00000000-0005-0000-0000-0000C68F0000}"/>
    <cellStyle name="Normal 3 4 3 2 5 3 3" xfId="40114" xr:uid="{00000000-0005-0000-0000-0000C78F0000}"/>
    <cellStyle name="Normal 3 4 3 2 5 4" xfId="19762" xr:uid="{00000000-0005-0000-0000-0000C88F0000}"/>
    <cellStyle name="Normal 3 4 3 2 5 4 2" xfId="46895" xr:uid="{00000000-0005-0000-0000-0000C98F0000}"/>
    <cellStyle name="Normal 3 4 3 2 5 5" xfId="33333" xr:uid="{00000000-0005-0000-0000-0000CA8F0000}"/>
    <cellStyle name="Normal 3 4 3 2 6" xfId="6032" xr:uid="{00000000-0005-0000-0000-0000CB8F0000}"/>
    <cellStyle name="Normal 3 4 3 2 6 2" xfId="9575" xr:uid="{00000000-0005-0000-0000-0000CC8F0000}"/>
    <cellStyle name="Normal 3 4 3 2 6 2 2" xfId="16365" xr:uid="{00000000-0005-0000-0000-0000CD8F0000}"/>
    <cellStyle name="Normal 3 4 3 2 6 2 2 2" xfId="29933" xr:uid="{00000000-0005-0000-0000-0000CE8F0000}"/>
    <cellStyle name="Normal 3 4 3 2 6 2 2 2 2" xfId="57066" xr:uid="{00000000-0005-0000-0000-0000CF8F0000}"/>
    <cellStyle name="Normal 3 4 3 2 6 2 2 3" xfId="43504" xr:uid="{00000000-0005-0000-0000-0000D08F0000}"/>
    <cellStyle name="Normal 3 4 3 2 6 2 3" xfId="23152" xr:uid="{00000000-0005-0000-0000-0000D18F0000}"/>
    <cellStyle name="Normal 3 4 3 2 6 2 3 2" xfId="50285" xr:uid="{00000000-0005-0000-0000-0000D28F0000}"/>
    <cellStyle name="Normal 3 4 3 2 6 2 4" xfId="36723" xr:uid="{00000000-0005-0000-0000-0000D38F0000}"/>
    <cellStyle name="Normal 3 4 3 2 6 3" xfId="12976" xr:uid="{00000000-0005-0000-0000-0000D48F0000}"/>
    <cellStyle name="Normal 3 4 3 2 6 3 2" xfId="26544" xr:uid="{00000000-0005-0000-0000-0000D58F0000}"/>
    <cellStyle name="Normal 3 4 3 2 6 3 2 2" xfId="53677" xr:uid="{00000000-0005-0000-0000-0000D68F0000}"/>
    <cellStyle name="Normal 3 4 3 2 6 3 3" xfId="40115" xr:uid="{00000000-0005-0000-0000-0000D78F0000}"/>
    <cellStyle name="Normal 3 4 3 2 6 4" xfId="19763" xr:uid="{00000000-0005-0000-0000-0000D88F0000}"/>
    <cellStyle name="Normal 3 4 3 2 6 4 2" xfId="46896" xr:uid="{00000000-0005-0000-0000-0000D98F0000}"/>
    <cellStyle name="Normal 3 4 3 2 6 5" xfId="33334" xr:uid="{00000000-0005-0000-0000-0000DA8F0000}"/>
    <cellStyle name="Normal 3 4 3 2 7" xfId="7526" xr:uid="{00000000-0005-0000-0000-0000DB8F0000}"/>
    <cellStyle name="Normal 3 4 3 2 7 2" xfId="14316" xr:uid="{00000000-0005-0000-0000-0000DC8F0000}"/>
    <cellStyle name="Normal 3 4 3 2 7 2 2" xfId="27884" xr:uid="{00000000-0005-0000-0000-0000DD8F0000}"/>
    <cellStyle name="Normal 3 4 3 2 7 2 2 2" xfId="55017" xr:uid="{00000000-0005-0000-0000-0000DE8F0000}"/>
    <cellStyle name="Normal 3 4 3 2 7 2 3" xfId="41455" xr:uid="{00000000-0005-0000-0000-0000DF8F0000}"/>
    <cellStyle name="Normal 3 4 3 2 7 3" xfId="21103" xr:uid="{00000000-0005-0000-0000-0000E08F0000}"/>
    <cellStyle name="Normal 3 4 3 2 7 3 2" xfId="48236" xr:uid="{00000000-0005-0000-0000-0000E18F0000}"/>
    <cellStyle name="Normal 3 4 3 2 7 4" xfId="34674" xr:uid="{00000000-0005-0000-0000-0000E28F0000}"/>
    <cellStyle name="Normal 3 4 3 2 8" xfId="10927" xr:uid="{00000000-0005-0000-0000-0000E38F0000}"/>
    <cellStyle name="Normal 3 4 3 2 8 2" xfId="24495" xr:uid="{00000000-0005-0000-0000-0000E48F0000}"/>
    <cellStyle name="Normal 3 4 3 2 8 2 2" xfId="51628" xr:uid="{00000000-0005-0000-0000-0000E58F0000}"/>
    <cellStyle name="Normal 3 4 3 2 8 3" xfId="38066" xr:uid="{00000000-0005-0000-0000-0000E68F0000}"/>
    <cellStyle name="Normal 3 4 3 2 9" xfId="17714" xr:uid="{00000000-0005-0000-0000-0000E78F0000}"/>
    <cellStyle name="Normal 3 4 3 2 9 2" xfId="44847" xr:uid="{00000000-0005-0000-0000-0000E88F0000}"/>
    <cellStyle name="Normal 3 4 3 3" xfId="6033" xr:uid="{00000000-0005-0000-0000-0000E98F0000}"/>
    <cellStyle name="Normal 3 4 3 3 2" xfId="6034" xr:uid="{00000000-0005-0000-0000-0000EA8F0000}"/>
    <cellStyle name="Normal 3 4 3 3 2 2" xfId="6035" xr:uid="{00000000-0005-0000-0000-0000EB8F0000}"/>
    <cellStyle name="Normal 3 4 3 3 2 2 2" xfId="9578" xr:uid="{00000000-0005-0000-0000-0000EC8F0000}"/>
    <cellStyle name="Normal 3 4 3 3 2 2 2 2" xfId="16368" xr:uid="{00000000-0005-0000-0000-0000ED8F0000}"/>
    <cellStyle name="Normal 3 4 3 3 2 2 2 2 2" xfId="29936" xr:uid="{00000000-0005-0000-0000-0000EE8F0000}"/>
    <cellStyle name="Normal 3 4 3 3 2 2 2 2 2 2" xfId="57069" xr:uid="{00000000-0005-0000-0000-0000EF8F0000}"/>
    <cellStyle name="Normal 3 4 3 3 2 2 2 2 3" xfId="43507" xr:uid="{00000000-0005-0000-0000-0000F08F0000}"/>
    <cellStyle name="Normal 3 4 3 3 2 2 2 3" xfId="23155" xr:uid="{00000000-0005-0000-0000-0000F18F0000}"/>
    <cellStyle name="Normal 3 4 3 3 2 2 2 3 2" xfId="50288" xr:uid="{00000000-0005-0000-0000-0000F28F0000}"/>
    <cellStyle name="Normal 3 4 3 3 2 2 2 4" xfId="36726" xr:uid="{00000000-0005-0000-0000-0000F38F0000}"/>
    <cellStyle name="Normal 3 4 3 3 2 2 3" xfId="12979" xr:uid="{00000000-0005-0000-0000-0000F48F0000}"/>
    <cellStyle name="Normal 3 4 3 3 2 2 3 2" xfId="26547" xr:uid="{00000000-0005-0000-0000-0000F58F0000}"/>
    <cellStyle name="Normal 3 4 3 3 2 2 3 2 2" xfId="53680" xr:uid="{00000000-0005-0000-0000-0000F68F0000}"/>
    <cellStyle name="Normal 3 4 3 3 2 2 3 3" xfId="40118" xr:uid="{00000000-0005-0000-0000-0000F78F0000}"/>
    <cellStyle name="Normal 3 4 3 3 2 2 4" xfId="19766" xr:uid="{00000000-0005-0000-0000-0000F88F0000}"/>
    <cellStyle name="Normal 3 4 3 3 2 2 4 2" xfId="46899" xr:uid="{00000000-0005-0000-0000-0000F98F0000}"/>
    <cellStyle name="Normal 3 4 3 3 2 2 5" xfId="33337" xr:uid="{00000000-0005-0000-0000-0000FA8F0000}"/>
    <cellStyle name="Normal 3 4 3 3 2 3" xfId="6036" xr:uid="{00000000-0005-0000-0000-0000FB8F0000}"/>
    <cellStyle name="Normal 3 4 3 3 2 3 2" xfId="9579" xr:uid="{00000000-0005-0000-0000-0000FC8F0000}"/>
    <cellStyle name="Normal 3 4 3 3 2 3 2 2" xfId="16369" xr:uid="{00000000-0005-0000-0000-0000FD8F0000}"/>
    <cellStyle name="Normal 3 4 3 3 2 3 2 2 2" xfId="29937" xr:uid="{00000000-0005-0000-0000-0000FE8F0000}"/>
    <cellStyle name="Normal 3 4 3 3 2 3 2 2 2 2" xfId="57070" xr:uid="{00000000-0005-0000-0000-0000FF8F0000}"/>
    <cellStyle name="Normal 3 4 3 3 2 3 2 2 3" xfId="43508" xr:uid="{00000000-0005-0000-0000-000000900000}"/>
    <cellStyle name="Normal 3 4 3 3 2 3 2 3" xfId="23156" xr:uid="{00000000-0005-0000-0000-000001900000}"/>
    <cellStyle name="Normal 3 4 3 3 2 3 2 3 2" xfId="50289" xr:uid="{00000000-0005-0000-0000-000002900000}"/>
    <cellStyle name="Normal 3 4 3 3 2 3 2 4" xfId="36727" xr:uid="{00000000-0005-0000-0000-000003900000}"/>
    <cellStyle name="Normal 3 4 3 3 2 3 3" xfId="12980" xr:uid="{00000000-0005-0000-0000-000004900000}"/>
    <cellStyle name="Normal 3 4 3 3 2 3 3 2" xfId="26548" xr:uid="{00000000-0005-0000-0000-000005900000}"/>
    <cellStyle name="Normal 3 4 3 3 2 3 3 2 2" xfId="53681" xr:uid="{00000000-0005-0000-0000-000006900000}"/>
    <cellStyle name="Normal 3 4 3 3 2 3 3 3" xfId="40119" xr:uid="{00000000-0005-0000-0000-000007900000}"/>
    <cellStyle name="Normal 3 4 3 3 2 3 4" xfId="19767" xr:uid="{00000000-0005-0000-0000-000008900000}"/>
    <cellStyle name="Normal 3 4 3 3 2 3 4 2" xfId="46900" xr:uid="{00000000-0005-0000-0000-000009900000}"/>
    <cellStyle name="Normal 3 4 3 3 2 3 5" xfId="33338" xr:uid="{00000000-0005-0000-0000-00000A900000}"/>
    <cellStyle name="Normal 3 4 3 3 2 4" xfId="9577" xr:uid="{00000000-0005-0000-0000-00000B900000}"/>
    <cellStyle name="Normal 3 4 3 3 2 4 2" xfId="16367" xr:uid="{00000000-0005-0000-0000-00000C900000}"/>
    <cellStyle name="Normal 3 4 3 3 2 4 2 2" xfId="29935" xr:uid="{00000000-0005-0000-0000-00000D900000}"/>
    <cellStyle name="Normal 3 4 3 3 2 4 2 2 2" xfId="57068" xr:uid="{00000000-0005-0000-0000-00000E900000}"/>
    <cellStyle name="Normal 3 4 3 3 2 4 2 3" xfId="43506" xr:uid="{00000000-0005-0000-0000-00000F900000}"/>
    <cellStyle name="Normal 3 4 3 3 2 4 3" xfId="23154" xr:uid="{00000000-0005-0000-0000-000010900000}"/>
    <cellStyle name="Normal 3 4 3 3 2 4 3 2" xfId="50287" xr:uid="{00000000-0005-0000-0000-000011900000}"/>
    <cellStyle name="Normal 3 4 3 3 2 4 4" xfId="36725" xr:uid="{00000000-0005-0000-0000-000012900000}"/>
    <cellStyle name="Normal 3 4 3 3 2 5" xfId="12978" xr:uid="{00000000-0005-0000-0000-000013900000}"/>
    <cellStyle name="Normal 3 4 3 3 2 5 2" xfId="26546" xr:uid="{00000000-0005-0000-0000-000014900000}"/>
    <cellStyle name="Normal 3 4 3 3 2 5 2 2" xfId="53679" xr:uid="{00000000-0005-0000-0000-000015900000}"/>
    <cellStyle name="Normal 3 4 3 3 2 5 3" xfId="40117" xr:uid="{00000000-0005-0000-0000-000016900000}"/>
    <cellStyle name="Normal 3 4 3 3 2 6" xfId="19765" xr:uid="{00000000-0005-0000-0000-000017900000}"/>
    <cellStyle name="Normal 3 4 3 3 2 6 2" xfId="46898" xr:uid="{00000000-0005-0000-0000-000018900000}"/>
    <cellStyle name="Normal 3 4 3 3 2 7" xfId="33336" xr:uid="{00000000-0005-0000-0000-000019900000}"/>
    <cellStyle name="Normal 3 4 3 3 3" xfId="6037" xr:uid="{00000000-0005-0000-0000-00001A900000}"/>
    <cellStyle name="Normal 3 4 3 3 3 2" xfId="6038" xr:uid="{00000000-0005-0000-0000-00001B900000}"/>
    <cellStyle name="Normal 3 4 3 3 3 2 2" xfId="9581" xr:uid="{00000000-0005-0000-0000-00001C900000}"/>
    <cellStyle name="Normal 3 4 3 3 3 2 2 2" xfId="16371" xr:uid="{00000000-0005-0000-0000-00001D900000}"/>
    <cellStyle name="Normal 3 4 3 3 3 2 2 2 2" xfId="29939" xr:uid="{00000000-0005-0000-0000-00001E900000}"/>
    <cellStyle name="Normal 3 4 3 3 3 2 2 2 2 2" xfId="57072" xr:uid="{00000000-0005-0000-0000-00001F900000}"/>
    <cellStyle name="Normal 3 4 3 3 3 2 2 2 3" xfId="43510" xr:uid="{00000000-0005-0000-0000-000020900000}"/>
    <cellStyle name="Normal 3 4 3 3 3 2 2 3" xfId="23158" xr:uid="{00000000-0005-0000-0000-000021900000}"/>
    <cellStyle name="Normal 3 4 3 3 3 2 2 3 2" xfId="50291" xr:uid="{00000000-0005-0000-0000-000022900000}"/>
    <cellStyle name="Normal 3 4 3 3 3 2 2 4" xfId="36729" xr:uid="{00000000-0005-0000-0000-000023900000}"/>
    <cellStyle name="Normal 3 4 3 3 3 2 3" xfId="12982" xr:uid="{00000000-0005-0000-0000-000024900000}"/>
    <cellStyle name="Normal 3 4 3 3 3 2 3 2" xfId="26550" xr:uid="{00000000-0005-0000-0000-000025900000}"/>
    <cellStyle name="Normal 3 4 3 3 3 2 3 2 2" xfId="53683" xr:uid="{00000000-0005-0000-0000-000026900000}"/>
    <cellStyle name="Normal 3 4 3 3 3 2 3 3" xfId="40121" xr:uid="{00000000-0005-0000-0000-000027900000}"/>
    <cellStyle name="Normal 3 4 3 3 3 2 4" xfId="19769" xr:uid="{00000000-0005-0000-0000-000028900000}"/>
    <cellStyle name="Normal 3 4 3 3 3 2 4 2" xfId="46902" xr:uid="{00000000-0005-0000-0000-000029900000}"/>
    <cellStyle name="Normal 3 4 3 3 3 2 5" xfId="33340" xr:uid="{00000000-0005-0000-0000-00002A900000}"/>
    <cellStyle name="Normal 3 4 3 3 3 3" xfId="9580" xr:uid="{00000000-0005-0000-0000-00002B900000}"/>
    <cellStyle name="Normal 3 4 3 3 3 3 2" xfId="16370" xr:uid="{00000000-0005-0000-0000-00002C900000}"/>
    <cellStyle name="Normal 3 4 3 3 3 3 2 2" xfId="29938" xr:uid="{00000000-0005-0000-0000-00002D900000}"/>
    <cellStyle name="Normal 3 4 3 3 3 3 2 2 2" xfId="57071" xr:uid="{00000000-0005-0000-0000-00002E900000}"/>
    <cellStyle name="Normal 3 4 3 3 3 3 2 3" xfId="43509" xr:uid="{00000000-0005-0000-0000-00002F900000}"/>
    <cellStyle name="Normal 3 4 3 3 3 3 3" xfId="23157" xr:uid="{00000000-0005-0000-0000-000030900000}"/>
    <cellStyle name="Normal 3 4 3 3 3 3 3 2" xfId="50290" xr:uid="{00000000-0005-0000-0000-000031900000}"/>
    <cellStyle name="Normal 3 4 3 3 3 3 4" xfId="36728" xr:uid="{00000000-0005-0000-0000-000032900000}"/>
    <cellStyle name="Normal 3 4 3 3 3 4" xfId="12981" xr:uid="{00000000-0005-0000-0000-000033900000}"/>
    <cellStyle name="Normal 3 4 3 3 3 4 2" xfId="26549" xr:uid="{00000000-0005-0000-0000-000034900000}"/>
    <cellStyle name="Normal 3 4 3 3 3 4 2 2" xfId="53682" xr:uid="{00000000-0005-0000-0000-000035900000}"/>
    <cellStyle name="Normal 3 4 3 3 3 4 3" xfId="40120" xr:uid="{00000000-0005-0000-0000-000036900000}"/>
    <cellStyle name="Normal 3 4 3 3 3 5" xfId="19768" xr:uid="{00000000-0005-0000-0000-000037900000}"/>
    <cellStyle name="Normal 3 4 3 3 3 5 2" xfId="46901" xr:uid="{00000000-0005-0000-0000-000038900000}"/>
    <cellStyle name="Normal 3 4 3 3 3 6" xfId="33339" xr:uid="{00000000-0005-0000-0000-000039900000}"/>
    <cellStyle name="Normal 3 4 3 3 4" xfId="6039" xr:uid="{00000000-0005-0000-0000-00003A900000}"/>
    <cellStyle name="Normal 3 4 3 3 4 2" xfId="9582" xr:uid="{00000000-0005-0000-0000-00003B900000}"/>
    <cellStyle name="Normal 3 4 3 3 4 2 2" xfId="16372" xr:uid="{00000000-0005-0000-0000-00003C900000}"/>
    <cellStyle name="Normal 3 4 3 3 4 2 2 2" xfId="29940" xr:uid="{00000000-0005-0000-0000-00003D900000}"/>
    <cellStyle name="Normal 3 4 3 3 4 2 2 2 2" xfId="57073" xr:uid="{00000000-0005-0000-0000-00003E900000}"/>
    <cellStyle name="Normal 3 4 3 3 4 2 2 3" xfId="43511" xr:uid="{00000000-0005-0000-0000-00003F900000}"/>
    <cellStyle name="Normal 3 4 3 3 4 2 3" xfId="23159" xr:uid="{00000000-0005-0000-0000-000040900000}"/>
    <cellStyle name="Normal 3 4 3 3 4 2 3 2" xfId="50292" xr:uid="{00000000-0005-0000-0000-000041900000}"/>
    <cellStyle name="Normal 3 4 3 3 4 2 4" xfId="36730" xr:uid="{00000000-0005-0000-0000-000042900000}"/>
    <cellStyle name="Normal 3 4 3 3 4 3" xfId="12983" xr:uid="{00000000-0005-0000-0000-000043900000}"/>
    <cellStyle name="Normal 3 4 3 3 4 3 2" xfId="26551" xr:uid="{00000000-0005-0000-0000-000044900000}"/>
    <cellStyle name="Normal 3 4 3 3 4 3 2 2" xfId="53684" xr:uid="{00000000-0005-0000-0000-000045900000}"/>
    <cellStyle name="Normal 3 4 3 3 4 3 3" xfId="40122" xr:uid="{00000000-0005-0000-0000-000046900000}"/>
    <cellStyle name="Normal 3 4 3 3 4 4" xfId="19770" xr:uid="{00000000-0005-0000-0000-000047900000}"/>
    <cellStyle name="Normal 3 4 3 3 4 4 2" xfId="46903" xr:uid="{00000000-0005-0000-0000-000048900000}"/>
    <cellStyle name="Normal 3 4 3 3 4 5" xfId="33341" xr:uid="{00000000-0005-0000-0000-000049900000}"/>
    <cellStyle name="Normal 3 4 3 3 5" xfId="6040" xr:uid="{00000000-0005-0000-0000-00004A900000}"/>
    <cellStyle name="Normal 3 4 3 3 5 2" xfId="9583" xr:uid="{00000000-0005-0000-0000-00004B900000}"/>
    <cellStyle name="Normal 3 4 3 3 5 2 2" xfId="16373" xr:uid="{00000000-0005-0000-0000-00004C900000}"/>
    <cellStyle name="Normal 3 4 3 3 5 2 2 2" xfId="29941" xr:uid="{00000000-0005-0000-0000-00004D900000}"/>
    <cellStyle name="Normal 3 4 3 3 5 2 2 2 2" xfId="57074" xr:uid="{00000000-0005-0000-0000-00004E900000}"/>
    <cellStyle name="Normal 3 4 3 3 5 2 2 3" xfId="43512" xr:uid="{00000000-0005-0000-0000-00004F900000}"/>
    <cellStyle name="Normal 3 4 3 3 5 2 3" xfId="23160" xr:uid="{00000000-0005-0000-0000-000050900000}"/>
    <cellStyle name="Normal 3 4 3 3 5 2 3 2" xfId="50293" xr:uid="{00000000-0005-0000-0000-000051900000}"/>
    <cellStyle name="Normal 3 4 3 3 5 2 4" xfId="36731" xr:uid="{00000000-0005-0000-0000-000052900000}"/>
    <cellStyle name="Normal 3 4 3 3 5 3" xfId="12984" xr:uid="{00000000-0005-0000-0000-000053900000}"/>
    <cellStyle name="Normal 3 4 3 3 5 3 2" xfId="26552" xr:uid="{00000000-0005-0000-0000-000054900000}"/>
    <cellStyle name="Normal 3 4 3 3 5 3 2 2" xfId="53685" xr:uid="{00000000-0005-0000-0000-000055900000}"/>
    <cellStyle name="Normal 3 4 3 3 5 3 3" xfId="40123" xr:uid="{00000000-0005-0000-0000-000056900000}"/>
    <cellStyle name="Normal 3 4 3 3 5 4" xfId="19771" xr:uid="{00000000-0005-0000-0000-000057900000}"/>
    <cellStyle name="Normal 3 4 3 3 5 4 2" xfId="46904" xr:uid="{00000000-0005-0000-0000-000058900000}"/>
    <cellStyle name="Normal 3 4 3 3 5 5" xfId="33342" xr:uid="{00000000-0005-0000-0000-000059900000}"/>
    <cellStyle name="Normal 3 4 3 3 6" xfId="9576" xr:uid="{00000000-0005-0000-0000-00005A900000}"/>
    <cellStyle name="Normal 3 4 3 3 6 2" xfId="16366" xr:uid="{00000000-0005-0000-0000-00005B900000}"/>
    <cellStyle name="Normal 3 4 3 3 6 2 2" xfId="29934" xr:uid="{00000000-0005-0000-0000-00005C900000}"/>
    <cellStyle name="Normal 3 4 3 3 6 2 2 2" xfId="57067" xr:uid="{00000000-0005-0000-0000-00005D900000}"/>
    <cellStyle name="Normal 3 4 3 3 6 2 3" xfId="43505" xr:uid="{00000000-0005-0000-0000-00005E900000}"/>
    <cellStyle name="Normal 3 4 3 3 6 3" xfId="23153" xr:uid="{00000000-0005-0000-0000-00005F900000}"/>
    <cellStyle name="Normal 3 4 3 3 6 3 2" xfId="50286" xr:uid="{00000000-0005-0000-0000-000060900000}"/>
    <cellStyle name="Normal 3 4 3 3 6 4" xfId="36724" xr:uid="{00000000-0005-0000-0000-000061900000}"/>
    <cellStyle name="Normal 3 4 3 3 7" xfId="12977" xr:uid="{00000000-0005-0000-0000-000062900000}"/>
    <cellStyle name="Normal 3 4 3 3 7 2" xfId="26545" xr:uid="{00000000-0005-0000-0000-000063900000}"/>
    <cellStyle name="Normal 3 4 3 3 7 2 2" xfId="53678" xr:uid="{00000000-0005-0000-0000-000064900000}"/>
    <cellStyle name="Normal 3 4 3 3 7 3" xfId="40116" xr:uid="{00000000-0005-0000-0000-000065900000}"/>
    <cellStyle name="Normal 3 4 3 3 8" xfId="19764" xr:uid="{00000000-0005-0000-0000-000066900000}"/>
    <cellStyle name="Normal 3 4 3 3 8 2" xfId="46897" xr:uid="{00000000-0005-0000-0000-000067900000}"/>
    <cellStyle name="Normal 3 4 3 3 9" xfId="33335" xr:uid="{00000000-0005-0000-0000-000068900000}"/>
    <cellStyle name="Normal 3 4 3 4" xfId="6041" xr:uid="{00000000-0005-0000-0000-000069900000}"/>
    <cellStyle name="Normal 3 4 3 4 2" xfId="6042" xr:uid="{00000000-0005-0000-0000-00006A900000}"/>
    <cellStyle name="Normal 3 4 3 4 2 2" xfId="6043" xr:uid="{00000000-0005-0000-0000-00006B900000}"/>
    <cellStyle name="Normal 3 4 3 4 2 2 2" xfId="9586" xr:uid="{00000000-0005-0000-0000-00006C900000}"/>
    <cellStyle name="Normal 3 4 3 4 2 2 2 2" xfId="16376" xr:uid="{00000000-0005-0000-0000-00006D900000}"/>
    <cellStyle name="Normal 3 4 3 4 2 2 2 2 2" xfId="29944" xr:uid="{00000000-0005-0000-0000-00006E900000}"/>
    <cellStyle name="Normal 3 4 3 4 2 2 2 2 2 2" xfId="57077" xr:uid="{00000000-0005-0000-0000-00006F900000}"/>
    <cellStyle name="Normal 3 4 3 4 2 2 2 2 3" xfId="43515" xr:uid="{00000000-0005-0000-0000-000070900000}"/>
    <cellStyle name="Normal 3 4 3 4 2 2 2 3" xfId="23163" xr:uid="{00000000-0005-0000-0000-000071900000}"/>
    <cellStyle name="Normal 3 4 3 4 2 2 2 3 2" xfId="50296" xr:uid="{00000000-0005-0000-0000-000072900000}"/>
    <cellStyle name="Normal 3 4 3 4 2 2 2 4" xfId="36734" xr:uid="{00000000-0005-0000-0000-000073900000}"/>
    <cellStyle name="Normal 3 4 3 4 2 2 3" xfId="12987" xr:uid="{00000000-0005-0000-0000-000074900000}"/>
    <cellStyle name="Normal 3 4 3 4 2 2 3 2" xfId="26555" xr:uid="{00000000-0005-0000-0000-000075900000}"/>
    <cellStyle name="Normal 3 4 3 4 2 2 3 2 2" xfId="53688" xr:uid="{00000000-0005-0000-0000-000076900000}"/>
    <cellStyle name="Normal 3 4 3 4 2 2 3 3" xfId="40126" xr:uid="{00000000-0005-0000-0000-000077900000}"/>
    <cellStyle name="Normal 3 4 3 4 2 2 4" xfId="19774" xr:uid="{00000000-0005-0000-0000-000078900000}"/>
    <cellStyle name="Normal 3 4 3 4 2 2 4 2" xfId="46907" xr:uid="{00000000-0005-0000-0000-000079900000}"/>
    <cellStyle name="Normal 3 4 3 4 2 2 5" xfId="33345" xr:uid="{00000000-0005-0000-0000-00007A900000}"/>
    <cellStyle name="Normal 3 4 3 4 2 3" xfId="6044" xr:uid="{00000000-0005-0000-0000-00007B900000}"/>
    <cellStyle name="Normal 3 4 3 4 2 3 2" xfId="9587" xr:uid="{00000000-0005-0000-0000-00007C900000}"/>
    <cellStyle name="Normal 3 4 3 4 2 3 2 2" xfId="16377" xr:uid="{00000000-0005-0000-0000-00007D900000}"/>
    <cellStyle name="Normal 3 4 3 4 2 3 2 2 2" xfId="29945" xr:uid="{00000000-0005-0000-0000-00007E900000}"/>
    <cellStyle name="Normal 3 4 3 4 2 3 2 2 2 2" xfId="57078" xr:uid="{00000000-0005-0000-0000-00007F900000}"/>
    <cellStyle name="Normal 3 4 3 4 2 3 2 2 3" xfId="43516" xr:uid="{00000000-0005-0000-0000-000080900000}"/>
    <cellStyle name="Normal 3 4 3 4 2 3 2 3" xfId="23164" xr:uid="{00000000-0005-0000-0000-000081900000}"/>
    <cellStyle name="Normal 3 4 3 4 2 3 2 3 2" xfId="50297" xr:uid="{00000000-0005-0000-0000-000082900000}"/>
    <cellStyle name="Normal 3 4 3 4 2 3 2 4" xfId="36735" xr:uid="{00000000-0005-0000-0000-000083900000}"/>
    <cellStyle name="Normal 3 4 3 4 2 3 3" xfId="12988" xr:uid="{00000000-0005-0000-0000-000084900000}"/>
    <cellStyle name="Normal 3 4 3 4 2 3 3 2" xfId="26556" xr:uid="{00000000-0005-0000-0000-000085900000}"/>
    <cellStyle name="Normal 3 4 3 4 2 3 3 2 2" xfId="53689" xr:uid="{00000000-0005-0000-0000-000086900000}"/>
    <cellStyle name="Normal 3 4 3 4 2 3 3 3" xfId="40127" xr:uid="{00000000-0005-0000-0000-000087900000}"/>
    <cellStyle name="Normal 3 4 3 4 2 3 4" xfId="19775" xr:uid="{00000000-0005-0000-0000-000088900000}"/>
    <cellStyle name="Normal 3 4 3 4 2 3 4 2" xfId="46908" xr:uid="{00000000-0005-0000-0000-000089900000}"/>
    <cellStyle name="Normal 3 4 3 4 2 3 5" xfId="33346" xr:uid="{00000000-0005-0000-0000-00008A900000}"/>
    <cellStyle name="Normal 3 4 3 4 2 4" xfId="9585" xr:uid="{00000000-0005-0000-0000-00008B900000}"/>
    <cellStyle name="Normal 3 4 3 4 2 4 2" xfId="16375" xr:uid="{00000000-0005-0000-0000-00008C900000}"/>
    <cellStyle name="Normal 3 4 3 4 2 4 2 2" xfId="29943" xr:uid="{00000000-0005-0000-0000-00008D900000}"/>
    <cellStyle name="Normal 3 4 3 4 2 4 2 2 2" xfId="57076" xr:uid="{00000000-0005-0000-0000-00008E900000}"/>
    <cellStyle name="Normal 3 4 3 4 2 4 2 3" xfId="43514" xr:uid="{00000000-0005-0000-0000-00008F900000}"/>
    <cellStyle name="Normal 3 4 3 4 2 4 3" xfId="23162" xr:uid="{00000000-0005-0000-0000-000090900000}"/>
    <cellStyle name="Normal 3 4 3 4 2 4 3 2" xfId="50295" xr:uid="{00000000-0005-0000-0000-000091900000}"/>
    <cellStyle name="Normal 3 4 3 4 2 4 4" xfId="36733" xr:uid="{00000000-0005-0000-0000-000092900000}"/>
    <cellStyle name="Normal 3 4 3 4 2 5" xfId="12986" xr:uid="{00000000-0005-0000-0000-000093900000}"/>
    <cellStyle name="Normal 3 4 3 4 2 5 2" xfId="26554" xr:uid="{00000000-0005-0000-0000-000094900000}"/>
    <cellStyle name="Normal 3 4 3 4 2 5 2 2" xfId="53687" xr:uid="{00000000-0005-0000-0000-000095900000}"/>
    <cellStyle name="Normal 3 4 3 4 2 5 3" xfId="40125" xr:uid="{00000000-0005-0000-0000-000096900000}"/>
    <cellStyle name="Normal 3 4 3 4 2 6" xfId="19773" xr:uid="{00000000-0005-0000-0000-000097900000}"/>
    <cellStyle name="Normal 3 4 3 4 2 6 2" xfId="46906" xr:uid="{00000000-0005-0000-0000-000098900000}"/>
    <cellStyle name="Normal 3 4 3 4 2 7" xfId="33344" xr:uid="{00000000-0005-0000-0000-000099900000}"/>
    <cellStyle name="Normal 3 4 3 4 3" xfId="6045" xr:uid="{00000000-0005-0000-0000-00009A900000}"/>
    <cellStyle name="Normal 3 4 3 4 3 2" xfId="9588" xr:uid="{00000000-0005-0000-0000-00009B900000}"/>
    <cellStyle name="Normal 3 4 3 4 3 2 2" xfId="16378" xr:uid="{00000000-0005-0000-0000-00009C900000}"/>
    <cellStyle name="Normal 3 4 3 4 3 2 2 2" xfId="29946" xr:uid="{00000000-0005-0000-0000-00009D900000}"/>
    <cellStyle name="Normal 3 4 3 4 3 2 2 2 2" xfId="57079" xr:uid="{00000000-0005-0000-0000-00009E900000}"/>
    <cellStyle name="Normal 3 4 3 4 3 2 2 3" xfId="43517" xr:uid="{00000000-0005-0000-0000-00009F900000}"/>
    <cellStyle name="Normal 3 4 3 4 3 2 3" xfId="23165" xr:uid="{00000000-0005-0000-0000-0000A0900000}"/>
    <cellStyle name="Normal 3 4 3 4 3 2 3 2" xfId="50298" xr:uid="{00000000-0005-0000-0000-0000A1900000}"/>
    <cellStyle name="Normal 3 4 3 4 3 2 4" xfId="36736" xr:uid="{00000000-0005-0000-0000-0000A2900000}"/>
    <cellStyle name="Normal 3 4 3 4 3 3" xfId="12989" xr:uid="{00000000-0005-0000-0000-0000A3900000}"/>
    <cellStyle name="Normal 3 4 3 4 3 3 2" xfId="26557" xr:uid="{00000000-0005-0000-0000-0000A4900000}"/>
    <cellStyle name="Normal 3 4 3 4 3 3 2 2" xfId="53690" xr:uid="{00000000-0005-0000-0000-0000A5900000}"/>
    <cellStyle name="Normal 3 4 3 4 3 3 3" xfId="40128" xr:uid="{00000000-0005-0000-0000-0000A6900000}"/>
    <cellStyle name="Normal 3 4 3 4 3 4" xfId="19776" xr:uid="{00000000-0005-0000-0000-0000A7900000}"/>
    <cellStyle name="Normal 3 4 3 4 3 4 2" xfId="46909" xr:uid="{00000000-0005-0000-0000-0000A8900000}"/>
    <cellStyle name="Normal 3 4 3 4 3 5" xfId="33347" xr:uid="{00000000-0005-0000-0000-0000A9900000}"/>
    <cellStyle name="Normal 3 4 3 4 4" xfId="6046" xr:uid="{00000000-0005-0000-0000-0000AA900000}"/>
    <cellStyle name="Normal 3 4 3 4 4 2" xfId="9589" xr:uid="{00000000-0005-0000-0000-0000AB900000}"/>
    <cellStyle name="Normal 3 4 3 4 4 2 2" xfId="16379" xr:uid="{00000000-0005-0000-0000-0000AC900000}"/>
    <cellStyle name="Normal 3 4 3 4 4 2 2 2" xfId="29947" xr:uid="{00000000-0005-0000-0000-0000AD900000}"/>
    <cellStyle name="Normal 3 4 3 4 4 2 2 2 2" xfId="57080" xr:uid="{00000000-0005-0000-0000-0000AE900000}"/>
    <cellStyle name="Normal 3 4 3 4 4 2 2 3" xfId="43518" xr:uid="{00000000-0005-0000-0000-0000AF900000}"/>
    <cellStyle name="Normal 3 4 3 4 4 2 3" xfId="23166" xr:uid="{00000000-0005-0000-0000-0000B0900000}"/>
    <cellStyle name="Normal 3 4 3 4 4 2 3 2" xfId="50299" xr:uid="{00000000-0005-0000-0000-0000B1900000}"/>
    <cellStyle name="Normal 3 4 3 4 4 2 4" xfId="36737" xr:uid="{00000000-0005-0000-0000-0000B2900000}"/>
    <cellStyle name="Normal 3 4 3 4 4 3" xfId="12990" xr:uid="{00000000-0005-0000-0000-0000B3900000}"/>
    <cellStyle name="Normal 3 4 3 4 4 3 2" xfId="26558" xr:uid="{00000000-0005-0000-0000-0000B4900000}"/>
    <cellStyle name="Normal 3 4 3 4 4 3 2 2" xfId="53691" xr:uid="{00000000-0005-0000-0000-0000B5900000}"/>
    <cellStyle name="Normal 3 4 3 4 4 3 3" xfId="40129" xr:uid="{00000000-0005-0000-0000-0000B6900000}"/>
    <cellStyle name="Normal 3 4 3 4 4 4" xfId="19777" xr:uid="{00000000-0005-0000-0000-0000B7900000}"/>
    <cellStyle name="Normal 3 4 3 4 4 4 2" xfId="46910" xr:uid="{00000000-0005-0000-0000-0000B8900000}"/>
    <cellStyle name="Normal 3 4 3 4 4 5" xfId="33348" xr:uid="{00000000-0005-0000-0000-0000B9900000}"/>
    <cellStyle name="Normal 3 4 3 4 5" xfId="9584" xr:uid="{00000000-0005-0000-0000-0000BA900000}"/>
    <cellStyle name="Normal 3 4 3 4 5 2" xfId="16374" xr:uid="{00000000-0005-0000-0000-0000BB900000}"/>
    <cellStyle name="Normal 3 4 3 4 5 2 2" xfId="29942" xr:uid="{00000000-0005-0000-0000-0000BC900000}"/>
    <cellStyle name="Normal 3 4 3 4 5 2 2 2" xfId="57075" xr:uid="{00000000-0005-0000-0000-0000BD900000}"/>
    <cellStyle name="Normal 3 4 3 4 5 2 3" xfId="43513" xr:uid="{00000000-0005-0000-0000-0000BE900000}"/>
    <cellStyle name="Normal 3 4 3 4 5 3" xfId="23161" xr:uid="{00000000-0005-0000-0000-0000BF900000}"/>
    <cellStyle name="Normal 3 4 3 4 5 3 2" xfId="50294" xr:uid="{00000000-0005-0000-0000-0000C0900000}"/>
    <cellStyle name="Normal 3 4 3 4 5 4" xfId="36732" xr:uid="{00000000-0005-0000-0000-0000C1900000}"/>
    <cellStyle name="Normal 3 4 3 4 6" xfId="12985" xr:uid="{00000000-0005-0000-0000-0000C2900000}"/>
    <cellStyle name="Normal 3 4 3 4 6 2" xfId="26553" xr:uid="{00000000-0005-0000-0000-0000C3900000}"/>
    <cellStyle name="Normal 3 4 3 4 6 2 2" xfId="53686" xr:uid="{00000000-0005-0000-0000-0000C4900000}"/>
    <cellStyle name="Normal 3 4 3 4 6 3" xfId="40124" xr:uid="{00000000-0005-0000-0000-0000C5900000}"/>
    <cellStyle name="Normal 3 4 3 4 7" xfId="19772" xr:uid="{00000000-0005-0000-0000-0000C6900000}"/>
    <cellStyle name="Normal 3 4 3 4 7 2" xfId="46905" xr:uid="{00000000-0005-0000-0000-0000C7900000}"/>
    <cellStyle name="Normal 3 4 3 4 8" xfId="33343" xr:uid="{00000000-0005-0000-0000-0000C8900000}"/>
    <cellStyle name="Normal 3 4 3 5" xfId="6047" xr:uid="{00000000-0005-0000-0000-0000C9900000}"/>
    <cellStyle name="Normal 3 4 3 5 2" xfId="6048" xr:uid="{00000000-0005-0000-0000-0000CA900000}"/>
    <cellStyle name="Normal 3 4 3 5 2 2" xfId="9591" xr:uid="{00000000-0005-0000-0000-0000CB900000}"/>
    <cellStyle name="Normal 3 4 3 5 2 2 2" xfId="16381" xr:uid="{00000000-0005-0000-0000-0000CC900000}"/>
    <cellStyle name="Normal 3 4 3 5 2 2 2 2" xfId="29949" xr:uid="{00000000-0005-0000-0000-0000CD900000}"/>
    <cellStyle name="Normal 3 4 3 5 2 2 2 2 2" xfId="57082" xr:uid="{00000000-0005-0000-0000-0000CE900000}"/>
    <cellStyle name="Normal 3 4 3 5 2 2 2 3" xfId="43520" xr:uid="{00000000-0005-0000-0000-0000CF900000}"/>
    <cellStyle name="Normal 3 4 3 5 2 2 3" xfId="23168" xr:uid="{00000000-0005-0000-0000-0000D0900000}"/>
    <cellStyle name="Normal 3 4 3 5 2 2 3 2" xfId="50301" xr:uid="{00000000-0005-0000-0000-0000D1900000}"/>
    <cellStyle name="Normal 3 4 3 5 2 2 4" xfId="36739" xr:uid="{00000000-0005-0000-0000-0000D2900000}"/>
    <cellStyle name="Normal 3 4 3 5 2 3" xfId="12992" xr:uid="{00000000-0005-0000-0000-0000D3900000}"/>
    <cellStyle name="Normal 3 4 3 5 2 3 2" xfId="26560" xr:uid="{00000000-0005-0000-0000-0000D4900000}"/>
    <cellStyle name="Normal 3 4 3 5 2 3 2 2" xfId="53693" xr:uid="{00000000-0005-0000-0000-0000D5900000}"/>
    <cellStyle name="Normal 3 4 3 5 2 3 3" xfId="40131" xr:uid="{00000000-0005-0000-0000-0000D6900000}"/>
    <cellStyle name="Normal 3 4 3 5 2 4" xfId="19779" xr:uid="{00000000-0005-0000-0000-0000D7900000}"/>
    <cellStyle name="Normal 3 4 3 5 2 4 2" xfId="46912" xr:uid="{00000000-0005-0000-0000-0000D8900000}"/>
    <cellStyle name="Normal 3 4 3 5 2 5" xfId="33350" xr:uid="{00000000-0005-0000-0000-0000D9900000}"/>
    <cellStyle name="Normal 3 4 3 5 3" xfId="6049" xr:uid="{00000000-0005-0000-0000-0000DA900000}"/>
    <cellStyle name="Normal 3 4 3 5 3 2" xfId="9592" xr:uid="{00000000-0005-0000-0000-0000DB900000}"/>
    <cellStyle name="Normal 3 4 3 5 3 2 2" xfId="16382" xr:uid="{00000000-0005-0000-0000-0000DC900000}"/>
    <cellStyle name="Normal 3 4 3 5 3 2 2 2" xfId="29950" xr:uid="{00000000-0005-0000-0000-0000DD900000}"/>
    <cellStyle name="Normal 3 4 3 5 3 2 2 2 2" xfId="57083" xr:uid="{00000000-0005-0000-0000-0000DE900000}"/>
    <cellStyle name="Normal 3 4 3 5 3 2 2 3" xfId="43521" xr:uid="{00000000-0005-0000-0000-0000DF900000}"/>
    <cellStyle name="Normal 3 4 3 5 3 2 3" xfId="23169" xr:uid="{00000000-0005-0000-0000-0000E0900000}"/>
    <cellStyle name="Normal 3 4 3 5 3 2 3 2" xfId="50302" xr:uid="{00000000-0005-0000-0000-0000E1900000}"/>
    <cellStyle name="Normal 3 4 3 5 3 2 4" xfId="36740" xr:uid="{00000000-0005-0000-0000-0000E2900000}"/>
    <cellStyle name="Normal 3 4 3 5 3 3" xfId="12993" xr:uid="{00000000-0005-0000-0000-0000E3900000}"/>
    <cellStyle name="Normal 3 4 3 5 3 3 2" xfId="26561" xr:uid="{00000000-0005-0000-0000-0000E4900000}"/>
    <cellStyle name="Normal 3 4 3 5 3 3 2 2" xfId="53694" xr:uid="{00000000-0005-0000-0000-0000E5900000}"/>
    <cellStyle name="Normal 3 4 3 5 3 3 3" xfId="40132" xr:uid="{00000000-0005-0000-0000-0000E6900000}"/>
    <cellStyle name="Normal 3 4 3 5 3 4" xfId="19780" xr:uid="{00000000-0005-0000-0000-0000E7900000}"/>
    <cellStyle name="Normal 3 4 3 5 3 4 2" xfId="46913" xr:uid="{00000000-0005-0000-0000-0000E8900000}"/>
    <cellStyle name="Normal 3 4 3 5 3 5" xfId="33351" xr:uid="{00000000-0005-0000-0000-0000E9900000}"/>
    <cellStyle name="Normal 3 4 3 5 4" xfId="9590" xr:uid="{00000000-0005-0000-0000-0000EA900000}"/>
    <cellStyle name="Normal 3 4 3 5 4 2" xfId="16380" xr:uid="{00000000-0005-0000-0000-0000EB900000}"/>
    <cellStyle name="Normal 3 4 3 5 4 2 2" xfId="29948" xr:uid="{00000000-0005-0000-0000-0000EC900000}"/>
    <cellStyle name="Normal 3 4 3 5 4 2 2 2" xfId="57081" xr:uid="{00000000-0005-0000-0000-0000ED900000}"/>
    <cellStyle name="Normal 3 4 3 5 4 2 3" xfId="43519" xr:uid="{00000000-0005-0000-0000-0000EE900000}"/>
    <cellStyle name="Normal 3 4 3 5 4 3" xfId="23167" xr:uid="{00000000-0005-0000-0000-0000EF900000}"/>
    <cellStyle name="Normal 3 4 3 5 4 3 2" xfId="50300" xr:uid="{00000000-0005-0000-0000-0000F0900000}"/>
    <cellStyle name="Normal 3 4 3 5 4 4" xfId="36738" xr:uid="{00000000-0005-0000-0000-0000F1900000}"/>
    <cellStyle name="Normal 3 4 3 5 5" xfId="12991" xr:uid="{00000000-0005-0000-0000-0000F2900000}"/>
    <cellStyle name="Normal 3 4 3 5 5 2" xfId="26559" xr:uid="{00000000-0005-0000-0000-0000F3900000}"/>
    <cellStyle name="Normal 3 4 3 5 5 2 2" xfId="53692" xr:uid="{00000000-0005-0000-0000-0000F4900000}"/>
    <cellStyle name="Normal 3 4 3 5 5 3" xfId="40130" xr:uid="{00000000-0005-0000-0000-0000F5900000}"/>
    <cellStyle name="Normal 3 4 3 5 6" xfId="19778" xr:uid="{00000000-0005-0000-0000-0000F6900000}"/>
    <cellStyle name="Normal 3 4 3 5 6 2" xfId="46911" xr:uid="{00000000-0005-0000-0000-0000F7900000}"/>
    <cellStyle name="Normal 3 4 3 5 7" xfId="33349" xr:uid="{00000000-0005-0000-0000-0000F8900000}"/>
    <cellStyle name="Normal 3 4 3 6" xfId="6050" xr:uid="{00000000-0005-0000-0000-0000F9900000}"/>
    <cellStyle name="Normal 3 4 3 6 2" xfId="6051" xr:uid="{00000000-0005-0000-0000-0000FA900000}"/>
    <cellStyle name="Normal 3 4 3 6 2 2" xfId="9594" xr:uid="{00000000-0005-0000-0000-0000FB900000}"/>
    <cellStyle name="Normal 3 4 3 6 2 2 2" xfId="16384" xr:uid="{00000000-0005-0000-0000-0000FC900000}"/>
    <cellStyle name="Normal 3 4 3 6 2 2 2 2" xfId="29952" xr:uid="{00000000-0005-0000-0000-0000FD900000}"/>
    <cellStyle name="Normal 3 4 3 6 2 2 2 2 2" xfId="57085" xr:uid="{00000000-0005-0000-0000-0000FE900000}"/>
    <cellStyle name="Normal 3 4 3 6 2 2 2 3" xfId="43523" xr:uid="{00000000-0005-0000-0000-0000FF900000}"/>
    <cellStyle name="Normal 3 4 3 6 2 2 3" xfId="23171" xr:uid="{00000000-0005-0000-0000-000000910000}"/>
    <cellStyle name="Normal 3 4 3 6 2 2 3 2" xfId="50304" xr:uid="{00000000-0005-0000-0000-000001910000}"/>
    <cellStyle name="Normal 3 4 3 6 2 2 4" xfId="36742" xr:uid="{00000000-0005-0000-0000-000002910000}"/>
    <cellStyle name="Normal 3 4 3 6 2 3" xfId="12995" xr:uid="{00000000-0005-0000-0000-000003910000}"/>
    <cellStyle name="Normal 3 4 3 6 2 3 2" xfId="26563" xr:uid="{00000000-0005-0000-0000-000004910000}"/>
    <cellStyle name="Normal 3 4 3 6 2 3 2 2" xfId="53696" xr:uid="{00000000-0005-0000-0000-000005910000}"/>
    <cellStyle name="Normal 3 4 3 6 2 3 3" xfId="40134" xr:uid="{00000000-0005-0000-0000-000006910000}"/>
    <cellStyle name="Normal 3 4 3 6 2 4" xfId="19782" xr:uid="{00000000-0005-0000-0000-000007910000}"/>
    <cellStyle name="Normal 3 4 3 6 2 4 2" xfId="46915" xr:uid="{00000000-0005-0000-0000-000008910000}"/>
    <cellStyle name="Normal 3 4 3 6 2 5" xfId="33353" xr:uid="{00000000-0005-0000-0000-000009910000}"/>
    <cellStyle name="Normal 3 4 3 6 3" xfId="9593" xr:uid="{00000000-0005-0000-0000-00000A910000}"/>
    <cellStyle name="Normal 3 4 3 6 3 2" xfId="16383" xr:uid="{00000000-0005-0000-0000-00000B910000}"/>
    <cellStyle name="Normal 3 4 3 6 3 2 2" xfId="29951" xr:uid="{00000000-0005-0000-0000-00000C910000}"/>
    <cellStyle name="Normal 3 4 3 6 3 2 2 2" xfId="57084" xr:uid="{00000000-0005-0000-0000-00000D910000}"/>
    <cellStyle name="Normal 3 4 3 6 3 2 3" xfId="43522" xr:uid="{00000000-0005-0000-0000-00000E910000}"/>
    <cellStyle name="Normal 3 4 3 6 3 3" xfId="23170" xr:uid="{00000000-0005-0000-0000-00000F910000}"/>
    <cellStyle name="Normal 3 4 3 6 3 3 2" xfId="50303" xr:uid="{00000000-0005-0000-0000-000010910000}"/>
    <cellStyle name="Normal 3 4 3 6 3 4" xfId="36741" xr:uid="{00000000-0005-0000-0000-000011910000}"/>
    <cellStyle name="Normal 3 4 3 6 4" xfId="12994" xr:uid="{00000000-0005-0000-0000-000012910000}"/>
    <cellStyle name="Normal 3 4 3 6 4 2" xfId="26562" xr:uid="{00000000-0005-0000-0000-000013910000}"/>
    <cellStyle name="Normal 3 4 3 6 4 2 2" xfId="53695" xr:uid="{00000000-0005-0000-0000-000014910000}"/>
    <cellStyle name="Normal 3 4 3 6 4 3" xfId="40133" xr:uid="{00000000-0005-0000-0000-000015910000}"/>
    <cellStyle name="Normal 3 4 3 6 5" xfId="19781" xr:uid="{00000000-0005-0000-0000-000016910000}"/>
    <cellStyle name="Normal 3 4 3 6 5 2" xfId="46914" xr:uid="{00000000-0005-0000-0000-000017910000}"/>
    <cellStyle name="Normal 3 4 3 6 6" xfId="33352" xr:uid="{00000000-0005-0000-0000-000018910000}"/>
    <cellStyle name="Normal 3 4 3 7" xfId="6052" xr:uid="{00000000-0005-0000-0000-000019910000}"/>
    <cellStyle name="Normal 3 4 3 7 2" xfId="9595" xr:uid="{00000000-0005-0000-0000-00001A910000}"/>
    <cellStyle name="Normal 3 4 3 7 2 2" xfId="16385" xr:uid="{00000000-0005-0000-0000-00001B910000}"/>
    <cellStyle name="Normal 3 4 3 7 2 2 2" xfId="29953" xr:uid="{00000000-0005-0000-0000-00001C910000}"/>
    <cellStyle name="Normal 3 4 3 7 2 2 2 2" xfId="57086" xr:uid="{00000000-0005-0000-0000-00001D910000}"/>
    <cellStyle name="Normal 3 4 3 7 2 2 3" xfId="43524" xr:uid="{00000000-0005-0000-0000-00001E910000}"/>
    <cellStyle name="Normal 3 4 3 7 2 3" xfId="23172" xr:uid="{00000000-0005-0000-0000-00001F910000}"/>
    <cellStyle name="Normal 3 4 3 7 2 3 2" xfId="50305" xr:uid="{00000000-0005-0000-0000-000020910000}"/>
    <cellStyle name="Normal 3 4 3 7 2 4" xfId="36743" xr:uid="{00000000-0005-0000-0000-000021910000}"/>
    <cellStyle name="Normal 3 4 3 7 3" xfId="12996" xr:uid="{00000000-0005-0000-0000-000022910000}"/>
    <cellStyle name="Normal 3 4 3 7 3 2" xfId="26564" xr:uid="{00000000-0005-0000-0000-000023910000}"/>
    <cellStyle name="Normal 3 4 3 7 3 2 2" xfId="53697" xr:uid="{00000000-0005-0000-0000-000024910000}"/>
    <cellStyle name="Normal 3 4 3 7 3 3" xfId="40135" xr:uid="{00000000-0005-0000-0000-000025910000}"/>
    <cellStyle name="Normal 3 4 3 7 4" xfId="19783" xr:uid="{00000000-0005-0000-0000-000026910000}"/>
    <cellStyle name="Normal 3 4 3 7 4 2" xfId="46916" xr:uid="{00000000-0005-0000-0000-000027910000}"/>
    <cellStyle name="Normal 3 4 3 7 5" xfId="33354" xr:uid="{00000000-0005-0000-0000-000028910000}"/>
    <cellStyle name="Normal 3 4 3 8" xfId="6053" xr:uid="{00000000-0005-0000-0000-000029910000}"/>
    <cellStyle name="Normal 3 4 3 8 2" xfId="9596" xr:uid="{00000000-0005-0000-0000-00002A910000}"/>
    <cellStyle name="Normal 3 4 3 8 2 2" xfId="16386" xr:uid="{00000000-0005-0000-0000-00002B910000}"/>
    <cellStyle name="Normal 3 4 3 8 2 2 2" xfId="29954" xr:uid="{00000000-0005-0000-0000-00002C910000}"/>
    <cellStyle name="Normal 3 4 3 8 2 2 2 2" xfId="57087" xr:uid="{00000000-0005-0000-0000-00002D910000}"/>
    <cellStyle name="Normal 3 4 3 8 2 2 3" xfId="43525" xr:uid="{00000000-0005-0000-0000-00002E910000}"/>
    <cellStyle name="Normal 3 4 3 8 2 3" xfId="23173" xr:uid="{00000000-0005-0000-0000-00002F910000}"/>
    <cellStyle name="Normal 3 4 3 8 2 3 2" xfId="50306" xr:uid="{00000000-0005-0000-0000-000030910000}"/>
    <cellStyle name="Normal 3 4 3 8 2 4" xfId="36744" xr:uid="{00000000-0005-0000-0000-000031910000}"/>
    <cellStyle name="Normal 3 4 3 8 3" xfId="12997" xr:uid="{00000000-0005-0000-0000-000032910000}"/>
    <cellStyle name="Normal 3 4 3 8 3 2" xfId="26565" xr:uid="{00000000-0005-0000-0000-000033910000}"/>
    <cellStyle name="Normal 3 4 3 8 3 2 2" xfId="53698" xr:uid="{00000000-0005-0000-0000-000034910000}"/>
    <cellStyle name="Normal 3 4 3 8 3 3" xfId="40136" xr:uid="{00000000-0005-0000-0000-000035910000}"/>
    <cellStyle name="Normal 3 4 3 8 4" xfId="19784" xr:uid="{00000000-0005-0000-0000-000036910000}"/>
    <cellStyle name="Normal 3 4 3 8 4 2" xfId="46917" xr:uid="{00000000-0005-0000-0000-000037910000}"/>
    <cellStyle name="Normal 3 4 3 8 5" xfId="33355" xr:uid="{00000000-0005-0000-0000-000038910000}"/>
    <cellStyle name="Normal 3 4 3 9" xfId="7525" xr:uid="{00000000-0005-0000-0000-000039910000}"/>
    <cellStyle name="Normal 3 4 3 9 2" xfId="14315" xr:uid="{00000000-0005-0000-0000-00003A910000}"/>
    <cellStyle name="Normal 3 4 3 9 2 2" xfId="27883" xr:uid="{00000000-0005-0000-0000-00003B910000}"/>
    <cellStyle name="Normal 3 4 3 9 2 2 2" xfId="55016" xr:uid="{00000000-0005-0000-0000-00003C910000}"/>
    <cellStyle name="Normal 3 4 3 9 2 3" xfId="41454" xr:uid="{00000000-0005-0000-0000-00003D910000}"/>
    <cellStyle name="Normal 3 4 3 9 3" xfId="21102" xr:uid="{00000000-0005-0000-0000-00003E910000}"/>
    <cellStyle name="Normal 3 4 3 9 3 2" xfId="48235" xr:uid="{00000000-0005-0000-0000-00003F910000}"/>
    <cellStyle name="Normal 3 4 3 9 4" xfId="34673" xr:uid="{00000000-0005-0000-0000-000040910000}"/>
    <cellStyle name="Normal 3 4 4" xfId="2714" xr:uid="{00000000-0005-0000-0000-000041910000}"/>
    <cellStyle name="Normal 3 4 4 10" xfId="31286" xr:uid="{00000000-0005-0000-0000-000042910000}"/>
    <cellStyle name="Normal 3 4 4 2" xfId="2715" xr:uid="{00000000-0005-0000-0000-000043910000}"/>
    <cellStyle name="Normal 3 4 4 2 2" xfId="6054" xr:uid="{00000000-0005-0000-0000-000044910000}"/>
    <cellStyle name="Normal 3 4 4 2 2 2" xfId="6055" xr:uid="{00000000-0005-0000-0000-000045910000}"/>
    <cellStyle name="Normal 3 4 4 2 2 2 2" xfId="9598" xr:uid="{00000000-0005-0000-0000-000046910000}"/>
    <cellStyle name="Normal 3 4 4 2 2 2 2 2" xfId="16388" xr:uid="{00000000-0005-0000-0000-000047910000}"/>
    <cellStyle name="Normal 3 4 4 2 2 2 2 2 2" xfId="29956" xr:uid="{00000000-0005-0000-0000-000048910000}"/>
    <cellStyle name="Normal 3 4 4 2 2 2 2 2 2 2" xfId="57089" xr:uid="{00000000-0005-0000-0000-000049910000}"/>
    <cellStyle name="Normal 3 4 4 2 2 2 2 2 3" xfId="43527" xr:uid="{00000000-0005-0000-0000-00004A910000}"/>
    <cellStyle name="Normal 3 4 4 2 2 2 2 3" xfId="23175" xr:uid="{00000000-0005-0000-0000-00004B910000}"/>
    <cellStyle name="Normal 3 4 4 2 2 2 2 3 2" xfId="50308" xr:uid="{00000000-0005-0000-0000-00004C910000}"/>
    <cellStyle name="Normal 3 4 4 2 2 2 2 4" xfId="36746" xr:uid="{00000000-0005-0000-0000-00004D910000}"/>
    <cellStyle name="Normal 3 4 4 2 2 2 3" xfId="12999" xr:uid="{00000000-0005-0000-0000-00004E910000}"/>
    <cellStyle name="Normal 3 4 4 2 2 2 3 2" xfId="26567" xr:uid="{00000000-0005-0000-0000-00004F910000}"/>
    <cellStyle name="Normal 3 4 4 2 2 2 3 2 2" xfId="53700" xr:uid="{00000000-0005-0000-0000-000050910000}"/>
    <cellStyle name="Normal 3 4 4 2 2 2 3 3" xfId="40138" xr:uid="{00000000-0005-0000-0000-000051910000}"/>
    <cellStyle name="Normal 3 4 4 2 2 2 4" xfId="19786" xr:uid="{00000000-0005-0000-0000-000052910000}"/>
    <cellStyle name="Normal 3 4 4 2 2 2 4 2" xfId="46919" xr:uid="{00000000-0005-0000-0000-000053910000}"/>
    <cellStyle name="Normal 3 4 4 2 2 2 5" xfId="33357" xr:uid="{00000000-0005-0000-0000-000054910000}"/>
    <cellStyle name="Normal 3 4 4 2 2 3" xfId="6056" xr:uid="{00000000-0005-0000-0000-000055910000}"/>
    <cellStyle name="Normal 3 4 4 2 2 3 2" xfId="9599" xr:uid="{00000000-0005-0000-0000-000056910000}"/>
    <cellStyle name="Normal 3 4 4 2 2 3 2 2" xfId="16389" xr:uid="{00000000-0005-0000-0000-000057910000}"/>
    <cellStyle name="Normal 3 4 4 2 2 3 2 2 2" xfId="29957" xr:uid="{00000000-0005-0000-0000-000058910000}"/>
    <cellStyle name="Normal 3 4 4 2 2 3 2 2 2 2" xfId="57090" xr:uid="{00000000-0005-0000-0000-000059910000}"/>
    <cellStyle name="Normal 3 4 4 2 2 3 2 2 3" xfId="43528" xr:uid="{00000000-0005-0000-0000-00005A910000}"/>
    <cellStyle name="Normal 3 4 4 2 2 3 2 3" xfId="23176" xr:uid="{00000000-0005-0000-0000-00005B910000}"/>
    <cellStyle name="Normal 3 4 4 2 2 3 2 3 2" xfId="50309" xr:uid="{00000000-0005-0000-0000-00005C910000}"/>
    <cellStyle name="Normal 3 4 4 2 2 3 2 4" xfId="36747" xr:uid="{00000000-0005-0000-0000-00005D910000}"/>
    <cellStyle name="Normal 3 4 4 2 2 3 3" xfId="13000" xr:uid="{00000000-0005-0000-0000-00005E910000}"/>
    <cellStyle name="Normal 3 4 4 2 2 3 3 2" xfId="26568" xr:uid="{00000000-0005-0000-0000-00005F910000}"/>
    <cellStyle name="Normal 3 4 4 2 2 3 3 2 2" xfId="53701" xr:uid="{00000000-0005-0000-0000-000060910000}"/>
    <cellStyle name="Normal 3 4 4 2 2 3 3 3" xfId="40139" xr:uid="{00000000-0005-0000-0000-000061910000}"/>
    <cellStyle name="Normal 3 4 4 2 2 3 4" xfId="19787" xr:uid="{00000000-0005-0000-0000-000062910000}"/>
    <cellStyle name="Normal 3 4 4 2 2 3 4 2" xfId="46920" xr:uid="{00000000-0005-0000-0000-000063910000}"/>
    <cellStyle name="Normal 3 4 4 2 2 3 5" xfId="33358" xr:uid="{00000000-0005-0000-0000-000064910000}"/>
    <cellStyle name="Normal 3 4 4 2 2 4" xfId="9597" xr:uid="{00000000-0005-0000-0000-000065910000}"/>
    <cellStyle name="Normal 3 4 4 2 2 4 2" xfId="16387" xr:uid="{00000000-0005-0000-0000-000066910000}"/>
    <cellStyle name="Normal 3 4 4 2 2 4 2 2" xfId="29955" xr:uid="{00000000-0005-0000-0000-000067910000}"/>
    <cellStyle name="Normal 3 4 4 2 2 4 2 2 2" xfId="57088" xr:uid="{00000000-0005-0000-0000-000068910000}"/>
    <cellStyle name="Normal 3 4 4 2 2 4 2 3" xfId="43526" xr:uid="{00000000-0005-0000-0000-000069910000}"/>
    <cellStyle name="Normal 3 4 4 2 2 4 3" xfId="23174" xr:uid="{00000000-0005-0000-0000-00006A910000}"/>
    <cellStyle name="Normal 3 4 4 2 2 4 3 2" xfId="50307" xr:uid="{00000000-0005-0000-0000-00006B910000}"/>
    <cellStyle name="Normal 3 4 4 2 2 4 4" xfId="36745" xr:uid="{00000000-0005-0000-0000-00006C910000}"/>
    <cellStyle name="Normal 3 4 4 2 2 5" xfId="12998" xr:uid="{00000000-0005-0000-0000-00006D910000}"/>
    <cellStyle name="Normal 3 4 4 2 2 5 2" xfId="26566" xr:uid="{00000000-0005-0000-0000-00006E910000}"/>
    <cellStyle name="Normal 3 4 4 2 2 5 2 2" xfId="53699" xr:uid="{00000000-0005-0000-0000-00006F910000}"/>
    <cellStyle name="Normal 3 4 4 2 2 5 3" xfId="40137" xr:uid="{00000000-0005-0000-0000-000070910000}"/>
    <cellStyle name="Normal 3 4 4 2 2 6" xfId="19785" xr:uid="{00000000-0005-0000-0000-000071910000}"/>
    <cellStyle name="Normal 3 4 4 2 2 6 2" xfId="46918" xr:uid="{00000000-0005-0000-0000-000072910000}"/>
    <cellStyle name="Normal 3 4 4 2 2 7" xfId="33356" xr:uid="{00000000-0005-0000-0000-000073910000}"/>
    <cellStyle name="Normal 3 4 4 2 3" xfId="6057" xr:uid="{00000000-0005-0000-0000-000074910000}"/>
    <cellStyle name="Normal 3 4 4 2 3 2" xfId="6058" xr:uid="{00000000-0005-0000-0000-000075910000}"/>
    <cellStyle name="Normal 3 4 4 2 3 2 2" xfId="9601" xr:uid="{00000000-0005-0000-0000-000076910000}"/>
    <cellStyle name="Normal 3 4 4 2 3 2 2 2" xfId="16391" xr:uid="{00000000-0005-0000-0000-000077910000}"/>
    <cellStyle name="Normal 3 4 4 2 3 2 2 2 2" xfId="29959" xr:uid="{00000000-0005-0000-0000-000078910000}"/>
    <cellStyle name="Normal 3 4 4 2 3 2 2 2 2 2" xfId="57092" xr:uid="{00000000-0005-0000-0000-000079910000}"/>
    <cellStyle name="Normal 3 4 4 2 3 2 2 2 3" xfId="43530" xr:uid="{00000000-0005-0000-0000-00007A910000}"/>
    <cellStyle name="Normal 3 4 4 2 3 2 2 3" xfId="23178" xr:uid="{00000000-0005-0000-0000-00007B910000}"/>
    <cellStyle name="Normal 3 4 4 2 3 2 2 3 2" xfId="50311" xr:uid="{00000000-0005-0000-0000-00007C910000}"/>
    <cellStyle name="Normal 3 4 4 2 3 2 2 4" xfId="36749" xr:uid="{00000000-0005-0000-0000-00007D910000}"/>
    <cellStyle name="Normal 3 4 4 2 3 2 3" xfId="13002" xr:uid="{00000000-0005-0000-0000-00007E910000}"/>
    <cellStyle name="Normal 3 4 4 2 3 2 3 2" xfId="26570" xr:uid="{00000000-0005-0000-0000-00007F910000}"/>
    <cellStyle name="Normal 3 4 4 2 3 2 3 2 2" xfId="53703" xr:uid="{00000000-0005-0000-0000-000080910000}"/>
    <cellStyle name="Normal 3 4 4 2 3 2 3 3" xfId="40141" xr:uid="{00000000-0005-0000-0000-000081910000}"/>
    <cellStyle name="Normal 3 4 4 2 3 2 4" xfId="19789" xr:uid="{00000000-0005-0000-0000-000082910000}"/>
    <cellStyle name="Normal 3 4 4 2 3 2 4 2" xfId="46922" xr:uid="{00000000-0005-0000-0000-000083910000}"/>
    <cellStyle name="Normal 3 4 4 2 3 2 5" xfId="33360" xr:uid="{00000000-0005-0000-0000-000084910000}"/>
    <cellStyle name="Normal 3 4 4 2 3 3" xfId="9600" xr:uid="{00000000-0005-0000-0000-000085910000}"/>
    <cellStyle name="Normal 3 4 4 2 3 3 2" xfId="16390" xr:uid="{00000000-0005-0000-0000-000086910000}"/>
    <cellStyle name="Normal 3 4 4 2 3 3 2 2" xfId="29958" xr:uid="{00000000-0005-0000-0000-000087910000}"/>
    <cellStyle name="Normal 3 4 4 2 3 3 2 2 2" xfId="57091" xr:uid="{00000000-0005-0000-0000-000088910000}"/>
    <cellStyle name="Normal 3 4 4 2 3 3 2 3" xfId="43529" xr:uid="{00000000-0005-0000-0000-000089910000}"/>
    <cellStyle name="Normal 3 4 4 2 3 3 3" xfId="23177" xr:uid="{00000000-0005-0000-0000-00008A910000}"/>
    <cellStyle name="Normal 3 4 4 2 3 3 3 2" xfId="50310" xr:uid="{00000000-0005-0000-0000-00008B910000}"/>
    <cellStyle name="Normal 3 4 4 2 3 3 4" xfId="36748" xr:uid="{00000000-0005-0000-0000-00008C910000}"/>
    <cellStyle name="Normal 3 4 4 2 3 4" xfId="13001" xr:uid="{00000000-0005-0000-0000-00008D910000}"/>
    <cellStyle name="Normal 3 4 4 2 3 4 2" xfId="26569" xr:uid="{00000000-0005-0000-0000-00008E910000}"/>
    <cellStyle name="Normal 3 4 4 2 3 4 2 2" xfId="53702" xr:uid="{00000000-0005-0000-0000-00008F910000}"/>
    <cellStyle name="Normal 3 4 4 2 3 4 3" xfId="40140" xr:uid="{00000000-0005-0000-0000-000090910000}"/>
    <cellStyle name="Normal 3 4 4 2 3 5" xfId="19788" xr:uid="{00000000-0005-0000-0000-000091910000}"/>
    <cellStyle name="Normal 3 4 4 2 3 5 2" xfId="46921" xr:uid="{00000000-0005-0000-0000-000092910000}"/>
    <cellStyle name="Normal 3 4 4 2 3 6" xfId="33359" xr:uid="{00000000-0005-0000-0000-000093910000}"/>
    <cellStyle name="Normal 3 4 4 2 4" xfId="6059" xr:uid="{00000000-0005-0000-0000-000094910000}"/>
    <cellStyle name="Normal 3 4 4 2 4 2" xfId="9602" xr:uid="{00000000-0005-0000-0000-000095910000}"/>
    <cellStyle name="Normal 3 4 4 2 4 2 2" xfId="16392" xr:uid="{00000000-0005-0000-0000-000096910000}"/>
    <cellStyle name="Normal 3 4 4 2 4 2 2 2" xfId="29960" xr:uid="{00000000-0005-0000-0000-000097910000}"/>
    <cellStyle name="Normal 3 4 4 2 4 2 2 2 2" xfId="57093" xr:uid="{00000000-0005-0000-0000-000098910000}"/>
    <cellStyle name="Normal 3 4 4 2 4 2 2 3" xfId="43531" xr:uid="{00000000-0005-0000-0000-000099910000}"/>
    <cellStyle name="Normal 3 4 4 2 4 2 3" xfId="23179" xr:uid="{00000000-0005-0000-0000-00009A910000}"/>
    <cellStyle name="Normal 3 4 4 2 4 2 3 2" xfId="50312" xr:uid="{00000000-0005-0000-0000-00009B910000}"/>
    <cellStyle name="Normal 3 4 4 2 4 2 4" xfId="36750" xr:uid="{00000000-0005-0000-0000-00009C910000}"/>
    <cellStyle name="Normal 3 4 4 2 4 3" xfId="13003" xr:uid="{00000000-0005-0000-0000-00009D910000}"/>
    <cellStyle name="Normal 3 4 4 2 4 3 2" xfId="26571" xr:uid="{00000000-0005-0000-0000-00009E910000}"/>
    <cellStyle name="Normal 3 4 4 2 4 3 2 2" xfId="53704" xr:uid="{00000000-0005-0000-0000-00009F910000}"/>
    <cellStyle name="Normal 3 4 4 2 4 3 3" xfId="40142" xr:uid="{00000000-0005-0000-0000-0000A0910000}"/>
    <cellStyle name="Normal 3 4 4 2 4 4" xfId="19790" xr:uid="{00000000-0005-0000-0000-0000A1910000}"/>
    <cellStyle name="Normal 3 4 4 2 4 4 2" xfId="46923" xr:uid="{00000000-0005-0000-0000-0000A2910000}"/>
    <cellStyle name="Normal 3 4 4 2 4 5" xfId="33361" xr:uid="{00000000-0005-0000-0000-0000A3910000}"/>
    <cellStyle name="Normal 3 4 4 2 5" xfId="6060" xr:uid="{00000000-0005-0000-0000-0000A4910000}"/>
    <cellStyle name="Normal 3 4 4 2 5 2" xfId="9603" xr:uid="{00000000-0005-0000-0000-0000A5910000}"/>
    <cellStyle name="Normal 3 4 4 2 5 2 2" xfId="16393" xr:uid="{00000000-0005-0000-0000-0000A6910000}"/>
    <cellStyle name="Normal 3 4 4 2 5 2 2 2" xfId="29961" xr:uid="{00000000-0005-0000-0000-0000A7910000}"/>
    <cellStyle name="Normal 3 4 4 2 5 2 2 2 2" xfId="57094" xr:uid="{00000000-0005-0000-0000-0000A8910000}"/>
    <cellStyle name="Normal 3 4 4 2 5 2 2 3" xfId="43532" xr:uid="{00000000-0005-0000-0000-0000A9910000}"/>
    <cellStyle name="Normal 3 4 4 2 5 2 3" xfId="23180" xr:uid="{00000000-0005-0000-0000-0000AA910000}"/>
    <cellStyle name="Normal 3 4 4 2 5 2 3 2" xfId="50313" xr:uid="{00000000-0005-0000-0000-0000AB910000}"/>
    <cellStyle name="Normal 3 4 4 2 5 2 4" xfId="36751" xr:uid="{00000000-0005-0000-0000-0000AC910000}"/>
    <cellStyle name="Normal 3 4 4 2 5 3" xfId="13004" xr:uid="{00000000-0005-0000-0000-0000AD910000}"/>
    <cellStyle name="Normal 3 4 4 2 5 3 2" xfId="26572" xr:uid="{00000000-0005-0000-0000-0000AE910000}"/>
    <cellStyle name="Normal 3 4 4 2 5 3 2 2" xfId="53705" xr:uid="{00000000-0005-0000-0000-0000AF910000}"/>
    <cellStyle name="Normal 3 4 4 2 5 3 3" xfId="40143" xr:uid="{00000000-0005-0000-0000-0000B0910000}"/>
    <cellStyle name="Normal 3 4 4 2 5 4" xfId="19791" xr:uid="{00000000-0005-0000-0000-0000B1910000}"/>
    <cellStyle name="Normal 3 4 4 2 5 4 2" xfId="46924" xr:uid="{00000000-0005-0000-0000-0000B2910000}"/>
    <cellStyle name="Normal 3 4 4 2 5 5" xfId="33362" xr:uid="{00000000-0005-0000-0000-0000B3910000}"/>
    <cellStyle name="Normal 3 4 4 2 6" xfId="7528" xr:uid="{00000000-0005-0000-0000-0000B4910000}"/>
    <cellStyle name="Normal 3 4 4 2 6 2" xfId="14318" xr:uid="{00000000-0005-0000-0000-0000B5910000}"/>
    <cellStyle name="Normal 3 4 4 2 6 2 2" xfId="27886" xr:uid="{00000000-0005-0000-0000-0000B6910000}"/>
    <cellStyle name="Normal 3 4 4 2 6 2 2 2" xfId="55019" xr:uid="{00000000-0005-0000-0000-0000B7910000}"/>
    <cellStyle name="Normal 3 4 4 2 6 2 3" xfId="41457" xr:uid="{00000000-0005-0000-0000-0000B8910000}"/>
    <cellStyle name="Normal 3 4 4 2 6 3" xfId="21105" xr:uid="{00000000-0005-0000-0000-0000B9910000}"/>
    <cellStyle name="Normal 3 4 4 2 6 3 2" xfId="48238" xr:uid="{00000000-0005-0000-0000-0000BA910000}"/>
    <cellStyle name="Normal 3 4 4 2 6 4" xfId="34676" xr:uid="{00000000-0005-0000-0000-0000BB910000}"/>
    <cellStyle name="Normal 3 4 4 2 7" xfId="10929" xr:uid="{00000000-0005-0000-0000-0000BC910000}"/>
    <cellStyle name="Normal 3 4 4 2 7 2" xfId="24497" xr:uid="{00000000-0005-0000-0000-0000BD910000}"/>
    <cellStyle name="Normal 3 4 4 2 7 2 2" xfId="51630" xr:uid="{00000000-0005-0000-0000-0000BE910000}"/>
    <cellStyle name="Normal 3 4 4 2 7 3" xfId="38068" xr:uid="{00000000-0005-0000-0000-0000BF910000}"/>
    <cellStyle name="Normal 3 4 4 2 8" xfId="17716" xr:uid="{00000000-0005-0000-0000-0000C0910000}"/>
    <cellStyle name="Normal 3 4 4 2 8 2" xfId="44849" xr:uid="{00000000-0005-0000-0000-0000C1910000}"/>
    <cellStyle name="Normal 3 4 4 2 9" xfId="31287" xr:uid="{00000000-0005-0000-0000-0000C2910000}"/>
    <cellStyle name="Normal 3 4 4 3" xfId="6061" xr:uid="{00000000-0005-0000-0000-0000C3910000}"/>
    <cellStyle name="Normal 3 4 4 3 2" xfId="6062" xr:uid="{00000000-0005-0000-0000-0000C4910000}"/>
    <cellStyle name="Normal 3 4 4 3 2 2" xfId="9605" xr:uid="{00000000-0005-0000-0000-0000C5910000}"/>
    <cellStyle name="Normal 3 4 4 3 2 2 2" xfId="16395" xr:uid="{00000000-0005-0000-0000-0000C6910000}"/>
    <cellStyle name="Normal 3 4 4 3 2 2 2 2" xfId="29963" xr:uid="{00000000-0005-0000-0000-0000C7910000}"/>
    <cellStyle name="Normal 3 4 4 3 2 2 2 2 2" xfId="57096" xr:uid="{00000000-0005-0000-0000-0000C8910000}"/>
    <cellStyle name="Normal 3 4 4 3 2 2 2 3" xfId="43534" xr:uid="{00000000-0005-0000-0000-0000C9910000}"/>
    <cellStyle name="Normal 3 4 4 3 2 2 3" xfId="23182" xr:uid="{00000000-0005-0000-0000-0000CA910000}"/>
    <cellStyle name="Normal 3 4 4 3 2 2 3 2" xfId="50315" xr:uid="{00000000-0005-0000-0000-0000CB910000}"/>
    <cellStyle name="Normal 3 4 4 3 2 2 4" xfId="36753" xr:uid="{00000000-0005-0000-0000-0000CC910000}"/>
    <cellStyle name="Normal 3 4 4 3 2 3" xfId="13006" xr:uid="{00000000-0005-0000-0000-0000CD910000}"/>
    <cellStyle name="Normal 3 4 4 3 2 3 2" xfId="26574" xr:uid="{00000000-0005-0000-0000-0000CE910000}"/>
    <cellStyle name="Normal 3 4 4 3 2 3 2 2" xfId="53707" xr:uid="{00000000-0005-0000-0000-0000CF910000}"/>
    <cellStyle name="Normal 3 4 4 3 2 3 3" xfId="40145" xr:uid="{00000000-0005-0000-0000-0000D0910000}"/>
    <cellStyle name="Normal 3 4 4 3 2 4" xfId="19793" xr:uid="{00000000-0005-0000-0000-0000D1910000}"/>
    <cellStyle name="Normal 3 4 4 3 2 4 2" xfId="46926" xr:uid="{00000000-0005-0000-0000-0000D2910000}"/>
    <cellStyle name="Normal 3 4 4 3 2 5" xfId="33364" xr:uid="{00000000-0005-0000-0000-0000D3910000}"/>
    <cellStyle name="Normal 3 4 4 3 3" xfId="6063" xr:uid="{00000000-0005-0000-0000-0000D4910000}"/>
    <cellStyle name="Normal 3 4 4 3 3 2" xfId="9606" xr:uid="{00000000-0005-0000-0000-0000D5910000}"/>
    <cellStyle name="Normal 3 4 4 3 3 2 2" xfId="16396" xr:uid="{00000000-0005-0000-0000-0000D6910000}"/>
    <cellStyle name="Normal 3 4 4 3 3 2 2 2" xfId="29964" xr:uid="{00000000-0005-0000-0000-0000D7910000}"/>
    <cellStyle name="Normal 3 4 4 3 3 2 2 2 2" xfId="57097" xr:uid="{00000000-0005-0000-0000-0000D8910000}"/>
    <cellStyle name="Normal 3 4 4 3 3 2 2 3" xfId="43535" xr:uid="{00000000-0005-0000-0000-0000D9910000}"/>
    <cellStyle name="Normal 3 4 4 3 3 2 3" xfId="23183" xr:uid="{00000000-0005-0000-0000-0000DA910000}"/>
    <cellStyle name="Normal 3 4 4 3 3 2 3 2" xfId="50316" xr:uid="{00000000-0005-0000-0000-0000DB910000}"/>
    <cellStyle name="Normal 3 4 4 3 3 2 4" xfId="36754" xr:uid="{00000000-0005-0000-0000-0000DC910000}"/>
    <cellStyle name="Normal 3 4 4 3 3 3" xfId="13007" xr:uid="{00000000-0005-0000-0000-0000DD910000}"/>
    <cellStyle name="Normal 3 4 4 3 3 3 2" xfId="26575" xr:uid="{00000000-0005-0000-0000-0000DE910000}"/>
    <cellStyle name="Normal 3 4 4 3 3 3 2 2" xfId="53708" xr:uid="{00000000-0005-0000-0000-0000DF910000}"/>
    <cellStyle name="Normal 3 4 4 3 3 3 3" xfId="40146" xr:uid="{00000000-0005-0000-0000-0000E0910000}"/>
    <cellStyle name="Normal 3 4 4 3 3 4" xfId="19794" xr:uid="{00000000-0005-0000-0000-0000E1910000}"/>
    <cellStyle name="Normal 3 4 4 3 3 4 2" xfId="46927" xr:uid="{00000000-0005-0000-0000-0000E2910000}"/>
    <cellStyle name="Normal 3 4 4 3 3 5" xfId="33365" xr:uid="{00000000-0005-0000-0000-0000E3910000}"/>
    <cellStyle name="Normal 3 4 4 3 4" xfId="9604" xr:uid="{00000000-0005-0000-0000-0000E4910000}"/>
    <cellStyle name="Normal 3 4 4 3 4 2" xfId="16394" xr:uid="{00000000-0005-0000-0000-0000E5910000}"/>
    <cellStyle name="Normal 3 4 4 3 4 2 2" xfId="29962" xr:uid="{00000000-0005-0000-0000-0000E6910000}"/>
    <cellStyle name="Normal 3 4 4 3 4 2 2 2" xfId="57095" xr:uid="{00000000-0005-0000-0000-0000E7910000}"/>
    <cellStyle name="Normal 3 4 4 3 4 2 3" xfId="43533" xr:uid="{00000000-0005-0000-0000-0000E8910000}"/>
    <cellStyle name="Normal 3 4 4 3 4 3" xfId="23181" xr:uid="{00000000-0005-0000-0000-0000E9910000}"/>
    <cellStyle name="Normal 3 4 4 3 4 3 2" xfId="50314" xr:uid="{00000000-0005-0000-0000-0000EA910000}"/>
    <cellStyle name="Normal 3 4 4 3 4 4" xfId="36752" xr:uid="{00000000-0005-0000-0000-0000EB910000}"/>
    <cellStyle name="Normal 3 4 4 3 5" xfId="13005" xr:uid="{00000000-0005-0000-0000-0000EC910000}"/>
    <cellStyle name="Normal 3 4 4 3 5 2" xfId="26573" xr:uid="{00000000-0005-0000-0000-0000ED910000}"/>
    <cellStyle name="Normal 3 4 4 3 5 2 2" xfId="53706" xr:uid="{00000000-0005-0000-0000-0000EE910000}"/>
    <cellStyle name="Normal 3 4 4 3 5 3" xfId="40144" xr:uid="{00000000-0005-0000-0000-0000EF910000}"/>
    <cellStyle name="Normal 3 4 4 3 6" xfId="19792" xr:uid="{00000000-0005-0000-0000-0000F0910000}"/>
    <cellStyle name="Normal 3 4 4 3 6 2" xfId="46925" xr:uid="{00000000-0005-0000-0000-0000F1910000}"/>
    <cellStyle name="Normal 3 4 4 3 7" xfId="33363" xr:uid="{00000000-0005-0000-0000-0000F2910000}"/>
    <cellStyle name="Normal 3 4 4 4" xfId="6064" xr:uid="{00000000-0005-0000-0000-0000F3910000}"/>
    <cellStyle name="Normal 3 4 4 4 2" xfId="6065" xr:uid="{00000000-0005-0000-0000-0000F4910000}"/>
    <cellStyle name="Normal 3 4 4 4 2 2" xfId="9608" xr:uid="{00000000-0005-0000-0000-0000F5910000}"/>
    <cellStyle name="Normal 3 4 4 4 2 2 2" xfId="16398" xr:uid="{00000000-0005-0000-0000-0000F6910000}"/>
    <cellStyle name="Normal 3 4 4 4 2 2 2 2" xfId="29966" xr:uid="{00000000-0005-0000-0000-0000F7910000}"/>
    <cellStyle name="Normal 3 4 4 4 2 2 2 2 2" xfId="57099" xr:uid="{00000000-0005-0000-0000-0000F8910000}"/>
    <cellStyle name="Normal 3 4 4 4 2 2 2 3" xfId="43537" xr:uid="{00000000-0005-0000-0000-0000F9910000}"/>
    <cellStyle name="Normal 3 4 4 4 2 2 3" xfId="23185" xr:uid="{00000000-0005-0000-0000-0000FA910000}"/>
    <cellStyle name="Normal 3 4 4 4 2 2 3 2" xfId="50318" xr:uid="{00000000-0005-0000-0000-0000FB910000}"/>
    <cellStyle name="Normal 3 4 4 4 2 2 4" xfId="36756" xr:uid="{00000000-0005-0000-0000-0000FC910000}"/>
    <cellStyle name="Normal 3 4 4 4 2 3" xfId="13009" xr:uid="{00000000-0005-0000-0000-0000FD910000}"/>
    <cellStyle name="Normal 3 4 4 4 2 3 2" xfId="26577" xr:uid="{00000000-0005-0000-0000-0000FE910000}"/>
    <cellStyle name="Normal 3 4 4 4 2 3 2 2" xfId="53710" xr:uid="{00000000-0005-0000-0000-0000FF910000}"/>
    <cellStyle name="Normal 3 4 4 4 2 3 3" xfId="40148" xr:uid="{00000000-0005-0000-0000-000000920000}"/>
    <cellStyle name="Normal 3 4 4 4 2 4" xfId="19796" xr:uid="{00000000-0005-0000-0000-000001920000}"/>
    <cellStyle name="Normal 3 4 4 4 2 4 2" xfId="46929" xr:uid="{00000000-0005-0000-0000-000002920000}"/>
    <cellStyle name="Normal 3 4 4 4 2 5" xfId="33367" xr:uid="{00000000-0005-0000-0000-000003920000}"/>
    <cellStyle name="Normal 3 4 4 4 3" xfId="9607" xr:uid="{00000000-0005-0000-0000-000004920000}"/>
    <cellStyle name="Normal 3 4 4 4 3 2" xfId="16397" xr:uid="{00000000-0005-0000-0000-000005920000}"/>
    <cellStyle name="Normal 3 4 4 4 3 2 2" xfId="29965" xr:uid="{00000000-0005-0000-0000-000006920000}"/>
    <cellStyle name="Normal 3 4 4 4 3 2 2 2" xfId="57098" xr:uid="{00000000-0005-0000-0000-000007920000}"/>
    <cellStyle name="Normal 3 4 4 4 3 2 3" xfId="43536" xr:uid="{00000000-0005-0000-0000-000008920000}"/>
    <cellStyle name="Normal 3 4 4 4 3 3" xfId="23184" xr:uid="{00000000-0005-0000-0000-000009920000}"/>
    <cellStyle name="Normal 3 4 4 4 3 3 2" xfId="50317" xr:uid="{00000000-0005-0000-0000-00000A920000}"/>
    <cellStyle name="Normal 3 4 4 4 3 4" xfId="36755" xr:uid="{00000000-0005-0000-0000-00000B920000}"/>
    <cellStyle name="Normal 3 4 4 4 4" xfId="13008" xr:uid="{00000000-0005-0000-0000-00000C920000}"/>
    <cellStyle name="Normal 3 4 4 4 4 2" xfId="26576" xr:uid="{00000000-0005-0000-0000-00000D920000}"/>
    <cellStyle name="Normal 3 4 4 4 4 2 2" xfId="53709" xr:uid="{00000000-0005-0000-0000-00000E920000}"/>
    <cellStyle name="Normal 3 4 4 4 4 3" xfId="40147" xr:uid="{00000000-0005-0000-0000-00000F920000}"/>
    <cellStyle name="Normal 3 4 4 4 5" xfId="19795" xr:uid="{00000000-0005-0000-0000-000010920000}"/>
    <cellStyle name="Normal 3 4 4 4 5 2" xfId="46928" xr:uid="{00000000-0005-0000-0000-000011920000}"/>
    <cellStyle name="Normal 3 4 4 4 6" xfId="33366" xr:uid="{00000000-0005-0000-0000-000012920000}"/>
    <cellStyle name="Normal 3 4 4 5" xfId="6066" xr:uid="{00000000-0005-0000-0000-000013920000}"/>
    <cellStyle name="Normal 3 4 4 5 2" xfId="9609" xr:uid="{00000000-0005-0000-0000-000014920000}"/>
    <cellStyle name="Normal 3 4 4 5 2 2" xfId="16399" xr:uid="{00000000-0005-0000-0000-000015920000}"/>
    <cellStyle name="Normal 3 4 4 5 2 2 2" xfId="29967" xr:uid="{00000000-0005-0000-0000-000016920000}"/>
    <cellStyle name="Normal 3 4 4 5 2 2 2 2" xfId="57100" xr:uid="{00000000-0005-0000-0000-000017920000}"/>
    <cellStyle name="Normal 3 4 4 5 2 2 3" xfId="43538" xr:uid="{00000000-0005-0000-0000-000018920000}"/>
    <cellStyle name="Normal 3 4 4 5 2 3" xfId="23186" xr:uid="{00000000-0005-0000-0000-000019920000}"/>
    <cellStyle name="Normal 3 4 4 5 2 3 2" xfId="50319" xr:uid="{00000000-0005-0000-0000-00001A920000}"/>
    <cellStyle name="Normal 3 4 4 5 2 4" xfId="36757" xr:uid="{00000000-0005-0000-0000-00001B920000}"/>
    <cellStyle name="Normal 3 4 4 5 3" xfId="13010" xr:uid="{00000000-0005-0000-0000-00001C920000}"/>
    <cellStyle name="Normal 3 4 4 5 3 2" xfId="26578" xr:uid="{00000000-0005-0000-0000-00001D920000}"/>
    <cellStyle name="Normal 3 4 4 5 3 2 2" xfId="53711" xr:uid="{00000000-0005-0000-0000-00001E920000}"/>
    <cellStyle name="Normal 3 4 4 5 3 3" xfId="40149" xr:uid="{00000000-0005-0000-0000-00001F920000}"/>
    <cellStyle name="Normal 3 4 4 5 4" xfId="19797" xr:uid="{00000000-0005-0000-0000-000020920000}"/>
    <cellStyle name="Normal 3 4 4 5 4 2" xfId="46930" xr:uid="{00000000-0005-0000-0000-000021920000}"/>
    <cellStyle name="Normal 3 4 4 5 5" xfId="33368" xr:uid="{00000000-0005-0000-0000-000022920000}"/>
    <cellStyle name="Normal 3 4 4 6" xfId="6067" xr:uid="{00000000-0005-0000-0000-000023920000}"/>
    <cellStyle name="Normal 3 4 4 6 2" xfId="9610" xr:uid="{00000000-0005-0000-0000-000024920000}"/>
    <cellStyle name="Normal 3 4 4 6 2 2" xfId="16400" xr:uid="{00000000-0005-0000-0000-000025920000}"/>
    <cellStyle name="Normal 3 4 4 6 2 2 2" xfId="29968" xr:uid="{00000000-0005-0000-0000-000026920000}"/>
    <cellStyle name="Normal 3 4 4 6 2 2 2 2" xfId="57101" xr:uid="{00000000-0005-0000-0000-000027920000}"/>
    <cellStyle name="Normal 3 4 4 6 2 2 3" xfId="43539" xr:uid="{00000000-0005-0000-0000-000028920000}"/>
    <cellStyle name="Normal 3 4 4 6 2 3" xfId="23187" xr:uid="{00000000-0005-0000-0000-000029920000}"/>
    <cellStyle name="Normal 3 4 4 6 2 3 2" xfId="50320" xr:uid="{00000000-0005-0000-0000-00002A920000}"/>
    <cellStyle name="Normal 3 4 4 6 2 4" xfId="36758" xr:uid="{00000000-0005-0000-0000-00002B920000}"/>
    <cellStyle name="Normal 3 4 4 6 3" xfId="13011" xr:uid="{00000000-0005-0000-0000-00002C920000}"/>
    <cellStyle name="Normal 3 4 4 6 3 2" xfId="26579" xr:uid="{00000000-0005-0000-0000-00002D920000}"/>
    <cellStyle name="Normal 3 4 4 6 3 2 2" xfId="53712" xr:uid="{00000000-0005-0000-0000-00002E920000}"/>
    <cellStyle name="Normal 3 4 4 6 3 3" xfId="40150" xr:uid="{00000000-0005-0000-0000-00002F920000}"/>
    <cellStyle name="Normal 3 4 4 6 4" xfId="19798" xr:uid="{00000000-0005-0000-0000-000030920000}"/>
    <cellStyle name="Normal 3 4 4 6 4 2" xfId="46931" xr:uid="{00000000-0005-0000-0000-000031920000}"/>
    <cellStyle name="Normal 3 4 4 6 5" xfId="33369" xr:uid="{00000000-0005-0000-0000-000032920000}"/>
    <cellStyle name="Normal 3 4 4 7" xfId="7527" xr:uid="{00000000-0005-0000-0000-000033920000}"/>
    <cellStyle name="Normal 3 4 4 7 2" xfId="14317" xr:uid="{00000000-0005-0000-0000-000034920000}"/>
    <cellStyle name="Normal 3 4 4 7 2 2" xfId="27885" xr:uid="{00000000-0005-0000-0000-000035920000}"/>
    <cellStyle name="Normal 3 4 4 7 2 2 2" xfId="55018" xr:uid="{00000000-0005-0000-0000-000036920000}"/>
    <cellStyle name="Normal 3 4 4 7 2 3" xfId="41456" xr:uid="{00000000-0005-0000-0000-000037920000}"/>
    <cellStyle name="Normal 3 4 4 7 3" xfId="21104" xr:uid="{00000000-0005-0000-0000-000038920000}"/>
    <cellStyle name="Normal 3 4 4 7 3 2" xfId="48237" xr:uid="{00000000-0005-0000-0000-000039920000}"/>
    <cellStyle name="Normal 3 4 4 7 4" xfId="34675" xr:uid="{00000000-0005-0000-0000-00003A920000}"/>
    <cellStyle name="Normal 3 4 4 8" xfId="10928" xr:uid="{00000000-0005-0000-0000-00003B920000}"/>
    <cellStyle name="Normal 3 4 4 8 2" xfId="24496" xr:uid="{00000000-0005-0000-0000-00003C920000}"/>
    <cellStyle name="Normal 3 4 4 8 2 2" xfId="51629" xr:uid="{00000000-0005-0000-0000-00003D920000}"/>
    <cellStyle name="Normal 3 4 4 8 3" xfId="38067" xr:uid="{00000000-0005-0000-0000-00003E920000}"/>
    <cellStyle name="Normal 3 4 4 9" xfId="17715" xr:uid="{00000000-0005-0000-0000-00003F920000}"/>
    <cellStyle name="Normal 3 4 4 9 2" xfId="44848" xr:uid="{00000000-0005-0000-0000-000040920000}"/>
    <cellStyle name="Normal 3 4 5" xfId="2716" xr:uid="{00000000-0005-0000-0000-000041920000}"/>
    <cellStyle name="Normal 3 4 5 2" xfId="2717" xr:uid="{00000000-0005-0000-0000-000042920000}"/>
    <cellStyle name="Normal 3 4 5 2 2" xfId="6068" xr:uid="{00000000-0005-0000-0000-000043920000}"/>
    <cellStyle name="Normal 3 4 5 2 2 2" xfId="9611" xr:uid="{00000000-0005-0000-0000-000044920000}"/>
    <cellStyle name="Normal 3 4 5 2 2 2 2" xfId="16401" xr:uid="{00000000-0005-0000-0000-000045920000}"/>
    <cellStyle name="Normal 3 4 5 2 2 2 2 2" xfId="29969" xr:uid="{00000000-0005-0000-0000-000046920000}"/>
    <cellStyle name="Normal 3 4 5 2 2 2 2 2 2" xfId="57102" xr:uid="{00000000-0005-0000-0000-000047920000}"/>
    <cellStyle name="Normal 3 4 5 2 2 2 2 3" xfId="43540" xr:uid="{00000000-0005-0000-0000-000048920000}"/>
    <cellStyle name="Normal 3 4 5 2 2 2 3" xfId="23188" xr:uid="{00000000-0005-0000-0000-000049920000}"/>
    <cellStyle name="Normal 3 4 5 2 2 2 3 2" xfId="50321" xr:uid="{00000000-0005-0000-0000-00004A920000}"/>
    <cellStyle name="Normal 3 4 5 2 2 2 4" xfId="36759" xr:uid="{00000000-0005-0000-0000-00004B920000}"/>
    <cellStyle name="Normal 3 4 5 2 2 3" xfId="13012" xr:uid="{00000000-0005-0000-0000-00004C920000}"/>
    <cellStyle name="Normal 3 4 5 2 2 3 2" xfId="26580" xr:uid="{00000000-0005-0000-0000-00004D920000}"/>
    <cellStyle name="Normal 3 4 5 2 2 3 2 2" xfId="53713" xr:uid="{00000000-0005-0000-0000-00004E920000}"/>
    <cellStyle name="Normal 3 4 5 2 2 3 3" xfId="40151" xr:uid="{00000000-0005-0000-0000-00004F920000}"/>
    <cellStyle name="Normal 3 4 5 2 2 4" xfId="19799" xr:uid="{00000000-0005-0000-0000-000050920000}"/>
    <cellStyle name="Normal 3 4 5 2 2 4 2" xfId="46932" xr:uid="{00000000-0005-0000-0000-000051920000}"/>
    <cellStyle name="Normal 3 4 5 2 2 5" xfId="33370" xr:uid="{00000000-0005-0000-0000-000052920000}"/>
    <cellStyle name="Normal 3 4 5 2 3" xfId="6069" xr:uid="{00000000-0005-0000-0000-000053920000}"/>
    <cellStyle name="Normal 3 4 5 2 3 2" xfId="9612" xr:uid="{00000000-0005-0000-0000-000054920000}"/>
    <cellStyle name="Normal 3 4 5 2 3 2 2" xfId="16402" xr:uid="{00000000-0005-0000-0000-000055920000}"/>
    <cellStyle name="Normal 3 4 5 2 3 2 2 2" xfId="29970" xr:uid="{00000000-0005-0000-0000-000056920000}"/>
    <cellStyle name="Normal 3 4 5 2 3 2 2 2 2" xfId="57103" xr:uid="{00000000-0005-0000-0000-000057920000}"/>
    <cellStyle name="Normal 3 4 5 2 3 2 2 3" xfId="43541" xr:uid="{00000000-0005-0000-0000-000058920000}"/>
    <cellStyle name="Normal 3 4 5 2 3 2 3" xfId="23189" xr:uid="{00000000-0005-0000-0000-000059920000}"/>
    <cellStyle name="Normal 3 4 5 2 3 2 3 2" xfId="50322" xr:uid="{00000000-0005-0000-0000-00005A920000}"/>
    <cellStyle name="Normal 3 4 5 2 3 2 4" xfId="36760" xr:uid="{00000000-0005-0000-0000-00005B920000}"/>
    <cellStyle name="Normal 3 4 5 2 3 3" xfId="13013" xr:uid="{00000000-0005-0000-0000-00005C920000}"/>
    <cellStyle name="Normal 3 4 5 2 3 3 2" xfId="26581" xr:uid="{00000000-0005-0000-0000-00005D920000}"/>
    <cellStyle name="Normal 3 4 5 2 3 3 2 2" xfId="53714" xr:uid="{00000000-0005-0000-0000-00005E920000}"/>
    <cellStyle name="Normal 3 4 5 2 3 3 3" xfId="40152" xr:uid="{00000000-0005-0000-0000-00005F920000}"/>
    <cellStyle name="Normal 3 4 5 2 3 4" xfId="19800" xr:uid="{00000000-0005-0000-0000-000060920000}"/>
    <cellStyle name="Normal 3 4 5 2 3 4 2" xfId="46933" xr:uid="{00000000-0005-0000-0000-000061920000}"/>
    <cellStyle name="Normal 3 4 5 2 3 5" xfId="33371" xr:uid="{00000000-0005-0000-0000-000062920000}"/>
    <cellStyle name="Normal 3 4 5 2 4" xfId="7530" xr:uid="{00000000-0005-0000-0000-000063920000}"/>
    <cellStyle name="Normal 3 4 5 2 4 2" xfId="14320" xr:uid="{00000000-0005-0000-0000-000064920000}"/>
    <cellStyle name="Normal 3 4 5 2 4 2 2" xfId="27888" xr:uid="{00000000-0005-0000-0000-000065920000}"/>
    <cellStyle name="Normal 3 4 5 2 4 2 2 2" xfId="55021" xr:uid="{00000000-0005-0000-0000-000066920000}"/>
    <cellStyle name="Normal 3 4 5 2 4 2 3" xfId="41459" xr:uid="{00000000-0005-0000-0000-000067920000}"/>
    <cellStyle name="Normal 3 4 5 2 4 3" xfId="21107" xr:uid="{00000000-0005-0000-0000-000068920000}"/>
    <cellStyle name="Normal 3 4 5 2 4 3 2" xfId="48240" xr:uid="{00000000-0005-0000-0000-000069920000}"/>
    <cellStyle name="Normal 3 4 5 2 4 4" xfId="34678" xr:uid="{00000000-0005-0000-0000-00006A920000}"/>
    <cellStyle name="Normal 3 4 5 2 5" xfId="10931" xr:uid="{00000000-0005-0000-0000-00006B920000}"/>
    <cellStyle name="Normal 3 4 5 2 5 2" xfId="24499" xr:uid="{00000000-0005-0000-0000-00006C920000}"/>
    <cellStyle name="Normal 3 4 5 2 5 2 2" xfId="51632" xr:uid="{00000000-0005-0000-0000-00006D920000}"/>
    <cellStyle name="Normal 3 4 5 2 5 3" xfId="38070" xr:uid="{00000000-0005-0000-0000-00006E920000}"/>
    <cellStyle name="Normal 3 4 5 2 6" xfId="17718" xr:uid="{00000000-0005-0000-0000-00006F920000}"/>
    <cellStyle name="Normal 3 4 5 2 6 2" xfId="44851" xr:uid="{00000000-0005-0000-0000-000070920000}"/>
    <cellStyle name="Normal 3 4 5 2 7" xfId="31289" xr:uid="{00000000-0005-0000-0000-000071920000}"/>
    <cellStyle name="Normal 3 4 5 3" xfId="6070" xr:uid="{00000000-0005-0000-0000-000072920000}"/>
    <cellStyle name="Normal 3 4 5 3 2" xfId="6071" xr:uid="{00000000-0005-0000-0000-000073920000}"/>
    <cellStyle name="Normal 3 4 5 3 2 2" xfId="9614" xr:uid="{00000000-0005-0000-0000-000074920000}"/>
    <cellStyle name="Normal 3 4 5 3 2 2 2" xfId="16404" xr:uid="{00000000-0005-0000-0000-000075920000}"/>
    <cellStyle name="Normal 3 4 5 3 2 2 2 2" xfId="29972" xr:uid="{00000000-0005-0000-0000-000076920000}"/>
    <cellStyle name="Normal 3 4 5 3 2 2 2 2 2" xfId="57105" xr:uid="{00000000-0005-0000-0000-000077920000}"/>
    <cellStyle name="Normal 3 4 5 3 2 2 2 3" xfId="43543" xr:uid="{00000000-0005-0000-0000-000078920000}"/>
    <cellStyle name="Normal 3 4 5 3 2 2 3" xfId="23191" xr:uid="{00000000-0005-0000-0000-000079920000}"/>
    <cellStyle name="Normal 3 4 5 3 2 2 3 2" xfId="50324" xr:uid="{00000000-0005-0000-0000-00007A920000}"/>
    <cellStyle name="Normal 3 4 5 3 2 2 4" xfId="36762" xr:uid="{00000000-0005-0000-0000-00007B920000}"/>
    <cellStyle name="Normal 3 4 5 3 2 3" xfId="13015" xr:uid="{00000000-0005-0000-0000-00007C920000}"/>
    <cellStyle name="Normal 3 4 5 3 2 3 2" xfId="26583" xr:uid="{00000000-0005-0000-0000-00007D920000}"/>
    <cellStyle name="Normal 3 4 5 3 2 3 2 2" xfId="53716" xr:uid="{00000000-0005-0000-0000-00007E920000}"/>
    <cellStyle name="Normal 3 4 5 3 2 3 3" xfId="40154" xr:uid="{00000000-0005-0000-0000-00007F920000}"/>
    <cellStyle name="Normal 3 4 5 3 2 4" xfId="19802" xr:uid="{00000000-0005-0000-0000-000080920000}"/>
    <cellStyle name="Normal 3 4 5 3 2 4 2" xfId="46935" xr:uid="{00000000-0005-0000-0000-000081920000}"/>
    <cellStyle name="Normal 3 4 5 3 2 5" xfId="33373" xr:uid="{00000000-0005-0000-0000-000082920000}"/>
    <cellStyle name="Normal 3 4 5 3 3" xfId="9613" xr:uid="{00000000-0005-0000-0000-000083920000}"/>
    <cellStyle name="Normal 3 4 5 3 3 2" xfId="16403" xr:uid="{00000000-0005-0000-0000-000084920000}"/>
    <cellStyle name="Normal 3 4 5 3 3 2 2" xfId="29971" xr:uid="{00000000-0005-0000-0000-000085920000}"/>
    <cellStyle name="Normal 3 4 5 3 3 2 2 2" xfId="57104" xr:uid="{00000000-0005-0000-0000-000086920000}"/>
    <cellStyle name="Normal 3 4 5 3 3 2 3" xfId="43542" xr:uid="{00000000-0005-0000-0000-000087920000}"/>
    <cellStyle name="Normal 3 4 5 3 3 3" xfId="23190" xr:uid="{00000000-0005-0000-0000-000088920000}"/>
    <cellStyle name="Normal 3 4 5 3 3 3 2" xfId="50323" xr:uid="{00000000-0005-0000-0000-000089920000}"/>
    <cellStyle name="Normal 3 4 5 3 3 4" xfId="36761" xr:uid="{00000000-0005-0000-0000-00008A920000}"/>
    <cellStyle name="Normal 3 4 5 3 4" xfId="13014" xr:uid="{00000000-0005-0000-0000-00008B920000}"/>
    <cellStyle name="Normal 3 4 5 3 4 2" xfId="26582" xr:uid="{00000000-0005-0000-0000-00008C920000}"/>
    <cellStyle name="Normal 3 4 5 3 4 2 2" xfId="53715" xr:uid="{00000000-0005-0000-0000-00008D920000}"/>
    <cellStyle name="Normal 3 4 5 3 4 3" xfId="40153" xr:uid="{00000000-0005-0000-0000-00008E920000}"/>
    <cellStyle name="Normal 3 4 5 3 5" xfId="19801" xr:uid="{00000000-0005-0000-0000-00008F920000}"/>
    <cellStyle name="Normal 3 4 5 3 5 2" xfId="46934" xr:uid="{00000000-0005-0000-0000-000090920000}"/>
    <cellStyle name="Normal 3 4 5 3 6" xfId="33372" xr:uid="{00000000-0005-0000-0000-000091920000}"/>
    <cellStyle name="Normal 3 4 5 4" xfId="6072" xr:uid="{00000000-0005-0000-0000-000092920000}"/>
    <cellStyle name="Normal 3 4 5 4 2" xfId="9615" xr:uid="{00000000-0005-0000-0000-000093920000}"/>
    <cellStyle name="Normal 3 4 5 4 2 2" xfId="16405" xr:uid="{00000000-0005-0000-0000-000094920000}"/>
    <cellStyle name="Normal 3 4 5 4 2 2 2" xfId="29973" xr:uid="{00000000-0005-0000-0000-000095920000}"/>
    <cellStyle name="Normal 3 4 5 4 2 2 2 2" xfId="57106" xr:uid="{00000000-0005-0000-0000-000096920000}"/>
    <cellStyle name="Normal 3 4 5 4 2 2 3" xfId="43544" xr:uid="{00000000-0005-0000-0000-000097920000}"/>
    <cellStyle name="Normal 3 4 5 4 2 3" xfId="23192" xr:uid="{00000000-0005-0000-0000-000098920000}"/>
    <cellStyle name="Normal 3 4 5 4 2 3 2" xfId="50325" xr:uid="{00000000-0005-0000-0000-000099920000}"/>
    <cellStyle name="Normal 3 4 5 4 2 4" xfId="36763" xr:uid="{00000000-0005-0000-0000-00009A920000}"/>
    <cellStyle name="Normal 3 4 5 4 3" xfId="13016" xr:uid="{00000000-0005-0000-0000-00009B920000}"/>
    <cellStyle name="Normal 3 4 5 4 3 2" xfId="26584" xr:uid="{00000000-0005-0000-0000-00009C920000}"/>
    <cellStyle name="Normal 3 4 5 4 3 2 2" xfId="53717" xr:uid="{00000000-0005-0000-0000-00009D920000}"/>
    <cellStyle name="Normal 3 4 5 4 3 3" xfId="40155" xr:uid="{00000000-0005-0000-0000-00009E920000}"/>
    <cellStyle name="Normal 3 4 5 4 4" xfId="19803" xr:uid="{00000000-0005-0000-0000-00009F920000}"/>
    <cellStyle name="Normal 3 4 5 4 4 2" xfId="46936" xr:uid="{00000000-0005-0000-0000-0000A0920000}"/>
    <cellStyle name="Normal 3 4 5 4 5" xfId="33374" xr:uid="{00000000-0005-0000-0000-0000A1920000}"/>
    <cellStyle name="Normal 3 4 5 5" xfId="6073" xr:uid="{00000000-0005-0000-0000-0000A2920000}"/>
    <cellStyle name="Normal 3 4 5 5 2" xfId="9616" xr:uid="{00000000-0005-0000-0000-0000A3920000}"/>
    <cellStyle name="Normal 3 4 5 5 2 2" xfId="16406" xr:uid="{00000000-0005-0000-0000-0000A4920000}"/>
    <cellStyle name="Normal 3 4 5 5 2 2 2" xfId="29974" xr:uid="{00000000-0005-0000-0000-0000A5920000}"/>
    <cellStyle name="Normal 3 4 5 5 2 2 2 2" xfId="57107" xr:uid="{00000000-0005-0000-0000-0000A6920000}"/>
    <cellStyle name="Normal 3 4 5 5 2 2 3" xfId="43545" xr:uid="{00000000-0005-0000-0000-0000A7920000}"/>
    <cellStyle name="Normal 3 4 5 5 2 3" xfId="23193" xr:uid="{00000000-0005-0000-0000-0000A8920000}"/>
    <cellStyle name="Normal 3 4 5 5 2 3 2" xfId="50326" xr:uid="{00000000-0005-0000-0000-0000A9920000}"/>
    <cellStyle name="Normal 3 4 5 5 2 4" xfId="36764" xr:uid="{00000000-0005-0000-0000-0000AA920000}"/>
    <cellStyle name="Normal 3 4 5 5 3" xfId="13017" xr:uid="{00000000-0005-0000-0000-0000AB920000}"/>
    <cellStyle name="Normal 3 4 5 5 3 2" xfId="26585" xr:uid="{00000000-0005-0000-0000-0000AC920000}"/>
    <cellStyle name="Normal 3 4 5 5 3 2 2" xfId="53718" xr:uid="{00000000-0005-0000-0000-0000AD920000}"/>
    <cellStyle name="Normal 3 4 5 5 3 3" xfId="40156" xr:uid="{00000000-0005-0000-0000-0000AE920000}"/>
    <cellStyle name="Normal 3 4 5 5 4" xfId="19804" xr:uid="{00000000-0005-0000-0000-0000AF920000}"/>
    <cellStyle name="Normal 3 4 5 5 4 2" xfId="46937" xr:uid="{00000000-0005-0000-0000-0000B0920000}"/>
    <cellStyle name="Normal 3 4 5 5 5" xfId="33375" xr:uid="{00000000-0005-0000-0000-0000B1920000}"/>
    <cellStyle name="Normal 3 4 5 6" xfId="7529" xr:uid="{00000000-0005-0000-0000-0000B2920000}"/>
    <cellStyle name="Normal 3 4 5 6 2" xfId="14319" xr:uid="{00000000-0005-0000-0000-0000B3920000}"/>
    <cellStyle name="Normal 3 4 5 6 2 2" xfId="27887" xr:uid="{00000000-0005-0000-0000-0000B4920000}"/>
    <cellStyle name="Normal 3 4 5 6 2 2 2" xfId="55020" xr:uid="{00000000-0005-0000-0000-0000B5920000}"/>
    <cellStyle name="Normal 3 4 5 6 2 3" xfId="41458" xr:uid="{00000000-0005-0000-0000-0000B6920000}"/>
    <cellStyle name="Normal 3 4 5 6 3" xfId="21106" xr:uid="{00000000-0005-0000-0000-0000B7920000}"/>
    <cellStyle name="Normal 3 4 5 6 3 2" xfId="48239" xr:uid="{00000000-0005-0000-0000-0000B8920000}"/>
    <cellStyle name="Normal 3 4 5 6 4" xfId="34677" xr:uid="{00000000-0005-0000-0000-0000B9920000}"/>
    <cellStyle name="Normal 3 4 5 7" xfId="10930" xr:uid="{00000000-0005-0000-0000-0000BA920000}"/>
    <cellStyle name="Normal 3 4 5 7 2" xfId="24498" xr:uid="{00000000-0005-0000-0000-0000BB920000}"/>
    <cellStyle name="Normal 3 4 5 7 2 2" xfId="51631" xr:uid="{00000000-0005-0000-0000-0000BC920000}"/>
    <cellStyle name="Normal 3 4 5 7 3" xfId="38069" xr:uid="{00000000-0005-0000-0000-0000BD920000}"/>
    <cellStyle name="Normal 3 4 5 8" xfId="17717" xr:uid="{00000000-0005-0000-0000-0000BE920000}"/>
    <cellStyle name="Normal 3 4 5 8 2" xfId="44850" xr:uid="{00000000-0005-0000-0000-0000BF920000}"/>
    <cellStyle name="Normal 3 4 5 9" xfId="31288" xr:uid="{00000000-0005-0000-0000-0000C0920000}"/>
    <cellStyle name="Normal 3 4 6" xfId="2718" xr:uid="{00000000-0005-0000-0000-0000C1920000}"/>
    <cellStyle name="Normal 3 4 6 2" xfId="2719" xr:uid="{00000000-0005-0000-0000-0000C2920000}"/>
    <cellStyle name="Normal 3 4 6 2 2" xfId="6074" xr:uid="{00000000-0005-0000-0000-0000C3920000}"/>
    <cellStyle name="Normal 3 4 6 2 2 2" xfId="9617" xr:uid="{00000000-0005-0000-0000-0000C4920000}"/>
    <cellStyle name="Normal 3 4 6 2 2 2 2" xfId="16407" xr:uid="{00000000-0005-0000-0000-0000C5920000}"/>
    <cellStyle name="Normal 3 4 6 2 2 2 2 2" xfId="29975" xr:uid="{00000000-0005-0000-0000-0000C6920000}"/>
    <cellStyle name="Normal 3 4 6 2 2 2 2 2 2" xfId="57108" xr:uid="{00000000-0005-0000-0000-0000C7920000}"/>
    <cellStyle name="Normal 3 4 6 2 2 2 2 3" xfId="43546" xr:uid="{00000000-0005-0000-0000-0000C8920000}"/>
    <cellStyle name="Normal 3 4 6 2 2 2 3" xfId="23194" xr:uid="{00000000-0005-0000-0000-0000C9920000}"/>
    <cellStyle name="Normal 3 4 6 2 2 2 3 2" xfId="50327" xr:uid="{00000000-0005-0000-0000-0000CA920000}"/>
    <cellStyle name="Normal 3 4 6 2 2 2 4" xfId="36765" xr:uid="{00000000-0005-0000-0000-0000CB920000}"/>
    <cellStyle name="Normal 3 4 6 2 2 3" xfId="13018" xr:uid="{00000000-0005-0000-0000-0000CC920000}"/>
    <cellStyle name="Normal 3 4 6 2 2 3 2" xfId="26586" xr:uid="{00000000-0005-0000-0000-0000CD920000}"/>
    <cellStyle name="Normal 3 4 6 2 2 3 2 2" xfId="53719" xr:uid="{00000000-0005-0000-0000-0000CE920000}"/>
    <cellStyle name="Normal 3 4 6 2 2 3 3" xfId="40157" xr:uid="{00000000-0005-0000-0000-0000CF920000}"/>
    <cellStyle name="Normal 3 4 6 2 2 4" xfId="19805" xr:uid="{00000000-0005-0000-0000-0000D0920000}"/>
    <cellStyle name="Normal 3 4 6 2 2 4 2" xfId="46938" xr:uid="{00000000-0005-0000-0000-0000D1920000}"/>
    <cellStyle name="Normal 3 4 6 2 2 5" xfId="33376" xr:uid="{00000000-0005-0000-0000-0000D2920000}"/>
    <cellStyle name="Normal 3 4 6 2 3" xfId="6075" xr:uid="{00000000-0005-0000-0000-0000D3920000}"/>
    <cellStyle name="Normal 3 4 6 2 3 2" xfId="9618" xr:uid="{00000000-0005-0000-0000-0000D4920000}"/>
    <cellStyle name="Normal 3 4 6 2 3 2 2" xfId="16408" xr:uid="{00000000-0005-0000-0000-0000D5920000}"/>
    <cellStyle name="Normal 3 4 6 2 3 2 2 2" xfId="29976" xr:uid="{00000000-0005-0000-0000-0000D6920000}"/>
    <cellStyle name="Normal 3 4 6 2 3 2 2 2 2" xfId="57109" xr:uid="{00000000-0005-0000-0000-0000D7920000}"/>
    <cellStyle name="Normal 3 4 6 2 3 2 2 3" xfId="43547" xr:uid="{00000000-0005-0000-0000-0000D8920000}"/>
    <cellStyle name="Normal 3 4 6 2 3 2 3" xfId="23195" xr:uid="{00000000-0005-0000-0000-0000D9920000}"/>
    <cellStyle name="Normal 3 4 6 2 3 2 3 2" xfId="50328" xr:uid="{00000000-0005-0000-0000-0000DA920000}"/>
    <cellStyle name="Normal 3 4 6 2 3 2 4" xfId="36766" xr:uid="{00000000-0005-0000-0000-0000DB920000}"/>
    <cellStyle name="Normal 3 4 6 2 3 3" xfId="13019" xr:uid="{00000000-0005-0000-0000-0000DC920000}"/>
    <cellStyle name="Normal 3 4 6 2 3 3 2" xfId="26587" xr:uid="{00000000-0005-0000-0000-0000DD920000}"/>
    <cellStyle name="Normal 3 4 6 2 3 3 2 2" xfId="53720" xr:uid="{00000000-0005-0000-0000-0000DE920000}"/>
    <cellStyle name="Normal 3 4 6 2 3 3 3" xfId="40158" xr:uid="{00000000-0005-0000-0000-0000DF920000}"/>
    <cellStyle name="Normal 3 4 6 2 3 4" xfId="19806" xr:uid="{00000000-0005-0000-0000-0000E0920000}"/>
    <cellStyle name="Normal 3 4 6 2 3 4 2" xfId="46939" xr:uid="{00000000-0005-0000-0000-0000E1920000}"/>
    <cellStyle name="Normal 3 4 6 2 3 5" xfId="33377" xr:uid="{00000000-0005-0000-0000-0000E2920000}"/>
    <cellStyle name="Normal 3 4 6 2 4" xfId="7532" xr:uid="{00000000-0005-0000-0000-0000E3920000}"/>
    <cellStyle name="Normal 3 4 6 2 4 2" xfId="14322" xr:uid="{00000000-0005-0000-0000-0000E4920000}"/>
    <cellStyle name="Normal 3 4 6 2 4 2 2" xfId="27890" xr:uid="{00000000-0005-0000-0000-0000E5920000}"/>
    <cellStyle name="Normal 3 4 6 2 4 2 2 2" xfId="55023" xr:uid="{00000000-0005-0000-0000-0000E6920000}"/>
    <cellStyle name="Normal 3 4 6 2 4 2 3" xfId="41461" xr:uid="{00000000-0005-0000-0000-0000E7920000}"/>
    <cellStyle name="Normal 3 4 6 2 4 3" xfId="21109" xr:uid="{00000000-0005-0000-0000-0000E8920000}"/>
    <cellStyle name="Normal 3 4 6 2 4 3 2" xfId="48242" xr:uid="{00000000-0005-0000-0000-0000E9920000}"/>
    <cellStyle name="Normal 3 4 6 2 4 4" xfId="34680" xr:uid="{00000000-0005-0000-0000-0000EA920000}"/>
    <cellStyle name="Normal 3 4 6 2 5" xfId="10933" xr:uid="{00000000-0005-0000-0000-0000EB920000}"/>
    <cellStyle name="Normal 3 4 6 2 5 2" xfId="24501" xr:uid="{00000000-0005-0000-0000-0000EC920000}"/>
    <cellStyle name="Normal 3 4 6 2 5 2 2" xfId="51634" xr:uid="{00000000-0005-0000-0000-0000ED920000}"/>
    <cellStyle name="Normal 3 4 6 2 5 3" xfId="38072" xr:uid="{00000000-0005-0000-0000-0000EE920000}"/>
    <cellStyle name="Normal 3 4 6 2 6" xfId="17720" xr:uid="{00000000-0005-0000-0000-0000EF920000}"/>
    <cellStyle name="Normal 3 4 6 2 6 2" xfId="44853" xr:uid="{00000000-0005-0000-0000-0000F0920000}"/>
    <cellStyle name="Normal 3 4 6 2 7" xfId="31291" xr:uid="{00000000-0005-0000-0000-0000F1920000}"/>
    <cellStyle name="Normal 3 4 6 3" xfId="6076" xr:uid="{00000000-0005-0000-0000-0000F2920000}"/>
    <cellStyle name="Normal 3 4 6 3 2" xfId="9619" xr:uid="{00000000-0005-0000-0000-0000F3920000}"/>
    <cellStyle name="Normal 3 4 6 3 2 2" xfId="16409" xr:uid="{00000000-0005-0000-0000-0000F4920000}"/>
    <cellStyle name="Normal 3 4 6 3 2 2 2" xfId="29977" xr:uid="{00000000-0005-0000-0000-0000F5920000}"/>
    <cellStyle name="Normal 3 4 6 3 2 2 2 2" xfId="57110" xr:uid="{00000000-0005-0000-0000-0000F6920000}"/>
    <cellStyle name="Normal 3 4 6 3 2 2 3" xfId="43548" xr:uid="{00000000-0005-0000-0000-0000F7920000}"/>
    <cellStyle name="Normal 3 4 6 3 2 3" xfId="23196" xr:uid="{00000000-0005-0000-0000-0000F8920000}"/>
    <cellStyle name="Normal 3 4 6 3 2 3 2" xfId="50329" xr:uid="{00000000-0005-0000-0000-0000F9920000}"/>
    <cellStyle name="Normal 3 4 6 3 2 4" xfId="36767" xr:uid="{00000000-0005-0000-0000-0000FA920000}"/>
    <cellStyle name="Normal 3 4 6 3 3" xfId="13020" xr:uid="{00000000-0005-0000-0000-0000FB920000}"/>
    <cellStyle name="Normal 3 4 6 3 3 2" xfId="26588" xr:uid="{00000000-0005-0000-0000-0000FC920000}"/>
    <cellStyle name="Normal 3 4 6 3 3 2 2" xfId="53721" xr:uid="{00000000-0005-0000-0000-0000FD920000}"/>
    <cellStyle name="Normal 3 4 6 3 3 3" xfId="40159" xr:uid="{00000000-0005-0000-0000-0000FE920000}"/>
    <cellStyle name="Normal 3 4 6 3 4" xfId="19807" xr:uid="{00000000-0005-0000-0000-0000FF920000}"/>
    <cellStyle name="Normal 3 4 6 3 4 2" xfId="46940" xr:uid="{00000000-0005-0000-0000-000000930000}"/>
    <cellStyle name="Normal 3 4 6 3 5" xfId="33378" xr:uid="{00000000-0005-0000-0000-000001930000}"/>
    <cellStyle name="Normal 3 4 6 4" xfId="6077" xr:uid="{00000000-0005-0000-0000-000002930000}"/>
    <cellStyle name="Normal 3 4 6 4 2" xfId="9620" xr:uid="{00000000-0005-0000-0000-000003930000}"/>
    <cellStyle name="Normal 3 4 6 4 2 2" xfId="16410" xr:uid="{00000000-0005-0000-0000-000004930000}"/>
    <cellStyle name="Normal 3 4 6 4 2 2 2" xfId="29978" xr:uid="{00000000-0005-0000-0000-000005930000}"/>
    <cellStyle name="Normal 3 4 6 4 2 2 2 2" xfId="57111" xr:uid="{00000000-0005-0000-0000-000006930000}"/>
    <cellStyle name="Normal 3 4 6 4 2 2 3" xfId="43549" xr:uid="{00000000-0005-0000-0000-000007930000}"/>
    <cellStyle name="Normal 3 4 6 4 2 3" xfId="23197" xr:uid="{00000000-0005-0000-0000-000008930000}"/>
    <cellStyle name="Normal 3 4 6 4 2 3 2" xfId="50330" xr:uid="{00000000-0005-0000-0000-000009930000}"/>
    <cellStyle name="Normal 3 4 6 4 2 4" xfId="36768" xr:uid="{00000000-0005-0000-0000-00000A930000}"/>
    <cellStyle name="Normal 3 4 6 4 3" xfId="13021" xr:uid="{00000000-0005-0000-0000-00000B930000}"/>
    <cellStyle name="Normal 3 4 6 4 3 2" xfId="26589" xr:uid="{00000000-0005-0000-0000-00000C930000}"/>
    <cellStyle name="Normal 3 4 6 4 3 2 2" xfId="53722" xr:uid="{00000000-0005-0000-0000-00000D930000}"/>
    <cellStyle name="Normal 3 4 6 4 3 3" xfId="40160" xr:uid="{00000000-0005-0000-0000-00000E930000}"/>
    <cellStyle name="Normal 3 4 6 4 4" xfId="19808" xr:uid="{00000000-0005-0000-0000-00000F930000}"/>
    <cellStyle name="Normal 3 4 6 4 4 2" xfId="46941" xr:uid="{00000000-0005-0000-0000-000010930000}"/>
    <cellStyle name="Normal 3 4 6 4 5" xfId="33379" xr:uid="{00000000-0005-0000-0000-000011930000}"/>
    <cellStyle name="Normal 3 4 6 5" xfId="7531" xr:uid="{00000000-0005-0000-0000-000012930000}"/>
    <cellStyle name="Normal 3 4 6 5 2" xfId="14321" xr:uid="{00000000-0005-0000-0000-000013930000}"/>
    <cellStyle name="Normal 3 4 6 5 2 2" xfId="27889" xr:uid="{00000000-0005-0000-0000-000014930000}"/>
    <cellStyle name="Normal 3 4 6 5 2 2 2" xfId="55022" xr:uid="{00000000-0005-0000-0000-000015930000}"/>
    <cellStyle name="Normal 3 4 6 5 2 3" xfId="41460" xr:uid="{00000000-0005-0000-0000-000016930000}"/>
    <cellStyle name="Normal 3 4 6 5 3" xfId="21108" xr:uid="{00000000-0005-0000-0000-000017930000}"/>
    <cellStyle name="Normal 3 4 6 5 3 2" xfId="48241" xr:uid="{00000000-0005-0000-0000-000018930000}"/>
    <cellStyle name="Normal 3 4 6 5 4" xfId="34679" xr:uid="{00000000-0005-0000-0000-000019930000}"/>
    <cellStyle name="Normal 3 4 6 6" xfId="10932" xr:uid="{00000000-0005-0000-0000-00001A930000}"/>
    <cellStyle name="Normal 3 4 6 6 2" xfId="24500" xr:uid="{00000000-0005-0000-0000-00001B930000}"/>
    <cellStyle name="Normal 3 4 6 6 2 2" xfId="51633" xr:uid="{00000000-0005-0000-0000-00001C930000}"/>
    <cellStyle name="Normal 3 4 6 6 3" xfId="38071" xr:uid="{00000000-0005-0000-0000-00001D930000}"/>
    <cellStyle name="Normal 3 4 6 7" xfId="17719" xr:uid="{00000000-0005-0000-0000-00001E930000}"/>
    <cellStyle name="Normal 3 4 6 7 2" xfId="44852" xr:uid="{00000000-0005-0000-0000-00001F930000}"/>
    <cellStyle name="Normal 3 4 6 8" xfId="31290" xr:uid="{00000000-0005-0000-0000-000020930000}"/>
    <cellStyle name="Normal 3 4 7" xfId="2720" xr:uid="{00000000-0005-0000-0000-000021930000}"/>
    <cellStyle name="Normal 3 4 7 2" xfId="2721" xr:uid="{00000000-0005-0000-0000-000022930000}"/>
    <cellStyle name="Normal 3 4 7 2 2" xfId="6078" xr:uid="{00000000-0005-0000-0000-000023930000}"/>
    <cellStyle name="Normal 3 4 7 2 2 2" xfId="9621" xr:uid="{00000000-0005-0000-0000-000024930000}"/>
    <cellStyle name="Normal 3 4 7 2 2 2 2" xfId="16411" xr:uid="{00000000-0005-0000-0000-000025930000}"/>
    <cellStyle name="Normal 3 4 7 2 2 2 2 2" xfId="29979" xr:uid="{00000000-0005-0000-0000-000026930000}"/>
    <cellStyle name="Normal 3 4 7 2 2 2 2 2 2" xfId="57112" xr:uid="{00000000-0005-0000-0000-000027930000}"/>
    <cellStyle name="Normal 3 4 7 2 2 2 2 3" xfId="43550" xr:uid="{00000000-0005-0000-0000-000028930000}"/>
    <cellStyle name="Normal 3 4 7 2 2 2 3" xfId="23198" xr:uid="{00000000-0005-0000-0000-000029930000}"/>
    <cellStyle name="Normal 3 4 7 2 2 2 3 2" xfId="50331" xr:uid="{00000000-0005-0000-0000-00002A930000}"/>
    <cellStyle name="Normal 3 4 7 2 2 2 4" xfId="36769" xr:uid="{00000000-0005-0000-0000-00002B930000}"/>
    <cellStyle name="Normal 3 4 7 2 2 3" xfId="13022" xr:uid="{00000000-0005-0000-0000-00002C930000}"/>
    <cellStyle name="Normal 3 4 7 2 2 3 2" xfId="26590" xr:uid="{00000000-0005-0000-0000-00002D930000}"/>
    <cellStyle name="Normal 3 4 7 2 2 3 2 2" xfId="53723" xr:uid="{00000000-0005-0000-0000-00002E930000}"/>
    <cellStyle name="Normal 3 4 7 2 2 3 3" xfId="40161" xr:uid="{00000000-0005-0000-0000-00002F930000}"/>
    <cellStyle name="Normal 3 4 7 2 2 4" xfId="19809" xr:uid="{00000000-0005-0000-0000-000030930000}"/>
    <cellStyle name="Normal 3 4 7 2 2 4 2" xfId="46942" xr:uid="{00000000-0005-0000-0000-000031930000}"/>
    <cellStyle name="Normal 3 4 7 2 2 5" xfId="33380" xr:uid="{00000000-0005-0000-0000-000032930000}"/>
    <cellStyle name="Normal 3 4 7 2 3" xfId="6079" xr:uid="{00000000-0005-0000-0000-000033930000}"/>
    <cellStyle name="Normal 3 4 7 2 3 2" xfId="9622" xr:uid="{00000000-0005-0000-0000-000034930000}"/>
    <cellStyle name="Normal 3 4 7 2 3 2 2" xfId="16412" xr:uid="{00000000-0005-0000-0000-000035930000}"/>
    <cellStyle name="Normal 3 4 7 2 3 2 2 2" xfId="29980" xr:uid="{00000000-0005-0000-0000-000036930000}"/>
    <cellStyle name="Normal 3 4 7 2 3 2 2 2 2" xfId="57113" xr:uid="{00000000-0005-0000-0000-000037930000}"/>
    <cellStyle name="Normal 3 4 7 2 3 2 2 3" xfId="43551" xr:uid="{00000000-0005-0000-0000-000038930000}"/>
    <cellStyle name="Normal 3 4 7 2 3 2 3" xfId="23199" xr:uid="{00000000-0005-0000-0000-000039930000}"/>
    <cellStyle name="Normal 3 4 7 2 3 2 3 2" xfId="50332" xr:uid="{00000000-0005-0000-0000-00003A930000}"/>
    <cellStyle name="Normal 3 4 7 2 3 2 4" xfId="36770" xr:uid="{00000000-0005-0000-0000-00003B930000}"/>
    <cellStyle name="Normal 3 4 7 2 3 3" xfId="13023" xr:uid="{00000000-0005-0000-0000-00003C930000}"/>
    <cellStyle name="Normal 3 4 7 2 3 3 2" xfId="26591" xr:uid="{00000000-0005-0000-0000-00003D930000}"/>
    <cellStyle name="Normal 3 4 7 2 3 3 2 2" xfId="53724" xr:uid="{00000000-0005-0000-0000-00003E930000}"/>
    <cellStyle name="Normal 3 4 7 2 3 3 3" xfId="40162" xr:uid="{00000000-0005-0000-0000-00003F930000}"/>
    <cellStyle name="Normal 3 4 7 2 3 4" xfId="19810" xr:uid="{00000000-0005-0000-0000-000040930000}"/>
    <cellStyle name="Normal 3 4 7 2 3 4 2" xfId="46943" xr:uid="{00000000-0005-0000-0000-000041930000}"/>
    <cellStyle name="Normal 3 4 7 2 3 5" xfId="33381" xr:uid="{00000000-0005-0000-0000-000042930000}"/>
    <cellStyle name="Normal 3 4 7 2 4" xfId="7534" xr:uid="{00000000-0005-0000-0000-000043930000}"/>
    <cellStyle name="Normal 3 4 7 2 4 2" xfId="14324" xr:uid="{00000000-0005-0000-0000-000044930000}"/>
    <cellStyle name="Normal 3 4 7 2 4 2 2" xfId="27892" xr:uid="{00000000-0005-0000-0000-000045930000}"/>
    <cellStyle name="Normal 3 4 7 2 4 2 2 2" xfId="55025" xr:uid="{00000000-0005-0000-0000-000046930000}"/>
    <cellStyle name="Normal 3 4 7 2 4 2 3" xfId="41463" xr:uid="{00000000-0005-0000-0000-000047930000}"/>
    <cellStyle name="Normal 3 4 7 2 4 3" xfId="21111" xr:uid="{00000000-0005-0000-0000-000048930000}"/>
    <cellStyle name="Normal 3 4 7 2 4 3 2" xfId="48244" xr:uid="{00000000-0005-0000-0000-000049930000}"/>
    <cellStyle name="Normal 3 4 7 2 4 4" xfId="34682" xr:uid="{00000000-0005-0000-0000-00004A930000}"/>
    <cellStyle name="Normal 3 4 7 2 5" xfId="10935" xr:uid="{00000000-0005-0000-0000-00004B930000}"/>
    <cellStyle name="Normal 3 4 7 2 5 2" xfId="24503" xr:uid="{00000000-0005-0000-0000-00004C930000}"/>
    <cellStyle name="Normal 3 4 7 2 5 2 2" xfId="51636" xr:uid="{00000000-0005-0000-0000-00004D930000}"/>
    <cellStyle name="Normal 3 4 7 2 5 3" xfId="38074" xr:uid="{00000000-0005-0000-0000-00004E930000}"/>
    <cellStyle name="Normal 3 4 7 2 6" xfId="17722" xr:uid="{00000000-0005-0000-0000-00004F930000}"/>
    <cellStyle name="Normal 3 4 7 2 6 2" xfId="44855" xr:uid="{00000000-0005-0000-0000-000050930000}"/>
    <cellStyle name="Normal 3 4 7 2 7" xfId="31293" xr:uid="{00000000-0005-0000-0000-000051930000}"/>
    <cellStyle name="Normal 3 4 7 3" xfId="6080" xr:uid="{00000000-0005-0000-0000-000052930000}"/>
    <cellStyle name="Normal 3 4 7 3 2" xfId="9623" xr:uid="{00000000-0005-0000-0000-000053930000}"/>
    <cellStyle name="Normal 3 4 7 3 2 2" xfId="16413" xr:uid="{00000000-0005-0000-0000-000054930000}"/>
    <cellStyle name="Normal 3 4 7 3 2 2 2" xfId="29981" xr:uid="{00000000-0005-0000-0000-000055930000}"/>
    <cellStyle name="Normal 3 4 7 3 2 2 2 2" xfId="57114" xr:uid="{00000000-0005-0000-0000-000056930000}"/>
    <cellStyle name="Normal 3 4 7 3 2 2 3" xfId="43552" xr:uid="{00000000-0005-0000-0000-000057930000}"/>
    <cellStyle name="Normal 3 4 7 3 2 3" xfId="23200" xr:uid="{00000000-0005-0000-0000-000058930000}"/>
    <cellStyle name="Normal 3 4 7 3 2 3 2" xfId="50333" xr:uid="{00000000-0005-0000-0000-000059930000}"/>
    <cellStyle name="Normal 3 4 7 3 2 4" xfId="36771" xr:uid="{00000000-0005-0000-0000-00005A930000}"/>
    <cellStyle name="Normal 3 4 7 3 3" xfId="13024" xr:uid="{00000000-0005-0000-0000-00005B930000}"/>
    <cellStyle name="Normal 3 4 7 3 3 2" xfId="26592" xr:uid="{00000000-0005-0000-0000-00005C930000}"/>
    <cellStyle name="Normal 3 4 7 3 3 2 2" xfId="53725" xr:uid="{00000000-0005-0000-0000-00005D930000}"/>
    <cellStyle name="Normal 3 4 7 3 3 3" xfId="40163" xr:uid="{00000000-0005-0000-0000-00005E930000}"/>
    <cellStyle name="Normal 3 4 7 3 4" xfId="19811" xr:uid="{00000000-0005-0000-0000-00005F930000}"/>
    <cellStyle name="Normal 3 4 7 3 4 2" xfId="46944" xr:uid="{00000000-0005-0000-0000-000060930000}"/>
    <cellStyle name="Normal 3 4 7 3 5" xfId="33382" xr:uid="{00000000-0005-0000-0000-000061930000}"/>
    <cellStyle name="Normal 3 4 7 4" xfId="6081" xr:uid="{00000000-0005-0000-0000-000062930000}"/>
    <cellStyle name="Normal 3 4 7 4 2" xfId="9624" xr:uid="{00000000-0005-0000-0000-000063930000}"/>
    <cellStyle name="Normal 3 4 7 4 2 2" xfId="16414" xr:uid="{00000000-0005-0000-0000-000064930000}"/>
    <cellStyle name="Normal 3 4 7 4 2 2 2" xfId="29982" xr:uid="{00000000-0005-0000-0000-000065930000}"/>
    <cellStyle name="Normal 3 4 7 4 2 2 2 2" xfId="57115" xr:uid="{00000000-0005-0000-0000-000066930000}"/>
    <cellStyle name="Normal 3 4 7 4 2 2 3" xfId="43553" xr:uid="{00000000-0005-0000-0000-000067930000}"/>
    <cellStyle name="Normal 3 4 7 4 2 3" xfId="23201" xr:uid="{00000000-0005-0000-0000-000068930000}"/>
    <cellStyle name="Normal 3 4 7 4 2 3 2" xfId="50334" xr:uid="{00000000-0005-0000-0000-000069930000}"/>
    <cellStyle name="Normal 3 4 7 4 2 4" xfId="36772" xr:uid="{00000000-0005-0000-0000-00006A930000}"/>
    <cellStyle name="Normal 3 4 7 4 3" xfId="13025" xr:uid="{00000000-0005-0000-0000-00006B930000}"/>
    <cellStyle name="Normal 3 4 7 4 3 2" xfId="26593" xr:uid="{00000000-0005-0000-0000-00006C930000}"/>
    <cellStyle name="Normal 3 4 7 4 3 2 2" xfId="53726" xr:uid="{00000000-0005-0000-0000-00006D930000}"/>
    <cellStyle name="Normal 3 4 7 4 3 3" xfId="40164" xr:uid="{00000000-0005-0000-0000-00006E930000}"/>
    <cellStyle name="Normal 3 4 7 4 4" xfId="19812" xr:uid="{00000000-0005-0000-0000-00006F930000}"/>
    <cellStyle name="Normal 3 4 7 4 4 2" xfId="46945" xr:uid="{00000000-0005-0000-0000-000070930000}"/>
    <cellStyle name="Normal 3 4 7 4 5" xfId="33383" xr:uid="{00000000-0005-0000-0000-000071930000}"/>
    <cellStyle name="Normal 3 4 7 5" xfId="7533" xr:uid="{00000000-0005-0000-0000-000072930000}"/>
    <cellStyle name="Normal 3 4 7 5 2" xfId="14323" xr:uid="{00000000-0005-0000-0000-000073930000}"/>
    <cellStyle name="Normal 3 4 7 5 2 2" xfId="27891" xr:uid="{00000000-0005-0000-0000-000074930000}"/>
    <cellStyle name="Normal 3 4 7 5 2 2 2" xfId="55024" xr:uid="{00000000-0005-0000-0000-000075930000}"/>
    <cellStyle name="Normal 3 4 7 5 2 3" xfId="41462" xr:uid="{00000000-0005-0000-0000-000076930000}"/>
    <cellStyle name="Normal 3 4 7 5 3" xfId="21110" xr:uid="{00000000-0005-0000-0000-000077930000}"/>
    <cellStyle name="Normal 3 4 7 5 3 2" xfId="48243" xr:uid="{00000000-0005-0000-0000-000078930000}"/>
    <cellStyle name="Normal 3 4 7 5 4" xfId="34681" xr:uid="{00000000-0005-0000-0000-000079930000}"/>
    <cellStyle name="Normal 3 4 7 6" xfId="10934" xr:uid="{00000000-0005-0000-0000-00007A930000}"/>
    <cellStyle name="Normal 3 4 7 6 2" xfId="24502" xr:uid="{00000000-0005-0000-0000-00007B930000}"/>
    <cellStyle name="Normal 3 4 7 6 2 2" xfId="51635" xr:uid="{00000000-0005-0000-0000-00007C930000}"/>
    <cellStyle name="Normal 3 4 7 6 3" xfId="38073" xr:uid="{00000000-0005-0000-0000-00007D930000}"/>
    <cellStyle name="Normal 3 4 7 7" xfId="17721" xr:uid="{00000000-0005-0000-0000-00007E930000}"/>
    <cellStyle name="Normal 3 4 7 7 2" xfId="44854" xr:uid="{00000000-0005-0000-0000-00007F930000}"/>
    <cellStyle name="Normal 3 4 7 8" xfId="31292" xr:uid="{00000000-0005-0000-0000-000080930000}"/>
    <cellStyle name="Normal 3 4 8" xfId="2722" xr:uid="{00000000-0005-0000-0000-000081930000}"/>
    <cellStyle name="Normal 3 4 8 2" xfId="2723" xr:uid="{00000000-0005-0000-0000-000082930000}"/>
    <cellStyle name="Normal 3 4 8 2 2" xfId="7536" xr:uid="{00000000-0005-0000-0000-000083930000}"/>
    <cellStyle name="Normal 3 4 8 2 2 2" xfId="14326" xr:uid="{00000000-0005-0000-0000-000084930000}"/>
    <cellStyle name="Normal 3 4 8 2 2 2 2" xfId="27894" xr:uid="{00000000-0005-0000-0000-000085930000}"/>
    <cellStyle name="Normal 3 4 8 2 2 2 2 2" xfId="55027" xr:uid="{00000000-0005-0000-0000-000086930000}"/>
    <cellStyle name="Normal 3 4 8 2 2 2 3" xfId="41465" xr:uid="{00000000-0005-0000-0000-000087930000}"/>
    <cellStyle name="Normal 3 4 8 2 2 3" xfId="21113" xr:uid="{00000000-0005-0000-0000-000088930000}"/>
    <cellStyle name="Normal 3 4 8 2 2 3 2" xfId="48246" xr:uid="{00000000-0005-0000-0000-000089930000}"/>
    <cellStyle name="Normal 3 4 8 2 2 4" xfId="34684" xr:uid="{00000000-0005-0000-0000-00008A930000}"/>
    <cellStyle name="Normal 3 4 8 2 3" xfId="10937" xr:uid="{00000000-0005-0000-0000-00008B930000}"/>
    <cellStyle name="Normal 3 4 8 2 3 2" xfId="24505" xr:uid="{00000000-0005-0000-0000-00008C930000}"/>
    <cellStyle name="Normal 3 4 8 2 3 2 2" xfId="51638" xr:uid="{00000000-0005-0000-0000-00008D930000}"/>
    <cellStyle name="Normal 3 4 8 2 3 3" xfId="38076" xr:uid="{00000000-0005-0000-0000-00008E930000}"/>
    <cellStyle name="Normal 3 4 8 2 4" xfId="17724" xr:uid="{00000000-0005-0000-0000-00008F930000}"/>
    <cellStyle name="Normal 3 4 8 2 4 2" xfId="44857" xr:uid="{00000000-0005-0000-0000-000090930000}"/>
    <cellStyle name="Normal 3 4 8 2 5" xfId="31295" xr:uid="{00000000-0005-0000-0000-000091930000}"/>
    <cellStyle name="Normal 3 4 8 3" xfId="6082" xr:uid="{00000000-0005-0000-0000-000092930000}"/>
    <cellStyle name="Normal 3 4 8 3 2" xfId="9625" xr:uid="{00000000-0005-0000-0000-000093930000}"/>
    <cellStyle name="Normal 3 4 8 3 2 2" xfId="16415" xr:uid="{00000000-0005-0000-0000-000094930000}"/>
    <cellStyle name="Normal 3 4 8 3 2 2 2" xfId="29983" xr:uid="{00000000-0005-0000-0000-000095930000}"/>
    <cellStyle name="Normal 3 4 8 3 2 2 2 2" xfId="57116" xr:uid="{00000000-0005-0000-0000-000096930000}"/>
    <cellStyle name="Normal 3 4 8 3 2 2 3" xfId="43554" xr:uid="{00000000-0005-0000-0000-000097930000}"/>
    <cellStyle name="Normal 3 4 8 3 2 3" xfId="23202" xr:uid="{00000000-0005-0000-0000-000098930000}"/>
    <cellStyle name="Normal 3 4 8 3 2 3 2" xfId="50335" xr:uid="{00000000-0005-0000-0000-000099930000}"/>
    <cellStyle name="Normal 3 4 8 3 2 4" xfId="36773" xr:uid="{00000000-0005-0000-0000-00009A930000}"/>
    <cellStyle name="Normal 3 4 8 3 3" xfId="13026" xr:uid="{00000000-0005-0000-0000-00009B930000}"/>
    <cellStyle name="Normal 3 4 8 3 3 2" xfId="26594" xr:uid="{00000000-0005-0000-0000-00009C930000}"/>
    <cellStyle name="Normal 3 4 8 3 3 2 2" xfId="53727" xr:uid="{00000000-0005-0000-0000-00009D930000}"/>
    <cellStyle name="Normal 3 4 8 3 3 3" xfId="40165" xr:uid="{00000000-0005-0000-0000-00009E930000}"/>
    <cellStyle name="Normal 3 4 8 3 4" xfId="19813" xr:uid="{00000000-0005-0000-0000-00009F930000}"/>
    <cellStyle name="Normal 3 4 8 3 4 2" xfId="46946" xr:uid="{00000000-0005-0000-0000-0000A0930000}"/>
    <cellStyle name="Normal 3 4 8 3 5" xfId="33384" xr:uid="{00000000-0005-0000-0000-0000A1930000}"/>
    <cellStyle name="Normal 3 4 8 4" xfId="7535" xr:uid="{00000000-0005-0000-0000-0000A2930000}"/>
    <cellStyle name="Normal 3 4 8 4 2" xfId="14325" xr:uid="{00000000-0005-0000-0000-0000A3930000}"/>
    <cellStyle name="Normal 3 4 8 4 2 2" xfId="27893" xr:uid="{00000000-0005-0000-0000-0000A4930000}"/>
    <cellStyle name="Normal 3 4 8 4 2 2 2" xfId="55026" xr:uid="{00000000-0005-0000-0000-0000A5930000}"/>
    <cellStyle name="Normal 3 4 8 4 2 3" xfId="41464" xr:uid="{00000000-0005-0000-0000-0000A6930000}"/>
    <cellStyle name="Normal 3 4 8 4 3" xfId="21112" xr:uid="{00000000-0005-0000-0000-0000A7930000}"/>
    <cellStyle name="Normal 3 4 8 4 3 2" xfId="48245" xr:uid="{00000000-0005-0000-0000-0000A8930000}"/>
    <cellStyle name="Normal 3 4 8 4 4" xfId="34683" xr:uid="{00000000-0005-0000-0000-0000A9930000}"/>
    <cellStyle name="Normal 3 4 8 5" xfId="10936" xr:uid="{00000000-0005-0000-0000-0000AA930000}"/>
    <cellStyle name="Normal 3 4 8 5 2" xfId="24504" xr:uid="{00000000-0005-0000-0000-0000AB930000}"/>
    <cellStyle name="Normal 3 4 8 5 2 2" xfId="51637" xr:uid="{00000000-0005-0000-0000-0000AC930000}"/>
    <cellStyle name="Normal 3 4 8 5 3" xfId="38075" xr:uid="{00000000-0005-0000-0000-0000AD930000}"/>
    <cellStyle name="Normal 3 4 8 6" xfId="17723" xr:uid="{00000000-0005-0000-0000-0000AE930000}"/>
    <cellStyle name="Normal 3 4 8 6 2" xfId="44856" xr:uid="{00000000-0005-0000-0000-0000AF930000}"/>
    <cellStyle name="Normal 3 4 8 7" xfId="31294" xr:uid="{00000000-0005-0000-0000-0000B0930000}"/>
    <cellStyle name="Normal 3 4 9" xfId="2724" xr:uid="{00000000-0005-0000-0000-0000B1930000}"/>
    <cellStyle name="Normal 3 4 9 2" xfId="6083" xr:uid="{00000000-0005-0000-0000-0000B2930000}"/>
    <cellStyle name="Normal 3 4 9 2 2" xfId="9626" xr:uid="{00000000-0005-0000-0000-0000B3930000}"/>
    <cellStyle name="Normal 3 4 9 2 2 2" xfId="16416" xr:uid="{00000000-0005-0000-0000-0000B4930000}"/>
    <cellStyle name="Normal 3 4 9 2 2 2 2" xfId="29984" xr:uid="{00000000-0005-0000-0000-0000B5930000}"/>
    <cellStyle name="Normal 3 4 9 2 2 2 2 2" xfId="57117" xr:uid="{00000000-0005-0000-0000-0000B6930000}"/>
    <cellStyle name="Normal 3 4 9 2 2 2 3" xfId="43555" xr:uid="{00000000-0005-0000-0000-0000B7930000}"/>
    <cellStyle name="Normal 3 4 9 2 2 3" xfId="23203" xr:uid="{00000000-0005-0000-0000-0000B8930000}"/>
    <cellStyle name="Normal 3 4 9 2 2 3 2" xfId="50336" xr:uid="{00000000-0005-0000-0000-0000B9930000}"/>
    <cellStyle name="Normal 3 4 9 2 2 4" xfId="36774" xr:uid="{00000000-0005-0000-0000-0000BA930000}"/>
    <cellStyle name="Normal 3 4 9 2 3" xfId="13027" xr:uid="{00000000-0005-0000-0000-0000BB930000}"/>
    <cellStyle name="Normal 3 4 9 2 3 2" xfId="26595" xr:uid="{00000000-0005-0000-0000-0000BC930000}"/>
    <cellStyle name="Normal 3 4 9 2 3 2 2" xfId="53728" xr:uid="{00000000-0005-0000-0000-0000BD930000}"/>
    <cellStyle name="Normal 3 4 9 2 3 3" xfId="40166" xr:uid="{00000000-0005-0000-0000-0000BE930000}"/>
    <cellStyle name="Normal 3 4 9 2 4" xfId="19814" xr:uid="{00000000-0005-0000-0000-0000BF930000}"/>
    <cellStyle name="Normal 3 4 9 2 4 2" xfId="46947" xr:uid="{00000000-0005-0000-0000-0000C0930000}"/>
    <cellStyle name="Normal 3 4 9 2 5" xfId="33385" xr:uid="{00000000-0005-0000-0000-0000C1930000}"/>
    <cellStyle name="Normal 3 4 9 3" xfId="6084" xr:uid="{00000000-0005-0000-0000-0000C2930000}"/>
    <cellStyle name="Normal 3 4 9 3 2" xfId="9627" xr:uid="{00000000-0005-0000-0000-0000C3930000}"/>
    <cellStyle name="Normal 3 4 9 3 2 2" xfId="16417" xr:uid="{00000000-0005-0000-0000-0000C4930000}"/>
    <cellStyle name="Normal 3 4 9 3 2 2 2" xfId="29985" xr:uid="{00000000-0005-0000-0000-0000C5930000}"/>
    <cellStyle name="Normal 3 4 9 3 2 2 2 2" xfId="57118" xr:uid="{00000000-0005-0000-0000-0000C6930000}"/>
    <cellStyle name="Normal 3 4 9 3 2 2 3" xfId="43556" xr:uid="{00000000-0005-0000-0000-0000C7930000}"/>
    <cellStyle name="Normal 3 4 9 3 2 3" xfId="23204" xr:uid="{00000000-0005-0000-0000-0000C8930000}"/>
    <cellStyle name="Normal 3 4 9 3 2 3 2" xfId="50337" xr:uid="{00000000-0005-0000-0000-0000C9930000}"/>
    <cellStyle name="Normal 3 4 9 3 2 4" xfId="36775" xr:uid="{00000000-0005-0000-0000-0000CA930000}"/>
    <cellStyle name="Normal 3 4 9 3 3" xfId="13028" xr:uid="{00000000-0005-0000-0000-0000CB930000}"/>
    <cellStyle name="Normal 3 4 9 3 3 2" xfId="26596" xr:uid="{00000000-0005-0000-0000-0000CC930000}"/>
    <cellStyle name="Normal 3 4 9 3 3 2 2" xfId="53729" xr:uid="{00000000-0005-0000-0000-0000CD930000}"/>
    <cellStyle name="Normal 3 4 9 3 3 3" xfId="40167" xr:uid="{00000000-0005-0000-0000-0000CE930000}"/>
    <cellStyle name="Normal 3 4 9 3 4" xfId="19815" xr:uid="{00000000-0005-0000-0000-0000CF930000}"/>
    <cellStyle name="Normal 3 4 9 3 4 2" xfId="46948" xr:uid="{00000000-0005-0000-0000-0000D0930000}"/>
    <cellStyle name="Normal 3 4 9 3 5" xfId="33386" xr:uid="{00000000-0005-0000-0000-0000D1930000}"/>
    <cellStyle name="Normal 3 4 9 4" xfId="7537" xr:uid="{00000000-0005-0000-0000-0000D2930000}"/>
    <cellStyle name="Normal 3 4 9 4 2" xfId="14327" xr:uid="{00000000-0005-0000-0000-0000D3930000}"/>
    <cellStyle name="Normal 3 4 9 4 2 2" xfId="27895" xr:uid="{00000000-0005-0000-0000-0000D4930000}"/>
    <cellStyle name="Normal 3 4 9 4 2 2 2" xfId="55028" xr:uid="{00000000-0005-0000-0000-0000D5930000}"/>
    <cellStyle name="Normal 3 4 9 4 2 3" xfId="41466" xr:uid="{00000000-0005-0000-0000-0000D6930000}"/>
    <cellStyle name="Normal 3 4 9 4 3" xfId="21114" xr:uid="{00000000-0005-0000-0000-0000D7930000}"/>
    <cellStyle name="Normal 3 4 9 4 3 2" xfId="48247" xr:uid="{00000000-0005-0000-0000-0000D8930000}"/>
    <cellStyle name="Normal 3 4 9 4 4" xfId="34685" xr:uid="{00000000-0005-0000-0000-0000D9930000}"/>
    <cellStyle name="Normal 3 4 9 5" xfId="10938" xr:uid="{00000000-0005-0000-0000-0000DA930000}"/>
    <cellStyle name="Normal 3 4 9 5 2" xfId="24506" xr:uid="{00000000-0005-0000-0000-0000DB930000}"/>
    <cellStyle name="Normal 3 4 9 5 2 2" xfId="51639" xr:uid="{00000000-0005-0000-0000-0000DC930000}"/>
    <cellStyle name="Normal 3 4 9 5 3" xfId="38077" xr:uid="{00000000-0005-0000-0000-0000DD930000}"/>
    <cellStyle name="Normal 3 4 9 6" xfId="17725" xr:uid="{00000000-0005-0000-0000-0000DE930000}"/>
    <cellStyle name="Normal 3 4 9 6 2" xfId="44858" xr:uid="{00000000-0005-0000-0000-0000DF930000}"/>
    <cellStyle name="Normal 3 4 9 7" xfId="31296" xr:uid="{00000000-0005-0000-0000-0000E0930000}"/>
    <cellStyle name="Normal 3 5" xfId="2725" xr:uid="{00000000-0005-0000-0000-0000E1930000}"/>
    <cellStyle name="Normal 3 5 10" xfId="6085" xr:uid="{00000000-0005-0000-0000-0000E2930000}"/>
    <cellStyle name="Normal 3 5 10 2" xfId="9628" xr:uid="{00000000-0005-0000-0000-0000E3930000}"/>
    <cellStyle name="Normal 3 5 10 2 2" xfId="16418" xr:uid="{00000000-0005-0000-0000-0000E4930000}"/>
    <cellStyle name="Normal 3 5 10 2 2 2" xfId="29986" xr:uid="{00000000-0005-0000-0000-0000E5930000}"/>
    <cellStyle name="Normal 3 5 10 2 2 2 2" xfId="57119" xr:uid="{00000000-0005-0000-0000-0000E6930000}"/>
    <cellStyle name="Normal 3 5 10 2 2 3" xfId="43557" xr:uid="{00000000-0005-0000-0000-0000E7930000}"/>
    <cellStyle name="Normal 3 5 10 2 3" xfId="23205" xr:uid="{00000000-0005-0000-0000-0000E8930000}"/>
    <cellStyle name="Normal 3 5 10 2 3 2" xfId="50338" xr:uid="{00000000-0005-0000-0000-0000E9930000}"/>
    <cellStyle name="Normal 3 5 10 2 4" xfId="36776" xr:uid="{00000000-0005-0000-0000-0000EA930000}"/>
    <cellStyle name="Normal 3 5 10 3" xfId="13029" xr:uid="{00000000-0005-0000-0000-0000EB930000}"/>
    <cellStyle name="Normal 3 5 10 3 2" xfId="26597" xr:uid="{00000000-0005-0000-0000-0000EC930000}"/>
    <cellStyle name="Normal 3 5 10 3 2 2" xfId="53730" xr:uid="{00000000-0005-0000-0000-0000ED930000}"/>
    <cellStyle name="Normal 3 5 10 3 3" xfId="40168" xr:uid="{00000000-0005-0000-0000-0000EE930000}"/>
    <cellStyle name="Normal 3 5 10 4" xfId="19816" xr:uid="{00000000-0005-0000-0000-0000EF930000}"/>
    <cellStyle name="Normal 3 5 10 4 2" xfId="46949" xr:uid="{00000000-0005-0000-0000-0000F0930000}"/>
    <cellStyle name="Normal 3 5 10 5" xfId="33387" xr:uid="{00000000-0005-0000-0000-0000F1930000}"/>
    <cellStyle name="Normal 3 5 11" xfId="7538" xr:uid="{00000000-0005-0000-0000-0000F2930000}"/>
    <cellStyle name="Normal 3 5 11 2" xfId="14328" xr:uid="{00000000-0005-0000-0000-0000F3930000}"/>
    <cellStyle name="Normal 3 5 11 2 2" xfId="27896" xr:uid="{00000000-0005-0000-0000-0000F4930000}"/>
    <cellStyle name="Normal 3 5 11 2 2 2" xfId="55029" xr:uid="{00000000-0005-0000-0000-0000F5930000}"/>
    <cellStyle name="Normal 3 5 11 2 3" xfId="41467" xr:uid="{00000000-0005-0000-0000-0000F6930000}"/>
    <cellStyle name="Normal 3 5 11 3" xfId="21115" xr:uid="{00000000-0005-0000-0000-0000F7930000}"/>
    <cellStyle name="Normal 3 5 11 3 2" xfId="48248" xr:uid="{00000000-0005-0000-0000-0000F8930000}"/>
    <cellStyle name="Normal 3 5 11 4" xfId="34686" xr:uid="{00000000-0005-0000-0000-0000F9930000}"/>
    <cellStyle name="Normal 3 5 12" xfId="10939" xr:uid="{00000000-0005-0000-0000-0000FA930000}"/>
    <cellStyle name="Normal 3 5 12 2" xfId="24507" xr:uid="{00000000-0005-0000-0000-0000FB930000}"/>
    <cellStyle name="Normal 3 5 12 2 2" xfId="51640" xr:uid="{00000000-0005-0000-0000-0000FC930000}"/>
    <cellStyle name="Normal 3 5 12 3" xfId="38078" xr:uid="{00000000-0005-0000-0000-0000FD930000}"/>
    <cellStyle name="Normal 3 5 13" xfId="17726" xr:uid="{00000000-0005-0000-0000-0000FE930000}"/>
    <cellStyle name="Normal 3 5 13 2" xfId="44859" xr:uid="{00000000-0005-0000-0000-0000FF930000}"/>
    <cellStyle name="Normal 3 5 14" xfId="31297" xr:uid="{00000000-0005-0000-0000-000000940000}"/>
    <cellStyle name="Normal 3 5 2" xfId="2726" xr:uid="{00000000-0005-0000-0000-000001940000}"/>
    <cellStyle name="Normal 3 5 2 10" xfId="10940" xr:uid="{00000000-0005-0000-0000-000002940000}"/>
    <cellStyle name="Normal 3 5 2 10 2" xfId="24508" xr:uid="{00000000-0005-0000-0000-000003940000}"/>
    <cellStyle name="Normal 3 5 2 10 2 2" xfId="51641" xr:uid="{00000000-0005-0000-0000-000004940000}"/>
    <cellStyle name="Normal 3 5 2 10 3" xfId="38079" xr:uid="{00000000-0005-0000-0000-000005940000}"/>
    <cellStyle name="Normal 3 5 2 11" xfId="17727" xr:uid="{00000000-0005-0000-0000-000006940000}"/>
    <cellStyle name="Normal 3 5 2 11 2" xfId="44860" xr:uid="{00000000-0005-0000-0000-000007940000}"/>
    <cellStyle name="Normal 3 5 2 12" xfId="31298" xr:uid="{00000000-0005-0000-0000-000008940000}"/>
    <cellStyle name="Normal 3 5 2 2" xfId="2727" xr:uid="{00000000-0005-0000-0000-000009940000}"/>
    <cellStyle name="Normal 3 5 2 2 10" xfId="31299" xr:uid="{00000000-0005-0000-0000-00000A940000}"/>
    <cellStyle name="Normal 3 5 2 2 2" xfId="6086" xr:uid="{00000000-0005-0000-0000-00000B940000}"/>
    <cellStyle name="Normal 3 5 2 2 2 2" xfId="6087" xr:uid="{00000000-0005-0000-0000-00000C940000}"/>
    <cellStyle name="Normal 3 5 2 2 2 2 2" xfId="6088" xr:uid="{00000000-0005-0000-0000-00000D940000}"/>
    <cellStyle name="Normal 3 5 2 2 2 2 2 2" xfId="9631" xr:uid="{00000000-0005-0000-0000-00000E940000}"/>
    <cellStyle name="Normal 3 5 2 2 2 2 2 2 2" xfId="16421" xr:uid="{00000000-0005-0000-0000-00000F940000}"/>
    <cellStyle name="Normal 3 5 2 2 2 2 2 2 2 2" xfId="29989" xr:uid="{00000000-0005-0000-0000-000010940000}"/>
    <cellStyle name="Normal 3 5 2 2 2 2 2 2 2 2 2" xfId="57122" xr:uid="{00000000-0005-0000-0000-000011940000}"/>
    <cellStyle name="Normal 3 5 2 2 2 2 2 2 2 3" xfId="43560" xr:uid="{00000000-0005-0000-0000-000012940000}"/>
    <cellStyle name="Normal 3 5 2 2 2 2 2 2 3" xfId="23208" xr:uid="{00000000-0005-0000-0000-000013940000}"/>
    <cellStyle name="Normal 3 5 2 2 2 2 2 2 3 2" xfId="50341" xr:uid="{00000000-0005-0000-0000-000014940000}"/>
    <cellStyle name="Normal 3 5 2 2 2 2 2 2 4" xfId="36779" xr:uid="{00000000-0005-0000-0000-000015940000}"/>
    <cellStyle name="Normal 3 5 2 2 2 2 2 3" xfId="13032" xr:uid="{00000000-0005-0000-0000-000016940000}"/>
    <cellStyle name="Normal 3 5 2 2 2 2 2 3 2" xfId="26600" xr:uid="{00000000-0005-0000-0000-000017940000}"/>
    <cellStyle name="Normal 3 5 2 2 2 2 2 3 2 2" xfId="53733" xr:uid="{00000000-0005-0000-0000-000018940000}"/>
    <cellStyle name="Normal 3 5 2 2 2 2 2 3 3" xfId="40171" xr:uid="{00000000-0005-0000-0000-000019940000}"/>
    <cellStyle name="Normal 3 5 2 2 2 2 2 4" xfId="19819" xr:uid="{00000000-0005-0000-0000-00001A940000}"/>
    <cellStyle name="Normal 3 5 2 2 2 2 2 4 2" xfId="46952" xr:uid="{00000000-0005-0000-0000-00001B940000}"/>
    <cellStyle name="Normal 3 5 2 2 2 2 2 5" xfId="33390" xr:uid="{00000000-0005-0000-0000-00001C940000}"/>
    <cellStyle name="Normal 3 5 2 2 2 2 3" xfId="6089" xr:uid="{00000000-0005-0000-0000-00001D940000}"/>
    <cellStyle name="Normal 3 5 2 2 2 2 3 2" xfId="9632" xr:uid="{00000000-0005-0000-0000-00001E940000}"/>
    <cellStyle name="Normal 3 5 2 2 2 2 3 2 2" xfId="16422" xr:uid="{00000000-0005-0000-0000-00001F940000}"/>
    <cellStyle name="Normal 3 5 2 2 2 2 3 2 2 2" xfId="29990" xr:uid="{00000000-0005-0000-0000-000020940000}"/>
    <cellStyle name="Normal 3 5 2 2 2 2 3 2 2 2 2" xfId="57123" xr:uid="{00000000-0005-0000-0000-000021940000}"/>
    <cellStyle name="Normal 3 5 2 2 2 2 3 2 2 3" xfId="43561" xr:uid="{00000000-0005-0000-0000-000022940000}"/>
    <cellStyle name="Normal 3 5 2 2 2 2 3 2 3" xfId="23209" xr:uid="{00000000-0005-0000-0000-000023940000}"/>
    <cellStyle name="Normal 3 5 2 2 2 2 3 2 3 2" xfId="50342" xr:uid="{00000000-0005-0000-0000-000024940000}"/>
    <cellStyle name="Normal 3 5 2 2 2 2 3 2 4" xfId="36780" xr:uid="{00000000-0005-0000-0000-000025940000}"/>
    <cellStyle name="Normal 3 5 2 2 2 2 3 3" xfId="13033" xr:uid="{00000000-0005-0000-0000-000026940000}"/>
    <cellStyle name="Normal 3 5 2 2 2 2 3 3 2" xfId="26601" xr:uid="{00000000-0005-0000-0000-000027940000}"/>
    <cellStyle name="Normal 3 5 2 2 2 2 3 3 2 2" xfId="53734" xr:uid="{00000000-0005-0000-0000-000028940000}"/>
    <cellStyle name="Normal 3 5 2 2 2 2 3 3 3" xfId="40172" xr:uid="{00000000-0005-0000-0000-000029940000}"/>
    <cellStyle name="Normal 3 5 2 2 2 2 3 4" xfId="19820" xr:uid="{00000000-0005-0000-0000-00002A940000}"/>
    <cellStyle name="Normal 3 5 2 2 2 2 3 4 2" xfId="46953" xr:uid="{00000000-0005-0000-0000-00002B940000}"/>
    <cellStyle name="Normal 3 5 2 2 2 2 3 5" xfId="33391" xr:uid="{00000000-0005-0000-0000-00002C940000}"/>
    <cellStyle name="Normal 3 5 2 2 2 2 4" xfId="9630" xr:uid="{00000000-0005-0000-0000-00002D940000}"/>
    <cellStyle name="Normal 3 5 2 2 2 2 4 2" xfId="16420" xr:uid="{00000000-0005-0000-0000-00002E940000}"/>
    <cellStyle name="Normal 3 5 2 2 2 2 4 2 2" xfId="29988" xr:uid="{00000000-0005-0000-0000-00002F940000}"/>
    <cellStyle name="Normal 3 5 2 2 2 2 4 2 2 2" xfId="57121" xr:uid="{00000000-0005-0000-0000-000030940000}"/>
    <cellStyle name="Normal 3 5 2 2 2 2 4 2 3" xfId="43559" xr:uid="{00000000-0005-0000-0000-000031940000}"/>
    <cellStyle name="Normal 3 5 2 2 2 2 4 3" xfId="23207" xr:uid="{00000000-0005-0000-0000-000032940000}"/>
    <cellStyle name="Normal 3 5 2 2 2 2 4 3 2" xfId="50340" xr:uid="{00000000-0005-0000-0000-000033940000}"/>
    <cellStyle name="Normal 3 5 2 2 2 2 4 4" xfId="36778" xr:uid="{00000000-0005-0000-0000-000034940000}"/>
    <cellStyle name="Normal 3 5 2 2 2 2 5" xfId="13031" xr:uid="{00000000-0005-0000-0000-000035940000}"/>
    <cellStyle name="Normal 3 5 2 2 2 2 5 2" xfId="26599" xr:uid="{00000000-0005-0000-0000-000036940000}"/>
    <cellStyle name="Normal 3 5 2 2 2 2 5 2 2" xfId="53732" xr:uid="{00000000-0005-0000-0000-000037940000}"/>
    <cellStyle name="Normal 3 5 2 2 2 2 5 3" xfId="40170" xr:uid="{00000000-0005-0000-0000-000038940000}"/>
    <cellStyle name="Normal 3 5 2 2 2 2 6" xfId="19818" xr:uid="{00000000-0005-0000-0000-000039940000}"/>
    <cellStyle name="Normal 3 5 2 2 2 2 6 2" xfId="46951" xr:uid="{00000000-0005-0000-0000-00003A940000}"/>
    <cellStyle name="Normal 3 5 2 2 2 2 7" xfId="33389" xr:uid="{00000000-0005-0000-0000-00003B940000}"/>
    <cellStyle name="Normal 3 5 2 2 2 3" xfId="6090" xr:uid="{00000000-0005-0000-0000-00003C940000}"/>
    <cellStyle name="Normal 3 5 2 2 2 3 2" xfId="6091" xr:uid="{00000000-0005-0000-0000-00003D940000}"/>
    <cellStyle name="Normal 3 5 2 2 2 3 2 2" xfId="9634" xr:uid="{00000000-0005-0000-0000-00003E940000}"/>
    <cellStyle name="Normal 3 5 2 2 2 3 2 2 2" xfId="16424" xr:uid="{00000000-0005-0000-0000-00003F940000}"/>
    <cellStyle name="Normal 3 5 2 2 2 3 2 2 2 2" xfId="29992" xr:uid="{00000000-0005-0000-0000-000040940000}"/>
    <cellStyle name="Normal 3 5 2 2 2 3 2 2 2 2 2" xfId="57125" xr:uid="{00000000-0005-0000-0000-000041940000}"/>
    <cellStyle name="Normal 3 5 2 2 2 3 2 2 2 3" xfId="43563" xr:uid="{00000000-0005-0000-0000-000042940000}"/>
    <cellStyle name="Normal 3 5 2 2 2 3 2 2 3" xfId="23211" xr:uid="{00000000-0005-0000-0000-000043940000}"/>
    <cellStyle name="Normal 3 5 2 2 2 3 2 2 3 2" xfId="50344" xr:uid="{00000000-0005-0000-0000-000044940000}"/>
    <cellStyle name="Normal 3 5 2 2 2 3 2 2 4" xfId="36782" xr:uid="{00000000-0005-0000-0000-000045940000}"/>
    <cellStyle name="Normal 3 5 2 2 2 3 2 3" xfId="13035" xr:uid="{00000000-0005-0000-0000-000046940000}"/>
    <cellStyle name="Normal 3 5 2 2 2 3 2 3 2" xfId="26603" xr:uid="{00000000-0005-0000-0000-000047940000}"/>
    <cellStyle name="Normal 3 5 2 2 2 3 2 3 2 2" xfId="53736" xr:uid="{00000000-0005-0000-0000-000048940000}"/>
    <cellStyle name="Normal 3 5 2 2 2 3 2 3 3" xfId="40174" xr:uid="{00000000-0005-0000-0000-000049940000}"/>
    <cellStyle name="Normal 3 5 2 2 2 3 2 4" xfId="19822" xr:uid="{00000000-0005-0000-0000-00004A940000}"/>
    <cellStyle name="Normal 3 5 2 2 2 3 2 4 2" xfId="46955" xr:uid="{00000000-0005-0000-0000-00004B940000}"/>
    <cellStyle name="Normal 3 5 2 2 2 3 2 5" xfId="33393" xr:uid="{00000000-0005-0000-0000-00004C940000}"/>
    <cellStyle name="Normal 3 5 2 2 2 3 3" xfId="9633" xr:uid="{00000000-0005-0000-0000-00004D940000}"/>
    <cellStyle name="Normal 3 5 2 2 2 3 3 2" xfId="16423" xr:uid="{00000000-0005-0000-0000-00004E940000}"/>
    <cellStyle name="Normal 3 5 2 2 2 3 3 2 2" xfId="29991" xr:uid="{00000000-0005-0000-0000-00004F940000}"/>
    <cellStyle name="Normal 3 5 2 2 2 3 3 2 2 2" xfId="57124" xr:uid="{00000000-0005-0000-0000-000050940000}"/>
    <cellStyle name="Normal 3 5 2 2 2 3 3 2 3" xfId="43562" xr:uid="{00000000-0005-0000-0000-000051940000}"/>
    <cellStyle name="Normal 3 5 2 2 2 3 3 3" xfId="23210" xr:uid="{00000000-0005-0000-0000-000052940000}"/>
    <cellStyle name="Normal 3 5 2 2 2 3 3 3 2" xfId="50343" xr:uid="{00000000-0005-0000-0000-000053940000}"/>
    <cellStyle name="Normal 3 5 2 2 2 3 3 4" xfId="36781" xr:uid="{00000000-0005-0000-0000-000054940000}"/>
    <cellStyle name="Normal 3 5 2 2 2 3 4" xfId="13034" xr:uid="{00000000-0005-0000-0000-000055940000}"/>
    <cellStyle name="Normal 3 5 2 2 2 3 4 2" xfId="26602" xr:uid="{00000000-0005-0000-0000-000056940000}"/>
    <cellStyle name="Normal 3 5 2 2 2 3 4 2 2" xfId="53735" xr:uid="{00000000-0005-0000-0000-000057940000}"/>
    <cellStyle name="Normal 3 5 2 2 2 3 4 3" xfId="40173" xr:uid="{00000000-0005-0000-0000-000058940000}"/>
    <cellStyle name="Normal 3 5 2 2 2 3 5" xfId="19821" xr:uid="{00000000-0005-0000-0000-000059940000}"/>
    <cellStyle name="Normal 3 5 2 2 2 3 5 2" xfId="46954" xr:uid="{00000000-0005-0000-0000-00005A940000}"/>
    <cellStyle name="Normal 3 5 2 2 2 3 6" xfId="33392" xr:uid="{00000000-0005-0000-0000-00005B940000}"/>
    <cellStyle name="Normal 3 5 2 2 2 4" xfId="6092" xr:uid="{00000000-0005-0000-0000-00005C940000}"/>
    <cellStyle name="Normal 3 5 2 2 2 4 2" xfId="9635" xr:uid="{00000000-0005-0000-0000-00005D940000}"/>
    <cellStyle name="Normal 3 5 2 2 2 4 2 2" xfId="16425" xr:uid="{00000000-0005-0000-0000-00005E940000}"/>
    <cellStyle name="Normal 3 5 2 2 2 4 2 2 2" xfId="29993" xr:uid="{00000000-0005-0000-0000-00005F940000}"/>
    <cellStyle name="Normal 3 5 2 2 2 4 2 2 2 2" xfId="57126" xr:uid="{00000000-0005-0000-0000-000060940000}"/>
    <cellStyle name="Normal 3 5 2 2 2 4 2 2 3" xfId="43564" xr:uid="{00000000-0005-0000-0000-000061940000}"/>
    <cellStyle name="Normal 3 5 2 2 2 4 2 3" xfId="23212" xr:uid="{00000000-0005-0000-0000-000062940000}"/>
    <cellStyle name="Normal 3 5 2 2 2 4 2 3 2" xfId="50345" xr:uid="{00000000-0005-0000-0000-000063940000}"/>
    <cellStyle name="Normal 3 5 2 2 2 4 2 4" xfId="36783" xr:uid="{00000000-0005-0000-0000-000064940000}"/>
    <cellStyle name="Normal 3 5 2 2 2 4 3" xfId="13036" xr:uid="{00000000-0005-0000-0000-000065940000}"/>
    <cellStyle name="Normal 3 5 2 2 2 4 3 2" xfId="26604" xr:uid="{00000000-0005-0000-0000-000066940000}"/>
    <cellStyle name="Normal 3 5 2 2 2 4 3 2 2" xfId="53737" xr:uid="{00000000-0005-0000-0000-000067940000}"/>
    <cellStyle name="Normal 3 5 2 2 2 4 3 3" xfId="40175" xr:uid="{00000000-0005-0000-0000-000068940000}"/>
    <cellStyle name="Normal 3 5 2 2 2 4 4" xfId="19823" xr:uid="{00000000-0005-0000-0000-000069940000}"/>
    <cellStyle name="Normal 3 5 2 2 2 4 4 2" xfId="46956" xr:uid="{00000000-0005-0000-0000-00006A940000}"/>
    <cellStyle name="Normal 3 5 2 2 2 4 5" xfId="33394" xr:uid="{00000000-0005-0000-0000-00006B940000}"/>
    <cellStyle name="Normal 3 5 2 2 2 5" xfId="6093" xr:uid="{00000000-0005-0000-0000-00006C940000}"/>
    <cellStyle name="Normal 3 5 2 2 2 5 2" xfId="9636" xr:uid="{00000000-0005-0000-0000-00006D940000}"/>
    <cellStyle name="Normal 3 5 2 2 2 5 2 2" xfId="16426" xr:uid="{00000000-0005-0000-0000-00006E940000}"/>
    <cellStyle name="Normal 3 5 2 2 2 5 2 2 2" xfId="29994" xr:uid="{00000000-0005-0000-0000-00006F940000}"/>
    <cellStyle name="Normal 3 5 2 2 2 5 2 2 2 2" xfId="57127" xr:uid="{00000000-0005-0000-0000-000070940000}"/>
    <cellStyle name="Normal 3 5 2 2 2 5 2 2 3" xfId="43565" xr:uid="{00000000-0005-0000-0000-000071940000}"/>
    <cellStyle name="Normal 3 5 2 2 2 5 2 3" xfId="23213" xr:uid="{00000000-0005-0000-0000-000072940000}"/>
    <cellStyle name="Normal 3 5 2 2 2 5 2 3 2" xfId="50346" xr:uid="{00000000-0005-0000-0000-000073940000}"/>
    <cellStyle name="Normal 3 5 2 2 2 5 2 4" xfId="36784" xr:uid="{00000000-0005-0000-0000-000074940000}"/>
    <cellStyle name="Normal 3 5 2 2 2 5 3" xfId="13037" xr:uid="{00000000-0005-0000-0000-000075940000}"/>
    <cellStyle name="Normal 3 5 2 2 2 5 3 2" xfId="26605" xr:uid="{00000000-0005-0000-0000-000076940000}"/>
    <cellStyle name="Normal 3 5 2 2 2 5 3 2 2" xfId="53738" xr:uid="{00000000-0005-0000-0000-000077940000}"/>
    <cellStyle name="Normal 3 5 2 2 2 5 3 3" xfId="40176" xr:uid="{00000000-0005-0000-0000-000078940000}"/>
    <cellStyle name="Normal 3 5 2 2 2 5 4" xfId="19824" xr:uid="{00000000-0005-0000-0000-000079940000}"/>
    <cellStyle name="Normal 3 5 2 2 2 5 4 2" xfId="46957" xr:uid="{00000000-0005-0000-0000-00007A940000}"/>
    <cellStyle name="Normal 3 5 2 2 2 5 5" xfId="33395" xr:uid="{00000000-0005-0000-0000-00007B940000}"/>
    <cellStyle name="Normal 3 5 2 2 2 6" xfId="9629" xr:uid="{00000000-0005-0000-0000-00007C940000}"/>
    <cellStyle name="Normal 3 5 2 2 2 6 2" xfId="16419" xr:uid="{00000000-0005-0000-0000-00007D940000}"/>
    <cellStyle name="Normal 3 5 2 2 2 6 2 2" xfId="29987" xr:uid="{00000000-0005-0000-0000-00007E940000}"/>
    <cellStyle name="Normal 3 5 2 2 2 6 2 2 2" xfId="57120" xr:uid="{00000000-0005-0000-0000-00007F940000}"/>
    <cellStyle name="Normal 3 5 2 2 2 6 2 3" xfId="43558" xr:uid="{00000000-0005-0000-0000-000080940000}"/>
    <cellStyle name="Normal 3 5 2 2 2 6 3" xfId="23206" xr:uid="{00000000-0005-0000-0000-000081940000}"/>
    <cellStyle name="Normal 3 5 2 2 2 6 3 2" xfId="50339" xr:uid="{00000000-0005-0000-0000-000082940000}"/>
    <cellStyle name="Normal 3 5 2 2 2 6 4" xfId="36777" xr:uid="{00000000-0005-0000-0000-000083940000}"/>
    <cellStyle name="Normal 3 5 2 2 2 7" xfId="13030" xr:uid="{00000000-0005-0000-0000-000084940000}"/>
    <cellStyle name="Normal 3 5 2 2 2 7 2" xfId="26598" xr:uid="{00000000-0005-0000-0000-000085940000}"/>
    <cellStyle name="Normal 3 5 2 2 2 7 2 2" xfId="53731" xr:uid="{00000000-0005-0000-0000-000086940000}"/>
    <cellStyle name="Normal 3 5 2 2 2 7 3" xfId="40169" xr:uid="{00000000-0005-0000-0000-000087940000}"/>
    <cellStyle name="Normal 3 5 2 2 2 8" xfId="19817" xr:uid="{00000000-0005-0000-0000-000088940000}"/>
    <cellStyle name="Normal 3 5 2 2 2 8 2" xfId="46950" xr:uid="{00000000-0005-0000-0000-000089940000}"/>
    <cellStyle name="Normal 3 5 2 2 2 9" xfId="33388" xr:uid="{00000000-0005-0000-0000-00008A940000}"/>
    <cellStyle name="Normal 3 5 2 2 3" xfId="6094" xr:uid="{00000000-0005-0000-0000-00008B940000}"/>
    <cellStyle name="Normal 3 5 2 2 3 2" xfId="6095" xr:uid="{00000000-0005-0000-0000-00008C940000}"/>
    <cellStyle name="Normal 3 5 2 2 3 2 2" xfId="9638" xr:uid="{00000000-0005-0000-0000-00008D940000}"/>
    <cellStyle name="Normal 3 5 2 2 3 2 2 2" xfId="16428" xr:uid="{00000000-0005-0000-0000-00008E940000}"/>
    <cellStyle name="Normal 3 5 2 2 3 2 2 2 2" xfId="29996" xr:uid="{00000000-0005-0000-0000-00008F940000}"/>
    <cellStyle name="Normal 3 5 2 2 3 2 2 2 2 2" xfId="57129" xr:uid="{00000000-0005-0000-0000-000090940000}"/>
    <cellStyle name="Normal 3 5 2 2 3 2 2 2 3" xfId="43567" xr:uid="{00000000-0005-0000-0000-000091940000}"/>
    <cellStyle name="Normal 3 5 2 2 3 2 2 3" xfId="23215" xr:uid="{00000000-0005-0000-0000-000092940000}"/>
    <cellStyle name="Normal 3 5 2 2 3 2 2 3 2" xfId="50348" xr:uid="{00000000-0005-0000-0000-000093940000}"/>
    <cellStyle name="Normal 3 5 2 2 3 2 2 4" xfId="36786" xr:uid="{00000000-0005-0000-0000-000094940000}"/>
    <cellStyle name="Normal 3 5 2 2 3 2 3" xfId="13039" xr:uid="{00000000-0005-0000-0000-000095940000}"/>
    <cellStyle name="Normal 3 5 2 2 3 2 3 2" xfId="26607" xr:uid="{00000000-0005-0000-0000-000096940000}"/>
    <cellStyle name="Normal 3 5 2 2 3 2 3 2 2" xfId="53740" xr:uid="{00000000-0005-0000-0000-000097940000}"/>
    <cellStyle name="Normal 3 5 2 2 3 2 3 3" xfId="40178" xr:uid="{00000000-0005-0000-0000-000098940000}"/>
    <cellStyle name="Normal 3 5 2 2 3 2 4" xfId="19826" xr:uid="{00000000-0005-0000-0000-000099940000}"/>
    <cellStyle name="Normal 3 5 2 2 3 2 4 2" xfId="46959" xr:uid="{00000000-0005-0000-0000-00009A940000}"/>
    <cellStyle name="Normal 3 5 2 2 3 2 5" xfId="33397" xr:uid="{00000000-0005-0000-0000-00009B940000}"/>
    <cellStyle name="Normal 3 5 2 2 3 3" xfId="6096" xr:uid="{00000000-0005-0000-0000-00009C940000}"/>
    <cellStyle name="Normal 3 5 2 2 3 3 2" xfId="9639" xr:uid="{00000000-0005-0000-0000-00009D940000}"/>
    <cellStyle name="Normal 3 5 2 2 3 3 2 2" xfId="16429" xr:uid="{00000000-0005-0000-0000-00009E940000}"/>
    <cellStyle name="Normal 3 5 2 2 3 3 2 2 2" xfId="29997" xr:uid="{00000000-0005-0000-0000-00009F940000}"/>
    <cellStyle name="Normal 3 5 2 2 3 3 2 2 2 2" xfId="57130" xr:uid="{00000000-0005-0000-0000-0000A0940000}"/>
    <cellStyle name="Normal 3 5 2 2 3 3 2 2 3" xfId="43568" xr:uid="{00000000-0005-0000-0000-0000A1940000}"/>
    <cellStyle name="Normal 3 5 2 2 3 3 2 3" xfId="23216" xr:uid="{00000000-0005-0000-0000-0000A2940000}"/>
    <cellStyle name="Normal 3 5 2 2 3 3 2 3 2" xfId="50349" xr:uid="{00000000-0005-0000-0000-0000A3940000}"/>
    <cellStyle name="Normal 3 5 2 2 3 3 2 4" xfId="36787" xr:uid="{00000000-0005-0000-0000-0000A4940000}"/>
    <cellStyle name="Normal 3 5 2 2 3 3 3" xfId="13040" xr:uid="{00000000-0005-0000-0000-0000A5940000}"/>
    <cellStyle name="Normal 3 5 2 2 3 3 3 2" xfId="26608" xr:uid="{00000000-0005-0000-0000-0000A6940000}"/>
    <cellStyle name="Normal 3 5 2 2 3 3 3 2 2" xfId="53741" xr:uid="{00000000-0005-0000-0000-0000A7940000}"/>
    <cellStyle name="Normal 3 5 2 2 3 3 3 3" xfId="40179" xr:uid="{00000000-0005-0000-0000-0000A8940000}"/>
    <cellStyle name="Normal 3 5 2 2 3 3 4" xfId="19827" xr:uid="{00000000-0005-0000-0000-0000A9940000}"/>
    <cellStyle name="Normal 3 5 2 2 3 3 4 2" xfId="46960" xr:uid="{00000000-0005-0000-0000-0000AA940000}"/>
    <cellStyle name="Normal 3 5 2 2 3 3 5" xfId="33398" xr:uid="{00000000-0005-0000-0000-0000AB940000}"/>
    <cellStyle name="Normal 3 5 2 2 3 4" xfId="9637" xr:uid="{00000000-0005-0000-0000-0000AC940000}"/>
    <cellStyle name="Normal 3 5 2 2 3 4 2" xfId="16427" xr:uid="{00000000-0005-0000-0000-0000AD940000}"/>
    <cellStyle name="Normal 3 5 2 2 3 4 2 2" xfId="29995" xr:uid="{00000000-0005-0000-0000-0000AE940000}"/>
    <cellStyle name="Normal 3 5 2 2 3 4 2 2 2" xfId="57128" xr:uid="{00000000-0005-0000-0000-0000AF940000}"/>
    <cellStyle name="Normal 3 5 2 2 3 4 2 3" xfId="43566" xr:uid="{00000000-0005-0000-0000-0000B0940000}"/>
    <cellStyle name="Normal 3 5 2 2 3 4 3" xfId="23214" xr:uid="{00000000-0005-0000-0000-0000B1940000}"/>
    <cellStyle name="Normal 3 5 2 2 3 4 3 2" xfId="50347" xr:uid="{00000000-0005-0000-0000-0000B2940000}"/>
    <cellStyle name="Normal 3 5 2 2 3 4 4" xfId="36785" xr:uid="{00000000-0005-0000-0000-0000B3940000}"/>
    <cellStyle name="Normal 3 5 2 2 3 5" xfId="13038" xr:uid="{00000000-0005-0000-0000-0000B4940000}"/>
    <cellStyle name="Normal 3 5 2 2 3 5 2" xfId="26606" xr:uid="{00000000-0005-0000-0000-0000B5940000}"/>
    <cellStyle name="Normal 3 5 2 2 3 5 2 2" xfId="53739" xr:uid="{00000000-0005-0000-0000-0000B6940000}"/>
    <cellStyle name="Normal 3 5 2 2 3 5 3" xfId="40177" xr:uid="{00000000-0005-0000-0000-0000B7940000}"/>
    <cellStyle name="Normal 3 5 2 2 3 6" xfId="19825" xr:uid="{00000000-0005-0000-0000-0000B8940000}"/>
    <cellStyle name="Normal 3 5 2 2 3 6 2" xfId="46958" xr:uid="{00000000-0005-0000-0000-0000B9940000}"/>
    <cellStyle name="Normal 3 5 2 2 3 7" xfId="33396" xr:uid="{00000000-0005-0000-0000-0000BA940000}"/>
    <cellStyle name="Normal 3 5 2 2 4" xfId="6097" xr:uid="{00000000-0005-0000-0000-0000BB940000}"/>
    <cellStyle name="Normal 3 5 2 2 4 2" xfId="6098" xr:uid="{00000000-0005-0000-0000-0000BC940000}"/>
    <cellStyle name="Normal 3 5 2 2 4 2 2" xfId="9641" xr:uid="{00000000-0005-0000-0000-0000BD940000}"/>
    <cellStyle name="Normal 3 5 2 2 4 2 2 2" xfId="16431" xr:uid="{00000000-0005-0000-0000-0000BE940000}"/>
    <cellStyle name="Normal 3 5 2 2 4 2 2 2 2" xfId="29999" xr:uid="{00000000-0005-0000-0000-0000BF940000}"/>
    <cellStyle name="Normal 3 5 2 2 4 2 2 2 2 2" xfId="57132" xr:uid="{00000000-0005-0000-0000-0000C0940000}"/>
    <cellStyle name="Normal 3 5 2 2 4 2 2 2 3" xfId="43570" xr:uid="{00000000-0005-0000-0000-0000C1940000}"/>
    <cellStyle name="Normal 3 5 2 2 4 2 2 3" xfId="23218" xr:uid="{00000000-0005-0000-0000-0000C2940000}"/>
    <cellStyle name="Normal 3 5 2 2 4 2 2 3 2" xfId="50351" xr:uid="{00000000-0005-0000-0000-0000C3940000}"/>
    <cellStyle name="Normal 3 5 2 2 4 2 2 4" xfId="36789" xr:uid="{00000000-0005-0000-0000-0000C4940000}"/>
    <cellStyle name="Normal 3 5 2 2 4 2 3" xfId="13042" xr:uid="{00000000-0005-0000-0000-0000C5940000}"/>
    <cellStyle name="Normal 3 5 2 2 4 2 3 2" xfId="26610" xr:uid="{00000000-0005-0000-0000-0000C6940000}"/>
    <cellStyle name="Normal 3 5 2 2 4 2 3 2 2" xfId="53743" xr:uid="{00000000-0005-0000-0000-0000C7940000}"/>
    <cellStyle name="Normal 3 5 2 2 4 2 3 3" xfId="40181" xr:uid="{00000000-0005-0000-0000-0000C8940000}"/>
    <cellStyle name="Normal 3 5 2 2 4 2 4" xfId="19829" xr:uid="{00000000-0005-0000-0000-0000C9940000}"/>
    <cellStyle name="Normal 3 5 2 2 4 2 4 2" xfId="46962" xr:uid="{00000000-0005-0000-0000-0000CA940000}"/>
    <cellStyle name="Normal 3 5 2 2 4 2 5" xfId="33400" xr:uid="{00000000-0005-0000-0000-0000CB940000}"/>
    <cellStyle name="Normal 3 5 2 2 4 3" xfId="9640" xr:uid="{00000000-0005-0000-0000-0000CC940000}"/>
    <cellStyle name="Normal 3 5 2 2 4 3 2" xfId="16430" xr:uid="{00000000-0005-0000-0000-0000CD940000}"/>
    <cellStyle name="Normal 3 5 2 2 4 3 2 2" xfId="29998" xr:uid="{00000000-0005-0000-0000-0000CE940000}"/>
    <cellStyle name="Normal 3 5 2 2 4 3 2 2 2" xfId="57131" xr:uid="{00000000-0005-0000-0000-0000CF940000}"/>
    <cellStyle name="Normal 3 5 2 2 4 3 2 3" xfId="43569" xr:uid="{00000000-0005-0000-0000-0000D0940000}"/>
    <cellStyle name="Normal 3 5 2 2 4 3 3" xfId="23217" xr:uid="{00000000-0005-0000-0000-0000D1940000}"/>
    <cellStyle name="Normal 3 5 2 2 4 3 3 2" xfId="50350" xr:uid="{00000000-0005-0000-0000-0000D2940000}"/>
    <cellStyle name="Normal 3 5 2 2 4 3 4" xfId="36788" xr:uid="{00000000-0005-0000-0000-0000D3940000}"/>
    <cellStyle name="Normal 3 5 2 2 4 4" xfId="13041" xr:uid="{00000000-0005-0000-0000-0000D4940000}"/>
    <cellStyle name="Normal 3 5 2 2 4 4 2" xfId="26609" xr:uid="{00000000-0005-0000-0000-0000D5940000}"/>
    <cellStyle name="Normal 3 5 2 2 4 4 2 2" xfId="53742" xr:uid="{00000000-0005-0000-0000-0000D6940000}"/>
    <cellStyle name="Normal 3 5 2 2 4 4 3" xfId="40180" xr:uid="{00000000-0005-0000-0000-0000D7940000}"/>
    <cellStyle name="Normal 3 5 2 2 4 5" xfId="19828" xr:uid="{00000000-0005-0000-0000-0000D8940000}"/>
    <cellStyle name="Normal 3 5 2 2 4 5 2" xfId="46961" xr:uid="{00000000-0005-0000-0000-0000D9940000}"/>
    <cellStyle name="Normal 3 5 2 2 4 6" xfId="33399" xr:uid="{00000000-0005-0000-0000-0000DA940000}"/>
    <cellStyle name="Normal 3 5 2 2 5" xfId="6099" xr:uid="{00000000-0005-0000-0000-0000DB940000}"/>
    <cellStyle name="Normal 3 5 2 2 5 2" xfId="9642" xr:uid="{00000000-0005-0000-0000-0000DC940000}"/>
    <cellStyle name="Normal 3 5 2 2 5 2 2" xfId="16432" xr:uid="{00000000-0005-0000-0000-0000DD940000}"/>
    <cellStyle name="Normal 3 5 2 2 5 2 2 2" xfId="30000" xr:uid="{00000000-0005-0000-0000-0000DE940000}"/>
    <cellStyle name="Normal 3 5 2 2 5 2 2 2 2" xfId="57133" xr:uid="{00000000-0005-0000-0000-0000DF940000}"/>
    <cellStyle name="Normal 3 5 2 2 5 2 2 3" xfId="43571" xr:uid="{00000000-0005-0000-0000-0000E0940000}"/>
    <cellStyle name="Normal 3 5 2 2 5 2 3" xfId="23219" xr:uid="{00000000-0005-0000-0000-0000E1940000}"/>
    <cellStyle name="Normal 3 5 2 2 5 2 3 2" xfId="50352" xr:uid="{00000000-0005-0000-0000-0000E2940000}"/>
    <cellStyle name="Normal 3 5 2 2 5 2 4" xfId="36790" xr:uid="{00000000-0005-0000-0000-0000E3940000}"/>
    <cellStyle name="Normal 3 5 2 2 5 3" xfId="13043" xr:uid="{00000000-0005-0000-0000-0000E4940000}"/>
    <cellStyle name="Normal 3 5 2 2 5 3 2" xfId="26611" xr:uid="{00000000-0005-0000-0000-0000E5940000}"/>
    <cellStyle name="Normal 3 5 2 2 5 3 2 2" xfId="53744" xr:uid="{00000000-0005-0000-0000-0000E6940000}"/>
    <cellStyle name="Normal 3 5 2 2 5 3 3" xfId="40182" xr:uid="{00000000-0005-0000-0000-0000E7940000}"/>
    <cellStyle name="Normal 3 5 2 2 5 4" xfId="19830" xr:uid="{00000000-0005-0000-0000-0000E8940000}"/>
    <cellStyle name="Normal 3 5 2 2 5 4 2" xfId="46963" xr:uid="{00000000-0005-0000-0000-0000E9940000}"/>
    <cellStyle name="Normal 3 5 2 2 5 5" xfId="33401" xr:uid="{00000000-0005-0000-0000-0000EA940000}"/>
    <cellStyle name="Normal 3 5 2 2 6" xfId="6100" xr:uid="{00000000-0005-0000-0000-0000EB940000}"/>
    <cellStyle name="Normal 3 5 2 2 6 2" xfId="9643" xr:uid="{00000000-0005-0000-0000-0000EC940000}"/>
    <cellStyle name="Normal 3 5 2 2 6 2 2" xfId="16433" xr:uid="{00000000-0005-0000-0000-0000ED940000}"/>
    <cellStyle name="Normal 3 5 2 2 6 2 2 2" xfId="30001" xr:uid="{00000000-0005-0000-0000-0000EE940000}"/>
    <cellStyle name="Normal 3 5 2 2 6 2 2 2 2" xfId="57134" xr:uid="{00000000-0005-0000-0000-0000EF940000}"/>
    <cellStyle name="Normal 3 5 2 2 6 2 2 3" xfId="43572" xr:uid="{00000000-0005-0000-0000-0000F0940000}"/>
    <cellStyle name="Normal 3 5 2 2 6 2 3" xfId="23220" xr:uid="{00000000-0005-0000-0000-0000F1940000}"/>
    <cellStyle name="Normal 3 5 2 2 6 2 3 2" xfId="50353" xr:uid="{00000000-0005-0000-0000-0000F2940000}"/>
    <cellStyle name="Normal 3 5 2 2 6 2 4" xfId="36791" xr:uid="{00000000-0005-0000-0000-0000F3940000}"/>
    <cellStyle name="Normal 3 5 2 2 6 3" xfId="13044" xr:uid="{00000000-0005-0000-0000-0000F4940000}"/>
    <cellStyle name="Normal 3 5 2 2 6 3 2" xfId="26612" xr:uid="{00000000-0005-0000-0000-0000F5940000}"/>
    <cellStyle name="Normal 3 5 2 2 6 3 2 2" xfId="53745" xr:uid="{00000000-0005-0000-0000-0000F6940000}"/>
    <cellStyle name="Normal 3 5 2 2 6 3 3" xfId="40183" xr:uid="{00000000-0005-0000-0000-0000F7940000}"/>
    <cellStyle name="Normal 3 5 2 2 6 4" xfId="19831" xr:uid="{00000000-0005-0000-0000-0000F8940000}"/>
    <cellStyle name="Normal 3 5 2 2 6 4 2" xfId="46964" xr:uid="{00000000-0005-0000-0000-0000F9940000}"/>
    <cellStyle name="Normal 3 5 2 2 6 5" xfId="33402" xr:uid="{00000000-0005-0000-0000-0000FA940000}"/>
    <cellStyle name="Normal 3 5 2 2 7" xfId="7540" xr:uid="{00000000-0005-0000-0000-0000FB940000}"/>
    <cellStyle name="Normal 3 5 2 2 7 2" xfId="14330" xr:uid="{00000000-0005-0000-0000-0000FC940000}"/>
    <cellStyle name="Normal 3 5 2 2 7 2 2" xfId="27898" xr:uid="{00000000-0005-0000-0000-0000FD940000}"/>
    <cellStyle name="Normal 3 5 2 2 7 2 2 2" xfId="55031" xr:uid="{00000000-0005-0000-0000-0000FE940000}"/>
    <cellStyle name="Normal 3 5 2 2 7 2 3" xfId="41469" xr:uid="{00000000-0005-0000-0000-0000FF940000}"/>
    <cellStyle name="Normal 3 5 2 2 7 3" xfId="21117" xr:uid="{00000000-0005-0000-0000-000000950000}"/>
    <cellStyle name="Normal 3 5 2 2 7 3 2" xfId="48250" xr:uid="{00000000-0005-0000-0000-000001950000}"/>
    <cellStyle name="Normal 3 5 2 2 7 4" xfId="34688" xr:uid="{00000000-0005-0000-0000-000002950000}"/>
    <cellStyle name="Normal 3 5 2 2 8" xfId="10941" xr:uid="{00000000-0005-0000-0000-000003950000}"/>
    <cellStyle name="Normal 3 5 2 2 8 2" xfId="24509" xr:uid="{00000000-0005-0000-0000-000004950000}"/>
    <cellStyle name="Normal 3 5 2 2 8 2 2" xfId="51642" xr:uid="{00000000-0005-0000-0000-000005950000}"/>
    <cellStyle name="Normal 3 5 2 2 8 3" xfId="38080" xr:uid="{00000000-0005-0000-0000-000006950000}"/>
    <cellStyle name="Normal 3 5 2 2 9" xfId="17728" xr:uid="{00000000-0005-0000-0000-000007950000}"/>
    <cellStyle name="Normal 3 5 2 2 9 2" xfId="44861" xr:uid="{00000000-0005-0000-0000-000008950000}"/>
    <cellStyle name="Normal 3 5 2 3" xfId="6101" xr:uid="{00000000-0005-0000-0000-000009950000}"/>
    <cellStyle name="Normal 3 5 2 3 2" xfId="6102" xr:uid="{00000000-0005-0000-0000-00000A950000}"/>
    <cellStyle name="Normal 3 5 2 3 2 2" xfId="6103" xr:uid="{00000000-0005-0000-0000-00000B950000}"/>
    <cellStyle name="Normal 3 5 2 3 2 2 2" xfId="9646" xr:uid="{00000000-0005-0000-0000-00000C950000}"/>
    <cellStyle name="Normal 3 5 2 3 2 2 2 2" xfId="16436" xr:uid="{00000000-0005-0000-0000-00000D950000}"/>
    <cellStyle name="Normal 3 5 2 3 2 2 2 2 2" xfId="30004" xr:uid="{00000000-0005-0000-0000-00000E950000}"/>
    <cellStyle name="Normal 3 5 2 3 2 2 2 2 2 2" xfId="57137" xr:uid="{00000000-0005-0000-0000-00000F950000}"/>
    <cellStyle name="Normal 3 5 2 3 2 2 2 2 3" xfId="43575" xr:uid="{00000000-0005-0000-0000-000010950000}"/>
    <cellStyle name="Normal 3 5 2 3 2 2 2 3" xfId="23223" xr:uid="{00000000-0005-0000-0000-000011950000}"/>
    <cellStyle name="Normal 3 5 2 3 2 2 2 3 2" xfId="50356" xr:uid="{00000000-0005-0000-0000-000012950000}"/>
    <cellStyle name="Normal 3 5 2 3 2 2 2 4" xfId="36794" xr:uid="{00000000-0005-0000-0000-000013950000}"/>
    <cellStyle name="Normal 3 5 2 3 2 2 3" xfId="13047" xr:uid="{00000000-0005-0000-0000-000014950000}"/>
    <cellStyle name="Normal 3 5 2 3 2 2 3 2" xfId="26615" xr:uid="{00000000-0005-0000-0000-000015950000}"/>
    <cellStyle name="Normal 3 5 2 3 2 2 3 2 2" xfId="53748" xr:uid="{00000000-0005-0000-0000-000016950000}"/>
    <cellStyle name="Normal 3 5 2 3 2 2 3 3" xfId="40186" xr:uid="{00000000-0005-0000-0000-000017950000}"/>
    <cellStyle name="Normal 3 5 2 3 2 2 4" xfId="19834" xr:uid="{00000000-0005-0000-0000-000018950000}"/>
    <cellStyle name="Normal 3 5 2 3 2 2 4 2" xfId="46967" xr:uid="{00000000-0005-0000-0000-000019950000}"/>
    <cellStyle name="Normal 3 5 2 3 2 2 5" xfId="33405" xr:uid="{00000000-0005-0000-0000-00001A950000}"/>
    <cellStyle name="Normal 3 5 2 3 2 3" xfId="6104" xr:uid="{00000000-0005-0000-0000-00001B950000}"/>
    <cellStyle name="Normal 3 5 2 3 2 3 2" xfId="9647" xr:uid="{00000000-0005-0000-0000-00001C950000}"/>
    <cellStyle name="Normal 3 5 2 3 2 3 2 2" xfId="16437" xr:uid="{00000000-0005-0000-0000-00001D950000}"/>
    <cellStyle name="Normal 3 5 2 3 2 3 2 2 2" xfId="30005" xr:uid="{00000000-0005-0000-0000-00001E950000}"/>
    <cellStyle name="Normal 3 5 2 3 2 3 2 2 2 2" xfId="57138" xr:uid="{00000000-0005-0000-0000-00001F950000}"/>
    <cellStyle name="Normal 3 5 2 3 2 3 2 2 3" xfId="43576" xr:uid="{00000000-0005-0000-0000-000020950000}"/>
    <cellStyle name="Normal 3 5 2 3 2 3 2 3" xfId="23224" xr:uid="{00000000-0005-0000-0000-000021950000}"/>
    <cellStyle name="Normal 3 5 2 3 2 3 2 3 2" xfId="50357" xr:uid="{00000000-0005-0000-0000-000022950000}"/>
    <cellStyle name="Normal 3 5 2 3 2 3 2 4" xfId="36795" xr:uid="{00000000-0005-0000-0000-000023950000}"/>
    <cellStyle name="Normal 3 5 2 3 2 3 3" xfId="13048" xr:uid="{00000000-0005-0000-0000-000024950000}"/>
    <cellStyle name="Normal 3 5 2 3 2 3 3 2" xfId="26616" xr:uid="{00000000-0005-0000-0000-000025950000}"/>
    <cellStyle name="Normal 3 5 2 3 2 3 3 2 2" xfId="53749" xr:uid="{00000000-0005-0000-0000-000026950000}"/>
    <cellStyle name="Normal 3 5 2 3 2 3 3 3" xfId="40187" xr:uid="{00000000-0005-0000-0000-000027950000}"/>
    <cellStyle name="Normal 3 5 2 3 2 3 4" xfId="19835" xr:uid="{00000000-0005-0000-0000-000028950000}"/>
    <cellStyle name="Normal 3 5 2 3 2 3 4 2" xfId="46968" xr:uid="{00000000-0005-0000-0000-000029950000}"/>
    <cellStyle name="Normal 3 5 2 3 2 3 5" xfId="33406" xr:uid="{00000000-0005-0000-0000-00002A950000}"/>
    <cellStyle name="Normal 3 5 2 3 2 4" xfId="9645" xr:uid="{00000000-0005-0000-0000-00002B950000}"/>
    <cellStyle name="Normal 3 5 2 3 2 4 2" xfId="16435" xr:uid="{00000000-0005-0000-0000-00002C950000}"/>
    <cellStyle name="Normal 3 5 2 3 2 4 2 2" xfId="30003" xr:uid="{00000000-0005-0000-0000-00002D950000}"/>
    <cellStyle name="Normal 3 5 2 3 2 4 2 2 2" xfId="57136" xr:uid="{00000000-0005-0000-0000-00002E950000}"/>
    <cellStyle name="Normal 3 5 2 3 2 4 2 3" xfId="43574" xr:uid="{00000000-0005-0000-0000-00002F950000}"/>
    <cellStyle name="Normal 3 5 2 3 2 4 3" xfId="23222" xr:uid="{00000000-0005-0000-0000-000030950000}"/>
    <cellStyle name="Normal 3 5 2 3 2 4 3 2" xfId="50355" xr:uid="{00000000-0005-0000-0000-000031950000}"/>
    <cellStyle name="Normal 3 5 2 3 2 4 4" xfId="36793" xr:uid="{00000000-0005-0000-0000-000032950000}"/>
    <cellStyle name="Normal 3 5 2 3 2 5" xfId="13046" xr:uid="{00000000-0005-0000-0000-000033950000}"/>
    <cellStyle name="Normal 3 5 2 3 2 5 2" xfId="26614" xr:uid="{00000000-0005-0000-0000-000034950000}"/>
    <cellStyle name="Normal 3 5 2 3 2 5 2 2" xfId="53747" xr:uid="{00000000-0005-0000-0000-000035950000}"/>
    <cellStyle name="Normal 3 5 2 3 2 5 3" xfId="40185" xr:uid="{00000000-0005-0000-0000-000036950000}"/>
    <cellStyle name="Normal 3 5 2 3 2 6" xfId="19833" xr:uid="{00000000-0005-0000-0000-000037950000}"/>
    <cellStyle name="Normal 3 5 2 3 2 6 2" xfId="46966" xr:uid="{00000000-0005-0000-0000-000038950000}"/>
    <cellStyle name="Normal 3 5 2 3 2 7" xfId="33404" xr:uid="{00000000-0005-0000-0000-000039950000}"/>
    <cellStyle name="Normal 3 5 2 3 3" xfId="6105" xr:uid="{00000000-0005-0000-0000-00003A950000}"/>
    <cellStyle name="Normal 3 5 2 3 3 2" xfId="6106" xr:uid="{00000000-0005-0000-0000-00003B950000}"/>
    <cellStyle name="Normal 3 5 2 3 3 2 2" xfId="9649" xr:uid="{00000000-0005-0000-0000-00003C950000}"/>
    <cellStyle name="Normal 3 5 2 3 3 2 2 2" xfId="16439" xr:uid="{00000000-0005-0000-0000-00003D950000}"/>
    <cellStyle name="Normal 3 5 2 3 3 2 2 2 2" xfId="30007" xr:uid="{00000000-0005-0000-0000-00003E950000}"/>
    <cellStyle name="Normal 3 5 2 3 3 2 2 2 2 2" xfId="57140" xr:uid="{00000000-0005-0000-0000-00003F950000}"/>
    <cellStyle name="Normal 3 5 2 3 3 2 2 2 3" xfId="43578" xr:uid="{00000000-0005-0000-0000-000040950000}"/>
    <cellStyle name="Normal 3 5 2 3 3 2 2 3" xfId="23226" xr:uid="{00000000-0005-0000-0000-000041950000}"/>
    <cellStyle name="Normal 3 5 2 3 3 2 2 3 2" xfId="50359" xr:uid="{00000000-0005-0000-0000-000042950000}"/>
    <cellStyle name="Normal 3 5 2 3 3 2 2 4" xfId="36797" xr:uid="{00000000-0005-0000-0000-000043950000}"/>
    <cellStyle name="Normal 3 5 2 3 3 2 3" xfId="13050" xr:uid="{00000000-0005-0000-0000-000044950000}"/>
    <cellStyle name="Normal 3 5 2 3 3 2 3 2" xfId="26618" xr:uid="{00000000-0005-0000-0000-000045950000}"/>
    <cellStyle name="Normal 3 5 2 3 3 2 3 2 2" xfId="53751" xr:uid="{00000000-0005-0000-0000-000046950000}"/>
    <cellStyle name="Normal 3 5 2 3 3 2 3 3" xfId="40189" xr:uid="{00000000-0005-0000-0000-000047950000}"/>
    <cellStyle name="Normal 3 5 2 3 3 2 4" xfId="19837" xr:uid="{00000000-0005-0000-0000-000048950000}"/>
    <cellStyle name="Normal 3 5 2 3 3 2 4 2" xfId="46970" xr:uid="{00000000-0005-0000-0000-000049950000}"/>
    <cellStyle name="Normal 3 5 2 3 3 2 5" xfId="33408" xr:uid="{00000000-0005-0000-0000-00004A950000}"/>
    <cellStyle name="Normal 3 5 2 3 3 3" xfId="9648" xr:uid="{00000000-0005-0000-0000-00004B950000}"/>
    <cellStyle name="Normal 3 5 2 3 3 3 2" xfId="16438" xr:uid="{00000000-0005-0000-0000-00004C950000}"/>
    <cellStyle name="Normal 3 5 2 3 3 3 2 2" xfId="30006" xr:uid="{00000000-0005-0000-0000-00004D950000}"/>
    <cellStyle name="Normal 3 5 2 3 3 3 2 2 2" xfId="57139" xr:uid="{00000000-0005-0000-0000-00004E950000}"/>
    <cellStyle name="Normal 3 5 2 3 3 3 2 3" xfId="43577" xr:uid="{00000000-0005-0000-0000-00004F950000}"/>
    <cellStyle name="Normal 3 5 2 3 3 3 3" xfId="23225" xr:uid="{00000000-0005-0000-0000-000050950000}"/>
    <cellStyle name="Normal 3 5 2 3 3 3 3 2" xfId="50358" xr:uid="{00000000-0005-0000-0000-000051950000}"/>
    <cellStyle name="Normal 3 5 2 3 3 3 4" xfId="36796" xr:uid="{00000000-0005-0000-0000-000052950000}"/>
    <cellStyle name="Normal 3 5 2 3 3 4" xfId="13049" xr:uid="{00000000-0005-0000-0000-000053950000}"/>
    <cellStyle name="Normal 3 5 2 3 3 4 2" xfId="26617" xr:uid="{00000000-0005-0000-0000-000054950000}"/>
    <cellStyle name="Normal 3 5 2 3 3 4 2 2" xfId="53750" xr:uid="{00000000-0005-0000-0000-000055950000}"/>
    <cellStyle name="Normal 3 5 2 3 3 4 3" xfId="40188" xr:uid="{00000000-0005-0000-0000-000056950000}"/>
    <cellStyle name="Normal 3 5 2 3 3 5" xfId="19836" xr:uid="{00000000-0005-0000-0000-000057950000}"/>
    <cellStyle name="Normal 3 5 2 3 3 5 2" xfId="46969" xr:uid="{00000000-0005-0000-0000-000058950000}"/>
    <cellStyle name="Normal 3 5 2 3 3 6" xfId="33407" xr:uid="{00000000-0005-0000-0000-000059950000}"/>
    <cellStyle name="Normal 3 5 2 3 4" xfId="6107" xr:uid="{00000000-0005-0000-0000-00005A950000}"/>
    <cellStyle name="Normal 3 5 2 3 4 2" xfId="9650" xr:uid="{00000000-0005-0000-0000-00005B950000}"/>
    <cellStyle name="Normal 3 5 2 3 4 2 2" xfId="16440" xr:uid="{00000000-0005-0000-0000-00005C950000}"/>
    <cellStyle name="Normal 3 5 2 3 4 2 2 2" xfId="30008" xr:uid="{00000000-0005-0000-0000-00005D950000}"/>
    <cellStyle name="Normal 3 5 2 3 4 2 2 2 2" xfId="57141" xr:uid="{00000000-0005-0000-0000-00005E950000}"/>
    <cellStyle name="Normal 3 5 2 3 4 2 2 3" xfId="43579" xr:uid="{00000000-0005-0000-0000-00005F950000}"/>
    <cellStyle name="Normal 3 5 2 3 4 2 3" xfId="23227" xr:uid="{00000000-0005-0000-0000-000060950000}"/>
    <cellStyle name="Normal 3 5 2 3 4 2 3 2" xfId="50360" xr:uid="{00000000-0005-0000-0000-000061950000}"/>
    <cellStyle name="Normal 3 5 2 3 4 2 4" xfId="36798" xr:uid="{00000000-0005-0000-0000-000062950000}"/>
    <cellStyle name="Normal 3 5 2 3 4 3" xfId="13051" xr:uid="{00000000-0005-0000-0000-000063950000}"/>
    <cellStyle name="Normal 3 5 2 3 4 3 2" xfId="26619" xr:uid="{00000000-0005-0000-0000-000064950000}"/>
    <cellStyle name="Normal 3 5 2 3 4 3 2 2" xfId="53752" xr:uid="{00000000-0005-0000-0000-000065950000}"/>
    <cellStyle name="Normal 3 5 2 3 4 3 3" xfId="40190" xr:uid="{00000000-0005-0000-0000-000066950000}"/>
    <cellStyle name="Normal 3 5 2 3 4 4" xfId="19838" xr:uid="{00000000-0005-0000-0000-000067950000}"/>
    <cellStyle name="Normal 3 5 2 3 4 4 2" xfId="46971" xr:uid="{00000000-0005-0000-0000-000068950000}"/>
    <cellStyle name="Normal 3 5 2 3 4 5" xfId="33409" xr:uid="{00000000-0005-0000-0000-000069950000}"/>
    <cellStyle name="Normal 3 5 2 3 5" xfId="6108" xr:uid="{00000000-0005-0000-0000-00006A950000}"/>
    <cellStyle name="Normal 3 5 2 3 5 2" xfId="9651" xr:uid="{00000000-0005-0000-0000-00006B950000}"/>
    <cellStyle name="Normal 3 5 2 3 5 2 2" xfId="16441" xr:uid="{00000000-0005-0000-0000-00006C950000}"/>
    <cellStyle name="Normal 3 5 2 3 5 2 2 2" xfId="30009" xr:uid="{00000000-0005-0000-0000-00006D950000}"/>
    <cellStyle name="Normal 3 5 2 3 5 2 2 2 2" xfId="57142" xr:uid="{00000000-0005-0000-0000-00006E950000}"/>
    <cellStyle name="Normal 3 5 2 3 5 2 2 3" xfId="43580" xr:uid="{00000000-0005-0000-0000-00006F950000}"/>
    <cellStyle name="Normal 3 5 2 3 5 2 3" xfId="23228" xr:uid="{00000000-0005-0000-0000-000070950000}"/>
    <cellStyle name="Normal 3 5 2 3 5 2 3 2" xfId="50361" xr:uid="{00000000-0005-0000-0000-000071950000}"/>
    <cellStyle name="Normal 3 5 2 3 5 2 4" xfId="36799" xr:uid="{00000000-0005-0000-0000-000072950000}"/>
    <cellStyle name="Normal 3 5 2 3 5 3" xfId="13052" xr:uid="{00000000-0005-0000-0000-000073950000}"/>
    <cellStyle name="Normal 3 5 2 3 5 3 2" xfId="26620" xr:uid="{00000000-0005-0000-0000-000074950000}"/>
    <cellStyle name="Normal 3 5 2 3 5 3 2 2" xfId="53753" xr:uid="{00000000-0005-0000-0000-000075950000}"/>
    <cellStyle name="Normal 3 5 2 3 5 3 3" xfId="40191" xr:uid="{00000000-0005-0000-0000-000076950000}"/>
    <cellStyle name="Normal 3 5 2 3 5 4" xfId="19839" xr:uid="{00000000-0005-0000-0000-000077950000}"/>
    <cellStyle name="Normal 3 5 2 3 5 4 2" xfId="46972" xr:uid="{00000000-0005-0000-0000-000078950000}"/>
    <cellStyle name="Normal 3 5 2 3 5 5" xfId="33410" xr:uid="{00000000-0005-0000-0000-000079950000}"/>
    <cellStyle name="Normal 3 5 2 3 6" xfId="9644" xr:uid="{00000000-0005-0000-0000-00007A950000}"/>
    <cellStyle name="Normal 3 5 2 3 6 2" xfId="16434" xr:uid="{00000000-0005-0000-0000-00007B950000}"/>
    <cellStyle name="Normal 3 5 2 3 6 2 2" xfId="30002" xr:uid="{00000000-0005-0000-0000-00007C950000}"/>
    <cellStyle name="Normal 3 5 2 3 6 2 2 2" xfId="57135" xr:uid="{00000000-0005-0000-0000-00007D950000}"/>
    <cellStyle name="Normal 3 5 2 3 6 2 3" xfId="43573" xr:uid="{00000000-0005-0000-0000-00007E950000}"/>
    <cellStyle name="Normal 3 5 2 3 6 3" xfId="23221" xr:uid="{00000000-0005-0000-0000-00007F950000}"/>
    <cellStyle name="Normal 3 5 2 3 6 3 2" xfId="50354" xr:uid="{00000000-0005-0000-0000-000080950000}"/>
    <cellStyle name="Normal 3 5 2 3 6 4" xfId="36792" xr:uid="{00000000-0005-0000-0000-000081950000}"/>
    <cellStyle name="Normal 3 5 2 3 7" xfId="13045" xr:uid="{00000000-0005-0000-0000-000082950000}"/>
    <cellStyle name="Normal 3 5 2 3 7 2" xfId="26613" xr:uid="{00000000-0005-0000-0000-000083950000}"/>
    <cellStyle name="Normal 3 5 2 3 7 2 2" xfId="53746" xr:uid="{00000000-0005-0000-0000-000084950000}"/>
    <cellStyle name="Normal 3 5 2 3 7 3" xfId="40184" xr:uid="{00000000-0005-0000-0000-000085950000}"/>
    <cellStyle name="Normal 3 5 2 3 8" xfId="19832" xr:uid="{00000000-0005-0000-0000-000086950000}"/>
    <cellStyle name="Normal 3 5 2 3 8 2" xfId="46965" xr:uid="{00000000-0005-0000-0000-000087950000}"/>
    <cellStyle name="Normal 3 5 2 3 9" xfId="33403" xr:uid="{00000000-0005-0000-0000-000088950000}"/>
    <cellStyle name="Normal 3 5 2 4" xfId="6109" xr:uid="{00000000-0005-0000-0000-000089950000}"/>
    <cellStyle name="Normal 3 5 2 4 2" xfId="6110" xr:uid="{00000000-0005-0000-0000-00008A950000}"/>
    <cellStyle name="Normal 3 5 2 4 2 2" xfId="6111" xr:uid="{00000000-0005-0000-0000-00008B950000}"/>
    <cellStyle name="Normal 3 5 2 4 2 2 2" xfId="9654" xr:uid="{00000000-0005-0000-0000-00008C950000}"/>
    <cellStyle name="Normal 3 5 2 4 2 2 2 2" xfId="16444" xr:uid="{00000000-0005-0000-0000-00008D950000}"/>
    <cellStyle name="Normal 3 5 2 4 2 2 2 2 2" xfId="30012" xr:uid="{00000000-0005-0000-0000-00008E950000}"/>
    <cellStyle name="Normal 3 5 2 4 2 2 2 2 2 2" xfId="57145" xr:uid="{00000000-0005-0000-0000-00008F950000}"/>
    <cellStyle name="Normal 3 5 2 4 2 2 2 2 3" xfId="43583" xr:uid="{00000000-0005-0000-0000-000090950000}"/>
    <cellStyle name="Normal 3 5 2 4 2 2 2 3" xfId="23231" xr:uid="{00000000-0005-0000-0000-000091950000}"/>
    <cellStyle name="Normal 3 5 2 4 2 2 2 3 2" xfId="50364" xr:uid="{00000000-0005-0000-0000-000092950000}"/>
    <cellStyle name="Normal 3 5 2 4 2 2 2 4" xfId="36802" xr:uid="{00000000-0005-0000-0000-000093950000}"/>
    <cellStyle name="Normal 3 5 2 4 2 2 3" xfId="13055" xr:uid="{00000000-0005-0000-0000-000094950000}"/>
    <cellStyle name="Normal 3 5 2 4 2 2 3 2" xfId="26623" xr:uid="{00000000-0005-0000-0000-000095950000}"/>
    <cellStyle name="Normal 3 5 2 4 2 2 3 2 2" xfId="53756" xr:uid="{00000000-0005-0000-0000-000096950000}"/>
    <cellStyle name="Normal 3 5 2 4 2 2 3 3" xfId="40194" xr:uid="{00000000-0005-0000-0000-000097950000}"/>
    <cellStyle name="Normal 3 5 2 4 2 2 4" xfId="19842" xr:uid="{00000000-0005-0000-0000-000098950000}"/>
    <cellStyle name="Normal 3 5 2 4 2 2 4 2" xfId="46975" xr:uid="{00000000-0005-0000-0000-000099950000}"/>
    <cellStyle name="Normal 3 5 2 4 2 2 5" xfId="33413" xr:uid="{00000000-0005-0000-0000-00009A950000}"/>
    <cellStyle name="Normal 3 5 2 4 2 3" xfId="6112" xr:uid="{00000000-0005-0000-0000-00009B950000}"/>
    <cellStyle name="Normal 3 5 2 4 2 3 2" xfId="9655" xr:uid="{00000000-0005-0000-0000-00009C950000}"/>
    <cellStyle name="Normal 3 5 2 4 2 3 2 2" xfId="16445" xr:uid="{00000000-0005-0000-0000-00009D950000}"/>
    <cellStyle name="Normal 3 5 2 4 2 3 2 2 2" xfId="30013" xr:uid="{00000000-0005-0000-0000-00009E950000}"/>
    <cellStyle name="Normal 3 5 2 4 2 3 2 2 2 2" xfId="57146" xr:uid="{00000000-0005-0000-0000-00009F950000}"/>
    <cellStyle name="Normal 3 5 2 4 2 3 2 2 3" xfId="43584" xr:uid="{00000000-0005-0000-0000-0000A0950000}"/>
    <cellStyle name="Normal 3 5 2 4 2 3 2 3" xfId="23232" xr:uid="{00000000-0005-0000-0000-0000A1950000}"/>
    <cellStyle name="Normal 3 5 2 4 2 3 2 3 2" xfId="50365" xr:uid="{00000000-0005-0000-0000-0000A2950000}"/>
    <cellStyle name="Normal 3 5 2 4 2 3 2 4" xfId="36803" xr:uid="{00000000-0005-0000-0000-0000A3950000}"/>
    <cellStyle name="Normal 3 5 2 4 2 3 3" xfId="13056" xr:uid="{00000000-0005-0000-0000-0000A4950000}"/>
    <cellStyle name="Normal 3 5 2 4 2 3 3 2" xfId="26624" xr:uid="{00000000-0005-0000-0000-0000A5950000}"/>
    <cellStyle name="Normal 3 5 2 4 2 3 3 2 2" xfId="53757" xr:uid="{00000000-0005-0000-0000-0000A6950000}"/>
    <cellStyle name="Normal 3 5 2 4 2 3 3 3" xfId="40195" xr:uid="{00000000-0005-0000-0000-0000A7950000}"/>
    <cellStyle name="Normal 3 5 2 4 2 3 4" xfId="19843" xr:uid="{00000000-0005-0000-0000-0000A8950000}"/>
    <cellStyle name="Normal 3 5 2 4 2 3 4 2" xfId="46976" xr:uid="{00000000-0005-0000-0000-0000A9950000}"/>
    <cellStyle name="Normal 3 5 2 4 2 3 5" xfId="33414" xr:uid="{00000000-0005-0000-0000-0000AA950000}"/>
    <cellStyle name="Normal 3 5 2 4 2 4" xfId="9653" xr:uid="{00000000-0005-0000-0000-0000AB950000}"/>
    <cellStyle name="Normal 3 5 2 4 2 4 2" xfId="16443" xr:uid="{00000000-0005-0000-0000-0000AC950000}"/>
    <cellStyle name="Normal 3 5 2 4 2 4 2 2" xfId="30011" xr:uid="{00000000-0005-0000-0000-0000AD950000}"/>
    <cellStyle name="Normal 3 5 2 4 2 4 2 2 2" xfId="57144" xr:uid="{00000000-0005-0000-0000-0000AE950000}"/>
    <cellStyle name="Normal 3 5 2 4 2 4 2 3" xfId="43582" xr:uid="{00000000-0005-0000-0000-0000AF950000}"/>
    <cellStyle name="Normal 3 5 2 4 2 4 3" xfId="23230" xr:uid="{00000000-0005-0000-0000-0000B0950000}"/>
    <cellStyle name="Normal 3 5 2 4 2 4 3 2" xfId="50363" xr:uid="{00000000-0005-0000-0000-0000B1950000}"/>
    <cellStyle name="Normal 3 5 2 4 2 4 4" xfId="36801" xr:uid="{00000000-0005-0000-0000-0000B2950000}"/>
    <cellStyle name="Normal 3 5 2 4 2 5" xfId="13054" xr:uid="{00000000-0005-0000-0000-0000B3950000}"/>
    <cellStyle name="Normal 3 5 2 4 2 5 2" xfId="26622" xr:uid="{00000000-0005-0000-0000-0000B4950000}"/>
    <cellStyle name="Normal 3 5 2 4 2 5 2 2" xfId="53755" xr:uid="{00000000-0005-0000-0000-0000B5950000}"/>
    <cellStyle name="Normal 3 5 2 4 2 5 3" xfId="40193" xr:uid="{00000000-0005-0000-0000-0000B6950000}"/>
    <cellStyle name="Normal 3 5 2 4 2 6" xfId="19841" xr:uid="{00000000-0005-0000-0000-0000B7950000}"/>
    <cellStyle name="Normal 3 5 2 4 2 6 2" xfId="46974" xr:uid="{00000000-0005-0000-0000-0000B8950000}"/>
    <cellStyle name="Normal 3 5 2 4 2 7" xfId="33412" xr:uid="{00000000-0005-0000-0000-0000B9950000}"/>
    <cellStyle name="Normal 3 5 2 4 3" xfId="6113" xr:uid="{00000000-0005-0000-0000-0000BA950000}"/>
    <cellStyle name="Normal 3 5 2 4 3 2" xfId="9656" xr:uid="{00000000-0005-0000-0000-0000BB950000}"/>
    <cellStyle name="Normal 3 5 2 4 3 2 2" xfId="16446" xr:uid="{00000000-0005-0000-0000-0000BC950000}"/>
    <cellStyle name="Normal 3 5 2 4 3 2 2 2" xfId="30014" xr:uid="{00000000-0005-0000-0000-0000BD950000}"/>
    <cellStyle name="Normal 3 5 2 4 3 2 2 2 2" xfId="57147" xr:uid="{00000000-0005-0000-0000-0000BE950000}"/>
    <cellStyle name="Normal 3 5 2 4 3 2 2 3" xfId="43585" xr:uid="{00000000-0005-0000-0000-0000BF950000}"/>
    <cellStyle name="Normal 3 5 2 4 3 2 3" xfId="23233" xr:uid="{00000000-0005-0000-0000-0000C0950000}"/>
    <cellStyle name="Normal 3 5 2 4 3 2 3 2" xfId="50366" xr:uid="{00000000-0005-0000-0000-0000C1950000}"/>
    <cellStyle name="Normal 3 5 2 4 3 2 4" xfId="36804" xr:uid="{00000000-0005-0000-0000-0000C2950000}"/>
    <cellStyle name="Normal 3 5 2 4 3 3" xfId="13057" xr:uid="{00000000-0005-0000-0000-0000C3950000}"/>
    <cellStyle name="Normal 3 5 2 4 3 3 2" xfId="26625" xr:uid="{00000000-0005-0000-0000-0000C4950000}"/>
    <cellStyle name="Normal 3 5 2 4 3 3 2 2" xfId="53758" xr:uid="{00000000-0005-0000-0000-0000C5950000}"/>
    <cellStyle name="Normal 3 5 2 4 3 3 3" xfId="40196" xr:uid="{00000000-0005-0000-0000-0000C6950000}"/>
    <cellStyle name="Normal 3 5 2 4 3 4" xfId="19844" xr:uid="{00000000-0005-0000-0000-0000C7950000}"/>
    <cellStyle name="Normal 3 5 2 4 3 4 2" xfId="46977" xr:uid="{00000000-0005-0000-0000-0000C8950000}"/>
    <cellStyle name="Normal 3 5 2 4 3 5" xfId="33415" xr:uid="{00000000-0005-0000-0000-0000C9950000}"/>
    <cellStyle name="Normal 3 5 2 4 4" xfId="6114" xr:uid="{00000000-0005-0000-0000-0000CA950000}"/>
    <cellStyle name="Normal 3 5 2 4 4 2" xfId="9657" xr:uid="{00000000-0005-0000-0000-0000CB950000}"/>
    <cellStyle name="Normal 3 5 2 4 4 2 2" xfId="16447" xr:uid="{00000000-0005-0000-0000-0000CC950000}"/>
    <cellStyle name="Normal 3 5 2 4 4 2 2 2" xfId="30015" xr:uid="{00000000-0005-0000-0000-0000CD950000}"/>
    <cellStyle name="Normal 3 5 2 4 4 2 2 2 2" xfId="57148" xr:uid="{00000000-0005-0000-0000-0000CE950000}"/>
    <cellStyle name="Normal 3 5 2 4 4 2 2 3" xfId="43586" xr:uid="{00000000-0005-0000-0000-0000CF950000}"/>
    <cellStyle name="Normal 3 5 2 4 4 2 3" xfId="23234" xr:uid="{00000000-0005-0000-0000-0000D0950000}"/>
    <cellStyle name="Normal 3 5 2 4 4 2 3 2" xfId="50367" xr:uid="{00000000-0005-0000-0000-0000D1950000}"/>
    <cellStyle name="Normal 3 5 2 4 4 2 4" xfId="36805" xr:uid="{00000000-0005-0000-0000-0000D2950000}"/>
    <cellStyle name="Normal 3 5 2 4 4 3" xfId="13058" xr:uid="{00000000-0005-0000-0000-0000D3950000}"/>
    <cellStyle name="Normal 3 5 2 4 4 3 2" xfId="26626" xr:uid="{00000000-0005-0000-0000-0000D4950000}"/>
    <cellStyle name="Normal 3 5 2 4 4 3 2 2" xfId="53759" xr:uid="{00000000-0005-0000-0000-0000D5950000}"/>
    <cellStyle name="Normal 3 5 2 4 4 3 3" xfId="40197" xr:uid="{00000000-0005-0000-0000-0000D6950000}"/>
    <cellStyle name="Normal 3 5 2 4 4 4" xfId="19845" xr:uid="{00000000-0005-0000-0000-0000D7950000}"/>
    <cellStyle name="Normal 3 5 2 4 4 4 2" xfId="46978" xr:uid="{00000000-0005-0000-0000-0000D8950000}"/>
    <cellStyle name="Normal 3 5 2 4 4 5" xfId="33416" xr:uid="{00000000-0005-0000-0000-0000D9950000}"/>
    <cellStyle name="Normal 3 5 2 4 5" xfId="9652" xr:uid="{00000000-0005-0000-0000-0000DA950000}"/>
    <cellStyle name="Normal 3 5 2 4 5 2" xfId="16442" xr:uid="{00000000-0005-0000-0000-0000DB950000}"/>
    <cellStyle name="Normal 3 5 2 4 5 2 2" xfId="30010" xr:uid="{00000000-0005-0000-0000-0000DC950000}"/>
    <cellStyle name="Normal 3 5 2 4 5 2 2 2" xfId="57143" xr:uid="{00000000-0005-0000-0000-0000DD950000}"/>
    <cellStyle name="Normal 3 5 2 4 5 2 3" xfId="43581" xr:uid="{00000000-0005-0000-0000-0000DE950000}"/>
    <cellStyle name="Normal 3 5 2 4 5 3" xfId="23229" xr:uid="{00000000-0005-0000-0000-0000DF950000}"/>
    <cellStyle name="Normal 3 5 2 4 5 3 2" xfId="50362" xr:uid="{00000000-0005-0000-0000-0000E0950000}"/>
    <cellStyle name="Normal 3 5 2 4 5 4" xfId="36800" xr:uid="{00000000-0005-0000-0000-0000E1950000}"/>
    <cellStyle name="Normal 3 5 2 4 6" xfId="13053" xr:uid="{00000000-0005-0000-0000-0000E2950000}"/>
    <cellStyle name="Normal 3 5 2 4 6 2" xfId="26621" xr:uid="{00000000-0005-0000-0000-0000E3950000}"/>
    <cellStyle name="Normal 3 5 2 4 6 2 2" xfId="53754" xr:uid="{00000000-0005-0000-0000-0000E4950000}"/>
    <cellStyle name="Normal 3 5 2 4 6 3" xfId="40192" xr:uid="{00000000-0005-0000-0000-0000E5950000}"/>
    <cellStyle name="Normal 3 5 2 4 7" xfId="19840" xr:uid="{00000000-0005-0000-0000-0000E6950000}"/>
    <cellStyle name="Normal 3 5 2 4 7 2" xfId="46973" xr:uid="{00000000-0005-0000-0000-0000E7950000}"/>
    <cellStyle name="Normal 3 5 2 4 8" xfId="33411" xr:uid="{00000000-0005-0000-0000-0000E8950000}"/>
    <cellStyle name="Normal 3 5 2 5" xfId="6115" xr:uid="{00000000-0005-0000-0000-0000E9950000}"/>
    <cellStyle name="Normal 3 5 2 5 2" xfId="6116" xr:uid="{00000000-0005-0000-0000-0000EA950000}"/>
    <cellStyle name="Normal 3 5 2 5 2 2" xfId="9659" xr:uid="{00000000-0005-0000-0000-0000EB950000}"/>
    <cellStyle name="Normal 3 5 2 5 2 2 2" xfId="16449" xr:uid="{00000000-0005-0000-0000-0000EC950000}"/>
    <cellStyle name="Normal 3 5 2 5 2 2 2 2" xfId="30017" xr:uid="{00000000-0005-0000-0000-0000ED950000}"/>
    <cellStyle name="Normal 3 5 2 5 2 2 2 2 2" xfId="57150" xr:uid="{00000000-0005-0000-0000-0000EE950000}"/>
    <cellStyle name="Normal 3 5 2 5 2 2 2 3" xfId="43588" xr:uid="{00000000-0005-0000-0000-0000EF950000}"/>
    <cellStyle name="Normal 3 5 2 5 2 2 3" xfId="23236" xr:uid="{00000000-0005-0000-0000-0000F0950000}"/>
    <cellStyle name="Normal 3 5 2 5 2 2 3 2" xfId="50369" xr:uid="{00000000-0005-0000-0000-0000F1950000}"/>
    <cellStyle name="Normal 3 5 2 5 2 2 4" xfId="36807" xr:uid="{00000000-0005-0000-0000-0000F2950000}"/>
    <cellStyle name="Normal 3 5 2 5 2 3" xfId="13060" xr:uid="{00000000-0005-0000-0000-0000F3950000}"/>
    <cellStyle name="Normal 3 5 2 5 2 3 2" xfId="26628" xr:uid="{00000000-0005-0000-0000-0000F4950000}"/>
    <cellStyle name="Normal 3 5 2 5 2 3 2 2" xfId="53761" xr:uid="{00000000-0005-0000-0000-0000F5950000}"/>
    <cellStyle name="Normal 3 5 2 5 2 3 3" xfId="40199" xr:uid="{00000000-0005-0000-0000-0000F6950000}"/>
    <cellStyle name="Normal 3 5 2 5 2 4" xfId="19847" xr:uid="{00000000-0005-0000-0000-0000F7950000}"/>
    <cellStyle name="Normal 3 5 2 5 2 4 2" xfId="46980" xr:uid="{00000000-0005-0000-0000-0000F8950000}"/>
    <cellStyle name="Normal 3 5 2 5 2 5" xfId="33418" xr:uid="{00000000-0005-0000-0000-0000F9950000}"/>
    <cellStyle name="Normal 3 5 2 5 3" xfId="6117" xr:uid="{00000000-0005-0000-0000-0000FA950000}"/>
    <cellStyle name="Normal 3 5 2 5 3 2" xfId="9660" xr:uid="{00000000-0005-0000-0000-0000FB950000}"/>
    <cellStyle name="Normal 3 5 2 5 3 2 2" xfId="16450" xr:uid="{00000000-0005-0000-0000-0000FC950000}"/>
    <cellStyle name="Normal 3 5 2 5 3 2 2 2" xfId="30018" xr:uid="{00000000-0005-0000-0000-0000FD950000}"/>
    <cellStyle name="Normal 3 5 2 5 3 2 2 2 2" xfId="57151" xr:uid="{00000000-0005-0000-0000-0000FE950000}"/>
    <cellStyle name="Normal 3 5 2 5 3 2 2 3" xfId="43589" xr:uid="{00000000-0005-0000-0000-0000FF950000}"/>
    <cellStyle name="Normal 3 5 2 5 3 2 3" xfId="23237" xr:uid="{00000000-0005-0000-0000-000000960000}"/>
    <cellStyle name="Normal 3 5 2 5 3 2 3 2" xfId="50370" xr:uid="{00000000-0005-0000-0000-000001960000}"/>
    <cellStyle name="Normal 3 5 2 5 3 2 4" xfId="36808" xr:uid="{00000000-0005-0000-0000-000002960000}"/>
    <cellStyle name="Normal 3 5 2 5 3 3" xfId="13061" xr:uid="{00000000-0005-0000-0000-000003960000}"/>
    <cellStyle name="Normal 3 5 2 5 3 3 2" xfId="26629" xr:uid="{00000000-0005-0000-0000-000004960000}"/>
    <cellStyle name="Normal 3 5 2 5 3 3 2 2" xfId="53762" xr:uid="{00000000-0005-0000-0000-000005960000}"/>
    <cellStyle name="Normal 3 5 2 5 3 3 3" xfId="40200" xr:uid="{00000000-0005-0000-0000-000006960000}"/>
    <cellStyle name="Normal 3 5 2 5 3 4" xfId="19848" xr:uid="{00000000-0005-0000-0000-000007960000}"/>
    <cellStyle name="Normal 3 5 2 5 3 4 2" xfId="46981" xr:uid="{00000000-0005-0000-0000-000008960000}"/>
    <cellStyle name="Normal 3 5 2 5 3 5" xfId="33419" xr:uid="{00000000-0005-0000-0000-000009960000}"/>
    <cellStyle name="Normal 3 5 2 5 4" xfId="9658" xr:uid="{00000000-0005-0000-0000-00000A960000}"/>
    <cellStyle name="Normal 3 5 2 5 4 2" xfId="16448" xr:uid="{00000000-0005-0000-0000-00000B960000}"/>
    <cellStyle name="Normal 3 5 2 5 4 2 2" xfId="30016" xr:uid="{00000000-0005-0000-0000-00000C960000}"/>
    <cellStyle name="Normal 3 5 2 5 4 2 2 2" xfId="57149" xr:uid="{00000000-0005-0000-0000-00000D960000}"/>
    <cellStyle name="Normal 3 5 2 5 4 2 3" xfId="43587" xr:uid="{00000000-0005-0000-0000-00000E960000}"/>
    <cellStyle name="Normal 3 5 2 5 4 3" xfId="23235" xr:uid="{00000000-0005-0000-0000-00000F960000}"/>
    <cellStyle name="Normal 3 5 2 5 4 3 2" xfId="50368" xr:uid="{00000000-0005-0000-0000-000010960000}"/>
    <cellStyle name="Normal 3 5 2 5 4 4" xfId="36806" xr:uid="{00000000-0005-0000-0000-000011960000}"/>
    <cellStyle name="Normal 3 5 2 5 5" xfId="13059" xr:uid="{00000000-0005-0000-0000-000012960000}"/>
    <cellStyle name="Normal 3 5 2 5 5 2" xfId="26627" xr:uid="{00000000-0005-0000-0000-000013960000}"/>
    <cellStyle name="Normal 3 5 2 5 5 2 2" xfId="53760" xr:uid="{00000000-0005-0000-0000-000014960000}"/>
    <cellStyle name="Normal 3 5 2 5 5 3" xfId="40198" xr:uid="{00000000-0005-0000-0000-000015960000}"/>
    <cellStyle name="Normal 3 5 2 5 6" xfId="19846" xr:uid="{00000000-0005-0000-0000-000016960000}"/>
    <cellStyle name="Normal 3 5 2 5 6 2" xfId="46979" xr:uid="{00000000-0005-0000-0000-000017960000}"/>
    <cellStyle name="Normal 3 5 2 5 7" xfId="33417" xr:uid="{00000000-0005-0000-0000-000018960000}"/>
    <cellStyle name="Normal 3 5 2 6" xfId="6118" xr:uid="{00000000-0005-0000-0000-000019960000}"/>
    <cellStyle name="Normal 3 5 2 6 2" xfId="6119" xr:uid="{00000000-0005-0000-0000-00001A960000}"/>
    <cellStyle name="Normal 3 5 2 6 2 2" xfId="9662" xr:uid="{00000000-0005-0000-0000-00001B960000}"/>
    <cellStyle name="Normal 3 5 2 6 2 2 2" xfId="16452" xr:uid="{00000000-0005-0000-0000-00001C960000}"/>
    <cellStyle name="Normal 3 5 2 6 2 2 2 2" xfId="30020" xr:uid="{00000000-0005-0000-0000-00001D960000}"/>
    <cellStyle name="Normal 3 5 2 6 2 2 2 2 2" xfId="57153" xr:uid="{00000000-0005-0000-0000-00001E960000}"/>
    <cellStyle name="Normal 3 5 2 6 2 2 2 3" xfId="43591" xr:uid="{00000000-0005-0000-0000-00001F960000}"/>
    <cellStyle name="Normal 3 5 2 6 2 2 3" xfId="23239" xr:uid="{00000000-0005-0000-0000-000020960000}"/>
    <cellStyle name="Normal 3 5 2 6 2 2 3 2" xfId="50372" xr:uid="{00000000-0005-0000-0000-000021960000}"/>
    <cellStyle name="Normal 3 5 2 6 2 2 4" xfId="36810" xr:uid="{00000000-0005-0000-0000-000022960000}"/>
    <cellStyle name="Normal 3 5 2 6 2 3" xfId="13063" xr:uid="{00000000-0005-0000-0000-000023960000}"/>
    <cellStyle name="Normal 3 5 2 6 2 3 2" xfId="26631" xr:uid="{00000000-0005-0000-0000-000024960000}"/>
    <cellStyle name="Normal 3 5 2 6 2 3 2 2" xfId="53764" xr:uid="{00000000-0005-0000-0000-000025960000}"/>
    <cellStyle name="Normal 3 5 2 6 2 3 3" xfId="40202" xr:uid="{00000000-0005-0000-0000-000026960000}"/>
    <cellStyle name="Normal 3 5 2 6 2 4" xfId="19850" xr:uid="{00000000-0005-0000-0000-000027960000}"/>
    <cellStyle name="Normal 3 5 2 6 2 4 2" xfId="46983" xr:uid="{00000000-0005-0000-0000-000028960000}"/>
    <cellStyle name="Normal 3 5 2 6 2 5" xfId="33421" xr:uid="{00000000-0005-0000-0000-000029960000}"/>
    <cellStyle name="Normal 3 5 2 6 3" xfId="6120" xr:uid="{00000000-0005-0000-0000-00002A960000}"/>
    <cellStyle name="Normal 3 5 2 6 3 2" xfId="9663" xr:uid="{00000000-0005-0000-0000-00002B960000}"/>
    <cellStyle name="Normal 3 5 2 6 3 2 2" xfId="16453" xr:uid="{00000000-0005-0000-0000-00002C960000}"/>
    <cellStyle name="Normal 3 5 2 6 3 2 2 2" xfId="30021" xr:uid="{00000000-0005-0000-0000-00002D960000}"/>
    <cellStyle name="Normal 3 5 2 6 3 2 2 2 2" xfId="57154" xr:uid="{00000000-0005-0000-0000-00002E960000}"/>
    <cellStyle name="Normal 3 5 2 6 3 2 2 3" xfId="43592" xr:uid="{00000000-0005-0000-0000-00002F960000}"/>
    <cellStyle name="Normal 3 5 2 6 3 2 3" xfId="23240" xr:uid="{00000000-0005-0000-0000-000030960000}"/>
    <cellStyle name="Normal 3 5 2 6 3 2 3 2" xfId="50373" xr:uid="{00000000-0005-0000-0000-000031960000}"/>
    <cellStyle name="Normal 3 5 2 6 3 2 4" xfId="36811" xr:uid="{00000000-0005-0000-0000-000032960000}"/>
    <cellStyle name="Normal 3 5 2 6 3 3" xfId="13064" xr:uid="{00000000-0005-0000-0000-000033960000}"/>
    <cellStyle name="Normal 3 5 2 6 3 3 2" xfId="26632" xr:uid="{00000000-0005-0000-0000-000034960000}"/>
    <cellStyle name="Normal 3 5 2 6 3 3 2 2" xfId="53765" xr:uid="{00000000-0005-0000-0000-000035960000}"/>
    <cellStyle name="Normal 3 5 2 6 3 3 3" xfId="40203" xr:uid="{00000000-0005-0000-0000-000036960000}"/>
    <cellStyle name="Normal 3 5 2 6 3 4" xfId="19851" xr:uid="{00000000-0005-0000-0000-000037960000}"/>
    <cellStyle name="Normal 3 5 2 6 3 4 2" xfId="46984" xr:uid="{00000000-0005-0000-0000-000038960000}"/>
    <cellStyle name="Normal 3 5 2 6 3 5" xfId="33422" xr:uid="{00000000-0005-0000-0000-000039960000}"/>
    <cellStyle name="Normal 3 5 2 6 4" xfId="9661" xr:uid="{00000000-0005-0000-0000-00003A960000}"/>
    <cellStyle name="Normal 3 5 2 6 4 2" xfId="16451" xr:uid="{00000000-0005-0000-0000-00003B960000}"/>
    <cellStyle name="Normal 3 5 2 6 4 2 2" xfId="30019" xr:uid="{00000000-0005-0000-0000-00003C960000}"/>
    <cellStyle name="Normal 3 5 2 6 4 2 2 2" xfId="57152" xr:uid="{00000000-0005-0000-0000-00003D960000}"/>
    <cellStyle name="Normal 3 5 2 6 4 2 3" xfId="43590" xr:uid="{00000000-0005-0000-0000-00003E960000}"/>
    <cellStyle name="Normal 3 5 2 6 4 3" xfId="23238" xr:uid="{00000000-0005-0000-0000-00003F960000}"/>
    <cellStyle name="Normal 3 5 2 6 4 3 2" xfId="50371" xr:uid="{00000000-0005-0000-0000-000040960000}"/>
    <cellStyle name="Normal 3 5 2 6 4 4" xfId="36809" xr:uid="{00000000-0005-0000-0000-000041960000}"/>
    <cellStyle name="Normal 3 5 2 6 5" xfId="13062" xr:uid="{00000000-0005-0000-0000-000042960000}"/>
    <cellStyle name="Normal 3 5 2 6 5 2" xfId="26630" xr:uid="{00000000-0005-0000-0000-000043960000}"/>
    <cellStyle name="Normal 3 5 2 6 5 2 2" xfId="53763" xr:uid="{00000000-0005-0000-0000-000044960000}"/>
    <cellStyle name="Normal 3 5 2 6 5 3" xfId="40201" xr:uid="{00000000-0005-0000-0000-000045960000}"/>
    <cellStyle name="Normal 3 5 2 6 6" xfId="19849" xr:uid="{00000000-0005-0000-0000-000046960000}"/>
    <cellStyle name="Normal 3 5 2 6 6 2" xfId="46982" xr:uid="{00000000-0005-0000-0000-000047960000}"/>
    <cellStyle name="Normal 3 5 2 6 7" xfId="33420" xr:uid="{00000000-0005-0000-0000-000048960000}"/>
    <cellStyle name="Normal 3 5 2 7" xfId="6121" xr:uid="{00000000-0005-0000-0000-000049960000}"/>
    <cellStyle name="Normal 3 5 2 7 2" xfId="9664" xr:uid="{00000000-0005-0000-0000-00004A960000}"/>
    <cellStyle name="Normal 3 5 2 7 2 2" xfId="16454" xr:uid="{00000000-0005-0000-0000-00004B960000}"/>
    <cellStyle name="Normal 3 5 2 7 2 2 2" xfId="30022" xr:uid="{00000000-0005-0000-0000-00004C960000}"/>
    <cellStyle name="Normal 3 5 2 7 2 2 2 2" xfId="57155" xr:uid="{00000000-0005-0000-0000-00004D960000}"/>
    <cellStyle name="Normal 3 5 2 7 2 2 3" xfId="43593" xr:uid="{00000000-0005-0000-0000-00004E960000}"/>
    <cellStyle name="Normal 3 5 2 7 2 3" xfId="23241" xr:uid="{00000000-0005-0000-0000-00004F960000}"/>
    <cellStyle name="Normal 3 5 2 7 2 3 2" xfId="50374" xr:uid="{00000000-0005-0000-0000-000050960000}"/>
    <cellStyle name="Normal 3 5 2 7 2 4" xfId="36812" xr:uid="{00000000-0005-0000-0000-000051960000}"/>
    <cellStyle name="Normal 3 5 2 7 3" xfId="13065" xr:uid="{00000000-0005-0000-0000-000052960000}"/>
    <cellStyle name="Normal 3 5 2 7 3 2" xfId="26633" xr:uid="{00000000-0005-0000-0000-000053960000}"/>
    <cellStyle name="Normal 3 5 2 7 3 2 2" xfId="53766" xr:uid="{00000000-0005-0000-0000-000054960000}"/>
    <cellStyle name="Normal 3 5 2 7 3 3" xfId="40204" xr:uid="{00000000-0005-0000-0000-000055960000}"/>
    <cellStyle name="Normal 3 5 2 7 4" xfId="19852" xr:uid="{00000000-0005-0000-0000-000056960000}"/>
    <cellStyle name="Normal 3 5 2 7 4 2" xfId="46985" xr:uid="{00000000-0005-0000-0000-000057960000}"/>
    <cellStyle name="Normal 3 5 2 7 5" xfId="33423" xr:uid="{00000000-0005-0000-0000-000058960000}"/>
    <cellStyle name="Normal 3 5 2 8" xfId="6122" xr:uid="{00000000-0005-0000-0000-000059960000}"/>
    <cellStyle name="Normal 3 5 2 8 2" xfId="9665" xr:uid="{00000000-0005-0000-0000-00005A960000}"/>
    <cellStyle name="Normal 3 5 2 8 2 2" xfId="16455" xr:uid="{00000000-0005-0000-0000-00005B960000}"/>
    <cellStyle name="Normal 3 5 2 8 2 2 2" xfId="30023" xr:uid="{00000000-0005-0000-0000-00005C960000}"/>
    <cellStyle name="Normal 3 5 2 8 2 2 2 2" xfId="57156" xr:uid="{00000000-0005-0000-0000-00005D960000}"/>
    <cellStyle name="Normal 3 5 2 8 2 2 3" xfId="43594" xr:uid="{00000000-0005-0000-0000-00005E960000}"/>
    <cellStyle name="Normal 3 5 2 8 2 3" xfId="23242" xr:uid="{00000000-0005-0000-0000-00005F960000}"/>
    <cellStyle name="Normal 3 5 2 8 2 3 2" xfId="50375" xr:uid="{00000000-0005-0000-0000-000060960000}"/>
    <cellStyle name="Normal 3 5 2 8 2 4" xfId="36813" xr:uid="{00000000-0005-0000-0000-000061960000}"/>
    <cellStyle name="Normal 3 5 2 8 3" xfId="13066" xr:uid="{00000000-0005-0000-0000-000062960000}"/>
    <cellStyle name="Normal 3 5 2 8 3 2" xfId="26634" xr:uid="{00000000-0005-0000-0000-000063960000}"/>
    <cellStyle name="Normal 3 5 2 8 3 2 2" xfId="53767" xr:uid="{00000000-0005-0000-0000-000064960000}"/>
    <cellStyle name="Normal 3 5 2 8 3 3" xfId="40205" xr:uid="{00000000-0005-0000-0000-000065960000}"/>
    <cellStyle name="Normal 3 5 2 8 4" xfId="19853" xr:uid="{00000000-0005-0000-0000-000066960000}"/>
    <cellStyle name="Normal 3 5 2 8 4 2" xfId="46986" xr:uid="{00000000-0005-0000-0000-000067960000}"/>
    <cellStyle name="Normal 3 5 2 8 5" xfId="33424" xr:uid="{00000000-0005-0000-0000-000068960000}"/>
    <cellStyle name="Normal 3 5 2 9" xfId="7539" xr:uid="{00000000-0005-0000-0000-000069960000}"/>
    <cellStyle name="Normal 3 5 2 9 2" xfId="14329" xr:uid="{00000000-0005-0000-0000-00006A960000}"/>
    <cellStyle name="Normal 3 5 2 9 2 2" xfId="27897" xr:uid="{00000000-0005-0000-0000-00006B960000}"/>
    <cellStyle name="Normal 3 5 2 9 2 2 2" xfId="55030" xr:uid="{00000000-0005-0000-0000-00006C960000}"/>
    <cellStyle name="Normal 3 5 2 9 2 3" xfId="41468" xr:uid="{00000000-0005-0000-0000-00006D960000}"/>
    <cellStyle name="Normal 3 5 2 9 3" xfId="21116" xr:uid="{00000000-0005-0000-0000-00006E960000}"/>
    <cellStyle name="Normal 3 5 2 9 3 2" xfId="48249" xr:uid="{00000000-0005-0000-0000-00006F960000}"/>
    <cellStyle name="Normal 3 5 2 9 4" xfId="34687" xr:uid="{00000000-0005-0000-0000-000070960000}"/>
    <cellStyle name="Normal 3 5 3" xfId="2728" xr:uid="{00000000-0005-0000-0000-000071960000}"/>
    <cellStyle name="Normal 3 5 3 10" xfId="31300" xr:uid="{00000000-0005-0000-0000-000072960000}"/>
    <cellStyle name="Normal 3 5 3 2" xfId="2729" xr:uid="{00000000-0005-0000-0000-000073960000}"/>
    <cellStyle name="Normal 3 5 3 2 2" xfId="6123" xr:uid="{00000000-0005-0000-0000-000074960000}"/>
    <cellStyle name="Normal 3 5 3 2 2 2" xfId="6124" xr:uid="{00000000-0005-0000-0000-000075960000}"/>
    <cellStyle name="Normal 3 5 3 2 2 2 2" xfId="9667" xr:uid="{00000000-0005-0000-0000-000076960000}"/>
    <cellStyle name="Normal 3 5 3 2 2 2 2 2" xfId="16457" xr:uid="{00000000-0005-0000-0000-000077960000}"/>
    <cellStyle name="Normal 3 5 3 2 2 2 2 2 2" xfId="30025" xr:uid="{00000000-0005-0000-0000-000078960000}"/>
    <cellStyle name="Normal 3 5 3 2 2 2 2 2 2 2" xfId="57158" xr:uid="{00000000-0005-0000-0000-000079960000}"/>
    <cellStyle name="Normal 3 5 3 2 2 2 2 2 3" xfId="43596" xr:uid="{00000000-0005-0000-0000-00007A960000}"/>
    <cellStyle name="Normal 3 5 3 2 2 2 2 3" xfId="23244" xr:uid="{00000000-0005-0000-0000-00007B960000}"/>
    <cellStyle name="Normal 3 5 3 2 2 2 2 3 2" xfId="50377" xr:uid="{00000000-0005-0000-0000-00007C960000}"/>
    <cellStyle name="Normal 3 5 3 2 2 2 2 4" xfId="36815" xr:uid="{00000000-0005-0000-0000-00007D960000}"/>
    <cellStyle name="Normal 3 5 3 2 2 2 3" xfId="13068" xr:uid="{00000000-0005-0000-0000-00007E960000}"/>
    <cellStyle name="Normal 3 5 3 2 2 2 3 2" xfId="26636" xr:uid="{00000000-0005-0000-0000-00007F960000}"/>
    <cellStyle name="Normal 3 5 3 2 2 2 3 2 2" xfId="53769" xr:uid="{00000000-0005-0000-0000-000080960000}"/>
    <cellStyle name="Normal 3 5 3 2 2 2 3 3" xfId="40207" xr:uid="{00000000-0005-0000-0000-000081960000}"/>
    <cellStyle name="Normal 3 5 3 2 2 2 4" xfId="19855" xr:uid="{00000000-0005-0000-0000-000082960000}"/>
    <cellStyle name="Normal 3 5 3 2 2 2 4 2" xfId="46988" xr:uid="{00000000-0005-0000-0000-000083960000}"/>
    <cellStyle name="Normal 3 5 3 2 2 2 5" xfId="33426" xr:uid="{00000000-0005-0000-0000-000084960000}"/>
    <cellStyle name="Normal 3 5 3 2 2 3" xfId="6125" xr:uid="{00000000-0005-0000-0000-000085960000}"/>
    <cellStyle name="Normal 3 5 3 2 2 3 2" xfId="9668" xr:uid="{00000000-0005-0000-0000-000086960000}"/>
    <cellStyle name="Normal 3 5 3 2 2 3 2 2" xfId="16458" xr:uid="{00000000-0005-0000-0000-000087960000}"/>
    <cellStyle name="Normal 3 5 3 2 2 3 2 2 2" xfId="30026" xr:uid="{00000000-0005-0000-0000-000088960000}"/>
    <cellStyle name="Normal 3 5 3 2 2 3 2 2 2 2" xfId="57159" xr:uid="{00000000-0005-0000-0000-000089960000}"/>
    <cellStyle name="Normal 3 5 3 2 2 3 2 2 3" xfId="43597" xr:uid="{00000000-0005-0000-0000-00008A960000}"/>
    <cellStyle name="Normal 3 5 3 2 2 3 2 3" xfId="23245" xr:uid="{00000000-0005-0000-0000-00008B960000}"/>
    <cellStyle name="Normal 3 5 3 2 2 3 2 3 2" xfId="50378" xr:uid="{00000000-0005-0000-0000-00008C960000}"/>
    <cellStyle name="Normal 3 5 3 2 2 3 2 4" xfId="36816" xr:uid="{00000000-0005-0000-0000-00008D960000}"/>
    <cellStyle name="Normal 3 5 3 2 2 3 3" xfId="13069" xr:uid="{00000000-0005-0000-0000-00008E960000}"/>
    <cellStyle name="Normal 3 5 3 2 2 3 3 2" xfId="26637" xr:uid="{00000000-0005-0000-0000-00008F960000}"/>
    <cellStyle name="Normal 3 5 3 2 2 3 3 2 2" xfId="53770" xr:uid="{00000000-0005-0000-0000-000090960000}"/>
    <cellStyle name="Normal 3 5 3 2 2 3 3 3" xfId="40208" xr:uid="{00000000-0005-0000-0000-000091960000}"/>
    <cellStyle name="Normal 3 5 3 2 2 3 4" xfId="19856" xr:uid="{00000000-0005-0000-0000-000092960000}"/>
    <cellStyle name="Normal 3 5 3 2 2 3 4 2" xfId="46989" xr:uid="{00000000-0005-0000-0000-000093960000}"/>
    <cellStyle name="Normal 3 5 3 2 2 3 5" xfId="33427" xr:uid="{00000000-0005-0000-0000-000094960000}"/>
    <cellStyle name="Normal 3 5 3 2 2 4" xfId="9666" xr:uid="{00000000-0005-0000-0000-000095960000}"/>
    <cellStyle name="Normal 3 5 3 2 2 4 2" xfId="16456" xr:uid="{00000000-0005-0000-0000-000096960000}"/>
    <cellStyle name="Normal 3 5 3 2 2 4 2 2" xfId="30024" xr:uid="{00000000-0005-0000-0000-000097960000}"/>
    <cellStyle name="Normal 3 5 3 2 2 4 2 2 2" xfId="57157" xr:uid="{00000000-0005-0000-0000-000098960000}"/>
    <cellStyle name="Normal 3 5 3 2 2 4 2 3" xfId="43595" xr:uid="{00000000-0005-0000-0000-000099960000}"/>
    <cellStyle name="Normal 3 5 3 2 2 4 3" xfId="23243" xr:uid="{00000000-0005-0000-0000-00009A960000}"/>
    <cellStyle name="Normal 3 5 3 2 2 4 3 2" xfId="50376" xr:uid="{00000000-0005-0000-0000-00009B960000}"/>
    <cellStyle name="Normal 3 5 3 2 2 4 4" xfId="36814" xr:uid="{00000000-0005-0000-0000-00009C960000}"/>
    <cellStyle name="Normal 3 5 3 2 2 5" xfId="13067" xr:uid="{00000000-0005-0000-0000-00009D960000}"/>
    <cellStyle name="Normal 3 5 3 2 2 5 2" xfId="26635" xr:uid="{00000000-0005-0000-0000-00009E960000}"/>
    <cellStyle name="Normal 3 5 3 2 2 5 2 2" xfId="53768" xr:uid="{00000000-0005-0000-0000-00009F960000}"/>
    <cellStyle name="Normal 3 5 3 2 2 5 3" xfId="40206" xr:uid="{00000000-0005-0000-0000-0000A0960000}"/>
    <cellStyle name="Normal 3 5 3 2 2 6" xfId="19854" xr:uid="{00000000-0005-0000-0000-0000A1960000}"/>
    <cellStyle name="Normal 3 5 3 2 2 6 2" xfId="46987" xr:uid="{00000000-0005-0000-0000-0000A2960000}"/>
    <cellStyle name="Normal 3 5 3 2 2 7" xfId="33425" xr:uid="{00000000-0005-0000-0000-0000A3960000}"/>
    <cellStyle name="Normal 3 5 3 2 3" xfId="6126" xr:uid="{00000000-0005-0000-0000-0000A4960000}"/>
    <cellStyle name="Normal 3 5 3 2 3 2" xfId="6127" xr:uid="{00000000-0005-0000-0000-0000A5960000}"/>
    <cellStyle name="Normal 3 5 3 2 3 2 2" xfId="9670" xr:uid="{00000000-0005-0000-0000-0000A6960000}"/>
    <cellStyle name="Normal 3 5 3 2 3 2 2 2" xfId="16460" xr:uid="{00000000-0005-0000-0000-0000A7960000}"/>
    <cellStyle name="Normal 3 5 3 2 3 2 2 2 2" xfId="30028" xr:uid="{00000000-0005-0000-0000-0000A8960000}"/>
    <cellStyle name="Normal 3 5 3 2 3 2 2 2 2 2" xfId="57161" xr:uid="{00000000-0005-0000-0000-0000A9960000}"/>
    <cellStyle name="Normal 3 5 3 2 3 2 2 2 3" xfId="43599" xr:uid="{00000000-0005-0000-0000-0000AA960000}"/>
    <cellStyle name="Normal 3 5 3 2 3 2 2 3" xfId="23247" xr:uid="{00000000-0005-0000-0000-0000AB960000}"/>
    <cellStyle name="Normal 3 5 3 2 3 2 2 3 2" xfId="50380" xr:uid="{00000000-0005-0000-0000-0000AC960000}"/>
    <cellStyle name="Normal 3 5 3 2 3 2 2 4" xfId="36818" xr:uid="{00000000-0005-0000-0000-0000AD960000}"/>
    <cellStyle name="Normal 3 5 3 2 3 2 3" xfId="13071" xr:uid="{00000000-0005-0000-0000-0000AE960000}"/>
    <cellStyle name="Normal 3 5 3 2 3 2 3 2" xfId="26639" xr:uid="{00000000-0005-0000-0000-0000AF960000}"/>
    <cellStyle name="Normal 3 5 3 2 3 2 3 2 2" xfId="53772" xr:uid="{00000000-0005-0000-0000-0000B0960000}"/>
    <cellStyle name="Normal 3 5 3 2 3 2 3 3" xfId="40210" xr:uid="{00000000-0005-0000-0000-0000B1960000}"/>
    <cellStyle name="Normal 3 5 3 2 3 2 4" xfId="19858" xr:uid="{00000000-0005-0000-0000-0000B2960000}"/>
    <cellStyle name="Normal 3 5 3 2 3 2 4 2" xfId="46991" xr:uid="{00000000-0005-0000-0000-0000B3960000}"/>
    <cellStyle name="Normal 3 5 3 2 3 2 5" xfId="33429" xr:uid="{00000000-0005-0000-0000-0000B4960000}"/>
    <cellStyle name="Normal 3 5 3 2 3 3" xfId="9669" xr:uid="{00000000-0005-0000-0000-0000B5960000}"/>
    <cellStyle name="Normal 3 5 3 2 3 3 2" xfId="16459" xr:uid="{00000000-0005-0000-0000-0000B6960000}"/>
    <cellStyle name="Normal 3 5 3 2 3 3 2 2" xfId="30027" xr:uid="{00000000-0005-0000-0000-0000B7960000}"/>
    <cellStyle name="Normal 3 5 3 2 3 3 2 2 2" xfId="57160" xr:uid="{00000000-0005-0000-0000-0000B8960000}"/>
    <cellStyle name="Normal 3 5 3 2 3 3 2 3" xfId="43598" xr:uid="{00000000-0005-0000-0000-0000B9960000}"/>
    <cellStyle name="Normal 3 5 3 2 3 3 3" xfId="23246" xr:uid="{00000000-0005-0000-0000-0000BA960000}"/>
    <cellStyle name="Normal 3 5 3 2 3 3 3 2" xfId="50379" xr:uid="{00000000-0005-0000-0000-0000BB960000}"/>
    <cellStyle name="Normal 3 5 3 2 3 3 4" xfId="36817" xr:uid="{00000000-0005-0000-0000-0000BC960000}"/>
    <cellStyle name="Normal 3 5 3 2 3 4" xfId="13070" xr:uid="{00000000-0005-0000-0000-0000BD960000}"/>
    <cellStyle name="Normal 3 5 3 2 3 4 2" xfId="26638" xr:uid="{00000000-0005-0000-0000-0000BE960000}"/>
    <cellStyle name="Normal 3 5 3 2 3 4 2 2" xfId="53771" xr:uid="{00000000-0005-0000-0000-0000BF960000}"/>
    <cellStyle name="Normal 3 5 3 2 3 4 3" xfId="40209" xr:uid="{00000000-0005-0000-0000-0000C0960000}"/>
    <cellStyle name="Normal 3 5 3 2 3 5" xfId="19857" xr:uid="{00000000-0005-0000-0000-0000C1960000}"/>
    <cellStyle name="Normal 3 5 3 2 3 5 2" xfId="46990" xr:uid="{00000000-0005-0000-0000-0000C2960000}"/>
    <cellStyle name="Normal 3 5 3 2 3 6" xfId="33428" xr:uid="{00000000-0005-0000-0000-0000C3960000}"/>
    <cellStyle name="Normal 3 5 3 2 4" xfId="6128" xr:uid="{00000000-0005-0000-0000-0000C4960000}"/>
    <cellStyle name="Normal 3 5 3 2 4 2" xfId="9671" xr:uid="{00000000-0005-0000-0000-0000C5960000}"/>
    <cellStyle name="Normal 3 5 3 2 4 2 2" xfId="16461" xr:uid="{00000000-0005-0000-0000-0000C6960000}"/>
    <cellStyle name="Normal 3 5 3 2 4 2 2 2" xfId="30029" xr:uid="{00000000-0005-0000-0000-0000C7960000}"/>
    <cellStyle name="Normal 3 5 3 2 4 2 2 2 2" xfId="57162" xr:uid="{00000000-0005-0000-0000-0000C8960000}"/>
    <cellStyle name="Normal 3 5 3 2 4 2 2 3" xfId="43600" xr:uid="{00000000-0005-0000-0000-0000C9960000}"/>
    <cellStyle name="Normal 3 5 3 2 4 2 3" xfId="23248" xr:uid="{00000000-0005-0000-0000-0000CA960000}"/>
    <cellStyle name="Normal 3 5 3 2 4 2 3 2" xfId="50381" xr:uid="{00000000-0005-0000-0000-0000CB960000}"/>
    <cellStyle name="Normal 3 5 3 2 4 2 4" xfId="36819" xr:uid="{00000000-0005-0000-0000-0000CC960000}"/>
    <cellStyle name="Normal 3 5 3 2 4 3" xfId="13072" xr:uid="{00000000-0005-0000-0000-0000CD960000}"/>
    <cellStyle name="Normal 3 5 3 2 4 3 2" xfId="26640" xr:uid="{00000000-0005-0000-0000-0000CE960000}"/>
    <cellStyle name="Normal 3 5 3 2 4 3 2 2" xfId="53773" xr:uid="{00000000-0005-0000-0000-0000CF960000}"/>
    <cellStyle name="Normal 3 5 3 2 4 3 3" xfId="40211" xr:uid="{00000000-0005-0000-0000-0000D0960000}"/>
    <cellStyle name="Normal 3 5 3 2 4 4" xfId="19859" xr:uid="{00000000-0005-0000-0000-0000D1960000}"/>
    <cellStyle name="Normal 3 5 3 2 4 4 2" xfId="46992" xr:uid="{00000000-0005-0000-0000-0000D2960000}"/>
    <cellStyle name="Normal 3 5 3 2 4 5" xfId="33430" xr:uid="{00000000-0005-0000-0000-0000D3960000}"/>
    <cellStyle name="Normal 3 5 3 2 5" xfId="6129" xr:uid="{00000000-0005-0000-0000-0000D4960000}"/>
    <cellStyle name="Normal 3 5 3 2 5 2" xfId="9672" xr:uid="{00000000-0005-0000-0000-0000D5960000}"/>
    <cellStyle name="Normal 3 5 3 2 5 2 2" xfId="16462" xr:uid="{00000000-0005-0000-0000-0000D6960000}"/>
    <cellStyle name="Normal 3 5 3 2 5 2 2 2" xfId="30030" xr:uid="{00000000-0005-0000-0000-0000D7960000}"/>
    <cellStyle name="Normal 3 5 3 2 5 2 2 2 2" xfId="57163" xr:uid="{00000000-0005-0000-0000-0000D8960000}"/>
    <cellStyle name="Normal 3 5 3 2 5 2 2 3" xfId="43601" xr:uid="{00000000-0005-0000-0000-0000D9960000}"/>
    <cellStyle name="Normal 3 5 3 2 5 2 3" xfId="23249" xr:uid="{00000000-0005-0000-0000-0000DA960000}"/>
    <cellStyle name="Normal 3 5 3 2 5 2 3 2" xfId="50382" xr:uid="{00000000-0005-0000-0000-0000DB960000}"/>
    <cellStyle name="Normal 3 5 3 2 5 2 4" xfId="36820" xr:uid="{00000000-0005-0000-0000-0000DC960000}"/>
    <cellStyle name="Normal 3 5 3 2 5 3" xfId="13073" xr:uid="{00000000-0005-0000-0000-0000DD960000}"/>
    <cellStyle name="Normal 3 5 3 2 5 3 2" xfId="26641" xr:uid="{00000000-0005-0000-0000-0000DE960000}"/>
    <cellStyle name="Normal 3 5 3 2 5 3 2 2" xfId="53774" xr:uid="{00000000-0005-0000-0000-0000DF960000}"/>
    <cellStyle name="Normal 3 5 3 2 5 3 3" xfId="40212" xr:uid="{00000000-0005-0000-0000-0000E0960000}"/>
    <cellStyle name="Normal 3 5 3 2 5 4" xfId="19860" xr:uid="{00000000-0005-0000-0000-0000E1960000}"/>
    <cellStyle name="Normal 3 5 3 2 5 4 2" xfId="46993" xr:uid="{00000000-0005-0000-0000-0000E2960000}"/>
    <cellStyle name="Normal 3 5 3 2 5 5" xfId="33431" xr:uid="{00000000-0005-0000-0000-0000E3960000}"/>
    <cellStyle name="Normal 3 5 3 2 6" xfId="7542" xr:uid="{00000000-0005-0000-0000-0000E4960000}"/>
    <cellStyle name="Normal 3 5 3 2 6 2" xfId="14332" xr:uid="{00000000-0005-0000-0000-0000E5960000}"/>
    <cellStyle name="Normal 3 5 3 2 6 2 2" xfId="27900" xr:uid="{00000000-0005-0000-0000-0000E6960000}"/>
    <cellStyle name="Normal 3 5 3 2 6 2 2 2" xfId="55033" xr:uid="{00000000-0005-0000-0000-0000E7960000}"/>
    <cellStyle name="Normal 3 5 3 2 6 2 3" xfId="41471" xr:uid="{00000000-0005-0000-0000-0000E8960000}"/>
    <cellStyle name="Normal 3 5 3 2 6 3" xfId="21119" xr:uid="{00000000-0005-0000-0000-0000E9960000}"/>
    <cellStyle name="Normal 3 5 3 2 6 3 2" xfId="48252" xr:uid="{00000000-0005-0000-0000-0000EA960000}"/>
    <cellStyle name="Normal 3 5 3 2 6 4" xfId="34690" xr:uid="{00000000-0005-0000-0000-0000EB960000}"/>
    <cellStyle name="Normal 3 5 3 2 7" xfId="10943" xr:uid="{00000000-0005-0000-0000-0000EC960000}"/>
    <cellStyle name="Normal 3 5 3 2 7 2" xfId="24511" xr:uid="{00000000-0005-0000-0000-0000ED960000}"/>
    <cellStyle name="Normal 3 5 3 2 7 2 2" xfId="51644" xr:uid="{00000000-0005-0000-0000-0000EE960000}"/>
    <cellStyle name="Normal 3 5 3 2 7 3" xfId="38082" xr:uid="{00000000-0005-0000-0000-0000EF960000}"/>
    <cellStyle name="Normal 3 5 3 2 8" xfId="17730" xr:uid="{00000000-0005-0000-0000-0000F0960000}"/>
    <cellStyle name="Normal 3 5 3 2 8 2" xfId="44863" xr:uid="{00000000-0005-0000-0000-0000F1960000}"/>
    <cellStyle name="Normal 3 5 3 2 9" xfId="31301" xr:uid="{00000000-0005-0000-0000-0000F2960000}"/>
    <cellStyle name="Normal 3 5 3 3" xfId="6130" xr:uid="{00000000-0005-0000-0000-0000F3960000}"/>
    <cellStyle name="Normal 3 5 3 3 2" xfId="6131" xr:uid="{00000000-0005-0000-0000-0000F4960000}"/>
    <cellStyle name="Normal 3 5 3 3 2 2" xfId="9674" xr:uid="{00000000-0005-0000-0000-0000F5960000}"/>
    <cellStyle name="Normal 3 5 3 3 2 2 2" xfId="16464" xr:uid="{00000000-0005-0000-0000-0000F6960000}"/>
    <cellStyle name="Normal 3 5 3 3 2 2 2 2" xfId="30032" xr:uid="{00000000-0005-0000-0000-0000F7960000}"/>
    <cellStyle name="Normal 3 5 3 3 2 2 2 2 2" xfId="57165" xr:uid="{00000000-0005-0000-0000-0000F8960000}"/>
    <cellStyle name="Normal 3 5 3 3 2 2 2 3" xfId="43603" xr:uid="{00000000-0005-0000-0000-0000F9960000}"/>
    <cellStyle name="Normal 3 5 3 3 2 2 3" xfId="23251" xr:uid="{00000000-0005-0000-0000-0000FA960000}"/>
    <cellStyle name="Normal 3 5 3 3 2 2 3 2" xfId="50384" xr:uid="{00000000-0005-0000-0000-0000FB960000}"/>
    <cellStyle name="Normal 3 5 3 3 2 2 4" xfId="36822" xr:uid="{00000000-0005-0000-0000-0000FC960000}"/>
    <cellStyle name="Normal 3 5 3 3 2 3" xfId="13075" xr:uid="{00000000-0005-0000-0000-0000FD960000}"/>
    <cellStyle name="Normal 3 5 3 3 2 3 2" xfId="26643" xr:uid="{00000000-0005-0000-0000-0000FE960000}"/>
    <cellStyle name="Normal 3 5 3 3 2 3 2 2" xfId="53776" xr:uid="{00000000-0005-0000-0000-0000FF960000}"/>
    <cellStyle name="Normal 3 5 3 3 2 3 3" xfId="40214" xr:uid="{00000000-0005-0000-0000-000000970000}"/>
    <cellStyle name="Normal 3 5 3 3 2 4" xfId="19862" xr:uid="{00000000-0005-0000-0000-000001970000}"/>
    <cellStyle name="Normal 3 5 3 3 2 4 2" xfId="46995" xr:uid="{00000000-0005-0000-0000-000002970000}"/>
    <cellStyle name="Normal 3 5 3 3 2 5" xfId="33433" xr:uid="{00000000-0005-0000-0000-000003970000}"/>
    <cellStyle name="Normal 3 5 3 3 3" xfId="6132" xr:uid="{00000000-0005-0000-0000-000004970000}"/>
    <cellStyle name="Normal 3 5 3 3 3 2" xfId="9675" xr:uid="{00000000-0005-0000-0000-000005970000}"/>
    <cellStyle name="Normal 3 5 3 3 3 2 2" xfId="16465" xr:uid="{00000000-0005-0000-0000-000006970000}"/>
    <cellStyle name="Normal 3 5 3 3 3 2 2 2" xfId="30033" xr:uid="{00000000-0005-0000-0000-000007970000}"/>
    <cellStyle name="Normal 3 5 3 3 3 2 2 2 2" xfId="57166" xr:uid="{00000000-0005-0000-0000-000008970000}"/>
    <cellStyle name="Normal 3 5 3 3 3 2 2 3" xfId="43604" xr:uid="{00000000-0005-0000-0000-000009970000}"/>
    <cellStyle name="Normal 3 5 3 3 3 2 3" xfId="23252" xr:uid="{00000000-0005-0000-0000-00000A970000}"/>
    <cellStyle name="Normal 3 5 3 3 3 2 3 2" xfId="50385" xr:uid="{00000000-0005-0000-0000-00000B970000}"/>
    <cellStyle name="Normal 3 5 3 3 3 2 4" xfId="36823" xr:uid="{00000000-0005-0000-0000-00000C970000}"/>
    <cellStyle name="Normal 3 5 3 3 3 3" xfId="13076" xr:uid="{00000000-0005-0000-0000-00000D970000}"/>
    <cellStyle name="Normal 3 5 3 3 3 3 2" xfId="26644" xr:uid="{00000000-0005-0000-0000-00000E970000}"/>
    <cellStyle name="Normal 3 5 3 3 3 3 2 2" xfId="53777" xr:uid="{00000000-0005-0000-0000-00000F970000}"/>
    <cellStyle name="Normal 3 5 3 3 3 3 3" xfId="40215" xr:uid="{00000000-0005-0000-0000-000010970000}"/>
    <cellStyle name="Normal 3 5 3 3 3 4" xfId="19863" xr:uid="{00000000-0005-0000-0000-000011970000}"/>
    <cellStyle name="Normal 3 5 3 3 3 4 2" xfId="46996" xr:uid="{00000000-0005-0000-0000-000012970000}"/>
    <cellStyle name="Normal 3 5 3 3 3 5" xfId="33434" xr:uid="{00000000-0005-0000-0000-000013970000}"/>
    <cellStyle name="Normal 3 5 3 3 4" xfId="9673" xr:uid="{00000000-0005-0000-0000-000014970000}"/>
    <cellStyle name="Normal 3 5 3 3 4 2" xfId="16463" xr:uid="{00000000-0005-0000-0000-000015970000}"/>
    <cellStyle name="Normal 3 5 3 3 4 2 2" xfId="30031" xr:uid="{00000000-0005-0000-0000-000016970000}"/>
    <cellStyle name="Normal 3 5 3 3 4 2 2 2" xfId="57164" xr:uid="{00000000-0005-0000-0000-000017970000}"/>
    <cellStyle name="Normal 3 5 3 3 4 2 3" xfId="43602" xr:uid="{00000000-0005-0000-0000-000018970000}"/>
    <cellStyle name="Normal 3 5 3 3 4 3" xfId="23250" xr:uid="{00000000-0005-0000-0000-000019970000}"/>
    <cellStyle name="Normal 3 5 3 3 4 3 2" xfId="50383" xr:uid="{00000000-0005-0000-0000-00001A970000}"/>
    <cellStyle name="Normal 3 5 3 3 4 4" xfId="36821" xr:uid="{00000000-0005-0000-0000-00001B970000}"/>
    <cellStyle name="Normal 3 5 3 3 5" xfId="13074" xr:uid="{00000000-0005-0000-0000-00001C970000}"/>
    <cellStyle name="Normal 3 5 3 3 5 2" xfId="26642" xr:uid="{00000000-0005-0000-0000-00001D970000}"/>
    <cellStyle name="Normal 3 5 3 3 5 2 2" xfId="53775" xr:uid="{00000000-0005-0000-0000-00001E970000}"/>
    <cellStyle name="Normal 3 5 3 3 5 3" xfId="40213" xr:uid="{00000000-0005-0000-0000-00001F970000}"/>
    <cellStyle name="Normal 3 5 3 3 6" xfId="19861" xr:uid="{00000000-0005-0000-0000-000020970000}"/>
    <cellStyle name="Normal 3 5 3 3 6 2" xfId="46994" xr:uid="{00000000-0005-0000-0000-000021970000}"/>
    <cellStyle name="Normal 3 5 3 3 7" xfId="33432" xr:uid="{00000000-0005-0000-0000-000022970000}"/>
    <cellStyle name="Normal 3 5 3 4" xfId="6133" xr:uid="{00000000-0005-0000-0000-000023970000}"/>
    <cellStyle name="Normal 3 5 3 4 2" xfId="6134" xr:uid="{00000000-0005-0000-0000-000024970000}"/>
    <cellStyle name="Normal 3 5 3 4 2 2" xfId="9677" xr:uid="{00000000-0005-0000-0000-000025970000}"/>
    <cellStyle name="Normal 3 5 3 4 2 2 2" xfId="16467" xr:uid="{00000000-0005-0000-0000-000026970000}"/>
    <cellStyle name="Normal 3 5 3 4 2 2 2 2" xfId="30035" xr:uid="{00000000-0005-0000-0000-000027970000}"/>
    <cellStyle name="Normal 3 5 3 4 2 2 2 2 2" xfId="57168" xr:uid="{00000000-0005-0000-0000-000028970000}"/>
    <cellStyle name="Normal 3 5 3 4 2 2 2 3" xfId="43606" xr:uid="{00000000-0005-0000-0000-000029970000}"/>
    <cellStyle name="Normal 3 5 3 4 2 2 3" xfId="23254" xr:uid="{00000000-0005-0000-0000-00002A970000}"/>
    <cellStyle name="Normal 3 5 3 4 2 2 3 2" xfId="50387" xr:uid="{00000000-0005-0000-0000-00002B970000}"/>
    <cellStyle name="Normal 3 5 3 4 2 2 4" xfId="36825" xr:uid="{00000000-0005-0000-0000-00002C970000}"/>
    <cellStyle name="Normal 3 5 3 4 2 3" xfId="13078" xr:uid="{00000000-0005-0000-0000-00002D970000}"/>
    <cellStyle name="Normal 3 5 3 4 2 3 2" xfId="26646" xr:uid="{00000000-0005-0000-0000-00002E970000}"/>
    <cellStyle name="Normal 3 5 3 4 2 3 2 2" xfId="53779" xr:uid="{00000000-0005-0000-0000-00002F970000}"/>
    <cellStyle name="Normal 3 5 3 4 2 3 3" xfId="40217" xr:uid="{00000000-0005-0000-0000-000030970000}"/>
    <cellStyle name="Normal 3 5 3 4 2 4" xfId="19865" xr:uid="{00000000-0005-0000-0000-000031970000}"/>
    <cellStyle name="Normal 3 5 3 4 2 4 2" xfId="46998" xr:uid="{00000000-0005-0000-0000-000032970000}"/>
    <cellStyle name="Normal 3 5 3 4 2 5" xfId="33436" xr:uid="{00000000-0005-0000-0000-000033970000}"/>
    <cellStyle name="Normal 3 5 3 4 3" xfId="9676" xr:uid="{00000000-0005-0000-0000-000034970000}"/>
    <cellStyle name="Normal 3 5 3 4 3 2" xfId="16466" xr:uid="{00000000-0005-0000-0000-000035970000}"/>
    <cellStyle name="Normal 3 5 3 4 3 2 2" xfId="30034" xr:uid="{00000000-0005-0000-0000-000036970000}"/>
    <cellStyle name="Normal 3 5 3 4 3 2 2 2" xfId="57167" xr:uid="{00000000-0005-0000-0000-000037970000}"/>
    <cellStyle name="Normal 3 5 3 4 3 2 3" xfId="43605" xr:uid="{00000000-0005-0000-0000-000038970000}"/>
    <cellStyle name="Normal 3 5 3 4 3 3" xfId="23253" xr:uid="{00000000-0005-0000-0000-000039970000}"/>
    <cellStyle name="Normal 3 5 3 4 3 3 2" xfId="50386" xr:uid="{00000000-0005-0000-0000-00003A970000}"/>
    <cellStyle name="Normal 3 5 3 4 3 4" xfId="36824" xr:uid="{00000000-0005-0000-0000-00003B970000}"/>
    <cellStyle name="Normal 3 5 3 4 4" xfId="13077" xr:uid="{00000000-0005-0000-0000-00003C970000}"/>
    <cellStyle name="Normal 3 5 3 4 4 2" xfId="26645" xr:uid="{00000000-0005-0000-0000-00003D970000}"/>
    <cellStyle name="Normal 3 5 3 4 4 2 2" xfId="53778" xr:uid="{00000000-0005-0000-0000-00003E970000}"/>
    <cellStyle name="Normal 3 5 3 4 4 3" xfId="40216" xr:uid="{00000000-0005-0000-0000-00003F970000}"/>
    <cellStyle name="Normal 3 5 3 4 5" xfId="19864" xr:uid="{00000000-0005-0000-0000-000040970000}"/>
    <cellStyle name="Normal 3 5 3 4 5 2" xfId="46997" xr:uid="{00000000-0005-0000-0000-000041970000}"/>
    <cellStyle name="Normal 3 5 3 4 6" xfId="33435" xr:uid="{00000000-0005-0000-0000-000042970000}"/>
    <cellStyle name="Normal 3 5 3 5" xfId="6135" xr:uid="{00000000-0005-0000-0000-000043970000}"/>
    <cellStyle name="Normal 3 5 3 5 2" xfId="9678" xr:uid="{00000000-0005-0000-0000-000044970000}"/>
    <cellStyle name="Normal 3 5 3 5 2 2" xfId="16468" xr:uid="{00000000-0005-0000-0000-000045970000}"/>
    <cellStyle name="Normal 3 5 3 5 2 2 2" xfId="30036" xr:uid="{00000000-0005-0000-0000-000046970000}"/>
    <cellStyle name="Normal 3 5 3 5 2 2 2 2" xfId="57169" xr:uid="{00000000-0005-0000-0000-000047970000}"/>
    <cellStyle name="Normal 3 5 3 5 2 2 3" xfId="43607" xr:uid="{00000000-0005-0000-0000-000048970000}"/>
    <cellStyle name="Normal 3 5 3 5 2 3" xfId="23255" xr:uid="{00000000-0005-0000-0000-000049970000}"/>
    <cellStyle name="Normal 3 5 3 5 2 3 2" xfId="50388" xr:uid="{00000000-0005-0000-0000-00004A970000}"/>
    <cellStyle name="Normal 3 5 3 5 2 4" xfId="36826" xr:uid="{00000000-0005-0000-0000-00004B970000}"/>
    <cellStyle name="Normal 3 5 3 5 3" xfId="13079" xr:uid="{00000000-0005-0000-0000-00004C970000}"/>
    <cellStyle name="Normal 3 5 3 5 3 2" xfId="26647" xr:uid="{00000000-0005-0000-0000-00004D970000}"/>
    <cellStyle name="Normal 3 5 3 5 3 2 2" xfId="53780" xr:uid="{00000000-0005-0000-0000-00004E970000}"/>
    <cellStyle name="Normal 3 5 3 5 3 3" xfId="40218" xr:uid="{00000000-0005-0000-0000-00004F970000}"/>
    <cellStyle name="Normal 3 5 3 5 4" xfId="19866" xr:uid="{00000000-0005-0000-0000-000050970000}"/>
    <cellStyle name="Normal 3 5 3 5 4 2" xfId="46999" xr:uid="{00000000-0005-0000-0000-000051970000}"/>
    <cellStyle name="Normal 3 5 3 5 5" xfId="33437" xr:uid="{00000000-0005-0000-0000-000052970000}"/>
    <cellStyle name="Normal 3 5 3 6" xfId="6136" xr:uid="{00000000-0005-0000-0000-000053970000}"/>
    <cellStyle name="Normal 3 5 3 6 2" xfId="9679" xr:uid="{00000000-0005-0000-0000-000054970000}"/>
    <cellStyle name="Normal 3 5 3 6 2 2" xfId="16469" xr:uid="{00000000-0005-0000-0000-000055970000}"/>
    <cellStyle name="Normal 3 5 3 6 2 2 2" xfId="30037" xr:uid="{00000000-0005-0000-0000-000056970000}"/>
    <cellStyle name="Normal 3 5 3 6 2 2 2 2" xfId="57170" xr:uid="{00000000-0005-0000-0000-000057970000}"/>
    <cellStyle name="Normal 3 5 3 6 2 2 3" xfId="43608" xr:uid="{00000000-0005-0000-0000-000058970000}"/>
    <cellStyle name="Normal 3 5 3 6 2 3" xfId="23256" xr:uid="{00000000-0005-0000-0000-000059970000}"/>
    <cellStyle name="Normal 3 5 3 6 2 3 2" xfId="50389" xr:uid="{00000000-0005-0000-0000-00005A970000}"/>
    <cellStyle name="Normal 3 5 3 6 2 4" xfId="36827" xr:uid="{00000000-0005-0000-0000-00005B970000}"/>
    <cellStyle name="Normal 3 5 3 6 3" xfId="13080" xr:uid="{00000000-0005-0000-0000-00005C970000}"/>
    <cellStyle name="Normal 3 5 3 6 3 2" xfId="26648" xr:uid="{00000000-0005-0000-0000-00005D970000}"/>
    <cellStyle name="Normal 3 5 3 6 3 2 2" xfId="53781" xr:uid="{00000000-0005-0000-0000-00005E970000}"/>
    <cellStyle name="Normal 3 5 3 6 3 3" xfId="40219" xr:uid="{00000000-0005-0000-0000-00005F970000}"/>
    <cellStyle name="Normal 3 5 3 6 4" xfId="19867" xr:uid="{00000000-0005-0000-0000-000060970000}"/>
    <cellStyle name="Normal 3 5 3 6 4 2" xfId="47000" xr:uid="{00000000-0005-0000-0000-000061970000}"/>
    <cellStyle name="Normal 3 5 3 6 5" xfId="33438" xr:uid="{00000000-0005-0000-0000-000062970000}"/>
    <cellStyle name="Normal 3 5 3 7" xfId="7541" xr:uid="{00000000-0005-0000-0000-000063970000}"/>
    <cellStyle name="Normal 3 5 3 7 2" xfId="14331" xr:uid="{00000000-0005-0000-0000-000064970000}"/>
    <cellStyle name="Normal 3 5 3 7 2 2" xfId="27899" xr:uid="{00000000-0005-0000-0000-000065970000}"/>
    <cellStyle name="Normal 3 5 3 7 2 2 2" xfId="55032" xr:uid="{00000000-0005-0000-0000-000066970000}"/>
    <cellStyle name="Normal 3 5 3 7 2 3" xfId="41470" xr:uid="{00000000-0005-0000-0000-000067970000}"/>
    <cellStyle name="Normal 3 5 3 7 3" xfId="21118" xr:uid="{00000000-0005-0000-0000-000068970000}"/>
    <cellStyle name="Normal 3 5 3 7 3 2" xfId="48251" xr:uid="{00000000-0005-0000-0000-000069970000}"/>
    <cellStyle name="Normal 3 5 3 7 4" xfId="34689" xr:uid="{00000000-0005-0000-0000-00006A970000}"/>
    <cellStyle name="Normal 3 5 3 8" xfId="10942" xr:uid="{00000000-0005-0000-0000-00006B970000}"/>
    <cellStyle name="Normal 3 5 3 8 2" xfId="24510" xr:uid="{00000000-0005-0000-0000-00006C970000}"/>
    <cellStyle name="Normal 3 5 3 8 2 2" xfId="51643" xr:uid="{00000000-0005-0000-0000-00006D970000}"/>
    <cellStyle name="Normal 3 5 3 8 3" xfId="38081" xr:uid="{00000000-0005-0000-0000-00006E970000}"/>
    <cellStyle name="Normal 3 5 3 9" xfId="17729" xr:uid="{00000000-0005-0000-0000-00006F970000}"/>
    <cellStyle name="Normal 3 5 3 9 2" xfId="44862" xr:uid="{00000000-0005-0000-0000-000070970000}"/>
    <cellStyle name="Normal 3 5 4" xfId="2730" xr:uid="{00000000-0005-0000-0000-000071970000}"/>
    <cellStyle name="Normal 3 5 4 2" xfId="2731" xr:uid="{00000000-0005-0000-0000-000072970000}"/>
    <cellStyle name="Normal 3 5 4 2 2" xfId="6137" xr:uid="{00000000-0005-0000-0000-000073970000}"/>
    <cellStyle name="Normal 3 5 4 2 2 2" xfId="9680" xr:uid="{00000000-0005-0000-0000-000074970000}"/>
    <cellStyle name="Normal 3 5 4 2 2 2 2" xfId="16470" xr:uid="{00000000-0005-0000-0000-000075970000}"/>
    <cellStyle name="Normal 3 5 4 2 2 2 2 2" xfId="30038" xr:uid="{00000000-0005-0000-0000-000076970000}"/>
    <cellStyle name="Normal 3 5 4 2 2 2 2 2 2" xfId="57171" xr:uid="{00000000-0005-0000-0000-000077970000}"/>
    <cellStyle name="Normal 3 5 4 2 2 2 2 3" xfId="43609" xr:uid="{00000000-0005-0000-0000-000078970000}"/>
    <cellStyle name="Normal 3 5 4 2 2 2 3" xfId="23257" xr:uid="{00000000-0005-0000-0000-000079970000}"/>
    <cellStyle name="Normal 3 5 4 2 2 2 3 2" xfId="50390" xr:uid="{00000000-0005-0000-0000-00007A970000}"/>
    <cellStyle name="Normal 3 5 4 2 2 2 4" xfId="36828" xr:uid="{00000000-0005-0000-0000-00007B970000}"/>
    <cellStyle name="Normal 3 5 4 2 2 3" xfId="13081" xr:uid="{00000000-0005-0000-0000-00007C970000}"/>
    <cellStyle name="Normal 3 5 4 2 2 3 2" xfId="26649" xr:uid="{00000000-0005-0000-0000-00007D970000}"/>
    <cellStyle name="Normal 3 5 4 2 2 3 2 2" xfId="53782" xr:uid="{00000000-0005-0000-0000-00007E970000}"/>
    <cellStyle name="Normal 3 5 4 2 2 3 3" xfId="40220" xr:uid="{00000000-0005-0000-0000-00007F970000}"/>
    <cellStyle name="Normal 3 5 4 2 2 4" xfId="19868" xr:uid="{00000000-0005-0000-0000-000080970000}"/>
    <cellStyle name="Normal 3 5 4 2 2 4 2" xfId="47001" xr:uid="{00000000-0005-0000-0000-000081970000}"/>
    <cellStyle name="Normal 3 5 4 2 2 5" xfId="33439" xr:uid="{00000000-0005-0000-0000-000082970000}"/>
    <cellStyle name="Normal 3 5 4 2 3" xfId="6138" xr:uid="{00000000-0005-0000-0000-000083970000}"/>
    <cellStyle name="Normal 3 5 4 2 3 2" xfId="9681" xr:uid="{00000000-0005-0000-0000-000084970000}"/>
    <cellStyle name="Normal 3 5 4 2 3 2 2" xfId="16471" xr:uid="{00000000-0005-0000-0000-000085970000}"/>
    <cellStyle name="Normal 3 5 4 2 3 2 2 2" xfId="30039" xr:uid="{00000000-0005-0000-0000-000086970000}"/>
    <cellStyle name="Normal 3 5 4 2 3 2 2 2 2" xfId="57172" xr:uid="{00000000-0005-0000-0000-000087970000}"/>
    <cellStyle name="Normal 3 5 4 2 3 2 2 3" xfId="43610" xr:uid="{00000000-0005-0000-0000-000088970000}"/>
    <cellStyle name="Normal 3 5 4 2 3 2 3" xfId="23258" xr:uid="{00000000-0005-0000-0000-000089970000}"/>
    <cellStyle name="Normal 3 5 4 2 3 2 3 2" xfId="50391" xr:uid="{00000000-0005-0000-0000-00008A970000}"/>
    <cellStyle name="Normal 3 5 4 2 3 2 4" xfId="36829" xr:uid="{00000000-0005-0000-0000-00008B970000}"/>
    <cellStyle name="Normal 3 5 4 2 3 3" xfId="13082" xr:uid="{00000000-0005-0000-0000-00008C970000}"/>
    <cellStyle name="Normal 3 5 4 2 3 3 2" xfId="26650" xr:uid="{00000000-0005-0000-0000-00008D970000}"/>
    <cellStyle name="Normal 3 5 4 2 3 3 2 2" xfId="53783" xr:uid="{00000000-0005-0000-0000-00008E970000}"/>
    <cellStyle name="Normal 3 5 4 2 3 3 3" xfId="40221" xr:uid="{00000000-0005-0000-0000-00008F970000}"/>
    <cellStyle name="Normal 3 5 4 2 3 4" xfId="19869" xr:uid="{00000000-0005-0000-0000-000090970000}"/>
    <cellStyle name="Normal 3 5 4 2 3 4 2" xfId="47002" xr:uid="{00000000-0005-0000-0000-000091970000}"/>
    <cellStyle name="Normal 3 5 4 2 3 5" xfId="33440" xr:uid="{00000000-0005-0000-0000-000092970000}"/>
    <cellStyle name="Normal 3 5 4 2 4" xfId="7544" xr:uid="{00000000-0005-0000-0000-000093970000}"/>
    <cellStyle name="Normal 3 5 4 2 4 2" xfId="14334" xr:uid="{00000000-0005-0000-0000-000094970000}"/>
    <cellStyle name="Normal 3 5 4 2 4 2 2" xfId="27902" xr:uid="{00000000-0005-0000-0000-000095970000}"/>
    <cellStyle name="Normal 3 5 4 2 4 2 2 2" xfId="55035" xr:uid="{00000000-0005-0000-0000-000096970000}"/>
    <cellStyle name="Normal 3 5 4 2 4 2 3" xfId="41473" xr:uid="{00000000-0005-0000-0000-000097970000}"/>
    <cellStyle name="Normal 3 5 4 2 4 3" xfId="21121" xr:uid="{00000000-0005-0000-0000-000098970000}"/>
    <cellStyle name="Normal 3 5 4 2 4 3 2" xfId="48254" xr:uid="{00000000-0005-0000-0000-000099970000}"/>
    <cellStyle name="Normal 3 5 4 2 4 4" xfId="34692" xr:uid="{00000000-0005-0000-0000-00009A970000}"/>
    <cellStyle name="Normal 3 5 4 2 5" xfId="10945" xr:uid="{00000000-0005-0000-0000-00009B970000}"/>
    <cellStyle name="Normal 3 5 4 2 5 2" xfId="24513" xr:uid="{00000000-0005-0000-0000-00009C970000}"/>
    <cellStyle name="Normal 3 5 4 2 5 2 2" xfId="51646" xr:uid="{00000000-0005-0000-0000-00009D970000}"/>
    <cellStyle name="Normal 3 5 4 2 5 3" xfId="38084" xr:uid="{00000000-0005-0000-0000-00009E970000}"/>
    <cellStyle name="Normal 3 5 4 2 6" xfId="17732" xr:uid="{00000000-0005-0000-0000-00009F970000}"/>
    <cellStyle name="Normal 3 5 4 2 6 2" xfId="44865" xr:uid="{00000000-0005-0000-0000-0000A0970000}"/>
    <cellStyle name="Normal 3 5 4 2 7" xfId="31303" xr:uid="{00000000-0005-0000-0000-0000A1970000}"/>
    <cellStyle name="Normal 3 5 4 3" xfId="6139" xr:uid="{00000000-0005-0000-0000-0000A2970000}"/>
    <cellStyle name="Normal 3 5 4 3 2" xfId="6140" xr:uid="{00000000-0005-0000-0000-0000A3970000}"/>
    <cellStyle name="Normal 3 5 4 3 2 2" xfId="9683" xr:uid="{00000000-0005-0000-0000-0000A4970000}"/>
    <cellStyle name="Normal 3 5 4 3 2 2 2" xfId="16473" xr:uid="{00000000-0005-0000-0000-0000A5970000}"/>
    <cellStyle name="Normal 3 5 4 3 2 2 2 2" xfId="30041" xr:uid="{00000000-0005-0000-0000-0000A6970000}"/>
    <cellStyle name="Normal 3 5 4 3 2 2 2 2 2" xfId="57174" xr:uid="{00000000-0005-0000-0000-0000A7970000}"/>
    <cellStyle name="Normal 3 5 4 3 2 2 2 3" xfId="43612" xr:uid="{00000000-0005-0000-0000-0000A8970000}"/>
    <cellStyle name="Normal 3 5 4 3 2 2 3" xfId="23260" xr:uid="{00000000-0005-0000-0000-0000A9970000}"/>
    <cellStyle name="Normal 3 5 4 3 2 2 3 2" xfId="50393" xr:uid="{00000000-0005-0000-0000-0000AA970000}"/>
    <cellStyle name="Normal 3 5 4 3 2 2 4" xfId="36831" xr:uid="{00000000-0005-0000-0000-0000AB970000}"/>
    <cellStyle name="Normal 3 5 4 3 2 3" xfId="13084" xr:uid="{00000000-0005-0000-0000-0000AC970000}"/>
    <cellStyle name="Normal 3 5 4 3 2 3 2" xfId="26652" xr:uid="{00000000-0005-0000-0000-0000AD970000}"/>
    <cellStyle name="Normal 3 5 4 3 2 3 2 2" xfId="53785" xr:uid="{00000000-0005-0000-0000-0000AE970000}"/>
    <cellStyle name="Normal 3 5 4 3 2 3 3" xfId="40223" xr:uid="{00000000-0005-0000-0000-0000AF970000}"/>
    <cellStyle name="Normal 3 5 4 3 2 4" xfId="19871" xr:uid="{00000000-0005-0000-0000-0000B0970000}"/>
    <cellStyle name="Normal 3 5 4 3 2 4 2" xfId="47004" xr:uid="{00000000-0005-0000-0000-0000B1970000}"/>
    <cellStyle name="Normal 3 5 4 3 2 5" xfId="33442" xr:uid="{00000000-0005-0000-0000-0000B2970000}"/>
    <cellStyle name="Normal 3 5 4 3 3" xfId="9682" xr:uid="{00000000-0005-0000-0000-0000B3970000}"/>
    <cellStyle name="Normal 3 5 4 3 3 2" xfId="16472" xr:uid="{00000000-0005-0000-0000-0000B4970000}"/>
    <cellStyle name="Normal 3 5 4 3 3 2 2" xfId="30040" xr:uid="{00000000-0005-0000-0000-0000B5970000}"/>
    <cellStyle name="Normal 3 5 4 3 3 2 2 2" xfId="57173" xr:uid="{00000000-0005-0000-0000-0000B6970000}"/>
    <cellStyle name="Normal 3 5 4 3 3 2 3" xfId="43611" xr:uid="{00000000-0005-0000-0000-0000B7970000}"/>
    <cellStyle name="Normal 3 5 4 3 3 3" xfId="23259" xr:uid="{00000000-0005-0000-0000-0000B8970000}"/>
    <cellStyle name="Normal 3 5 4 3 3 3 2" xfId="50392" xr:uid="{00000000-0005-0000-0000-0000B9970000}"/>
    <cellStyle name="Normal 3 5 4 3 3 4" xfId="36830" xr:uid="{00000000-0005-0000-0000-0000BA970000}"/>
    <cellStyle name="Normal 3 5 4 3 4" xfId="13083" xr:uid="{00000000-0005-0000-0000-0000BB970000}"/>
    <cellStyle name="Normal 3 5 4 3 4 2" xfId="26651" xr:uid="{00000000-0005-0000-0000-0000BC970000}"/>
    <cellStyle name="Normal 3 5 4 3 4 2 2" xfId="53784" xr:uid="{00000000-0005-0000-0000-0000BD970000}"/>
    <cellStyle name="Normal 3 5 4 3 4 3" xfId="40222" xr:uid="{00000000-0005-0000-0000-0000BE970000}"/>
    <cellStyle name="Normal 3 5 4 3 5" xfId="19870" xr:uid="{00000000-0005-0000-0000-0000BF970000}"/>
    <cellStyle name="Normal 3 5 4 3 5 2" xfId="47003" xr:uid="{00000000-0005-0000-0000-0000C0970000}"/>
    <cellStyle name="Normal 3 5 4 3 6" xfId="33441" xr:uid="{00000000-0005-0000-0000-0000C1970000}"/>
    <cellStyle name="Normal 3 5 4 4" xfId="6141" xr:uid="{00000000-0005-0000-0000-0000C2970000}"/>
    <cellStyle name="Normal 3 5 4 4 2" xfId="9684" xr:uid="{00000000-0005-0000-0000-0000C3970000}"/>
    <cellStyle name="Normal 3 5 4 4 2 2" xfId="16474" xr:uid="{00000000-0005-0000-0000-0000C4970000}"/>
    <cellStyle name="Normal 3 5 4 4 2 2 2" xfId="30042" xr:uid="{00000000-0005-0000-0000-0000C5970000}"/>
    <cellStyle name="Normal 3 5 4 4 2 2 2 2" xfId="57175" xr:uid="{00000000-0005-0000-0000-0000C6970000}"/>
    <cellStyle name="Normal 3 5 4 4 2 2 3" xfId="43613" xr:uid="{00000000-0005-0000-0000-0000C7970000}"/>
    <cellStyle name="Normal 3 5 4 4 2 3" xfId="23261" xr:uid="{00000000-0005-0000-0000-0000C8970000}"/>
    <cellStyle name="Normal 3 5 4 4 2 3 2" xfId="50394" xr:uid="{00000000-0005-0000-0000-0000C9970000}"/>
    <cellStyle name="Normal 3 5 4 4 2 4" xfId="36832" xr:uid="{00000000-0005-0000-0000-0000CA970000}"/>
    <cellStyle name="Normal 3 5 4 4 3" xfId="13085" xr:uid="{00000000-0005-0000-0000-0000CB970000}"/>
    <cellStyle name="Normal 3 5 4 4 3 2" xfId="26653" xr:uid="{00000000-0005-0000-0000-0000CC970000}"/>
    <cellStyle name="Normal 3 5 4 4 3 2 2" xfId="53786" xr:uid="{00000000-0005-0000-0000-0000CD970000}"/>
    <cellStyle name="Normal 3 5 4 4 3 3" xfId="40224" xr:uid="{00000000-0005-0000-0000-0000CE970000}"/>
    <cellStyle name="Normal 3 5 4 4 4" xfId="19872" xr:uid="{00000000-0005-0000-0000-0000CF970000}"/>
    <cellStyle name="Normal 3 5 4 4 4 2" xfId="47005" xr:uid="{00000000-0005-0000-0000-0000D0970000}"/>
    <cellStyle name="Normal 3 5 4 4 5" xfId="33443" xr:uid="{00000000-0005-0000-0000-0000D1970000}"/>
    <cellStyle name="Normal 3 5 4 5" xfId="6142" xr:uid="{00000000-0005-0000-0000-0000D2970000}"/>
    <cellStyle name="Normal 3 5 4 5 2" xfId="9685" xr:uid="{00000000-0005-0000-0000-0000D3970000}"/>
    <cellStyle name="Normal 3 5 4 5 2 2" xfId="16475" xr:uid="{00000000-0005-0000-0000-0000D4970000}"/>
    <cellStyle name="Normal 3 5 4 5 2 2 2" xfId="30043" xr:uid="{00000000-0005-0000-0000-0000D5970000}"/>
    <cellStyle name="Normal 3 5 4 5 2 2 2 2" xfId="57176" xr:uid="{00000000-0005-0000-0000-0000D6970000}"/>
    <cellStyle name="Normal 3 5 4 5 2 2 3" xfId="43614" xr:uid="{00000000-0005-0000-0000-0000D7970000}"/>
    <cellStyle name="Normal 3 5 4 5 2 3" xfId="23262" xr:uid="{00000000-0005-0000-0000-0000D8970000}"/>
    <cellStyle name="Normal 3 5 4 5 2 3 2" xfId="50395" xr:uid="{00000000-0005-0000-0000-0000D9970000}"/>
    <cellStyle name="Normal 3 5 4 5 2 4" xfId="36833" xr:uid="{00000000-0005-0000-0000-0000DA970000}"/>
    <cellStyle name="Normal 3 5 4 5 3" xfId="13086" xr:uid="{00000000-0005-0000-0000-0000DB970000}"/>
    <cellStyle name="Normal 3 5 4 5 3 2" xfId="26654" xr:uid="{00000000-0005-0000-0000-0000DC970000}"/>
    <cellStyle name="Normal 3 5 4 5 3 2 2" xfId="53787" xr:uid="{00000000-0005-0000-0000-0000DD970000}"/>
    <cellStyle name="Normal 3 5 4 5 3 3" xfId="40225" xr:uid="{00000000-0005-0000-0000-0000DE970000}"/>
    <cellStyle name="Normal 3 5 4 5 4" xfId="19873" xr:uid="{00000000-0005-0000-0000-0000DF970000}"/>
    <cellStyle name="Normal 3 5 4 5 4 2" xfId="47006" xr:uid="{00000000-0005-0000-0000-0000E0970000}"/>
    <cellStyle name="Normal 3 5 4 5 5" xfId="33444" xr:uid="{00000000-0005-0000-0000-0000E1970000}"/>
    <cellStyle name="Normal 3 5 4 6" xfId="7543" xr:uid="{00000000-0005-0000-0000-0000E2970000}"/>
    <cellStyle name="Normal 3 5 4 6 2" xfId="14333" xr:uid="{00000000-0005-0000-0000-0000E3970000}"/>
    <cellStyle name="Normal 3 5 4 6 2 2" xfId="27901" xr:uid="{00000000-0005-0000-0000-0000E4970000}"/>
    <cellStyle name="Normal 3 5 4 6 2 2 2" xfId="55034" xr:uid="{00000000-0005-0000-0000-0000E5970000}"/>
    <cellStyle name="Normal 3 5 4 6 2 3" xfId="41472" xr:uid="{00000000-0005-0000-0000-0000E6970000}"/>
    <cellStyle name="Normal 3 5 4 6 3" xfId="21120" xr:uid="{00000000-0005-0000-0000-0000E7970000}"/>
    <cellStyle name="Normal 3 5 4 6 3 2" xfId="48253" xr:uid="{00000000-0005-0000-0000-0000E8970000}"/>
    <cellStyle name="Normal 3 5 4 6 4" xfId="34691" xr:uid="{00000000-0005-0000-0000-0000E9970000}"/>
    <cellStyle name="Normal 3 5 4 7" xfId="10944" xr:uid="{00000000-0005-0000-0000-0000EA970000}"/>
    <cellStyle name="Normal 3 5 4 7 2" xfId="24512" xr:uid="{00000000-0005-0000-0000-0000EB970000}"/>
    <cellStyle name="Normal 3 5 4 7 2 2" xfId="51645" xr:uid="{00000000-0005-0000-0000-0000EC970000}"/>
    <cellStyle name="Normal 3 5 4 7 3" xfId="38083" xr:uid="{00000000-0005-0000-0000-0000ED970000}"/>
    <cellStyle name="Normal 3 5 4 8" xfId="17731" xr:uid="{00000000-0005-0000-0000-0000EE970000}"/>
    <cellStyle name="Normal 3 5 4 8 2" xfId="44864" xr:uid="{00000000-0005-0000-0000-0000EF970000}"/>
    <cellStyle name="Normal 3 5 4 9" xfId="31302" xr:uid="{00000000-0005-0000-0000-0000F0970000}"/>
    <cellStyle name="Normal 3 5 5" xfId="2732" xr:uid="{00000000-0005-0000-0000-0000F1970000}"/>
    <cellStyle name="Normal 3 5 5 2" xfId="2733" xr:uid="{00000000-0005-0000-0000-0000F2970000}"/>
    <cellStyle name="Normal 3 5 5 2 2" xfId="6143" xr:uid="{00000000-0005-0000-0000-0000F3970000}"/>
    <cellStyle name="Normal 3 5 5 2 2 2" xfId="9686" xr:uid="{00000000-0005-0000-0000-0000F4970000}"/>
    <cellStyle name="Normal 3 5 5 2 2 2 2" xfId="16476" xr:uid="{00000000-0005-0000-0000-0000F5970000}"/>
    <cellStyle name="Normal 3 5 5 2 2 2 2 2" xfId="30044" xr:uid="{00000000-0005-0000-0000-0000F6970000}"/>
    <cellStyle name="Normal 3 5 5 2 2 2 2 2 2" xfId="57177" xr:uid="{00000000-0005-0000-0000-0000F7970000}"/>
    <cellStyle name="Normal 3 5 5 2 2 2 2 3" xfId="43615" xr:uid="{00000000-0005-0000-0000-0000F8970000}"/>
    <cellStyle name="Normal 3 5 5 2 2 2 3" xfId="23263" xr:uid="{00000000-0005-0000-0000-0000F9970000}"/>
    <cellStyle name="Normal 3 5 5 2 2 2 3 2" xfId="50396" xr:uid="{00000000-0005-0000-0000-0000FA970000}"/>
    <cellStyle name="Normal 3 5 5 2 2 2 4" xfId="36834" xr:uid="{00000000-0005-0000-0000-0000FB970000}"/>
    <cellStyle name="Normal 3 5 5 2 2 3" xfId="13087" xr:uid="{00000000-0005-0000-0000-0000FC970000}"/>
    <cellStyle name="Normal 3 5 5 2 2 3 2" xfId="26655" xr:uid="{00000000-0005-0000-0000-0000FD970000}"/>
    <cellStyle name="Normal 3 5 5 2 2 3 2 2" xfId="53788" xr:uid="{00000000-0005-0000-0000-0000FE970000}"/>
    <cellStyle name="Normal 3 5 5 2 2 3 3" xfId="40226" xr:uid="{00000000-0005-0000-0000-0000FF970000}"/>
    <cellStyle name="Normal 3 5 5 2 2 4" xfId="19874" xr:uid="{00000000-0005-0000-0000-000000980000}"/>
    <cellStyle name="Normal 3 5 5 2 2 4 2" xfId="47007" xr:uid="{00000000-0005-0000-0000-000001980000}"/>
    <cellStyle name="Normal 3 5 5 2 2 5" xfId="33445" xr:uid="{00000000-0005-0000-0000-000002980000}"/>
    <cellStyle name="Normal 3 5 5 2 3" xfId="6144" xr:uid="{00000000-0005-0000-0000-000003980000}"/>
    <cellStyle name="Normal 3 5 5 2 3 2" xfId="9687" xr:uid="{00000000-0005-0000-0000-000004980000}"/>
    <cellStyle name="Normal 3 5 5 2 3 2 2" xfId="16477" xr:uid="{00000000-0005-0000-0000-000005980000}"/>
    <cellStyle name="Normal 3 5 5 2 3 2 2 2" xfId="30045" xr:uid="{00000000-0005-0000-0000-000006980000}"/>
    <cellStyle name="Normal 3 5 5 2 3 2 2 2 2" xfId="57178" xr:uid="{00000000-0005-0000-0000-000007980000}"/>
    <cellStyle name="Normal 3 5 5 2 3 2 2 3" xfId="43616" xr:uid="{00000000-0005-0000-0000-000008980000}"/>
    <cellStyle name="Normal 3 5 5 2 3 2 3" xfId="23264" xr:uid="{00000000-0005-0000-0000-000009980000}"/>
    <cellStyle name="Normal 3 5 5 2 3 2 3 2" xfId="50397" xr:uid="{00000000-0005-0000-0000-00000A980000}"/>
    <cellStyle name="Normal 3 5 5 2 3 2 4" xfId="36835" xr:uid="{00000000-0005-0000-0000-00000B980000}"/>
    <cellStyle name="Normal 3 5 5 2 3 3" xfId="13088" xr:uid="{00000000-0005-0000-0000-00000C980000}"/>
    <cellStyle name="Normal 3 5 5 2 3 3 2" xfId="26656" xr:uid="{00000000-0005-0000-0000-00000D980000}"/>
    <cellStyle name="Normal 3 5 5 2 3 3 2 2" xfId="53789" xr:uid="{00000000-0005-0000-0000-00000E980000}"/>
    <cellStyle name="Normal 3 5 5 2 3 3 3" xfId="40227" xr:uid="{00000000-0005-0000-0000-00000F980000}"/>
    <cellStyle name="Normal 3 5 5 2 3 4" xfId="19875" xr:uid="{00000000-0005-0000-0000-000010980000}"/>
    <cellStyle name="Normal 3 5 5 2 3 4 2" xfId="47008" xr:uid="{00000000-0005-0000-0000-000011980000}"/>
    <cellStyle name="Normal 3 5 5 2 3 5" xfId="33446" xr:uid="{00000000-0005-0000-0000-000012980000}"/>
    <cellStyle name="Normal 3 5 5 2 4" xfId="7546" xr:uid="{00000000-0005-0000-0000-000013980000}"/>
    <cellStyle name="Normal 3 5 5 2 4 2" xfId="14336" xr:uid="{00000000-0005-0000-0000-000014980000}"/>
    <cellStyle name="Normal 3 5 5 2 4 2 2" xfId="27904" xr:uid="{00000000-0005-0000-0000-000015980000}"/>
    <cellStyle name="Normal 3 5 5 2 4 2 2 2" xfId="55037" xr:uid="{00000000-0005-0000-0000-000016980000}"/>
    <cellStyle name="Normal 3 5 5 2 4 2 3" xfId="41475" xr:uid="{00000000-0005-0000-0000-000017980000}"/>
    <cellStyle name="Normal 3 5 5 2 4 3" xfId="21123" xr:uid="{00000000-0005-0000-0000-000018980000}"/>
    <cellStyle name="Normal 3 5 5 2 4 3 2" xfId="48256" xr:uid="{00000000-0005-0000-0000-000019980000}"/>
    <cellStyle name="Normal 3 5 5 2 4 4" xfId="34694" xr:uid="{00000000-0005-0000-0000-00001A980000}"/>
    <cellStyle name="Normal 3 5 5 2 5" xfId="10947" xr:uid="{00000000-0005-0000-0000-00001B980000}"/>
    <cellStyle name="Normal 3 5 5 2 5 2" xfId="24515" xr:uid="{00000000-0005-0000-0000-00001C980000}"/>
    <cellStyle name="Normal 3 5 5 2 5 2 2" xfId="51648" xr:uid="{00000000-0005-0000-0000-00001D980000}"/>
    <cellStyle name="Normal 3 5 5 2 5 3" xfId="38086" xr:uid="{00000000-0005-0000-0000-00001E980000}"/>
    <cellStyle name="Normal 3 5 5 2 6" xfId="17734" xr:uid="{00000000-0005-0000-0000-00001F980000}"/>
    <cellStyle name="Normal 3 5 5 2 6 2" xfId="44867" xr:uid="{00000000-0005-0000-0000-000020980000}"/>
    <cellStyle name="Normal 3 5 5 2 7" xfId="31305" xr:uid="{00000000-0005-0000-0000-000021980000}"/>
    <cellStyle name="Normal 3 5 5 3" xfId="6145" xr:uid="{00000000-0005-0000-0000-000022980000}"/>
    <cellStyle name="Normal 3 5 5 3 2" xfId="9688" xr:uid="{00000000-0005-0000-0000-000023980000}"/>
    <cellStyle name="Normal 3 5 5 3 2 2" xfId="16478" xr:uid="{00000000-0005-0000-0000-000024980000}"/>
    <cellStyle name="Normal 3 5 5 3 2 2 2" xfId="30046" xr:uid="{00000000-0005-0000-0000-000025980000}"/>
    <cellStyle name="Normal 3 5 5 3 2 2 2 2" xfId="57179" xr:uid="{00000000-0005-0000-0000-000026980000}"/>
    <cellStyle name="Normal 3 5 5 3 2 2 3" xfId="43617" xr:uid="{00000000-0005-0000-0000-000027980000}"/>
    <cellStyle name="Normal 3 5 5 3 2 3" xfId="23265" xr:uid="{00000000-0005-0000-0000-000028980000}"/>
    <cellStyle name="Normal 3 5 5 3 2 3 2" xfId="50398" xr:uid="{00000000-0005-0000-0000-000029980000}"/>
    <cellStyle name="Normal 3 5 5 3 2 4" xfId="36836" xr:uid="{00000000-0005-0000-0000-00002A980000}"/>
    <cellStyle name="Normal 3 5 5 3 3" xfId="13089" xr:uid="{00000000-0005-0000-0000-00002B980000}"/>
    <cellStyle name="Normal 3 5 5 3 3 2" xfId="26657" xr:uid="{00000000-0005-0000-0000-00002C980000}"/>
    <cellStyle name="Normal 3 5 5 3 3 2 2" xfId="53790" xr:uid="{00000000-0005-0000-0000-00002D980000}"/>
    <cellStyle name="Normal 3 5 5 3 3 3" xfId="40228" xr:uid="{00000000-0005-0000-0000-00002E980000}"/>
    <cellStyle name="Normal 3 5 5 3 4" xfId="19876" xr:uid="{00000000-0005-0000-0000-00002F980000}"/>
    <cellStyle name="Normal 3 5 5 3 4 2" xfId="47009" xr:uid="{00000000-0005-0000-0000-000030980000}"/>
    <cellStyle name="Normal 3 5 5 3 5" xfId="33447" xr:uid="{00000000-0005-0000-0000-000031980000}"/>
    <cellStyle name="Normal 3 5 5 4" xfId="6146" xr:uid="{00000000-0005-0000-0000-000032980000}"/>
    <cellStyle name="Normal 3 5 5 4 2" xfId="9689" xr:uid="{00000000-0005-0000-0000-000033980000}"/>
    <cellStyle name="Normal 3 5 5 4 2 2" xfId="16479" xr:uid="{00000000-0005-0000-0000-000034980000}"/>
    <cellStyle name="Normal 3 5 5 4 2 2 2" xfId="30047" xr:uid="{00000000-0005-0000-0000-000035980000}"/>
    <cellStyle name="Normal 3 5 5 4 2 2 2 2" xfId="57180" xr:uid="{00000000-0005-0000-0000-000036980000}"/>
    <cellStyle name="Normal 3 5 5 4 2 2 3" xfId="43618" xr:uid="{00000000-0005-0000-0000-000037980000}"/>
    <cellStyle name="Normal 3 5 5 4 2 3" xfId="23266" xr:uid="{00000000-0005-0000-0000-000038980000}"/>
    <cellStyle name="Normal 3 5 5 4 2 3 2" xfId="50399" xr:uid="{00000000-0005-0000-0000-000039980000}"/>
    <cellStyle name="Normal 3 5 5 4 2 4" xfId="36837" xr:uid="{00000000-0005-0000-0000-00003A980000}"/>
    <cellStyle name="Normal 3 5 5 4 3" xfId="13090" xr:uid="{00000000-0005-0000-0000-00003B980000}"/>
    <cellStyle name="Normal 3 5 5 4 3 2" xfId="26658" xr:uid="{00000000-0005-0000-0000-00003C980000}"/>
    <cellStyle name="Normal 3 5 5 4 3 2 2" xfId="53791" xr:uid="{00000000-0005-0000-0000-00003D980000}"/>
    <cellStyle name="Normal 3 5 5 4 3 3" xfId="40229" xr:uid="{00000000-0005-0000-0000-00003E980000}"/>
    <cellStyle name="Normal 3 5 5 4 4" xfId="19877" xr:uid="{00000000-0005-0000-0000-00003F980000}"/>
    <cellStyle name="Normal 3 5 5 4 4 2" xfId="47010" xr:uid="{00000000-0005-0000-0000-000040980000}"/>
    <cellStyle name="Normal 3 5 5 4 5" xfId="33448" xr:uid="{00000000-0005-0000-0000-000041980000}"/>
    <cellStyle name="Normal 3 5 5 5" xfId="7545" xr:uid="{00000000-0005-0000-0000-000042980000}"/>
    <cellStyle name="Normal 3 5 5 5 2" xfId="14335" xr:uid="{00000000-0005-0000-0000-000043980000}"/>
    <cellStyle name="Normal 3 5 5 5 2 2" xfId="27903" xr:uid="{00000000-0005-0000-0000-000044980000}"/>
    <cellStyle name="Normal 3 5 5 5 2 2 2" xfId="55036" xr:uid="{00000000-0005-0000-0000-000045980000}"/>
    <cellStyle name="Normal 3 5 5 5 2 3" xfId="41474" xr:uid="{00000000-0005-0000-0000-000046980000}"/>
    <cellStyle name="Normal 3 5 5 5 3" xfId="21122" xr:uid="{00000000-0005-0000-0000-000047980000}"/>
    <cellStyle name="Normal 3 5 5 5 3 2" xfId="48255" xr:uid="{00000000-0005-0000-0000-000048980000}"/>
    <cellStyle name="Normal 3 5 5 5 4" xfId="34693" xr:uid="{00000000-0005-0000-0000-000049980000}"/>
    <cellStyle name="Normal 3 5 5 6" xfId="10946" xr:uid="{00000000-0005-0000-0000-00004A980000}"/>
    <cellStyle name="Normal 3 5 5 6 2" xfId="24514" xr:uid="{00000000-0005-0000-0000-00004B980000}"/>
    <cellStyle name="Normal 3 5 5 6 2 2" xfId="51647" xr:uid="{00000000-0005-0000-0000-00004C980000}"/>
    <cellStyle name="Normal 3 5 5 6 3" xfId="38085" xr:uid="{00000000-0005-0000-0000-00004D980000}"/>
    <cellStyle name="Normal 3 5 5 7" xfId="17733" xr:uid="{00000000-0005-0000-0000-00004E980000}"/>
    <cellStyle name="Normal 3 5 5 7 2" xfId="44866" xr:uid="{00000000-0005-0000-0000-00004F980000}"/>
    <cellStyle name="Normal 3 5 5 8" xfId="31304" xr:uid="{00000000-0005-0000-0000-000050980000}"/>
    <cellStyle name="Normal 3 5 6" xfId="2734" xr:uid="{00000000-0005-0000-0000-000051980000}"/>
    <cellStyle name="Normal 3 5 6 2" xfId="2735" xr:uid="{00000000-0005-0000-0000-000052980000}"/>
    <cellStyle name="Normal 3 5 6 2 2" xfId="6147" xr:uid="{00000000-0005-0000-0000-000053980000}"/>
    <cellStyle name="Normal 3 5 6 2 2 2" xfId="9690" xr:uid="{00000000-0005-0000-0000-000054980000}"/>
    <cellStyle name="Normal 3 5 6 2 2 2 2" xfId="16480" xr:uid="{00000000-0005-0000-0000-000055980000}"/>
    <cellStyle name="Normal 3 5 6 2 2 2 2 2" xfId="30048" xr:uid="{00000000-0005-0000-0000-000056980000}"/>
    <cellStyle name="Normal 3 5 6 2 2 2 2 2 2" xfId="57181" xr:uid="{00000000-0005-0000-0000-000057980000}"/>
    <cellStyle name="Normal 3 5 6 2 2 2 2 3" xfId="43619" xr:uid="{00000000-0005-0000-0000-000058980000}"/>
    <cellStyle name="Normal 3 5 6 2 2 2 3" xfId="23267" xr:uid="{00000000-0005-0000-0000-000059980000}"/>
    <cellStyle name="Normal 3 5 6 2 2 2 3 2" xfId="50400" xr:uid="{00000000-0005-0000-0000-00005A980000}"/>
    <cellStyle name="Normal 3 5 6 2 2 2 4" xfId="36838" xr:uid="{00000000-0005-0000-0000-00005B980000}"/>
    <cellStyle name="Normal 3 5 6 2 2 3" xfId="13091" xr:uid="{00000000-0005-0000-0000-00005C980000}"/>
    <cellStyle name="Normal 3 5 6 2 2 3 2" xfId="26659" xr:uid="{00000000-0005-0000-0000-00005D980000}"/>
    <cellStyle name="Normal 3 5 6 2 2 3 2 2" xfId="53792" xr:uid="{00000000-0005-0000-0000-00005E980000}"/>
    <cellStyle name="Normal 3 5 6 2 2 3 3" xfId="40230" xr:uid="{00000000-0005-0000-0000-00005F980000}"/>
    <cellStyle name="Normal 3 5 6 2 2 4" xfId="19878" xr:uid="{00000000-0005-0000-0000-000060980000}"/>
    <cellStyle name="Normal 3 5 6 2 2 4 2" xfId="47011" xr:uid="{00000000-0005-0000-0000-000061980000}"/>
    <cellStyle name="Normal 3 5 6 2 2 5" xfId="33449" xr:uid="{00000000-0005-0000-0000-000062980000}"/>
    <cellStyle name="Normal 3 5 6 2 3" xfId="6148" xr:uid="{00000000-0005-0000-0000-000063980000}"/>
    <cellStyle name="Normal 3 5 6 2 3 2" xfId="9691" xr:uid="{00000000-0005-0000-0000-000064980000}"/>
    <cellStyle name="Normal 3 5 6 2 3 2 2" xfId="16481" xr:uid="{00000000-0005-0000-0000-000065980000}"/>
    <cellStyle name="Normal 3 5 6 2 3 2 2 2" xfId="30049" xr:uid="{00000000-0005-0000-0000-000066980000}"/>
    <cellStyle name="Normal 3 5 6 2 3 2 2 2 2" xfId="57182" xr:uid="{00000000-0005-0000-0000-000067980000}"/>
    <cellStyle name="Normal 3 5 6 2 3 2 2 3" xfId="43620" xr:uid="{00000000-0005-0000-0000-000068980000}"/>
    <cellStyle name="Normal 3 5 6 2 3 2 3" xfId="23268" xr:uid="{00000000-0005-0000-0000-000069980000}"/>
    <cellStyle name="Normal 3 5 6 2 3 2 3 2" xfId="50401" xr:uid="{00000000-0005-0000-0000-00006A980000}"/>
    <cellStyle name="Normal 3 5 6 2 3 2 4" xfId="36839" xr:uid="{00000000-0005-0000-0000-00006B980000}"/>
    <cellStyle name="Normal 3 5 6 2 3 3" xfId="13092" xr:uid="{00000000-0005-0000-0000-00006C980000}"/>
    <cellStyle name="Normal 3 5 6 2 3 3 2" xfId="26660" xr:uid="{00000000-0005-0000-0000-00006D980000}"/>
    <cellStyle name="Normal 3 5 6 2 3 3 2 2" xfId="53793" xr:uid="{00000000-0005-0000-0000-00006E980000}"/>
    <cellStyle name="Normal 3 5 6 2 3 3 3" xfId="40231" xr:uid="{00000000-0005-0000-0000-00006F980000}"/>
    <cellStyle name="Normal 3 5 6 2 3 4" xfId="19879" xr:uid="{00000000-0005-0000-0000-000070980000}"/>
    <cellStyle name="Normal 3 5 6 2 3 4 2" xfId="47012" xr:uid="{00000000-0005-0000-0000-000071980000}"/>
    <cellStyle name="Normal 3 5 6 2 3 5" xfId="33450" xr:uid="{00000000-0005-0000-0000-000072980000}"/>
    <cellStyle name="Normal 3 5 6 2 4" xfId="7548" xr:uid="{00000000-0005-0000-0000-000073980000}"/>
    <cellStyle name="Normal 3 5 6 2 4 2" xfId="14338" xr:uid="{00000000-0005-0000-0000-000074980000}"/>
    <cellStyle name="Normal 3 5 6 2 4 2 2" xfId="27906" xr:uid="{00000000-0005-0000-0000-000075980000}"/>
    <cellStyle name="Normal 3 5 6 2 4 2 2 2" xfId="55039" xr:uid="{00000000-0005-0000-0000-000076980000}"/>
    <cellStyle name="Normal 3 5 6 2 4 2 3" xfId="41477" xr:uid="{00000000-0005-0000-0000-000077980000}"/>
    <cellStyle name="Normal 3 5 6 2 4 3" xfId="21125" xr:uid="{00000000-0005-0000-0000-000078980000}"/>
    <cellStyle name="Normal 3 5 6 2 4 3 2" xfId="48258" xr:uid="{00000000-0005-0000-0000-000079980000}"/>
    <cellStyle name="Normal 3 5 6 2 4 4" xfId="34696" xr:uid="{00000000-0005-0000-0000-00007A980000}"/>
    <cellStyle name="Normal 3 5 6 2 5" xfId="10949" xr:uid="{00000000-0005-0000-0000-00007B980000}"/>
    <cellStyle name="Normal 3 5 6 2 5 2" xfId="24517" xr:uid="{00000000-0005-0000-0000-00007C980000}"/>
    <cellStyle name="Normal 3 5 6 2 5 2 2" xfId="51650" xr:uid="{00000000-0005-0000-0000-00007D980000}"/>
    <cellStyle name="Normal 3 5 6 2 5 3" xfId="38088" xr:uid="{00000000-0005-0000-0000-00007E980000}"/>
    <cellStyle name="Normal 3 5 6 2 6" xfId="17736" xr:uid="{00000000-0005-0000-0000-00007F980000}"/>
    <cellStyle name="Normal 3 5 6 2 6 2" xfId="44869" xr:uid="{00000000-0005-0000-0000-000080980000}"/>
    <cellStyle name="Normal 3 5 6 2 7" xfId="31307" xr:uid="{00000000-0005-0000-0000-000081980000}"/>
    <cellStyle name="Normal 3 5 6 3" xfId="6149" xr:uid="{00000000-0005-0000-0000-000082980000}"/>
    <cellStyle name="Normal 3 5 6 3 2" xfId="9692" xr:uid="{00000000-0005-0000-0000-000083980000}"/>
    <cellStyle name="Normal 3 5 6 3 2 2" xfId="16482" xr:uid="{00000000-0005-0000-0000-000084980000}"/>
    <cellStyle name="Normal 3 5 6 3 2 2 2" xfId="30050" xr:uid="{00000000-0005-0000-0000-000085980000}"/>
    <cellStyle name="Normal 3 5 6 3 2 2 2 2" xfId="57183" xr:uid="{00000000-0005-0000-0000-000086980000}"/>
    <cellStyle name="Normal 3 5 6 3 2 2 3" xfId="43621" xr:uid="{00000000-0005-0000-0000-000087980000}"/>
    <cellStyle name="Normal 3 5 6 3 2 3" xfId="23269" xr:uid="{00000000-0005-0000-0000-000088980000}"/>
    <cellStyle name="Normal 3 5 6 3 2 3 2" xfId="50402" xr:uid="{00000000-0005-0000-0000-000089980000}"/>
    <cellStyle name="Normal 3 5 6 3 2 4" xfId="36840" xr:uid="{00000000-0005-0000-0000-00008A980000}"/>
    <cellStyle name="Normal 3 5 6 3 3" xfId="13093" xr:uid="{00000000-0005-0000-0000-00008B980000}"/>
    <cellStyle name="Normal 3 5 6 3 3 2" xfId="26661" xr:uid="{00000000-0005-0000-0000-00008C980000}"/>
    <cellStyle name="Normal 3 5 6 3 3 2 2" xfId="53794" xr:uid="{00000000-0005-0000-0000-00008D980000}"/>
    <cellStyle name="Normal 3 5 6 3 3 3" xfId="40232" xr:uid="{00000000-0005-0000-0000-00008E980000}"/>
    <cellStyle name="Normal 3 5 6 3 4" xfId="19880" xr:uid="{00000000-0005-0000-0000-00008F980000}"/>
    <cellStyle name="Normal 3 5 6 3 4 2" xfId="47013" xr:uid="{00000000-0005-0000-0000-000090980000}"/>
    <cellStyle name="Normal 3 5 6 3 5" xfId="33451" xr:uid="{00000000-0005-0000-0000-000091980000}"/>
    <cellStyle name="Normal 3 5 6 4" xfId="6150" xr:uid="{00000000-0005-0000-0000-000092980000}"/>
    <cellStyle name="Normal 3 5 6 4 2" xfId="9693" xr:uid="{00000000-0005-0000-0000-000093980000}"/>
    <cellStyle name="Normal 3 5 6 4 2 2" xfId="16483" xr:uid="{00000000-0005-0000-0000-000094980000}"/>
    <cellStyle name="Normal 3 5 6 4 2 2 2" xfId="30051" xr:uid="{00000000-0005-0000-0000-000095980000}"/>
    <cellStyle name="Normal 3 5 6 4 2 2 2 2" xfId="57184" xr:uid="{00000000-0005-0000-0000-000096980000}"/>
    <cellStyle name="Normal 3 5 6 4 2 2 3" xfId="43622" xr:uid="{00000000-0005-0000-0000-000097980000}"/>
    <cellStyle name="Normal 3 5 6 4 2 3" xfId="23270" xr:uid="{00000000-0005-0000-0000-000098980000}"/>
    <cellStyle name="Normal 3 5 6 4 2 3 2" xfId="50403" xr:uid="{00000000-0005-0000-0000-000099980000}"/>
    <cellStyle name="Normal 3 5 6 4 2 4" xfId="36841" xr:uid="{00000000-0005-0000-0000-00009A980000}"/>
    <cellStyle name="Normal 3 5 6 4 3" xfId="13094" xr:uid="{00000000-0005-0000-0000-00009B980000}"/>
    <cellStyle name="Normal 3 5 6 4 3 2" xfId="26662" xr:uid="{00000000-0005-0000-0000-00009C980000}"/>
    <cellStyle name="Normal 3 5 6 4 3 2 2" xfId="53795" xr:uid="{00000000-0005-0000-0000-00009D980000}"/>
    <cellStyle name="Normal 3 5 6 4 3 3" xfId="40233" xr:uid="{00000000-0005-0000-0000-00009E980000}"/>
    <cellStyle name="Normal 3 5 6 4 4" xfId="19881" xr:uid="{00000000-0005-0000-0000-00009F980000}"/>
    <cellStyle name="Normal 3 5 6 4 4 2" xfId="47014" xr:uid="{00000000-0005-0000-0000-0000A0980000}"/>
    <cellStyle name="Normal 3 5 6 4 5" xfId="33452" xr:uid="{00000000-0005-0000-0000-0000A1980000}"/>
    <cellStyle name="Normal 3 5 6 5" xfId="7547" xr:uid="{00000000-0005-0000-0000-0000A2980000}"/>
    <cellStyle name="Normal 3 5 6 5 2" xfId="14337" xr:uid="{00000000-0005-0000-0000-0000A3980000}"/>
    <cellStyle name="Normal 3 5 6 5 2 2" xfId="27905" xr:uid="{00000000-0005-0000-0000-0000A4980000}"/>
    <cellStyle name="Normal 3 5 6 5 2 2 2" xfId="55038" xr:uid="{00000000-0005-0000-0000-0000A5980000}"/>
    <cellStyle name="Normal 3 5 6 5 2 3" xfId="41476" xr:uid="{00000000-0005-0000-0000-0000A6980000}"/>
    <cellStyle name="Normal 3 5 6 5 3" xfId="21124" xr:uid="{00000000-0005-0000-0000-0000A7980000}"/>
    <cellStyle name="Normal 3 5 6 5 3 2" xfId="48257" xr:uid="{00000000-0005-0000-0000-0000A8980000}"/>
    <cellStyle name="Normal 3 5 6 5 4" xfId="34695" xr:uid="{00000000-0005-0000-0000-0000A9980000}"/>
    <cellStyle name="Normal 3 5 6 6" xfId="10948" xr:uid="{00000000-0005-0000-0000-0000AA980000}"/>
    <cellStyle name="Normal 3 5 6 6 2" xfId="24516" xr:uid="{00000000-0005-0000-0000-0000AB980000}"/>
    <cellStyle name="Normal 3 5 6 6 2 2" xfId="51649" xr:uid="{00000000-0005-0000-0000-0000AC980000}"/>
    <cellStyle name="Normal 3 5 6 6 3" xfId="38087" xr:uid="{00000000-0005-0000-0000-0000AD980000}"/>
    <cellStyle name="Normal 3 5 6 7" xfId="17735" xr:uid="{00000000-0005-0000-0000-0000AE980000}"/>
    <cellStyle name="Normal 3 5 6 7 2" xfId="44868" xr:uid="{00000000-0005-0000-0000-0000AF980000}"/>
    <cellStyle name="Normal 3 5 6 8" xfId="31306" xr:uid="{00000000-0005-0000-0000-0000B0980000}"/>
    <cellStyle name="Normal 3 5 7" xfId="2736" xr:uid="{00000000-0005-0000-0000-0000B1980000}"/>
    <cellStyle name="Normal 3 5 7 2" xfId="2737" xr:uid="{00000000-0005-0000-0000-0000B2980000}"/>
    <cellStyle name="Normal 3 5 7 2 2" xfId="7550" xr:uid="{00000000-0005-0000-0000-0000B3980000}"/>
    <cellStyle name="Normal 3 5 7 2 2 2" xfId="14340" xr:uid="{00000000-0005-0000-0000-0000B4980000}"/>
    <cellStyle name="Normal 3 5 7 2 2 2 2" xfId="27908" xr:uid="{00000000-0005-0000-0000-0000B5980000}"/>
    <cellStyle name="Normal 3 5 7 2 2 2 2 2" xfId="55041" xr:uid="{00000000-0005-0000-0000-0000B6980000}"/>
    <cellStyle name="Normal 3 5 7 2 2 2 3" xfId="41479" xr:uid="{00000000-0005-0000-0000-0000B7980000}"/>
    <cellStyle name="Normal 3 5 7 2 2 3" xfId="21127" xr:uid="{00000000-0005-0000-0000-0000B8980000}"/>
    <cellStyle name="Normal 3 5 7 2 2 3 2" xfId="48260" xr:uid="{00000000-0005-0000-0000-0000B9980000}"/>
    <cellStyle name="Normal 3 5 7 2 2 4" xfId="34698" xr:uid="{00000000-0005-0000-0000-0000BA980000}"/>
    <cellStyle name="Normal 3 5 7 2 3" xfId="10951" xr:uid="{00000000-0005-0000-0000-0000BB980000}"/>
    <cellStyle name="Normal 3 5 7 2 3 2" xfId="24519" xr:uid="{00000000-0005-0000-0000-0000BC980000}"/>
    <cellStyle name="Normal 3 5 7 2 3 2 2" xfId="51652" xr:uid="{00000000-0005-0000-0000-0000BD980000}"/>
    <cellStyle name="Normal 3 5 7 2 3 3" xfId="38090" xr:uid="{00000000-0005-0000-0000-0000BE980000}"/>
    <cellStyle name="Normal 3 5 7 2 4" xfId="17738" xr:uid="{00000000-0005-0000-0000-0000BF980000}"/>
    <cellStyle name="Normal 3 5 7 2 4 2" xfId="44871" xr:uid="{00000000-0005-0000-0000-0000C0980000}"/>
    <cellStyle name="Normal 3 5 7 2 5" xfId="31309" xr:uid="{00000000-0005-0000-0000-0000C1980000}"/>
    <cellStyle name="Normal 3 5 7 3" xfId="6151" xr:uid="{00000000-0005-0000-0000-0000C2980000}"/>
    <cellStyle name="Normal 3 5 7 3 2" xfId="9694" xr:uid="{00000000-0005-0000-0000-0000C3980000}"/>
    <cellStyle name="Normal 3 5 7 3 2 2" xfId="16484" xr:uid="{00000000-0005-0000-0000-0000C4980000}"/>
    <cellStyle name="Normal 3 5 7 3 2 2 2" xfId="30052" xr:uid="{00000000-0005-0000-0000-0000C5980000}"/>
    <cellStyle name="Normal 3 5 7 3 2 2 2 2" xfId="57185" xr:uid="{00000000-0005-0000-0000-0000C6980000}"/>
    <cellStyle name="Normal 3 5 7 3 2 2 3" xfId="43623" xr:uid="{00000000-0005-0000-0000-0000C7980000}"/>
    <cellStyle name="Normal 3 5 7 3 2 3" xfId="23271" xr:uid="{00000000-0005-0000-0000-0000C8980000}"/>
    <cellStyle name="Normal 3 5 7 3 2 3 2" xfId="50404" xr:uid="{00000000-0005-0000-0000-0000C9980000}"/>
    <cellStyle name="Normal 3 5 7 3 2 4" xfId="36842" xr:uid="{00000000-0005-0000-0000-0000CA980000}"/>
    <cellStyle name="Normal 3 5 7 3 3" xfId="13095" xr:uid="{00000000-0005-0000-0000-0000CB980000}"/>
    <cellStyle name="Normal 3 5 7 3 3 2" xfId="26663" xr:uid="{00000000-0005-0000-0000-0000CC980000}"/>
    <cellStyle name="Normal 3 5 7 3 3 2 2" xfId="53796" xr:uid="{00000000-0005-0000-0000-0000CD980000}"/>
    <cellStyle name="Normal 3 5 7 3 3 3" xfId="40234" xr:uid="{00000000-0005-0000-0000-0000CE980000}"/>
    <cellStyle name="Normal 3 5 7 3 4" xfId="19882" xr:uid="{00000000-0005-0000-0000-0000CF980000}"/>
    <cellStyle name="Normal 3 5 7 3 4 2" xfId="47015" xr:uid="{00000000-0005-0000-0000-0000D0980000}"/>
    <cellStyle name="Normal 3 5 7 3 5" xfId="33453" xr:uid="{00000000-0005-0000-0000-0000D1980000}"/>
    <cellStyle name="Normal 3 5 7 4" xfId="7549" xr:uid="{00000000-0005-0000-0000-0000D2980000}"/>
    <cellStyle name="Normal 3 5 7 4 2" xfId="14339" xr:uid="{00000000-0005-0000-0000-0000D3980000}"/>
    <cellStyle name="Normal 3 5 7 4 2 2" xfId="27907" xr:uid="{00000000-0005-0000-0000-0000D4980000}"/>
    <cellStyle name="Normal 3 5 7 4 2 2 2" xfId="55040" xr:uid="{00000000-0005-0000-0000-0000D5980000}"/>
    <cellStyle name="Normal 3 5 7 4 2 3" xfId="41478" xr:uid="{00000000-0005-0000-0000-0000D6980000}"/>
    <cellStyle name="Normal 3 5 7 4 3" xfId="21126" xr:uid="{00000000-0005-0000-0000-0000D7980000}"/>
    <cellStyle name="Normal 3 5 7 4 3 2" xfId="48259" xr:uid="{00000000-0005-0000-0000-0000D8980000}"/>
    <cellStyle name="Normal 3 5 7 4 4" xfId="34697" xr:uid="{00000000-0005-0000-0000-0000D9980000}"/>
    <cellStyle name="Normal 3 5 7 5" xfId="10950" xr:uid="{00000000-0005-0000-0000-0000DA980000}"/>
    <cellStyle name="Normal 3 5 7 5 2" xfId="24518" xr:uid="{00000000-0005-0000-0000-0000DB980000}"/>
    <cellStyle name="Normal 3 5 7 5 2 2" xfId="51651" xr:uid="{00000000-0005-0000-0000-0000DC980000}"/>
    <cellStyle name="Normal 3 5 7 5 3" xfId="38089" xr:uid="{00000000-0005-0000-0000-0000DD980000}"/>
    <cellStyle name="Normal 3 5 7 6" xfId="17737" xr:uid="{00000000-0005-0000-0000-0000DE980000}"/>
    <cellStyle name="Normal 3 5 7 6 2" xfId="44870" xr:uid="{00000000-0005-0000-0000-0000DF980000}"/>
    <cellStyle name="Normal 3 5 7 7" xfId="31308" xr:uid="{00000000-0005-0000-0000-0000E0980000}"/>
    <cellStyle name="Normal 3 5 8" xfId="2738" xr:uid="{00000000-0005-0000-0000-0000E1980000}"/>
    <cellStyle name="Normal 3 5 8 2" xfId="2739" xr:uid="{00000000-0005-0000-0000-0000E2980000}"/>
    <cellStyle name="Normal 3 5 8 2 2" xfId="7552" xr:uid="{00000000-0005-0000-0000-0000E3980000}"/>
    <cellStyle name="Normal 3 5 8 2 2 2" xfId="14342" xr:uid="{00000000-0005-0000-0000-0000E4980000}"/>
    <cellStyle name="Normal 3 5 8 2 2 2 2" xfId="27910" xr:uid="{00000000-0005-0000-0000-0000E5980000}"/>
    <cellStyle name="Normal 3 5 8 2 2 2 2 2" xfId="55043" xr:uid="{00000000-0005-0000-0000-0000E6980000}"/>
    <cellStyle name="Normal 3 5 8 2 2 2 3" xfId="41481" xr:uid="{00000000-0005-0000-0000-0000E7980000}"/>
    <cellStyle name="Normal 3 5 8 2 2 3" xfId="21129" xr:uid="{00000000-0005-0000-0000-0000E8980000}"/>
    <cellStyle name="Normal 3 5 8 2 2 3 2" xfId="48262" xr:uid="{00000000-0005-0000-0000-0000E9980000}"/>
    <cellStyle name="Normal 3 5 8 2 2 4" xfId="34700" xr:uid="{00000000-0005-0000-0000-0000EA980000}"/>
    <cellStyle name="Normal 3 5 8 2 3" xfId="10953" xr:uid="{00000000-0005-0000-0000-0000EB980000}"/>
    <cellStyle name="Normal 3 5 8 2 3 2" xfId="24521" xr:uid="{00000000-0005-0000-0000-0000EC980000}"/>
    <cellStyle name="Normal 3 5 8 2 3 2 2" xfId="51654" xr:uid="{00000000-0005-0000-0000-0000ED980000}"/>
    <cellStyle name="Normal 3 5 8 2 3 3" xfId="38092" xr:uid="{00000000-0005-0000-0000-0000EE980000}"/>
    <cellStyle name="Normal 3 5 8 2 4" xfId="17740" xr:uid="{00000000-0005-0000-0000-0000EF980000}"/>
    <cellStyle name="Normal 3 5 8 2 4 2" xfId="44873" xr:uid="{00000000-0005-0000-0000-0000F0980000}"/>
    <cellStyle name="Normal 3 5 8 2 5" xfId="31311" xr:uid="{00000000-0005-0000-0000-0000F1980000}"/>
    <cellStyle name="Normal 3 5 8 3" xfId="6152" xr:uid="{00000000-0005-0000-0000-0000F2980000}"/>
    <cellStyle name="Normal 3 5 8 3 2" xfId="9695" xr:uid="{00000000-0005-0000-0000-0000F3980000}"/>
    <cellStyle name="Normal 3 5 8 3 2 2" xfId="16485" xr:uid="{00000000-0005-0000-0000-0000F4980000}"/>
    <cellStyle name="Normal 3 5 8 3 2 2 2" xfId="30053" xr:uid="{00000000-0005-0000-0000-0000F5980000}"/>
    <cellStyle name="Normal 3 5 8 3 2 2 2 2" xfId="57186" xr:uid="{00000000-0005-0000-0000-0000F6980000}"/>
    <cellStyle name="Normal 3 5 8 3 2 2 3" xfId="43624" xr:uid="{00000000-0005-0000-0000-0000F7980000}"/>
    <cellStyle name="Normal 3 5 8 3 2 3" xfId="23272" xr:uid="{00000000-0005-0000-0000-0000F8980000}"/>
    <cellStyle name="Normal 3 5 8 3 2 3 2" xfId="50405" xr:uid="{00000000-0005-0000-0000-0000F9980000}"/>
    <cellStyle name="Normal 3 5 8 3 2 4" xfId="36843" xr:uid="{00000000-0005-0000-0000-0000FA980000}"/>
    <cellStyle name="Normal 3 5 8 3 3" xfId="13096" xr:uid="{00000000-0005-0000-0000-0000FB980000}"/>
    <cellStyle name="Normal 3 5 8 3 3 2" xfId="26664" xr:uid="{00000000-0005-0000-0000-0000FC980000}"/>
    <cellStyle name="Normal 3 5 8 3 3 2 2" xfId="53797" xr:uid="{00000000-0005-0000-0000-0000FD980000}"/>
    <cellStyle name="Normal 3 5 8 3 3 3" xfId="40235" xr:uid="{00000000-0005-0000-0000-0000FE980000}"/>
    <cellStyle name="Normal 3 5 8 3 4" xfId="19883" xr:uid="{00000000-0005-0000-0000-0000FF980000}"/>
    <cellStyle name="Normal 3 5 8 3 4 2" xfId="47016" xr:uid="{00000000-0005-0000-0000-000000990000}"/>
    <cellStyle name="Normal 3 5 8 3 5" xfId="33454" xr:uid="{00000000-0005-0000-0000-000001990000}"/>
    <cellStyle name="Normal 3 5 8 4" xfId="7551" xr:uid="{00000000-0005-0000-0000-000002990000}"/>
    <cellStyle name="Normal 3 5 8 4 2" xfId="14341" xr:uid="{00000000-0005-0000-0000-000003990000}"/>
    <cellStyle name="Normal 3 5 8 4 2 2" xfId="27909" xr:uid="{00000000-0005-0000-0000-000004990000}"/>
    <cellStyle name="Normal 3 5 8 4 2 2 2" xfId="55042" xr:uid="{00000000-0005-0000-0000-000005990000}"/>
    <cellStyle name="Normal 3 5 8 4 2 3" xfId="41480" xr:uid="{00000000-0005-0000-0000-000006990000}"/>
    <cellStyle name="Normal 3 5 8 4 3" xfId="21128" xr:uid="{00000000-0005-0000-0000-000007990000}"/>
    <cellStyle name="Normal 3 5 8 4 3 2" xfId="48261" xr:uid="{00000000-0005-0000-0000-000008990000}"/>
    <cellStyle name="Normal 3 5 8 4 4" xfId="34699" xr:uid="{00000000-0005-0000-0000-000009990000}"/>
    <cellStyle name="Normal 3 5 8 5" xfId="10952" xr:uid="{00000000-0005-0000-0000-00000A990000}"/>
    <cellStyle name="Normal 3 5 8 5 2" xfId="24520" xr:uid="{00000000-0005-0000-0000-00000B990000}"/>
    <cellStyle name="Normal 3 5 8 5 2 2" xfId="51653" xr:uid="{00000000-0005-0000-0000-00000C990000}"/>
    <cellStyle name="Normal 3 5 8 5 3" xfId="38091" xr:uid="{00000000-0005-0000-0000-00000D990000}"/>
    <cellStyle name="Normal 3 5 8 6" xfId="17739" xr:uid="{00000000-0005-0000-0000-00000E990000}"/>
    <cellStyle name="Normal 3 5 8 6 2" xfId="44872" xr:uid="{00000000-0005-0000-0000-00000F990000}"/>
    <cellStyle name="Normal 3 5 8 7" xfId="31310" xr:uid="{00000000-0005-0000-0000-000010990000}"/>
    <cellStyle name="Normal 3 5 9" xfId="2740" xr:uid="{00000000-0005-0000-0000-000011990000}"/>
    <cellStyle name="Normal 3 5 9 2" xfId="7553" xr:uid="{00000000-0005-0000-0000-000012990000}"/>
    <cellStyle name="Normal 3 5 9 2 2" xfId="14343" xr:uid="{00000000-0005-0000-0000-000013990000}"/>
    <cellStyle name="Normal 3 5 9 2 2 2" xfId="27911" xr:uid="{00000000-0005-0000-0000-000014990000}"/>
    <cellStyle name="Normal 3 5 9 2 2 2 2" xfId="55044" xr:uid="{00000000-0005-0000-0000-000015990000}"/>
    <cellStyle name="Normal 3 5 9 2 2 3" xfId="41482" xr:uid="{00000000-0005-0000-0000-000016990000}"/>
    <cellStyle name="Normal 3 5 9 2 3" xfId="21130" xr:uid="{00000000-0005-0000-0000-000017990000}"/>
    <cellStyle name="Normal 3 5 9 2 3 2" xfId="48263" xr:uid="{00000000-0005-0000-0000-000018990000}"/>
    <cellStyle name="Normal 3 5 9 2 4" xfId="34701" xr:uid="{00000000-0005-0000-0000-000019990000}"/>
    <cellStyle name="Normal 3 5 9 3" xfId="10954" xr:uid="{00000000-0005-0000-0000-00001A990000}"/>
    <cellStyle name="Normal 3 5 9 3 2" xfId="24522" xr:uid="{00000000-0005-0000-0000-00001B990000}"/>
    <cellStyle name="Normal 3 5 9 3 2 2" xfId="51655" xr:uid="{00000000-0005-0000-0000-00001C990000}"/>
    <cellStyle name="Normal 3 5 9 3 3" xfId="38093" xr:uid="{00000000-0005-0000-0000-00001D990000}"/>
    <cellStyle name="Normal 3 5 9 4" xfId="17741" xr:uid="{00000000-0005-0000-0000-00001E990000}"/>
    <cellStyle name="Normal 3 5 9 4 2" xfId="44874" xr:uid="{00000000-0005-0000-0000-00001F990000}"/>
    <cellStyle name="Normal 3 5 9 5" xfId="31312" xr:uid="{00000000-0005-0000-0000-000020990000}"/>
    <cellStyle name="Normal 3 56" xfId="9" xr:uid="{00000000-0005-0000-0000-000021990000}"/>
    <cellStyle name="Normal 3 56 4" xfId="58614" xr:uid="{594AD93F-2410-4A13-A52C-7983DFAD1824}"/>
    <cellStyle name="Normal 3 6" xfId="2741" xr:uid="{00000000-0005-0000-0000-000022990000}"/>
    <cellStyle name="Normal 3 6 10" xfId="7554" xr:uid="{00000000-0005-0000-0000-000023990000}"/>
    <cellStyle name="Normal 3 6 10 2" xfId="14344" xr:uid="{00000000-0005-0000-0000-000024990000}"/>
    <cellStyle name="Normal 3 6 10 2 2" xfId="27912" xr:uid="{00000000-0005-0000-0000-000025990000}"/>
    <cellStyle name="Normal 3 6 10 2 2 2" xfId="55045" xr:uid="{00000000-0005-0000-0000-000026990000}"/>
    <cellStyle name="Normal 3 6 10 2 3" xfId="41483" xr:uid="{00000000-0005-0000-0000-000027990000}"/>
    <cellStyle name="Normal 3 6 10 3" xfId="21131" xr:uid="{00000000-0005-0000-0000-000028990000}"/>
    <cellStyle name="Normal 3 6 10 3 2" xfId="48264" xr:uid="{00000000-0005-0000-0000-000029990000}"/>
    <cellStyle name="Normal 3 6 10 4" xfId="34702" xr:uid="{00000000-0005-0000-0000-00002A990000}"/>
    <cellStyle name="Normal 3 6 11" xfId="10955" xr:uid="{00000000-0005-0000-0000-00002B990000}"/>
    <cellStyle name="Normal 3 6 11 2" xfId="24523" xr:uid="{00000000-0005-0000-0000-00002C990000}"/>
    <cellStyle name="Normal 3 6 11 2 2" xfId="51656" xr:uid="{00000000-0005-0000-0000-00002D990000}"/>
    <cellStyle name="Normal 3 6 11 3" xfId="38094" xr:uid="{00000000-0005-0000-0000-00002E990000}"/>
    <cellStyle name="Normal 3 6 12" xfId="17742" xr:uid="{00000000-0005-0000-0000-00002F990000}"/>
    <cellStyle name="Normal 3 6 12 2" xfId="44875" xr:uid="{00000000-0005-0000-0000-000030990000}"/>
    <cellStyle name="Normal 3 6 13" xfId="31313" xr:uid="{00000000-0005-0000-0000-000031990000}"/>
    <cellStyle name="Normal 3 6 2" xfId="2742" xr:uid="{00000000-0005-0000-0000-000032990000}"/>
    <cellStyle name="Normal 3 6 2 2" xfId="2743" xr:uid="{00000000-0005-0000-0000-000033990000}"/>
    <cellStyle name="Normal 3 6 2 2 2" xfId="7556" xr:uid="{00000000-0005-0000-0000-000034990000}"/>
    <cellStyle name="Normal 3 6 2 2 2 2" xfId="14346" xr:uid="{00000000-0005-0000-0000-000035990000}"/>
    <cellStyle name="Normal 3 6 2 2 2 2 2" xfId="27914" xr:uid="{00000000-0005-0000-0000-000036990000}"/>
    <cellStyle name="Normal 3 6 2 2 2 2 2 2" xfId="55047" xr:uid="{00000000-0005-0000-0000-000037990000}"/>
    <cellStyle name="Normal 3 6 2 2 2 2 3" xfId="41485" xr:uid="{00000000-0005-0000-0000-000038990000}"/>
    <cellStyle name="Normal 3 6 2 2 2 3" xfId="21133" xr:uid="{00000000-0005-0000-0000-000039990000}"/>
    <cellStyle name="Normal 3 6 2 2 2 3 2" xfId="48266" xr:uid="{00000000-0005-0000-0000-00003A990000}"/>
    <cellStyle name="Normal 3 6 2 2 2 4" xfId="34704" xr:uid="{00000000-0005-0000-0000-00003B990000}"/>
    <cellStyle name="Normal 3 6 2 2 3" xfId="10957" xr:uid="{00000000-0005-0000-0000-00003C990000}"/>
    <cellStyle name="Normal 3 6 2 2 3 2" xfId="24525" xr:uid="{00000000-0005-0000-0000-00003D990000}"/>
    <cellStyle name="Normal 3 6 2 2 3 2 2" xfId="51658" xr:uid="{00000000-0005-0000-0000-00003E990000}"/>
    <cellStyle name="Normal 3 6 2 2 3 3" xfId="38096" xr:uid="{00000000-0005-0000-0000-00003F990000}"/>
    <cellStyle name="Normal 3 6 2 2 4" xfId="17744" xr:uid="{00000000-0005-0000-0000-000040990000}"/>
    <cellStyle name="Normal 3 6 2 2 4 2" xfId="44877" xr:uid="{00000000-0005-0000-0000-000041990000}"/>
    <cellStyle name="Normal 3 6 2 2 5" xfId="31315" xr:uid="{00000000-0005-0000-0000-000042990000}"/>
    <cellStyle name="Normal 3 6 2 3" xfId="7555" xr:uid="{00000000-0005-0000-0000-000043990000}"/>
    <cellStyle name="Normal 3 6 2 3 2" xfId="14345" xr:uid="{00000000-0005-0000-0000-000044990000}"/>
    <cellStyle name="Normal 3 6 2 3 2 2" xfId="27913" xr:uid="{00000000-0005-0000-0000-000045990000}"/>
    <cellStyle name="Normal 3 6 2 3 2 2 2" xfId="55046" xr:uid="{00000000-0005-0000-0000-000046990000}"/>
    <cellStyle name="Normal 3 6 2 3 2 3" xfId="41484" xr:uid="{00000000-0005-0000-0000-000047990000}"/>
    <cellStyle name="Normal 3 6 2 3 3" xfId="21132" xr:uid="{00000000-0005-0000-0000-000048990000}"/>
    <cellStyle name="Normal 3 6 2 3 3 2" xfId="48265" xr:uid="{00000000-0005-0000-0000-000049990000}"/>
    <cellStyle name="Normal 3 6 2 3 4" xfId="34703" xr:uid="{00000000-0005-0000-0000-00004A990000}"/>
    <cellStyle name="Normal 3 6 2 4" xfId="10956" xr:uid="{00000000-0005-0000-0000-00004B990000}"/>
    <cellStyle name="Normal 3 6 2 4 2" xfId="24524" xr:uid="{00000000-0005-0000-0000-00004C990000}"/>
    <cellStyle name="Normal 3 6 2 4 2 2" xfId="51657" xr:uid="{00000000-0005-0000-0000-00004D990000}"/>
    <cellStyle name="Normal 3 6 2 4 3" xfId="38095" xr:uid="{00000000-0005-0000-0000-00004E990000}"/>
    <cellStyle name="Normal 3 6 2 5" xfId="17743" xr:uid="{00000000-0005-0000-0000-00004F990000}"/>
    <cellStyle name="Normal 3 6 2 5 2" xfId="44876" xr:uid="{00000000-0005-0000-0000-000050990000}"/>
    <cellStyle name="Normal 3 6 2 6" xfId="31314" xr:uid="{00000000-0005-0000-0000-000051990000}"/>
    <cellStyle name="Normal 3 6 3" xfId="2744" xr:uid="{00000000-0005-0000-0000-000052990000}"/>
    <cellStyle name="Normal 3 6 3 2" xfId="2745" xr:uid="{00000000-0005-0000-0000-000053990000}"/>
    <cellStyle name="Normal 3 6 3 2 2" xfId="7558" xr:uid="{00000000-0005-0000-0000-000054990000}"/>
    <cellStyle name="Normal 3 6 3 2 2 2" xfId="14348" xr:uid="{00000000-0005-0000-0000-000055990000}"/>
    <cellStyle name="Normal 3 6 3 2 2 2 2" xfId="27916" xr:uid="{00000000-0005-0000-0000-000056990000}"/>
    <cellStyle name="Normal 3 6 3 2 2 2 2 2" xfId="55049" xr:uid="{00000000-0005-0000-0000-000057990000}"/>
    <cellStyle name="Normal 3 6 3 2 2 2 3" xfId="41487" xr:uid="{00000000-0005-0000-0000-000058990000}"/>
    <cellStyle name="Normal 3 6 3 2 2 3" xfId="21135" xr:uid="{00000000-0005-0000-0000-000059990000}"/>
    <cellStyle name="Normal 3 6 3 2 2 3 2" xfId="48268" xr:uid="{00000000-0005-0000-0000-00005A990000}"/>
    <cellStyle name="Normal 3 6 3 2 2 4" xfId="34706" xr:uid="{00000000-0005-0000-0000-00005B990000}"/>
    <cellStyle name="Normal 3 6 3 2 3" xfId="10959" xr:uid="{00000000-0005-0000-0000-00005C990000}"/>
    <cellStyle name="Normal 3 6 3 2 3 2" xfId="24527" xr:uid="{00000000-0005-0000-0000-00005D990000}"/>
    <cellStyle name="Normal 3 6 3 2 3 2 2" xfId="51660" xr:uid="{00000000-0005-0000-0000-00005E990000}"/>
    <cellStyle name="Normal 3 6 3 2 3 3" xfId="38098" xr:uid="{00000000-0005-0000-0000-00005F990000}"/>
    <cellStyle name="Normal 3 6 3 2 4" xfId="17746" xr:uid="{00000000-0005-0000-0000-000060990000}"/>
    <cellStyle name="Normal 3 6 3 2 4 2" xfId="44879" xr:uid="{00000000-0005-0000-0000-000061990000}"/>
    <cellStyle name="Normal 3 6 3 2 5" xfId="31317" xr:uid="{00000000-0005-0000-0000-000062990000}"/>
    <cellStyle name="Normal 3 6 3 3" xfId="7557" xr:uid="{00000000-0005-0000-0000-000063990000}"/>
    <cellStyle name="Normal 3 6 3 3 2" xfId="14347" xr:uid="{00000000-0005-0000-0000-000064990000}"/>
    <cellStyle name="Normal 3 6 3 3 2 2" xfId="27915" xr:uid="{00000000-0005-0000-0000-000065990000}"/>
    <cellStyle name="Normal 3 6 3 3 2 2 2" xfId="55048" xr:uid="{00000000-0005-0000-0000-000066990000}"/>
    <cellStyle name="Normal 3 6 3 3 2 3" xfId="41486" xr:uid="{00000000-0005-0000-0000-000067990000}"/>
    <cellStyle name="Normal 3 6 3 3 3" xfId="21134" xr:uid="{00000000-0005-0000-0000-000068990000}"/>
    <cellStyle name="Normal 3 6 3 3 3 2" xfId="48267" xr:uid="{00000000-0005-0000-0000-000069990000}"/>
    <cellStyle name="Normal 3 6 3 3 4" xfId="34705" xr:uid="{00000000-0005-0000-0000-00006A990000}"/>
    <cellStyle name="Normal 3 6 3 4" xfId="10958" xr:uid="{00000000-0005-0000-0000-00006B990000}"/>
    <cellStyle name="Normal 3 6 3 4 2" xfId="24526" xr:uid="{00000000-0005-0000-0000-00006C990000}"/>
    <cellStyle name="Normal 3 6 3 4 2 2" xfId="51659" xr:uid="{00000000-0005-0000-0000-00006D990000}"/>
    <cellStyle name="Normal 3 6 3 4 3" xfId="38097" xr:uid="{00000000-0005-0000-0000-00006E990000}"/>
    <cellStyle name="Normal 3 6 3 5" xfId="17745" xr:uid="{00000000-0005-0000-0000-00006F990000}"/>
    <cellStyle name="Normal 3 6 3 5 2" xfId="44878" xr:uid="{00000000-0005-0000-0000-000070990000}"/>
    <cellStyle name="Normal 3 6 3 6" xfId="31316" xr:uid="{00000000-0005-0000-0000-000071990000}"/>
    <cellStyle name="Normal 3 6 4" xfId="2746" xr:uid="{00000000-0005-0000-0000-000072990000}"/>
    <cellStyle name="Normal 3 6 4 2" xfId="2747" xr:uid="{00000000-0005-0000-0000-000073990000}"/>
    <cellStyle name="Normal 3 6 4 2 2" xfId="7560" xr:uid="{00000000-0005-0000-0000-000074990000}"/>
    <cellStyle name="Normal 3 6 4 2 2 2" xfId="14350" xr:uid="{00000000-0005-0000-0000-000075990000}"/>
    <cellStyle name="Normal 3 6 4 2 2 2 2" xfId="27918" xr:uid="{00000000-0005-0000-0000-000076990000}"/>
    <cellStyle name="Normal 3 6 4 2 2 2 2 2" xfId="55051" xr:uid="{00000000-0005-0000-0000-000077990000}"/>
    <cellStyle name="Normal 3 6 4 2 2 2 3" xfId="41489" xr:uid="{00000000-0005-0000-0000-000078990000}"/>
    <cellStyle name="Normal 3 6 4 2 2 3" xfId="21137" xr:uid="{00000000-0005-0000-0000-000079990000}"/>
    <cellStyle name="Normal 3 6 4 2 2 3 2" xfId="48270" xr:uid="{00000000-0005-0000-0000-00007A990000}"/>
    <cellStyle name="Normal 3 6 4 2 2 4" xfId="34708" xr:uid="{00000000-0005-0000-0000-00007B990000}"/>
    <cellStyle name="Normal 3 6 4 2 3" xfId="10961" xr:uid="{00000000-0005-0000-0000-00007C990000}"/>
    <cellStyle name="Normal 3 6 4 2 3 2" xfId="24529" xr:uid="{00000000-0005-0000-0000-00007D990000}"/>
    <cellStyle name="Normal 3 6 4 2 3 2 2" xfId="51662" xr:uid="{00000000-0005-0000-0000-00007E990000}"/>
    <cellStyle name="Normal 3 6 4 2 3 3" xfId="38100" xr:uid="{00000000-0005-0000-0000-00007F990000}"/>
    <cellStyle name="Normal 3 6 4 2 4" xfId="17748" xr:uid="{00000000-0005-0000-0000-000080990000}"/>
    <cellStyle name="Normal 3 6 4 2 4 2" xfId="44881" xr:uid="{00000000-0005-0000-0000-000081990000}"/>
    <cellStyle name="Normal 3 6 4 2 5" xfId="31319" xr:uid="{00000000-0005-0000-0000-000082990000}"/>
    <cellStyle name="Normal 3 6 4 3" xfId="7559" xr:uid="{00000000-0005-0000-0000-000083990000}"/>
    <cellStyle name="Normal 3 6 4 3 2" xfId="14349" xr:uid="{00000000-0005-0000-0000-000084990000}"/>
    <cellStyle name="Normal 3 6 4 3 2 2" xfId="27917" xr:uid="{00000000-0005-0000-0000-000085990000}"/>
    <cellStyle name="Normal 3 6 4 3 2 2 2" xfId="55050" xr:uid="{00000000-0005-0000-0000-000086990000}"/>
    <cellStyle name="Normal 3 6 4 3 2 3" xfId="41488" xr:uid="{00000000-0005-0000-0000-000087990000}"/>
    <cellStyle name="Normal 3 6 4 3 3" xfId="21136" xr:uid="{00000000-0005-0000-0000-000088990000}"/>
    <cellStyle name="Normal 3 6 4 3 3 2" xfId="48269" xr:uid="{00000000-0005-0000-0000-000089990000}"/>
    <cellStyle name="Normal 3 6 4 3 4" xfId="34707" xr:uid="{00000000-0005-0000-0000-00008A990000}"/>
    <cellStyle name="Normal 3 6 4 4" xfId="10960" xr:uid="{00000000-0005-0000-0000-00008B990000}"/>
    <cellStyle name="Normal 3 6 4 4 2" xfId="24528" xr:uid="{00000000-0005-0000-0000-00008C990000}"/>
    <cellStyle name="Normal 3 6 4 4 2 2" xfId="51661" xr:uid="{00000000-0005-0000-0000-00008D990000}"/>
    <cellStyle name="Normal 3 6 4 4 3" xfId="38099" xr:uid="{00000000-0005-0000-0000-00008E990000}"/>
    <cellStyle name="Normal 3 6 4 5" xfId="17747" xr:uid="{00000000-0005-0000-0000-00008F990000}"/>
    <cellStyle name="Normal 3 6 4 5 2" xfId="44880" xr:uid="{00000000-0005-0000-0000-000090990000}"/>
    <cellStyle name="Normal 3 6 4 6" xfId="31318" xr:uid="{00000000-0005-0000-0000-000091990000}"/>
    <cellStyle name="Normal 3 6 5" xfId="2748" xr:uid="{00000000-0005-0000-0000-000092990000}"/>
    <cellStyle name="Normal 3 6 5 2" xfId="2749" xr:uid="{00000000-0005-0000-0000-000093990000}"/>
    <cellStyle name="Normal 3 6 5 2 2" xfId="7562" xr:uid="{00000000-0005-0000-0000-000094990000}"/>
    <cellStyle name="Normal 3 6 5 2 2 2" xfId="14352" xr:uid="{00000000-0005-0000-0000-000095990000}"/>
    <cellStyle name="Normal 3 6 5 2 2 2 2" xfId="27920" xr:uid="{00000000-0005-0000-0000-000096990000}"/>
    <cellStyle name="Normal 3 6 5 2 2 2 2 2" xfId="55053" xr:uid="{00000000-0005-0000-0000-000097990000}"/>
    <cellStyle name="Normal 3 6 5 2 2 2 3" xfId="41491" xr:uid="{00000000-0005-0000-0000-000098990000}"/>
    <cellStyle name="Normal 3 6 5 2 2 3" xfId="21139" xr:uid="{00000000-0005-0000-0000-000099990000}"/>
    <cellStyle name="Normal 3 6 5 2 2 3 2" xfId="48272" xr:uid="{00000000-0005-0000-0000-00009A990000}"/>
    <cellStyle name="Normal 3 6 5 2 2 4" xfId="34710" xr:uid="{00000000-0005-0000-0000-00009B990000}"/>
    <cellStyle name="Normal 3 6 5 2 3" xfId="10963" xr:uid="{00000000-0005-0000-0000-00009C990000}"/>
    <cellStyle name="Normal 3 6 5 2 3 2" xfId="24531" xr:uid="{00000000-0005-0000-0000-00009D990000}"/>
    <cellStyle name="Normal 3 6 5 2 3 2 2" xfId="51664" xr:uid="{00000000-0005-0000-0000-00009E990000}"/>
    <cellStyle name="Normal 3 6 5 2 3 3" xfId="38102" xr:uid="{00000000-0005-0000-0000-00009F990000}"/>
    <cellStyle name="Normal 3 6 5 2 4" xfId="17750" xr:uid="{00000000-0005-0000-0000-0000A0990000}"/>
    <cellStyle name="Normal 3 6 5 2 4 2" xfId="44883" xr:uid="{00000000-0005-0000-0000-0000A1990000}"/>
    <cellStyle name="Normal 3 6 5 2 5" xfId="31321" xr:uid="{00000000-0005-0000-0000-0000A2990000}"/>
    <cellStyle name="Normal 3 6 5 3" xfId="7561" xr:uid="{00000000-0005-0000-0000-0000A3990000}"/>
    <cellStyle name="Normal 3 6 5 3 2" xfId="14351" xr:uid="{00000000-0005-0000-0000-0000A4990000}"/>
    <cellStyle name="Normal 3 6 5 3 2 2" xfId="27919" xr:uid="{00000000-0005-0000-0000-0000A5990000}"/>
    <cellStyle name="Normal 3 6 5 3 2 2 2" xfId="55052" xr:uid="{00000000-0005-0000-0000-0000A6990000}"/>
    <cellStyle name="Normal 3 6 5 3 2 3" xfId="41490" xr:uid="{00000000-0005-0000-0000-0000A7990000}"/>
    <cellStyle name="Normal 3 6 5 3 3" xfId="21138" xr:uid="{00000000-0005-0000-0000-0000A8990000}"/>
    <cellStyle name="Normal 3 6 5 3 3 2" xfId="48271" xr:uid="{00000000-0005-0000-0000-0000A9990000}"/>
    <cellStyle name="Normal 3 6 5 3 4" xfId="34709" xr:uid="{00000000-0005-0000-0000-0000AA990000}"/>
    <cellStyle name="Normal 3 6 5 4" xfId="10962" xr:uid="{00000000-0005-0000-0000-0000AB990000}"/>
    <cellStyle name="Normal 3 6 5 4 2" xfId="24530" xr:uid="{00000000-0005-0000-0000-0000AC990000}"/>
    <cellStyle name="Normal 3 6 5 4 2 2" xfId="51663" xr:uid="{00000000-0005-0000-0000-0000AD990000}"/>
    <cellStyle name="Normal 3 6 5 4 3" xfId="38101" xr:uid="{00000000-0005-0000-0000-0000AE990000}"/>
    <cellStyle name="Normal 3 6 5 5" xfId="17749" xr:uid="{00000000-0005-0000-0000-0000AF990000}"/>
    <cellStyle name="Normal 3 6 5 5 2" xfId="44882" xr:uid="{00000000-0005-0000-0000-0000B0990000}"/>
    <cellStyle name="Normal 3 6 5 6" xfId="31320" xr:uid="{00000000-0005-0000-0000-0000B1990000}"/>
    <cellStyle name="Normal 3 6 6" xfId="2750" xr:uid="{00000000-0005-0000-0000-0000B2990000}"/>
    <cellStyle name="Normal 3 6 6 2" xfId="2751" xr:uid="{00000000-0005-0000-0000-0000B3990000}"/>
    <cellStyle name="Normal 3 6 6 2 2" xfId="7564" xr:uid="{00000000-0005-0000-0000-0000B4990000}"/>
    <cellStyle name="Normal 3 6 6 2 2 2" xfId="14354" xr:uid="{00000000-0005-0000-0000-0000B5990000}"/>
    <cellStyle name="Normal 3 6 6 2 2 2 2" xfId="27922" xr:uid="{00000000-0005-0000-0000-0000B6990000}"/>
    <cellStyle name="Normal 3 6 6 2 2 2 2 2" xfId="55055" xr:uid="{00000000-0005-0000-0000-0000B7990000}"/>
    <cellStyle name="Normal 3 6 6 2 2 2 3" xfId="41493" xr:uid="{00000000-0005-0000-0000-0000B8990000}"/>
    <cellStyle name="Normal 3 6 6 2 2 3" xfId="21141" xr:uid="{00000000-0005-0000-0000-0000B9990000}"/>
    <cellStyle name="Normal 3 6 6 2 2 3 2" xfId="48274" xr:uid="{00000000-0005-0000-0000-0000BA990000}"/>
    <cellStyle name="Normal 3 6 6 2 2 4" xfId="34712" xr:uid="{00000000-0005-0000-0000-0000BB990000}"/>
    <cellStyle name="Normal 3 6 6 2 3" xfId="10965" xr:uid="{00000000-0005-0000-0000-0000BC990000}"/>
    <cellStyle name="Normal 3 6 6 2 3 2" xfId="24533" xr:uid="{00000000-0005-0000-0000-0000BD990000}"/>
    <cellStyle name="Normal 3 6 6 2 3 2 2" xfId="51666" xr:uid="{00000000-0005-0000-0000-0000BE990000}"/>
    <cellStyle name="Normal 3 6 6 2 3 3" xfId="38104" xr:uid="{00000000-0005-0000-0000-0000BF990000}"/>
    <cellStyle name="Normal 3 6 6 2 4" xfId="17752" xr:uid="{00000000-0005-0000-0000-0000C0990000}"/>
    <cellStyle name="Normal 3 6 6 2 4 2" xfId="44885" xr:uid="{00000000-0005-0000-0000-0000C1990000}"/>
    <cellStyle name="Normal 3 6 6 2 5" xfId="31323" xr:uid="{00000000-0005-0000-0000-0000C2990000}"/>
    <cellStyle name="Normal 3 6 6 3" xfId="7563" xr:uid="{00000000-0005-0000-0000-0000C3990000}"/>
    <cellStyle name="Normal 3 6 6 3 2" xfId="14353" xr:uid="{00000000-0005-0000-0000-0000C4990000}"/>
    <cellStyle name="Normal 3 6 6 3 2 2" xfId="27921" xr:uid="{00000000-0005-0000-0000-0000C5990000}"/>
    <cellStyle name="Normal 3 6 6 3 2 2 2" xfId="55054" xr:uid="{00000000-0005-0000-0000-0000C6990000}"/>
    <cellStyle name="Normal 3 6 6 3 2 3" xfId="41492" xr:uid="{00000000-0005-0000-0000-0000C7990000}"/>
    <cellStyle name="Normal 3 6 6 3 3" xfId="21140" xr:uid="{00000000-0005-0000-0000-0000C8990000}"/>
    <cellStyle name="Normal 3 6 6 3 3 2" xfId="48273" xr:uid="{00000000-0005-0000-0000-0000C9990000}"/>
    <cellStyle name="Normal 3 6 6 3 4" xfId="34711" xr:uid="{00000000-0005-0000-0000-0000CA990000}"/>
    <cellStyle name="Normal 3 6 6 4" xfId="10964" xr:uid="{00000000-0005-0000-0000-0000CB990000}"/>
    <cellStyle name="Normal 3 6 6 4 2" xfId="24532" xr:uid="{00000000-0005-0000-0000-0000CC990000}"/>
    <cellStyle name="Normal 3 6 6 4 2 2" xfId="51665" xr:uid="{00000000-0005-0000-0000-0000CD990000}"/>
    <cellStyle name="Normal 3 6 6 4 3" xfId="38103" xr:uid="{00000000-0005-0000-0000-0000CE990000}"/>
    <cellStyle name="Normal 3 6 6 5" xfId="17751" xr:uid="{00000000-0005-0000-0000-0000CF990000}"/>
    <cellStyle name="Normal 3 6 6 5 2" xfId="44884" xr:uid="{00000000-0005-0000-0000-0000D0990000}"/>
    <cellStyle name="Normal 3 6 6 6" xfId="31322" xr:uid="{00000000-0005-0000-0000-0000D1990000}"/>
    <cellStyle name="Normal 3 6 7" xfId="2752" xr:uid="{00000000-0005-0000-0000-0000D2990000}"/>
    <cellStyle name="Normal 3 6 7 2" xfId="2753" xr:uid="{00000000-0005-0000-0000-0000D3990000}"/>
    <cellStyle name="Normal 3 6 7 2 2" xfId="7566" xr:uid="{00000000-0005-0000-0000-0000D4990000}"/>
    <cellStyle name="Normal 3 6 7 2 2 2" xfId="14356" xr:uid="{00000000-0005-0000-0000-0000D5990000}"/>
    <cellStyle name="Normal 3 6 7 2 2 2 2" xfId="27924" xr:uid="{00000000-0005-0000-0000-0000D6990000}"/>
    <cellStyle name="Normal 3 6 7 2 2 2 2 2" xfId="55057" xr:uid="{00000000-0005-0000-0000-0000D7990000}"/>
    <cellStyle name="Normal 3 6 7 2 2 2 3" xfId="41495" xr:uid="{00000000-0005-0000-0000-0000D8990000}"/>
    <cellStyle name="Normal 3 6 7 2 2 3" xfId="21143" xr:uid="{00000000-0005-0000-0000-0000D9990000}"/>
    <cellStyle name="Normal 3 6 7 2 2 3 2" xfId="48276" xr:uid="{00000000-0005-0000-0000-0000DA990000}"/>
    <cellStyle name="Normal 3 6 7 2 2 4" xfId="34714" xr:uid="{00000000-0005-0000-0000-0000DB990000}"/>
    <cellStyle name="Normal 3 6 7 2 3" xfId="10967" xr:uid="{00000000-0005-0000-0000-0000DC990000}"/>
    <cellStyle name="Normal 3 6 7 2 3 2" xfId="24535" xr:uid="{00000000-0005-0000-0000-0000DD990000}"/>
    <cellStyle name="Normal 3 6 7 2 3 2 2" xfId="51668" xr:uid="{00000000-0005-0000-0000-0000DE990000}"/>
    <cellStyle name="Normal 3 6 7 2 3 3" xfId="38106" xr:uid="{00000000-0005-0000-0000-0000DF990000}"/>
    <cellStyle name="Normal 3 6 7 2 4" xfId="17754" xr:uid="{00000000-0005-0000-0000-0000E0990000}"/>
    <cellStyle name="Normal 3 6 7 2 4 2" xfId="44887" xr:uid="{00000000-0005-0000-0000-0000E1990000}"/>
    <cellStyle name="Normal 3 6 7 2 5" xfId="31325" xr:uid="{00000000-0005-0000-0000-0000E2990000}"/>
    <cellStyle name="Normal 3 6 7 3" xfId="7565" xr:uid="{00000000-0005-0000-0000-0000E3990000}"/>
    <cellStyle name="Normal 3 6 7 3 2" xfId="14355" xr:uid="{00000000-0005-0000-0000-0000E4990000}"/>
    <cellStyle name="Normal 3 6 7 3 2 2" xfId="27923" xr:uid="{00000000-0005-0000-0000-0000E5990000}"/>
    <cellStyle name="Normal 3 6 7 3 2 2 2" xfId="55056" xr:uid="{00000000-0005-0000-0000-0000E6990000}"/>
    <cellStyle name="Normal 3 6 7 3 2 3" xfId="41494" xr:uid="{00000000-0005-0000-0000-0000E7990000}"/>
    <cellStyle name="Normal 3 6 7 3 3" xfId="21142" xr:uid="{00000000-0005-0000-0000-0000E8990000}"/>
    <cellStyle name="Normal 3 6 7 3 3 2" xfId="48275" xr:uid="{00000000-0005-0000-0000-0000E9990000}"/>
    <cellStyle name="Normal 3 6 7 3 4" xfId="34713" xr:uid="{00000000-0005-0000-0000-0000EA990000}"/>
    <cellStyle name="Normal 3 6 7 4" xfId="10966" xr:uid="{00000000-0005-0000-0000-0000EB990000}"/>
    <cellStyle name="Normal 3 6 7 4 2" xfId="24534" xr:uid="{00000000-0005-0000-0000-0000EC990000}"/>
    <cellStyle name="Normal 3 6 7 4 2 2" xfId="51667" xr:uid="{00000000-0005-0000-0000-0000ED990000}"/>
    <cellStyle name="Normal 3 6 7 4 3" xfId="38105" xr:uid="{00000000-0005-0000-0000-0000EE990000}"/>
    <cellStyle name="Normal 3 6 7 5" xfId="17753" xr:uid="{00000000-0005-0000-0000-0000EF990000}"/>
    <cellStyle name="Normal 3 6 7 5 2" xfId="44886" xr:uid="{00000000-0005-0000-0000-0000F0990000}"/>
    <cellStyle name="Normal 3 6 7 6" xfId="31324" xr:uid="{00000000-0005-0000-0000-0000F1990000}"/>
    <cellStyle name="Normal 3 6 8" xfId="2754" xr:uid="{00000000-0005-0000-0000-0000F2990000}"/>
    <cellStyle name="Normal 3 6 8 2" xfId="2755" xr:uid="{00000000-0005-0000-0000-0000F3990000}"/>
    <cellStyle name="Normal 3 6 8 2 2" xfId="7568" xr:uid="{00000000-0005-0000-0000-0000F4990000}"/>
    <cellStyle name="Normal 3 6 8 2 2 2" xfId="14358" xr:uid="{00000000-0005-0000-0000-0000F5990000}"/>
    <cellStyle name="Normal 3 6 8 2 2 2 2" xfId="27926" xr:uid="{00000000-0005-0000-0000-0000F6990000}"/>
    <cellStyle name="Normal 3 6 8 2 2 2 2 2" xfId="55059" xr:uid="{00000000-0005-0000-0000-0000F7990000}"/>
    <cellStyle name="Normal 3 6 8 2 2 2 3" xfId="41497" xr:uid="{00000000-0005-0000-0000-0000F8990000}"/>
    <cellStyle name="Normal 3 6 8 2 2 3" xfId="21145" xr:uid="{00000000-0005-0000-0000-0000F9990000}"/>
    <cellStyle name="Normal 3 6 8 2 2 3 2" xfId="48278" xr:uid="{00000000-0005-0000-0000-0000FA990000}"/>
    <cellStyle name="Normal 3 6 8 2 2 4" xfId="34716" xr:uid="{00000000-0005-0000-0000-0000FB990000}"/>
    <cellStyle name="Normal 3 6 8 2 3" xfId="10969" xr:uid="{00000000-0005-0000-0000-0000FC990000}"/>
    <cellStyle name="Normal 3 6 8 2 3 2" xfId="24537" xr:uid="{00000000-0005-0000-0000-0000FD990000}"/>
    <cellStyle name="Normal 3 6 8 2 3 2 2" xfId="51670" xr:uid="{00000000-0005-0000-0000-0000FE990000}"/>
    <cellStyle name="Normal 3 6 8 2 3 3" xfId="38108" xr:uid="{00000000-0005-0000-0000-0000FF990000}"/>
    <cellStyle name="Normal 3 6 8 2 4" xfId="17756" xr:uid="{00000000-0005-0000-0000-0000009A0000}"/>
    <cellStyle name="Normal 3 6 8 2 4 2" xfId="44889" xr:uid="{00000000-0005-0000-0000-0000019A0000}"/>
    <cellStyle name="Normal 3 6 8 2 5" xfId="31327" xr:uid="{00000000-0005-0000-0000-0000029A0000}"/>
    <cellStyle name="Normal 3 6 8 3" xfId="7567" xr:uid="{00000000-0005-0000-0000-0000039A0000}"/>
    <cellStyle name="Normal 3 6 8 3 2" xfId="14357" xr:uid="{00000000-0005-0000-0000-0000049A0000}"/>
    <cellStyle name="Normal 3 6 8 3 2 2" xfId="27925" xr:uid="{00000000-0005-0000-0000-0000059A0000}"/>
    <cellStyle name="Normal 3 6 8 3 2 2 2" xfId="55058" xr:uid="{00000000-0005-0000-0000-0000069A0000}"/>
    <cellStyle name="Normal 3 6 8 3 2 3" xfId="41496" xr:uid="{00000000-0005-0000-0000-0000079A0000}"/>
    <cellStyle name="Normal 3 6 8 3 3" xfId="21144" xr:uid="{00000000-0005-0000-0000-0000089A0000}"/>
    <cellStyle name="Normal 3 6 8 3 3 2" xfId="48277" xr:uid="{00000000-0005-0000-0000-0000099A0000}"/>
    <cellStyle name="Normal 3 6 8 3 4" xfId="34715" xr:uid="{00000000-0005-0000-0000-00000A9A0000}"/>
    <cellStyle name="Normal 3 6 8 4" xfId="10968" xr:uid="{00000000-0005-0000-0000-00000B9A0000}"/>
    <cellStyle name="Normal 3 6 8 4 2" xfId="24536" xr:uid="{00000000-0005-0000-0000-00000C9A0000}"/>
    <cellStyle name="Normal 3 6 8 4 2 2" xfId="51669" xr:uid="{00000000-0005-0000-0000-00000D9A0000}"/>
    <cellStyle name="Normal 3 6 8 4 3" xfId="38107" xr:uid="{00000000-0005-0000-0000-00000E9A0000}"/>
    <cellStyle name="Normal 3 6 8 5" xfId="17755" xr:uid="{00000000-0005-0000-0000-00000F9A0000}"/>
    <cellStyle name="Normal 3 6 8 5 2" xfId="44888" xr:uid="{00000000-0005-0000-0000-0000109A0000}"/>
    <cellStyle name="Normal 3 6 8 6" xfId="31326" xr:uid="{00000000-0005-0000-0000-0000119A0000}"/>
    <cellStyle name="Normal 3 6 9" xfId="2756" xr:uid="{00000000-0005-0000-0000-0000129A0000}"/>
    <cellStyle name="Normal 3 6 9 2" xfId="7569" xr:uid="{00000000-0005-0000-0000-0000139A0000}"/>
    <cellStyle name="Normal 3 6 9 2 2" xfId="14359" xr:uid="{00000000-0005-0000-0000-0000149A0000}"/>
    <cellStyle name="Normal 3 6 9 2 2 2" xfId="27927" xr:uid="{00000000-0005-0000-0000-0000159A0000}"/>
    <cellStyle name="Normal 3 6 9 2 2 2 2" xfId="55060" xr:uid="{00000000-0005-0000-0000-0000169A0000}"/>
    <cellStyle name="Normal 3 6 9 2 2 3" xfId="41498" xr:uid="{00000000-0005-0000-0000-0000179A0000}"/>
    <cellStyle name="Normal 3 6 9 2 3" xfId="21146" xr:uid="{00000000-0005-0000-0000-0000189A0000}"/>
    <cellStyle name="Normal 3 6 9 2 3 2" xfId="48279" xr:uid="{00000000-0005-0000-0000-0000199A0000}"/>
    <cellStyle name="Normal 3 6 9 2 4" xfId="34717" xr:uid="{00000000-0005-0000-0000-00001A9A0000}"/>
    <cellStyle name="Normal 3 6 9 3" xfId="10970" xr:uid="{00000000-0005-0000-0000-00001B9A0000}"/>
    <cellStyle name="Normal 3 6 9 3 2" xfId="24538" xr:uid="{00000000-0005-0000-0000-00001C9A0000}"/>
    <cellStyle name="Normal 3 6 9 3 2 2" xfId="51671" xr:uid="{00000000-0005-0000-0000-00001D9A0000}"/>
    <cellStyle name="Normal 3 6 9 3 3" xfId="38109" xr:uid="{00000000-0005-0000-0000-00001E9A0000}"/>
    <cellStyle name="Normal 3 6 9 4" xfId="17757" xr:uid="{00000000-0005-0000-0000-00001F9A0000}"/>
    <cellStyle name="Normal 3 6 9 4 2" xfId="44890" xr:uid="{00000000-0005-0000-0000-0000209A0000}"/>
    <cellStyle name="Normal 3 6 9 5" xfId="31328" xr:uid="{00000000-0005-0000-0000-0000219A0000}"/>
    <cellStyle name="Normal 3 7" xfId="2757" xr:uid="{00000000-0005-0000-0000-0000229A0000}"/>
    <cellStyle name="Normal 3 7 10" xfId="7570" xr:uid="{00000000-0005-0000-0000-0000239A0000}"/>
    <cellStyle name="Normal 3 7 10 2" xfId="14360" xr:uid="{00000000-0005-0000-0000-0000249A0000}"/>
    <cellStyle name="Normal 3 7 10 2 2" xfId="27928" xr:uid="{00000000-0005-0000-0000-0000259A0000}"/>
    <cellStyle name="Normal 3 7 10 2 2 2" xfId="55061" xr:uid="{00000000-0005-0000-0000-0000269A0000}"/>
    <cellStyle name="Normal 3 7 10 2 3" xfId="41499" xr:uid="{00000000-0005-0000-0000-0000279A0000}"/>
    <cellStyle name="Normal 3 7 10 3" xfId="21147" xr:uid="{00000000-0005-0000-0000-0000289A0000}"/>
    <cellStyle name="Normal 3 7 10 3 2" xfId="48280" xr:uid="{00000000-0005-0000-0000-0000299A0000}"/>
    <cellStyle name="Normal 3 7 10 4" xfId="34718" xr:uid="{00000000-0005-0000-0000-00002A9A0000}"/>
    <cellStyle name="Normal 3 7 11" xfId="10971" xr:uid="{00000000-0005-0000-0000-00002B9A0000}"/>
    <cellStyle name="Normal 3 7 11 2" xfId="24539" xr:uid="{00000000-0005-0000-0000-00002C9A0000}"/>
    <cellStyle name="Normal 3 7 11 2 2" xfId="51672" xr:uid="{00000000-0005-0000-0000-00002D9A0000}"/>
    <cellStyle name="Normal 3 7 11 3" xfId="38110" xr:uid="{00000000-0005-0000-0000-00002E9A0000}"/>
    <cellStyle name="Normal 3 7 12" xfId="17758" xr:uid="{00000000-0005-0000-0000-00002F9A0000}"/>
    <cellStyle name="Normal 3 7 12 2" xfId="44891" xr:uid="{00000000-0005-0000-0000-0000309A0000}"/>
    <cellStyle name="Normal 3 7 13" xfId="31329" xr:uid="{00000000-0005-0000-0000-0000319A0000}"/>
    <cellStyle name="Normal 3 7 2" xfId="2758" xr:uid="{00000000-0005-0000-0000-0000329A0000}"/>
    <cellStyle name="Normal 3 7 2 10" xfId="31330" xr:uid="{00000000-0005-0000-0000-0000339A0000}"/>
    <cellStyle name="Normal 3 7 2 2" xfId="6153" xr:uid="{00000000-0005-0000-0000-0000349A0000}"/>
    <cellStyle name="Normal 3 7 2 2 2" xfId="6154" xr:uid="{00000000-0005-0000-0000-0000359A0000}"/>
    <cellStyle name="Normal 3 7 2 2 2 2" xfId="6155" xr:uid="{00000000-0005-0000-0000-0000369A0000}"/>
    <cellStyle name="Normal 3 7 2 2 2 2 2" xfId="9698" xr:uid="{00000000-0005-0000-0000-0000379A0000}"/>
    <cellStyle name="Normal 3 7 2 2 2 2 2 2" xfId="16488" xr:uid="{00000000-0005-0000-0000-0000389A0000}"/>
    <cellStyle name="Normal 3 7 2 2 2 2 2 2 2" xfId="30056" xr:uid="{00000000-0005-0000-0000-0000399A0000}"/>
    <cellStyle name="Normal 3 7 2 2 2 2 2 2 2 2" xfId="57189" xr:uid="{00000000-0005-0000-0000-00003A9A0000}"/>
    <cellStyle name="Normal 3 7 2 2 2 2 2 2 3" xfId="43627" xr:uid="{00000000-0005-0000-0000-00003B9A0000}"/>
    <cellStyle name="Normal 3 7 2 2 2 2 2 3" xfId="23275" xr:uid="{00000000-0005-0000-0000-00003C9A0000}"/>
    <cellStyle name="Normal 3 7 2 2 2 2 2 3 2" xfId="50408" xr:uid="{00000000-0005-0000-0000-00003D9A0000}"/>
    <cellStyle name="Normal 3 7 2 2 2 2 2 4" xfId="36846" xr:uid="{00000000-0005-0000-0000-00003E9A0000}"/>
    <cellStyle name="Normal 3 7 2 2 2 2 3" xfId="13099" xr:uid="{00000000-0005-0000-0000-00003F9A0000}"/>
    <cellStyle name="Normal 3 7 2 2 2 2 3 2" xfId="26667" xr:uid="{00000000-0005-0000-0000-0000409A0000}"/>
    <cellStyle name="Normal 3 7 2 2 2 2 3 2 2" xfId="53800" xr:uid="{00000000-0005-0000-0000-0000419A0000}"/>
    <cellStyle name="Normal 3 7 2 2 2 2 3 3" xfId="40238" xr:uid="{00000000-0005-0000-0000-0000429A0000}"/>
    <cellStyle name="Normal 3 7 2 2 2 2 4" xfId="19886" xr:uid="{00000000-0005-0000-0000-0000439A0000}"/>
    <cellStyle name="Normal 3 7 2 2 2 2 4 2" xfId="47019" xr:uid="{00000000-0005-0000-0000-0000449A0000}"/>
    <cellStyle name="Normal 3 7 2 2 2 2 5" xfId="33457" xr:uid="{00000000-0005-0000-0000-0000459A0000}"/>
    <cellStyle name="Normal 3 7 2 2 2 3" xfId="6156" xr:uid="{00000000-0005-0000-0000-0000469A0000}"/>
    <cellStyle name="Normal 3 7 2 2 2 3 2" xfId="9699" xr:uid="{00000000-0005-0000-0000-0000479A0000}"/>
    <cellStyle name="Normal 3 7 2 2 2 3 2 2" xfId="16489" xr:uid="{00000000-0005-0000-0000-0000489A0000}"/>
    <cellStyle name="Normal 3 7 2 2 2 3 2 2 2" xfId="30057" xr:uid="{00000000-0005-0000-0000-0000499A0000}"/>
    <cellStyle name="Normal 3 7 2 2 2 3 2 2 2 2" xfId="57190" xr:uid="{00000000-0005-0000-0000-00004A9A0000}"/>
    <cellStyle name="Normal 3 7 2 2 2 3 2 2 3" xfId="43628" xr:uid="{00000000-0005-0000-0000-00004B9A0000}"/>
    <cellStyle name="Normal 3 7 2 2 2 3 2 3" xfId="23276" xr:uid="{00000000-0005-0000-0000-00004C9A0000}"/>
    <cellStyle name="Normal 3 7 2 2 2 3 2 3 2" xfId="50409" xr:uid="{00000000-0005-0000-0000-00004D9A0000}"/>
    <cellStyle name="Normal 3 7 2 2 2 3 2 4" xfId="36847" xr:uid="{00000000-0005-0000-0000-00004E9A0000}"/>
    <cellStyle name="Normal 3 7 2 2 2 3 3" xfId="13100" xr:uid="{00000000-0005-0000-0000-00004F9A0000}"/>
    <cellStyle name="Normal 3 7 2 2 2 3 3 2" xfId="26668" xr:uid="{00000000-0005-0000-0000-0000509A0000}"/>
    <cellStyle name="Normal 3 7 2 2 2 3 3 2 2" xfId="53801" xr:uid="{00000000-0005-0000-0000-0000519A0000}"/>
    <cellStyle name="Normal 3 7 2 2 2 3 3 3" xfId="40239" xr:uid="{00000000-0005-0000-0000-0000529A0000}"/>
    <cellStyle name="Normal 3 7 2 2 2 3 4" xfId="19887" xr:uid="{00000000-0005-0000-0000-0000539A0000}"/>
    <cellStyle name="Normal 3 7 2 2 2 3 4 2" xfId="47020" xr:uid="{00000000-0005-0000-0000-0000549A0000}"/>
    <cellStyle name="Normal 3 7 2 2 2 3 5" xfId="33458" xr:uid="{00000000-0005-0000-0000-0000559A0000}"/>
    <cellStyle name="Normal 3 7 2 2 2 4" xfId="9697" xr:uid="{00000000-0005-0000-0000-0000569A0000}"/>
    <cellStyle name="Normal 3 7 2 2 2 4 2" xfId="16487" xr:uid="{00000000-0005-0000-0000-0000579A0000}"/>
    <cellStyle name="Normal 3 7 2 2 2 4 2 2" xfId="30055" xr:uid="{00000000-0005-0000-0000-0000589A0000}"/>
    <cellStyle name="Normal 3 7 2 2 2 4 2 2 2" xfId="57188" xr:uid="{00000000-0005-0000-0000-0000599A0000}"/>
    <cellStyle name="Normal 3 7 2 2 2 4 2 3" xfId="43626" xr:uid="{00000000-0005-0000-0000-00005A9A0000}"/>
    <cellStyle name="Normal 3 7 2 2 2 4 3" xfId="23274" xr:uid="{00000000-0005-0000-0000-00005B9A0000}"/>
    <cellStyle name="Normal 3 7 2 2 2 4 3 2" xfId="50407" xr:uid="{00000000-0005-0000-0000-00005C9A0000}"/>
    <cellStyle name="Normal 3 7 2 2 2 4 4" xfId="36845" xr:uid="{00000000-0005-0000-0000-00005D9A0000}"/>
    <cellStyle name="Normal 3 7 2 2 2 5" xfId="13098" xr:uid="{00000000-0005-0000-0000-00005E9A0000}"/>
    <cellStyle name="Normal 3 7 2 2 2 5 2" xfId="26666" xr:uid="{00000000-0005-0000-0000-00005F9A0000}"/>
    <cellStyle name="Normal 3 7 2 2 2 5 2 2" xfId="53799" xr:uid="{00000000-0005-0000-0000-0000609A0000}"/>
    <cellStyle name="Normal 3 7 2 2 2 5 3" xfId="40237" xr:uid="{00000000-0005-0000-0000-0000619A0000}"/>
    <cellStyle name="Normal 3 7 2 2 2 6" xfId="19885" xr:uid="{00000000-0005-0000-0000-0000629A0000}"/>
    <cellStyle name="Normal 3 7 2 2 2 6 2" xfId="47018" xr:uid="{00000000-0005-0000-0000-0000639A0000}"/>
    <cellStyle name="Normal 3 7 2 2 2 7" xfId="33456" xr:uid="{00000000-0005-0000-0000-0000649A0000}"/>
    <cellStyle name="Normal 3 7 2 2 3" xfId="6157" xr:uid="{00000000-0005-0000-0000-0000659A0000}"/>
    <cellStyle name="Normal 3 7 2 2 3 2" xfId="6158" xr:uid="{00000000-0005-0000-0000-0000669A0000}"/>
    <cellStyle name="Normal 3 7 2 2 3 2 2" xfId="9701" xr:uid="{00000000-0005-0000-0000-0000679A0000}"/>
    <cellStyle name="Normal 3 7 2 2 3 2 2 2" xfId="16491" xr:uid="{00000000-0005-0000-0000-0000689A0000}"/>
    <cellStyle name="Normal 3 7 2 2 3 2 2 2 2" xfId="30059" xr:uid="{00000000-0005-0000-0000-0000699A0000}"/>
    <cellStyle name="Normal 3 7 2 2 3 2 2 2 2 2" xfId="57192" xr:uid="{00000000-0005-0000-0000-00006A9A0000}"/>
    <cellStyle name="Normal 3 7 2 2 3 2 2 2 3" xfId="43630" xr:uid="{00000000-0005-0000-0000-00006B9A0000}"/>
    <cellStyle name="Normal 3 7 2 2 3 2 2 3" xfId="23278" xr:uid="{00000000-0005-0000-0000-00006C9A0000}"/>
    <cellStyle name="Normal 3 7 2 2 3 2 2 3 2" xfId="50411" xr:uid="{00000000-0005-0000-0000-00006D9A0000}"/>
    <cellStyle name="Normal 3 7 2 2 3 2 2 4" xfId="36849" xr:uid="{00000000-0005-0000-0000-00006E9A0000}"/>
    <cellStyle name="Normal 3 7 2 2 3 2 3" xfId="13102" xr:uid="{00000000-0005-0000-0000-00006F9A0000}"/>
    <cellStyle name="Normal 3 7 2 2 3 2 3 2" xfId="26670" xr:uid="{00000000-0005-0000-0000-0000709A0000}"/>
    <cellStyle name="Normal 3 7 2 2 3 2 3 2 2" xfId="53803" xr:uid="{00000000-0005-0000-0000-0000719A0000}"/>
    <cellStyle name="Normal 3 7 2 2 3 2 3 3" xfId="40241" xr:uid="{00000000-0005-0000-0000-0000729A0000}"/>
    <cellStyle name="Normal 3 7 2 2 3 2 4" xfId="19889" xr:uid="{00000000-0005-0000-0000-0000739A0000}"/>
    <cellStyle name="Normal 3 7 2 2 3 2 4 2" xfId="47022" xr:uid="{00000000-0005-0000-0000-0000749A0000}"/>
    <cellStyle name="Normal 3 7 2 2 3 2 5" xfId="33460" xr:uid="{00000000-0005-0000-0000-0000759A0000}"/>
    <cellStyle name="Normal 3 7 2 2 3 3" xfId="9700" xr:uid="{00000000-0005-0000-0000-0000769A0000}"/>
    <cellStyle name="Normal 3 7 2 2 3 3 2" xfId="16490" xr:uid="{00000000-0005-0000-0000-0000779A0000}"/>
    <cellStyle name="Normal 3 7 2 2 3 3 2 2" xfId="30058" xr:uid="{00000000-0005-0000-0000-0000789A0000}"/>
    <cellStyle name="Normal 3 7 2 2 3 3 2 2 2" xfId="57191" xr:uid="{00000000-0005-0000-0000-0000799A0000}"/>
    <cellStyle name="Normal 3 7 2 2 3 3 2 3" xfId="43629" xr:uid="{00000000-0005-0000-0000-00007A9A0000}"/>
    <cellStyle name="Normal 3 7 2 2 3 3 3" xfId="23277" xr:uid="{00000000-0005-0000-0000-00007B9A0000}"/>
    <cellStyle name="Normal 3 7 2 2 3 3 3 2" xfId="50410" xr:uid="{00000000-0005-0000-0000-00007C9A0000}"/>
    <cellStyle name="Normal 3 7 2 2 3 3 4" xfId="36848" xr:uid="{00000000-0005-0000-0000-00007D9A0000}"/>
    <cellStyle name="Normal 3 7 2 2 3 4" xfId="13101" xr:uid="{00000000-0005-0000-0000-00007E9A0000}"/>
    <cellStyle name="Normal 3 7 2 2 3 4 2" xfId="26669" xr:uid="{00000000-0005-0000-0000-00007F9A0000}"/>
    <cellStyle name="Normal 3 7 2 2 3 4 2 2" xfId="53802" xr:uid="{00000000-0005-0000-0000-0000809A0000}"/>
    <cellStyle name="Normal 3 7 2 2 3 4 3" xfId="40240" xr:uid="{00000000-0005-0000-0000-0000819A0000}"/>
    <cellStyle name="Normal 3 7 2 2 3 5" xfId="19888" xr:uid="{00000000-0005-0000-0000-0000829A0000}"/>
    <cellStyle name="Normal 3 7 2 2 3 5 2" xfId="47021" xr:uid="{00000000-0005-0000-0000-0000839A0000}"/>
    <cellStyle name="Normal 3 7 2 2 3 6" xfId="33459" xr:uid="{00000000-0005-0000-0000-0000849A0000}"/>
    <cellStyle name="Normal 3 7 2 2 4" xfId="6159" xr:uid="{00000000-0005-0000-0000-0000859A0000}"/>
    <cellStyle name="Normal 3 7 2 2 4 2" xfId="9702" xr:uid="{00000000-0005-0000-0000-0000869A0000}"/>
    <cellStyle name="Normal 3 7 2 2 4 2 2" xfId="16492" xr:uid="{00000000-0005-0000-0000-0000879A0000}"/>
    <cellStyle name="Normal 3 7 2 2 4 2 2 2" xfId="30060" xr:uid="{00000000-0005-0000-0000-0000889A0000}"/>
    <cellStyle name="Normal 3 7 2 2 4 2 2 2 2" xfId="57193" xr:uid="{00000000-0005-0000-0000-0000899A0000}"/>
    <cellStyle name="Normal 3 7 2 2 4 2 2 3" xfId="43631" xr:uid="{00000000-0005-0000-0000-00008A9A0000}"/>
    <cellStyle name="Normal 3 7 2 2 4 2 3" xfId="23279" xr:uid="{00000000-0005-0000-0000-00008B9A0000}"/>
    <cellStyle name="Normal 3 7 2 2 4 2 3 2" xfId="50412" xr:uid="{00000000-0005-0000-0000-00008C9A0000}"/>
    <cellStyle name="Normal 3 7 2 2 4 2 4" xfId="36850" xr:uid="{00000000-0005-0000-0000-00008D9A0000}"/>
    <cellStyle name="Normal 3 7 2 2 4 3" xfId="13103" xr:uid="{00000000-0005-0000-0000-00008E9A0000}"/>
    <cellStyle name="Normal 3 7 2 2 4 3 2" xfId="26671" xr:uid="{00000000-0005-0000-0000-00008F9A0000}"/>
    <cellStyle name="Normal 3 7 2 2 4 3 2 2" xfId="53804" xr:uid="{00000000-0005-0000-0000-0000909A0000}"/>
    <cellStyle name="Normal 3 7 2 2 4 3 3" xfId="40242" xr:uid="{00000000-0005-0000-0000-0000919A0000}"/>
    <cellStyle name="Normal 3 7 2 2 4 4" xfId="19890" xr:uid="{00000000-0005-0000-0000-0000929A0000}"/>
    <cellStyle name="Normal 3 7 2 2 4 4 2" xfId="47023" xr:uid="{00000000-0005-0000-0000-0000939A0000}"/>
    <cellStyle name="Normal 3 7 2 2 4 5" xfId="33461" xr:uid="{00000000-0005-0000-0000-0000949A0000}"/>
    <cellStyle name="Normal 3 7 2 2 5" xfId="6160" xr:uid="{00000000-0005-0000-0000-0000959A0000}"/>
    <cellStyle name="Normal 3 7 2 2 5 2" xfId="9703" xr:uid="{00000000-0005-0000-0000-0000969A0000}"/>
    <cellStyle name="Normal 3 7 2 2 5 2 2" xfId="16493" xr:uid="{00000000-0005-0000-0000-0000979A0000}"/>
    <cellStyle name="Normal 3 7 2 2 5 2 2 2" xfId="30061" xr:uid="{00000000-0005-0000-0000-0000989A0000}"/>
    <cellStyle name="Normal 3 7 2 2 5 2 2 2 2" xfId="57194" xr:uid="{00000000-0005-0000-0000-0000999A0000}"/>
    <cellStyle name="Normal 3 7 2 2 5 2 2 3" xfId="43632" xr:uid="{00000000-0005-0000-0000-00009A9A0000}"/>
    <cellStyle name="Normal 3 7 2 2 5 2 3" xfId="23280" xr:uid="{00000000-0005-0000-0000-00009B9A0000}"/>
    <cellStyle name="Normal 3 7 2 2 5 2 3 2" xfId="50413" xr:uid="{00000000-0005-0000-0000-00009C9A0000}"/>
    <cellStyle name="Normal 3 7 2 2 5 2 4" xfId="36851" xr:uid="{00000000-0005-0000-0000-00009D9A0000}"/>
    <cellStyle name="Normal 3 7 2 2 5 3" xfId="13104" xr:uid="{00000000-0005-0000-0000-00009E9A0000}"/>
    <cellStyle name="Normal 3 7 2 2 5 3 2" xfId="26672" xr:uid="{00000000-0005-0000-0000-00009F9A0000}"/>
    <cellStyle name="Normal 3 7 2 2 5 3 2 2" xfId="53805" xr:uid="{00000000-0005-0000-0000-0000A09A0000}"/>
    <cellStyle name="Normal 3 7 2 2 5 3 3" xfId="40243" xr:uid="{00000000-0005-0000-0000-0000A19A0000}"/>
    <cellStyle name="Normal 3 7 2 2 5 4" xfId="19891" xr:uid="{00000000-0005-0000-0000-0000A29A0000}"/>
    <cellStyle name="Normal 3 7 2 2 5 4 2" xfId="47024" xr:uid="{00000000-0005-0000-0000-0000A39A0000}"/>
    <cellStyle name="Normal 3 7 2 2 5 5" xfId="33462" xr:uid="{00000000-0005-0000-0000-0000A49A0000}"/>
    <cellStyle name="Normal 3 7 2 2 6" xfId="9696" xr:uid="{00000000-0005-0000-0000-0000A59A0000}"/>
    <cellStyle name="Normal 3 7 2 2 6 2" xfId="16486" xr:uid="{00000000-0005-0000-0000-0000A69A0000}"/>
    <cellStyle name="Normal 3 7 2 2 6 2 2" xfId="30054" xr:uid="{00000000-0005-0000-0000-0000A79A0000}"/>
    <cellStyle name="Normal 3 7 2 2 6 2 2 2" xfId="57187" xr:uid="{00000000-0005-0000-0000-0000A89A0000}"/>
    <cellStyle name="Normal 3 7 2 2 6 2 3" xfId="43625" xr:uid="{00000000-0005-0000-0000-0000A99A0000}"/>
    <cellStyle name="Normal 3 7 2 2 6 3" xfId="23273" xr:uid="{00000000-0005-0000-0000-0000AA9A0000}"/>
    <cellStyle name="Normal 3 7 2 2 6 3 2" xfId="50406" xr:uid="{00000000-0005-0000-0000-0000AB9A0000}"/>
    <cellStyle name="Normal 3 7 2 2 6 4" xfId="36844" xr:uid="{00000000-0005-0000-0000-0000AC9A0000}"/>
    <cellStyle name="Normal 3 7 2 2 7" xfId="13097" xr:uid="{00000000-0005-0000-0000-0000AD9A0000}"/>
    <cellStyle name="Normal 3 7 2 2 7 2" xfId="26665" xr:uid="{00000000-0005-0000-0000-0000AE9A0000}"/>
    <cellStyle name="Normal 3 7 2 2 7 2 2" xfId="53798" xr:uid="{00000000-0005-0000-0000-0000AF9A0000}"/>
    <cellStyle name="Normal 3 7 2 2 7 3" xfId="40236" xr:uid="{00000000-0005-0000-0000-0000B09A0000}"/>
    <cellStyle name="Normal 3 7 2 2 8" xfId="19884" xr:uid="{00000000-0005-0000-0000-0000B19A0000}"/>
    <cellStyle name="Normal 3 7 2 2 8 2" xfId="47017" xr:uid="{00000000-0005-0000-0000-0000B29A0000}"/>
    <cellStyle name="Normal 3 7 2 2 9" xfId="33455" xr:uid="{00000000-0005-0000-0000-0000B39A0000}"/>
    <cellStyle name="Normal 3 7 2 3" xfId="6161" xr:uid="{00000000-0005-0000-0000-0000B49A0000}"/>
    <cellStyle name="Normal 3 7 2 3 2" xfId="6162" xr:uid="{00000000-0005-0000-0000-0000B59A0000}"/>
    <cellStyle name="Normal 3 7 2 3 2 2" xfId="9705" xr:uid="{00000000-0005-0000-0000-0000B69A0000}"/>
    <cellStyle name="Normal 3 7 2 3 2 2 2" xfId="16495" xr:uid="{00000000-0005-0000-0000-0000B79A0000}"/>
    <cellStyle name="Normal 3 7 2 3 2 2 2 2" xfId="30063" xr:uid="{00000000-0005-0000-0000-0000B89A0000}"/>
    <cellStyle name="Normal 3 7 2 3 2 2 2 2 2" xfId="57196" xr:uid="{00000000-0005-0000-0000-0000B99A0000}"/>
    <cellStyle name="Normal 3 7 2 3 2 2 2 3" xfId="43634" xr:uid="{00000000-0005-0000-0000-0000BA9A0000}"/>
    <cellStyle name="Normal 3 7 2 3 2 2 3" xfId="23282" xr:uid="{00000000-0005-0000-0000-0000BB9A0000}"/>
    <cellStyle name="Normal 3 7 2 3 2 2 3 2" xfId="50415" xr:uid="{00000000-0005-0000-0000-0000BC9A0000}"/>
    <cellStyle name="Normal 3 7 2 3 2 2 4" xfId="36853" xr:uid="{00000000-0005-0000-0000-0000BD9A0000}"/>
    <cellStyle name="Normal 3 7 2 3 2 3" xfId="13106" xr:uid="{00000000-0005-0000-0000-0000BE9A0000}"/>
    <cellStyle name="Normal 3 7 2 3 2 3 2" xfId="26674" xr:uid="{00000000-0005-0000-0000-0000BF9A0000}"/>
    <cellStyle name="Normal 3 7 2 3 2 3 2 2" xfId="53807" xr:uid="{00000000-0005-0000-0000-0000C09A0000}"/>
    <cellStyle name="Normal 3 7 2 3 2 3 3" xfId="40245" xr:uid="{00000000-0005-0000-0000-0000C19A0000}"/>
    <cellStyle name="Normal 3 7 2 3 2 4" xfId="19893" xr:uid="{00000000-0005-0000-0000-0000C29A0000}"/>
    <cellStyle name="Normal 3 7 2 3 2 4 2" xfId="47026" xr:uid="{00000000-0005-0000-0000-0000C39A0000}"/>
    <cellStyle name="Normal 3 7 2 3 2 5" xfId="33464" xr:uid="{00000000-0005-0000-0000-0000C49A0000}"/>
    <cellStyle name="Normal 3 7 2 3 3" xfId="6163" xr:uid="{00000000-0005-0000-0000-0000C59A0000}"/>
    <cellStyle name="Normal 3 7 2 3 3 2" xfId="9706" xr:uid="{00000000-0005-0000-0000-0000C69A0000}"/>
    <cellStyle name="Normal 3 7 2 3 3 2 2" xfId="16496" xr:uid="{00000000-0005-0000-0000-0000C79A0000}"/>
    <cellStyle name="Normal 3 7 2 3 3 2 2 2" xfId="30064" xr:uid="{00000000-0005-0000-0000-0000C89A0000}"/>
    <cellStyle name="Normal 3 7 2 3 3 2 2 2 2" xfId="57197" xr:uid="{00000000-0005-0000-0000-0000C99A0000}"/>
    <cellStyle name="Normal 3 7 2 3 3 2 2 3" xfId="43635" xr:uid="{00000000-0005-0000-0000-0000CA9A0000}"/>
    <cellStyle name="Normal 3 7 2 3 3 2 3" xfId="23283" xr:uid="{00000000-0005-0000-0000-0000CB9A0000}"/>
    <cellStyle name="Normal 3 7 2 3 3 2 3 2" xfId="50416" xr:uid="{00000000-0005-0000-0000-0000CC9A0000}"/>
    <cellStyle name="Normal 3 7 2 3 3 2 4" xfId="36854" xr:uid="{00000000-0005-0000-0000-0000CD9A0000}"/>
    <cellStyle name="Normal 3 7 2 3 3 3" xfId="13107" xr:uid="{00000000-0005-0000-0000-0000CE9A0000}"/>
    <cellStyle name="Normal 3 7 2 3 3 3 2" xfId="26675" xr:uid="{00000000-0005-0000-0000-0000CF9A0000}"/>
    <cellStyle name="Normal 3 7 2 3 3 3 2 2" xfId="53808" xr:uid="{00000000-0005-0000-0000-0000D09A0000}"/>
    <cellStyle name="Normal 3 7 2 3 3 3 3" xfId="40246" xr:uid="{00000000-0005-0000-0000-0000D19A0000}"/>
    <cellStyle name="Normal 3 7 2 3 3 4" xfId="19894" xr:uid="{00000000-0005-0000-0000-0000D29A0000}"/>
    <cellStyle name="Normal 3 7 2 3 3 4 2" xfId="47027" xr:uid="{00000000-0005-0000-0000-0000D39A0000}"/>
    <cellStyle name="Normal 3 7 2 3 3 5" xfId="33465" xr:uid="{00000000-0005-0000-0000-0000D49A0000}"/>
    <cellStyle name="Normal 3 7 2 3 4" xfId="9704" xr:uid="{00000000-0005-0000-0000-0000D59A0000}"/>
    <cellStyle name="Normal 3 7 2 3 4 2" xfId="16494" xr:uid="{00000000-0005-0000-0000-0000D69A0000}"/>
    <cellStyle name="Normal 3 7 2 3 4 2 2" xfId="30062" xr:uid="{00000000-0005-0000-0000-0000D79A0000}"/>
    <cellStyle name="Normal 3 7 2 3 4 2 2 2" xfId="57195" xr:uid="{00000000-0005-0000-0000-0000D89A0000}"/>
    <cellStyle name="Normal 3 7 2 3 4 2 3" xfId="43633" xr:uid="{00000000-0005-0000-0000-0000D99A0000}"/>
    <cellStyle name="Normal 3 7 2 3 4 3" xfId="23281" xr:uid="{00000000-0005-0000-0000-0000DA9A0000}"/>
    <cellStyle name="Normal 3 7 2 3 4 3 2" xfId="50414" xr:uid="{00000000-0005-0000-0000-0000DB9A0000}"/>
    <cellStyle name="Normal 3 7 2 3 4 4" xfId="36852" xr:uid="{00000000-0005-0000-0000-0000DC9A0000}"/>
    <cellStyle name="Normal 3 7 2 3 5" xfId="13105" xr:uid="{00000000-0005-0000-0000-0000DD9A0000}"/>
    <cellStyle name="Normal 3 7 2 3 5 2" xfId="26673" xr:uid="{00000000-0005-0000-0000-0000DE9A0000}"/>
    <cellStyle name="Normal 3 7 2 3 5 2 2" xfId="53806" xr:uid="{00000000-0005-0000-0000-0000DF9A0000}"/>
    <cellStyle name="Normal 3 7 2 3 5 3" xfId="40244" xr:uid="{00000000-0005-0000-0000-0000E09A0000}"/>
    <cellStyle name="Normal 3 7 2 3 6" xfId="19892" xr:uid="{00000000-0005-0000-0000-0000E19A0000}"/>
    <cellStyle name="Normal 3 7 2 3 6 2" xfId="47025" xr:uid="{00000000-0005-0000-0000-0000E29A0000}"/>
    <cellStyle name="Normal 3 7 2 3 7" xfId="33463" xr:uid="{00000000-0005-0000-0000-0000E39A0000}"/>
    <cellStyle name="Normal 3 7 2 4" xfId="6164" xr:uid="{00000000-0005-0000-0000-0000E49A0000}"/>
    <cellStyle name="Normal 3 7 2 4 2" xfId="6165" xr:uid="{00000000-0005-0000-0000-0000E59A0000}"/>
    <cellStyle name="Normal 3 7 2 4 2 2" xfId="9708" xr:uid="{00000000-0005-0000-0000-0000E69A0000}"/>
    <cellStyle name="Normal 3 7 2 4 2 2 2" xfId="16498" xr:uid="{00000000-0005-0000-0000-0000E79A0000}"/>
    <cellStyle name="Normal 3 7 2 4 2 2 2 2" xfId="30066" xr:uid="{00000000-0005-0000-0000-0000E89A0000}"/>
    <cellStyle name="Normal 3 7 2 4 2 2 2 2 2" xfId="57199" xr:uid="{00000000-0005-0000-0000-0000E99A0000}"/>
    <cellStyle name="Normal 3 7 2 4 2 2 2 3" xfId="43637" xr:uid="{00000000-0005-0000-0000-0000EA9A0000}"/>
    <cellStyle name="Normal 3 7 2 4 2 2 3" xfId="23285" xr:uid="{00000000-0005-0000-0000-0000EB9A0000}"/>
    <cellStyle name="Normal 3 7 2 4 2 2 3 2" xfId="50418" xr:uid="{00000000-0005-0000-0000-0000EC9A0000}"/>
    <cellStyle name="Normal 3 7 2 4 2 2 4" xfId="36856" xr:uid="{00000000-0005-0000-0000-0000ED9A0000}"/>
    <cellStyle name="Normal 3 7 2 4 2 3" xfId="13109" xr:uid="{00000000-0005-0000-0000-0000EE9A0000}"/>
    <cellStyle name="Normal 3 7 2 4 2 3 2" xfId="26677" xr:uid="{00000000-0005-0000-0000-0000EF9A0000}"/>
    <cellStyle name="Normal 3 7 2 4 2 3 2 2" xfId="53810" xr:uid="{00000000-0005-0000-0000-0000F09A0000}"/>
    <cellStyle name="Normal 3 7 2 4 2 3 3" xfId="40248" xr:uid="{00000000-0005-0000-0000-0000F19A0000}"/>
    <cellStyle name="Normal 3 7 2 4 2 4" xfId="19896" xr:uid="{00000000-0005-0000-0000-0000F29A0000}"/>
    <cellStyle name="Normal 3 7 2 4 2 4 2" xfId="47029" xr:uid="{00000000-0005-0000-0000-0000F39A0000}"/>
    <cellStyle name="Normal 3 7 2 4 2 5" xfId="33467" xr:uid="{00000000-0005-0000-0000-0000F49A0000}"/>
    <cellStyle name="Normal 3 7 2 4 3" xfId="9707" xr:uid="{00000000-0005-0000-0000-0000F59A0000}"/>
    <cellStyle name="Normal 3 7 2 4 3 2" xfId="16497" xr:uid="{00000000-0005-0000-0000-0000F69A0000}"/>
    <cellStyle name="Normal 3 7 2 4 3 2 2" xfId="30065" xr:uid="{00000000-0005-0000-0000-0000F79A0000}"/>
    <cellStyle name="Normal 3 7 2 4 3 2 2 2" xfId="57198" xr:uid="{00000000-0005-0000-0000-0000F89A0000}"/>
    <cellStyle name="Normal 3 7 2 4 3 2 3" xfId="43636" xr:uid="{00000000-0005-0000-0000-0000F99A0000}"/>
    <cellStyle name="Normal 3 7 2 4 3 3" xfId="23284" xr:uid="{00000000-0005-0000-0000-0000FA9A0000}"/>
    <cellStyle name="Normal 3 7 2 4 3 3 2" xfId="50417" xr:uid="{00000000-0005-0000-0000-0000FB9A0000}"/>
    <cellStyle name="Normal 3 7 2 4 3 4" xfId="36855" xr:uid="{00000000-0005-0000-0000-0000FC9A0000}"/>
    <cellStyle name="Normal 3 7 2 4 4" xfId="13108" xr:uid="{00000000-0005-0000-0000-0000FD9A0000}"/>
    <cellStyle name="Normal 3 7 2 4 4 2" xfId="26676" xr:uid="{00000000-0005-0000-0000-0000FE9A0000}"/>
    <cellStyle name="Normal 3 7 2 4 4 2 2" xfId="53809" xr:uid="{00000000-0005-0000-0000-0000FF9A0000}"/>
    <cellStyle name="Normal 3 7 2 4 4 3" xfId="40247" xr:uid="{00000000-0005-0000-0000-0000009B0000}"/>
    <cellStyle name="Normal 3 7 2 4 5" xfId="19895" xr:uid="{00000000-0005-0000-0000-0000019B0000}"/>
    <cellStyle name="Normal 3 7 2 4 5 2" xfId="47028" xr:uid="{00000000-0005-0000-0000-0000029B0000}"/>
    <cellStyle name="Normal 3 7 2 4 6" xfId="33466" xr:uid="{00000000-0005-0000-0000-0000039B0000}"/>
    <cellStyle name="Normal 3 7 2 5" xfId="6166" xr:uid="{00000000-0005-0000-0000-0000049B0000}"/>
    <cellStyle name="Normal 3 7 2 5 2" xfId="9709" xr:uid="{00000000-0005-0000-0000-0000059B0000}"/>
    <cellStyle name="Normal 3 7 2 5 2 2" xfId="16499" xr:uid="{00000000-0005-0000-0000-0000069B0000}"/>
    <cellStyle name="Normal 3 7 2 5 2 2 2" xfId="30067" xr:uid="{00000000-0005-0000-0000-0000079B0000}"/>
    <cellStyle name="Normal 3 7 2 5 2 2 2 2" xfId="57200" xr:uid="{00000000-0005-0000-0000-0000089B0000}"/>
    <cellStyle name="Normal 3 7 2 5 2 2 3" xfId="43638" xr:uid="{00000000-0005-0000-0000-0000099B0000}"/>
    <cellStyle name="Normal 3 7 2 5 2 3" xfId="23286" xr:uid="{00000000-0005-0000-0000-00000A9B0000}"/>
    <cellStyle name="Normal 3 7 2 5 2 3 2" xfId="50419" xr:uid="{00000000-0005-0000-0000-00000B9B0000}"/>
    <cellStyle name="Normal 3 7 2 5 2 4" xfId="36857" xr:uid="{00000000-0005-0000-0000-00000C9B0000}"/>
    <cellStyle name="Normal 3 7 2 5 3" xfId="13110" xr:uid="{00000000-0005-0000-0000-00000D9B0000}"/>
    <cellStyle name="Normal 3 7 2 5 3 2" xfId="26678" xr:uid="{00000000-0005-0000-0000-00000E9B0000}"/>
    <cellStyle name="Normal 3 7 2 5 3 2 2" xfId="53811" xr:uid="{00000000-0005-0000-0000-00000F9B0000}"/>
    <cellStyle name="Normal 3 7 2 5 3 3" xfId="40249" xr:uid="{00000000-0005-0000-0000-0000109B0000}"/>
    <cellStyle name="Normal 3 7 2 5 4" xfId="19897" xr:uid="{00000000-0005-0000-0000-0000119B0000}"/>
    <cellStyle name="Normal 3 7 2 5 4 2" xfId="47030" xr:uid="{00000000-0005-0000-0000-0000129B0000}"/>
    <cellStyle name="Normal 3 7 2 5 5" xfId="33468" xr:uid="{00000000-0005-0000-0000-0000139B0000}"/>
    <cellStyle name="Normal 3 7 2 6" xfId="6167" xr:uid="{00000000-0005-0000-0000-0000149B0000}"/>
    <cellStyle name="Normal 3 7 2 6 2" xfId="9710" xr:uid="{00000000-0005-0000-0000-0000159B0000}"/>
    <cellStyle name="Normal 3 7 2 6 2 2" xfId="16500" xr:uid="{00000000-0005-0000-0000-0000169B0000}"/>
    <cellStyle name="Normal 3 7 2 6 2 2 2" xfId="30068" xr:uid="{00000000-0005-0000-0000-0000179B0000}"/>
    <cellStyle name="Normal 3 7 2 6 2 2 2 2" xfId="57201" xr:uid="{00000000-0005-0000-0000-0000189B0000}"/>
    <cellStyle name="Normal 3 7 2 6 2 2 3" xfId="43639" xr:uid="{00000000-0005-0000-0000-0000199B0000}"/>
    <cellStyle name="Normal 3 7 2 6 2 3" xfId="23287" xr:uid="{00000000-0005-0000-0000-00001A9B0000}"/>
    <cellStyle name="Normal 3 7 2 6 2 3 2" xfId="50420" xr:uid="{00000000-0005-0000-0000-00001B9B0000}"/>
    <cellStyle name="Normal 3 7 2 6 2 4" xfId="36858" xr:uid="{00000000-0005-0000-0000-00001C9B0000}"/>
    <cellStyle name="Normal 3 7 2 6 3" xfId="13111" xr:uid="{00000000-0005-0000-0000-00001D9B0000}"/>
    <cellStyle name="Normal 3 7 2 6 3 2" xfId="26679" xr:uid="{00000000-0005-0000-0000-00001E9B0000}"/>
    <cellStyle name="Normal 3 7 2 6 3 2 2" xfId="53812" xr:uid="{00000000-0005-0000-0000-00001F9B0000}"/>
    <cellStyle name="Normal 3 7 2 6 3 3" xfId="40250" xr:uid="{00000000-0005-0000-0000-0000209B0000}"/>
    <cellStyle name="Normal 3 7 2 6 4" xfId="19898" xr:uid="{00000000-0005-0000-0000-0000219B0000}"/>
    <cellStyle name="Normal 3 7 2 6 4 2" xfId="47031" xr:uid="{00000000-0005-0000-0000-0000229B0000}"/>
    <cellStyle name="Normal 3 7 2 6 5" xfId="33469" xr:uid="{00000000-0005-0000-0000-0000239B0000}"/>
    <cellStyle name="Normal 3 7 2 7" xfId="7571" xr:uid="{00000000-0005-0000-0000-0000249B0000}"/>
    <cellStyle name="Normal 3 7 2 7 2" xfId="14361" xr:uid="{00000000-0005-0000-0000-0000259B0000}"/>
    <cellStyle name="Normal 3 7 2 7 2 2" xfId="27929" xr:uid="{00000000-0005-0000-0000-0000269B0000}"/>
    <cellStyle name="Normal 3 7 2 7 2 2 2" xfId="55062" xr:uid="{00000000-0005-0000-0000-0000279B0000}"/>
    <cellStyle name="Normal 3 7 2 7 2 3" xfId="41500" xr:uid="{00000000-0005-0000-0000-0000289B0000}"/>
    <cellStyle name="Normal 3 7 2 7 3" xfId="21148" xr:uid="{00000000-0005-0000-0000-0000299B0000}"/>
    <cellStyle name="Normal 3 7 2 7 3 2" xfId="48281" xr:uid="{00000000-0005-0000-0000-00002A9B0000}"/>
    <cellStyle name="Normal 3 7 2 7 4" xfId="34719" xr:uid="{00000000-0005-0000-0000-00002B9B0000}"/>
    <cellStyle name="Normal 3 7 2 8" xfId="10972" xr:uid="{00000000-0005-0000-0000-00002C9B0000}"/>
    <cellStyle name="Normal 3 7 2 8 2" xfId="24540" xr:uid="{00000000-0005-0000-0000-00002D9B0000}"/>
    <cellStyle name="Normal 3 7 2 8 2 2" xfId="51673" xr:uid="{00000000-0005-0000-0000-00002E9B0000}"/>
    <cellStyle name="Normal 3 7 2 8 3" xfId="38111" xr:uid="{00000000-0005-0000-0000-00002F9B0000}"/>
    <cellStyle name="Normal 3 7 2 9" xfId="17759" xr:uid="{00000000-0005-0000-0000-0000309B0000}"/>
    <cellStyle name="Normal 3 7 2 9 2" xfId="44892" xr:uid="{00000000-0005-0000-0000-0000319B0000}"/>
    <cellStyle name="Normal 3 7 3" xfId="6168" xr:uid="{00000000-0005-0000-0000-0000329B0000}"/>
    <cellStyle name="Normal 3 7 3 2" xfId="6169" xr:uid="{00000000-0005-0000-0000-0000339B0000}"/>
    <cellStyle name="Normal 3 7 3 2 2" xfId="6170" xr:uid="{00000000-0005-0000-0000-0000349B0000}"/>
    <cellStyle name="Normal 3 7 3 2 2 2" xfId="9713" xr:uid="{00000000-0005-0000-0000-0000359B0000}"/>
    <cellStyle name="Normal 3 7 3 2 2 2 2" xfId="16503" xr:uid="{00000000-0005-0000-0000-0000369B0000}"/>
    <cellStyle name="Normal 3 7 3 2 2 2 2 2" xfId="30071" xr:uid="{00000000-0005-0000-0000-0000379B0000}"/>
    <cellStyle name="Normal 3 7 3 2 2 2 2 2 2" xfId="57204" xr:uid="{00000000-0005-0000-0000-0000389B0000}"/>
    <cellStyle name="Normal 3 7 3 2 2 2 2 3" xfId="43642" xr:uid="{00000000-0005-0000-0000-0000399B0000}"/>
    <cellStyle name="Normal 3 7 3 2 2 2 3" xfId="23290" xr:uid="{00000000-0005-0000-0000-00003A9B0000}"/>
    <cellStyle name="Normal 3 7 3 2 2 2 3 2" xfId="50423" xr:uid="{00000000-0005-0000-0000-00003B9B0000}"/>
    <cellStyle name="Normal 3 7 3 2 2 2 4" xfId="36861" xr:uid="{00000000-0005-0000-0000-00003C9B0000}"/>
    <cellStyle name="Normal 3 7 3 2 2 3" xfId="13114" xr:uid="{00000000-0005-0000-0000-00003D9B0000}"/>
    <cellStyle name="Normal 3 7 3 2 2 3 2" xfId="26682" xr:uid="{00000000-0005-0000-0000-00003E9B0000}"/>
    <cellStyle name="Normal 3 7 3 2 2 3 2 2" xfId="53815" xr:uid="{00000000-0005-0000-0000-00003F9B0000}"/>
    <cellStyle name="Normal 3 7 3 2 2 3 3" xfId="40253" xr:uid="{00000000-0005-0000-0000-0000409B0000}"/>
    <cellStyle name="Normal 3 7 3 2 2 4" xfId="19901" xr:uid="{00000000-0005-0000-0000-0000419B0000}"/>
    <cellStyle name="Normal 3 7 3 2 2 4 2" xfId="47034" xr:uid="{00000000-0005-0000-0000-0000429B0000}"/>
    <cellStyle name="Normal 3 7 3 2 2 5" xfId="33472" xr:uid="{00000000-0005-0000-0000-0000439B0000}"/>
    <cellStyle name="Normal 3 7 3 2 3" xfId="6171" xr:uid="{00000000-0005-0000-0000-0000449B0000}"/>
    <cellStyle name="Normal 3 7 3 2 3 2" xfId="9714" xr:uid="{00000000-0005-0000-0000-0000459B0000}"/>
    <cellStyle name="Normal 3 7 3 2 3 2 2" xfId="16504" xr:uid="{00000000-0005-0000-0000-0000469B0000}"/>
    <cellStyle name="Normal 3 7 3 2 3 2 2 2" xfId="30072" xr:uid="{00000000-0005-0000-0000-0000479B0000}"/>
    <cellStyle name="Normal 3 7 3 2 3 2 2 2 2" xfId="57205" xr:uid="{00000000-0005-0000-0000-0000489B0000}"/>
    <cellStyle name="Normal 3 7 3 2 3 2 2 3" xfId="43643" xr:uid="{00000000-0005-0000-0000-0000499B0000}"/>
    <cellStyle name="Normal 3 7 3 2 3 2 3" xfId="23291" xr:uid="{00000000-0005-0000-0000-00004A9B0000}"/>
    <cellStyle name="Normal 3 7 3 2 3 2 3 2" xfId="50424" xr:uid="{00000000-0005-0000-0000-00004B9B0000}"/>
    <cellStyle name="Normal 3 7 3 2 3 2 4" xfId="36862" xr:uid="{00000000-0005-0000-0000-00004C9B0000}"/>
    <cellStyle name="Normal 3 7 3 2 3 3" xfId="13115" xr:uid="{00000000-0005-0000-0000-00004D9B0000}"/>
    <cellStyle name="Normal 3 7 3 2 3 3 2" xfId="26683" xr:uid="{00000000-0005-0000-0000-00004E9B0000}"/>
    <cellStyle name="Normal 3 7 3 2 3 3 2 2" xfId="53816" xr:uid="{00000000-0005-0000-0000-00004F9B0000}"/>
    <cellStyle name="Normal 3 7 3 2 3 3 3" xfId="40254" xr:uid="{00000000-0005-0000-0000-0000509B0000}"/>
    <cellStyle name="Normal 3 7 3 2 3 4" xfId="19902" xr:uid="{00000000-0005-0000-0000-0000519B0000}"/>
    <cellStyle name="Normal 3 7 3 2 3 4 2" xfId="47035" xr:uid="{00000000-0005-0000-0000-0000529B0000}"/>
    <cellStyle name="Normal 3 7 3 2 3 5" xfId="33473" xr:uid="{00000000-0005-0000-0000-0000539B0000}"/>
    <cellStyle name="Normal 3 7 3 2 4" xfId="9712" xr:uid="{00000000-0005-0000-0000-0000549B0000}"/>
    <cellStyle name="Normal 3 7 3 2 4 2" xfId="16502" xr:uid="{00000000-0005-0000-0000-0000559B0000}"/>
    <cellStyle name="Normal 3 7 3 2 4 2 2" xfId="30070" xr:uid="{00000000-0005-0000-0000-0000569B0000}"/>
    <cellStyle name="Normal 3 7 3 2 4 2 2 2" xfId="57203" xr:uid="{00000000-0005-0000-0000-0000579B0000}"/>
    <cellStyle name="Normal 3 7 3 2 4 2 3" xfId="43641" xr:uid="{00000000-0005-0000-0000-0000589B0000}"/>
    <cellStyle name="Normal 3 7 3 2 4 3" xfId="23289" xr:uid="{00000000-0005-0000-0000-0000599B0000}"/>
    <cellStyle name="Normal 3 7 3 2 4 3 2" xfId="50422" xr:uid="{00000000-0005-0000-0000-00005A9B0000}"/>
    <cellStyle name="Normal 3 7 3 2 4 4" xfId="36860" xr:uid="{00000000-0005-0000-0000-00005B9B0000}"/>
    <cellStyle name="Normal 3 7 3 2 5" xfId="13113" xr:uid="{00000000-0005-0000-0000-00005C9B0000}"/>
    <cellStyle name="Normal 3 7 3 2 5 2" xfId="26681" xr:uid="{00000000-0005-0000-0000-00005D9B0000}"/>
    <cellStyle name="Normal 3 7 3 2 5 2 2" xfId="53814" xr:uid="{00000000-0005-0000-0000-00005E9B0000}"/>
    <cellStyle name="Normal 3 7 3 2 5 3" xfId="40252" xr:uid="{00000000-0005-0000-0000-00005F9B0000}"/>
    <cellStyle name="Normal 3 7 3 2 6" xfId="19900" xr:uid="{00000000-0005-0000-0000-0000609B0000}"/>
    <cellStyle name="Normal 3 7 3 2 6 2" xfId="47033" xr:uid="{00000000-0005-0000-0000-0000619B0000}"/>
    <cellStyle name="Normal 3 7 3 2 7" xfId="33471" xr:uid="{00000000-0005-0000-0000-0000629B0000}"/>
    <cellStyle name="Normal 3 7 3 3" xfId="6172" xr:uid="{00000000-0005-0000-0000-0000639B0000}"/>
    <cellStyle name="Normal 3 7 3 3 2" xfId="6173" xr:uid="{00000000-0005-0000-0000-0000649B0000}"/>
    <cellStyle name="Normal 3 7 3 3 2 2" xfId="9716" xr:uid="{00000000-0005-0000-0000-0000659B0000}"/>
    <cellStyle name="Normal 3 7 3 3 2 2 2" xfId="16506" xr:uid="{00000000-0005-0000-0000-0000669B0000}"/>
    <cellStyle name="Normal 3 7 3 3 2 2 2 2" xfId="30074" xr:uid="{00000000-0005-0000-0000-0000679B0000}"/>
    <cellStyle name="Normal 3 7 3 3 2 2 2 2 2" xfId="57207" xr:uid="{00000000-0005-0000-0000-0000689B0000}"/>
    <cellStyle name="Normal 3 7 3 3 2 2 2 3" xfId="43645" xr:uid="{00000000-0005-0000-0000-0000699B0000}"/>
    <cellStyle name="Normal 3 7 3 3 2 2 3" xfId="23293" xr:uid="{00000000-0005-0000-0000-00006A9B0000}"/>
    <cellStyle name="Normal 3 7 3 3 2 2 3 2" xfId="50426" xr:uid="{00000000-0005-0000-0000-00006B9B0000}"/>
    <cellStyle name="Normal 3 7 3 3 2 2 4" xfId="36864" xr:uid="{00000000-0005-0000-0000-00006C9B0000}"/>
    <cellStyle name="Normal 3 7 3 3 2 3" xfId="13117" xr:uid="{00000000-0005-0000-0000-00006D9B0000}"/>
    <cellStyle name="Normal 3 7 3 3 2 3 2" xfId="26685" xr:uid="{00000000-0005-0000-0000-00006E9B0000}"/>
    <cellStyle name="Normal 3 7 3 3 2 3 2 2" xfId="53818" xr:uid="{00000000-0005-0000-0000-00006F9B0000}"/>
    <cellStyle name="Normal 3 7 3 3 2 3 3" xfId="40256" xr:uid="{00000000-0005-0000-0000-0000709B0000}"/>
    <cellStyle name="Normal 3 7 3 3 2 4" xfId="19904" xr:uid="{00000000-0005-0000-0000-0000719B0000}"/>
    <cellStyle name="Normal 3 7 3 3 2 4 2" xfId="47037" xr:uid="{00000000-0005-0000-0000-0000729B0000}"/>
    <cellStyle name="Normal 3 7 3 3 2 5" xfId="33475" xr:uid="{00000000-0005-0000-0000-0000739B0000}"/>
    <cellStyle name="Normal 3 7 3 3 3" xfId="9715" xr:uid="{00000000-0005-0000-0000-0000749B0000}"/>
    <cellStyle name="Normal 3 7 3 3 3 2" xfId="16505" xr:uid="{00000000-0005-0000-0000-0000759B0000}"/>
    <cellStyle name="Normal 3 7 3 3 3 2 2" xfId="30073" xr:uid="{00000000-0005-0000-0000-0000769B0000}"/>
    <cellStyle name="Normal 3 7 3 3 3 2 2 2" xfId="57206" xr:uid="{00000000-0005-0000-0000-0000779B0000}"/>
    <cellStyle name="Normal 3 7 3 3 3 2 3" xfId="43644" xr:uid="{00000000-0005-0000-0000-0000789B0000}"/>
    <cellStyle name="Normal 3 7 3 3 3 3" xfId="23292" xr:uid="{00000000-0005-0000-0000-0000799B0000}"/>
    <cellStyle name="Normal 3 7 3 3 3 3 2" xfId="50425" xr:uid="{00000000-0005-0000-0000-00007A9B0000}"/>
    <cellStyle name="Normal 3 7 3 3 3 4" xfId="36863" xr:uid="{00000000-0005-0000-0000-00007B9B0000}"/>
    <cellStyle name="Normal 3 7 3 3 4" xfId="13116" xr:uid="{00000000-0005-0000-0000-00007C9B0000}"/>
    <cellStyle name="Normal 3 7 3 3 4 2" xfId="26684" xr:uid="{00000000-0005-0000-0000-00007D9B0000}"/>
    <cellStyle name="Normal 3 7 3 3 4 2 2" xfId="53817" xr:uid="{00000000-0005-0000-0000-00007E9B0000}"/>
    <cellStyle name="Normal 3 7 3 3 4 3" xfId="40255" xr:uid="{00000000-0005-0000-0000-00007F9B0000}"/>
    <cellStyle name="Normal 3 7 3 3 5" xfId="19903" xr:uid="{00000000-0005-0000-0000-0000809B0000}"/>
    <cellStyle name="Normal 3 7 3 3 5 2" xfId="47036" xr:uid="{00000000-0005-0000-0000-0000819B0000}"/>
    <cellStyle name="Normal 3 7 3 3 6" xfId="33474" xr:uid="{00000000-0005-0000-0000-0000829B0000}"/>
    <cellStyle name="Normal 3 7 3 4" xfId="6174" xr:uid="{00000000-0005-0000-0000-0000839B0000}"/>
    <cellStyle name="Normal 3 7 3 4 2" xfId="9717" xr:uid="{00000000-0005-0000-0000-0000849B0000}"/>
    <cellStyle name="Normal 3 7 3 4 2 2" xfId="16507" xr:uid="{00000000-0005-0000-0000-0000859B0000}"/>
    <cellStyle name="Normal 3 7 3 4 2 2 2" xfId="30075" xr:uid="{00000000-0005-0000-0000-0000869B0000}"/>
    <cellStyle name="Normal 3 7 3 4 2 2 2 2" xfId="57208" xr:uid="{00000000-0005-0000-0000-0000879B0000}"/>
    <cellStyle name="Normal 3 7 3 4 2 2 3" xfId="43646" xr:uid="{00000000-0005-0000-0000-0000889B0000}"/>
    <cellStyle name="Normal 3 7 3 4 2 3" xfId="23294" xr:uid="{00000000-0005-0000-0000-0000899B0000}"/>
    <cellStyle name="Normal 3 7 3 4 2 3 2" xfId="50427" xr:uid="{00000000-0005-0000-0000-00008A9B0000}"/>
    <cellStyle name="Normal 3 7 3 4 2 4" xfId="36865" xr:uid="{00000000-0005-0000-0000-00008B9B0000}"/>
    <cellStyle name="Normal 3 7 3 4 3" xfId="13118" xr:uid="{00000000-0005-0000-0000-00008C9B0000}"/>
    <cellStyle name="Normal 3 7 3 4 3 2" xfId="26686" xr:uid="{00000000-0005-0000-0000-00008D9B0000}"/>
    <cellStyle name="Normal 3 7 3 4 3 2 2" xfId="53819" xr:uid="{00000000-0005-0000-0000-00008E9B0000}"/>
    <cellStyle name="Normal 3 7 3 4 3 3" xfId="40257" xr:uid="{00000000-0005-0000-0000-00008F9B0000}"/>
    <cellStyle name="Normal 3 7 3 4 4" xfId="19905" xr:uid="{00000000-0005-0000-0000-0000909B0000}"/>
    <cellStyle name="Normal 3 7 3 4 4 2" xfId="47038" xr:uid="{00000000-0005-0000-0000-0000919B0000}"/>
    <cellStyle name="Normal 3 7 3 4 5" xfId="33476" xr:uid="{00000000-0005-0000-0000-0000929B0000}"/>
    <cellStyle name="Normal 3 7 3 5" xfId="6175" xr:uid="{00000000-0005-0000-0000-0000939B0000}"/>
    <cellStyle name="Normal 3 7 3 5 2" xfId="9718" xr:uid="{00000000-0005-0000-0000-0000949B0000}"/>
    <cellStyle name="Normal 3 7 3 5 2 2" xfId="16508" xr:uid="{00000000-0005-0000-0000-0000959B0000}"/>
    <cellStyle name="Normal 3 7 3 5 2 2 2" xfId="30076" xr:uid="{00000000-0005-0000-0000-0000969B0000}"/>
    <cellStyle name="Normal 3 7 3 5 2 2 2 2" xfId="57209" xr:uid="{00000000-0005-0000-0000-0000979B0000}"/>
    <cellStyle name="Normal 3 7 3 5 2 2 3" xfId="43647" xr:uid="{00000000-0005-0000-0000-0000989B0000}"/>
    <cellStyle name="Normal 3 7 3 5 2 3" xfId="23295" xr:uid="{00000000-0005-0000-0000-0000999B0000}"/>
    <cellStyle name="Normal 3 7 3 5 2 3 2" xfId="50428" xr:uid="{00000000-0005-0000-0000-00009A9B0000}"/>
    <cellStyle name="Normal 3 7 3 5 2 4" xfId="36866" xr:uid="{00000000-0005-0000-0000-00009B9B0000}"/>
    <cellStyle name="Normal 3 7 3 5 3" xfId="13119" xr:uid="{00000000-0005-0000-0000-00009C9B0000}"/>
    <cellStyle name="Normal 3 7 3 5 3 2" xfId="26687" xr:uid="{00000000-0005-0000-0000-00009D9B0000}"/>
    <cellStyle name="Normal 3 7 3 5 3 2 2" xfId="53820" xr:uid="{00000000-0005-0000-0000-00009E9B0000}"/>
    <cellStyle name="Normal 3 7 3 5 3 3" xfId="40258" xr:uid="{00000000-0005-0000-0000-00009F9B0000}"/>
    <cellStyle name="Normal 3 7 3 5 4" xfId="19906" xr:uid="{00000000-0005-0000-0000-0000A09B0000}"/>
    <cellStyle name="Normal 3 7 3 5 4 2" xfId="47039" xr:uid="{00000000-0005-0000-0000-0000A19B0000}"/>
    <cellStyle name="Normal 3 7 3 5 5" xfId="33477" xr:uid="{00000000-0005-0000-0000-0000A29B0000}"/>
    <cellStyle name="Normal 3 7 3 6" xfId="9711" xr:uid="{00000000-0005-0000-0000-0000A39B0000}"/>
    <cellStyle name="Normal 3 7 3 6 2" xfId="16501" xr:uid="{00000000-0005-0000-0000-0000A49B0000}"/>
    <cellStyle name="Normal 3 7 3 6 2 2" xfId="30069" xr:uid="{00000000-0005-0000-0000-0000A59B0000}"/>
    <cellStyle name="Normal 3 7 3 6 2 2 2" xfId="57202" xr:uid="{00000000-0005-0000-0000-0000A69B0000}"/>
    <cellStyle name="Normal 3 7 3 6 2 3" xfId="43640" xr:uid="{00000000-0005-0000-0000-0000A79B0000}"/>
    <cellStyle name="Normal 3 7 3 6 3" xfId="23288" xr:uid="{00000000-0005-0000-0000-0000A89B0000}"/>
    <cellStyle name="Normal 3 7 3 6 3 2" xfId="50421" xr:uid="{00000000-0005-0000-0000-0000A99B0000}"/>
    <cellStyle name="Normal 3 7 3 6 4" xfId="36859" xr:uid="{00000000-0005-0000-0000-0000AA9B0000}"/>
    <cellStyle name="Normal 3 7 3 7" xfId="13112" xr:uid="{00000000-0005-0000-0000-0000AB9B0000}"/>
    <cellStyle name="Normal 3 7 3 7 2" xfId="26680" xr:uid="{00000000-0005-0000-0000-0000AC9B0000}"/>
    <cellStyle name="Normal 3 7 3 7 2 2" xfId="53813" xr:uid="{00000000-0005-0000-0000-0000AD9B0000}"/>
    <cellStyle name="Normal 3 7 3 7 3" xfId="40251" xr:uid="{00000000-0005-0000-0000-0000AE9B0000}"/>
    <cellStyle name="Normal 3 7 3 8" xfId="19899" xr:uid="{00000000-0005-0000-0000-0000AF9B0000}"/>
    <cellStyle name="Normal 3 7 3 8 2" xfId="47032" xr:uid="{00000000-0005-0000-0000-0000B09B0000}"/>
    <cellStyle name="Normal 3 7 3 9" xfId="33470" xr:uid="{00000000-0005-0000-0000-0000B19B0000}"/>
    <cellStyle name="Normal 3 7 4" xfId="6176" xr:uid="{00000000-0005-0000-0000-0000B29B0000}"/>
    <cellStyle name="Normal 3 7 4 2" xfId="6177" xr:uid="{00000000-0005-0000-0000-0000B39B0000}"/>
    <cellStyle name="Normal 3 7 4 2 2" xfId="6178" xr:uid="{00000000-0005-0000-0000-0000B49B0000}"/>
    <cellStyle name="Normal 3 7 4 2 2 2" xfId="9721" xr:uid="{00000000-0005-0000-0000-0000B59B0000}"/>
    <cellStyle name="Normal 3 7 4 2 2 2 2" xfId="16511" xr:uid="{00000000-0005-0000-0000-0000B69B0000}"/>
    <cellStyle name="Normal 3 7 4 2 2 2 2 2" xfId="30079" xr:uid="{00000000-0005-0000-0000-0000B79B0000}"/>
    <cellStyle name="Normal 3 7 4 2 2 2 2 2 2" xfId="57212" xr:uid="{00000000-0005-0000-0000-0000B89B0000}"/>
    <cellStyle name="Normal 3 7 4 2 2 2 2 3" xfId="43650" xr:uid="{00000000-0005-0000-0000-0000B99B0000}"/>
    <cellStyle name="Normal 3 7 4 2 2 2 3" xfId="23298" xr:uid="{00000000-0005-0000-0000-0000BA9B0000}"/>
    <cellStyle name="Normal 3 7 4 2 2 2 3 2" xfId="50431" xr:uid="{00000000-0005-0000-0000-0000BB9B0000}"/>
    <cellStyle name="Normal 3 7 4 2 2 2 4" xfId="36869" xr:uid="{00000000-0005-0000-0000-0000BC9B0000}"/>
    <cellStyle name="Normal 3 7 4 2 2 3" xfId="13122" xr:uid="{00000000-0005-0000-0000-0000BD9B0000}"/>
    <cellStyle name="Normal 3 7 4 2 2 3 2" xfId="26690" xr:uid="{00000000-0005-0000-0000-0000BE9B0000}"/>
    <cellStyle name="Normal 3 7 4 2 2 3 2 2" xfId="53823" xr:uid="{00000000-0005-0000-0000-0000BF9B0000}"/>
    <cellStyle name="Normal 3 7 4 2 2 3 3" xfId="40261" xr:uid="{00000000-0005-0000-0000-0000C09B0000}"/>
    <cellStyle name="Normal 3 7 4 2 2 4" xfId="19909" xr:uid="{00000000-0005-0000-0000-0000C19B0000}"/>
    <cellStyle name="Normal 3 7 4 2 2 4 2" xfId="47042" xr:uid="{00000000-0005-0000-0000-0000C29B0000}"/>
    <cellStyle name="Normal 3 7 4 2 2 5" xfId="33480" xr:uid="{00000000-0005-0000-0000-0000C39B0000}"/>
    <cellStyle name="Normal 3 7 4 2 3" xfId="6179" xr:uid="{00000000-0005-0000-0000-0000C49B0000}"/>
    <cellStyle name="Normal 3 7 4 2 3 2" xfId="9722" xr:uid="{00000000-0005-0000-0000-0000C59B0000}"/>
    <cellStyle name="Normal 3 7 4 2 3 2 2" xfId="16512" xr:uid="{00000000-0005-0000-0000-0000C69B0000}"/>
    <cellStyle name="Normal 3 7 4 2 3 2 2 2" xfId="30080" xr:uid="{00000000-0005-0000-0000-0000C79B0000}"/>
    <cellStyle name="Normal 3 7 4 2 3 2 2 2 2" xfId="57213" xr:uid="{00000000-0005-0000-0000-0000C89B0000}"/>
    <cellStyle name="Normal 3 7 4 2 3 2 2 3" xfId="43651" xr:uid="{00000000-0005-0000-0000-0000C99B0000}"/>
    <cellStyle name="Normal 3 7 4 2 3 2 3" xfId="23299" xr:uid="{00000000-0005-0000-0000-0000CA9B0000}"/>
    <cellStyle name="Normal 3 7 4 2 3 2 3 2" xfId="50432" xr:uid="{00000000-0005-0000-0000-0000CB9B0000}"/>
    <cellStyle name="Normal 3 7 4 2 3 2 4" xfId="36870" xr:uid="{00000000-0005-0000-0000-0000CC9B0000}"/>
    <cellStyle name="Normal 3 7 4 2 3 3" xfId="13123" xr:uid="{00000000-0005-0000-0000-0000CD9B0000}"/>
    <cellStyle name="Normal 3 7 4 2 3 3 2" xfId="26691" xr:uid="{00000000-0005-0000-0000-0000CE9B0000}"/>
    <cellStyle name="Normal 3 7 4 2 3 3 2 2" xfId="53824" xr:uid="{00000000-0005-0000-0000-0000CF9B0000}"/>
    <cellStyle name="Normal 3 7 4 2 3 3 3" xfId="40262" xr:uid="{00000000-0005-0000-0000-0000D09B0000}"/>
    <cellStyle name="Normal 3 7 4 2 3 4" xfId="19910" xr:uid="{00000000-0005-0000-0000-0000D19B0000}"/>
    <cellStyle name="Normal 3 7 4 2 3 4 2" xfId="47043" xr:uid="{00000000-0005-0000-0000-0000D29B0000}"/>
    <cellStyle name="Normal 3 7 4 2 3 5" xfId="33481" xr:uid="{00000000-0005-0000-0000-0000D39B0000}"/>
    <cellStyle name="Normal 3 7 4 2 4" xfId="9720" xr:uid="{00000000-0005-0000-0000-0000D49B0000}"/>
    <cellStyle name="Normal 3 7 4 2 4 2" xfId="16510" xr:uid="{00000000-0005-0000-0000-0000D59B0000}"/>
    <cellStyle name="Normal 3 7 4 2 4 2 2" xfId="30078" xr:uid="{00000000-0005-0000-0000-0000D69B0000}"/>
    <cellStyle name="Normal 3 7 4 2 4 2 2 2" xfId="57211" xr:uid="{00000000-0005-0000-0000-0000D79B0000}"/>
    <cellStyle name="Normal 3 7 4 2 4 2 3" xfId="43649" xr:uid="{00000000-0005-0000-0000-0000D89B0000}"/>
    <cellStyle name="Normal 3 7 4 2 4 3" xfId="23297" xr:uid="{00000000-0005-0000-0000-0000D99B0000}"/>
    <cellStyle name="Normal 3 7 4 2 4 3 2" xfId="50430" xr:uid="{00000000-0005-0000-0000-0000DA9B0000}"/>
    <cellStyle name="Normal 3 7 4 2 4 4" xfId="36868" xr:uid="{00000000-0005-0000-0000-0000DB9B0000}"/>
    <cellStyle name="Normal 3 7 4 2 5" xfId="13121" xr:uid="{00000000-0005-0000-0000-0000DC9B0000}"/>
    <cellStyle name="Normal 3 7 4 2 5 2" xfId="26689" xr:uid="{00000000-0005-0000-0000-0000DD9B0000}"/>
    <cellStyle name="Normal 3 7 4 2 5 2 2" xfId="53822" xr:uid="{00000000-0005-0000-0000-0000DE9B0000}"/>
    <cellStyle name="Normal 3 7 4 2 5 3" xfId="40260" xr:uid="{00000000-0005-0000-0000-0000DF9B0000}"/>
    <cellStyle name="Normal 3 7 4 2 6" xfId="19908" xr:uid="{00000000-0005-0000-0000-0000E09B0000}"/>
    <cellStyle name="Normal 3 7 4 2 6 2" xfId="47041" xr:uid="{00000000-0005-0000-0000-0000E19B0000}"/>
    <cellStyle name="Normal 3 7 4 2 7" xfId="33479" xr:uid="{00000000-0005-0000-0000-0000E29B0000}"/>
    <cellStyle name="Normal 3 7 4 3" xfId="6180" xr:uid="{00000000-0005-0000-0000-0000E39B0000}"/>
    <cellStyle name="Normal 3 7 4 3 2" xfId="9723" xr:uid="{00000000-0005-0000-0000-0000E49B0000}"/>
    <cellStyle name="Normal 3 7 4 3 2 2" xfId="16513" xr:uid="{00000000-0005-0000-0000-0000E59B0000}"/>
    <cellStyle name="Normal 3 7 4 3 2 2 2" xfId="30081" xr:uid="{00000000-0005-0000-0000-0000E69B0000}"/>
    <cellStyle name="Normal 3 7 4 3 2 2 2 2" xfId="57214" xr:uid="{00000000-0005-0000-0000-0000E79B0000}"/>
    <cellStyle name="Normal 3 7 4 3 2 2 3" xfId="43652" xr:uid="{00000000-0005-0000-0000-0000E89B0000}"/>
    <cellStyle name="Normal 3 7 4 3 2 3" xfId="23300" xr:uid="{00000000-0005-0000-0000-0000E99B0000}"/>
    <cellStyle name="Normal 3 7 4 3 2 3 2" xfId="50433" xr:uid="{00000000-0005-0000-0000-0000EA9B0000}"/>
    <cellStyle name="Normal 3 7 4 3 2 4" xfId="36871" xr:uid="{00000000-0005-0000-0000-0000EB9B0000}"/>
    <cellStyle name="Normal 3 7 4 3 3" xfId="13124" xr:uid="{00000000-0005-0000-0000-0000EC9B0000}"/>
    <cellStyle name="Normal 3 7 4 3 3 2" xfId="26692" xr:uid="{00000000-0005-0000-0000-0000ED9B0000}"/>
    <cellStyle name="Normal 3 7 4 3 3 2 2" xfId="53825" xr:uid="{00000000-0005-0000-0000-0000EE9B0000}"/>
    <cellStyle name="Normal 3 7 4 3 3 3" xfId="40263" xr:uid="{00000000-0005-0000-0000-0000EF9B0000}"/>
    <cellStyle name="Normal 3 7 4 3 4" xfId="19911" xr:uid="{00000000-0005-0000-0000-0000F09B0000}"/>
    <cellStyle name="Normal 3 7 4 3 4 2" xfId="47044" xr:uid="{00000000-0005-0000-0000-0000F19B0000}"/>
    <cellStyle name="Normal 3 7 4 3 5" xfId="33482" xr:uid="{00000000-0005-0000-0000-0000F29B0000}"/>
    <cellStyle name="Normal 3 7 4 4" xfId="6181" xr:uid="{00000000-0005-0000-0000-0000F39B0000}"/>
    <cellStyle name="Normal 3 7 4 4 2" xfId="9724" xr:uid="{00000000-0005-0000-0000-0000F49B0000}"/>
    <cellStyle name="Normal 3 7 4 4 2 2" xfId="16514" xr:uid="{00000000-0005-0000-0000-0000F59B0000}"/>
    <cellStyle name="Normal 3 7 4 4 2 2 2" xfId="30082" xr:uid="{00000000-0005-0000-0000-0000F69B0000}"/>
    <cellStyle name="Normal 3 7 4 4 2 2 2 2" xfId="57215" xr:uid="{00000000-0005-0000-0000-0000F79B0000}"/>
    <cellStyle name="Normal 3 7 4 4 2 2 3" xfId="43653" xr:uid="{00000000-0005-0000-0000-0000F89B0000}"/>
    <cellStyle name="Normal 3 7 4 4 2 3" xfId="23301" xr:uid="{00000000-0005-0000-0000-0000F99B0000}"/>
    <cellStyle name="Normal 3 7 4 4 2 3 2" xfId="50434" xr:uid="{00000000-0005-0000-0000-0000FA9B0000}"/>
    <cellStyle name="Normal 3 7 4 4 2 4" xfId="36872" xr:uid="{00000000-0005-0000-0000-0000FB9B0000}"/>
    <cellStyle name="Normal 3 7 4 4 3" xfId="13125" xr:uid="{00000000-0005-0000-0000-0000FC9B0000}"/>
    <cellStyle name="Normal 3 7 4 4 3 2" xfId="26693" xr:uid="{00000000-0005-0000-0000-0000FD9B0000}"/>
    <cellStyle name="Normal 3 7 4 4 3 2 2" xfId="53826" xr:uid="{00000000-0005-0000-0000-0000FE9B0000}"/>
    <cellStyle name="Normal 3 7 4 4 3 3" xfId="40264" xr:uid="{00000000-0005-0000-0000-0000FF9B0000}"/>
    <cellStyle name="Normal 3 7 4 4 4" xfId="19912" xr:uid="{00000000-0005-0000-0000-0000009C0000}"/>
    <cellStyle name="Normal 3 7 4 4 4 2" xfId="47045" xr:uid="{00000000-0005-0000-0000-0000019C0000}"/>
    <cellStyle name="Normal 3 7 4 4 5" xfId="33483" xr:uid="{00000000-0005-0000-0000-0000029C0000}"/>
    <cellStyle name="Normal 3 7 4 5" xfId="9719" xr:uid="{00000000-0005-0000-0000-0000039C0000}"/>
    <cellStyle name="Normal 3 7 4 5 2" xfId="16509" xr:uid="{00000000-0005-0000-0000-0000049C0000}"/>
    <cellStyle name="Normal 3 7 4 5 2 2" xfId="30077" xr:uid="{00000000-0005-0000-0000-0000059C0000}"/>
    <cellStyle name="Normal 3 7 4 5 2 2 2" xfId="57210" xr:uid="{00000000-0005-0000-0000-0000069C0000}"/>
    <cellStyle name="Normal 3 7 4 5 2 3" xfId="43648" xr:uid="{00000000-0005-0000-0000-0000079C0000}"/>
    <cellStyle name="Normal 3 7 4 5 3" xfId="23296" xr:uid="{00000000-0005-0000-0000-0000089C0000}"/>
    <cellStyle name="Normal 3 7 4 5 3 2" xfId="50429" xr:uid="{00000000-0005-0000-0000-0000099C0000}"/>
    <cellStyle name="Normal 3 7 4 5 4" xfId="36867" xr:uid="{00000000-0005-0000-0000-00000A9C0000}"/>
    <cellStyle name="Normal 3 7 4 6" xfId="13120" xr:uid="{00000000-0005-0000-0000-00000B9C0000}"/>
    <cellStyle name="Normal 3 7 4 6 2" xfId="26688" xr:uid="{00000000-0005-0000-0000-00000C9C0000}"/>
    <cellStyle name="Normal 3 7 4 6 2 2" xfId="53821" xr:uid="{00000000-0005-0000-0000-00000D9C0000}"/>
    <cellStyle name="Normal 3 7 4 6 3" xfId="40259" xr:uid="{00000000-0005-0000-0000-00000E9C0000}"/>
    <cellStyle name="Normal 3 7 4 7" xfId="19907" xr:uid="{00000000-0005-0000-0000-00000F9C0000}"/>
    <cellStyle name="Normal 3 7 4 7 2" xfId="47040" xr:uid="{00000000-0005-0000-0000-0000109C0000}"/>
    <cellStyle name="Normal 3 7 4 8" xfId="33478" xr:uid="{00000000-0005-0000-0000-0000119C0000}"/>
    <cellStyle name="Normal 3 7 5" xfId="6182" xr:uid="{00000000-0005-0000-0000-0000129C0000}"/>
    <cellStyle name="Normal 3 7 5 2" xfId="6183" xr:uid="{00000000-0005-0000-0000-0000139C0000}"/>
    <cellStyle name="Normal 3 7 5 2 2" xfId="6184" xr:uid="{00000000-0005-0000-0000-0000149C0000}"/>
    <cellStyle name="Normal 3 7 5 2 2 2" xfId="9727" xr:uid="{00000000-0005-0000-0000-0000159C0000}"/>
    <cellStyle name="Normal 3 7 5 2 2 2 2" xfId="16517" xr:uid="{00000000-0005-0000-0000-0000169C0000}"/>
    <cellStyle name="Normal 3 7 5 2 2 2 2 2" xfId="30085" xr:uid="{00000000-0005-0000-0000-0000179C0000}"/>
    <cellStyle name="Normal 3 7 5 2 2 2 2 2 2" xfId="57218" xr:uid="{00000000-0005-0000-0000-0000189C0000}"/>
    <cellStyle name="Normal 3 7 5 2 2 2 2 3" xfId="43656" xr:uid="{00000000-0005-0000-0000-0000199C0000}"/>
    <cellStyle name="Normal 3 7 5 2 2 2 3" xfId="23304" xr:uid="{00000000-0005-0000-0000-00001A9C0000}"/>
    <cellStyle name="Normal 3 7 5 2 2 2 3 2" xfId="50437" xr:uid="{00000000-0005-0000-0000-00001B9C0000}"/>
    <cellStyle name="Normal 3 7 5 2 2 2 4" xfId="36875" xr:uid="{00000000-0005-0000-0000-00001C9C0000}"/>
    <cellStyle name="Normal 3 7 5 2 2 3" xfId="13128" xr:uid="{00000000-0005-0000-0000-00001D9C0000}"/>
    <cellStyle name="Normal 3 7 5 2 2 3 2" xfId="26696" xr:uid="{00000000-0005-0000-0000-00001E9C0000}"/>
    <cellStyle name="Normal 3 7 5 2 2 3 2 2" xfId="53829" xr:uid="{00000000-0005-0000-0000-00001F9C0000}"/>
    <cellStyle name="Normal 3 7 5 2 2 3 3" xfId="40267" xr:uid="{00000000-0005-0000-0000-0000209C0000}"/>
    <cellStyle name="Normal 3 7 5 2 2 4" xfId="19915" xr:uid="{00000000-0005-0000-0000-0000219C0000}"/>
    <cellStyle name="Normal 3 7 5 2 2 4 2" xfId="47048" xr:uid="{00000000-0005-0000-0000-0000229C0000}"/>
    <cellStyle name="Normal 3 7 5 2 2 5" xfId="33486" xr:uid="{00000000-0005-0000-0000-0000239C0000}"/>
    <cellStyle name="Normal 3 7 5 2 3" xfId="6185" xr:uid="{00000000-0005-0000-0000-0000249C0000}"/>
    <cellStyle name="Normal 3 7 5 2 3 2" xfId="9728" xr:uid="{00000000-0005-0000-0000-0000259C0000}"/>
    <cellStyle name="Normal 3 7 5 2 3 2 2" xfId="16518" xr:uid="{00000000-0005-0000-0000-0000269C0000}"/>
    <cellStyle name="Normal 3 7 5 2 3 2 2 2" xfId="30086" xr:uid="{00000000-0005-0000-0000-0000279C0000}"/>
    <cellStyle name="Normal 3 7 5 2 3 2 2 2 2" xfId="57219" xr:uid="{00000000-0005-0000-0000-0000289C0000}"/>
    <cellStyle name="Normal 3 7 5 2 3 2 2 3" xfId="43657" xr:uid="{00000000-0005-0000-0000-0000299C0000}"/>
    <cellStyle name="Normal 3 7 5 2 3 2 3" xfId="23305" xr:uid="{00000000-0005-0000-0000-00002A9C0000}"/>
    <cellStyle name="Normal 3 7 5 2 3 2 3 2" xfId="50438" xr:uid="{00000000-0005-0000-0000-00002B9C0000}"/>
    <cellStyle name="Normal 3 7 5 2 3 2 4" xfId="36876" xr:uid="{00000000-0005-0000-0000-00002C9C0000}"/>
    <cellStyle name="Normal 3 7 5 2 3 3" xfId="13129" xr:uid="{00000000-0005-0000-0000-00002D9C0000}"/>
    <cellStyle name="Normal 3 7 5 2 3 3 2" xfId="26697" xr:uid="{00000000-0005-0000-0000-00002E9C0000}"/>
    <cellStyle name="Normal 3 7 5 2 3 3 2 2" xfId="53830" xr:uid="{00000000-0005-0000-0000-00002F9C0000}"/>
    <cellStyle name="Normal 3 7 5 2 3 3 3" xfId="40268" xr:uid="{00000000-0005-0000-0000-0000309C0000}"/>
    <cellStyle name="Normal 3 7 5 2 3 4" xfId="19916" xr:uid="{00000000-0005-0000-0000-0000319C0000}"/>
    <cellStyle name="Normal 3 7 5 2 3 4 2" xfId="47049" xr:uid="{00000000-0005-0000-0000-0000329C0000}"/>
    <cellStyle name="Normal 3 7 5 2 3 5" xfId="33487" xr:uid="{00000000-0005-0000-0000-0000339C0000}"/>
    <cellStyle name="Normal 3 7 5 2 4" xfId="9726" xr:uid="{00000000-0005-0000-0000-0000349C0000}"/>
    <cellStyle name="Normal 3 7 5 2 4 2" xfId="16516" xr:uid="{00000000-0005-0000-0000-0000359C0000}"/>
    <cellStyle name="Normal 3 7 5 2 4 2 2" xfId="30084" xr:uid="{00000000-0005-0000-0000-0000369C0000}"/>
    <cellStyle name="Normal 3 7 5 2 4 2 2 2" xfId="57217" xr:uid="{00000000-0005-0000-0000-0000379C0000}"/>
    <cellStyle name="Normal 3 7 5 2 4 2 3" xfId="43655" xr:uid="{00000000-0005-0000-0000-0000389C0000}"/>
    <cellStyle name="Normal 3 7 5 2 4 3" xfId="23303" xr:uid="{00000000-0005-0000-0000-0000399C0000}"/>
    <cellStyle name="Normal 3 7 5 2 4 3 2" xfId="50436" xr:uid="{00000000-0005-0000-0000-00003A9C0000}"/>
    <cellStyle name="Normal 3 7 5 2 4 4" xfId="36874" xr:uid="{00000000-0005-0000-0000-00003B9C0000}"/>
    <cellStyle name="Normal 3 7 5 2 5" xfId="13127" xr:uid="{00000000-0005-0000-0000-00003C9C0000}"/>
    <cellStyle name="Normal 3 7 5 2 5 2" xfId="26695" xr:uid="{00000000-0005-0000-0000-00003D9C0000}"/>
    <cellStyle name="Normal 3 7 5 2 5 2 2" xfId="53828" xr:uid="{00000000-0005-0000-0000-00003E9C0000}"/>
    <cellStyle name="Normal 3 7 5 2 5 3" xfId="40266" xr:uid="{00000000-0005-0000-0000-00003F9C0000}"/>
    <cellStyle name="Normal 3 7 5 2 6" xfId="19914" xr:uid="{00000000-0005-0000-0000-0000409C0000}"/>
    <cellStyle name="Normal 3 7 5 2 6 2" xfId="47047" xr:uid="{00000000-0005-0000-0000-0000419C0000}"/>
    <cellStyle name="Normal 3 7 5 2 7" xfId="33485" xr:uid="{00000000-0005-0000-0000-0000429C0000}"/>
    <cellStyle name="Normal 3 7 5 3" xfId="6186" xr:uid="{00000000-0005-0000-0000-0000439C0000}"/>
    <cellStyle name="Normal 3 7 5 3 2" xfId="9729" xr:uid="{00000000-0005-0000-0000-0000449C0000}"/>
    <cellStyle name="Normal 3 7 5 3 2 2" xfId="16519" xr:uid="{00000000-0005-0000-0000-0000459C0000}"/>
    <cellStyle name="Normal 3 7 5 3 2 2 2" xfId="30087" xr:uid="{00000000-0005-0000-0000-0000469C0000}"/>
    <cellStyle name="Normal 3 7 5 3 2 2 2 2" xfId="57220" xr:uid="{00000000-0005-0000-0000-0000479C0000}"/>
    <cellStyle name="Normal 3 7 5 3 2 2 3" xfId="43658" xr:uid="{00000000-0005-0000-0000-0000489C0000}"/>
    <cellStyle name="Normal 3 7 5 3 2 3" xfId="23306" xr:uid="{00000000-0005-0000-0000-0000499C0000}"/>
    <cellStyle name="Normal 3 7 5 3 2 3 2" xfId="50439" xr:uid="{00000000-0005-0000-0000-00004A9C0000}"/>
    <cellStyle name="Normal 3 7 5 3 2 4" xfId="36877" xr:uid="{00000000-0005-0000-0000-00004B9C0000}"/>
    <cellStyle name="Normal 3 7 5 3 3" xfId="13130" xr:uid="{00000000-0005-0000-0000-00004C9C0000}"/>
    <cellStyle name="Normal 3 7 5 3 3 2" xfId="26698" xr:uid="{00000000-0005-0000-0000-00004D9C0000}"/>
    <cellStyle name="Normal 3 7 5 3 3 2 2" xfId="53831" xr:uid="{00000000-0005-0000-0000-00004E9C0000}"/>
    <cellStyle name="Normal 3 7 5 3 3 3" xfId="40269" xr:uid="{00000000-0005-0000-0000-00004F9C0000}"/>
    <cellStyle name="Normal 3 7 5 3 4" xfId="19917" xr:uid="{00000000-0005-0000-0000-0000509C0000}"/>
    <cellStyle name="Normal 3 7 5 3 4 2" xfId="47050" xr:uid="{00000000-0005-0000-0000-0000519C0000}"/>
    <cellStyle name="Normal 3 7 5 3 5" xfId="33488" xr:uid="{00000000-0005-0000-0000-0000529C0000}"/>
    <cellStyle name="Normal 3 7 5 4" xfId="6187" xr:uid="{00000000-0005-0000-0000-0000539C0000}"/>
    <cellStyle name="Normal 3 7 5 4 2" xfId="9730" xr:uid="{00000000-0005-0000-0000-0000549C0000}"/>
    <cellStyle name="Normal 3 7 5 4 2 2" xfId="16520" xr:uid="{00000000-0005-0000-0000-0000559C0000}"/>
    <cellStyle name="Normal 3 7 5 4 2 2 2" xfId="30088" xr:uid="{00000000-0005-0000-0000-0000569C0000}"/>
    <cellStyle name="Normal 3 7 5 4 2 2 2 2" xfId="57221" xr:uid="{00000000-0005-0000-0000-0000579C0000}"/>
    <cellStyle name="Normal 3 7 5 4 2 2 3" xfId="43659" xr:uid="{00000000-0005-0000-0000-0000589C0000}"/>
    <cellStyle name="Normal 3 7 5 4 2 3" xfId="23307" xr:uid="{00000000-0005-0000-0000-0000599C0000}"/>
    <cellStyle name="Normal 3 7 5 4 2 3 2" xfId="50440" xr:uid="{00000000-0005-0000-0000-00005A9C0000}"/>
    <cellStyle name="Normal 3 7 5 4 2 4" xfId="36878" xr:uid="{00000000-0005-0000-0000-00005B9C0000}"/>
    <cellStyle name="Normal 3 7 5 4 3" xfId="13131" xr:uid="{00000000-0005-0000-0000-00005C9C0000}"/>
    <cellStyle name="Normal 3 7 5 4 3 2" xfId="26699" xr:uid="{00000000-0005-0000-0000-00005D9C0000}"/>
    <cellStyle name="Normal 3 7 5 4 3 2 2" xfId="53832" xr:uid="{00000000-0005-0000-0000-00005E9C0000}"/>
    <cellStyle name="Normal 3 7 5 4 3 3" xfId="40270" xr:uid="{00000000-0005-0000-0000-00005F9C0000}"/>
    <cellStyle name="Normal 3 7 5 4 4" xfId="19918" xr:uid="{00000000-0005-0000-0000-0000609C0000}"/>
    <cellStyle name="Normal 3 7 5 4 4 2" xfId="47051" xr:uid="{00000000-0005-0000-0000-0000619C0000}"/>
    <cellStyle name="Normal 3 7 5 4 5" xfId="33489" xr:uid="{00000000-0005-0000-0000-0000629C0000}"/>
    <cellStyle name="Normal 3 7 5 5" xfId="9725" xr:uid="{00000000-0005-0000-0000-0000639C0000}"/>
    <cellStyle name="Normal 3 7 5 5 2" xfId="16515" xr:uid="{00000000-0005-0000-0000-0000649C0000}"/>
    <cellStyle name="Normal 3 7 5 5 2 2" xfId="30083" xr:uid="{00000000-0005-0000-0000-0000659C0000}"/>
    <cellStyle name="Normal 3 7 5 5 2 2 2" xfId="57216" xr:uid="{00000000-0005-0000-0000-0000669C0000}"/>
    <cellStyle name="Normal 3 7 5 5 2 3" xfId="43654" xr:uid="{00000000-0005-0000-0000-0000679C0000}"/>
    <cellStyle name="Normal 3 7 5 5 3" xfId="23302" xr:uid="{00000000-0005-0000-0000-0000689C0000}"/>
    <cellStyle name="Normal 3 7 5 5 3 2" xfId="50435" xr:uid="{00000000-0005-0000-0000-0000699C0000}"/>
    <cellStyle name="Normal 3 7 5 5 4" xfId="36873" xr:uid="{00000000-0005-0000-0000-00006A9C0000}"/>
    <cellStyle name="Normal 3 7 5 6" xfId="13126" xr:uid="{00000000-0005-0000-0000-00006B9C0000}"/>
    <cellStyle name="Normal 3 7 5 6 2" xfId="26694" xr:uid="{00000000-0005-0000-0000-00006C9C0000}"/>
    <cellStyle name="Normal 3 7 5 6 2 2" xfId="53827" xr:uid="{00000000-0005-0000-0000-00006D9C0000}"/>
    <cellStyle name="Normal 3 7 5 6 3" xfId="40265" xr:uid="{00000000-0005-0000-0000-00006E9C0000}"/>
    <cellStyle name="Normal 3 7 5 7" xfId="19913" xr:uid="{00000000-0005-0000-0000-00006F9C0000}"/>
    <cellStyle name="Normal 3 7 5 7 2" xfId="47046" xr:uid="{00000000-0005-0000-0000-0000709C0000}"/>
    <cellStyle name="Normal 3 7 5 8" xfId="33484" xr:uid="{00000000-0005-0000-0000-0000719C0000}"/>
    <cellStyle name="Normal 3 7 6" xfId="6188" xr:uid="{00000000-0005-0000-0000-0000729C0000}"/>
    <cellStyle name="Normal 3 7 6 2" xfId="6189" xr:uid="{00000000-0005-0000-0000-0000739C0000}"/>
    <cellStyle name="Normal 3 7 6 2 2" xfId="9732" xr:uid="{00000000-0005-0000-0000-0000749C0000}"/>
    <cellStyle name="Normal 3 7 6 2 2 2" xfId="16522" xr:uid="{00000000-0005-0000-0000-0000759C0000}"/>
    <cellStyle name="Normal 3 7 6 2 2 2 2" xfId="30090" xr:uid="{00000000-0005-0000-0000-0000769C0000}"/>
    <cellStyle name="Normal 3 7 6 2 2 2 2 2" xfId="57223" xr:uid="{00000000-0005-0000-0000-0000779C0000}"/>
    <cellStyle name="Normal 3 7 6 2 2 2 3" xfId="43661" xr:uid="{00000000-0005-0000-0000-0000789C0000}"/>
    <cellStyle name="Normal 3 7 6 2 2 3" xfId="23309" xr:uid="{00000000-0005-0000-0000-0000799C0000}"/>
    <cellStyle name="Normal 3 7 6 2 2 3 2" xfId="50442" xr:uid="{00000000-0005-0000-0000-00007A9C0000}"/>
    <cellStyle name="Normal 3 7 6 2 2 4" xfId="36880" xr:uid="{00000000-0005-0000-0000-00007B9C0000}"/>
    <cellStyle name="Normal 3 7 6 2 3" xfId="13133" xr:uid="{00000000-0005-0000-0000-00007C9C0000}"/>
    <cellStyle name="Normal 3 7 6 2 3 2" xfId="26701" xr:uid="{00000000-0005-0000-0000-00007D9C0000}"/>
    <cellStyle name="Normal 3 7 6 2 3 2 2" xfId="53834" xr:uid="{00000000-0005-0000-0000-00007E9C0000}"/>
    <cellStyle name="Normal 3 7 6 2 3 3" xfId="40272" xr:uid="{00000000-0005-0000-0000-00007F9C0000}"/>
    <cellStyle name="Normal 3 7 6 2 4" xfId="19920" xr:uid="{00000000-0005-0000-0000-0000809C0000}"/>
    <cellStyle name="Normal 3 7 6 2 4 2" xfId="47053" xr:uid="{00000000-0005-0000-0000-0000819C0000}"/>
    <cellStyle name="Normal 3 7 6 2 5" xfId="33491" xr:uid="{00000000-0005-0000-0000-0000829C0000}"/>
    <cellStyle name="Normal 3 7 6 3" xfId="6190" xr:uid="{00000000-0005-0000-0000-0000839C0000}"/>
    <cellStyle name="Normal 3 7 6 3 2" xfId="9733" xr:uid="{00000000-0005-0000-0000-0000849C0000}"/>
    <cellStyle name="Normal 3 7 6 3 2 2" xfId="16523" xr:uid="{00000000-0005-0000-0000-0000859C0000}"/>
    <cellStyle name="Normal 3 7 6 3 2 2 2" xfId="30091" xr:uid="{00000000-0005-0000-0000-0000869C0000}"/>
    <cellStyle name="Normal 3 7 6 3 2 2 2 2" xfId="57224" xr:uid="{00000000-0005-0000-0000-0000879C0000}"/>
    <cellStyle name="Normal 3 7 6 3 2 2 3" xfId="43662" xr:uid="{00000000-0005-0000-0000-0000889C0000}"/>
    <cellStyle name="Normal 3 7 6 3 2 3" xfId="23310" xr:uid="{00000000-0005-0000-0000-0000899C0000}"/>
    <cellStyle name="Normal 3 7 6 3 2 3 2" xfId="50443" xr:uid="{00000000-0005-0000-0000-00008A9C0000}"/>
    <cellStyle name="Normal 3 7 6 3 2 4" xfId="36881" xr:uid="{00000000-0005-0000-0000-00008B9C0000}"/>
    <cellStyle name="Normal 3 7 6 3 3" xfId="13134" xr:uid="{00000000-0005-0000-0000-00008C9C0000}"/>
    <cellStyle name="Normal 3 7 6 3 3 2" xfId="26702" xr:uid="{00000000-0005-0000-0000-00008D9C0000}"/>
    <cellStyle name="Normal 3 7 6 3 3 2 2" xfId="53835" xr:uid="{00000000-0005-0000-0000-00008E9C0000}"/>
    <cellStyle name="Normal 3 7 6 3 3 3" xfId="40273" xr:uid="{00000000-0005-0000-0000-00008F9C0000}"/>
    <cellStyle name="Normal 3 7 6 3 4" xfId="19921" xr:uid="{00000000-0005-0000-0000-0000909C0000}"/>
    <cellStyle name="Normal 3 7 6 3 4 2" xfId="47054" xr:uid="{00000000-0005-0000-0000-0000919C0000}"/>
    <cellStyle name="Normal 3 7 6 3 5" xfId="33492" xr:uid="{00000000-0005-0000-0000-0000929C0000}"/>
    <cellStyle name="Normal 3 7 6 4" xfId="9731" xr:uid="{00000000-0005-0000-0000-0000939C0000}"/>
    <cellStyle name="Normal 3 7 6 4 2" xfId="16521" xr:uid="{00000000-0005-0000-0000-0000949C0000}"/>
    <cellStyle name="Normal 3 7 6 4 2 2" xfId="30089" xr:uid="{00000000-0005-0000-0000-0000959C0000}"/>
    <cellStyle name="Normal 3 7 6 4 2 2 2" xfId="57222" xr:uid="{00000000-0005-0000-0000-0000969C0000}"/>
    <cellStyle name="Normal 3 7 6 4 2 3" xfId="43660" xr:uid="{00000000-0005-0000-0000-0000979C0000}"/>
    <cellStyle name="Normal 3 7 6 4 3" xfId="23308" xr:uid="{00000000-0005-0000-0000-0000989C0000}"/>
    <cellStyle name="Normal 3 7 6 4 3 2" xfId="50441" xr:uid="{00000000-0005-0000-0000-0000999C0000}"/>
    <cellStyle name="Normal 3 7 6 4 4" xfId="36879" xr:uid="{00000000-0005-0000-0000-00009A9C0000}"/>
    <cellStyle name="Normal 3 7 6 5" xfId="13132" xr:uid="{00000000-0005-0000-0000-00009B9C0000}"/>
    <cellStyle name="Normal 3 7 6 5 2" xfId="26700" xr:uid="{00000000-0005-0000-0000-00009C9C0000}"/>
    <cellStyle name="Normal 3 7 6 5 2 2" xfId="53833" xr:uid="{00000000-0005-0000-0000-00009D9C0000}"/>
    <cellStyle name="Normal 3 7 6 5 3" xfId="40271" xr:uid="{00000000-0005-0000-0000-00009E9C0000}"/>
    <cellStyle name="Normal 3 7 6 6" xfId="19919" xr:uid="{00000000-0005-0000-0000-00009F9C0000}"/>
    <cellStyle name="Normal 3 7 6 6 2" xfId="47052" xr:uid="{00000000-0005-0000-0000-0000A09C0000}"/>
    <cellStyle name="Normal 3 7 6 7" xfId="33490" xr:uid="{00000000-0005-0000-0000-0000A19C0000}"/>
    <cellStyle name="Normal 3 7 7" xfId="6191" xr:uid="{00000000-0005-0000-0000-0000A29C0000}"/>
    <cellStyle name="Normal 3 7 7 2" xfId="6192" xr:uid="{00000000-0005-0000-0000-0000A39C0000}"/>
    <cellStyle name="Normal 3 7 7 2 2" xfId="9735" xr:uid="{00000000-0005-0000-0000-0000A49C0000}"/>
    <cellStyle name="Normal 3 7 7 2 2 2" xfId="16525" xr:uid="{00000000-0005-0000-0000-0000A59C0000}"/>
    <cellStyle name="Normal 3 7 7 2 2 2 2" xfId="30093" xr:uid="{00000000-0005-0000-0000-0000A69C0000}"/>
    <cellStyle name="Normal 3 7 7 2 2 2 2 2" xfId="57226" xr:uid="{00000000-0005-0000-0000-0000A79C0000}"/>
    <cellStyle name="Normal 3 7 7 2 2 2 3" xfId="43664" xr:uid="{00000000-0005-0000-0000-0000A89C0000}"/>
    <cellStyle name="Normal 3 7 7 2 2 3" xfId="23312" xr:uid="{00000000-0005-0000-0000-0000A99C0000}"/>
    <cellStyle name="Normal 3 7 7 2 2 3 2" xfId="50445" xr:uid="{00000000-0005-0000-0000-0000AA9C0000}"/>
    <cellStyle name="Normal 3 7 7 2 2 4" xfId="36883" xr:uid="{00000000-0005-0000-0000-0000AB9C0000}"/>
    <cellStyle name="Normal 3 7 7 2 3" xfId="13136" xr:uid="{00000000-0005-0000-0000-0000AC9C0000}"/>
    <cellStyle name="Normal 3 7 7 2 3 2" xfId="26704" xr:uid="{00000000-0005-0000-0000-0000AD9C0000}"/>
    <cellStyle name="Normal 3 7 7 2 3 2 2" xfId="53837" xr:uid="{00000000-0005-0000-0000-0000AE9C0000}"/>
    <cellStyle name="Normal 3 7 7 2 3 3" xfId="40275" xr:uid="{00000000-0005-0000-0000-0000AF9C0000}"/>
    <cellStyle name="Normal 3 7 7 2 4" xfId="19923" xr:uid="{00000000-0005-0000-0000-0000B09C0000}"/>
    <cellStyle name="Normal 3 7 7 2 4 2" xfId="47056" xr:uid="{00000000-0005-0000-0000-0000B19C0000}"/>
    <cellStyle name="Normal 3 7 7 2 5" xfId="33494" xr:uid="{00000000-0005-0000-0000-0000B29C0000}"/>
    <cellStyle name="Normal 3 7 7 3" xfId="6193" xr:uid="{00000000-0005-0000-0000-0000B39C0000}"/>
    <cellStyle name="Normal 3 7 7 3 2" xfId="9736" xr:uid="{00000000-0005-0000-0000-0000B49C0000}"/>
    <cellStyle name="Normal 3 7 7 3 2 2" xfId="16526" xr:uid="{00000000-0005-0000-0000-0000B59C0000}"/>
    <cellStyle name="Normal 3 7 7 3 2 2 2" xfId="30094" xr:uid="{00000000-0005-0000-0000-0000B69C0000}"/>
    <cellStyle name="Normal 3 7 7 3 2 2 2 2" xfId="57227" xr:uid="{00000000-0005-0000-0000-0000B79C0000}"/>
    <cellStyle name="Normal 3 7 7 3 2 2 3" xfId="43665" xr:uid="{00000000-0005-0000-0000-0000B89C0000}"/>
    <cellStyle name="Normal 3 7 7 3 2 3" xfId="23313" xr:uid="{00000000-0005-0000-0000-0000B99C0000}"/>
    <cellStyle name="Normal 3 7 7 3 2 3 2" xfId="50446" xr:uid="{00000000-0005-0000-0000-0000BA9C0000}"/>
    <cellStyle name="Normal 3 7 7 3 2 4" xfId="36884" xr:uid="{00000000-0005-0000-0000-0000BB9C0000}"/>
    <cellStyle name="Normal 3 7 7 3 3" xfId="13137" xr:uid="{00000000-0005-0000-0000-0000BC9C0000}"/>
    <cellStyle name="Normal 3 7 7 3 3 2" xfId="26705" xr:uid="{00000000-0005-0000-0000-0000BD9C0000}"/>
    <cellStyle name="Normal 3 7 7 3 3 2 2" xfId="53838" xr:uid="{00000000-0005-0000-0000-0000BE9C0000}"/>
    <cellStyle name="Normal 3 7 7 3 3 3" xfId="40276" xr:uid="{00000000-0005-0000-0000-0000BF9C0000}"/>
    <cellStyle name="Normal 3 7 7 3 4" xfId="19924" xr:uid="{00000000-0005-0000-0000-0000C09C0000}"/>
    <cellStyle name="Normal 3 7 7 3 4 2" xfId="47057" xr:uid="{00000000-0005-0000-0000-0000C19C0000}"/>
    <cellStyle name="Normal 3 7 7 3 5" xfId="33495" xr:uid="{00000000-0005-0000-0000-0000C29C0000}"/>
    <cellStyle name="Normal 3 7 7 4" xfId="9734" xr:uid="{00000000-0005-0000-0000-0000C39C0000}"/>
    <cellStyle name="Normal 3 7 7 4 2" xfId="16524" xr:uid="{00000000-0005-0000-0000-0000C49C0000}"/>
    <cellStyle name="Normal 3 7 7 4 2 2" xfId="30092" xr:uid="{00000000-0005-0000-0000-0000C59C0000}"/>
    <cellStyle name="Normal 3 7 7 4 2 2 2" xfId="57225" xr:uid="{00000000-0005-0000-0000-0000C69C0000}"/>
    <cellStyle name="Normal 3 7 7 4 2 3" xfId="43663" xr:uid="{00000000-0005-0000-0000-0000C79C0000}"/>
    <cellStyle name="Normal 3 7 7 4 3" xfId="23311" xr:uid="{00000000-0005-0000-0000-0000C89C0000}"/>
    <cellStyle name="Normal 3 7 7 4 3 2" xfId="50444" xr:uid="{00000000-0005-0000-0000-0000C99C0000}"/>
    <cellStyle name="Normal 3 7 7 4 4" xfId="36882" xr:uid="{00000000-0005-0000-0000-0000CA9C0000}"/>
    <cellStyle name="Normal 3 7 7 5" xfId="13135" xr:uid="{00000000-0005-0000-0000-0000CB9C0000}"/>
    <cellStyle name="Normal 3 7 7 5 2" xfId="26703" xr:uid="{00000000-0005-0000-0000-0000CC9C0000}"/>
    <cellStyle name="Normal 3 7 7 5 2 2" xfId="53836" xr:uid="{00000000-0005-0000-0000-0000CD9C0000}"/>
    <cellStyle name="Normal 3 7 7 5 3" xfId="40274" xr:uid="{00000000-0005-0000-0000-0000CE9C0000}"/>
    <cellStyle name="Normal 3 7 7 6" xfId="19922" xr:uid="{00000000-0005-0000-0000-0000CF9C0000}"/>
    <cellStyle name="Normal 3 7 7 6 2" xfId="47055" xr:uid="{00000000-0005-0000-0000-0000D09C0000}"/>
    <cellStyle name="Normal 3 7 7 7" xfId="33493" xr:uid="{00000000-0005-0000-0000-0000D19C0000}"/>
    <cellStyle name="Normal 3 7 8" xfId="6194" xr:uid="{00000000-0005-0000-0000-0000D29C0000}"/>
    <cellStyle name="Normal 3 7 8 2" xfId="9737" xr:uid="{00000000-0005-0000-0000-0000D39C0000}"/>
    <cellStyle name="Normal 3 7 8 2 2" xfId="16527" xr:uid="{00000000-0005-0000-0000-0000D49C0000}"/>
    <cellStyle name="Normal 3 7 8 2 2 2" xfId="30095" xr:uid="{00000000-0005-0000-0000-0000D59C0000}"/>
    <cellStyle name="Normal 3 7 8 2 2 2 2" xfId="57228" xr:uid="{00000000-0005-0000-0000-0000D69C0000}"/>
    <cellStyle name="Normal 3 7 8 2 2 3" xfId="43666" xr:uid="{00000000-0005-0000-0000-0000D79C0000}"/>
    <cellStyle name="Normal 3 7 8 2 3" xfId="23314" xr:uid="{00000000-0005-0000-0000-0000D89C0000}"/>
    <cellStyle name="Normal 3 7 8 2 3 2" xfId="50447" xr:uid="{00000000-0005-0000-0000-0000D99C0000}"/>
    <cellStyle name="Normal 3 7 8 2 4" xfId="36885" xr:uid="{00000000-0005-0000-0000-0000DA9C0000}"/>
    <cellStyle name="Normal 3 7 8 3" xfId="13138" xr:uid="{00000000-0005-0000-0000-0000DB9C0000}"/>
    <cellStyle name="Normal 3 7 8 3 2" xfId="26706" xr:uid="{00000000-0005-0000-0000-0000DC9C0000}"/>
    <cellStyle name="Normal 3 7 8 3 2 2" xfId="53839" xr:uid="{00000000-0005-0000-0000-0000DD9C0000}"/>
    <cellStyle name="Normal 3 7 8 3 3" xfId="40277" xr:uid="{00000000-0005-0000-0000-0000DE9C0000}"/>
    <cellStyle name="Normal 3 7 8 4" xfId="19925" xr:uid="{00000000-0005-0000-0000-0000DF9C0000}"/>
    <cellStyle name="Normal 3 7 8 4 2" xfId="47058" xr:uid="{00000000-0005-0000-0000-0000E09C0000}"/>
    <cellStyle name="Normal 3 7 8 5" xfId="33496" xr:uid="{00000000-0005-0000-0000-0000E19C0000}"/>
    <cellStyle name="Normal 3 7 9" xfId="6195" xr:uid="{00000000-0005-0000-0000-0000E29C0000}"/>
    <cellStyle name="Normal 3 7 9 2" xfId="9738" xr:uid="{00000000-0005-0000-0000-0000E39C0000}"/>
    <cellStyle name="Normal 3 7 9 2 2" xfId="16528" xr:uid="{00000000-0005-0000-0000-0000E49C0000}"/>
    <cellStyle name="Normal 3 7 9 2 2 2" xfId="30096" xr:uid="{00000000-0005-0000-0000-0000E59C0000}"/>
    <cellStyle name="Normal 3 7 9 2 2 2 2" xfId="57229" xr:uid="{00000000-0005-0000-0000-0000E69C0000}"/>
    <cellStyle name="Normal 3 7 9 2 2 3" xfId="43667" xr:uid="{00000000-0005-0000-0000-0000E79C0000}"/>
    <cellStyle name="Normal 3 7 9 2 3" xfId="23315" xr:uid="{00000000-0005-0000-0000-0000E89C0000}"/>
    <cellStyle name="Normal 3 7 9 2 3 2" xfId="50448" xr:uid="{00000000-0005-0000-0000-0000E99C0000}"/>
    <cellStyle name="Normal 3 7 9 2 4" xfId="36886" xr:uid="{00000000-0005-0000-0000-0000EA9C0000}"/>
    <cellStyle name="Normal 3 7 9 3" xfId="13139" xr:uid="{00000000-0005-0000-0000-0000EB9C0000}"/>
    <cellStyle name="Normal 3 7 9 3 2" xfId="26707" xr:uid="{00000000-0005-0000-0000-0000EC9C0000}"/>
    <cellStyle name="Normal 3 7 9 3 2 2" xfId="53840" xr:uid="{00000000-0005-0000-0000-0000ED9C0000}"/>
    <cellStyle name="Normal 3 7 9 3 3" xfId="40278" xr:uid="{00000000-0005-0000-0000-0000EE9C0000}"/>
    <cellStyle name="Normal 3 7 9 4" xfId="19926" xr:uid="{00000000-0005-0000-0000-0000EF9C0000}"/>
    <cellStyle name="Normal 3 7 9 4 2" xfId="47059" xr:uid="{00000000-0005-0000-0000-0000F09C0000}"/>
    <cellStyle name="Normal 3 7 9 5" xfId="33497" xr:uid="{00000000-0005-0000-0000-0000F19C0000}"/>
    <cellStyle name="Normal 3 8" xfId="2759" xr:uid="{00000000-0005-0000-0000-0000F29C0000}"/>
    <cellStyle name="Normal 3 8 10" xfId="17760" xr:uid="{00000000-0005-0000-0000-0000F39C0000}"/>
    <cellStyle name="Normal 3 8 10 2" xfId="44893" xr:uid="{00000000-0005-0000-0000-0000F49C0000}"/>
    <cellStyle name="Normal 3 8 11" xfId="31331" xr:uid="{00000000-0005-0000-0000-0000F59C0000}"/>
    <cellStyle name="Normal 3 8 2" xfId="2760" xr:uid="{00000000-0005-0000-0000-0000F69C0000}"/>
    <cellStyle name="Normal 3 8 2 2" xfId="6196" xr:uid="{00000000-0005-0000-0000-0000F79C0000}"/>
    <cellStyle name="Normal 3 8 2 2 2" xfId="6197" xr:uid="{00000000-0005-0000-0000-0000F89C0000}"/>
    <cellStyle name="Normal 3 8 2 2 2 2" xfId="9740" xr:uid="{00000000-0005-0000-0000-0000F99C0000}"/>
    <cellStyle name="Normal 3 8 2 2 2 2 2" xfId="16530" xr:uid="{00000000-0005-0000-0000-0000FA9C0000}"/>
    <cellStyle name="Normal 3 8 2 2 2 2 2 2" xfId="30098" xr:uid="{00000000-0005-0000-0000-0000FB9C0000}"/>
    <cellStyle name="Normal 3 8 2 2 2 2 2 2 2" xfId="57231" xr:uid="{00000000-0005-0000-0000-0000FC9C0000}"/>
    <cellStyle name="Normal 3 8 2 2 2 2 2 3" xfId="43669" xr:uid="{00000000-0005-0000-0000-0000FD9C0000}"/>
    <cellStyle name="Normal 3 8 2 2 2 2 3" xfId="23317" xr:uid="{00000000-0005-0000-0000-0000FE9C0000}"/>
    <cellStyle name="Normal 3 8 2 2 2 2 3 2" xfId="50450" xr:uid="{00000000-0005-0000-0000-0000FF9C0000}"/>
    <cellStyle name="Normal 3 8 2 2 2 2 4" xfId="36888" xr:uid="{00000000-0005-0000-0000-0000009D0000}"/>
    <cellStyle name="Normal 3 8 2 2 2 3" xfId="13141" xr:uid="{00000000-0005-0000-0000-0000019D0000}"/>
    <cellStyle name="Normal 3 8 2 2 2 3 2" xfId="26709" xr:uid="{00000000-0005-0000-0000-0000029D0000}"/>
    <cellStyle name="Normal 3 8 2 2 2 3 2 2" xfId="53842" xr:uid="{00000000-0005-0000-0000-0000039D0000}"/>
    <cellStyle name="Normal 3 8 2 2 2 3 3" xfId="40280" xr:uid="{00000000-0005-0000-0000-0000049D0000}"/>
    <cellStyle name="Normal 3 8 2 2 2 4" xfId="19928" xr:uid="{00000000-0005-0000-0000-0000059D0000}"/>
    <cellStyle name="Normal 3 8 2 2 2 4 2" xfId="47061" xr:uid="{00000000-0005-0000-0000-0000069D0000}"/>
    <cellStyle name="Normal 3 8 2 2 2 5" xfId="33499" xr:uid="{00000000-0005-0000-0000-0000079D0000}"/>
    <cellStyle name="Normal 3 8 2 2 3" xfId="6198" xr:uid="{00000000-0005-0000-0000-0000089D0000}"/>
    <cellStyle name="Normal 3 8 2 2 3 2" xfId="9741" xr:uid="{00000000-0005-0000-0000-0000099D0000}"/>
    <cellStyle name="Normal 3 8 2 2 3 2 2" xfId="16531" xr:uid="{00000000-0005-0000-0000-00000A9D0000}"/>
    <cellStyle name="Normal 3 8 2 2 3 2 2 2" xfId="30099" xr:uid="{00000000-0005-0000-0000-00000B9D0000}"/>
    <cellStyle name="Normal 3 8 2 2 3 2 2 2 2" xfId="57232" xr:uid="{00000000-0005-0000-0000-00000C9D0000}"/>
    <cellStyle name="Normal 3 8 2 2 3 2 2 3" xfId="43670" xr:uid="{00000000-0005-0000-0000-00000D9D0000}"/>
    <cellStyle name="Normal 3 8 2 2 3 2 3" xfId="23318" xr:uid="{00000000-0005-0000-0000-00000E9D0000}"/>
    <cellStyle name="Normal 3 8 2 2 3 2 3 2" xfId="50451" xr:uid="{00000000-0005-0000-0000-00000F9D0000}"/>
    <cellStyle name="Normal 3 8 2 2 3 2 4" xfId="36889" xr:uid="{00000000-0005-0000-0000-0000109D0000}"/>
    <cellStyle name="Normal 3 8 2 2 3 3" xfId="13142" xr:uid="{00000000-0005-0000-0000-0000119D0000}"/>
    <cellStyle name="Normal 3 8 2 2 3 3 2" xfId="26710" xr:uid="{00000000-0005-0000-0000-0000129D0000}"/>
    <cellStyle name="Normal 3 8 2 2 3 3 2 2" xfId="53843" xr:uid="{00000000-0005-0000-0000-0000139D0000}"/>
    <cellStyle name="Normal 3 8 2 2 3 3 3" xfId="40281" xr:uid="{00000000-0005-0000-0000-0000149D0000}"/>
    <cellStyle name="Normal 3 8 2 2 3 4" xfId="19929" xr:uid="{00000000-0005-0000-0000-0000159D0000}"/>
    <cellStyle name="Normal 3 8 2 2 3 4 2" xfId="47062" xr:uid="{00000000-0005-0000-0000-0000169D0000}"/>
    <cellStyle name="Normal 3 8 2 2 3 5" xfId="33500" xr:uid="{00000000-0005-0000-0000-0000179D0000}"/>
    <cellStyle name="Normal 3 8 2 2 4" xfId="9739" xr:uid="{00000000-0005-0000-0000-0000189D0000}"/>
    <cellStyle name="Normal 3 8 2 2 4 2" xfId="16529" xr:uid="{00000000-0005-0000-0000-0000199D0000}"/>
    <cellStyle name="Normal 3 8 2 2 4 2 2" xfId="30097" xr:uid="{00000000-0005-0000-0000-00001A9D0000}"/>
    <cellStyle name="Normal 3 8 2 2 4 2 2 2" xfId="57230" xr:uid="{00000000-0005-0000-0000-00001B9D0000}"/>
    <cellStyle name="Normal 3 8 2 2 4 2 3" xfId="43668" xr:uid="{00000000-0005-0000-0000-00001C9D0000}"/>
    <cellStyle name="Normal 3 8 2 2 4 3" xfId="23316" xr:uid="{00000000-0005-0000-0000-00001D9D0000}"/>
    <cellStyle name="Normal 3 8 2 2 4 3 2" xfId="50449" xr:uid="{00000000-0005-0000-0000-00001E9D0000}"/>
    <cellStyle name="Normal 3 8 2 2 4 4" xfId="36887" xr:uid="{00000000-0005-0000-0000-00001F9D0000}"/>
    <cellStyle name="Normal 3 8 2 2 5" xfId="13140" xr:uid="{00000000-0005-0000-0000-0000209D0000}"/>
    <cellStyle name="Normal 3 8 2 2 5 2" xfId="26708" xr:uid="{00000000-0005-0000-0000-0000219D0000}"/>
    <cellStyle name="Normal 3 8 2 2 5 2 2" xfId="53841" xr:uid="{00000000-0005-0000-0000-0000229D0000}"/>
    <cellStyle name="Normal 3 8 2 2 5 3" xfId="40279" xr:uid="{00000000-0005-0000-0000-0000239D0000}"/>
    <cellStyle name="Normal 3 8 2 2 6" xfId="19927" xr:uid="{00000000-0005-0000-0000-0000249D0000}"/>
    <cellStyle name="Normal 3 8 2 2 6 2" xfId="47060" xr:uid="{00000000-0005-0000-0000-0000259D0000}"/>
    <cellStyle name="Normal 3 8 2 2 7" xfId="33498" xr:uid="{00000000-0005-0000-0000-0000269D0000}"/>
    <cellStyle name="Normal 3 8 2 3" xfId="6199" xr:uid="{00000000-0005-0000-0000-0000279D0000}"/>
    <cellStyle name="Normal 3 8 2 3 2" xfId="6200" xr:uid="{00000000-0005-0000-0000-0000289D0000}"/>
    <cellStyle name="Normal 3 8 2 3 2 2" xfId="9743" xr:uid="{00000000-0005-0000-0000-0000299D0000}"/>
    <cellStyle name="Normal 3 8 2 3 2 2 2" xfId="16533" xr:uid="{00000000-0005-0000-0000-00002A9D0000}"/>
    <cellStyle name="Normal 3 8 2 3 2 2 2 2" xfId="30101" xr:uid="{00000000-0005-0000-0000-00002B9D0000}"/>
    <cellStyle name="Normal 3 8 2 3 2 2 2 2 2" xfId="57234" xr:uid="{00000000-0005-0000-0000-00002C9D0000}"/>
    <cellStyle name="Normal 3 8 2 3 2 2 2 3" xfId="43672" xr:uid="{00000000-0005-0000-0000-00002D9D0000}"/>
    <cellStyle name="Normal 3 8 2 3 2 2 3" xfId="23320" xr:uid="{00000000-0005-0000-0000-00002E9D0000}"/>
    <cellStyle name="Normal 3 8 2 3 2 2 3 2" xfId="50453" xr:uid="{00000000-0005-0000-0000-00002F9D0000}"/>
    <cellStyle name="Normal 3 8 2 3 2 2 4" xfId="36891" xr:uid="{00000000-0005-0000-0000-0000309D0000}"/>
    <cellStyle name="Normal 3 8 2 3 2 3" xfId="13144" xr:uid="{00000000-0005-0000-0000-0000319D0000}"/>
    <cellStyle name="Normal 3 8 2 3 2 3 2" xfId="26712" xr:uid="{00000000-0005-0000-0000-0000329D0000}"/>
    <cellStyle name="Normal 3 8 2 3 2 3 2 2" xfId="53845" xr:uid="{00000000-0005-0000-0000-0000339D0000}"/>
    <cellStyle name="Normal 3 8 2 3 2 3 3" xfId="40283" xr:uid="{00000000-0005-0000-0000-0000349D0000}"/>
    <cellStyle name="Normal 3 8 2 3 2 4" xfId="19931" xr:uid="{00000000-0005-0000-0000-0000359D0000}"/>
    <cellStyle name="Normal 3 8 2 3 2 4 2" xfId="47064" xr:uid="{00000000-0005-0000-0000-0000369D0000}"/>
    <cellStyle name="Normal 3 8 2 3 2 5" xfId="33502" xr:uid="{00000000-0005-0000-0000-0000379D0000}"/>
    <cellStyle name="Normal 3 8 2 3 3" xfId="9742" xr:uid="{00000000-0005-0000-0000-0000389D0000}"/>
    <cellStyle name="Normal 3 8 2 3 3 2" xfId="16532" xr:uid="{00000000-0005-0000-0000-0000399D0000}"/>
    <cellStyle name="Normal 3 8 2 3 3 2 2" xfId="30100" xr:uid="{00000000-0005-0000-0000-00003A9D0000}"/>
    <cellStyle name="Normal 3 8 2 3 3 2 2 2" xfId="57233" xr:uid="{00000000-0005-0000-0000-00003B9D0000}"/>
    <cellStyle name="Normal 3 8 2 3 3 2 3" xfId="43671" xr:uid="{00000000-0005-0000-0000-00003C9D0000}"/>
    <cellStyle name="Normal 3 8 2 3 3 3" xfId="23319" xr:uid="{00000000-0005-0000-0000-00003D9D0000}"/>
    <cellStyle name="Normal 3 8 2 3 3 3 2" xfId="50452" xr:uid="{00000000-0005-0000-0000-00003E9D0000}"/>
    <cellStyle name="Normal 3 8 2 3 3 4" xfId="36890" xr:uid="{00000000-0005-0000-0000-00003F9D0000}"/>
    <cellStyle name="Normal 3 8 2 3 4" xfId="13143" xr:uid="{00000000-0005-0000-0000-0000409D0000}"/>
    <cellStyle name="Normal 3 8 2 3 4 2" xfId="26711" xr:uid="{00000000-0005-0000-0000-0000419D0000}"/>
    <cellStyle name="Normal 3 8 2 3 4 2 2" xfId="53844" xr:uid="{00000000-0005-0000-0000-0000429D0000}"/>
    <cellStyle name="Normal 3 8 2 3 4 3" xfId="40282" xr:uid="{00000000-0005-0000-0000-0000439D0000}"/>
    <cellStyle name="Normal 3 8 2 3 5" xfId="19930" xr:uid="{00000000-0005-0000-0000-0000449D0000}"/>
    <cellStyle name="Normal 3 8 2 3 5 2" xfId="47063" xr:uid="{00000000-0005-0000-0000-0000459D0000}"/>
    <cellStyle name="Normal 3 8 2 3 6" xfId="33501" xr:uid="{00000000-0005-0000-0000-0000469D0000}"/>
    <cellStyle name="Normal 3 8 2 4" xfId="6201" xr:uid="{00000000-0005-0000-0000-0000479D0000}"/>
    <cellStyle name="Normal 3 8 2 4 2" xfId="9744" xr:uid="{00000000-0005-0000-0000-0000489D0000}"/>
    <cellStyle name="Normal 3 8 2 4 2 2" xfId="16534" xr:uid="{00000000-0005-0000-0000-0000499D0000}"/>
    <cellStyle name="Normal 3 8 2 4 2 2 2" xfId="30102" xr:uid="{00000000-0005-0000-0000-00004A9D0000}"/>
    <cellStyle name="Normal 3 8 2 4 2 2 2 2" xfId="57235" xr:uid="{00000000-0005-0000-0000-00004B9D0000}"/>
    <cellStyle name="Normal 3 8 2 4 2 2 3" xfId="43673" xr:uid="{00000000-0005-0000-0000-00004C9D0000}"/>
    <cellStyle name="Normal 3 8 2 4 2 3" xfId="23321" xr:uid="{00000000-0005-0000-0000-00004D9D0000}"/>
    <cellStyle name="Normal 3 8 2 4 2 3 2" xfId="50454" xr:uid="{00000000-0005-0000-0000-00004E9D0000}"/>
    <cellStyle name="Normal 3 8 2 4 2 4" xfId="36892" xr:uid="{00000000-0005-0000-0000-00004F9D0000}"/>
    <cellStyle name="Normal 3 8 2 4 3" xfId="13145" xr:uid="{00000000-0005-0000-0000-0000509D0000}"/>
    <cellStyle name="Normal 3 8 2 4 3 2" xfId="26713" xr:uid="{00000000-0005-0000-0000-0000519D0000}"/>
    <cellStyle name="Normal 3 8 2 4 3 2 2" xfId="53846" xr:uid="{00000000-0005-0000-0000-0000529D0000}"/>
    <cellStyle name="Normal 3 8 2 4 3 3" xfId="40284" xr:uid="{00000000-0005-0000-0000-0000539D0000}"/>
    <cellStyle name="Normal 3 8 2 4 4" xfId="19932" xr:uid="{00000000-0005-0000-0000-0000549D0000}"/>
    <cellStyle name="Normal 3 8 2 4 4 2" xfId="47065" xr:uid="{00000000-0005-0000-0000-0000559D0000}"/>
    <cellStyle name="Normal 3 8 2 4 5" xfId="33503" xr:uid="{00000000-0005-0000-0000-0000569D0000}"/>
    <cellStyle name="Normal 3 8 2 5" xfId="6202" xr:uid="{00000000-0005-0000-0000-0000579D0000}"/>
    <cellStyle name="Normal 3 8 2 5 2" xfId="9745" xr:uid="{00000000-0005-0000-0000-0000589D0000}"/>
    <cellStyle name="Normal 3 8 2 5 2 2" xfId="16535" xr:uid="{00000000-0005-0000-0000-0000599D0000}"/>
    <cellStyle name="Normal 3 8 2 5 2 2 2" xfId="30103" xr:uid="{00000000-0005-0000-0000-00005A9D0000}"/>
    <cellStyle name="Normal 3 8 2 5 2 2 2 2" xfId="57236" xr:uid="{00000000-0005-0000-0000-00005B9D0000}"/>
    <cellStyle name="Normal 3 8 2 5 2 2 3" xfId="43674" xr:uid="{00000000-0005-0000-0000-00005C9D0000}"/>
    <cellStyle name="Normal 3 8 2 5 2 3" xfId="23322" xr:uid="{00000000-0005-0000-0000-00005D9D0000}"/>
    <cellStyle name="Normal 3 8 2 5 2 3 2" xfId="50455" xr:uid="{00000000-0005-0000-0000-00005E9D0000}"/>
    <cellStyle name="Normal 3 8 2 5 2 4" xfId="36893" xr:uid="{00000000-0005-0000-0000-00005F9D0000}"/>
    <cellStyle name="Normal 3 8 2 5 3" xfId="13146" xr:uid="{00000000-0005-0000-0000-0000609D0000}"/>
    <cellStyle name="Normal 3 8 2 5 3 2" xfId="26714" xr:uid="{00000000-0005-0000-0000-0000619D0000}"/>
    <cellStyle name="Normal 3 8 2 5 3 2 2" xfId="53847" xr:uid="{00000000-0005-0000-0000-0000629D0000}"/>
    <cellStyle name="Normal 3 8 2 5 3 3" xfId="40285" xr:uid="{00000000-0005-0000-0000-0000639D0000}"/>
    <cellStyle name="Normal 3 8 2 5 4" xfId="19933" xr:uid="{00000000-0005-0000-0000-0000649D0000}"/>
    <cellStyle name="Normal 3 8 2 5 4 2" xfId="47066" xr:uid="{00000000-0005-0000-0000-0000659D0000}"/>
    <cellStyle name="Normal 3 8 2 5 5" xfId="33504" xr:uid="{00000000-0005-0000-0000-0000669D0000}"/>
    <cellStyle name="Normal 3 8 2 6" xfId="7573" xr:uid="{00000000-0005-0000-0000-0000679D0000}"/>
    <cellStyle name="Normal 3 8 2 6 2" xfId="14363" xr:uid="{00000000-0005-0000-0000-0000689D0000}"/>
    <cellStyle name="Normal 3 8 2 6 2 2" xfId="27931" xr:uid="{00000000-0005-0000-0000-0000699D0000}"/>
    <cellStyle name="Normal 3 8 2 6 2 2 2" xfId="55064" xr:uid="{00000000-0005-0000-0000-00006A9D0000}"/>
    <cellStyle name="Normal 3 8 2 6 2 3" xfId="41502" xr:uid="{00000000-0005-0000-0000-00006B9D0000}"/>
    <cellStyle name="Normal 3 8 2 6 3" xfId="21150" xr:uid="{00000000-0005-0000-0000-00006C9D0000}"/>
    <cellStyle name="Normal 3 8 2 6 3 2" xfId="48283" xr:uid="{00000000-0005-0000-0000-00006D9D0000}"/>
    <cellStyle name="Normal 3 8 2 6 4" xfId="34721" xr:uid="{00000000-0005-0000-0000-00006E9D0000}"/>
    <cellStyle name="Normal 3 8 2 7" xfId="10974" xr:uid="{00000000-0005-0000-0000-00006F9D0000}"/>
    <cellStyle name="Normal 3 8 2 7 2" xfId="24542" xr:uid="{00000000-0005-0000-0000-0000709D0000}"/>
    <cellStyle name="Normal 3 8 2 7 2 2" xfId="51675" xr:uid="{00000000-0005-0000-0000-0000719D0000}"/>
    <cellStyle name="Normal 3 8 2 7 3" xfId="38113" xr:uid="{00000000-0005-0000-0000-0000729D0000}"/>
    <cellStyle name="Normal 3 8 2 8" xfId="17761" xr:uid="{00000000-0005-0000-0000-0000739D0000}"/>
    <cellStyle name="Normal 3 8 2 8 2" xfId="44894" xr:uid="{00000000-0005-0000-0000-0000749D0000}"/>
    <cellStyle name="Normal 3 8 2 9" xfId="31332" xr:uid="{00000000-0005-0000-0000-0000759D0000}"/>
    <cellStyle name="Normal 3 8 3" xfId="6203" xr:uid="{00000000-0005-0000-0000-0000769D0000}"/>
    <cellStyle name="Normal 3 8 3 2" xfId="6204" xr:uid="{00000000-0005-0000-0000-0000779D0000}"/>
    <cellStyle name="Normal 3 8 3 2 2" xfId="6205" xr:uid="{00000000-0005-0000-0000-0000789D0000}"/>
    <cellStyle name="Normal 3 8 3 2 2 2" xfId="9748" xr:uid="{00000000-0005-0000-0000-0000799D0000}"/>
    <cellStyle name="Normal 3 8 3 2 2 2 2" xfId="16538" xr:uid="{00000000-0005-0000-0000-00007A9D0000}"/>
    <cellStyle name="Normal 3 8 3 2 2 2 2 2" xfId="30106" xr:uid="{00000000-0005-0000-0000-00007B9D0000}"/>
    <cellStyle name="Normal 3 8 3 2 2 2 2 2 2" xfId="57239" xr:uid="{00000000-0005-0000-0000-00007C9D0000}"/>
    <cellStyle name="Normal 3 8 3 2 2 2 2 3" xfId="43677" xr:uid="{00000000-0005-0000-0000-00007D9D0000}"/>
    <cellStyle name="Normal 3 8 3 2 2 2 3" xfId="23325" xr:uid="{00000000-0005-0000-0000-00007E9D0000}"/>
    <cellStyle name="Normal 3 8 3 2 2 2 3 2" xfId="50458" xr:uid="{00000000-0005-0000-0000-00007F9D0000}"/>
    <cellStyle name="Normal 3 8 3 2 2 2 4" xfId="36896" xr:uid="{00000000-0005-0000-0000-0000809D0000}"/>
    <cellStyle name="Normal 3 8 3 2 2 3" xfId="13149" xr:uid="{00000000-0005-0000-0000-0000819D0000}"/>
    <cellStyle name="Normal 3 8 3 2 2 3 2" xfId="26717" xr:uid="{00000000-0005-0000-0000-0000829D0000}"/>
    <cellStyle name="Normal 3 8 3 2 2 3 2 2" xfId="53850" xr:uid="{00000000-0005-0000-0000-0000839D0000}"/>
    <cellStyle name="Normal 3 8 3 2 2 3 3" xfId="40288" xr:uid="{00000000-0005-0000-0000-0000849D0000}"/>
    <cellStyle name="Normal 3 8 3 2 2 4" xfId="19936" xr:uid="{00000000-0005-0000-0000-0000859D0000}"/>
    <cellStyle name="Normal 3 8 3 2 2 4 2" xfId="47069" xr:uid="{00000000-0005-0000-0000-0000869D0000}"/>
    <cellStyle name="Normal 3 8 3 2 2 5" xfId="33507" xr:uid="{00000000-0005-0000-0000-0000879D0000}"/>
    <cellStyle name="Normal 3 8 3 2 3" xfId="6206" xr:uid="{00000000-0005-0000-0000-0000889D0000}"/>
    <cellStyle name="Normal 3 8 3 2 3 2" xfId="9749" xr:uid="{00000000-0005-0000-0000-0000899D0000}"/>
    <cellStyle name="Normal 3 8 3 2 3 2 2" xfId="16539" xr:uid="{00000000-0005-0000-0000-00008A9D0000}"/>
    <cellStyle name="Normal 3 8 3 2 3 2 2 2" xfId="30107" xr:uid="{00000000-0005-0000-0000-00008B9D0000}"/>
    <cellStyle name="Normal 3 8 3 2 3 2 2 2 2" xfId="57240" xr:uid="{00000000-0005-0000-0000-00008C9D0000}"/>
    <cellStyle name="Normal 3 8 3 2 3 2 2 3" xfId="43678" xr:uid="{00000000-0005-0000-0000-00008D9D0000}"/>
    <cellStyle name="Normal 3 8 3 2 3 2 3" xfId="23326" xr:uid="{00000000-0005-0000-0000-00008E9D0000}"/>
    <cellStyle name="Normal 3 8 3 2 3 2 3 2" xfId="50459" xr:uid="{00000000-0005-0000-0000-00008F9D0000}"/>
    <cellStyle name="Normal 3 8 3 2 3 2 4" xfId="36897" xr:uid="{00000000-0005-0000-0000-0000909D0000}"/>
    <cellStyle name="Normal 3 8 3 2 3 3" xfId="13150" xr:uid="{00000000-0005-0000-0000-0000919D0000}"/>
    <cellStyle name="Normal 3 8 3 2 3 3 2" xfId="26718" xr:uid="{00000000-0005-0000-0000-0000929D0000}"/>
    <cellStyle name="Normal 3 8 3 2 3 3 2 2" xfId="53851" xr:uid="{00000000-0005-0000-0000-0000939D0000}"/>
    <cellStyle name="Normal 3 8 3 2 3 3 3" xfId="40289" xr:uid="{00000000-0005-0000-0000-0000949D0000}"/>
    <cellStyle name="Normal 3 8 3 2 3 4" xfId="19937" xr:uid="{00000000-0005-0000-0000-0000959D0000}"/>
    <cellStyle name="Normal 3 8 3 2 3 4 2" xfId="47070" xr:uid="{00000000-0005-0000-0000-0000969D0000}"/>
    <cellStyle name="Normal 3 8 3 2 3 5" xfId="33508" xr:uid="{00000000-0005-0000-0000-0000979D0000}"/>
    <cellStyle name="Normal 3 8 3 2 4" xfId="9747" xr:uid="{00000000-0005-0000-0000-0000989D0000}"/>
    <cellStyle name="Normal 3 8 3 2 4 2" xfId="16537" xr:uid="{00000000-0005-0000-0000-0000999D0000}"/>
    <cellStyle name="Normal 3 8 3 2 4 2 2" xfId="30105" xr:uid="{00000000-0005-0000-0000-00009A9D0000}"/>
    <cellStyle name="Normal 3 8 3 2 4 2 2 2" xfId="57238" xr:uid="{00000000-0005-0000-0000-00009B9D0000}"/>
    <cellStyle name="Normal 3 8 3 2 4 2 3" xfId="43676" xr:uid="{00000000-0005-0000-0000-00009C9D0000}"/>
    <cellStyle name="Normal 3 8 3 2 4 3" xfId="23324" xr:uid="{00000000-0005-0000-0000-00009D9D0000}"/>
    <cellStyle name="Normal 3 8 3 2 4 3 2" xfId="50457" xr:uid="{00000000-0005-0000-0000-00009E9D0000}"/>
    <cellStyle name="Normal 3 8 3 2 4 4" xfId="36895" xr:uid="{00000000-0005-0000-0000-00009F9D0000}"/>
    <cellStyle name="Normal 3 8 3 2 5" xfId="13148" xr:uid="{00000000-0005-0000-0000-0000A09D0000}"/>
    <cellStyle name="Normal 3 8 3 2 5 2" xfId="26716" xr:uid="{00000000-0005-0000-0000-0000A19D0000}"/>
    <cellStyle name="Normal 3 8 3 2 5 2 2" xfId="53849" xr:uid="{00000000-0005-0000-0000-0000A29D0000}"/>
    <cellStyle name="Normal 3 8 3 2 5 3" xfId="40287" xr:uid="{00000000-0005-0000-0000-0000A39D0000}"/>
    <cellStyle name="Normal 3 8 3 2 6" xfId="19935" xr:uid="{00000000-0005-0000-0000-0000A49D0000}"/>
    <cellStyle name="Normal 3 8 3 2 6 2" xfId="47068" xr:uid="{00000000-0005-0000-0000-0000A59D0000}"/>
    <cellStyle name="Normal 3 8 3 2 7" xfId="33506" xr:uid="{00000000-0005-0000-0000-0000A69D0000}"/>
    <cellStyle name="Normal 3 8 3 3" xfId="6207" xr:uid="{00000000-0005-0000-0000-0000A79D0000}"/>
    <cellStyle name="Normal 3 8 3 3 2" xfId="9750" xr:uid="{00000000-0005-0000-0000-0000A89D0000}"/>
    <cellStyle name="Normal 3 8 3 3 2 2" xfId="16540" xr:uid="{00000000-0005-0000-0000-0000A99D0000}"/>
    <cellStyle name="Normal 3 8 3 3 2 2 2" xfId="30108" xr:uid="{00000000-0005-0000-0000-0000AA9D0000}"/>
    <cellStyle name="Normal 3 8 3 3 2 2 2 2" xfId="57241" xr:uid="{00000000-0005-0000-0000-0000AB9D0000}"/>
    <cellStyle name="Normal 3 8 3 3 2 2 3" xfId="43679" xr:uid="{00000000-0005-0000-0000-0000AC9D0000}"/>
    <cellStyle name="Normal 3 8 3 3 2 3" xfId="23327" xr:uid="{00000000-0005-0000-0000-0000AD9D0000}"/>
    <cellStyle name="Normal 3 8 3 3 2 3 2" xfId="50460" xr:uid="{00000000-0005-0000-0000-0000AE9D0000}"/>
    <cellStyle name="Normal 3 8 3 3 2 4" xfId="36898" xr:uid="{00000000-0005-0000-0000-0000AF9D0000}"/>
    <cellStyle name="Normal 3 8 3 3 3" xfId="13151" xr:uid="{00000000-0005-0000-0000-0000B09D0000}"/>
    <cellStyle name="Normal 3 8 3 3 3 2" xfId="26719" xr:uid="{00000000-0005-0000-0000-0000B19D0000}"/>
    <cellStyle name="Normal 3 8 3 3 3 2 2" xfId="53852" xr:uid="{00000000-0005-0000-0000-0000B29D0000}"/>
    <cellStyle name="Normal 3 8 3 3 3 3" xfId="40290" xr:uid="{00000000-0005-0000-0000-0000B39D0000}"/>
    <cellStyle name="Normal 3 8 3 3 4" xfId="19938" xr:uid="{00000000-0005-0000-0000-0000B49D0000}"/>
    <cellStyle name="Normal 3 8 3 3 4 2" xfId="47071" xr:uid="{00000000-0005-0000-0000-0000B59D0000}"/>
    <cellStyle name="Normal 3 8 3 3 5" xfId="33509" xr:uid="{00000000-0005-0000-0000-0000B69D0000}"/>
    <cellStyle name="Normal 3 8 3 4" xfId="6208" xr:uid="{00000000-0005-0000-0000-0000B79D0000}"/>
    <cellStyle name="Normal 3 8 3 4 2" xfId="9751" xr:uid="{00000000-0005-0000-0000-0000B89D0000}"/>
    <cellStyle name="Normal 3 8 3 4 2 2" xfId="16541" xr:uid="{00000000-0005-0000-0000-0000B99D0000}"/>
    <cellStyle name="Normal 3 8 3 4 2 2 2" xfId="30109" xr:uid="{00000000-0005-0000-0000-0000BA9D0000}"/>
    <cellStyle name="Normal 3 8 3 4 2 2 2 2" xfId="57242" xr:uid="{00000000-0005-0000-0000-0000BB9D0000}"/>
    <cellStyle name="Normal 3 8 3 4 2 2 3" xfId="43680" xr:uid="{00000000-0005-0000-0000-0000BC9D0000}"/>
    <cellStyle name="Normal 3 8 3 4 2 3" xfId="23328" xr:uid="{00000000-0005-0000-0000-0000BD9D0000}"/>
    <cellStyle name="Normal 3 8 3 4 2 3 2" xfId="50461" xr:uid="{00000000-0005-0000-0000-0000BE9D0000}"/>
    <cellStyle name="Normal 3 8 3 4 2 4" xfId="36899" xr:uid="{00000000-0005-0000-0000-0000BF9D0000}"/>
    <cellStyle name="Normal 3 8 3 4 3" xfId="13152" xr:uid="{00000000-0005-0000-0000-0000C09D0000}"/>
    <cellStyle name="Normal 3 8 3 4 3 2" xfId="26720" xr:uid="{00000000-0005-0000-0000-0000C19D0000}"/>
    <cellStyle name="Normal 3 8 3 4 3 2 2" xfId="53853" xr:uid="{00000000-0005-0000-0000-0000C29D0000}"/>
    <cellStyle name="Normal 3 8 3 4 3 3" xfId="40291" xr:uid="{00000000-0005-0000-0000-0000C39D0000}"/>
    <cellStyle name="Normal 3 8 3 4 4" xfId="19939" xr:uid="{00000000-0005-0000-0000-0000C49D0000}"/>
    <cellStyle name="Normal 3 8 3 4 4 2" xfId="47072" xr:uid="{00000000-0005-0000-0000-0000C59D0000}"/>
    <cellStyle name="Normal 3 8 3 4 5" xfId="33510" xr:uid="{00000000-0005-0000-0000-0000C69D0000}"/>
    <cellStyle name="Normal 3 8 3 5" xfId="9746" xr:uid="{00000000-0005-0000-0000-0000C79D0000}"/>
    <cellStyle name="Normal 3 8 3 5 2" xfId="16536" xr:uid="{00000000-0005-0000-0000-0000C89D0000}"/>
    <cellStyle name="Normal 3 8 3 5 2 2" xfId="30104" xr:uid="{00000000-0005-0000-0000-0000C99D0000}"/>
    <cellStyle name="Normal 3 8 3 5 2 2 2" xfId="57237" xr:uid="{00000000-0005-0000-0000-0000CA9D0000}"/>
    <cellStyle name="Normal 3 8 3 5 2 3" xfId="43675" xr:uid="{00000000-0005-0000-0000-0000CB9D0000}"/>
    <cellStyle name="Normal 3 8 3 5 3" xfId="23323" xr:uid="{00000000-0005-0000-0000-0000CC9D0000}"/>
    <cellStyle name="Normal 3 8 3 5 3 2" xfId="50456" xr:uid="{00000000-0005-0000-0000-0000CD9D0000}"/>
    <cellStyle name="Normal 3 8 3 5 4" xfId="36894" xr:uid="{00000000-0005-0000-0000-0000CE9D0000}"/>
    <cellStyle name="Normal 3 8 3 6" xfId="13147" xr:uid="{00000000-0005-0000-0000-0000CF9D0000}"/>
    <cellStyle name="Normal 3 8 3 6 2" xfId="26715" xr:uid="{00000000-0005-0000-0000-0000D09D0000}"/>
    <cellStyle name="Normal 3 8 3 6 2 2" xfId="53848" xr:uid="{00000000-0005-0000-0000-0000D19D0000}"/>
    <cellStyle name="Normal 3 8 3 6 3" xfId="40286" xr:uid="{00000000-0005-0000-0000-0000D29D0000}"/>
    <cellStyle name="Normal 3 8 3 7" xfId="19934" xr:uid="{00000000-0005-0000-0000-0000D39D0000}"/>
    <cellStyle name="Normal 3 8 3 7 2" xfId="47067" xr:uid="{00000000-0005-0000-0000-0000D49D0000}"/>
    <cellStyle name="Normal 3 8 3 8" xfId="33505" xr:uid="{00000000-0005-0000-0000-0000D59D0000}"/>
    <cellStyle name="Normal 3 8 4" xfId="6209" xr:uid="{00000000-0005-0000-0000-0000D69D0000}"/>
    <cellStyle name="Normal 3 8 4 2" xfId="6210" xr:uid="{00000000-0005-0000-0000-0000D79D0000}"/>
    <cellStyle name="Normal 3 8 4 2 2" xfId="9753" xr:uid="{00000000-0005-0000-0000-0000D89D0000}"/>
    <cellStyle name="Normal 3 8 4 2 2 2" xfId="16543" xr:uid="{00000000-0005-0000-0000-0000D99D0000}"/>
    <cellStyle name="Normal 3 8 4 2 2 2 2" xfId="30111" xr:uid="{00000000-0005-0000-0000-0000DA9D0000}"/>
    <cellStyle name="Normal 3 8 4 2 2 2 2 2" xfId="57244" xr:uid="{00000000-0005-0000-0000-0000DB9D0000}"/>
    <cellStyle name="Normal 3 8 4 2 2 2 3" xfId="43682" xr:uid="{00000000-0005-0000-0000-0000DC9D0000}"/>
    <cellStyle name="Normal 3 8 4 2 2 3" xfId="23330" xr:uid="{00000000-0005-0000-0000-0000DD9D0000}"/>
    <cellStyle name="Normal 3 8 4 2 2 3 2" xfId="50463" xr:uid="{00000000-0005-0000-0000-0000DE9D0000}"/>
    <cellStyle name="Normal 3 8 4 2 2 4" xfId="36901" xr:uid="{00000000-0005-0000-0000-0000DF9D0000}"/>
    <cellStyle name="Normal 3 8 4 2 3" xfId="13154" xr:uid="{00000000-0005-0000-0000-0000E09D0000}"/>
    <cellStyle name="Normal 3 8 4 2 3 2" xfId="26722" xr:uid="{00000000-0005-0000-0000-0000E19D0000}"/>
    <cellStyle name="Normal 3 8 4 2 3 2 2" xfId="53855" xr:uid="{00000000-0005-0000-0000-0000E29D0000}"/>
    <cellStyle name="Normal 3 8 4 2 3 3" xfId="40293" xr:uid="{00000000-0005-0000-0000-0000E39D0000}"/>
    <cellStyle name="Normal 3 8 4 2 4" xfId="19941" xr:uid="{00000000-0005-0000-0000-0000E49D0000}"/>
    <cellStyle name="Normal 3 8 4 2 4 2" xfId="47074" xr:uid="{00000000-0005-0000-0000-0000E59D0000}"/>
    <cellStyle name="Normal 3 8 4 2 5" xfId="33512" xr:uid="{00000000-0005-0000-0000-0000E69D0000}"/>
    <cellStyle name="Normal 3 8 4 3" xfId="6211" xr:uid="{00000000-0005-0000-0000-0000E79D0000}"/>
    <cellStyle name="Normal 3 8 4 3 2" xfId="9754" xr:uid="{00000000-0005-0000-0000-0000E89D0000}"/>
    <cellStyle name="Normal 3 8 4 3 2 2" xfId="16544" xr:uid="{00000000-0005-0000-0000-0000E99D0000}"/>
    <cellStyle name="Normal 3 8 4 3 2 2 2" xfId="30112" xr:uid="{00000000-0005-0000-0000-0000EA9D0000}"/>
    <cellStyle name="Normal 3 8 4 3 2 2 2 2" xfId="57245" xr:uid="{00000000-0005-0000-0000-0000EB9D0000}"/>
    <cellStyle name="Normal 3 8 4 3 2 2 3" xfId="43683" xr:uid="{00000000-0005-0000-0000-0000EC9D0000}"/>
    <cellStyle name="Normal 3 8 4 3 2 3" xfId="23331" xr:uid="{00000000-0005-0000-0000-0000ED9D0000}"/>
    <cellStyle name="Normal 3 8 4 3 2 3 2" xfId="50464" xr:uid="{00000000-0005-0000-0000-0000EE9D0000}"/>
    <cellStyle name="Normal 3 8 4 3 2 4" xfId="36902" xr:uid="{00000000-0005-0000-0000-0000EF9D0000}"/>
    <cellStyle name="Normal 3 8 4 3 3" xfId="13155" xr:uid="{00000000-0005-0000-0000-0000F09D0000}"/>
    <cellStyle name="Normal 3 8 4 3 3 2" xfId="26723" xr:uid="{00000000-0005-0000-0000-0000F19D0000}"/>
    <cellStyle name="Normal 3 8 4 3 3 2 2" xfId="53856" xr:uid="{00000000-0005-0000-0000-0000F29D0000}"/>
    <cellStyle name="Normal 3 8 4 3 3 3" xfId="40294" xr:uid="{00000000-0005-0000-0000-0000F39D0000}"/>
    <cellStyle name="Normal 3 8 4 3 4" xfId="19942" xr:uid="{00000000-0005-0000-0000-0000F49D0000}"/>
    <cellStyle name="Normal 3 8 4 3 4 2" xfId="47075" xr:uid="{00000000-0005-0000-0000-0000F59D0000}"/>
    <cellStyle name="Normal 3 8 4 3 5" xfId="33513" xr:uid="{00000000-0005-0000-0000-0000F69D0000}"/>
    <cellStyle name="Normal 3 8 4 4" xfId="9752" xr:uid="{00000000-0005-0000-0000-0000F79D0000}"/>
    <cellStyle name="Normal 3 8 4 4 2" xfId="16542" xr:uid="{00000000-0005-0000-0000-0000F89D0000}"/>
    <cellStyle name="Normal 3 8 4 4 2 2" xfId="30110" xr:uid="{00000000-0005-0000-0000-0000F99D0000}"/>
    <cellStyle name="Normal 3 8 4 4 2 2 2" xfId="57243" xr:uid="{00000000-0005-0000-0000-0000FA9D0000}"/>
    <cellStyle name="Normal 3 8 4 4 2 3" xfId="43681" xr:uid="{00000000-0005-0000-0000-0000FB9D0000}"/>
    <cellStyle name="Normal 3 8 4 4 3" xfId="23329" xr:uid="{00000000-0005-0000-0000-0000FC9D0000}"/>
    <cellStyle name="Normal 3 8 4 4 3 2" xfId="50462" xr:uid="{00000000-0005-0000-0000-0000FD9D0000}"/>
    <cellStyle name="Normal 3 8 4 4 4" xfId="36900" xr:uid="{00000000-0005-0000-0000-0000FE9D0000}"/>
    <cellStyle name="Normal 3 8 4 5" xfId="13153" xr:uid="{00000000-0005-0000-0000-0000FF9D0000}"/>
    <cellStyle name="Normal 3 8 4 5 2" xfId="26721" xr:uid="{00000000-0005-0000-0000-0000009E0000}"/>
    <cellStyle name="Normal 3 8 4 5 2 2" xfId="53854" xr:uid="{00000000-0005-0000-0000-0000019E0000}"/>
    <cellStyle name="Normal 3 8 4 5 3" xfId="40292" xr:uid="{00000000-0005-0000-0000-0000029E0000}"/>
    <cellStyle name="Normal 3 8 4 6" xfId="19940" xr:uid="{00000000-0005-0000-0000-0000039E0000}"/>
    <cellStyle name="Normal 3 8 4 6 2" xfId="47073" xr:uid="{00000000-0005-0000-0000-0000049E0000}"/>
    <cellStyle name="Normal 3 8 4 7" xfId="33511" xr:uid="{00000000-0005-0000-0000-0000059E0000}"/>
    <cellStyle name="Normal 3 8 5" xfId="6212" xr:uid="{00000000-0005-0000-0000-0000069E0000}"/>
    <cellStyle name="Normal 3 8 5 2" xfId="6213" xr:uid="{00000000-0005-0000-0000-0000079E0000}"/>
    <cellStyle name="Normal 3 8 5 2 2" xfId="9756" xr:uid="{00000000-0005-0000-0000-0000089E0000}"/>
    <cellStyle name="Normal 3 8 5 2 2 2" xfId="16546" xr:uid="{00000000-0005-0000-0000-0000099E0000}"/>
    <cellStyle name="Normal 3 8 5 2 2 2 2" xfId="30114" xr:uid="{00000000-0005-0000-0000-00000A9E0000}"/>
    <cellStyle name="Normal 3 8 5 2 2 2 2 2" xfId="57247" xr:uid="{00000000-0005-0000-0000-00000B9E0000}"/>
    <cellStyle name="Normal 3 8 5 2 2 2 3" xfId="43685" xr:uid="{00000000-0005-0000-0000-00000C9E0000}"/>
    <cellStyle name="Normal 3 8 5 2 2 3" xfId="23333" xr:uid="{00000000-0005-0000-0000-00000D9E0000}"/>
    <cellStyle name="Normal 3 8 5 2 2 3 2" xfId="50466" xr:uid="{00000000-0005-0000-0000-00000E9E0000}"/>
    <cellStyle name="Normal 3 8 5 2 2 4" xfId="36904" xr:uid="{00000000-0005-0000-0000-00000F9E0000}"/>
    <cellStyle name="Normal 3 8 5 2 3" xfId="13157" xr:uid="{00000000-0005-0000-0000-0000109E0000}"/>
    <cellStyle name="Normal 3 8 5 2 3 2" xfId="26725" xr:uid="{00000000-0005-0000-0000-0000119E0000}"/>
    <cellStyle name="Normal 3 8 5 2 3 2 2" xfId="53858" xr:uid="{00000000-0005-0000-0000-0000129E0000}"/>
    <cellStyle name="Normal 3 8 5 2 3 3" xfId="40296" xr:uid="{00000000-0005-0000-0000-0000139E0000}"/>
    <cellStyle name="Normal 3 8 5 2 4" xfId="19944" xr:uid="{00000000-0005-0000-0000-0000149E0000}"/>
    <cellStyle name="Normal 3 8 5 2 4 2" xfId="47077" xr:uid="{00000000-0005-0000-0000-0000159E0000}"/>
    <cellStyle name="Normal 3 8 5 2 5" xfId="33515" xr:uid="{00000000-0005-0000-0000-0000169E0000}"/>
    <cellStyle name="Normal 3 8 5 3" xfId="9755" xr:uid="{00000000-0005-0000-0000-0000179E0000}"/>
    <cellStyle name="Normal 3 8 5 3 2" xfId="16545" xr:uid="{00000000-0005-0000-0000-0000189E0000}"/>
    <cellStyle name="Normal 3 8 5 3 2 2" xfId="30113" xr:uid="{00000000-0005-0000-0000-0000199E0000}"/>
    <cellStyle name="Normal 3 8 5 3 2 2 2" xfId="57246" xr:uid="{00000000-0005-0000-0000-00001A9E0000}"/>
    <cellStyle name="Normal 3 8 5 3 2 3" xfId="43684" xr:uid="{00000000-0005-0000-0000-00001B9E0000}"/>
    <cellStyle name="Normal 3 8 5 3 3" xfId="23332" xr:uid="{00000000-0005-0000-0000-00001C9E0000}"/>
    <cellStyle name="Normal 3 8 5 3 3 2" xfId="50465" xr:uid="{00000000-0005-0000-0000-00001D9E0000}"/>
    <cellStyle name="Normal 3 8 5 3 4" xfId="36903" xr:uid="{00000000-0005-0000-0000-00001E9E0000}"/>
    <cellStyle name="Normal 3 8 5 4" xfId="13156" xr:uid="{00000000-0005-0000-0000-00001F9E0000}"/>
    <cellStyle name="Normal 3 8 5 4 2" xfId="26724" xr:uid="{00000000-0005-0000-0000-0000209E0000}"/>
    <cellStyle name="Normal 3 8 5 4 2 2" xfId="53857" xr:uid="{00000000-0005-0000-0000-0000219E0000}"/>
    <cellStyle name="Normal 3 8 5 4 3" xfId="40295" xr:uid="{00000000-0005-0000-0000-0000229E0000}"/>
    <cellStyle name="Normal 3 8 5 5" xfId="19943" xr:uid="{00000000-0005-0000-0000-0000239E0000}"/>
    <cellStyle name="Normal 3 8 5 5 2" xfId="47076" xr:uid="{00000000-0005-0000-0000-0000249E0000}"/>
    <cellStyle name="Normal 3 8 5 6" xfId="33514" xr:uid="{00000000-0005-0000-0000-0000259E0000}"/>
    <cellStyle name="Normal 3 8 6" xfId="6214" xr:uid="{00000000-0005-0000-0000-0000269E0000}"/>
    <cellStyle name="Normal 3 8 6 2" xfId="9757" xr:uid="{00000000-0005-0000-0000-0000279E0000}"/>
    <cellStyle name="Normal 3 8 6 2 2" xfId="16547" xr:uid="{00000000-0005-0000-0000-0000289E0000}"/>
    <cellStyle name="Normal 3 8 6 2 2 2" xfId="30115" xr:uid="{00000000-0005-0000-0000-0000299E0000}"/>
    <cellStyle name="Normal 3 8 6 2 2 2 2" xfId="57248" xr:uid="{00000000-0005-0000-0000-00002A9E0000}"/>
    <cellStyle name="Normal 3 8 6 2 2 3" xfId="43686" xr:uid="{00000000-0005-0000-0000-00002B9E0000}"/>
    <cellStyle name="Normal 3 8 6 2 3" xfId="23334" xr:uid="{00000000-0005-0000-0000-00002C9E0000}"/>
    <cellStyle name="Normal 3 8 6 2 3 2" xfId="50467" xr:uid="{00000000-0005-0000-0000-00002D9E0000}"/>
    <cellStyle name="Normal 3 8 6 2 4" xfId="36905" xr:uid="{00000000-0005-0000-0000-00002E9E0000}"/>
    <cellStyle name="Normal 3 8 6 3" xfId="13158" xr:uid="{00000000-0005-0000-0000-00002F9E0000}"/>
    <cellStyle name="Normal 3 8 6 3 2" xfId="26726" xr:uid="{00000000-0005-0000-0000-0000309E0000}"/>
    <cellStyle name="Normal 3 8 6 3 2 2" xfId="53859" xr:uid="{00000000-0005-0000-0000-0000319E0000}"/>
    <cellStyle name="Normal 3 8 6 3 3" xfId="40297" xr:uid="{00000000-0005-0000-0000-0000329E0000}"/>
    <cellStyle name="Normal 3 8 6 4" xfId="19945" xr:uid="{00000000-0005-0000-0000-0000339E0000}"/>
    <cellStyle name="Normal 3 8 6 4 2" xfId="47078" xr:uid="{00000000-0005-0000-0000-0000349E0000}"/>
    <cellStyle name="Normal 3 8 6 5" xfId="33516" xr:uid="{00000000-0005-0000-0000-0000359E0000}"/>
    <cellStyle name="Normal 3 8 7" xfId="6215" xr:uid="{00000000-0005-0000-0000-0000369E0000}"/>
    <cellStyle name="Normal 3 8 7 2" xfId="9758" xr:uid="{00000000-0005-0000-0000-0000379E0000}"/>
    <cellStyle name="Normal 3 8 7 2 2" xfId="16548" xr:uid="{00000000-0005-0000-0000-0000389E0000}"/>
    <cellStyle name="Normal 3 8 7 2 2 2" xfId="30116" xr:uid="{00000000-0005-0000-0000-0000399E0000}"/>
    <cellStyle name="Normal 3 8 7 2 2 2 2" xfId="57249" xr:uid="{00000000-0005-0000-0000-00003A9E0000}"/>
    <cellStyle name="Normal 3 8 7 2 2 3" xfId="43687" xr:uid="{00000000-0005-0000-0000-00003B9E0000}"/>
    <cellStyle name="Normal 3 8 7 2 3" xfId="23335" xr:uid="{00000000-0005-0000-0000-00003C9E0000}"/>
    <cellStyle name="Normal 3 8 7 2 3 2" xfId="50468" xr:uid="{00000000-0005-0000-0000-00003D9E0000}"/>
    <cellStyle name="Normal 3 8 7 2 4" xfId="36906" xr:uid="{00000000-0005-0000-0000-00003E9E0000}"/>
    <cellStyle name="Normal 3 8 7 3" xfId="13159" xr:uid="{00000000-0005-0000-0000-00003F9E0000}"/>
    <cellStyle name="Normal 3 8 7 3 2" xfId="26727" xr:uid="{00000000-0005-0000-0000-0000409E0000}"/>
    <cellStyle name="Normal 3 8 7 3 2 2" xfId="53860" xr:uid="{00000000-0005-0000-0000-0000419E0000}"/>
    <cellStyle name="Normal 3 8 7 3 3" xfId="40298" xr:uid="{00000000-0005-0000-0000-0000429E0000}"/>
    <cellStyle name="Normal 3 8 7 4" xfId="19946" xr:uid="{00000000-0005-0000-0000-0000439E0000}"/>
    <cellStyle name="Normal 3 8 7 4 2" xfId="47079" xr:uid="{00000000-0005-0000-0000-0000449E0000}"/>
    <cellStyle name="Normal 3 8 7 5" xfId="33517" xr:uid="{00000000-0005-0000-0000-0000459E0000}"/>
    <cellStyle name="Normal 3 8 8" xfId="7572" xr:uid="{00000000-0005-0000-0000-0000469E0000}"/>
    <cellStyle name="Normal 3 8 8 2" xfId="14362" xr:uid="{00000000-0005-0000-0000-0000479E0000}"/>
    <cellStyle name="Normal 3 8 8 2 2" xfId="27930" xr:uid="{00000000-0005-0000-0000-0000489E0000}"/>
    <cellStyle name="Normal 3 8 8 2 2 2" xfId="55063" xr:uid="{00000000-0005-0000-0000-0000499E0000}"/>
    <cellStyle name="Normal 3 8 8 2 3" xfId="41501" xr:uid="{00000000-0005-0000-0000-00004A9E0000}"/>
    <cellStyle name="Normal 3 8 8 3" xfId="21149" xr:uid="{00000000-0005-0000-0000-00004B9E0000}"/>
    <cellStyle name="Normal 3 8 8 3 2" xfId="48282" xr:uid="{00000000-0005-0000-0000-00004C9E0000}"/>
    <cellStyle name="Normal 3 8 8 4" xfId="34720" xr:uid="{00000000-0005-0000-0000-00004D9E0000}"/>
    <cellStyle name="Normal 3 8 9" xfId="10973" xr:uid="{00000000-0005-0000-0000-00004E9E0000}"/>
    <cellStyle name="Normal 3 8 9 2" xfId="24541" xr:uid="{00000000-0005-0000-0000-00004F9E0000}"/>
    <cellStyle name="Normal 3 8 9 2 2" xfId="51674" xr:uid="{00000000-0005-0000-0000-0000509E0000}"/>
    <cellStyle name="Normal 3 8 9 3" xfId="38112" xr:uid="{00000000-0005-0000-0000-0000519E0000}"/>
    <cellStyle name="Normal 3 9" xfId="2761" xr:uid="{00000000-0005-0000-0000-0000529E0000}"/>
    <cellStyle name="Normal 3 9 2" xfId="2762" xr:uid="{00000000-0005-0000-0000-0000539E0000}"/>
    <cellStyle name="Normal 3 9 2 2" xfId="6216" xr:uid="{00000000-0005-0000-0000-0000549E0000}"/>
    <cellStyle name="Normal 3 9 2 2 2" xfId="9759" xr:uid="{00000000-0005-0000-0000-0000559E0000}"/>
    <cellStyle name="Normal 3 9 2 2 2 2" xfId="16549" xr:uid="{00000000-0005-0000-0000-0000569E0000}"/>
    <cellStyle name="Normal 3 9 2 2 2 2 2" xfId="30117" xr:uid="{00000000-0005-0000-0000-0000579E0000}"/>
    <cellStyle name="Normal 3 9 2 2 2 2 2 2" xfId="57250" xr:uid="{00000000-0005-0000-0000-0000589E0000}"/>
    <cellStyle name="Normal 3 9 2 2 2 2 3" xfId="43688" xr:uid="{00000000-0005-0000-0000-0000599E0000}"/>
    <cellStyle name="Normal 3 9 2 2 2 3" xfId="23336" xr:uid="{00000000-0005-0000-0000-00005A9E0000}"/>
    <cellStyle name="Normal 3 9 2 2 2 3 2" xfId="50469" xr:uid="{00000000-0005-0000-0000-00005B9E0000}"/>
    <cellStyle name="Normal 3 9 2 2 2 4" xfId="36907" xr:uid="{00000000-0005-0000-0000-00005C9E0000}"/>
    <cellStyle name="Normal 3 9 2 2 3" xfId="13160" xr:uid="{00000000-0005-0000-0000-00005D9E0000}"/>
    <cellStyle name="Normal 3 9 2 2 3 2" xfId="26728" xr:uid="{00000000-0005-0000-0000-00005E9E0000}"/>
    <cellStyle name="Normal 3 9 2 2 3 2 2" xfId="53861" xr:uid="{00000000-0005-0000-0000-00005F9E0000}"/>
    <cellStyle name="Normal 3 9 2 2 3 3" xfId="40299" xr:uid="{00000000-0005-0000-0000-0000609E0000}"/>
    <cellStyle name="Normal 3 9 2 2 4" xfId="19947" xr:uid="{00000000-0005-0000-0000-0000619E0000}"/>
    <cellStyle name="Normal 3 9 2 2 4 2" xfId="47080" xr:uid="{00000000-0005-0000-0000-0000629E0000}"/>
    <cellStyle name="Normal 3 9 2 2 5" xfId="33518" xr:uid="{00000000-0005-0000-0000-0000639E0000}"/>
    <cellStyle name="Normal 3 9 2 3" xfId="6217" xr:uid="{00000000-0005-0000-0000-0000649E0000}"/>
    <cellStyle name="Normal 3 9 2 3 2" xfId="9760" xr:uid="{00000000-0005-0000-0000-0000659E0000}"/>
    <cellStyle name="Normal 3 9 2 3 2 2" xfId="16550" xr:uid="{00000000-0005-0000-0000-0000669E0000}"/>
    <cellStyle name="Normal 3 9 2 3 2 2 2" xfId="30118" xr:uid="{00000000-0005-0000-0000-0000679E0000}"/>
    <cellStyle name="Normal 3 9 2 3 2 2 2 2" xfId="57251" xr:uid="{00000000-0005-0000-0000-0000689E0000}"/>
    <cellStyle name="Normal 3 9 2 3 2 2 3" xfId="43689" xr:uid="{00000000-0005-0000-0000-0000699E0000}"/>
    <cellStyle name="Normal 3 9 2 3 2 3" xfId="23337" xr:uid="{00000000-0005-0000-0000-00006A9E0000}"/>
    <cellStyle name="Normal 3 9 2 3 2 3 2" xfId="50470" xr:uid="{00000000-0005-0000-0000-00006B9E0000}"/>
    <cellStyle name="Normal 3 9 2 3 2 4" xfId="36908" xr:uid="{00000000-0005-0000-0000-00006C9E0000}"/>
    <cellStyle name="Normal 3 9 2 3 3" xfId="13161" xr:uid="{00000000-0005-0000-0000-00006D9E0000}"/>
    <cellStyle name="Normal 3 9 2 3 3 2" xfId="26729" xr:uid="{00000000-0005-0000-0000-00006E9E0000}"/>
    <cellStyle name="Normal 3 9 2 3 3 2 2" xfId="53862" xr:uid="{00000000-0005-0000-0000-00006F9E0000}"/>
    <cellStyle name="Normal 3 9 2 3 3 3" xfId="40300" xr:uid="{00000000-0005-0000-0000-0000709E0000}"/>
    <cellStyle name="Normal 3 9 2 3 4" xfId="19948" xr:uid="{00000000-0005-0000-0000-0000719E0000}"/>
    <cellStyle name="Normal 3 9 2 3 4 2" xfId="47081" xr:uid="{00000000-0005-0000-0000-0000729E0000}"/>
    <cellStyle name="Normal 3 9 2 3 5" xfId="33519" xr:uid="{00000000-0005-0000-0000-0000739E0000}"/>
    <cellStyle name="Normal 3 9 2 4" xfId="7575" xr:uid="{00000000-0005-0000-0000-0000749E0000}"/>
    <cellStyle name="Normal 3 9 2 4 2" xfId="14365" xr:uid="{00000000-0005-0000-0000-0000759E0000}"/>
    <cellStyle name="Normal 3 9 2 4 2 2" xfId="27933" xr:uid="{00000000-0005-0000-0000-0000769E0000}"/>
    <cellStyle name="Normal 3 9 2 4 2 2 2" xfId="55066" xr:uid="{00000000-0005-0000-0000-0000779E0000}"/>
    <cellStyle name="Normal 3 9 2 4 2 3" xfId="41504" xr:uid="{00000000-0005-0000-0000-0000789E0000}"/>
    <cellStyle name="Normal 3 9 2 4 3" xfId="21152" xr:uid="{00000000-0005-0000-0000-0000799E0000}"/>
    <cellStyle name="Normal 3 9 2 4 3 2" xfId="48285" xr:uid="{00000000-0005-0000-0000-00007A9E0000}"/>
    <cellStyle name="Normal 3 9 2 4 4" xfId="34723" xr:uid="{00000000-0005-0000-0000-00007B9E0000}"/>
    <cellStyle name="Normal 3 9 2 5" xfId="10976" xr:uid="{00000000-0005-0000-0000-00007C9E0000}"/>
    <cellStyle name="Normal 3 9 2 5 2" xfId="24544" xr:uid="{00000000-0005-0000-0000-00007D9E0000}"/>
    <cellStyle name="Normal 3 9 2 5 2 2" xfId="51677" xr:uid="{00000000-0005-0000-0000-00007E9E0000}"/>
    <cellStyle name="Normal 3 9 2 5 3" xfId="38115" xr:uid="{00000000-0005-0000-0000-00007F9E0000}"/>
    <cellStyle name="Normal 3 9 2 6" xfId="17763" xr:uid="{00000000-0005-0000-0000-0000809E0000}"/>
    <cellStyle name="Normal 3 9 2 6 2" xfId="44896" xr:uid="{00000000-0005-0000-0000-0000819E0000}"/>
    <cellStyle name="Normal 3 9 2 7" xfId="31334" xr:uid="{00000000-0005-0000-0000-0000829E0000}"/>
    <cellStyle name="Normal 3 9 3" xfId="6218" xr:uid="{00000000-0005-0000-0000-0000839E0000}"/>
    <cellStyle name="Normal 3 9 3 2" xfId="6219" xr:uid="{00000000-0005-0000-0000-0000849E0000}"/>
    <cellStyle name="Normal 3 9 3 2 2" xfId="9762" xr:uid="{00000000-0005-0000-0000-0000859E0000}"/>
    <cellStyle name="Normal 3 9 3 2 2 2" xfId="16552" xr:uid="{00000000-0005-0000-0000-0000869E0000}"/>
    <cellStyle name="Normal 3 9 3 2 2 2 2" xfId="30120" xr:uid="{00000000-0005-0000-0000-0000879E0000}"/>
    <cellStyle name="Normal 3 9 3 2 2 2 2 2" xfId="57253" xr:uid="{00000000-0005-0000-0000-0000889E0000}"/>
    <cellStyle name="Normal 3 9 3 2 2 2 3" xfId="43691" xr:uid="{00000000-0005-0000-0000-0000899E0000}"/>
    <cellStyle name="Normal 3 9 3 2 2 3" xfId="23339" xr:uid="{00000000-0005-0000-0000-00008A9E0000}"/>
    <cellStyle name="Normal 3 9 3 2 2 3 2" xfId="50472" xr:uid="{00000000-0005-0000-0000-00008B9E0000}"/>
    <cellStyle name="Normal 3 9 3 2 2 4" xfId="36910" xr:uid="{00000000-0005-0000-0000-00008C9E0000}"/>
    <cellStyle name="Normal 3 9 3 2 3" xfId="13163" xr:uid="{00000000-0005-0000-0000-00008D9E0000}"/>
    <cellStyle name="Normal 3 9 3 2 3 2" xfId="26731" xr:uid="{00000000-0005-0000-0000-00008E9E0000}"/>
    <cellStyle name="Normal 3 9 3 2 3 2 2" xfId="53864" xr:uid="{00000000-0005-0000-0000-00008F9E0000}"/>
    <cellStyle name="Normal 3 9 3 2 3 3" xfId="40302" xr:uid="{00000000-0005-0000-0000-0000909E0000}"/>
    <cellStyle name="Normal 3 9 3 2 4" xfId="19950" xr:uid="{00000000-0005-0000-0000-0000919E0000}"/>
    <cellStyle name="Normal 3 9 3 2 4 2" xfId="47083" xr:uid="{00000000-0005-0000-0000-0000929E0000}"/>
    <cellStyle name="Normal 3 9 3 2 5" xfId="33521" xr:uid="{00000000-0005-0000-0000-0000939E0000}"/>
    <cellStyle name="Normal 3 9 3 3" xfId="9761" xr:uid="{00000000-0005-0000-0000-0000949E0000}"/>
    <cellStyle name="Normal 3 9 3 3 2" xfId="16551" xr:uid="{00000000-0005-0000-0000-0000959E0000}"/>
    <cellStyle name="Normal 3 9 3 3 2 2" xfId="30119" xr:uid="{00000000-0005-0000-0000-0000969E0000}"/>
    <cellStyle name="Normal 3 9 3 3 2 2 2" xfId="57252" xr:uid="{00000000-0005-0000-0000-0000979E0000}"/>
    <cellStyle name="Normal 3 9 3 3 2 3" xfId="43690" xr:uid="{00000000-0005-0000-0000-0000989E0000}"/>
    <cellStyle name="Normal 3 9 3 3 3" xfId="23338" xr:uid="{00000000-0005-0000-0000-0000999E0000}"/>
    <cellStyle name="Normal 3 9 3 3 3 2" xfId="50471" xr:uid="{00000000-0005-0000-0000-00009A9E0000}"/>
    <cellStyle name="Normal 3 9 3 3 4" xfId="36909" xr:uid="{00000000-0005-0000-0000-00009B9E0000}"/>
    <cellStyle name="Normal 3 9 3 4" xfId="13162" xr:uid="{00000000-0005-0000-0000-00009C9E0000}"/>
    <cellStyle name="Normal 3 9 3 4 2" xfId="26730" xr:uid="{00000000-0005-0000-0000-00009D9E0000}"/>
    <cellStyle name="Normal 3 9 3 4 2 2" xfId="53863" xr:uid="{00000000-0005-0000-0000-00009E9E0000}"/>
    <cellStyle name="Normal 3 9 3 4 3" xfId="40301" xr:uid="{00000000-0005-0000-0000-00009F9E0000}"/>
    <cellStyle name="Normal 3 9 3 5" xfId="19949" xr:uid="{00000000-0005-0000-0000-0000A09E0000}"/>
    <cellStyle name="Normal 3 9 3 5 2" xfId="47082" xr:uid="{00000000-0005-0000-0000-0000A19E0000}"/>
    <cellStyle name="Normal 3 9 3 6" xfId="33520" xr:uid="{00000000-0005-0000-0000-0000A29E0000}"/>
    <cellStyle name="Normal 3 9 4" xfId="6220" xr:uid="{00000000-0005-0000-0000-0000A39E0000}"/>
    <cellStyle name="Normal 3 9 4 2" xfId="9763" xr:uid="{00000000-0005-0000-0000-0000A49E0000}"/>
    <cellStyle name="Normal 3 9 4 2 2" xfId="16553" xr:uid="{00000000-0005-0000-0000-0000A59E0000}"/>
    <cellStyle name="Normal 3 9 4 2 2 2" xfId="30121" xr:uid="{00000000-0005-0000-0000-0000A69E0000}"/>
    <cellStyle name="Normal 3 9 4 2 2 2 2" xfId="57254" xr:uid="{00000000-0005-0000-0000-0000A79E0000}"/>
    <cellStyle name="Normal 3 9 4 2 2 3" xfId="43692" xr:uid="{00000000-0005-0000-0000-0000A89E0000}"/>
    <cellStyle name="Normal 3 9 4 2 3" xfId="23340" xr:uid="{00000000-0005-0000-0000-0000A99E0000}"/>
    <cellStyle name="Normal 3 9 4 2 3 2" xfId="50473" xr:uid="{00000000-0005-0000-0000-0000AA9E0000}"/>
    <cellStyle name="Normal 3 9 4 2 4" xfId="36911" xr:uid="{00000000-0005-0000-0000-0000AB9E0000}"/>
    <cellStyle name="Normal 3 9 4 3" xfId="13164" xr:uid="{00000000-0005-0000-0000-0000AC9E0000}"/>
    <cellStyle name="Normal 3 9 4 3 2" xfId="26732" xr:uid="{00000000-0005-0000-0000-0000AD9E0000}"/>
    <cellStyle name="Normal 3 9 4 3 2 2" xfId="53865" xr:uid="{00000000-0005-0000-0000-0000AE9E0000}"/>
    <cellStyle name="Normal 3 9 4 3 3" xfId="40303" xr:uid="{00000000-0005-0000-0000-0000AF9E0000}"/>
    <cellStyle name="Normal 3 9 4 4" xfId="19951" xr:uid="{00000000-0005-0000-0000-0000B09E0000}"/>
    <cellStyle name="Normal 3 9 4 4 2" xfId="47084" xr:uid="{00000000-0005-0000-0000-0000B19E0000}"/>
    <cellStyle name="Normal 3 9 4 5" xfId="33522" xr:uid="{00000000-0005-0000-0000-0000B29E0000}"/>
    <cellStyle name="Normal 3 9 5" xfId="6221" xr:uid="{00000000-0005-0000-0000-0000B39E0000}"/>
    <cellStyle name="Normal 3 9 5 2" xfId="9764" xr:uid="{00000000-0005-0000-0000-0000B49E0000}"/>
    <cellStyle name="Normal 3 9 5 2 2" xfId="16554" xr:uid="{00000000-0005-0000-0000-0000B59E0000}"/>
    <cellStyle name="Normal 3 9 5 2 2 2" xfId="30122" xr:uid="{00000000-0005-0000-0000-0000B69E0000}"/>
    <cellStyle name="Normal 3 9 5 2 2 2 2" xfId="57255" xr:uid="{00000000-0005-0000-0000-0000B79E0000}"/>
    <cellStyle name="Normal 3 9 5 2 2 3" xfId="43693" xr:uid="{00000000-0005-0000-0000-0000B89E0000}"/>
    <cellStyle name="Normal 3 9 5 2 3" xfId="23341" xr:uid="{00000000-0005-0000-0000-0000B99E0000}"/>
    <cellStyle name="Normal 3 9 5 2 3 2" xfId="50474" xr:uid="{00000000-0005-0000-0000-0000BA9E0000}"/>
    <cellStyle name="Normal 3 9 5 2 4" xfId="36912" xr:uid="{00000000-0005-0000-0000-0000BB9E0000}"/>
    <cellStyle name="Normal 3 9 5 3" xfId="13165" xr:uid="{00000000-0005-0000-0000-0000BC9E0000}"/>
    <cellStyle name="Normal 3 9 5 3 2" xfId="26733" xr:uid="{00000000-0005-0000-0000-0000BD9E0000}"/>
    <cellStyle name="Normal 3 9 5 3 2 2" xfId="53866" xr:uid="{00000000-0005-0000-0000-0000BE9E0000}"/>
    <cellStyle name="Normal 3 9 5 3 3" xfId="40304" xr:uid="{00000000-0005-0000-0000-0000BF9E0000}"/>
    <cellStyle name="Normal 3 9 5 4" xfId="19952" xr:uid="{00000000-0005-0000-0000-0000C09E0000}"/>
    <cellStyle name="Normal 3 9 5 4 2" xfId="47085" xr:uid="{00000000-0005-0000-0000-0000C19E0000}"/>
    <cellStyle name="Normal 3 9 5 5" xfId="33523" xr:uid="{00000000-0005-0000-0000-0000C29E0000}"/>
    <cellStyle name="Normal 3 9 6" xfId="7574" xr:uid="{00000000-0005-0000-0000-0000C39E0000}"/>
    <cellStyle name="Normal 3 9 6 2" xfId="14364" xr:uid="{00000000-0005-0000-0000-0000C49E0000}"/>
    <cellStyle name="Normal 3 9 6 2 2" xfId="27932" xr:uid="{00000000-0005-0000-0000-0000C59E0000}"/>
    <cellStyle name="Normal 3 9 6 2 2 2" xfId="55065" xr:uid="{00000000-0005-0000-0000-0000C69E0000}"/>
    <cellStyle name="Normal 3 9 6 2 3" xfId="41503" xr:uid="{00000000-0005-0000-0000-0000C79E0000}"/>
    <cellStyle name="Normal 3 9 6 3" xfId="21151" xr:uid="{00000000-0005-0000-0000-0000C89E0000}"/>
    <cellStyle name="Normal 3 9 6 3 2" xfId="48284" xr:uid="{00000000-0005-0000-0000-0000C99E0000}"/>
    <cellStyle name="Normal 3 9 6 4" xfId="34722" xr:uid="{00000000-0005-0000-0000-0000CA9E0000}"/>
    <cellStyle name="Normal 3 9 7" xfId="10975" xr:uid="{00000000-0005-0000-0000-0000CB9E0000}"/>
    <cellStyle name="Normal 3 9 7 2" xfId="24543" xr:uid="{00000000-0005-0000-0000-0000CC9E0000}"/>
    <cellStyle name="Normal 3 9 7 2 2" xfId="51676" xr:uid="{00000000-0005-0000-0000-0000CD9E0000}"/>
    <cellStyle name="Normal 3 9 7 3" xfId="38114" xr:uid="{00000000-0005-0000-0000-0000CE9E0000}"/>
    <cellStyle name="Normal 3 9 8" xfId="17762" xr:uid="{00000000-0005-0000-0000-0000CF9E0000}"/>
    <cellStyle name="Normal 3 9 8 2" xfId="44895" xr:uid="{00000000-0005-0000-0000-0000D09E0000}"/>
    <cellStyle name="Normal 3 9 9" xfId="31333" xr:uid="{00000000-0005-0000-0000-0000D19E0000}"/>
    <cellStyle name="Normal 3_CORREGIDO EVALUACION ARQUITECTURA MANTTO JK" xfId="6222" xr:uid="{00000000-0005-0000-0000-0000D29E0000}"/>
    <cellStyle name="Normal 30" xfId="2763" xr:uid="{00000000-0005-0000-0000-0000D39E0000}"/>
    <cellStyle name="Normal 30 2" xfId="6223" xr:uid="{00000000-0005-0000-0000-0000D49E0000}"/>
    <cellStyle name="Normal 30 3" xfId="7576" xr:uid="{00000000-0005-0000-0000-0000D59E0000}"/>
    <cellStyle name="Normal 30 3 2" xfId="14366" xr:uid="{00000000-0005-0000-0000-0000D69E0000}"/>
    <cellStyle name="Normal 30 3 2 2" xfId="27934" xr:uid="{00000000-0005-0000-0000-0000D79E0000}"/>
    <cellStyle name="Normal 30 3 2 2 2" xfId="55067" xr:uid="{00000000-0005-0000-0000-0000D89E0000}"/>
    <cellStyle name="Normal 30 3 2 3" xfId="41505" xr:uid="{00000000-0005-0000-0000-0000D99E0000}"/>
    <cellStyle name="Normal 30 3 3" xfId="21153" xr:uid="{00000000-0005-0000-0000-0000DA9E0000}"/>
    <cellStyle name="Normal 30 3 3 2" xfId="48286" xr:uid="{00000000-0005-0000-0000-0000DB9E0000}"/>
    <cellStyle name="Normal 30 3 4" xfId="34724" xr:uid="{00000000-0005-0000-0000-0000DC9E0000}"/>
    <cellStyle name="Normal 30 4" xfId="10977" xr:uid="{00000000-0005-0000-0000-0000DD9E0000}"/>
    <cellStyle name="Normal 30 4 2" xfId="24545" xr:uid="{00000000-0005-0000-0000-0000DE9E0000}"/>
    <cellStyle name="Normal 30 4 2 2" xfId="51678" xr:uid="{00000000-0005-0000-0000-0000DF9E0000}"/>
    <cellStyle name="Normal 30 4 3" xfId="38116" xr:uid="{00000000-0005-0000-0000-0000E09E0000}"/>
    <cellStyle name="Normal 30 5" xfId="17764" xr:uid="{00000000-0005-0000-0000-0000E19E0000}"/>
    <cellStyle name="Normal 30 5 2" xfId="44897" xr:uid="{00000000-0005-0000-0000-0000E29E0000}"/>
    <cellStyle name="Normal 30 6" xfId="31335" xr:uid="{00000000-0005-0000-0000-0000E39E0000}"/>
    <cellStyle name="Normal 31" xfId="2764" xr:uid="{00000000-0005-0000-0000-0000E49E0000}"/>
    <cellStyle name="Normal 31 2" xfId="2765" xr:uid="{00000000-0005-0000-0000-0000E59E0000}"/>
    <cellStyle name="Normal 31 3" xfId="6224" xr:uid="{00000000-0005-0000-0000-0000E69E0000}"/>
    <cellStyle name="Normal 31 3 2" xfId="9765" xr:uid="{00000000-0005-0000-0000-0000E79E0000}"/>
    <cellStyle name="Normal 31 3 2 2" xfId="16555" xr:uid="{00000000-0005-0000-0000-0000E89E0000}"/>
    <cellStyle name="Normal 31 3 2 2 2" xfId="30123" xr:uid="{00000000-0005-0000-0000-0000E99E0000}"/>
    <cellStyle name="Normal 31 3 2 2 2 2" xfId="57256" xr:uid="{00000000-0005-0000-0000-0000EA9E0000}"/>
    <cellStyle name="Normal 31 3 2 2 3" xfId="43694" xr:uid="{00000000-0005-0000-0000-0000EB9E0000}"/>
    <cellStyle name="Normal 31 3 2 3" xfId="23342" xr:uid="{00000000-0005-0000-0000-0000EC9E0000}"/>
    <cellStyle name="Normal 31 3 2 3 2" xfId="50475" xr:uid="{00000000-0005-0000-0000-0000ED9E0000}"/>
    <cellStyle name="Normal 31 3 2 4" xfId="36913" xr:uid="{00000000-0005-0000-0000-0000EE9E0000}"/>
    <cellStyle name="Normal 31 3 3" xfId="13166" xr:uid="{00000000-0005-0000-0000-0000EF9E0000}"/>
    <cellStyle name="Normal 31 3 3 2" xfId="26734" xr:uid="{00000000-0005-0000-0000-0000F09E0000}"/>
    <cellStyle name="Normal 31 3 3 2 2" xfId="53867" xr:uid="{00000000-0005-0000-0000-0000F19E0000}"/>
    <cellStyle name="Normal 31 3 3 3" xfId="40305" xr:uid="{00000000-0005-0000-0000-0000F29E0000}"/>
    <cellStyle name="Normal 31 3 4" xfId="19953" xr:uid="{00000000-0005-0000-0000-0000F39E0000}"/>
    <cellStyle name="Normal 31 3 4 2" xfId="47086" xr:uid="{00000000-0005-0000-0000-0000F49E0000}"/>
    <cellStyle name="Normal 31 3 5" xfId="33524" xr:uid="{00000000-0005-0000-0000-0000F59E0000}"/>
    <cellStyle name="Normal 32" xfId="2766" xr:uid="{00000000-0005-0000-0000-0000F69E0000}"/>
    <cellStyle name="Normal 32 2" xfId="2767" xr:uid="{00000000-0005-0000-0000-0000F79E0000}"/>
    <cellStyle name="Normal 33" xfId="2768" xr:uid="{00000000-0005-0000-0000-0000F89E0000}"/>
    <cellStyle name="Normal 33 2" xfId="6225" xr:uid="{00000000-0005-0000-0000-0000F99E0000}"/>
    <cellStyle name="Normal 33 2 2" xfId="9766" xr:uid="{00000000-0005-0000-0000-0000FA9E0000}"/>
    <cellStyle name="Normal 33 2 2 2" xfId="16556" xr:uid="{00000000-0005-0000-0000-0000FB9E0000}"/>
    <cellStyle name="Normal 33 2 2 2 2" xfId="30124" xr:uid="{00000000-0005-0000-0000-0000FC9E0000}"/>
    <cellStyle name="Normal 33 2 2 2 2 2" xfId="57257" xr:uid="{00000000-0005-0000-0000-0000FD9E0000}"/>
    <cellStyle name="Normal 33 2 2 2 3" xfId="43695" xr:uid="{00000000-0005-0000-0000-0000FE9E0000}"/>
    <cellStyle name="Normal 33 2 2 3" xfId="23343" xr:uid="{00000000-0005-0000-0000-0000FF9E0000}"/>
    <cellStyle name="Normal 33 2 2 3 2" xfId="50476" xr:uid="{00000000-0005-0000-0000-0000009F0000}"/>
    <cellStyle name="Normal 33 2 2 4" xfId="36914" xr:uid="{00000000-0005-0000-0000-0000019F0000}"/>
    <cellStyle name="Normal 33 2 3" xfId="13167" xr:uid="{00000000-0005-0000-0000-0000029F0000}"/>
    <cellStyle name="Normal 33 2 3 2" xfId="26735" xr:uid="{00000000-0005-0000-0000-0000039F0000}"/>
    <cellStyle name="Normal 33 2 3 2 2" xfId="53868" xr:uid="{00000000-0005-0000-0000-0000049F0000}"/>
    <cellStyle name="Normal 33 2 3 3" xfId="40306" xr:uid="{00000000-0005-0000-0000-0000059F0000}"/>
    <cellStyle name="Normal 33 2 4" xfId="19954" xr:uid="{00000000-0005-0000-0000-0000069F0000}"/>
    <cellStyle name="Normal 33 2 4 2" xfId="47087" xr:uid="{00000000-0005-0000-0000-0000079F0000}"/>
    <cellStyle name="Normal 33 2 5" xfId="33525" xr:uid="{00000000-0005-0000-0000-0000089F0000}"/>
    <cellStyle name="Normal 33 3" xfId="2769" xr:uid="{00000000-0005-0000-0000-0000099F0000}"/>
    <cellStyle name="Normal 33 3 2" xfId="7577" xr:uid="{00000000-0005-0000-0000-00000A9F0000}"/>
    <cellStyle name="Normal 33 3 2 2" xfId="14367" xr:uid="{00000000-0005-0000-0000-00000B9F0000}"/>
    <cellStyle name="Normal 33 3 2 2 2" xfId="27935" xr:uid="{00000000-0005-0000-0000-00000C9F0000}"/>
    <cellStyle name="Normal 33 3 2 2 2 2" xfId="55068" xr:uid="{00000000-0005-0000-0000-00000D9F0000}"/>
    <cellStyle name="Normal 33 3 2 2 3" xfId="41506" xr:uid="{00000000-0005-0000-0000-00000E9F0000}"/>
    <cellStyle name="Normal 33 3 2 3" xfId="21154" xr:uid="{00000000-0005-0000-0000-00000F9F0000}"/>
    <cellStyle name="Normal 33 3 2 3 2" xfId="48287" xr:uid="{00000000-0005-0000-0000-0000109F0000}"/>
    <cellStyle name="Normal 33 3 2 4" xfId="34725" xr:uid="{00000000-0005-0000-0000-0000119F0000}"/>
    <cellStyle name="Normal 33 3 3" xfId="10978" xr:uid="{00000000-0005-0000-0000-0000129F0000}"/>
    <cellStyle name="Normal 33 3 3 2" xfId="24546" xr:uid="{00000000-0005-0000-0000-0000139F0000}"/>
    <cellStyle name="Normal 33 3 3 2 2" xfId="51679" xr:uid="{00000000-0005-0000-0000-0000149F0000}"/>
    <cellStyle name="Normal 33 3 3 3" xfId="38117" xr:uid="{00000000-0005-0000-0000-0000159F0000}"/>
    <cellStyle name="Normal 33 3 4" xfId="17765" xr:uid="{00000000-0005-0000-0000-0000169F0000}"/>
    <cellStyle name="Normal 33 3 4 2" xfId="44898" xr:uid="{00000000-0005-0000-0000-0000179F0000}"/>
    <cellStyle name="Normal 33 3 5" xfId="31336" xr:uid="{00000000-0005-0000-0000-0000189F0000}"/>
    <cellStyle name="Normal 34" xfId="3422" xr:uid="{00000000-0005-0000-0000-0000199F0000}"/>
    <cellStyle name="Normal 34 2" xfId="7585" xr:uid="{00000000-0005-0000-0000-00001A9F0000}"/>
    <cellStyle name="Normal 34 2 2" xfId="14375" xr:uid="{00000000-0005-0000-0000-00001B9F0000}"/>
    <cellStyle name="Normal 34 2 2 2" xfId="27943" xr:uid="{00000000-0005-0000-0000-00001C9F0000}"/>
    <cellStyle name="Normal 34 2 2 2 2" xfId="55076" xr:uid="{00000000-0005-0000-0000-00001D9F0000}"/>
    <cellStyle name="Normal 34 2 2 3" xfId="41514" xr:uid="{00000000-0005-0000-0000-00001E9F0000}"/>
    <cellStyle name="Normal 34 2 3" xfId="21162" xr:uid="{00000000-0005-0000-0000-00001F9F0000}"/>
    <cellStyle name="Normal 34 2 3 2" xfId="48295" xr:uid="{00000000-0005-0000-0000-0000209F0000}"/>
    <cellStyle name="Normal 34 2 4" xfId="34733" xr:uid="{00000000-0005-0000-0000-0000219F0000}"/>
    <cellStyle name="Normal 34 3" xfId="10986" xr:uid="{00000000-0005-0000-0000-0000229F0000}"/>
    <cellStyle name="Normal 34 3 2" xfId="24554" xr:uid="{00000000-0005-0000-0000-0000239F0000}"/>
    <cellStyle name="Normal 34 3 2 2" xfId="51687" xr:uid="{00000000-0005-0000-0000-0000249F0000}"/>
    <cellStyle name="Normal 34 3 3" xfId="38125" xr:uid="{00000000-0005-0000-0000-0000259F0000}"/>
    <cellStyle name="Normal 34 4" xfId="17773" xr:uid="{00000000-0005-0000-0000-0000269F0000}"/>
    <cellStyle name="Normal 34 4 2" xfId="44906" xr:uid="{00000000-0005-0000-0000-0000279F0000}"/>
    <cellStyle name="Normal 34 5" xfId="31344" xr:uid="{00000000-0005-0000-0000-0000289F0000}"/>
    <cellStyle name="Normal 35" xfId="3424" xr:uid="{00000000-0005-0000-0000-0000299F0000}"/>
    <cellStyle name="Normal 35 2" xfId="7587" xr:uid="{00000000-0005-0000-0000-00002A9F0000}"/>
    <cellStyle name="Normal 35 2 2" xfId="14377" xr:uid="{00000000-0005-0000-0000-00002B9F0000}"/>
    <cellStyle name="Normal 35 2 2 2" xfId="27945" xr:uid="{00000000-0005-0000-0000-00002C9F0000}"/>
    <cellStyle name="Normal 35 2 2 2 2" xfId="55078" xr:uid="{00000000-0005-0000-0000-00002D9F0000}"/>
    <cellStyle name="Normal 35 2 2 3" xfId="41516" xr:uid="{00000000-0005-0000-0000-00002E9F0000}"/>
    <cellStyle name="Normal 35 2 3" xfId="21164" xr:uid="{00000000-0005-0000-0000-00002F9F0000}"/>
    <cellStyle name="Normal 35 2 3 2" xfId="48297" xr:uid="{00000000-0005-0000-0000-0000309F0000}"/>
    <cellStyle name="Normal 35 2 4" xfId="34735" xr:uid="{00000000-0005-0000-0000-0000319F0000}"/>
    <cellStyle name="Normal 35 3" xfId="10988" xr:uid="{00000000-0005-0000-0000-0000329F0000}"/>
    <cellStyle name="Normal 35 3 2" xfId="24556" xr:uid="{00000000-0005-0000-0000-0000339F0000}"/>
    <cellStyle name="Normal 35 3 2 2" xfId="51689" xr:uid="{00000000-0005-0000-0000-0000349F0000}"/>
    <cellStyle name="Normal 35 3 3" xfId="38127" xr:uid="{00000000-0005-0000-0000-0000359F0000}"/>
    <cellStyle name="Normal 35 4" xfId="17775" xr:uid="{00000000-0005-0000-0000-0000369F0000}"/>
    <cellStyle name="Normal 35 4 2" xfId="44908" xr:uid="{00000000-0005-0000-0000-0000379F0000}"/>
    <cellStyle name="Normal 35 5" xfId="31346" xr:uid="{00000000-0005-0000-0000-0000389F0000}"/>
    <cellStyle name="Normal 36" xfId="3428" xr:uid="{00000000-0005-0000-0000-0000399F0000}"/>
    <cellStyle name="Normal 37" xfId="7299" xr:uid="{00000000-0005-0000-0000-00003A9F0000}"/>
    <cellStyle name="Normal 37 2" xfId="10800" xr:uid="{00000000-0005-0000-0000-00003B9F0000}"/>
    <cellStyle name="Normal 37 2 2" xfId="17590" xr:uid="{00000000-0005-0000-0000-00003C9F0000}"/>
    <cellStyle name="Normal 37 2 2 2" xfId="31158" xr:uid="{00000000-0005-0000-0000-00003D9F0000}"/>
    <cellStyle name="Normal 37 2 2 2 2" xfId="58291" xr:uid="{00000000-0005-0000-0000-00003E9F0000}"/>
    <cellStyle name="Normal 37 2 2 3" xfId="44729" xr:uid="{00000000-0005-0000-0000-00003F9F0000}"/>
    <cellStyle name="Normal 37 2 3" xfId="24377" xr:uid="{00000000-0005-0000-0000-0000409F0000}"/>
    <cellStyle name="Normal 37 2 3 2" xfId="51510" xr:uid="{00000000-0005-0000-0000-0000419F0000}"/>
    <cellStyle name="Normal 37 2 4" xfId="37948" xr:uid="{00000000-0005-0000-0000-0000429F0000}"/>
    <cellStyle name="Normal 37 3" xfId="14201" xr:uid="{00000000-0005-0000-0000-0000439F0000}"/>
    <cellStyle name="Normal 37 3 2" xfId="27769" xr:uid="{00000000-0005-0000-0000-0000449F0000}"/>
    <cellStyle name="Normal 37 3 2 2" xfId="54902" xr:uid="{00000000-0005-0000-0000-0000459F0000}"/>
    <cellStyle name="Normal 37 3 3" xfId="41340" xr:uid="{00000000-0005-0000-0000-0000469F0000}"/>
    <cellStyle name="Normal 37 4" xfId="20988" xr:uid="{00000000-0005-0000-0000-0000479F0000}"/>
    <cellStyle name="Normal 37 4 2" xfId="48121" xr:uid="{00000000-0005-0000-0000-0000489F0000}"/>
    <cellStyle name="Normal 37 5" xfId="34559" xr:uid="{00000000-0005-0000-0000-0000499F0000}"/>
    <cellStyle name="Normal 38" xfId="7303" xr:uid="{00000000-0005-0000-0000-00004A9F0000}"/>
    <cellStyle name="Normal 38 2" xfId="10803" xr:uid="{00000000-0005-0000-0000-00004B9F0000}"/>
    <cellStyle name="Normal 38 2 2" xfId="17593" xr:uid="{00000000-0005-0000-0000-00004C9F0000}"/>
    <cellStyle name="Normal 38 2 2 2" xfId="31161" xr:uid="{00000000-0005-0000-0000-00004D9F0000}"/>
    <cellStyle name="Normal 38 2 2 2 2" xfId="58294" xr:uid="{00000000-0005-0000-0000-00004E9F0000}"/>
    <cellStyle name="Normal 38 2 2 3" xfId="44732" xr:uid="{00000000-0005-0000-0000-00004F9F0000}"/>
    <cellStyle name="Normal 38 2 3" xfId="24380" xr:uid="{00000000-0005-0000-0000-0000509F0000}"/>
    <cellStyle name="Normal 38 2 3 2" xfId="51513" xr:uid="{00000000-0005-0000-0000-0000519F0000}"/>
    <cellStyle name="Normal 38 2 4" xfId="37951" xr:uid="{00000000-0005-0000-0000-0000529F0000}"/>
    <cellStyle name="Normal 38 3" xfId="14204" xr:uid="{00000000-0005-0000-0000-0000539F0000}"/>
    <cellStyle name="Normal 38 3 2" xfId="27772" xr:uid="{00000000-0005-0000-0000-0000549F0000}"/>
    <cellStyle name="Normal 38 3 2 2" xfId="54905" xr:uid="{00000000-0005-0000-0000-0000559F0000}"/>
    <cellStyle name="Normal 38 3 3" xfId="41343" xr:uid="{00000000-0005-0000-0000-0000569F0000}"/>
    <cellStyle name="Normal 38 4" xfId="20991" xr:uid="{00000000-0005-0000-0000-0000579F0000}"/>
    <cellStyle name="Normal 38 4 2" xfId="48124" xr:uid="{00000000-0005-0000-0000-0000589F0000}"/>
    <cellStyle name="Normal 38 5" xfId="34562" xr:uid="{00000000-0005-0000-0000-0000599F0000}"/>
    <cellStyle name="Normal 39" xfId="7306" xr:uid="{00000000-0005-0000-0000-00005A9F0000}"/>
    <cellStyle name="Normal 39 2" xfId="10805" xr:uid="{00000000-0005-0000-0000-00005B9F0000}"/>
    <cellStyle name="Normal 39 2 2" xfId="17595" xr:uid="{00000000-0005-0000-0000-00005C9F0000}"/>
    <cellStyle name="Normal 39 2 2 2" xfId="31163" xr:uid="{00000000-0005-0000-0000-00005D9F0000}"/>
    <cellStyle name="Normal 39 2 2 2 2" xfId="58296" xr:uid="{00000000-0005-0000-0000-00005E9F0000}"/>
    <cellStyle name="Normal 39 2 2 3" xfId="44734" xr:uid="{00000000-0005-0000-0000-00005F9F0000}"/>
    <cellStyle name="Normal 39 2 3" xfId="24382" xr:uid="{00000000-0005-0000-0000-0000609F0000}"/>
    <cellStyle name="Normal 39 2 3 2" xfId="51515" xr:uid="{00000000-0005-0000-0000-0000619F0000}"/>
    <cellStyle name="Normal 39 2 4" xfId="37953" xr:uid="{00000000-0005-0000-0000-0000629F0000}"/>
    <cellStyle name="Normal 39 3" xfId="14206" xr:uid="{00000000-0005-0000-0000-0000639F0000}"/>
    <cellStyle name="Normal 39 3 2" xfId="27774" xr:uid="{00000000-0005-0000-0000-0000649F0000}"/>
    <cellStyle name="Normal 39 3 2 2" xfId="54907" xr:uid="{00000000-0005-0000-0000-0000659F0000}"/>
    <cellStyle name="Normal 39 3 3" xfId="41345" xr:uid="{00000000-0005-0000-0000-0000669F0000}"/>
    <cellStyle name="Normal 39 4" xfId="20993" xr:uid="{00000000-0005-0000-0000-0000679F0000}"/>
    <cellStyle name="Normal 39 4 2" xfId="48126" xr:uid="{00000000-0005-0000-0000-0000689F0000}"/>
    <cellStyle name="Normal 39 5" xfId="34564" xr:uid="{00000000-0005-0000-0000-0000699F0000}"/>
    <cellStyle name="Normal 4" xfId="80" xr:uid="{00000000-0005-0000-0000-00006A9F0000}"/>
    <cellStyle name="Normal 4 10" xfId="2770" xr:uid="{00000000-0005-0000-0000-00006B9F0000}"/>
    <cellStyle name="Normal 4 10 2" xfId="6226" xr:uid="{00000000-0005-0000-0000-00006C9F0000}"/>
    <cellStyle name="Normal 4 10 2 2" xfId="6227" xr:uid="{00000000-0005-0000-0000-00006D9F0000}"/>
    <cellStyle name="Normal 4 10 2 2 2" xfId="9768" xr:uid="{00000000-0005-0000-0000-00006E9F0000}"/>
    <cellStyle name="Normal 4 10 2 2 2 2" xfId="16558" xr:uid="{00000000-0005-0000-0000-00006F9F0000}"/>
    <cellStyle name="Normal 4 10 2 2 2 2 2" xfId="30126" xr:uid="{00000000-0005-0000-0000-0000709F0000}"/>
    <cellStyle name="Normal 4 10 2 2 2 2 2 2" xfId="57259" xr:uid="{00000000-0005-0000-0000-0000719F0000}"/>
    <cellStyle name="Normal 4 10 2 2 2 2 3" xfId="43697" xr:uid="{00000000-0005-0000-0000-0000729F0000}"/>
    <cellStyle name="Normal 4 10 2 2 2 3" xfId="23345" xr:uid="{00000000-0005-0000-0000-0000739F0000}"/>
    <cellStyle name="Normal 4 10 2 2 2 3 2" xfId="50478" xr:uid="{00000000-0005-0000-0000-0000749F0000}"/>
    <cellStyle name="Normal 4 10 2 2 2 4" xfId="36916" xr:uid="{00000000-0005-0000-0000-0000759F0000}"/>
    <cellStyle name="Normal 4 10 2 2 3" xfId="13169" xr:uid="{00000000-0005-0000-0000-0000769F0000}"/>
    <cellStyle name="Normal 4 10 2 2 3 2" xfId="26737" xr:uid="{00000000-0005-0000-0000-0000779F0000}"/>
    <cellStyle name="Normal 4 10 2 2 3 2 2" xfId="53870" xr:uid="{00000000-0005-0000-0000-0000789F0000}"/>
    <cellStyle name="Normal 4 10 2 2 3 3" xfId="40308" xr:uid="{00000000-0005-0000-0000-0000799F0000}"/>
    <cellStyle name="Normal 4 10 2 2 4" xfId="19956" xr:uid="{00000000-0005-0000-0000-00007A9F0000}"/>
    <cellStyle name="Normal 4 10 2 2 4 2" xfId="47089" xr:uid="{00000000-0005-0000-0000-00007B9F0000}"/>
    <cellStyle name="Normal 4 10 2 2 5" xfId="33527" xr:uid="{00000000-0005-0000-0000-00007C9F0000}"/>
    <cellStyle name="Normal 4 10 2 3" xfId="6228" xr:uid="{00000000-0005-0000-0000-00007D9F0000}"/>
    <cellStyle name="Normal 4 10 2 3 2" xfId="9769" xr:uid="{00000000-0005-0000-0000-00007E9F0000}"/>
    <cellStyle name="Normal 4 10 2 3 2 2" xfId="16559" xr:uid="{00000000-0005-0000-0000-00007F9F0000}"/>
    <cellStyle name="Normal 4 10 2 3 2 2 2" xfId="30127" xr:uid="{00000000-0005-0000-0000-0000809F0000}"/>
    <cellStyle name="Normal 4 10 2 3 2 2 2 2" xfId="57260" xr:uid="{00000000-0005-0000-0000-0000819F0000}"/>
    <cellStyle name="Normal 4 10 2 3 2 2 3" xfId="43698" xr:uid="{00000000-0005-0000-0000-0000829F0000}"/>
    <cellStyle name="Normal 4 10 2 3 2 3" xfId="23346" xr:uid="{00000000-0005-0000-0000-0000839F0000}"/>
    <cellStyle name="Normal 4 10 2 3 2 3 2" xfId="50479" xr:uid="{00000000-0005-0000-0000-0000849F0000}"/>
    <cellStyle name="Normal 4 10 2 3 2 4" xfId="36917" xr:uid="{00000000-0005-0000-0000-0000859F0000}"/>
    <cellStyle name="Normal 4 10 2 3 3" xfId="13170" xr:uid="{00000000-0005-0000-0000-0000869F0000}"/>
    <cellStyle name="Normal 4 10 2 3 3 2" xfId="26738" xr:uid="{00000000-0005-0000-0000-0000879F0000}"/>
    <cellStyle name="Normal 4 10 2 3 3 2 2" xfId="53871" xr:uid="{00000000-0005-0000-0000-0000889F0000}"/>
    <cellStyle name="Normal 4 10 2 3 3 3" xfId="40309" xr:uid="{00000000-0005-0000-0000-0000899F0000}"/>
    <cellStyle name="Normal 4 10 2 3 4" xfId="19957" xr:uid="{00000000-0005-0000-0000-00008A9F0000}"/>
    <cellStyle name="Normal 4 10 2 3 4 2" xfId="47090" xr:uid="{00000000-0005-0000-0000-00008B9F0000}"/>
    <cellStyle name="Normal 4 10 2 3 5" xfId="33528" xr:uid="{00000000-0005-0000-0000-00008C9F0000}"/>
    <cellStyle name="Normal 4 10 2 4" xfId="9767" xr:uid="{00000000-0005-0000-0000-00008D9F0000}"/>
    <cellStyle name="Normal 4 10 2 4 2" xfId="16557" xr:uid="{00000000-0005-0000-0000-00008E9F0000}"/>
    <cellStyle name="Normal 4 10 2 4 2 2" xfId="30125" xr:uid="{00000000-0005-0000-0000-00008F9F0000}"/>
    <cellStyle name="Normal 4 10 2 4 2 2 2" xfId="57258" xr:uid="{00000000-0005-0000-0000-0000909F0000}"/>
    <cellStyle name="Normal 4 10 2 4 2 3" xfId="43696" xr:uid="{00000000-0005-0000-0000-0000919F0000}"/>
    <cellStyle name="Normal 4 10 2 4 3" xfId="23344" xr:uid="{00000000-0005-0000-0000-0000929F0000}"/>
    <cellStyle name="Normal 4 10 2 4 3 2" xfId="50477" xr:uid="{00000000-0005-0000-0000-0000939F0000}"/>
    <cellStyle name="Normal 4 10 2 4 4" xfId="36915" xr:uid="{00000000-0005-0000-0000-0000949F0000}"/>
    <cellStyle name="Normal 4 10 2 5" xfId="13168" xr:uid="{00000000-0005-0000-0000-0000959F0000}"/>
    <cellStyle name="Normal 4 10 2 5 2" xfId="26736" xr:uid="{00000000-0005-0000-0000-0000969F0000}"/>
    <cellStyle name="Normal 4 10 2 5 2 2" xfId="53869" xr:uid="{00000000-0005-0000-0000-0000979F0000}"/>
    <cellStyle name="Normal 4 10 2 5 3" xfId="40307" xr:uid="{00000000-0005-0000-0000-0000989F0000}"/>
    <cellStyle name="Normal 4 10 2 6" xfId="19955" xr:uid="{00000000-0005-0000-0000-0000999F0000}"/>
    <cellStyle name="Normal 4 10 2 6 2" xfId="47088" xr:uid="{00000000-0005-0000-0000-00009A9F0000}"/>
    <cellStyle name="Normal 4 10 2 7" xfId="33526" xr:uid="{00000000-0005-0000-0000-00009B9F0000}"/>
    <cellStyle name="Normal 4 10 3" xfId="6229" xr:uid="{00000000-0005-0000-0000-00009C9F0000}"/>
    <cellStyle name="Normal 4 10 3 2" xfId="9770" xr:uid="{00000000-0005-0000-0000-00009D9F0000}"/>
    <cellStyle name="Normal 4 10 3 2 2" xfId="16560" xr:uid="{00000000-0005-0000-0000-00009E9F0000}"/>
    <cellStyle name="Normal 4 10 3 2 2 2" xfId="30128" xr:uid="{00000000-0005-0000-0000-00009F9F0000}"/>
    <cellStyle name="Normal 4 10 3 2 2 2 2" xfId="57261" xr:uid="{00000000-0005-0000-0000-0000A09F0000}"/>
    <cellStyle name="Normal 4 10 3 2 2 3" xfId="43699" xr:uid="{00000000-0005-0000-0000-0000A19F0000}"/>
    <cellStyle name="Normal 4 10 3 2 3" xfId="23347" xr:uid="{00000000-0005-0000-0000-0000A29F0000}"/>
    <cellStyle name="Normal 4 10 3 2 3 2" xfId="50480" xr:uid="{00000000-0005-0000-0000-0000A39F0000}"/>
    <cellStyle name="Normal 4 10 3 2 4" xfId="36918" xr:uid="{00000000-0005-0000-0000-0000A49F0000}"/>
    <cellStyle name="Normal 4 10 3 3" xfId="13171" xr:uid="{00000000-0005-0000-0000-0000A59F0000}"/>
    <cellStyle name="Normal 4 10 3 3 2" xfId="26739" xr:uid="{00000000-0005-0000-0000-0000A69F0000}"/>
    <cellStyle name="Normal 4 10 3 3 2 2" xfId="53872" xr:uid="{00000000-0005-0000-0000-0000A79F0000}"/>
    <cellStyle name="Normal 4 10 3 3 3" xfId="40310" xr:uid="{00000000-0005-0000-0000-0000A89F0000}"/>
    <cellStyle name="Normal 4 10 3 4" xfId="19958" xr:uid="{00000000-0005-0000-0000-0000A99F0000}"/>
    <cellStyle name="Normal 4 10 3 4 2" xfId="47091" xr:uid="{00000000-0005-0000-0000-0000AA9F0000}"/>
    <cellStyle name="Normal 4 10 3 5" xfId="33529" xr:uid="{00000000-0005-0000-0000-0000AB9F0000}"/>
    <cellStyle name="Normal 4 10 4" xfId="6230" xr:uid="{00000000-0005-0000-0000-0000AC9F0000}"/>
    <cellStyle name="Normal 4 10 4 2" xfId="9771" xr:uid="{00000000-0005-0000-0000-0000AD9F0000}"/>
    <cellStyle name="Normal 4 10 4 2 2" xfId="16561" xr:uid="{00000000-0005-0000-0000-0000AE9F0000}"/>
    <cellStyle name="Normal 4 10 4 2 2 2" xfId="30129" xr:uid="{00000000-0005-0000-0000-0000AF9F0000}"/>
    <cellStyle name="Normal 4 10 4 2 2 2 2" xfId="57262" xr:uid="{00000000-0005-0000-0000-0000B09F0000}"/>
    <cellStyle name="Normal 4 10 4 2 2 3" xfId="43700" xr:uid="{00000000-0005-0000-0000-0000B19F0000}"/>
    <cellStyle name="Normal 4 10 4 2 3" xfId="23348" xr:uid="{00000000-0005-0000-0000-0000B29F0000}"/>
    <cellStyle name="Normal 4 10 4 2 3 2" xfId="50481" xr:uid="{00000000-0005-0000-0000-0000B39F0000}"/>
    <cellStyle name="Normal 4 10 4 2 4" xfId="36919" xr:uid="{00000000-0005-0000-0000-0000B49F0000}"/>
    <cellStyle name="Normal 4 10 4 3" xfId="13172" xr:uid="{00000000-0005-0000-0000-0000B59F0000}"/>
    <cellStyle name="Normal 4 10 4 3 2" xfId="26740" xr:uid="{00000000-0005-0000-0000-0000B69F0000}"/>
    <cellStyle name="Normal 4 10 4 3 2 2" xfId="53873" xr:uid="{00000000-0005-0000-0000-0000B79F0000}"/>
    <cellStyle name="Normal 4 10 4 3 3" xfId="40311" xr:uid="{00000000-0005-0000-0000-0000B89F0000}"/>
    <cellStyle name="Normal 4 10 4 4" xfId="19959" xr:uid="{00000000-0005-0000-0000-0000B99F0000}"/>
    <cellStyle name="Normal 4 10 4 4 2" xfId="47092" xr:uid="{00000000-0005-0000-0000-0000BA9F0000}"/>
    <cellStyle name="Normal 4 10 4 5" xfId="33530" xr:uid="{00000000-0005-0000-0000-0000BB9F0000}"/>
    <cellStyle name="Normal 4 11" xfId="2771" xr:uid="{00000000-0005-0000-0000-0000BC9F0000}"/>
    <cellStyle name="Normal 4 11 2" xfId="6231" xr:uid="{00000000-0005-0000-0000-0000BD9F0000}"/>
    <cellStyle name="Normal 4 11 2 2" xfId="9772" xr:uid="{00000000-0005-0000-0000-0000BE9F0000}"/>
    <cellStyle name="Normal 4 11 2 2 2" xfId="16562" xr:uid="{00000000-0005-0000-0000-0000BF9F0000}"/>
    <cellStyle name="Normal 4 11 2 2 2 2" xfId="30130" xr:uid="{00000000-0005-0000-0000-0000C09F0000}"/>
    <cellStyle name="Normal 4 11 2 2 2 2 2" xfId="57263" xr:uid="{00000000-0005-0000-0000-0000C19F0000}"/>
    <cellStyle name="Normal 4 11 2 2 2 3" xfId="43701" xr:uid="{00000000-0005-0000-0000-0000C29F0000}"/>
    <cellStyle name="Normal 4 11 2 2 3" xfId="23349" xr:uid="{00000000-0005-0000-0000-0000C39F0000}"/>
    <cellStyle name="Normal 4 11 2 2 3 2" xfId="50482" xr:uid="{00000000-0005-0000-0000-0000C49F0000}"/>
    <cellStyle name="Normal 4 11 2 2 4" xfId="36920" xr:uid="{00000000-0005-0000-0000-0000C59F0000}"/>
    <cellStyle name="Normal 4 11 2 3" xfId="13173" xr:uid="{00000000-0005-0000-0000-0000C69F0000}"/>
    <cellStyle name="Normal 4 11 2 3 2" xfId="26741" xr:uid="{00000000-0005-0000-0000-0000C79F0000}"/>
    <cellStyle name="Normal 4 11 2 3 2 2" xfId="53874" xr:uid="{00000000-0005-0000-0000-0000C89F0000}"/>
    <cellStyle name="Normal 4 11 2 3 3" xfId="40312" xr:uid="{00000000-0005-0000-0000-0000C99F0000}"/>
    <cellStyle name="Normal 4 11 2 4" xfId="19960" xr:uid="{00000000-0005-0000-0000-0000CA9F0000}"/>
    <cellStyle name="Normal 4 11 2 4 2" xfId="47093" xr:uid="{00000000-0005-0000-0000-0000CB9F0000}"/>
    <cellStyle name="Normal 4 11 2 5" xfId="33531" xr:uid="{00000000-0005-0000-0000-0000CC9F0000}"/>
    <cellStyle name="Normal 4 12" xfId="2772" xr:uid="{00000000-0005-0000-0000-0000CD9F0000}"/>
    <cellStyle name="Normal 4 13" xfId="2773" xr:uid="{00000000-0005-0000-0000-0000CE9F0000}"/>
    <cellStyle name="Normal 4 13 2" xfId="7578" xr:uid="{00000000-0005-0000-0000-0000CF9F0000}"/>
    <cellStyle name="Normal 4 13 2 2" xfId="14368" xr:uid="{00000000-0005-0000-0000-0000D09F0000}"/>
    <cellStyle name="Normal 4 13 2 2 2" xfId="27936" xr:uid="{00000000-0005-0000-0000-0000D19F0000}"/>
    <cellStyle name="Normal 4 13 2 2 2 2" xfId="55069" xr:uid="{00000000-0005-0000-0000-0000D29F0000}"/>
    <cellStyle name="Normal 4 13 2 2 3" xfId="41507" xr:uid="{00000000-0005-0000-0000-0000D39F0000}"/>
    <cellStyle name="Normal 4 13 2 3" xfId="21155" xr:uid="{00000000-0005-0000-0000-0000D49F0000}"/>
    <cellStyle name="Normal 4 13 2 3 2" xfId="48288" xr:uid="{00000000-0005-0000-0000-0000D59F0000}"/>
    <cellStyle name="Normal 4 13 2 4" xfId="34726" xr:uid="{00000000-0005-0000-0000-0000D69F0000}"/>
    <cellStyle name="Normal 4 13 3" xfId="10979" xr:uid="{00000000-0005-0000-0000-0000D79F0000}"/>
    <cellStyle name="Normal 4 13 3 2" xfId="24547" xr:uid="{00000000-0005-0000-0000-0000D89F0000}"/>
    <cellStyle name="Normal 4 13 3 2 2" xfId="51680" xr:uid="{00000000-0005-0000-0000-0000D99F0000}"/>
    <cellStyle name="Normal 4 13 3 3" xfId="38118" xr:uid="{00000000-0005-0000-0000-0000DA9F0000}"/>
    <cellStyle name="Normal 4 13 4" xfId="17766" xr:uid="{00000000-0005-0000-0000-0000DB9F0000}"/>
    <cellStyle name="Normal 4 13 4 2" xfId="44899" xr:uid="{00000000-0005-0000-0000-0000DC9F0000}"/>
    <cellStyle name="Normal 4 13 5" xfId="31337" xr:uid="{00000000-0005-0000-0000-0000DD9F0000}"/>
    <cellStyle name="Normal 4 14" xfId="7426" xr:uid="{00000000-0005-0000-0000-0000DE9F0000}"/>
    <cellStyle name="Normal 4 15" xfId="7427" xr:uid="{00000000-0005-0000-0000-0000DF9F0000}"/>
    <cellStyle name="Normal 4 16" xfId="7428" xr:uid="{00000000-0005-0000-0000-0000E09F0000}"/>
    <cellStyle name="Normal 4 17" xfId="7429" xr:uid="{00000000-0005-0000-0000-0000E19F0000}"/>
    <cellStyle name="Normal 4 18" xfId="7430" xr:uid="{00000000-0005-0000-0000-0000E29F0000}"/>
    <cellStyle name="Normal 4 19" xfId="7431" xr:uid="{00000000-0005-0000-0000-0000E39F0000}"/>
    <cellStyle name="Normal 4 2" xfId="85" xr:uid="{00000000-0005-0000-0000-0000E49F0000}"/>
    <cellStyle name="Normal 4 2 2" xfId="2774" xr:uid="{00000000-0005-0000-0000-0000E59F0000}"/>
    <cellStyle name="Normal 4 2 2 2" xfId="6232" xr:uid="{00000000-0005-0000-0000-0000E69F0000}"/>
    <cellStyle name="Normal 4 2 2 2 2" xfId="6233" xr:uid="{00000000-0005-0000-0000-0000E79F0000}"/>
    <cellStyle name="Normal 4 2 2 3" xfId="7579" xr:uid="{00000000-0005-0000-0000-0000E89F0000}"/>
    <cellStyle name="Normal 4 2 2 3 2" xfId="14369" xr:uid="{00000000-0005-0000-0000-0000E99F0000}"/>
    <cellStyle name="Normal 4 2 2 3 2 2" xfId="27937" xr:uid="{00000000-0005-0000-0000-0000EA9F0000}"/>
    <cellStyle name="Normal 4 2 2 3 2 2 2" xfId="55070" xr:uid="{00000000-0005-0000-0000-0000EB9F0000}"/>
    <cellStyle name="Normal 4 2 2 3 2 3" xfId="41508" xr:uid="{00000000-0005-0000-0000-0000EC9F0000}"/>
    <cellStyle name="Normal 4 2 2 3 3" xfId="21156" xr:uid="{00000000-0005-0000-0000-0000ED9F0000}"/>
    <cellStyle name="Normal 4 2 2 3 3 2" xfId="48289" xr:uid="{00000000-0005-0000-0000-0000EE9F0000}"/>
    <cellStyle name="Normal 4 2 2 3 4" xfId="34727" xr:uid="{00000000-0005-0000-0000-0000EF9F0000}"/>
    <cellStyle name="Normal 4 2 2 4" xfId="10980" xr:uid="{00000000-0005-0000-0000-0000F09F0000}"/>
    <cellStyle name="Normal 4 2 2 4 2" xfId="24548" xr:uid="{00000000-0005-0000-0000-0000F19F0000}"/>
    <cellStyle name="Normal 4 2 2 4 2 2" xfId="51681" xr:uid="{00000000-0005-0000-0000-0000F29F0000}"/>
    <cellStyle name="Normal 4 2 2 4 3" xfId="38119" xr:uid="{00000000-0005-0000-0000-0000F39F0000}"/>
    <cellStyle name="Normal 4 2 2 5" xfId="17767" xr:uid="{00000000-0005-0000-0000-0000F49F0000}"/>
    <cellStyle name="Normal 4 2 2 5 2" xfId="44900" xr:uid="{00000000-0005-0000-0000-0000F59F0000}"/>
    <cellStyle name="Normal 4 2 2 6" xfId="31338" xr:uid="{00000000-0005-0000-0000-0000F69F0000}"/>
    <cellStyle name="Normal 4 2 3" xfId="6234" xr:uid="{00000000-0005-0000-0000-0000F79F0000}"/>
    <cellStyle name="Normal 4 2 4" xfId="6235" xr:uid="{00000000-0005-0000-0000-0000F89F0000}"/>
    <cellStyle name="Normal 4 20" xfId="7432" xr:uid="{00000000-0005-0000-0000-0000F99F0000}"/>
    <cellStyle name="Normal 4 21" xfId="7433" xr:uid="{00000000-0005-0000-0000-0000FA9F0000}"/>
    <cellStyle name="Normal 4 22" xfId="7434" xr:uid="{00000000-0005-0000-0000-0000FB9F0000}"/>
    <cellStyle name="Normal 4 23" xfId="7435" xr:uid="{00000000-0005-0000-0000-0000FC9F0000}"/>
    <cellStyle name="Normal 4 24" xfId="7436" xr:uid="{00000000-0005-0000-0000-0000FD9F0000}"/>
    <cellStyle name="Normal 4 25" xfId="7437" xr:uid="{00000000-0005-0000-0000-0000FE9F0000}"/>
    <cellStyle name="Normal 4 26" xfId="7438" xr:uid="{00000000-0005-0000-0000-0000FF9F0000}"/>
    <cellStyle name="Normal 4 27" xfId="7439" xr:uid="{00000000-0005-0000-0000-000000A00000}"/>
    <cellStyle name="Normal 4 28" xfId="7440" xr:uid="{00000000-0005-0000-0000-000001A00000}"/>
    <cellStyle name="Normal 4 29" xfId="7441" xr:uid="{00000000-0005-0000-0000-000002A00000}"/>
    <cellStyle name="Normal 4 3" xfId="202" xr:uid="{00000000-0005-0000-0000-000003A00000}"/>
    <cellStyle name="Normal 4 3 10" xfId="6236" xr:uid="{00000000-0005-0000-0000-000004A00000}"/>
    <cellStyle name="Normal 4 3 10 2" xfId="6237" xr:uid="{00000000-0005-0000-0000-000005A00000}"/>
    <cellStyle name="Normal 4 3 10 2 2" xfId="6238" xr:uid="{00000000-0005-0000-0000-000006A00000}"/>
    <cellStyle name="Normal 4 3 10 2 2 2" xfId="9775" xr:uid="{00000000-0005-0000-0000-000007A00000}"/>
    <cellStyle name="Normal 4 3 10 2 2 2 2" xfId="16565" xr:uid="{00000000-0005-0000-0000-000008A00000}"/>
    <cellStyle name="Normal 4 3 10 2 2 2 2 2" xfId="30133" xr:uid="{00000000-0005-0000-0000-000009A00000}"/>
    <cellStyle name="Normal 4 3 10 2 2 2 2 2 2" xfId="57266" xr:uid="{00000000-0005-0000-0000-00000AA00000}"/>
    <cellStyle name="Normal 4 3 10 2 2 2 2 3" xfId="43704" xr:uid="{00000000-0005-0000-0000-00000BA00000}"/>
    <cellStyle name="Normal 4 3 10 2 2 2 3" xfId="23352" xr:uid="{00000000-0005-0000-0000-00000CA00000}"/>
    <cellStyle name="Normal 4 3 10 2 2 2 3 2" xfId="50485" xr:uid="{00000000-0005-0000-0000-00000DA00000}"/>
    <cellStyle name="Normal 4 3 10 2 2 2 4" xfId="36923" xr:uid="{00000000-0005-0000-0000-00000EA00000}"/>
    <cellStyle name="Normal 4 3 10 2 2 3" xfId="13176" xr:uid="{00000000-0005-0000-0000-00000FA00000}"/>
    <cellStyle name="Normal 4 3 10 2 2 3 2" xfId="26744" xr:uid="{00000000-0005-0000-0000-000010A00000}"/>
    <cellStyle name="Normal 4 3 10 2 2 3 2 2" xfId="53877" xr:uid="{00000000-0005-0000-0000-000011A00000}"/>
    <cellStyle name="Normal 4 3 10 2 2 3 3" xfId="40315" xr:uid="{00000000-0005-0000-0000-000012A00000}"/>
    <cellStyle name="Normal 4 3 10 2 2 4" xfId="19963" xr:uid="{00000000-0005-0000-0000-000013A00000}"/>
    <cellStyle name="Normal 4 3 10 2 2 4 2" xfId="47096" xr:uid="{00000000-0005-0000-0000-000014A00000}"/>
    <cellStyle name="Normal 4 3 10 2 2 5" xfId="33534" xr:uid="{00000000-0005-0000-0000-000015A00000}"/>
    <cellStyle name="Normal 4 3 10 2 3" xfId="6239" xr:uid="{00000000-0005-0000-0000-000016A00000}"/>
    <cellStyle name="Normal 4 3 10 2 3 2" xfId="9776" xr:uid="{00000000-0005-0000-0000-000017A00000}"/>
    <cellStyle name="Normal 4 3 10 2 3 2 2" xfId="16566" xr:uid="{00000000-0005-0000-0000-000018A00000}"/>
    <cellStyle name="Normal 4 3 10 2 3 2 2 2" xfId="30134" xr:uid="{00000000-0005-0000-0000-000019A00000}"/>
    <cellStyle name="Normal 4 3 10 2 3 2 2 2 2" xfId="57267" xr:uid="{00000000-0005-0000-0000-00001AA00000}"/>
    <cellStyle name="Normal 4 3 10 2 3 2 2 3" xfId="43705" xr:uid="{00000000-0005-0000-0000-00001BA00000}"/>
    <cellStyle name="Normal 4 3 10 2 3 2 3" xfId="23353" xr:uid="{00000000-0005-0000-0000-00001CA00000}"/>
    <cellStyle name="Normal 4 3 10 2 3 2 3 2" xfId="50486" xr:uid="{00000000-0005-0000-0000-00001DA00000}"/>
    <cellStyle name="Normal 4 3 10 2 3 2 4" xfId="36924" xr:uid="{00000000-0005-0000-0000-00001EA00000}"/>
    <cellStyle name="Normal 4 3 10 2 3 3" xfId="13177" xr:uid="{00000000-0005-0000-0000-00001FA00000}"/>
    <cellStyle name="Normal 4 3 10 2 3 3 2" xfId="26745" xr:uid="{00000000-0005-0000-0000-000020A00000}"/>
    <cellStyle name="Normal 4 3 10 2 3 3 2 2" xfId="53878" xr:uid="{00000000-0005-0000-0000-000021A00000}"/>
    <cellStyle name="Normal 4 3 10 2 3 3 3" xfId="40316" xr:uid="{00000000-0005-0000-0000-000022A00000}"/>
    <cellStyle name="Normal 4 3 10 2 3 4" xfId="19964" xr:uid="{00000000-0005-0000-0000-000023A00000}"/>
    <cellStyle name="Normal 4 3 10 2 3 4 2" xfId="47097" xr:uid="{00000000-0005-0000-0000-000024A00000}"/>
    <cellStyle name="Normal 4 3 10 2 3 5" xfId="33535" xr:uid="{00000000-0005-0000-0000-000025A00000}"/>
    <cellStyle name="Normal 4 3 10 2 4" xfId="9774" xr:uid="{00000000-0005-0000-0000-000026A00000}"/>
    <cellStyle name="Normal 4 3 10 2 4 2" xfId="16564" xr:uid="{00000000-0005-0000-0000-000027A00000}"/>
    <cellStyle name="Normal 4 3 10 2 4 2 2" xfId="30132" xr:uid="{00000000-0005-0000-0000-000028A00000}"/>
    <cellStyle name="Normal 4 3 10 2 4 2 2 2" xfId="57265" xr:uid="{00000000-0005-0000-0000-000029A00000}"/>
    <cellStyle name="Normal 4 3 10 2 4 2 3" xfId="43703" xr:uid="{00000000-0005-0000-0000-00002AA00000}"/>
    <cellStyle name="Normal 4 3 10 2 4 3" xfId="23351" xr:uid="{00000000-0005-0000-0000-00002BA00000}"/>
    <cellStyle name="Normal 4 3 10 2 4 3 2" xfId="50484" xr:uid="{00000000-0005-0000-0000-00002CA00000}"/>
    <cellStyle name="Normal 4 3 10 2 4 4" xfId="36922" xr:uid="{00000000-0005-0000-0000-00002DA00000}"/>
    <cellStyle name="Normal 4 3 10 2 5" xfId="13175" xr:uid="{00000000-0005-0000-0000-00002EA00000}"/>
    <cellStyle name="Normal 4 3 10 2 5 2" xfId="26743" xr:uid="{00000000-0005-0000-0000-00002FA00000}"/>
    <cellStyle name="Normal 4 3 10 2 5 2 2" xfId="53876" xr:uid="{00000000-0005-0000-0000-000030A00000}"/>
    <cellStyle name="Normal 4 3 10 2 5 3" xfId="40314" xr:uid="{00000000-0005-0000-0000-000031A00000}"/>
    <cellStyle name="Normal 4 3 10 2 6" xfId="19962" xr:uid="{00000000-0005-0000-0000-000032A00000}"/>
    <cellStyle name="Normal 4 3 10 2 6 2" xfId="47095" xr:uid="{00000000-0005-0000-0000-000033A00000}"/>
    <cellStyle name="Normal 4 3 10 2 7" xfId="33533" xr:uid="{00000000-0005-0000-0000-000034A00000}"/>
    <cellStyle name="Normal 4 3 10 3" xfId="6240" xr:uid="{00000000-0005-0000-0000-000035A00000}"/>
    <cellStyle name="Normal 4 3 10 3 2" xfId="9777" xr:uid="{00000000-0005-0000-0000-000036A00000}"/>
    <cellStyle name="Normal 4 3 10 3 2 2" xfId="16567" xr:uid="{00000000-0005-0000-0000-000037A00000}"/>
    <cellStyle name="Normal 4 3 10 3 2 2 2" xfId="30135" xr:uid="{00000000-0005-0000-0000-000038A00000}"/>
    <cellStyle name="Normal 4 3 10 3 2 2 2 2" xfId="57268" xr:uid="{00000000-0005-0000-0000-000039A00000}"/>
    <cellStyle name="Normal 4 3 10 3 2 2 3" xfId="43706" xr:uid="{00000000-0005-0000-0000-00003AA00000}"/>
    <cellStyle name="Normal 4 3 10 3 2 3" xfId="23354" xr:uid="{00000000-0005-0000-0000-00003BA00000}"/>
    <cellStyle name="Normal 4 3 10 3 2 3 2" xfId="50487" xr:uid="{00000000-0005-0000-0000-00003CA00000}"/>
    <cellStyle name="Normal 4 3 10 3 2 4" xfId="36925" xr:uid="{00000000-0005-0000-0000-00003DA00000}"/>
    <cellStyle name="Normal 4 3 10 3 3" xfId="13178" xr:uid="{00000000-0005-0000-0000-00003EA00000}"/>
    <cellStyle name="Normal 4 3 10 3 3 2" xfId="26746" xr:uid="{00000000-0005-0000-0000-00003FA00000}"/>
    <cellStyle name="Normal 4 3 10 3 3 2 2" xfId="53879" xr:uid="{00000000-0005-0000-0000-000040A00000}"/>
    <cellStyle name="Normal 4 3 10 3 3 3" xfId="40317" xr:uid="{00000000-0005-0000-0000-000041A00000}"/>
    <cellStyle name="Normal 4 3 10 3 4" xfId="19965" xr:uid="{00000000-0005-0000-0000-000042A00000}"/>
    <cellStyle name="Normal 4 3 10 3 4 2" xfId="47098" xr:uid="{00000000-0005-0000-0000-000043A00000}"/>
    <cellStyle name="Normal 4 3 10 3 5" xfId="33536" xr:uid="{00000000-0005-0000-0000-000044A00000}"/>
    <cellStyle name="Normal 4 3 10 4" xfId="6241" xr:uid="{00000000-0005-0000-0000-000045A00000}"/>
    <cellStyle name="Normal 4 3 10 4 2" xfId="9778" xr:uid="{00000000-0005-0000-0000-000046A00000}"/>
    <cellStyle name="Normal 4 3 10 4 2 2" xfId="16568" xr:uid="{00000000-0005-0000-0000-000047A00000}"/>
    <cellStyle name="Normal 4 3 10 4 2 2 2" xfId="30136" xr:uid="{00000000-0005-0000-0000-000048A00000}"/>
    <cellStyle name="Normal 4 3 10 4 2 2 2 2" xfId="57269" xr:uid="{00000000-0005-0000-0000-000049A00000}"/>
    <cellStyle name="Normal 4 3 10 4 2 2 3" xfId="43707" xr:uid="{00000000-0005-0000-0000-00004AA00000}"/>
    <cellStyle name="Normal 4 3 10 4 2 3" xfId="23355" xr:uid="{00000000-0005-0000-0000-00004BA00000}"/>
    <cellStyle name="Normal 4 3 10 4 2 3 2" xfId="50488" xr:uid="{00000000-0005-0000-0000-00004CA00000}"/>
    <cellStyle name="Normal 4 3 10 4 2 4" xfId="36926" xr:uid="{00000000-0005-0000-0000-00004DA00000}"/>
    <cellStyle name="Normal 4 3 10 4 3" xfId="13179" xr:uid="{00000000-0005-0000-0000-00004EA00000}"/>
    <cellStyle name="Normal 4 3 10 4 3 2" xfId="26747" xr:uid="{00000000-0005-0000-0000-00004FA00000}"/>
    <cellStyle name="Normal 4 3 10 4 3 2 2" xfId="53880" xr:uid="{00000000-0005-0000-0000-000050A00000}"/>
    <cellStyle name="Normal 4 3 10 4 3 3" xfId="40318" xr:uid="{00000000-0005-0000-0000-000051A00000}"/>
    <cellStyle name="Normal 4 3 10 4 4" xfId="19966" xr:uid="{00000000-0005-0000-0000-000052A00000}"/>
    <cellStyle name="Normal 4 3 10 4 4 2" xfId="47099" xr:uid="{00000000-0005-0000-0000-000053A00000}"/>
    <cellStyle name="Normal 4 3 10 4 5" xfId="33537" xr:uid="{00000000-0005-0000-0000-000054A00000}"/>
    <cellStyle name="Normal 4 3 10 5" xfId="9773" xr:uid="{00000000-0005-0000-0000-000055A00000}"/>
    <cellStyle name="Normal 4 3 10 5 2" xfId="16563" xr:uid="{00000000-0005-0000-0000-000056A00000}"/>
    <cellStyle name="Normal 4 3 10 5 2 2" xfId="30131" xr:uid="{00000000-0005-0000-0000-000057A00000}"/>
    <cellStyle name="Normal 4 3 10 5 2 2 2" xfId="57264" xr:uid="{00000000-0005-0000-0000-000058A00000}"/>
    <cellStyle name="Normal 4 3 10 5 2 3" xfId="43702" xr:uid="{00000000-0005-0000-0000-000059A00000}"/>
    <cellStyle name="Normal 4 3 10 5 3" xfId="23350" xr:uid="{00000000-0005-0000-0000-00005AA00000}"/>
    <cellStyle name="Normal 4 3 10 5 3 2" xfId="50483" xr:uid="{00000000-0005-0000-0000-00005BA00000}"/>
    <cellStyle name="Normal 4 3 10 5 4" xfId="36921" xr:uid="{00000000-0005-0000-0000-00005CA00000}"/>
    <cellStyle name="Normal 4 3 10 6" xfId="13174" xr:uid="{00000000-0005-0000-0000-00005DA00000}"/>
    <cellStyle name="Normal 4 3 10 6 2" xfId="26742" xr:uid="{00000000-0005-0000-0000-00005EA00000}"/>
    <cellStyle name="Normal 4 3 10 6 2 2" xfId="53875" xr:uid="{00000000-0005-0000-0000-00005FA00000}"/>
    <cellStyle name="Normal 4 3 10 6 3" xfId="40313" xr:uid="{00000000-0005-0000-0000-000060A00000}"/>
    <cellStyle name="Normal 4 3 10 7" xfId="19961" xr:uid="{00000000-0005-0000-0000-000061A00000}"/>
    <cellStyle name="Normal 4 3 10 7 2" xfId="47094" xr:uid="{00000000-0005-0000-0000-000062A00000}"/>
    <cellStyle name="Normal 4 3 10 8" xfId="33532" xr:uid="{00000000-0005-0000-0000-000063A00000}"/>
    <cellStyle name="Normal 4 3 11" xfId="6242" xr:uid="{00000000-0005-0000-0000-000064A00000}"/>
    <cellStyle name="Normal 4 3 11 2" xfId="6243" xr:uid="{00000000-0005-0000-0000-000065A00000}"/>
    <cellStyle name="Normal 4 3 11 2 2" xfId="6244" xr:uid="{00000000-0005-0000-0000-000066A00000}"/>
    <cellStyle name="Normal 4 3 11 2 2 2" xfId="9781" xr:uid="{00000000-0005-0000-0000-000067A00000}"/>
    <cellStyle name="Normal 4 3 11 2 2 2 2" xfId="16571" xr:uid="{00000000-0005-0000-0000-000068A00000}"/>
    <cellStyle name="Normal 4 3 11 2 2 2 2 2" xfId="30139" xr:uid="{00000000-0005-0000-0000-000069A00000}"/>
    <cellStyle name="Normal 4 3 11 2 2 2 2 2 2" xfId="57272" xr:uid="{00000000-0005-0000-0000-00006AA00000}"/>
    <cellStyle name="Normal 4 3 11 2 2 2 2 3" xfId="43710" xr:uid="{00000000-0005-0000-0000-00006BA00000}"/>
    <cellStyle name="Normal 4 3 11 2 2 2 3" xfId="23358" xr:uid="{00000000-0005-0000-0000-00006CA00000}"/>
    <cellStyle name="Normal 4 3 11 2 2 2 3 2" xfId="50491" xr:uid="{00000000-0005-0000-0000-00006DA00000}"/>
    <cellStyle name="Normal 4 3 11 2 2 2 4" xfId="36929" xr:uid="{00000000-0005-0000-0000-00006EA00000}"/>
    <cellStyle name="Normal 4 3 11 2 2 3" xfId="13182" xr:uid="{00000000-0005-0000-0000-00006FA00000}"/>
    <cellStyle name="Normal 4 3 11 2 2 3 2" xfId="26750" xr:uid="{00000000-0005-0000-0000-000070A00000}"/>
    <cellStyle name="Normal 4 3 11 2 2 3 2 2" xfId="53883" xr:uid="{00000000-0005-0000-0000-000071A00000}"/>
    <cellStyle name="Normal 4 3 11 2 2 3 3" xfId="40321" xr:uid="{00000000-0005-0000-0000-000072A00000}"/>
    <cellStyle name="Normal 4 3 11 2 2 4" xfId="19969" xr:uid="{00000000-0005-0000-0000-000073A00000}"/>
    <cellStyle name="Normal 4 3 11 2 2 4 2" xfId="47102" xr:uid="{00000000-0005-0000-0000-000074A00000}"/>
    <cellStyle name="Normal 4 3 11 2 2 5" xfId="33540" xr:uid="{00000000-0005-0000-0000-000075A00000}"/>
    <cellStyle name="Normal 4 3 11 2 3" xfId="6245" xr:uid="{00000000-0005-0000-0000-000076A00000}"/>
    <cellStyle name="Normal 4 3 11 2 3 2" xfId="9782" xr:uid="{00000000-0005-0000-0000-000077A00000}"/>
    <cellStyle name="Normal 4 3 11 2 3 2 2" xfId="16572" xr:uid="{00000000-0005-0000-0000-000078A00000}"/>
    <cellStyle name="Normal 4 3 11 2 3 2 2 2" xfId="30140" xr:uid="{00000000-0005-0000-0000-000079A00000}"/>
    <cellStyle name="Normal 4 3 11 2 3 2 2 2 2" xfId="57273" xr:uid="{00000000-0005-0000-0000-00007AA00000}"/>
    <cellStyle name="Normal 4 3 11 2 3 2 2 3" xfId="43711" xr:uid="{00000000-0005-0000-0000-00007BA00000}"/>
    <cellStyle name="Normal 4 3 11 2 3 2 3" xfId="23359" xr:uid="{00000000-0005-0000-0000-00007CA00000}"/>
    <cellStyle name="Normal 4 3 11 2 3 2 3 2" xfId="50492" xr:uid="{00000000-0005-0000-0000-00007DA00000}"/>
    <cellStyle name="Normal 4 3 11 2 3 2 4" xfId="36930" xr:uid="{00000000-0005-0000-0000-00007EA00000}"/>
    <cellStyle name="Normal 4 3 11 2 3 3" xfId="13183" xr:uid="{00000000-0005-0000-0000-00007FA00000}"/>
    <cellStyle name="Normal 4 3 11 2 3 3 2" xfId="26751" xr:uid="{00000000-0005-0000-0000-000080A00000}"/>
    <cellStyle name="Normal 4 3 11 2 3 3 2 2" xfId="53884" xr:uid="{00000000-0005-0000-0000-000081A00000}"/>
    <cellStyle name="Normal 4 3 11 2 3 3 3" xfId="40322" xr:uid="{00000000-0005-0000-0000-000082A00000}"/>
    <cellStyle name="Normal 4 3 11 2 3 4" xfId="19970" xr:uid="{00000000-0005-0000-0000-000083A00000}"/>
    <cellStyle name="Normal 4 3 11 2 3 4 2" xfId="47103" xr:uid="{00000000-0005-0000-0000-000084A00000}"/>
    <cellStyle name="Normal 4 3 11 2 3 5" xfId="33541" xr:uid="{00000000-0005-0000-0000-000085A00000}"/>
    <cellStyle name="Normal 4 3 11 2 4" xfId="9780" xr:uid="{00000000-0005-0000-0000-000086A00000}"/>
    <cellStyle name="Normal 4 3 11 2 4 2" xfId="16570" xr:uid="{00000000-0005-0000-0000-000087A00000}"/>
    <cellStyle name="Normal 4 3 11 2 4 2 2" xfId="30138" xr:uid="{00000000-0005-0000-0000-000088A00000}"/>
    <cellStyle name="Normal 4 3 11 2 4 2 2 2" xfId="57271" xr:uid="{00000000-0005-0000-0000-000089A00000}"/>
    <cellStyle name="Normal 4 3 11 2 4 2 3" xfId="43709" xr:uid="{00000000-0005-0000-0000-00008AA00000}"/>
    <cellStyle name="Normal 4 3 11 2 4 3" xfId="23357" xr:uid="{00000000-0005-0000-0000-00008BA00000}"/>
    <cellStyle name="Normal 4 3 11 2 4 3 2" xfId="50490" xr:uid="{00000000-0005-0000-0000-00008CA00000}"/>
    <cellStyle name="Normal 4 3 11 2 4 4" xfId="36928" xr:uid="{00000000-0005-0000-0000-00008DA00000}"/>
    <cellStyle name="Normal 4 3 11 2 5" xfId="13181" xr:uid="{00000000-0005-0000-0000-00008EA00000}"/>
    <cellStyle name="Normal 4 3 11 2 5 2" xfId="26749" xr:uid="{00000000-0005-0000-0000-00008FA00000}"/>
    <cellStyle name="Normal 4 3 11 2 5 2 2" xfId="53882" xr:uid="{00000000-0005-0000-0000-000090A00000}"/>
    <cellStyle name="Normal 4 3 11 2 5 3" xfId="40320" xr:uid="{00000000-0005-0000-0000-000091A00000}"/>
    <cellStyle name="Normal 4 3 11 2 6" xfId="19968" xr:uid="{00000000-0005-0000-0000-000092A00000}"/>
    <cellStyle name="Normal 4 3 11 2 6 2" xfId="47101" xr:uid="{00000000-0005-0000-0000-000093A00000}"/>
    <cellStyle name="Normal 4 3 11 2 7" xfId="33539" xr:uid="{00000000-0005-0000-0000-000094A00000}"/>
    <cellStyle name="Normal 4 3 11 3" xfId="6246" xr:uid="{00000000-0005-0000-0000-000095A00000}"/>
    <cellStyle name="Normal 4 3 11 3 2" xfId="9783" xr:uid="{00000000-0005-0000-0000-000096A00000}"/>
    <cellStyle name="Normal 4 3 11 3 2 2" xfId="16573" xr:uid="{00000000-0005-0000-0000-000097A00000}"/>
    <cellStyle name="Normal 4 3 11 3 2 2 2" xfId="30141" xr:uid="{00000000-0005-0000-0000-000098A00000}"/>
    <cellStyle name="Normal 4 3 11 3 2 2 2 2" xfId="57274" xr:uid="{00000000-0005-0000-0000-000099A00000}"/>
    <cellStyle name="Normal 4 3 11 3 2 2 3" xfId="43712" xr:uid="{00000000-0005-0000-0000-00009AA00000}"/>
    <cellStyle name="Normal 4 3 11 3 2 3" xfId="23360" xr:uid="{00000000-0005-0000-0000-00009BA00000}"/>
    <cellStyle name="Normal 4 3 11 3 2 3 2" xfId="50493" xr:uid="{00000000-0005-0000-0000-00009CA00000}"/>
    <cellStyle name="Normal 4 3 11 3 2 4" xfId="36931" xr:uid="{00000000-0005-0000-0000-00009DA00000}"/>
    <cellStyle name="Normal 4 3 11 3 3" xfId="13184" xr:uid="{00000000-0005-0000-0000-00009EA00000}"/>
    <cellStyle name="Normal 4 3 11 3 3 2" xfId="26752" xr:uid="{00000000-0005-0000-0000-00009FA00000}"/>
    <cellStyle name="Normal 4 3 11 3 3 2 2" xfId="53885" xr:uid="{00000000-0005-0000-0000-0000A0A00000}"/>
    <cellStyle name="Normal 4 3 11 3 3 3" xfId="40323" xr:uid="{00000000-0005-0000-0000-0000A1A00000}"/>
    <cellStyle name="Normal 4 3 11 3 4" xfId="19971" xr:uid="{00000000-0005-0000-0000-0000A2A00000}"/>
    <cellStyle name="Normal 4 3 11 3 4 2" xfId="47104" xr:uid="{00000000-0005-0000-0000-0000A3A00000}"/>
    <cellStyle name="Normal 4 3 11 3 5" xfId="33542" xr:uid="{00000000-0005-0000-0000-0000A4A00000}"/>
    <cellStyle name="Normal 4 3 11 4" xfId="6247" xr:uid="{00000000-0005-0000-0000-0000A5A00000}"/>
    <cellStyle name="Normal 4 3 11 4 2" xfId="9784" xr:uid="{00000000-0005-0000-0000-0000A6A00000}"/>
    <cellStyle name="Normal 4 3 11 4 2 2" xfId="16574" xr:uid="{00000000-0005-0000-0000-0000A7A00000}"/>
    <cellStyle name="Normal 4 3 11 4 2 2 2" xfId="30142" xr:uid="{00000000-0005-0000-0000-0000A8A00000}"/>
    <cellStyle name="Normal 4 3 11 4 2 2 2 2" xfId="57275" xr:uid="{00000000-0005-0000-0000-0000A9A00000}"/>
    <cellStyle name="Normal 4 3 11 4 2 2 3" xfId="43713" xr:uid="{00000000-0005-0000-0000-0000AAA00000}"/>
    <cellStyle name="Normal 4 3 11 4 2 3" xfId="23361" xr:uid="{00000000-0005-0000-0000-0000ABA00000}"/>
    <cellStyle name="Normal 4 3 11 4 2 3 2" xfId="50494" xr:uid="{00000000-0005-0000-0000-0000ACA00000}"/>
    <cellStyle name="Normal 4 3 11 4 2 4" xfId="36932" xr:uid="{00000000-0005-0000-0000-0000ADA00000}"/>
    <cellStyle name="Normal 4 3 11 4 3" xfId="13185" xr:uid="{00000000-0005-0000-0000-0000AEA00000}"/>
    <cellStyle name="Normal 4 3 11 4 3 2" xfId="26753" xr:uid="{00000000-0005-0000-0000-0000AFA00000}"/>
    <cellStyle name="Normal 4 3 11 4 3 2 2" xfId="53886" xr:uid="{00000000-0005-0000-0000-0000B0A00000}"/>
    <cellStyle name="Normal 4 3 11 4 3 3" xfId="40324" xr:uid="{00000000-0005-0000-0000-0000B1A00000}"/>
    <cellStyle name="Normal 4 3 11 4 4" xfId="19972" xr:uid="{00000000-0005-0000-0000-0000B2A00000}"/>
    <cellStyle name="Normal 4 3 11 4 4 2" xfId="47105" xr:uid="{00000000-0005-0000-0000-0000B3A00000}"/>
    <cellStyle name="Normal 4 3 11 4 5" xfId="33543" xr:uid="{00000000-0005-0000-0000-0000B4A00000}"/>
    <cellStyle name="Normal 4 3 11 5" xfId="9779" xr:uid="{00000000-0005-0000-0000-0000B5A00000}"/>
    <cellStyle name="Normal 4 3 11 5 2" xfId="16569" xr:uid="{00000000-0005-0000-0000-0000B6A00000}"/>
    <cellStyle name="Normal 4 3 11 5 2 2" xfId="30137" xr:uid="{00000000-0005-0000-0000-0000B7A00000}"/>
    <cellStyle name="Normal 4 3 11 5 2 2 2" xfId="57270" xr:uid="{00000000-0005-0000-0000-0000B8A00000}"/>
    <cellStyle name="Normal 4 3 11 5 2 3" xfId="43708" xr:uid="{00000000-0005-0000-0000-0000B9A00000}"/>
    <cellStyle name="Normal 4 3 11 5 3" xfId="23356" xr:uid="{00000000-0005-0000-0000-0000BAA00000}"/>
    <cellStyle name="Normal 4 3 11 5 3 2" xfId="50489" xr:uid="{00000000-0005-0000-0000-0000BBA00000}"/>
    <cellStyle name="Normal 4 3 11 5 4" xfId="36927" xr:uid="{00000000-0005-0000-0000-0000BCA00000}"/>
    <cellStyle name="Normal 4 3 11 6" xfId="13180" xr:uid="{00000000-0005-0000-0000-0000BDA00000}"/>
    <cellStyle name="Normal 4 3 11 6 2" xfId="26748" xr:uid="{00000000-0005-0000-0000-0000BEA00000}"/>
    <cellStyle name="Normal 4 3 11 6 2 2" xfId="53881" xr:uid="{00000000-0005-0000-0000-0000BFA00000}"/>
    <cellStyle name="Normal 4 3 11 6 3" xfId="40319" xr:uid="{00000000-0005-0000-0000-0000C0A00000}"/>
    <cellStyle name="Normal 4 3 11 7" xfId="19967" xr:uid="{00000000-0005-0000-0000-0000C1A00000}"/>
    <cellStyle name="Normal 4 3 11 7 2" xfId="47100" xr:uid="{00000000-0005-0000-0000-0000C2A00000}"/>
    <cellStyle name="Normal 4 3 11 8" xfId="33538" xr:uid="{00000000-0005-0000-0000-0000C3A00000}"/>
    <cellStyle name="Normal 4 3 12" xfId="6248" xr:uid="{00000000-0005-0000-0000-0000C4A00000}"/>
    <cellStyle name="Normal 4 3 12 2" xfId="6249" xr:uid="{00000000-0005-0000-0000-0000C5A00000}"/>
    <cellStyle name="Normal 4 3 12 2 2" xfId="9786" xr:uid="{00000000-0005-0000-0000-0000C6A00000}"/>
    <cellStyle name="Normal 4 3 12 2 2 2" xfId="16576" xr:uid="{00000000-0005-0000-0000-0000C7A00000}"/>
    <cellStyle name="Normal 4 3 12 2 2 2 2" xfId="30144" xr:uid="{00000000-0005-0000-0000-0000C8A00000}"/>
    <cellStyle name="Normal 4 3 12 2 2 2 2 2" xfId="57277" xr:uid="{00000000-0005-0000-0000-0000C9A00000}"/>
    <cellStyle name="Normal 4 3 12 2 2 2 3" xfId="43715" xr:uid="{00000000-0005-0000-0000-0000CAA00000}"/>
    <cellStyle name="Normal 4 3 12 2 2 3" xfId="23363" xr:uid="{00000000-0005-0000-0000-0000CBA00000}"/>
    <cellStyle name="Normal 4 3 12 2 2 3 2" xfId="50496" xr:uid="{00000000-0005-0000-0000-0000CCA00000}"/>
    <cellStyle name="Normal 4 3 12 2 2 4" xfId="36934" xr:uid="{00000000-0005-0000-0000-0000CDA00000}"/>
    <cellStyle name="Normal 4 3 12 2 3" xfId="13187" xr:uid="{00000000-0005-0000-0000-0000CEA00000}"/>
    <cellStyle name="Normal 4 3 12 2 3 2" xfId="26755" xr:uid="{00000000-0005-0000-0000-0000CFA00000}"/>
    <cellStyle name="Normal 4 3 12 2 3 2 2" xfId="53888" xr:uid="{00000000-0005-0000-0000-0000D0A00000}"/>
    <cellStyle name="Normal 4 3 12 2 3 3" xfId="40326" xr:uid="{00000000-0005-0000-0000-0000D1A00000}"/>
    <cellStyle name="Normal 4 3 12 2 4" xfId="19974" xr:uid="{00000000-0005-0000-0000-0000D2A00000}"/>
    <cellStyle name="Normal 4 3 12 2 4 2" xfId="47107" xr:uid="{00000000-0005-0000-0000-0000D3A00000}"/>
    <cellStyle name="Normal 4 3 12 2 5" xfId="33545" xr:uid="{00000000-0005-0000-0000-0000D4A00000}"/>
    <cellStyle name="Normal 4 3 12 3" xfId="9785" xr:uid="{00000000-0005-0000-0000-0000D5A00000}"/>
    <cellStyle name="Normal 4 3 12 3 2" xfId="16575" xr:uid="{00000000-0005-0000-0000-0000D6A00000}"/>
    <cellStyle name="Normal 4 3 12 3 2 2" xfId="30143" xr:uid="{00000000-0005-0000-0000-0000D7A00000}"/>
    <cellStyle name="Normal 4 3 12 3 2 2 2" xfId="57276" xr:uid="{00000000-0005-0000-0000-0000D8A00000}"/>
    <cellStyle name="Normal 4 3 12 3 2 3" xfId="43714" xr:uid="{00000000-0005-0000-0000-0000D9A00000}"/>
    <cellStyle name="Normal 4 3 12 3 3" xfId="23362" xr:uid="{00000000-0005-0000-0000-0000DAA00000}"/>
    <cellStyle name="Normal 4 3 12 3 3 2" xfId="50495" xr:uid="{00000000-0005-0000-0000-0000DBA00000}"/>
    <cellStyle name="Normal 4 3 12 3 4" xfId="36933" xr:uid="{00000000-0005-0000-0000-0000DCA00000}"/>
    <cellStyle name="Normal 4 3 12 4" xfId="13186" xr:uid="{00000000-0005-0000-0000-0000DDA00000}"/>
    <cellStyle name="Normal 4 3 12 4 2" xfId="26754" xr:uid="{00000000-0005-0000-0000-0000DEA00000}"/>
    <cellStyle name="Normal 4 3 12 4 2 2" xfId="53887" xr:uid="{00000000-0005-0000-0000-0000DFA00000}"/>
    <cellStyle name="Normal 4 3 12 4 3" xfId="40325" xr:uid="{00000000-0005-0000-0000-0000E0A00000}"/>
    <cellStyle name="Normal 4 3 12 5" xfId="19973" xr:uid="{00000000-0005-0000-0000-0000E1A00000}"/>
    <cellStyle name="Normal 4 3 12 5 2" xfId="47106" xr:uid="{00000000-0005-0000-0000-0000E2A00000}"/>
    <cellStyle name="Normal 4 3 12 6" xfId="33544" xr:uid="{00000000-0005-0000-0000-0000E3A00000}"/>
    <cellStyle name="Normal 4 3 13" xfId="6250" xr:uid="{00000000-0005-0000-0000-0000E4A00000}"/>
    <cellStyle name="Normal 4 3 13 2" xfId="9787" xr:uid="{00000000-0005-0000-0000-0000E5A00000}"/>
    <cellStyle name="Normal 4 3 13 2 2" xfId="16577" xr:uid="{00000000-0005-0000-0000-0000E6A00000}"/>
    <cellStyle name="Normal 4 3 13 2 2 2" xfId="30145" xr:uid="{00000000-0005-0000-0000-0000E7A00000}"/>
    <cellStyle name="Normal 4 3 13 2 2 2 2" xfId="57278" xr:uid="{00000000-0005-0000-0000-0000E8A00000}"/>
    <cellStyle name="Normal 4 3 13 2 2 3" xfId="43716" xr:uid="{00000000-0005-0000-0000-0000E9A00000}"/>
    <cellStyle name="Normal 4 3 13 2 3" xfId="23364" xr:uid="{00000000-0005-0000-0000-0000EAA00000}"/>
    <cellStyle name="Normal 4 3 13 2 3 2" xfId="50497" xr:uid="{00000000-0005-0000-0000-0000EBA00000}"/>
    <cellStyle name="Normal 4 3 13 2 4" xfId="36935" xr:uid="{00000000-0005-0000-0000-0000ECA00000}"/>
    <cellStyle name="Normal 4 3 13 3" xfId="13188" xr:uid="{00000000-0005-0000-0000-0000EDA00000}"/>
    <cellStyle name="Normal 4 3 13 3 2" xfId="26756" xr:uid="{00000000-0005-0000-0000-0000EEA00000}"/>
    <cellStyle name="Normal 4 3 13 3 2 2" xfId="53889" xr:uid="{00000000-0005-0000-0000-0000EFA00000}"/>
    <cellStyle name="Normal 4 3 13 3 3" xfId="40327" xr:uid="{00000000-0005-0000-0000-0000F0A00000}"/>
    <cellStyle name="Normal 4 3 13 4" xfId="19975" xr:uid="{00000000-0005-0000-0000-0000F1A00000}"/>
    <cellStyle name="Normal 4 3 13 4 2" xfId="47108" xr:uid="{00000000-0005-0000-0000-0000F2A00000}"/>
    <cellStyle name="Normal 4 3 13 5" xfId="33546" xr:uid="{00000000-0005-0000-0000-0000F3A00000}"/>
    <cellStyle name="Normal 4 3 14" xfId="6251" xr:uid="{00000000-0005-0000-0000-0000F4A00000}"/>
    <cellStyle name="Normal 4 3 14 2" xfId="9788" xr:uid="{00000000-0005-0000-0000-0000F5A00000}"/>
    <cellStyle name="Normal 4 3 14 2 2" xfId="16578" xr:uid="{00000000-0005-0000-0000-0000F6A00000}"/>
    <cellStyle name="Normal 4 3 14 2 2 2" xfId="30146" xr:uid="{00000000-0005-0000-0000-0000F7A00000}"/>
    <cellStyle name="Normal 4 3 14 2 2 2 2" xfId="57279" xr:uid="{00000000-0005-0000-0000-0000F8A00000}"/>
    <cellStyle name="Normal 4 3 14 2 2 3" xfId="43717" xr:uid="{00000000-0005-0000-0000-0000F9A00000}"/>
    <cellStyle name="Normal 4 3 14 2 3" xfId="23365" xr:uid="{00000000-0005-0000-0000-0000FAA00000}"/>
    <cellStyle name="Normal 4 3 14 2 3 2" xfId="50498" xr:uid="{00000000-0005-0000-0000-0000FBA00000}"/>
    <cellStyle name="Normal 4 3 14 2 4" xfId="36936" xr:uid="{00000000-0005-0000-0000-0000FCA00000}"/>
    <cellStyle name="Normal 4 3 14 3" xfId="13189" xr:uid="{00000000-0005-0000-0000-0000FDA00000}"/>
    <cellStyle name="Normal 4 3 14 3 2" xfId="26757" xr:uid="{00000000-0005-0000-0000-0000FEA00000}"/>
    <cellStyle name="Normal 4 3 14 3 2 2" xfId="53890" xr:uid="{00000000-0005-0000-0000-0000FFA00000}"/>
    <cellStyle name="Normal 4 3 14 3 3" xfId="40328" xr:uid="{00000000-0005-0000-0000-000000A10000}"/>
    <cellStyle name="Normal 4 3 14 4" xfId="19976" xr:uid="{00000000-0005-0000-0000-000001A10000}"/>
    <cellStyle name="Normal 4 3 14 4 2" xfId="47109" xr:uid="{00000000-0005-0000-0000-000002A10000}"/>
    <cellStyle name="Normal 4 3 14 5" xfId="33547" xr:uid="{00000000-0005-0000-0000-000003A10000}"/>
    <cellStyle name="Normal 4 3 2" xfId="2775" xr:uid="{00000000-0005-0000-0000-000004A10000}"/>
    <cellStyle name="Normal 4 3 2 2" xfId="7580" xr:uid="{00000000-0005-0000-0000-000005A10000}"/>
    <cellStyle name="Normal 4 3 2 2 2" xfId="14370" xr:uid="{00000000-0005-0000-0000-000006A10000}"/>
    <cellStyle name="Normal 4 3 2 2 2 2" xfId="27938" xr:uid="{00000000-0005-0000-0000-000007A10000}"/>
    <cellStyle name="Normal 4 3 2 2 2 2 2" xfId="55071" xr:uid="{00000000-0005-0000-0000-000008A10000}"/>
    <cellStyle name="Normal 4 3 2 2 2 3" xfId="41509" xr:uid="{00000000-0005-0000-0000-000009A10000}"/>
    <cellStyle name="Normal 4 3 2 2 3" xfId="21157" xr:uid="{00000000-0005-0000-0000-00000AA10000}"/>
    <cellStyle name="Normal 4 3 2 2 3 2" xfId="48290" xr:uid="{00000000-0005-0000-0000-00000BA10000}"/>
    <cellStyle name="Normal 4 3 2 2 4" xfId="34728" xr:uid="{00000000-0005-0000-0000-00000CA10000}"/>
    <cellStyle name="Normal 4 3 2 3" xfId="10981" xr:uid="{00000000-0005-0000-0000-00000DA10000}"/>
    <cellStyle name="Normal 4 3 2 3 2" xfId="24549" xr:uid="{00000000-0005-0000-0000-00000EA10000}"/>
    <cellStyle name="Normal 4 3 2 3 2 2" xfId="51682" xr:uid="{00000000-0005-0000-0000-00000FA10000}"/>
    <cellStyle name="Normal 4 3 2 3 3" xfId="38120" xr:uid="{00000000-0005-0000-0000-000010A10000}"/>
    <cellStyle name="Normal 4 3 2 4" xfId="17768" xr:uid="{00000000-0005-0000-0000-000011A10000}"/>
    <cellStyle name="Normal 4 3 2 4 2" xfId="44901" xr:uid="{00000000-0005-0000-0000-000012A10000}"/>
    <cellStyle name="Normal 4 3 2 5" xfId="31339" xr:uid="{00000000-0005-0000-0000-000013A10000}"/>
    <cellStyle name="Normal 4 3 3" xfId="6252" xr:uid="{00000000-0005-0000-0000-000014A10000}"/>
    <cellStyle name="Normal 4 3 4" xfId="6253" xr:uid="{00000000-0005-0000-0000-000015A10000}"/>
    <cellStyle name="Normal 4 3 4 2" xfId="6254" xr:uid="{00000000-0005-0000-0000-000016A10000}"/>
    <cellStyle name="Normal 4 3 5" xfId="6255" xr:uid="{00000000-0005-0000-0000-000017A10000}"/>
    <cellStyle name="Normal 4 3 6" xfId="6256" xr:uid="{00000000-0005-0000-0000-000018A10000}"/>
    <cellStyle name="Normal 4 3 6 10" xfId="9789" xr:uid="{00000000-0005-0000-0000-000019A10000}"/>
    <cellStyle name="Normal 4 3 6 10 2" xfId="16579" xr:uid="{00000000-0005-0000-0000-00001AA10000}"/>
    <cellStyle name="Normal 4 3 6 10 2 2" xfId="30147" xr:uid="{00000000-0005-0000-0000-00001BA10000}"/>
    <cellStyle name="Normal 4 3 6 10 2 2 2" xfId="57280" xr:uid="{00000000-0005-0000-0000-00001CA10000}"/>
    <cellStyle name="Normal 4 3 6 10 2 3" xfId="43718" xr:uid="{00000000-0005-0000-0000-00001DA10000}"/>
    <cellStyle name="Normal 4 3 6 10 3" xfId="23366" xr:uid="{00000000-0005-0000-0000-00001EA10000}"/>
    <cellStyle name="Normal 4 3 6 10 3 2" xfId="50499" xr:uid="{00000000-0005-0000-0000-00001FA10000}"/>
    <cellStyle name="Normal 4 3 6 10 4" xfId="36937" xr:uid="{00000000-0005-0000-0000-000020A10000}"/>
    <cellStyle name="Normal 4 3 6 11" xfId="13190" xr:uid="{00000000-0005-0000-0000-000021A10000}"/>
    <cellStyle name="Normal 4 3 6 11 2" xfId="26758" xr:uid="{00000000-0005-0000-0000-000022A10000}"/>
    <cellStyle name="Normal 4 3 6 11 2 2" xfId="53891" xr:uid="{00000000-0005-0000-0000-000023A10000}"/>
    <cellStyle name="Normal 4 3 6 11 3" xfId="40329" xr:uid="{00000000-0005-0000-0000-000024A10000}"/>
    <cellStyle name="Normal 4 3 6 12" xfId="19977" xr:uid="{00000000-0005-0000-0000-000025A10000}"/>
    <cellStyle name="Normal 4 3 6 12 2" xfId="47110" xr:uid="{00000000-0005-0000-0000-000026A10000}"/>
    <cellStyle name="Normal 4 3 6 13" xfId="33548" xr:uid="{00000000-0005-0000-0000-000027A10000}"/>
    <cellStyle name="Normal 4 3 6 2" xfId="6257" xr:uid="{00000000-0005-0000-0000-000028A10000}"/>
    <cellStyle name="Normal 4 3 6 2 10" xfId="33549" xr:uid="{00000000-0005-0000-0000-000029A10000}"/>
    <cellStyle name="Normal 4 3 6 2 2" xfId="6258" xr:uid="{00000000-0005-0000-0000-00002AA10000}"/>
    <cellStyle name="Normal 4 3 6 2 2 2" xfId="6259" xr:uid="{00000000-0005-0000-0000-00002BA10000}"/>
    <cellStyle name="Normal 4 3 6 2 2 2 2" xfId="6260" xr:uid="{00000000-0005-0000-0000-00002CA10000}"/>
    <cellStyle name="Normal 4 3 6 2 2 2 2 2" xfId="9793" xr:uid="{00000000-0005-0000-0000-00002DA10000}"/>
    <cellStyle name="Normal 4 3 6 2 2 2 2 2 2" xfId="16583" xr:uid="{00000000-0005-0000-0000-00002EA10000}"/>
    <cellStyle name="Normal 4 3 6 2 2 2 2 2 2 2" xfId="30151" xr:uid="{00000000-0005-0000-0000-00002FA10000}"/>
    <cellStyle name="Normal 4 3 6 2 2 2 2 2 2 2 2" xfId="57284" xr:uid="{00000000-0005-0000-0000-000030A10000}"/>
    <cellStyle name="Normal 4 3 6 2 2 2 2 2 2 3" xfId="43722" xr:uid="{00000000-0005-0000-0000-000031A10000}"/>
    <cellStyle name="Normal 4 3 6 2 2 2 2 2 3" xfId="23370" xr:uid="{00000000-0005-0000-0000-000032A10000}"/>
    <cellStyle name="Normal 4 3 6 2 2 2 2 2 3 2" xfId="50503" xr:uid="{00000000-0005-0000-0000-000033A10000}"/>
    <cellStyle name="Normal 4 3 6 2 2 2 2 2 4" xfId="36941" xr:uid="{00000000-0005-0000-0000-000034A10000}"/>
    <cellStyle name="Normal 4 3 6 2 2 2 2 3" xfId="13194" xr:uid="{00000000-0005-0000-0000-000035A10000}"/>
    <cellStyle name="Normal 4 3 6 2 2 2 2 3 2" xfId="26762" xr:uid="{00000000-0005-0000-0000-000036A10000}"/>
    <cellStyle name="Normal 4 3 6 2 2 2 2 3 2 2" xfId="53895" xr:uid="{00000000-0005-0000-0000-000037A10000}"/>
    <cellStyle name="Normal 4 3 6 2 2 2 2 3 3" xfId="40333" xr:uid="{00000000-0005-0000-0000-000038A10000}"/>
    <cellStyle name="Normal 4 3 6 2 2 2 2 4" xfId="19981" xr:uid="{00000000-0005-0000-0000-000039A10000}"/>
    <cellStyle name="Normal 4 3 6 2 2 2 2 4 2" xfId="47114" xr:uid="{00000000-0005-0000-0000-00003AA10000}"/>
    <cellStyle name="Normal 4 3 6 2 2 2 2 5" xfId="33552" xr:uid="{00000000-0005-0000-0000-00003BA10000}"/>
    <cellStyle name="Normal 4 3 6 2 2 2 3" xfId="6261" xr:uid="{00000000-0005-0000-0000-00003CA10000}"/>
    <cellStyle name="Normal 4 3 6 2 2 2 3 2" xfId="9794" xr:uid="{00000000-0005-0000-0000-00003DA10000}"/>
    <cellStyle name="Normal 4 3 6 2 2 2 3 2 2" xfId="16584" xr:uid="{00000000-0005-0000-0000-00003EA10000}"/>
    <cellStyle name="Normal 4 3 6 2 2 2 3 2 2 2" xfId="30152" xr:uid="{00000000-0005-0000-0000-00003FA10000}"/>
    <cellStyle name="Normal 4 3 6 2 2 2 3 2 2 2 2" xfId="57285" xr:uid="{00000000-0005-0000-0000-000040A10000}"/>
    <cellStyle name="Normal 4 3 6 2 2 2 3 2 2 3" xfId="43723" xr:uid="{00000000-0005-0000-0000-000041A10000}"/>
    <cellStyle name="Normal 4 3 6 2 2 2 3 2 3" xfId="23371" xr:uid="{00000000-0005-0000-0000-000042A10000}"/>
    <cellStyle name="Normal 4 3 6 2 2 2 3 2 3 2" xfId="50504" xr:uid="{00000000-0005-0000-0000-000043A10000}"/>
    <cellStyle name="Normal 4 3 6 2 2 2 3 2 4" xfId="36942" xr:uid="{00000000-0005-0000-0000-000044A10000}"/>
    <cellStyle name="Normal 4 3 6 2 2 2 3 3" xfId="13195" xr:uid="{00000000-0005-0000-0000-000045A10000}"/>
    <cellStyle name="Normal 4 3 6 2 2 2 3 3 2" xfId="26763" xr:uid="{00000000-0005-0000-0000-000046A10000}"/>
    <cellStyle name="Normal 4 3 6 2 2 2 3 3 2 2" xfId="53896" xr:uid="{00000000-0005-0000-0000-000047A10000}"/>
    <cellStyle name="Normal 4 3 6 2 2 2 3 3 3" xfId="40334" xr:uid="{00000000-0005-0000-0000-000048A10000}"/>
    <cellStyle name="Normal 4 3 6 2 2 2 3 4" xfId="19982" xr:uid="{00000000-0005-0000-0000-000049A10000}"/>
    <cellStyle name="Normal 4 3 6 2 2 2 3 4 2" xfId="47115" xr:uid="{00000000-0005-0000-0000-00004AA10000}"/>
    <cellStyle name="Normal 4 3 6 2 2 2 3 5" xfId="33553" xr:uid="{00000000-0005-0000-0000-00004BA10000}"/>
    <cellStyle name="Normal 4 3 6 2 2 2 4" xfId="9792" xr:uid="{00000000-0005-0000-0000-00004CA10000}"/>
    <cellStyle name="Normal 4 3 6 2 2 2 4 2" xfId="16582" xr:uid="{00000000-0005-0000-0000-00004DA10000}"/>
    <cellStyle name="Normal 4 3 6 2 2 2 4 2 2" xfId="30150" xr:uid="{00000000-0005-0000-0000-00004EA10000}"/>
    <cellStyle name="Normal 4 3 6 2 2 2 4 2 2 2" xfId="57283" xr:uid="{00000000-0005-0000-0000-00004FA10000}"/>
    <cellStyle name="Normal 4 3 6 2 2 2 4 2 3" xfId="43721" xr:uid="{00000000-0005-0000-0000-000050A10000}"/>
    <cellStyle name="Normal 4 3 6 2 2 2 4 3" xfId="23369" xr:uid="{00000000-0005-0000-0000-000051A10000}"/>
    <cellStyle name="Normal 4 3 6 2 2 2 4 3 2" xfId="50502" xr:uid="{00000000-0005-0000-0000-000052A10000}"/>
    <cellStyle name="Normal 4 3 6 2 2 2 4 4" xfId="36940" xr:uid="{00000000-0005-0000-0000-000053A10000}"/>
    <cellStyle name="Normal 4 3 6 2 2 2 5" xfId="13193" xr:uid="{00000000-0005-0000-0000-000054A10000}"/>
    <cellStyle name="Normal 4 3 6 2 2 2 5 2" xfId="26761" xr:uid="{00000000-0005-0000-0000-000055A10000}"/>
    <cellStyle name="Normal 4 3 6 2 2 2 5 2 2" xfId="53894" xr:uid="{00000000-0005-0000-0000-000056A10000}"/>
    <cellStyle name="Normal 4 3 6 2 2 2 5 3" xfId="40332" xr:uid="{00000000-0005-0000-0000-000057A10000}"/>
    <cellStyle name="Normal 4 3 6 2 2 2 6" xfId="19980" xr:uid="{00000000-0005-0000-0000-000058A10000}"/>
    <cellStyle name="Normal 4 3 6 2 2 2 6 2" xfId="47113" xr:uid="{00000000-0005-0000-0000-000059A10000}"/>
    <cellStyle name="Normal 4 3 6 2 2 2 7" xfId="33551" xr:uid="{00000000-0005-0000-0000-00005AA10000}"/>
    <cellStyle name="Normal 4 3 6 2 2 3" xfId="6262" xr:uid="{00000000-0005-0000-0000-00005BA10000}"/>
    <cellStyle name="Normal 4 3 6 2 2 3 2" xfId="6263" xr:uid="{00000000-0005-0000-0000-00005CA10000}"/>
    <cellStyle name="Normal 4 3 6 2 2 3 2 2" xfId="9796" xr:uid="{00000000-0005-0000-0000-00005DA10000}"/>
    <cellStyle name="Normal 4 3 6 2 2 3 2 2 2" xfId="16586" xr:uid="{00000000-0005-0000-0000-00005EA10000}"/>
    <cellStyle name="Normal 4 3 6 2 2 3 2 2 2 2" xfId="30154" xr:uid="{00000000-0005-0000-0000-00005FA10000}"/>
    <cellStyle name="Normal 4 3 6 2 2 3 2 2 2 2 2" xfId="57287" xr:uid="{00000000-0005-0000-0000-000060A10000}"/>
    <cellStyle name="Normal 4 3 6 2 2 3 2 2 2 3" xfId="43725" xr:uid="{00000000-0005-0000-0000-000061A10000}"/>
    <cellStyle name="Normal 4 3 6 2 2 3 2 2 3" xfId="23373" xr:uid="{00000000-0005-0000-0000-000062A10000}"/>
    <cellStyle name="Normal 4 3 6 2 2 3 2 2 3 2" xfId="50506" xr:uid="{00000000-0005-0000-0000-000063A10000}"/>
    <cellStyle name="Normal 4 3 6 2 2 3 2 2 4" xfId="36944" xr:uid="{00000000-0005-0000-0000-000064A10000}"/>
    <cellStyle name="Normal 4 3 6 2 2 3 2 3" xfId="13197" xr:uid="{00000000-0005-0000-0000-000065A10000}"/>
    <cellStyle name="Normal 4 3 6 2 2 3 2 3 2" xfId="26765" xr:uid="{00000000-0005-0000-0000-000066A10000}"/>
    <cellStyle name="Normal 4 3 6 2 2 3 2 3 2 2" xfId="53898" xr:uid="{00000000-0005-0000-0000-000067A10000}"/>
    <cellStyle name="Normal 4 3 6 2 2 3 2 3 3" xfId="40336" xr:uid="{00000000-0005-0000-0000-000068A10000}"/>
    <cellStyle name="Normal 4 3 6 2 2 3 2 4" xfId="19984" xr:uid="{00000000-0005-0000-0000-000069A10000}"/>
    <cellStyle name="Normal 4 3 6 2 2 3 2 4 2" xfId="47117" xr:uid="{00000000-0005-0000-0000-00006AA10000}"/>
    <cellStyle name="Normal 4 3 6 2 2 3 2 5" xfId="33555" xr:uid="{00000000-0005-0000-0000-00006BA10000}"/>
    <cellStyle name="Normal 4 3 6 2 2 3 3" xfId="9795" xr:uid="{00000000-0005-0000-0000-00006CA10000}"/>
    <cellStyle name="Normal 4 3 6 2 2 3 3 2" xfId="16585" xr:uid="{00000000-0005-0000-0000-00006DA10000}"/>
    <cellStyle name="Normal 4 3 6 2 2 3 3 2 2" xfId="30153" xr:uid="{00000000-0005-0000-0000-00006EA10000}"/>
    <cellStyle name="Normal 4 3 6 2 2 3 3 2 2 2" xfId="57286" xr:uid="{00000000-0005-0000-0000-00006FA10000}"/>
    <cellStyle name="Normal 4 3 6 2 2 3 3 2 3" xfId="43724" xr:uid="{00000000-0005-0000-0000-000070A10000}"/>
    <cellStyle name="Normal 4 3 6 2 2 3 3 3" xfId="23372" xr:uid="{00000000-0005-0000-0000-000071A10000}"/>
    <cellStyle name="Normal 4 3 6 2 2 3 3 3 2" xfId="50505" xr:uid="{00000000-0005-0000-0000-000072A10000}"/>
    <cellStyle name="Normal 4 3 6 2 2 3 3 4" xfId="36943" xr:uid="{00000000-0005-0000-0000-000073A10000}"/>
    <cellStyle name="Normal 4 3 6 2 2 3 4" xfId="13196" xr:uid="{00000000-0005-0000-0000-000074A10000}"/>
    <cellStyle name="Normal 4 3 6 2 2 3 4 2" xfId="26764" xr:uid="{00000000-0005-0000-0000-000075A10000}"/>
    <cellStyle name="Normal 4 3 6 2 2 3 4 2 2" xfId="53897" xr:uid="{00000000-0005-0000-0000-000076A10000}"/>
    <cellStyle name="Normal 4 3 6 2 2 3 4 3" xfId="40335" xr:uid="{00000000-0005-0000-0000-000077A10000}"/>
    <cellStyle name="Normal 4 3 6 2 2 3 5" xfId="19983" xr:uid="{00000000-0005-0000-0000-000078A10000}"/>
    <cellStyle name="Normal 4 3 6 2 2 3 5 2" xfId="47116" xr:uid="{00000000-0005-0000-0000-000079A10000}"/>
    <cellStyle name="Normal 4 3 6 2 2 3 6" xfId="33554" xr:uid="{00000000-0005-0000-0000-00007AA10000}"/>
    <cellStyle name="Normal 4 3 6 2 2 4" xfId="6264" xr:uid="{00000000-0005-0000-0000-00007BA10000}"/>
    <cellStyle name="Normal 4 3 6 2 2 4 2" xfId="9797" xr:uid="{00000000-0005-0000-0000-00007CA10000}"/>
    <cellStyle name="Normal 4 3 6 2 2 4 2 2" xfId="16587" xr:uid="{00000000-0005-0000-0000-00007DA10000}"/>
    <cellStyle name="Normal 4 3 6 2 2 4 2 2 2" xfId="30155" xr:uid="{00000000-0005-0000-0000-00007EA10000}"/>
    <cellStyle name="Normal 4 3 6 2 2 4 2 2 2 2" xfId="57288" xr:uid="{00000000-0005-0000-0000-00007FA10000}"/>
    <cellStyle name="Normal 4 3 6 2 2 4 2 2 3" xfId="43726" xr:uid="{00000000-0005-0000-0000-000080A10000}"/>
    <cellStyle name="Normal 4 3 6 2 2 4 2 3" xfId="23374" xr:uid="{00000000-0005-0000-0000-000081A10000}"/>
    <cellStyle name="Normal 4 3 6 2 2 4 2 3 2" xfId="50507" xr:uid="{00000000-0005-0000-0000-000082A10000}"/>
    <cellStyle name="Normal 4 3 6 2 2 4 2 4" xfId="36945" xr:uid="{00000000-0005-0000-0000-000083A10000}"/>
    <cellStyle name="Normal 4 3 6 2 2 4 3" xfId="13198" xr:uid="{00000000-0005-0000-0000-000084A10000}"/>
    <cellStyle name="Normal 4 3 6 2 2 4 3 2" xfId="26766" xr:uid="{00000000-0005-0000-0000-000085A10000}"/>
    <cellStyle name="Normal 4 3 6 2 2 4 3 2 2" xfId="53899" xr:uid="{00000000-0005-0000-0000-000086A10000}"/>
    <cellStyle name="Normal 4 3 6 2 2 4 3 3" xfId="40337" xr:uid="{00000000-0005-0000-0000-000087A10000}"/>
    <cellStyle name="Normal 4 3 6 2 2 4 4" xfId="19985" xr:uid="{00000000-0005-0000-0000-000088A10000}"/>
    <cellStyle name="Normal 4 3 6 2 2 4 4 2" xfId="47118" xr:uid="{00000000-0005-0000-0000-000089A10000}"/>
    <cellStyle name="Normal 4 3 6 2 2 4 5" xfId="33556" xr:uid="{00000000-0005-0000-0000-00008AA10000}"/>
    <cellStyle name="Normal 4 3 6 2 2 5" xfId="6265" xr:uid="{00000000-0005-0000-0000-00008BA10000}"/>
    <cellStyle name="Normal 4 3 6 2 2 5 2" xfId="9798" xr:uid="{00000000-0005-0000-0000-00008CA10000}"/>
    <cellStyle name="Normal 4 3 6 2 2 5 2 2" xfId="16588" xr:uid="{00000000-0005-0000-0000-00008DA10000}"/>
    <cellStyle name="Normal 4 3 6 2 2 5 2 2 2" xfId="30156" xr:uid="{00000000-0005-0000-0000-00008EA10000}"/>
    <cellStyle name="Normal 4 3 6 2 2 5 2 2 2 2" xfId="57289" xr:uid="{00000000-0005-0000-0000-00008FA10000}"/>
    <cellStyle name="Normal 4 3 6 2 2 5 2 2 3" xfId="43727" xr:uid="{00000000-0005-0000-0000-000090A10000}"/>
    <cellStyle name="Normal 4 3 6 2 2 5 2 3" xfId="23375" xr:uid="{00000000-0005-0000-0000-000091A10000}"/>
    <cellStyle name="Normal 4 3 6 2 2 5 2 3 2" xfId="50508" xr:uid="{00000000-0005-0000-0000-000092A10000}"/>
    <cellStyle name="Normal 4 3 6 2 2 5 2 4" xfId="36946" xr:uid="{00000000-0005-0000-0000-000093A10000}"/>
    <cellStyle name="Normal 4 3 6 2 2 5 3" xfId="13199" xr:uid="{00000000-0005-0000-0000-000094A10000}"/>
    <cellStyle name="Normal 4 3 6 2 2 5 3 2" xfId="26767" xr:uid="{00000000-0005-0000-0000-000095A10000}"/>
    <cellStyle name="Normal 4 3 6 2 2 5 3 2 2" xfId="53900" xr:uid="{00000000-0005-0000-0000-000096A10000}"/>
    <cellStyle name="Normal 4 3 6 2 2 5 3 3" xfId="40338" xr:uid="{00000000-0005-0000-0000-000097A10000}"/>
    <cellStyle name="Normal 4 3 6 2 2 5 4" xfId="19986" xr:uid="{00000000-0005-0000-0000-000098A10000}"/>
    <cellStyle name="Normal 4 3 6 2 2 5 4 2" xfId="47119" xr:uid="{00000000-0005-0000-0000-000099A10000}"/>
    <cellStyle name="Normal 4 3 6 2 2 5 5" xfId="33557" xr:uid="{00000000-0005-0000-0000-00009AA10000}"/>
    <cellStyle name="Normal 4 3 6 2 2 6" xfId="9791" xr:uid="{00000000-0005-0000-0000-00009BA10000}"/>
    <cellStyle name="Normal 4 3 6 2 2 6 2" xfId="16581" xr:uid="{00000000-0005-0000-0000-00009CA10000}"/>
    <cellStyle name="Normal 4 3 6 2 2 6 2 2" xfId="30149" xr:uid="{00000000-0005-0000-0000-00009DA10000}"/>
    <cellStyle name="Normal 4 3 6 2 2 6 2 2 2" xfId="57282" xr:uid="{00000000-0005-0000-0000-00009EA10000}"/>
    <cellStyle name="Normal 4 3 6 2 2 6 2 3" xfId="43720" xr:uid="{00000000-0005-0000-0000-00009FA10000}"/>
    <cellStyle name="Normal 4 3 6 2 2 6 3" xfId="23368" xr:uid="{00000000-0005-0000-0000-0000A0A10000}"/>
    <cellStyle name="Normal 4 3 6 2 2 6 3 2" xfId="50501" xr:uid="{00000000-0005-0000-0000-0000A1A10000}"/>
    <cellStyle name="Normal 4 3 6 2 2 6 4" xfId="36939" xr:uid="{00000000-0005-0000-0000-0000A2A10000}"/>
    <cellStyle name="Normal 4 3 6 2 2 7" xfId="13192" xr:uid="{00000000-0005-0000-0000-0000A3A10000}"/>
    <cellStyle name="Normal 4 3 6 2 2 7 2" xfId="26760" xr:uid="{00000000-0005-0000-0000-0000A4A10000}"/>
    <cellStyle name="Normal 4 3 6 2 2 7 2 2" xfId="53893" xr:uid="{00000000-0005-0000-0000-0000A5A10000}"/>
    <cellStyle name="Normal 4 3 6 2 2 7 3" xfId="40331" xr:uid="{00000000-0005-0000-0000-0000A6A10000}"/>
    <cellStyle name="Normal 4 3 6 2 2 8" xfId="19979" xr:uid="{00000000-0005-0000-0000-0000A7A10000}"/>
    <cellStyle name="Normal 4 3 6 2 2 8 2" xfId="47112" xr:uid="{00000000-0005-0000-0000-0000A8A10000}"/>
    <cellStyle name="Normal 4 3 6 2 2 9" xfId="33550" xr:uid="{00000000-0005-0000-0000-0000A9A10000}"/>
    <cellStyle name="Normal 4 3 6 2 3" xfId="6266" xr:uid="{00000000-0005-0000-0000-0000AAA10000}"/>
    <cellStyle name="Normal 4 3 6 2 3 2" xfId="6267" xr:uid="{00000000-0005-0000-0000-0000ABA10000}"/>
    <cellStyle name="Normal 4 3 6 2 3 2 2" xfId="9800" xr:uid="{00000000-0005-0000-0000-0000ACA10000}"/>
    <cellStyle name="Normal 4 3 6 2 3 2 2 2" xfId="16590" xr:uid="{00000000-0005-0000-0000-0000ADA10000}"/>
    <cellStyle name="Normal 4 3 6 2 3 2 2 2 2" xfId="30158" xr:uid="{00000000-0005-0000-0000-0000AEA10000}"/>
    <cellStyle name="Normal 4 3 6 2 3 2 2 2 2 2" xfId="57291" xr:uid="{00000000-0005-0000-0000-0000AFA10000}"/>
    <cellStyle name="Normal 4 3 6 2 3 2 2 2 3" xfId="43729" xr:uid="{00000000-0005-0000-0000-0000B0A10000}"/>
    <cellStyle name="Normal 4 3 6 2 3 2 2 3" xfId="23377" xr:uid="{00000000-0005-0000-0000-0000B1A10000}"/>
    <cellStyle name="Normal 4 3 6 2 3 2 2 3 2" xfId="50510" xr:uid="{00000000-0005-0000-0000-0000B2A10000}"/>
    <cellStyle name="Normal 4 3 6 2 3 2 2 4" xfId="36948" xr:uid="{00000000-0005-0000-0000-0000B3A10000}"/>
    <cellStyle name="Normal 4 3 6 2 3 2 3" xfId="13201" xr:uid="{00000000-0005-0000-0000-0000B4A10000}"/>
    <cellStyle name="Normal 4 3 6 2 3 2 3 2" xfId="26769" xr:uid="{00000000-0005-0000-0000-0000B5A10000}"/>
    <cellStyle name="Normal 4 3 6 2 3 2 3 2 2" xfId="53902" xr:uid="{00000000-0005-0000-0000-0000B6A10000}"/>
    <cellStyle name="Normal 4 3 6 2 3 2 3 3" xfId="40340" xr:uid="{00000000-0005-0000-0000-0000B7A10000}"/>
    <cellStyle name="Normal 4 3 6 2 3 2 4" xfId="19988" xr:uid="{00000000-0005-0000-0000-0000B8A10000}"/>
    <cellStyle name="Normal 4 3 6 2 3 2 4 2" xfId="47121" xr:uid="{00000000-0005-0000-0000-0000B9A10000}"/>
    <cellStyle name="Normal 4 3 6 2 3 2 5" xfId="33559" xr:uid="{00000000-0005-0000-0000-0000BAA10000}"/>
    <cellStyle name="Normal 4 3 6 2 3 3" xfId="6268" xr:uid="{00000000-0005-0000-0000-0000BBA10000}"/>
    <cellStyle name="Normal 4 3 6 2 3 3 2" xfId="9801" xr:uid="{00000000-0005-0000-0000-0000BCA10000}"/>
    <cellStyle name="Normal 4 3 6 2 3 3 2 2" xfId="16591" xr:uid="{00000000-0005-0000-0000-0000BDA10000}"/>
    <cellStyle name="Normal 4 3 6 2 3 3 2 2 2" xfId="30159" xr:uid="{00000000-0005-0000-0000-0000BEA10000}"/>
    <cellStyle name="Normal 4 3 6 2 3 3 2 2 2 2" xfId="57292" xr:uid="{00000000-0005-0000-0000-0000BFA10000}"/>
    <cellStyle name="Normal 4 3 6 2 3 3 2 2 3" xfId="43730" xr:uid="{00000000-0005-0000-0000-0000C0A10000}"/>
    <cellStyle name="Normal 4 3 6 2 3 3 2 3" xfId="23378" xr:uid="{00000000-0005-0000-0000-0000C1A10000}"/>
    <cellStyle name="Normal 4 3 6 2 3 3 2 3 2" xfId="50511" xr:uid="{00000000-0005-0000-0000-0000C2A10000}"/>
    <cellStyle name="Normal 4 3 6 2 3 3 2 4" xfId="36949" xr:uid="{00000000-0005-0000-0000-0000C3A10000}"/>
    <cellStyle name="Normal 4 3 6 2 3 3 3" xfId="13202" xr:uid="{00000000-0005-0000-0000-0000C4A10000}"/>
    <cellStyle name="Normal 4 3 6 2 3 3 3 2" xfId="26770" xr:uid="{00000000-0005-0000-0000-0000C5A10000}"/>
    <cellStyle name="Normal 4 3 6 2 3 3 3 2 2" xfId="53903" xr:uid="{00000000-0005-0000-0000-0000C6A10000}"/>
    <cellStyle name="Normal 4 3 6 2 3 3 3 3" xfId="40341" xr:uid="{00000000-0005-0000-0000-0000C7A10000}"/>
    <cellStyle name="Normal 4 3 6 2 3 3 4" xfId="19989" xr:uid="{00000000-0005-0000-0000-0000C8A10000}"/>
    <cellStyle name="Normal 4 3 6 2 3 3 4 2" xfId="47122" xr:uid="{00000000-0005-0000-0000-0000C9A10000}"/>
    <cellStyle name="Normal 4 3 6 2 3 3 5" xfId="33560" xr:uid="{00000000-0005-0000-0000-0000CAA10000}"/>
    <cellStyle name="Normal 4 3 6 2 3 4" xfId="9799" xr:uid="{00000000-0005-0000-0000-0000CBA10000}"/>
    <cellStyle name="Normal 4 3 6 2 3 4 2" xfId="16589" xr:uid="{00000000-0005-0000-0000-0000CCA10000}"/>
    <cellStyle name="Normal 4 3 6 2 3 4 2 2" xfId="30157" xr:uid="{00000000-0005-0000-0000-0000CDA10000}"/>
    <cellStyle name="Normal 4 3 6 2 3 4 2 2 2" xfId="57290" xr:uid="{00000000-0005-0000-0000-0000CEA10000}"/>
    <cellStyle name="Normal 4 3 6 2 3 4 2 3" xfId="43728" xr:uid="{00000000-0005-0000-0000-0000CFA10000}"/>
    <cellStyle name="Normal 4 3 6 2 3 4 3" xfId="23376" xr:uid="{00000000-0005-0000-0000-0000D0A10000}"/>
    <cellStyle name="Normal 4 3 6 2 3 4 3 2" xfId="50509" xr:uid="{00000000-0005-0000-0000-0000D1A10000}"/>
    <cellStyle name="Normal 4 3 6 2 3 4 4" xfId="36947" xr:uid="{00000000-0005-0000-0000-0000D2A10000}"/>
    <cellStyle name="Normal 4 3 6 2 3 5" xfId="13200" xr:uid="{00000000-0005-0000-0000-0000D3A10000}"/>
    <cellStyle name="Normal 4 3 6 2 3 5 2" xfId="26768" xr:uid="{00000000-0005-0000-0000-0000D4A10000}"/>
    <cellStyle name="Normal 4 3 6 2 3 5 2 2" xfId="53901" xr:uid="{00000000-0005-0000-0000-0000D5A10000}"/>
    <cellStyle name="Normal 4 3 6 2 3 5 3" xfId="40339" xr:uid="{00000000-0005-0000-0000-0000D6A10000}"/>
    <cellStyle name="Normal 4 3 6 2 3 6" xfId="19987" xr:uid="{00000000-0005-0000-0000-0000D7A10000}"/>
    <cellStyle name="Normal 4 3 6 2 3 6 2" xfId="47120" xr:uid="{00000000-0005-0000-0000-0000D8A10000}"/>
    <cellStyle name="Normal 4 3 6 2 3 7" xfId="33558" xr:uid="{00000000-0005-0000-0000-0000D9A10000}"/>
    <cellStyle name="Normal 4 3 6 2 4" xfId="6269" xr:uid="{00000000-0005-0000-0000-0000DAA10000}"/>
    <cellStyle name="Normal 4 3 6 2 4 2" xfId="6270" xr:uid="{00000000-0005-0000-0000-0000DBA10000}"/>
    <cellStyle name="Normal 4 3 6 2 4 2 2" xfId="9803" xr:uid="{00000000-0005-0000-0000-0000DCA10000}"/>
    <cellStyle name="Normal 4 3 6 2 4 2 2 2" xfId="16593" xr:uid="{00000000-0005-0000-0000-0000DDA10000}"/>
    <cellStyle name="Normal 4 3 6 2 4 2 2 2 2" xfId="30161" xr:uid="{00000000-0005-0000-0000-0000DEA10000}"/>
    <cellStyle name="Normal 4 3 6 2 4 2 2 2 2 2" xfId="57294" xr:uid="{00000000-0005-0000-0000-0000DFA10000}"/>
    <cellStyle name="Normal 4 3 6 2 4 2 2 2 3" xfId="43732" xr:uid="{00000000-0005-0000-0000-0000E0A10000}"/>
    <cellStyle name="Normal 4 3 6 2 4 2 2 3" xfId="23380" xr:uid="{00000000-0005-0000-0000-0000E1A10000}"/>
    <cellStyle name="Normal 4 3 6 2 4 2 2 3 2" xfId="50513" xr:uid="{00000000-0005-0000-0000-0000E2A10000}"/>
    <cellStyle name="Normal 4 3 6 2 4 2 2 4" xfId="36951" xr:uid="{00000000-0005-0000-0000-0000E3A10000}"/>
    <cellStyle name="Normal 4 3 6 2 4 2 3" xfId="13204" xr:uid="{00000000-0005-0000-0000-0000E4A10000}"/>
    <cellStyle name="Normal 4 3 6 2 4 2 3 2" xfId="26772" xr:uid="{00000000-0005-0000-0000-0000E5A10000}"/>
    <cellStyle name="Normal 4 3 6 2 4 2 3 2 2" xfId="53905" xr:uid="{00000000-0005-0000-0000-0000E6A10000}"/>
    <cellStyle name="Normal 4 3 6 2 4 2 3 3" xfId="40343" xr:uid="{00000000-0005-0000-0000-0000E7A10000}"/>
    <cellStyle name="Normal 4 3 6 2 4 2 4" xfId="19991" xr:uid="{00000000-0005-0000-0000-0000E8A10000}"/>
    <cellStyle name="Normal 4 3 6 2 4 2 4 2" xfId="47124" xr:uid="{00000000-0005-0000-0000-0000E9A10000}"/>
    <cellStyle name="Normal 4 3 6 2 4 2 5" xfId="33562" xr:uid="{00000000-0005-0000-0000-0000EAA10000}"/>
    <cellStyle name="Normal 4 3 6 2 4 3" xfId="9802" xr:uid="{00000000-0005-0000-0000-0000EBA10000}"/>
    <cellStyle name="Normal 4 3 6 2 4 3 2" xfId="16592" xr:uid="{00000000-0005-0000-0000-0000ECA10000}"/>
    <cellStyle name="Normal 4 3 6 2 4 3 2 2" xfId="30160" xr:uid="{00000000-0005-0000-0000-0000EDA10000}"/>
    <cellStyle name="Normal 4 3 6 2 4 3 2 2 2" xfId="57293" xr:uid="{00000000-0005-0000-0000-0000EEA10000}"/>
    <cellStyle name="Normal 4 3 6 2 4 3 2 3" xfId="43731" xr:uid="{00000000-0005-0000-0000-0000EFA10000}"/>
    <cellStyle name="Normal 4 3 6 2 4 3 3" xfId="23379" xr:uid="{00000000-0005-0000-0000-0000F0A10000}"/>
    <cellStyle name="Normal 4 3 6 2 4 3 3 2" xfId="50512" xr:uid="{00000000-0005-0000-0000-0000F1A10000}"/>
    <cellStyle name="Normal 4 3 6 2 4 3 4" xfId="36950" xr:uid="{00000000-0005-0000-0000-0000F2A10000}"/>
    <cellStyle name="Normal 4 3 6 2 4 4" xfId="13203" xr:uid="{00000000-0005-0000-0000-0000F3A10000}"/>
    <cellStyle name="Normal 4 3 6 2 4 4 2" xfId="26771" xr:uid="{00000000-0005-0000-0000-0000F4A10000}"/>
    <cellStyle name="Normal 4 3 6 2 4 4 2 2" xfId="53904" xr:uid="{00000000-0005-0000-0000-0000F5A10000}"/>
    <cellStyle name="Normal 4 3 6 2 4 4 3" xfId="40342" xr:uid="{00000000-0005-0000-0000-0000F6A10000}"/>
    <cellStyle name="Normal 4 3 6 2 4 5" xfId="19990" xr:uid="{00000000-0005-0000-0000-0000F7A10000}"/>
    <cellStyle name="Normal 4 3 6 2 4 5 2" xfId="47123" xr:uid="{00000000-0005-0000-0000-0000F8A10000}"/>
    <cellStyle name="Normal 4 3 6 2 4 6" xfId="33561" xr:uid="{00000000-0005-0000-0000-0000F9A10000}"/>
    <cellStyle name="Normal 4 3 6 2 5" xfId="6271" xr:uid="{00000000-0005-0000-0000-0000FAA10000}"/>
    <cellStyle name="Normal 4 3 6 2 5 2" xfId="9804" xr:uid="{00000000-0005-0000-0000-0000FBA10000}"/>
    <cellStyle name="Normal 4 3 6 2 5 2 2" xfId="16594" xr:uid="{00000000-0005-0000-0000-0000FCA10000}"/>
    <cellStyle name="Normal 4 3 6 2 5 2 2 2" xfId="30162" xr:uid="{00000000-0005-0000-0000-0000FDA10000}"/>
    <cellStyle name="Normal 4 3 6 2 5 2 2 2 2" xfId="57295" xr:uid="{00000000-0005-0000-0000-0000FEA10000}"/>
    <cellStyle name="Normal 4 3 6 2 5 2 2 3" xfId="43733" xr:uid="{00000000-0005-0000-0000-0000FFA10000}"/>
    <cellStyle name="Normal 4 3 6 2 5 2 3" xfId="23381" xr:uid="{00000000-0005-0000-0000-000000A20000}"/>
    <cellStyle name="Normal 4 3 6 2 5 2 3 2" xfId="50514" xr:uid="{00000000-0005-0000-0000-000001A20000}"/>
    <cellStyle name="Normal 4 3 6 2 5 2 4" xfId="36952" xr:uid="{00000000-0005-0000-0000-000002A20000}"/>
    <cellStyle name="Normal 4 3 6 2 5 3" xfId="13205" xr:uid="{00000000-0005-0000-0000-000003A20000}"/>
    <cellStyle name="Normal 4 3 6 2 5 3 2" xfId="26773" xr:uid="{00000000-0005-0000-0000-000004A20000}"/>
    <cellStyle name="Normal 4 3 6 2 5 3 2 2" xfId="53906" xr:uid="{00000000-0005-0000-0000-000005A20000}"/>
    <cellStyle name="Normal 4 3 6 2 5 3 3" xfId="40344" xr:uid="{00000000-0005-0000-0000-000006A20000}"/>
    <cellStyle name="Normal 4 3 6 2 5 4" xfId="19992" xr:uid="{00000000-0005-0000-0000-000007A20000}"/>
    <cellStyle name="Normal 4 3 6 2 5 4 2" xfId="47125" xr:uid="{00000000-0005-0000-0000-000008A20000}"/>
    <cellStyle name="Normal 4 3 6 2 5 5" xfId="33563" xr:uid="{00000000-0005-0000-0000-000009A20000}"/>
    <cellStyle name="Normal 4 3 6 2 6" xfId="6272" xr:uid="{00000000-0005-0000-0000-00000AA20000}"/>
    <cellStyle name="Normal 4 3 6 2 6 2" xfId="9805" xr:uid="{00000000-0005-0000-0000-00000BA20000}"/>
    <cellStyle name="Normal 4 3 6 2 6 2 2" xfId="16595" xr:uid="{00000000-0005-0000-0000-00000CA20000}"/>
    <cellStyle name="Normal 4 3 6 2 6 2 2 2" xfId="30163" xr:uid="{00000000-0005-0000-0000-00000DA20000}"/>
    <cellStyle name="Normal 4 3 6 2 6 2 2 2 2" xfId="57296" xr:uid="{00000000-0005-0000-0000-00000EA20000}"/>
    <cellStyle name="Normal 4 3 6 2 6 2 2 3" xfId="43734" xr:uid="{00000000-0005-0000-0000-00000FA20000}"/>
    <cellStyle name="Normal 4 3 6 2 6 2 3" xfId="23382" xr:uid="{00000000-0005-0000-0000-000010A20000}"/>
    <cellStyle name="Normal 4 3 6 2 6 2 3 2" xfId="50515" xr:uid="{00000000-0005-0000-0000-000011A20000}"/>
    <cellStyle name="Normal 4 3 6 2 6 2 4" xfId="36953" xr:uid="{00000000-0005-0000-0000-000012A20000}"/>
    <cellStyle name="Normal 4 3 6 2 6 3" xfId="13206" xr:uid="{00000000-0005-0000-0000-000013A20000}"/>
    <cellStyle name="Normal 4 3 6 2 6 3 2" xfId="26774" xr:uid="{00000000-0005-0000-0000-000014A20000}"/>
    <cellStyle name="Normal 4 3 6 2 6 3 2 2" xfId="53907" xr:uid="{00000000-0005-0000-0000-000015A20000}"/>
    <cellStyle name="Normal 4 3 6 2 6 3 3" xfId="40345" xr:uid="{00000000-0005-0000-0000-000016A20000}"/>
    <cellStyle name="Normal 4 3 6 2 6 4" xfId="19993" xr:uid="{00000000-0005-0000-0000-000017A20000}"/>
    <cellStyle name="Normal 4 3 6 2 6 4 2" xfId="47126" xr:uid="{00000000-0005-0000-0000-000018A20000}"/>
    <cellStyle name="Normal 4 3 6 2 6 5" xfId="33564" xr:uid="{00000000-0005-0000-0000-000019A20000}"/>
    <cellStyle name="Normal 4 3 6 2 7" xfId="9790" xr:uid="{00000000-0005-0000-0000-00001AA20000}"/>
    <cellStyle name="Normal 4 3 6 2 7 2" xfId="16580" xr:uid="{00000000-0005-0000-0000-00001BA20000}"/>
    <cellStyle name="Normal 4 3 6 2 7 2 2" xfId="30148" xr:uid="{00000000-0005-0000-0000-00001CA20000}"/>
    <cellStyle name="Normal 4 3 6 2 7 2 2 2" xfId="57281" xr:uid="{00000000-0005-0000-0000-00001DA20000}"/>
    <cellStyle name="Normal 4 3 6 2 7 2 3" xfId="43719" xr:uid="{00000000-0005-0000-0000-00001EA20000}"/>
    <cellStyle name="Normal 4 3 6 2 7 3" xfId="23367" xr:uid="{00000000-0005-0000-0000-00001FA20000}"/>
    <cellStyle name="Normal 4 3 6 2 7 3 2" xfId="50500" xr:uid="{00000000-0005-0000-0000-000020A20000}"/>
    <cellStyle name="Normal 4 3 6 2 7 4" xfId="36938" xr:uid="{00000000-0005-0000-0000-000021A20000}"/>
    <cellStyle name="Normal 4 3 6 2 8" xfId="13191" xr:uid="{00000000-0005-0000-0000-000022A20000}"/>
    <cellStyle name="Normal 4 3 6 2 8 2" xfId="26759" xr:uid="{00000000-0005-0000-0000-000023A20000}"/>
    <cellStyle name="Normal 4 3 6 2 8 2 2" xfId="53892" xr:uid="{00000000-0005-0000-0000-000024A20000}"/>
    <cellStyle name="Normal 4 3 6 2 8 3" xfId="40330" xr:uid="{00000000-0005-0000-0000-000025A20000}"/>
    <cellStyle name="Normal 4 3 6 2 9" xfId="19978" xr:uid="{00000000-0005-0000-0000-000026A20000}"/>
    <cellStyle name="Normal 4 3 6 2 9 2" xfId="47111" xr:uid="{00000000-0005-0000-0000-000027A20000}"/>
    <cellStyle name="Normal 4 3 6 3" xfId="6273" xr:uid="{00000000-0005-0000-0000-000028A20000}"/>
    <cellStyle name="Normal 4 3 6 3 2" xfId="6274" xr:uid="{00000000-0005-0000-0000-000029A20000}"/>
    <cellStyle name="Normal 4 3 6 3 2 2" xfId="6275" xr:uid="{00000000-0005-0000-0000-00002AA20000}"/>
    <cellStyle name="Normal 4 3 6 3 2 2 2" xfId="9808" xr:uid="{00000000-0005-0000-0000-00002BA20000}"/>
    <cellStyle name="Normal 4 3 6 3 2 2 2 2" xfId="16598" xr:uid="{00000000-0005-0000-0000-00002CA20000}"/>
    <cellStyle name="Normal 4 3 6 3 2 2 2 2 2" xfId="30166" xr:uid="{00000000-0005-0000-0000-00002DA20000}"/>
    <cellStyle name="Normal 4 3 6 3 2 2 2 2 2 2" xfId="57299" xr:uid="{00000000-0005-0000-0000-00002EA20000}"/>
    <cellStyle name="Normal 4 3 6 3 2 2 2 2 3" xfId="43737" xr:uid="{00000000-0005-0000-0000-00002FA20000}"/>
    <cellStyle name="Normal 4 3 6 3 2 2 2 3" xfId="23385" xr:uid="{00000000-0005-0000-0000-000030A20000}"/>
    <cellStyle name="Normal 4 3 6 3 2 2 2 3 2" xfId="50518" xr:uid="{00000000-0005-0000-0000-000031A20000}"/>
    <cellStyle name="Normal 4 3 6 3 2 2 2 4" xfId="36956" xr:uid="{00000000-0005-0000-0000-000032A20000}"/>
    <cellStyle name="Normal 4 3 6 3 2 2 3" xfId="13209" xr:uid="{00000000-0005-0000-0000-000033A20000}"/>
    <cellStyle name="Normal 4 3 6 3 2 2 3 2" xfId="26777" xr:uid="{00000000-0005-0000-0000-000034A20000}"/>
    <cellStyle name="Normal 4 3 6 3 2 2 3 2 2" xfId="53910" xr:uid="{00000000-0005-0000-0000-000035A20000}"/>
    <cellStyle name="Normal 4 3 6 3 2 2 3 3" xfId="40348" xr:uid="{00000000-0005-0000-0000-000036A20000}"/>
    <cellStyle name="Normal 4 3 6 3 2 2 4" xfId="19996" xr:uid="{00000000-0005-0000-0000-000037A20000}"/>
    <cellStyle name="Normal 4 3 6 3 2 2 4 2" xfId="47129" xr:uid="{00000000-0005-0000-0000-000038A20000}"/>
    <cellStyle name="Normal 4 3 6 3 2 2 5" xfId="33567" xr:uid="{00000000-0005-0000-0000-000039A20000}"/>
    <cellStyle name="Normal 4 3 6 3 2 3" xfId="6276" xr:uid="{00000000-0005-0000-0000-00003AA20000}"/>
    <cellStyle name="Normal 4 3 6 3 2 3 2" xfId="9809" xr:uid="{00000000-0005-0000-0000-00003BA20000}"/>
    <cellStyle name="Normal 4 3 6 3 2 3 2 2" xfId="16599" xr:uid="{00000000-0005-0000-0000-00003CA20000}"/>
    <cellStyle name="Normal 4 3 6 3 2 3 2 2 2" xfId="30167" xr:uid="{00000000-0005-0000-0000-00003DA20000}"/>
    <cellStyle name="Normal 4 3 6 3 2 3 2 2 2 2" xfId="57300" xr:uid="{00000000-0005-0000-0000-00003EA20000}"/>
    <cellStyle name="Normal 4 3 6 3 2 3 2 2 3" xfId="43738" xr:uid="{00000000-0005-0000-0000-00003FA20000}"/>
    <cellStyle name="Normal 4 3 6 3 2 3 2 3" xfId="23386" xr:uid="{00000000-0005-0000-0000-000040A20000}"/>
    <cellStyle name="Normal 4 3 6 3 2 3 2 3 2" xfId="50519" xr:uid="{00000000-0005-0000-0000-000041A20000}"/>
    <cellStyle name="Normal 4 3 6 3 2 3 2 4" xfId="36957" xr:uid="{00000000-0005-0000-0000-000042A20000}"/>
    <cellStyle name="Normal 4 3 6 3 2 3 3" xfId="13210" xr:uid="{00000000-0005-0000-0000-000043A20000}"/>
    <cellStyle name="Normal 4 3 6 3 2 3 3 2" xfId="26778" xr:uid="{00000000-0005-0000-0000-000044A20000}"/>
    <cellStyle name="Normal 4 3 6 3 2 3 3 2 2" xfId="53911" xr:uid="{00000000-0005-0000-0000-000045A20000}"/>
    <cellStyle name="Normal 4 3 6 3 2 3 3 3" xfId="40349" xr:uid="{00000000-0005-0000-0000-000046A20000}"/>
    <cellStyle name="Normal 4 3 6 3 2 3 4" xfId="19997" xr:uid="{00000000-0005-0000-0000-000047A20000}"/>
    <cellStyle name="Normal 4 3 6 3 2 3 4 2" xfId="47130" xr:uid="{00000000-0005-0000-0000-000048A20000}"/>
    <cellStyle name="Normal 4 3 6 3 2 3 5" xfId="33568" xr:uid="{00000000-0005-0000-0000-000049A20000}"/>
    <cellStyle name="Normal 4 3 6 3 2 4" xfId="9807" xr:uid="{00000000-0005-0000-0000-00004AA20000}"/>
    <cellStyle name="Normal 4 3 6 3 2 4 2" xfId="16597" xr:uid="{00000000-0005-0000-0000-00004BA20000}"/>
    <cellStyle name="Normal 4 3 6 3 2 4 2 2" xfId="30165" xr:uid="{00000000-0005-0000-0000-00004CA20000}"/>
    <cellStyle name="Normal 4 3 6 3 2 4 2 2 2" xfId="57298" xr:uid="{00000000-0005-0000-0000-00004DA20000}"/>
    <cellStyle name="Normal 4 3 6 3 2 4 2 3" xfId="43736" xr:uid="{00000000-0005-0000-0000-00004EA20000}"/>
    <cellStyle name="Normal 4 3 6 3 2 4 3" xfId="23384" xr:uid="{00000000-0005-0000-0000-00004FA20000}"/>
    <cellStyle name="Normal 4 3 6 3 2 4 3 2" xfId="50517" xr:uid="{00000000-0005-0000-0000-000050A20000}"/>
    <cellStyle name="Normal 4 3 6 3 2 4 4" xfId="36955" xr:uid="{00000000-0005-0000-0000-000051A20000}"/>
    <cellStyle name="Normal 4 3 6 3 2 5" xfId="13208" xr:uid="{00000000-0005-0000-0000-000052A20000}"/>
    <cellStyle name="Normal 4 3 6 3 2 5 2" xfId="26776" xr:uid="{00000000-0005-0000-0000-000053A20000}"/>
    <cellStyle name="Normal 4 3 6 3 2 5 2 2" xfId="53909" xr:uid="{00000000-0005-0000-0000-000054A20000}"/>
    <cellStyle name="Normal 4 3 6 3 2 5 3" xfId="40347" xr:uid="{00000000-0005-0000-0000-000055A20000}"/>
    <cellStyle name="Normal 4 3 6 3 2 6" xfId="19995" xr:uid="{00000000-0005-0000-0000-000056A20000}"/>
    <cellStyle name="Normal 4 3 6 3 2 6 2" xfId="47128" xr:uid="{00000000-0005-0000-0000-000057A20000}"/>
    <cellStyle name="Normal 4 3 6 3 2 7" xfId="33566" xr:uid="{00000000-0005-0000-0000-000058A20000}"/>
    <cellStyle name="Normal 4 3 6 3 3" xfId="6277" xr:uid="{00000000-0005-0000-0000-000059A20000}"/>
    <cellStyle name="Normal 4 3 6 3 3 2" xfId="6278" xr:uid="{00000000-0005-0000-0000-00005AA20000}"/>
    <cellStyle name="Normal 4 3 6 3 3 2 2" xfId="9811" xr:uid="{00000000-0005-0000-0000-00005BA20000}"/>
    <cellStyle name="Normal 4 3 6 3 3 2 2 2" xfId="16601" xr:uid="{00000000-0005-0000-0000-00005CA20000}"/>
    <cellStyle name="Normal 4 3 6 3 3 2 2 2 2" xfId="30169" xr:uid="{00000000-0005-0000-0000-00005DA20000}"/>
    <cellStyle name="Normal 4 3 6 3 3 2 2 2 2 2" xfId="57302" xr:uid="{00000000-0005-0000-0000-00005EA20000}"/>
    <cellStyle name="Normal 4 3 6 3 3 2 2 2 3" xfId="43740" xr:uid="{00000000-0005-0000-0000-00005FA20000}"/>
    <cellStyle name="Normal 4 3 6 3 3 2 2 3" xfId="23388" xr:uid="{00000000-0005-0000-0000-000060A20000}"/>
    <cellStyle name="Normal 4 3 6 3 3 2 2 3 2" xfId="50521" xr:uid="{00000000-0005-0000-0000-000061A20000}"/>
    <cellStyle name="Normal 4 3 6 3 3 2 2 4" xfId="36959" xr:uid="{00000000-0005-0000-0000-000062A20000}"/>
    <cellStyle name="Normal 4 3 6 3 3 2 3" xfId="13212" xr:uid="{00000000-0005-0000-0000-000063A20000}"/>
    <cellStyle name="Normal 4 3 6 3 3 2 3 2" xfId="26780" xr:uid="{00000000-0005-0000-0000-000064A20000}"/>
    <cellStyle name="Normal 4 3 6 3 3 2 3 2 2" xfId="53913" xr:uid="{00000000-0005-0000-0000-000065A20000}"/>
    <cellStyle name="Normal 4 3 6 3 3 2 3 3" xfId="40351" xr:uid="{00000000-0005-0000-0000-000066A20000}"/>
    <cellStyle name="Normal 4 3 6 3 3 2 4" xfId="19999" xr:uid="{00000000-0005-0000-0000-000067A20000}"/>
    <cellStyle name="Normal 4 3 6 3 3 2 4 2" xfId="47132" xr:uid="{00000000-0005-0000-0000-000068A20000}"/>
    <cellStyle name="Normal 4 3 6 3 3 2 5" xfId="33570" xr:uid="{00000000-0005-0000-0000-000069A20000}"/>
    <cellStyle name="Normal 4 3 6 3 3 3" xfId="9810" xr:uid="{00000000-0005-0000-0000-00006AA20000}"/>
    <cellStyle name="Normal 4 3 6 3 3 3 2" xfId="16600" xr:uid="{00000000-0005-0000-0000-00006BA20000}"/>
    <cellStyle name="Normal 4 3 6 3 3 3 2 2" xfId="30168" xr:uid="{00000000-0005-0000-0000-00006CA20000}"/>
    <cellStyle name="Normal 4 3 6 3 3 3 2 2 2" xfId="57301" xr:uid="{00000000-0005-0000-0000-00006DA20000}"/>
    <cellStyle name="Normal 4 3 6 3 3 3 2 3" xfId="43739" xr:uid="{00000000-0005-0000-0000-00006EA20000}"/>
    <cellStyle name="Normal 4 3 6 3 3 3 3" xfId="23387" xr:uid="{00000000-0005-0000-0000-00006FA20000}"/>
    <cellStyle name="Normal 4 3 6 3 3 3 3 2" xfId="50520" xr:uid="{00000000-0005-0000-0000-000070A20000}"/>
    <cellStyle name="Normal 4 3 6 3 3 3 4" xfId="36958" xr:uid="{00000000-0005-0000-0000-000071A20000}"/>
    <cellStyle name="Normal 4 3 6 3 3 4" xfId="13211" xr:uid="{00000000-0005-0000-0000-000072A20000}"/>
    <cellStyle name="Normal 4 3 6 3 3 4 2" xfId="26779" xr:uid="{00000000-0005-0000-0000-000073A20000}"/>
    <cellStyle name="Normal 4 3 6 3 3 4 2 2" xfId="53912" xr:uid="{00000000-0005-0000-0000-000074A20000}"/>
    <cellStyle name="Normal 4 3 6 3 3 4 3" xfId="40350" xr:uid="{00000000-0005-0000-0000-000075A20000}"/>
    <cellStyle name="Normal 4 3 6 3 3 5" xfId="19998" xr:uid="{00000000-0005-0000-0000-000076A20000}"/>
    <cellStyle name="Normal 4 3 6 3 3 5 2" xfId="47131" xr:uid="{00000000-0005-0000-0000-000077A20000}"/>
    <cellStyle name="Normal 4 3 6 3 3 6" xfId="33569" xr:uid="{00000000-0005-0000-0000-000078A20000}"/>
    <cellStyle name="Normal 4 3 6 3 4" xfId="6279" xr:uid="{00000000-0005-0000-0000-000079A20000}"/>
    <cellStyle name="Normal 4 3 6 3 4 2" xfId="9812" xr:uid="{00000000-0005-0000-0000-00007AA20000}"/>
    <cellStyle name="Normal 4 3 6 3 4 2 2" xfId="16602" xr:uid="{00000000-0005-0000-0000-00007BA20000}"/>
    <cellStyle name="Normal 4 3 6 3 4 2 2 2" xfId="30170" xr:uid="{00000000-0005-0000-0000-00007CA20000}"/>
    <cellStyle name="Normal 4 3 6 3 4 2 2 2 2" xfId="57303" xr:uid="{00000000-0005-0000-0000-00007DA20000}"/>
    <cellStyle name="Normal 4 3 6 3 4 2 2 3" xfId="43741" xr:uid="{00000000-0005-0000-0000-00007EA20000}"/>
    <cellStyle name="Normal 4 3 6 3 4 2 3" xfId="23389" xr:uid="{00000000-0005-0000-0000-00007FA20000}"/>
    <cellStyle name="Normal 4 3 6 3 4 2 3 2" xfId="50522" xr:uid="{00000000-0005-0000-0000-000080A20000}"/>
    <cellStyle name="Normal 4 3 6 3 4 2 4" xfId="36960" xr:uid="{00000000-0005-0000-0000-000081A20000}"/>
    <cellStyle name="Normal 4 3 6 3 4 3" xfId="13213" xr:uid="{00000000-0005-0000-0000-000082A20000}"/>
    <cellStyle name="Normal 4 3 6 3 4 3 2" xfId="26781" xr:uid="{00000000-0005-0000-0000-000083A20000}"/>
    <cellStyle name="Normal 4 3 6 3 4 3 2 2" xfId="53914" xr:uid="{00000000-0005-0000-0000-000084A20000}"/>
    <cellStyle name="Normal 4 3 6 3 4 3 3" xfId="40352" xr:uid="{00000000-0005-0000-0000-000085A20000}"/>
    <cellStyle name="Normal 4 3 6 3 4 4" xfId="20000" xr:uid="{00000000-0005-0000-0000-000086A20000}"/>
    <cellStyle name="Normal 4 3 6 3 4 4 2" xfId="47133" xr:uid="{00000000-0005-0000-0000-000087A20000}"/>
    <cellStyle name="Normal 4 3 6 3 4 5" xfId="33571" xr:uid="{00000000-0005-0000-0000-000088A20000}"/>
    <cellStyle name="Normal 4 3 6 3 5" xfId="6280" xr:uid="{00000000-0005-0000-0000-000089A20000}"/>
    <cellStyle name="Normal 4 3 6 3 5 2" xfId="9813" xr:uid="{00000000-0005-0000-0000-00008AA20000}"/>
    <cellStyle name="Normal 4 3 6 3 5 2 2" xfId="16603" xr:uid="{00000000-0005-0000-0000-00008BA20000}"/>
    <cellStyle name="Normal 4 3 6 3 5 2 2 2" xfId="30171" xr:uid="{00000000-0005-0000-0000-00008CA20000}"/>
    <cellStyle name="Normal 4 3 6 3 5 2 2 2 2" xfId="57304" xr:uid="{00000000-0005-0000-0000-00008DA20000}"/>
    <cellStyle name="Normal 4 3 6 3 5 2 2 3" xfId="43742" xr:uid="{00000000-0005-0000-0000-00008EA20000}"/>
    <cellStyle name="Normal 4 3 6 3 5 2 3" xfId="23390" xr:uid="{00000000-0005-0000-0000-00008FA20000}"/>
    <cellStyle name="Normal 4 3 6 3 5 2 3 2" xfId="50523" xr:uid="{00000000-0005-0000-0000-000090A20000}"/>
    <cellStyle name="Normal 4 3 6 3 5 2 4" xfId="36961" xr:uid="{00000000-0005-0000-0000-000091A20000}"/>
    <cellStyle name="Normal 4 3 6 3 5 3" xfId="13214" xr:uid="{00000000-0005-0000-0000-000092A20000}"/>
    <cellStyle name="Normal 4 3 6 3 5 3 2" xfId="26782" xr:uid="{00000000-0005-0000-0000-000093A20000}"/>
    <cellStyle name="Normal 4 3 6 3 5 3 2 2" xfId="53915" xr:uid="{00000000-0005-0000-0000-000094A20000}"/>
    <cellStyle name="Normal 4 3 6 3 5 3 3" xfId="40353" xr:uid="{00000000-0005-0000-0000-000095A20000}"/>
    <cellStyle name="Normal 4 3 6 3 5 4" xfId="20001" xr:uid="{00000000-0005-0000-0000-000096A20000}"/>
    <cellStyle name="Normal 4 3 6 3 5 4 2" xfId="47134" xr:uid="{00000000-0005-0000-0000-000097A20000}"/>
    <cellStyle name="Normal 4 3 6 3 5 5" xfId="33572" xr:uid="{00000000-0005-0000-0000-000098A20000}"/>
    <cellStyle name="Normal 4 3 6 3 6" xfId="9806" xr:uid="{00000000-0005-0000-0000-000099A20000}"/>
    <cellStyle name="Normal 4 3 6 3 6 2" xfId="16596" xr:uid="{00000000-0005-0000-0000-00009AA20000}"/>
    <cellStyle name="Normal 4 3 6 3 6 2 2" xfId="30164" xr:uid="{00000000-0005-0000-0000-00009BA20000}"/>
    <cellStyle name="Normal 4 3 6 3 6 2 2 2" xfId="57297" xr:uid="{00000000-0005-0000-0000-00009CA20000}"/>
    <cellStyle name="Normal 4 3 6 3 6 2 3" xfId="43735" xr:uid="{00000000-0005-0000-0000-00009DA20000}"/>
    <cellStyle name="Normal 4 3 6 3 6 3" xfId="23383" xr:uid="{00000000-0005-0000-0000-00009EA20000}"/>
    <cellStyle name="Normal 4 3 6 3 6 3 2" xfId="50516" xr:uid="{00000000-0005-0000-0000-00009FA20000}"/>
    <cellStyle name="Normal 4 3 6 3 6 4" xfId="36954" xr:uid="{00000000-0005-0000-0000-0000A0A20000}"/>
    <cellStyle name="Normal 4 3 6 3 7" xfId="13207" xr:uid="{00000000-0005-0000-0000-0000A1A20000}"/>
    <cellStyle name="Normal 4 3 6 3 7 2" xfId="26775" xr:uid="{00000000-0005-0000-0000-0000A2A20000}"/>
    <cellStyle name="Normal 4 3 6 3 7 2 2" xfId="53908" xr:uid="{00000000-0005-0000-0000-0000A3A20000}"/>
    <cellStyle name="Normal 4 3 6 3 7 3" xfId="40346" xr:uid="{00000000-0005-0000-0000-0000A4A20000}"/>
    <cellStyle name="Normal 4 3 6 3 8" xfId="19994" xr:uid="{00000000-0005-0000-0000-0000A5A20000}"/>
    <cellStyle name="Normal 4 3 6 3 8 2" xfId="47127" xr:uid="{00000000-0005-0000-0000-0000A6A20000}"/>
    <cellStyle name="Normal 4 3 6 3 9" xfId="33565" xr:uid="{00000000-0005-0000-0000-0000A7A20000}"/>
    <cellStyle name="Normal 4 3 6 4" xfId="6281" xr:uid="{00000000-0005-0000-0000-0000A8A20000}"/>
    <cellStyle name="Normal 4 3 6 4 2" xfId="6282" xr:uid="{00000000-0005-0000-0000-0000A9A20000}"/>
    <cellStyle name="Normal 4 3 6 4 2 2" xfId="6283" xr:uid="{00000000-0005-0000-0000-0000AAA20000}"/>
    <cellStyle name="Normal 4 3 6 4 2 2 2" xfId="9816" xr:uid="{00000000-0005-0000-0000-0000ABA20000}"/>
    <cellStyle name="Normal 4 3 6 4 2 2 2 2" xfId="16606" xr:uid="{00000000-0005-0000-0000-0000ACA20000}"/>
    <cellStyle name="Normal 4 3 6 4 2 2 2 2 2" xfId="30174" xr:uid="{00000000-0005-0000-0000-0000ADA20000}"/>
    <cellStyle name="Normal 4 3 6 4 2 2 2 2 2 2" xfId="57307" xr:uid="{00000000-0005-0000-0000-0000AEA20000}"/>
    <cellStyle name="Normal 4 3 6 4 2 2 2 2 3" xfId="43745" xr:uid="{00000000-0005-0000-0000-0000AFA20000}"/>
    <cellStyle name="Normal 4 3 6 4 2 2 2 3" xfId="23393" xr:uid="{00000000-0005-0000-0000-0000B0A20000}"/>
    <cellStyle name="Normal 4 3 6 4 2 2 2 3 2" xfId="50526" xr:uid="{00000000-0005-0000-0000-0000B1A20000}"/>
    <cellStyle name="Normal 4 3 6 4 2 2 2 4" xfId="36964" xr:uid="{00000000-0005-0000-0000-0000B2A20000}"/>
    <cellStyle name="Normal 4 3 6 4 2 2 3" xfId="13217" xr:uid="{00000000-0005-0000-0000-0000B3A20000}"/>
    <cellStyle name="Normal 4 3 6 4 2 2 3 2" xfId="26785" xr:uid="{00000000-0005-0000-0000-0000B4A20000}"/>
    <cellStyle name="Normal 4 3 6 4 2 2 3 2 2" xfId="53918" xr:uid="{00000000-0005-0000-0000-0000B5A20000}"/>
    <cellStyle name="Normal 4 3 6 4 2 2 3 3" xfId="40356" xr:uid="{00000000-0005-0000-0000-0000B6A20000}"/>
    <cellStyle name="Normal 4 3 6 4 2 2 4" xfId="20004" xr:uid="{00000000-0005-0000-0000-0000B7A20000}"/>
    <cellStyle name="Normal 4 3 6 4 2 2 4 2" xfId="47137" xr:uid="{00000000-0005-0000-0000-0000B8A20000}"/>
    <cellStyle name="Normal 4 3 6 4 2 2 5" xfId="33575" xr:uid="{00000000-0005-0000-0000-0000B9A20000}"/>
    <cellStyle name="Normal 4 3 6 4 2 3" xfId="6284" xr:uid="{00000000-0005-0000-0000-0000BAA20000}"/>
    <cellStyle name="Normal 4 3 6 4 2 3 2" xfId="9817" xr:uid="{00000000-0005-0000-0000-0000BBA20000}"/>
    <cellStyle name="Normal 4 3 6 4 2 3 2 2" xfId="16607" xr:uid="{00000000-0005-0000-0000-0000BCA20000}"/>
    <cellStyle name="Normal 4 3 6 4 2 3 2 2 2" xfId="30175" xr:uid="{00000000-0005-0000-0000-0000BDA20000}"/>
    <cellStyle name="Normal 4 3 6 4 2 3 2 2 2 2" xfId="57308" xr:uid="{00000000-0005-0000-0000-0000BEA20000}"/>
    <cellStyle name="Normal 4 3 6 4 2 3 2 2 3" xfId="43746" xr:uid="{00000000-0005-0000-0000-0000BFA20000}"/>
    <cellStyle name="Normal 4 3 6 4 2 3 2 3" xfId="23394" xr:uid="{00000000-0005-0000-0000-0000C0A20000}"/>
    <cellStyle name="Normal 4 3 6 4 2 3 2 3 2" xfId="50527" xr:uid="{00000000-0005-0000-0000-0000C1A20000}"/>
    <cellStyle name="Normal 4 3 6 4 2 3 2 4" xfId="36965" xr:uid="{00000000-0005-0000-0000-0000C2A20000}"/>
    <cellStyle name="Normal 4 3 6 4 2 3 3" xfId="13218" xr:uid="{00000000-0005-0000-0000-0000C3A20000}"/>
    <cellStyle name="Normal 4 3 6 4 2 3 3 2" xfId="26786" xr:uid="{00000000-0005-0000-0000-0000C4A20000}"/>
    <cellStyle name="Normal 4 3 6 4 2 3 3 2 2" xfId="53919" xr:uid="{00000000-0005-0000-0000-0000C5A20000}"/>
    <cellStyle name="Normal 4 3 6 4 2 3 3 3" xfId="40357" xr:uid="{00000000-0005-0000-0000-0000C6A20000}"/>
    <cellStyle name="Normal 4 3 6 4 2 3 4" xfId="20005" xr:uid="{00000000-0005-0000-0000-0000C7A20000}"/>
    <cellStyle name="Normal 4 3 6 4 2 3 4 2" xfId="47138" xr:uid="{00000000-0005-0000-0000-0000C8A20000}"/>
    <cellStyle name="Normal 4 3 6 4 2 3 5" xfId="33576" xr:uid="{00000000-0005-0000-0000-0000C9A20000}"/>
    <cellStyle name="Normal 4 3 6 4 2 4" xfId="9815" xr:uid="{00000000-0005-0000-0000-0000CAA20000}"/>
    <cellStyle name="Normal 4 3 6 4 2 4 2" xfId="16605" xr:uid="{00000000-0005-0000-0000-0000CBA20000}"/>
    <cellStyle name="Normal 4 3 6 4 2 4 2 2" xfId="30173" xr:uid="{00000000-0005-0000-0000-0000CCA20000}"/>
    <cellStyle name="Normal 4 3 6 4 2 4 2 2 2" xfId="57306" xr:uid="{00000000-0005-0000-0000-0000CDA20000}"/>
    <cellStyle name="Normal 4 3 6 4 2 4 2 3" xfId="43744" xr:uid="{00000000-0005-0000-0000-0000CEA20000}"/>
    <cellStyle name="Normal 4 3 6 4 2 4 3" xfId="23392" xr:uid="{00000000-0005-0000-0000-0000CFA20000}"/>
    <cellStyle name="Normal 4 3 6 4 2 4 3 2" xfId="50525" xr:uid="{00000000-0005-0000-0000-0000D0A20000}"/>
    <cellStyle name="Normal 4 3 6 4 2 4 4" xfId="36963" xr:uid="{00000000-0005-0000-0000-0000D1A20000}"/>
    <cellStyle name="Normal 4 3 6 4 2 5" xfId="13216" xr:uid="{00000000-0005-0000-0000-0000D2A20000}"/>
    <cellStyle name="Normal 4 3 6 4 2 5 2" xfId="26784" xr:uid="{00000000-0005-0000-0000-0000D3A20000}"/>
    <cellStyle name="Normal 4 3 6 4 2 5 2 2" xfId="53917" xr:uid="{00000000-0005-0000-0000-0000D4A20000}"/>
    <cellStyle name="Normal 4 3 6 4 2 5 3" xfId="40355" xr:uid="{00000000-0005-0000-0000-0000D5A20000}"/>
    <cellStyle name="Normal 4 3 6 4 2 6" xfId="20003" xr:uid="{00000000-0005-0000-0000-0000D6A20000}"/>
    <cellStyle name="Normal 4 3 6 4 2 6 2" xfId="47136" xr:uid="{00000000-0005-0000-0000-0000D7A20000}"/>
    <cellStyle name="Normal 4 3 6 4 2 7" xfId="33574" xr:uid="{00000000-0005-0000-0000-0000D8A20000}"/>
    <cellStyle name="Normal 4 3 6 4 3" xfId="6285" xr:uid="{00000000-0005-0000-0000-0000D9A20000}"/>
    <cellStyle name="Normal 4 3 6 4 3 2" xfId="9818" xr:uid="{00000000-0005-0000-0000-0000DAA20000}"/>
    <cellStyle name="Normal 4 3 6 4 3 2 2" xfId="16608" xr:uid="{00000000-0005-0000-0000-0000DBA20000}"/>
    <cellStyle name="Normal 4 3 6 4 3 2 2 2" xfId="30176" xr:uid="{00000000-0005-0000-0000-0000DCA20000}"/>
    <cellStyle name="Normal 4 3 6 4 3 2 2 2 2" xfId="57309" xr:uid="{00000000-0005-0000-0000-0000DDA20000}"/>
    <cellStyle name="Normal 4 3 6 4 3 2 2 3" xfId="43747" xr:uid="{00000000-0005-0000-0000-0000DEA20000}"/>
    <cellStyle name="Normal 4 3 6 4 3 2 3" xfId="23395" xr:uid="{00000000-0005-0000-0000-0000DFA20000}"/>
    <cellStyle name="Normal 4 3 6 4 3 2 3 2" xfId="50528" xr:uid="{00000000-0005-0000-0000-0000E0A20000}"/>
    <cellStyle name="Normal 4 3 6 4 3 2 4" xfId="36966" xr:uid="{00000000-0005-0000-0000-0000E1A20000}"/>
    <cellStyle name="Normal 4 3 6 4 3 3" xfId="13219" xr:uid="{00000000-0005-0000-0000-0000E2A20000}"/>
    <cellStyle name="Normal 4 3 6 4 3 3 2" xfId="26787" xr:uid="{00000000-0005-0000-0000-0000E3A20000}"/>
    <cellStyle name="Normal 4 3 6 4 3 3 2 2" xfId="53920" xr:uid="{00000000-0005-0000-0000-0000E4A20000}"/>
    <cellStyle name="Normal 4 3 6 4 3 3 3" xfId="40358" xr:uid="{00000000-0005-0000-0000-0000E5A20000}"/>
    <cellStyle name="Normal 4 3 6 4 3 4" xfId="20006" xr:uid="{00000000-0005-0000-0000-0000E6A20000}"/>
    <cellStyle name="Normal 4 3 6 4 3 4 2" xfId="47139" xr:uid="{00000000-0005-0000-0000-0000E7A20000}"/>
    <cellStyle name="Normal 4 3 6 4 3 5" xfId="33577" xr:uid="{00000000-0005-0000-0000-0000E8A20000}"/>
    <cellStyle name="Normal 4 3 6 4 4" xfId="6286" xr:uid="{00000000-0005-0000-0000-0000E9A20000}"/>
    <cellStyle name="Normal 4 3 6 4 4 2" xfId="9819" xr:uid="{00000000-0005-0000-0000-0000EAA20000}"/>
    <cellStyle name="Normal 4 3 6 4 4 2 2" xfId="16609" xr:uid="{00000000-0005-0000-0000-0000EBA20000}"/>
    <cellStyle name="Normal 4 3 6 4 4 2 2 2" xfId="30177" xr:uid="{00000000-0005-0000-0000-0000ECA20000}"/>
    <cellStyle name="Normal 4 3 6 4 4 2 2 2 2" xfId="57310" xr:uid="{00000000-0005-0000-0000-0000EDA20000}"/>
    <cellStyle name="Normal 4 3 6 4 4 2 2 3" xfId="43748" xr:uid="{00000000-0005-0000-0000-0000EEA20000}"/>
    <cellStyle name="Normal 4 3 6 4 4 2 3" xfId="23396" xr:uid="{00000000-0005-0000-0000-0000EFA20000}"/>
    <cellStyle name="Normal 4 3 6 4 4 2 3 2" xfId="50529" xr:uid="{00000000-0005-0000-0000-0000F0A20000}"/>
    <cellStyle name="Normal 4 3 6 4 4 2 4" xfId="36967" xr:uid="{00000000-0005-0000-0000-0000F1A20000}"/>
    <cellStyle name="Normal 4 3 6 4 4 3" xfId="13220" xr:uid="{00000000-0005-0000-0000-0000F2A20000}"/>
    <cellStyle name="Normal 4 3 6 4 4 3 2" xfId="26788" xr:uid="{00000000-0005-0000-0000-0000F3A20000}"/>
    <cellStyle name="Normal 4 3 6 4 4 3 2 2" xfId="53921" xr:uid="{00000000-0005-0000-0000-0000F4A20000}"/>
    <cellStyle name="Normal 4 3 6 4 4 3 3" xfId="40359" xr:uid="{00000000-0005-0000-0000-0000F5A20000}"/>
    <cellStyle name="Normal 4 3 6 4 4 4" xfId="20007" xr:uid="{00000000-0005-0000-0000-0000F6A20000}"/>
    <cellStyle name="Normal 4 3 6 4 4 4 2" xfId="47140" xr:uid="{00000000-0005-0000-0000-0000F7A20000}"/>
    <cellStyle name="Normal 4 3 6 4 4 5" xfId="33578" xr:uid="{00000000-0005-0000-0000-0000F8A20000}"/>
    <cellStyle name="Normal 4 3 6 4 5" xfId="9814" xr:uid="{00000000-0005-0000-0000-0000F9A20000}"/>
    <cellStyle name="Normal 4 3 6 4 5 2" xfId="16604" xr:uid="{00000000-0005-0000-0000-0000FAA20000}"/>
    <cellStyle name="Normal 4 3 6 4 5 2 2" xfId="30172" xr:uid="{00000000-0005-0000-0000-0000FBA20000}"/>
    <cellStyle name="Normal 4 3 6 4 5 2 2 2" xfId="57305" xr:uid="{00000000-0005-0000-0000-0000FCA20000}"/>
    <cellStyle name="Normal 4 3 6 4 5 2 3" xfId="43743" xr:uid="{00000000-0005-0000-0000-0000FDA20000}"/>
    <cellStyle name="Normal 4 3 6 4 5 3" xfId="23391" xr:uid="{00000000-0005-0000-0000-0000FEA20000}"/>
    <cellStyle name="Normal 4 3 6 4 5 3 2" xfId="50524" xr:uid="{00000000-0005-0000-0000-0000FFA20000}"/>
    <cellStyle name="Normal 4 3 6 4 5 4" xfId="36962" xr:uid="{00000000-0005-0000-0000-000000A30000}"/>
    <cellStyle name="Normal 4 3 6 4 6" xfId="13215" xr:uid="{00000000-0005-0000-0000-000001A30000}"/>
    <cellStyle name="Normal 4 3 6 4 6 2" xfId="26783" xr:uid="{00000000-0005-0000-0000-000002A30000}"/>
    <cellStyle name="Normal 4 3 6 4 6 2 2" xfId="53916" xr:uid="{00000000-0005-0000-0000-000003A30000}"/>
    <cellStyle name="Normal 4 3 6 4 6 3" xfId="40354" xr:uid="{00000000-0005-0000-0000-000004A30000}"/>
    <cellStyle name="Normal 4 3 6 4 7" xfId="20002" xr:uid="{00000000-0005-0000-0000-000005A30000}"/>
    <cellStyle name="Normal 4 3 6 4 7 2" xfId="47135" xr:uid="{00000000-0005-0000-0000-000006A30000}"/>
    <cellStyle name="Normal 4 3 6 4 8" xfId="33573" xr:uid="{00000000-0005-0000-0000-000007A30000}"/>
    <cellStyle name="Normal 4 3 6 5" xfId="6287" xr:uid="{00000000-0005-0000-0000-000008A30000}"/>
    <cellStyle name="Normal 4 3 6 5 2" xfId="6288" xr:uid="{00000000-0005-0000-0000-000009A30000}"/>
    <cellStyle name="Normal 4 3 6 5 2 2" xfId="6289" xr:uid="{00000000-0005-0000-0000-00000AA30000}"/>
    <cellStyle name="Normal 4 3 6 5 2 2 2" xfId="9822" xr:uid="{00000000-0005-0000-0000-00000BA30000}"/>
    <cellStyle name="Normal 4 3 6 5 2 2 2 2" xfId="16612" xr:uid="{00000000-0005-0000-0000-00000CA30000}"/>
    <cellStyle name="Normal 4 3 6 5 2 2 2 2 2" xfId="30180" xr:uid="{00000000-0005-0000-0000-00000DA30000}"/>
    <cellStyle name="Normal 4 3 6 5 2 2 2 2 2 2" xfId="57313" xr:uid="{00000000-0005-0000-0000-00000EA30000}"/>
    <cellStyle name="Normal 4 3 6 5 2 2 2 2 3" xfId="43751" xr:uid="{00000000-0005-0000-0000-00000FA30000}"/>
    <cellStyle name="Normal 4 3 6 5 2 2 2 3" xfId="23399" xr:uid="{00000000-0005-0000-0000-000010A30000}"/>
    <cellStyle name="Normal 4 3 6 5 2 2 2 3 2" xfId="50532" xr:uid="{00000000-0005-0000-0000-000011A30000}"/>
    <cellStyle name="Normal 4 3 6 5 2 2 2 4" xfId="36970" xr:uid="{00000000-0005-0000-0000-000012A30000}"/>
    <cellStyle name="Normal 4 3 6 5 2 2 3" xfId="13223" xr:uid="{00000000-0005-0000-0000-000013A30000}"/>
    <cellStyle name="Normal 4 3 6 5 2 2 3 2" xfId="26791" xr:uid="{00000000-0005-0000-0000-000014A30000}"/>
    <cellStyle name="Normal 4 3 6 5 2 2 3 2 2" xfId="53924" xr:uid="{00000000-0005-0000-0000-000015A30000}"/>
    <cellStyle name="Normal 4 3 6 5 2 2 3 3" xfId="40362" xr:uid="{00000000-0005-0000-0000-000016A30000}"/>
    <cellStyle name="Normal 4 3 6 5 2 2 4" xfId="20010" xr:uid="{00000000-0005-0000-0000-000017A30000}"/>
    <cellStyle name="Normal 4 3 6 5 2 2 4 2" xfId="47143" xr:uid="{00000000-0005-0000-0000-000018A30000}"/>
    <cellStyle name="Normal 4 3 6 5 2 2 5" xfId="33581" xr:uid="{00000000-0005-0000-0000-000019A30000}"/>
    <cellStyle name="Normal 4 3 6 5 2 3" xfId="6290" xr:uid="{00000000-0005-0000-0000-00001AA30000}"/>
    <cellStyle name="Normal 4 3 6 5 2 3 2" xfId="9823" xr:uid="{00000000-0005-0000-0000-00001BA30000}"/>
    <cellStyle name="Normal 4 3 6 5 2 3 2 2" xfId="16613" xr:uid="{00000000-0005-0000-0000-00001CA30000}"/>
    <cellStyle name="Normal 4 3 6 5 2 3 2 2 2" xfId="30181" xr:uid="{00000000-0005-0000-0000-00001DA30000}"/>
    <cellStyle name="Normal 4 3 6 5 2 3 2 2 2 2" xfId="57314" xr:uid="{00000000-0005-0000-0000-00001EA30000}"/>
    <cellStyle name="Normal 4 3 6 5 2 3 2 2 3" xfId="43752" xr:uid="{00000000-0005-0000-0000-00001FA30000}"/>
    <cellStyle name="Normal 4 3 6 5 2 3 2 3" xfId="23400" xr:uid="{00000000-0005-0000-0000-000020A30000}"/>
    <cellStyle name="Normal 4 3 6 5 2 3 2 3 2" xfId="50533" xr:uid="{00000000-0005-0000-0000-000021A30000}"/>
    <cellStyle name="Normal 4 3 6 5 2 3 2 4" xfId="36971" xr:uid="{00000000-0005-0000-0000-000022A30000}"/>
    <cellStyle name="Normal 4 3 6 5 2 3 3" xfId="13224" xr:uid="{00000000-0005-0000-0000-000023A30000}"/>
    <cellStyle name="Normal 4 3 6 5 2 3 3 2" xfId="26792" xr:uid="{00000000-0005-0000-0000-000024A30000}"/>
    <cellStyle name="Normal 4 3 6 5 2 3 3 2 2" xfId="53925" xr:uid="{00000000-0005-0000-0000-000025A30000}"/>
    <cellStyle name="Normal 4 3 6 5 2 3 3 3" xfId="40363" xr:uid="{00000000-0005-0000-0000-000026A30000}"/>
    <cellStyle name="Normal 4 3 6 5 2 3 4" xfId="20011" xr:uid="{00000000-0005-0000-0000-000027A30000}"/>
    <cellStyle name="Normal 4 3 6 5 2 3 4 2" xfId="47144" xr:uid="{00000000-0005-0000-0000-000028A30000}"/>
    <cellStyle name="Normal 4 3 6 5 2 3 5" xfId="33582" xr:uid="{00000000-0005-0000-0000-000029A30000}"/>
    <cellStyle name="Normal 4 3 6 5 2 4" xfId="9821" xr:uid="{00000000-0005-0000-0000-00002AA30000}"/>
    <cellStyle name="Normal 4 3 6 5 2 4 2" xfId="16611" xr:uid="{00000000-0005-0000-0000-00002BA30000}"/>
    <cellStyle name="Normal 4 3 6 5 2 4 2 2" xfId="30179" xr:uid="{00000000-0005-0000-0000-00002CA30000}"/>
    <cellStyle name="Normal 4 3 6 5 2 4 2 2 2" xfId="57312" xr:uid="{00000000-0005-0000-0000-00002DA30000}"/>
    <cellStyle name="Normal 4 3 6 5 2 4 2 3" xfId="43750" xr:uid="{00000000-0005-0000-0000-00002EA30000}"/>
    <cellStyle name="Normal 4 3 6 5 2 4 3" xfId="23398" xr:uid="{00000000-0005-0000-0000-00002FA30000}"/>
    <cellStyle name="Normal 4 3 6 5 2 4 3 2" xfId="50531" xr:uid="{00000000-0005-0000-0000-000030A30000}"/>
    <cellStyle name="Normal 4 3 6 5 2 4 4" xfId="36969" xr:uid="{00000000-0005-0000-0000-000031A30000}"/>
    <cellStyle name="Normal 4 3 6 5 2 5" xfId="13222" xr:uid="{00000000-0005-0000-0000-000032A30000}"/>
    <cellStyle name="Normal 4 3 6 5 2 5 2" xfId="26790" xr:uid="{00000000-0005-0000-0000-000033A30000}"/>
    <cellStyle name="Normal 4 3 6 5 2 5 2 2" xfId="53923" xr:uid="{00000000-0005-0000-0000-000034A30000}"/>
    <cellStyle name="Normal 4 3 6 5 2 5 3" xfId="40361" xr:uid="{00000000-0005-0000-0000-000035A30000}"/>
    <cellStyle name="Normal 4 3 6 5 2 6" xfId="20009" xr:uid="{00000000-0005-0000-0000-000036A30000}"/>
    <cellStyle name="Normal 4 3 6 5 2 6 2" xfId="47142" xr:uid="{00000000-0005-0000-0000-000037A30000}"/>
    <cellStyle name="Normal 4 3 6 5 2 7" xfId="33580" xr:uid="{00000000-0005-0000-0000-000038A30000}"/>
    <cellStyle name="Normal 4 3 6 5 3" xfId="6291" xr:uid="{00000000-0005-0000-0000-000039A30000}"/>
    <cellStyle name="Normal 4 3 6 5 3 2" xfId="9824" xr:uid="{00000000-0005-0000-0000-00003AA30000}"/>
    <cellStyle name="Normal 4 3 6 5 3 2 2" xfId="16614" xr:uid="{00000000-0005-0000-0000-00003BA30000}"/>
    <cellStyle name="Normal 4 3 6 5 3 2 2 2" xfId="30182" xr:uid="{00000000-0005-0000-0000-00003CA30000}"/>
    <cellStyle name="Normal 4 3 6 5 3 2 2 2 2" xfId="57315" xr:uid="{00000000-0005-0000-0000-00003DA30000}"/>
    <cellStyle name="Normal 4 3 6 5 3 2 2 3" xfId="43753" xr:uid="{00000000-0005-0000-0000-00003EA30000}"/>
    <cellStyle name="Normal 4 3 6 5 3 2 3" xfId="23401" xr:uid="{00000000-0005-0000-0000-00003FA30000}"/>
    <cellStyle name="Normal 4 3 6 5 3 2 3 2" xfId="50534" xr:uid="{00000000-0005-0000-0000-000040A30000}"/>
    <cellStyle name="Normal 4 3 6 5 3 2 4" xfId="36972" xr:uid="{00000000-0005-0000-0000-000041A30000}"/>
    <cellStyle name="Normal 4 3 6 5 3 3" xfId="13225" xr:uid="{00000000-0005-0000-0000-000042A30000}"/>
    <cellStyle name="Normal 4 3 6 5 3 3 2" xfId="26793" xr:uid="{00000000-0005-0000-0000-000043A30000}"/>
    <cellStyle name="Normal 4 3 6 5 3 3 2 2" xfId="53926" xr:uid="{00000000-0005-0000-0000-000044A30000}"/>
    <cellStyle name="Normal 4 3 6 5 3 3 3" xfId="40364" xr:uid="{00000000-0005-0000-0000-000045A30000}"/>
    <cellStyle name="Normal 4 3 6 5 3 4" xfId="20012" xr:uid="{00000000-0005-0000-0000-000046A30000}"/>
    <cellStyle name="Normal 4 3 6 5 3 4 2" xfId="47145" xr:uid="{00000000-0005-0000-0000-000047A30000}"/>
    <cellStyle name="Normal 4 3 6 5 3 5" xfId="33583" xr:uid="{00000000-0005-0000-0000-000048A30000}"/>
    <cellStyle name="Normal 4 3 6 5 4" xfId="6292" xr:uid="{00000000-0005-0000-0000-000049A30000}"/>
    <cellStyle name="Normal 4 3 6 5 4 2" xfId="9825" xr:uid="{00000000-0005-0000-0000-00004AA30000}"/>
    <cellStyle name="Normal 4 3 6 5 4 2 2" xfId="16615" xr:uid="{00000000-0005-0000-0000-00004BA30000}"/>
    <cellStyle name="Normal 4 3 6 5 4 2 2 2" xfId="30183" xr:uid="{00000000-0005-0000-0000-00004CA30000}"/>
    <cellStyle name="Normal 4 3 6 5 4 2 2 2 2" xfId="57316" xr:uid="{00000000-0005-0000-0000-00004DA30000}"/>
    <cellStyle name="Normal 4 3 6 5 4 2 2 3" xfId="43754" xr:uid="{00000000-0005-0000-0000-00004EA30000}"/>
    <cellStyle name="Normal 4 3 6 5 4 2 3" xfId="23402" xr:uid="{00000000-0005-0000-0000-00004FA30000}"/>
    <cellStyle name="Normal 4 3 6 5 4 2 3 2" xfId="50535" xr:uid="{00000000-0005-0000-0000-000050A30000}"/>
    <cellStyle name="Normal 4 3 6 5 4 2 4" xfId="36973" xr:uid="{00000000-0005-0000-0000-000051A30000}"/>
    <cellStyle name="Normal 4 3 6 5 4 3" xfId="13226" xr:uid="{00000000-0005-0000-0000-000052A30000}"/>
    <cellStyle name="Normal 4 3 6 5 4 3 2" xfId="26794" xr:uid="{00000000-0005-0000-0000-000053A30000}"/>
    <cellStyle name="Normal 4 3 6 5 4 3 2 2" xfId="53927" xr:uid="{00000000-0005-0000-0000-000054A30000}"/>
    <cellStyle name="Normal 4 3 6 5 4 3 3" xfId="40365" xr:uid="{00000000-0005-0000-0000-000055A30000}"/>
    <cellStyle name="Normal 4 3 6 5 4 4" xfId="20013" xr:uid="{00000000-0005-0000-0000-000056A30000}"/>
    <cellStyle name="Normal 4 3 6 5 4 4 2" xfId="47146" xr:uid="{00000000-0005-0000-0000-000057A30000}"/>
    <cellStyle name="Normal 4 3 6 5 4 5" xfId="33584" xr:uid="{00000000-0005-0000-0000-000058A30000}"/>
    <cellStyle name="Normal 4 3 6 5 5" xfId="9820" xr:uid="{00000000-0005-0000-0000-000059A30000}"/>
    <cellStyle name="Normal 4 3 6 5 5 2" xfId="16610" xr:uid="{00000000-0005-0000-0000-00005AA30000}"/>
    <cellStyle name="Normal 4 3 6 5 5 2 2" xfId="30178" xr:uid="{00000000-0005-0000-0000-00005BA30000}"/>
    <cellStyle name="Normal 4 3 6 5 5 2 2 2" xfId="57311" xr:uid="{00000000-0005-0000-0000-00005CA30000}"/>
    <cellStyle name="Normal 4 3 6 5 5 2 3" xfId="43749" xr:uid="{00000000-0005-0000-0000-00005DA30000}"/>
    <cellStyle name="Normal 4 3 6 5 5 3" xfId="23397" xr:uid="{00000000-0005-0000-0000-00005EA30000}"/>
    <cellStyle name="Normal 4 3 6 5 5 3 2" xfId="50530" xr:uid="{00000000-0005-0000-0000-00005FA30000}"/>
    <cellStyle name="Normal 4 3 6 5 5 4" xfId="36968" xr:uid="{00000000-0005-0000-0000-000060A30000}"/>
    <cellStyle name="Normal 4 3 6 5 6" xfId="13221" xr:uid="{00000000-0005-0000-0000-000061A30000}"/>
    <cellStyle name="Normal 4 3 6 5 6 2" xfId="26789" xr:uid="{00000000-0005-0000-0000-000062A30000}"/>
    <cellStyle name="Normal 4 3 6 5 6 2 2" xfId="53922" xr:uid="{00000000-0005-0000-0000-000063A30000}"/>
    <cellStyle name="Normal 4 3 6 5 6 3" xfId="40360" xr:uid="{00000000-0005-0000-0000-000064A30000}"/>
    <cellStyle name="Normal 4 3 6 5 7" xfId="20008" xr:uid="{00000000-0005-0000-0000-000065A30000}"/>
    <cellStyle name="Normal 4 3 6 5 7 2" xfId="47141" xr:uid="{00000000-0005-0000-0000-000066A30000}"/>
    <cellStyle name="Normal 4 3 6 5 8" xfId="33579" xr:uid="{00000000-0005-0000-0000-000067A30000}"/>
    <cellStyle name="Normal 4 3 6 6" xfId="6293" xr:uid="{00000000-0005-0000-0000-000068A30000}"/>
    <cellStyle name="Normal 4 3 6 6 2" xfId="6294" xr:uid="{00000000-0005-0000-0000-000069A30000}"/>
    <cellStyle name="Normal 4 3 6 6 2 2" xfId="9827" xr:uid="{00000000-0005-0000-0000-00006AA30000}"/>
    <cellStyle name="Normal 4 3 6 6 2 2 2" xfId="16617" xr:uid="{00000000-0005-0000-0000-00006BA30000}"/>
    <cellStyle name="Normal 4 3 6 6 2 2 2 2" xfId="30185" xr:uid="{00000000-0005-0000-0000-00006CA30000}"/>
    <cellStyle name="Normal 4 3 6 6 2 2 2 2 2" xfId="57318" xr:uid="{00000000-0005-0000-0000-00006DA30000}"/>
    <cellStyle name="Normal 4 3 6 6 2 2 2 3" xfId="43756" xr:uid="{00000000-0005-0000-0000-00006EA30000}"/>
    <cellStyle name="Normal 4 3 6 6 2 2 3" xfId="23404" xr:uid="{00000000-0005-0000-0000-00006FA30000}"/>
    <cellStyle name="Normal 4 3 6 6 2 2 3 2" xfId="50537" xr:uid="{00000000-0005-0000-0000-000070A30000}"/>
    <cellStyle name="Normal 4 3 6 6 2 2 4" xfId="36975" xr:uid="{00000000-0005-0000-0000-000071A30000}"/>
    <cellStyle name="Normal 4 3 6 6 2 3" xfId="13228" xr:uid="{00000000-0005-0000-0000-000072A30000}"/>
    <cellStyle name="Normal 4 3 6 6 2 3 2" xfId="26796" xr:uid="{00000000-0005-0000-0000-000073A30000}"/>
    <cellStyle name="Normal 4 3 6 6 2 3 2 2" xfId="53929" xr:uid="{00000000-0005-0000-0000-000074A30000}"/>
    <cellStyle name="Normal 4 3 6 6 2 3 3" xfId="40367" xr:uid="{00000000-0005-0000-0000-000075A30000}"/>
    <cellStyle name="Normal 4 3 6 6 2 4" xfId="20015" xr:uid="{00000000-0005-0000-0000-000076A30000}"/>
    <cellStyle name="Normal 4 3 6 6 2 4 2" xfId="47148" xr:uid="{00000000-0005-0000-0000-000077A30000}"/>
    <cellStyle name="Normal 4 3 6 6 2 5" xfId="33586" xr:uid="{00000000-0005-0000-0000-000078A30000}"/>
    <cellStyle name="Normal 4 3 6 6 3" xfId="6295" xr:uid="{00000000-0005-0000-0000-000079A30000}"/>
    <cellStyle name="Normal 4 3 6 6 3 2" xfId="9828" xr:uid="{00000000-0005-0000-0000-00007AA30000}"/>
    <cellStyle name="Normal 4 3 6 6 3 2 2" xfId="16618" xr:uid="{00000000-0005-0000-0000-00007BA30000}"/>
    <cellStyle name="Normal 4 3 6 6 3 2 2 2" xfId="30186" xr:uid="{00000000-0005-0000-0000-00007CA30000}"/>
    <cellStyle name="Normal 4 3 6 6 3 2 2 2 2" xfId="57319" xr:uid="{00000000-0005-0000-0000-00007DA30000}"/>
    <cellStyle name="Normal 4 3 6 6 3 2 2 3" xfId="43757" xr:uid="{00000000-0005-0000-0000-00007EA30000}"/>
    <cellStyle name="Normal 4 3 6 6 3 2 3" xfId="23405" xr:uid="{00000000-0005-0000-0000-00007FA30000}"/>
    <cellStyle name="Normal 4 3 6 6 3 2 3 2" xfId="50538" xr:uid="{00000000-0005-0000-0000-000080A30000}"/>
    <cellStyle name="Normal 4 3 6 6 3 2 4" xfId="36976" xr:uid="{00000000-0005-0000-0000-000081A30000}"/>
    <cellStyle name="Normal 4 3 6 6 3 3" xfId="13229" xr:uid="{00000000-0005-0000-0000-000082A30000}"/>
    <cellStyle name="Normal 4 3 6 6 3 3 2" xfId="26797" xr:uid="{00000000-0005-0000-0000-000083A30000}"/>
    <cellStyle name="Normal 4 3 6 6 3 3 2 2" xfId="53930" xr:uid="{00000000-0005-0000-0000-000084A30000}"/>
    <cellStyle name="Normal 4 3 6 6 3 3 3" xfId="40368" xr:uid="{00000000-0005-0000-0000-000085A30000}"/>
    <cellStyle name="Normal 4 3 6 6 3 4" xfId="20016" xr:uid="{00000000-0005-0000-0000-000086A30000}"/>
    <cellStyle name="Normal 4 3 6 6 3 4 2" xfId="47149" xr:uid="{00000000-0005-0000-0000-000087A30000}"/>
    <cellStyle name="Normal 4 3 6 6 3 5" xfId="33587" xr:uid="{00000000-0005-0000-0000-000088A30000}"/>
    <cellStyle name="Normal 4 3 6 6 4" xfId="9826" xr:uid="{00000000-0005-0000-0000-000089A30000}"/>
    <cellStyle name="Normal 4 3 6 6 4 2" xfId="16616" xr:uid="{00000000-0005-0000-0000-00008AA30000}"/>
    <cellStyle name="Normal 4 3 6 6 4 2 2" xfId="30184" xr:uid="{00000000-0005-0000-0000-00008BA30000}"/>
    <cellStyle name="Normal 4 3 6 6 4 2 2 2" xfId="57317" xr:uid="{00000000-0005-0000-0000-00008CA30000}"/>
    <cellStyle name="Normal 4 3 6 6 4 2 3" xfId="43755" xr:uid="{00000000-0005-0000-0000-00008DA30000}"/>
    <cellStyle name="Normal 4 3 6 6 4 3" xfId="23403" xr:uid="{00000000-0005-0000-0000-00008EA30000}"/>
    <cellStyle name="Normal 4 3 6 6 4 3 2" xfId="50536" xr:uid="{00000000-0005-0000-0000-00008FA30000}"/>
    <cellStyle name="Normal 4 3 6 6 4 4" xfId="36974" xr:uid="{00000000-0005-0000-0000-000090A30000}"/>
    <cellStyle name="Normal 4 3 6 6 5" xfId="13227" xr:uid="{00000000-0005-0000-0000-000091A30000}"/>
    <cellStyle name="Normal 4 3 6 6 5 2" xfId="26795" xr:uid="{00000000-0005-0000-0000-000092A30000}"/>
    <cellStyle name="Normal 4 3 6 6 5 2 2" xfId="53928" xr:uid="{00000000-0005-0000-0000-000093A30000}"/>
    <cellStyle name="Normal 4 3 6 6 5 3" xfId="40366" xr:uid="{00000000-0005-0000-0000-000094A30000}"/>
    <cellStyle name="Normal 4 3 6 6 6" xfId="20014" xr:uid="{00000000-0005-0000-0000-000095A30000}"/>
    <cellStyle name="Normal 4 3 6 6 6 2" xfId="47147" xr:uid="{00000000-0005-0000-0000-000096A30000}"/>
    <cellStyle name="Normal 4 3 6 6 7" xfId="33585" xr:uid="{00000000-0005-0000-0000-000097A30000}"/>
    <cellStyle name="Normal 4 3 6 7" xfId="6296" xr:uid="{00000000-0005-0000-0000-000098A30000}"/>
    <cellStyle name="Normal 4 3 6 7 2" xfId="6297" xr:uid="{00000000-0005-0000-0000-000099A30000}"/>
    <cellStyle name="Normal 4 3 6 7 2 2" xfId="9830" xr:uid="{00000000-0005-0000-0000-00009AA30000}"/>
    <cellStyle name="Normal 4 3 6 7 2 2 2" xfId="16620" xr:uid="{00000000-0005-0000-0000-00009BA30000}"/>
    <cellStyle name="Normal 4 3 6 7 2 2 2 2" xfId="30188" xr:uid="{00000000-0005-0000-0000-00009CA30000}"/>
    <cellStyle name="Normal 4 3 6 7 2 2 2 2 2" xfId="57321" xr:uid="{00000000-0005-0000-0000-00009DA30000}"/>
    <cellStyle name="Normal 4 3 6 7 2 2 2 3" xfId="43759" xr:uid="{00000000-0005-0000-0000-00009EA30000}"/>
    <cellStyle name="Normal 4 3 6 7 2 2 3" xfId="23407" xr:uid="{00000000-0005-0000-0000-00009FA30000}"/>
    <cellStyle name="Normal 4 3 6 7 2 2 3 2" xfId="50540" xr:uid="{00000000-0005-0000-0000-0000A0A30000}"/>
    <cellStyle name="Normal 4 3 6 7 2 2 4" xfId="36978" xr:uid="{00000000-0005-0000-0000-0000A1A30000}"/>
    <cellStyle name="Normal 4 3 6 7 2 3" xfId="13231" xr:uid="{00000000-0005-0000-0000-0000A2A30000}"/>
    <cellStyle name="Normal 4 3 6 7 2 3 2" xfId="26799" xr:uid="{00000000-0005-0000-0000-0000A3A30000}"/>
    <cellStyle name="Normal 4 3 6 7 2 3 2 2" xfId="53932" xr:uid="{00000000-0005-0000-0000-0000A4A30000}"/>
    <cellStyle name="Normal 4 3 6 7 2 3 3" xfId="40370" xr:uid="{00000000-0005-0000-0000-0000A5A30000}"/>
    <cellStyle name="Normal 4 3 6 7 2 4" xfId="20018" xr:uid="{00000000-0005-0000-0000-0000A6A30000}"/>
    <cellStyle name="Normal 4 3 6 7 2 4 2" xfId="47151" xr:uid="{00000000-0005-0000-0000-0000A7A30000}"/>
    <cellStyle name="Normal 4 3 6 7 2 5" xfId="33589" xr:uid="{00000000-0005-0000-0000-0000A8A30000}"/>
    <cellStyle name="Normal 4 3 6 7 3" xfId="6298" xr:uid="{00000000-0005-0000-0000-0000A9A30000}"/>
    <cellStyle name="Normal 4 3 6 7 3 2" xfId="9831" xr:uid="{00000000-0005-0000-0000-0000AAA30000}"/>
    <cellStyle name="Normal 4 3 6 7 3 2 2" xfId="16621" xr:uid="{00000000-0005-0000-0000-0000ABA30000}"/>
    <cellStyle name="Normal 4 3 6 7 3 2 2 2" xfId="30189" xr:uid="{00000000-0005-0000-0000-0000ACA30000}"/>
    <cellStyle name="Normal 4 3 6 7 3 2 2 2 2" xfId="57322" xr:uid="{00000000-0005-0000-0000-0000ADA30000}"/>
    <cellStyle name="Normal 4 3 6 7 3 2 2 3" xfId="43760" xr:uid="{00000000-0005-0000-0000-0000AEA30000}"/>
    <cellStyle name="Normal 4 3 6 7 3 2 3" xfId="23408" xr:uid="{00000000-0005-0000-0000-0000AFA30000}"/>
    <cellStyle name="Normal 4 3 6 7 3 2 3 2" xfId="50541" xr:uid="{00000000-0005-0000-0000-0000B0A30000}"/>
    <cellStyle name="Normal 4 3 6 7 3 2 4" xfId="36979" xr:uid="{00000000-0005-0000-0000-0000B1A30000}"/>
    <cellStyle name="Normal 4 3 6 7 3 3" xfId="13232" xr:uid="{00000000-0005-0000-0000-0000B2A30000}"/>
    <cellStyle name="Normal 4 3 6 7 3 3 2" xfId="26800" xr:uid="{00000000-0005-0000-0000-0000B3A30000}"/>
    <cellStyle name="Normal 4 3 6 7 3 3 2 2" xfId="53933" xr:uid="{00000000-0005-0000-0000-0000B4A30000}"/>
    <cellStyle name="Normal 4 3 6 7 3 3 3" xfId="40371" xr:uid="{00000000-0005-0000-0000-0000B5A30000}"/>
    <cellStyle name="Normal 4 3 6 7 3 4" xfId="20019" xr:uid="{00000000-0005-0000-0000-0000B6A30000}"/>
    <cellStyle name="Normal 4 3 6 7 3 4 2" xfId="47152" xr:uid="{00000000-0005-0000-0000-0000B7A30000}"/>
    <cellStyle name="Normal 4 3 6 7 3 5" xfId="33590" xr:uid="{00000000-0005-0000-0000-0000B8A30000}"/>
    <cellStyle name="Normal 4 3 6 7 4" xfId="9829" xr:uid="{00000000-0005-0000-0000-0000B9A30000}"/>
    <cellStyle name="Normal 4 3 6 7 4 2" xfId="16619" xr:uid="{00000000-0005-0000-0000-0000BAA30000}"/>
    <cellStyle name="Normal 4 3 6 7 4 2 2" xfId="30187" xr:uid="{00000000-0005-0000-0000-0000BBA30000}"/>
    <cellStyle name="Normal 4 3 6 7 4 2 2 2" xfId="57320" xr:uid="{00000000-0005-0000-0000-0000BCA30000}"/>
    <cellStyle name="Normal 4 3 6 7 4 2 3" xfId="43758" xr:uid="{00000000-0005-0000-0000-0000BDA30000}"/>
    <cellStyle name="Normal 4 3 6 7 4 3" xfId="23406" xr:uid="{00000000-0005-0000-0000-0000BEA30000}"/>
    <cellStyle name="Normal 4 3 6 7 4 3 2" xfId="50539" xr:uid="{00000000-0005-0000-0000-0000BFA30000}"/>
    <cellStyle name="Normal 4 3 6 7 4 4" xfId="36977" xr:uid="{00000000-0005-0000-0000-0000C0A30000}"/>
    <cellStyle name="Normal 4 3 6 7 5" xfId="13230" xr:uid="{00000000-0005-0000-0000-0000C1A30000}"/>
    <cellStyle name="Normal 4 3 6 7 5 2" xfId="26798" xr:uid="{00000000-0005-0000-0000-0000C2A30000}"/>
    <cellStyle name="Normal 4 3 6 7 5 2 2" xfId="53931" xr:uid="{00000000-0005-0000-0000-0000C3A30000}"/>
    <cellStyle name="Normal 4 3 6 7 5 3" xfId="40369" xr:uid="{00000000-0005-0000-0000-0000C4A30000}"/>
    <cellStyle name="Normal 4 3 6 7 6" xfId="20017" xr:uid="{00000000-0005-0000-0000-0000C5A30000}"/>
    <cellStyle name="Normal 4 3 6 7 6 2" xfId="47150" xr:uid="{00000000-0005-0000-0000-0000C6A30000}"/>
    <cellStyle name="Normal 4 3 6 7 7" xfId="33588" xr:uid="{00000000-0005-0000-0000-0000C7A30000}"/>
    <cellStyle name="Normal 4 3 6 8" xfId="6299" xr:uid="{00000000-0005-0000-0000-0000C8A30000}"/>
    <cellStyle name="Normal 4 3 6 8 2" xfId="9832" xr:uid="{00000000-0005-0000-0000-0000C9A30000}"/>
    <cellStyle name="Normal 4 3 6 8 2 2" xfId="16622" xr:uid="{00000000-0005-0000-0000-0000CAA30000}"/>
    <cellStyle name="Normal 4 3 6 8 2 2 2" xfId="30190" xr:uid="{00000000-0005-0000-0000-0000CBA30000}"/>
    <cellStyle name="Normal 4 3 6 8 2 2 2 2" xfId="57323" xr:uid="{00000000-0005-0000-0000-0000CCA30000}"/>
    <cellStyle name="Normal 4 3 6 8 2 2 3" xfId="43761" xr:uid="{00000000-0005-0000-0000-0000CDA30000}"/>
    <cellStyle name="Normal 4 3 6 8 2 3" xfId="23409" xr:uid="{00000000-0005-0000-0000-0000CEA30000}"/>
    <cellStyle name="Normal 4 3 6 8 2 3 2" xfId="50542" xr:uid="{00000000-0005-0000-0000-0000CFA30000}"/>
    <cellStyle name="Normal 4 3 6 8 2 4" xfId="36980" xr:uid="{00000000-0005-0000-0000-0000D0A30000}"/>
    <cellStyle name="Normal 4 3 6 8 3" xfId="13233" xr:uid="{00000000-0005-0000-0000-0000D1A30000}"/>
    <cellStyle name="Normal 4 3 6 8 3 2" xfId="26801" xr:uid="{00000000-0005-0000-0000-0000D2A30000}"/>
    <cellStyle name="Normal 4 3 6 8 3 2 2" xfId="53934" xr:uid="{00000000-0005-0000-0000-0000D3A30000}"/>
    <cellStyle name="Normal 4 3 6 8 3 3" xfId="40372" xr:uid="{00000000-0005-0000-0000-0000D4A30000}"/>
    <cellStyle name="Normal 4 3 6 8 4" xfId="20020" xr:uid="{00000000-0005-0000-0000-0000D5A30000}"/>
    <cellStyle name="Normal 4 3 6 8 4 2" xfId="47153" xr:uid="{00000000-0005-0000-0000-0000D6A30000}"/>
    <cellStyle name="Normal 4 3 6 8 5" xfId="33591" xr:uid="{00000000-0005-0000-0000-0000D7A30000}"/>
    <cellStyle name="Normal 4 3 6 9" xfId="6300" xr:uid="{00000000-0005-0000-0000-0000D8A30000}"/>
    <cellStyle name="Normal 4 3 6 9 2" xfId="9833" xr:uid="{00000000-0005-0000-0000-0000D9A30000}"/>
    <cellStyle name="Normal 4 3 6 9 2 2" xfId="16623" xr:uid="{00000000-0005-0000-0000-0000DAA30000}"/>
    <cellStyle name="Normal 4 3 6 9 2 2 2" xfId="30191" xr:uid="{00000000-0005-0000-0000-0000DBA30000}"/>
    <cellStyle name="Normal 4 3 6 9 2 2 2 2" xfId="57324" xr:uid="{00000000-0005-0000-0000-0000DCA30000}"/>
    <cellStyle name="Normal 4 3 6 9 2 2 3" xfId="43762" xr:uid="{00000000-0005-0000-0000-0000DDA30000}"/>
    <cellStyle name="Normal 4 3 6 9 2 3" xfId="23410" xr:uid="{00000000-0005-0000-0000-0000DEA30000}"/>
    <cellStyle name="Normal 4 3 6 9 2 3 2" xfId="50543" xr:uid="{00000000-0005-0000-0000-0000DFA30000}"/>
    <cellStyle name="Normal 4 3 6 9 2 4" xfId="36981" xr:uid="{00000000-0005-0000-0000-0000E0A30000}"/>
    <cellStyle name="Normal 4 3 6 9 3" xfId="13234" xr:uid="{00000000-0005-0000-0000-0000E1A30000}"/>
    <cellStyle name="Normal 4 3 6 9 3 2" xfId="26802" xr:uid="{00000000-0005-0000-0000-0000E2A30000}"/>
    <cellStyle name="Normal 4 3 6 9 3 2 2" xfId="53935" xr:uid="{00000000-0005-0000-0000-0000E3A30000}"/>
    <cellStyle name="Normal 4 3 6 9 3 3" xfId="40373" xr:uid="{00000000-0005-0000-0000-0000E4A30000}"/>
    <cellStyle name="Normal 4 3 6 9 4" xfId="20021" xr:uid="{00000000-0005-0000-0000-0000E5A30000}"/>
    <cellStyle name="Normal 4 3 6 9 4 2" xfId="47154" xr:uid="{00000000-0005-0000-0000-0000E6A30000}"/>
    <cellStyle name="Normal 4 3 6 9 5" xfId="33592" xr:uid="{00000000-0005-0000-0000-0000E7A30000}"/>
    <cellStyle name="Normal 4 3 7" xfId="6301" xr:uid="{00000000-0005-0000-0000-0000E8A30000}"/>
    <cellStyle name="Normal 4 3 7 10" xfId="9834" xr:uid="{00000000-0005-0000-0000-0000E9A30000}"/>
    <cellStyle name="Normal 4 3 7 10 2" xfId="16624" xr:uid="{00000000-0005-0000-0000-0000EAA30000}"/>
    <cellStyle name="Normal 4 3 7 10 2 2" xfId="30192" xr:uid="{00000000-0005-0000-0000-0000EBA30000}"/>
    <cellStyle name="Normal 4 3 7 10 2 2 2" xfId="57325" xr:uid="{00000000-0005-0000-0000-0000ECA30000}"/>
    <cellStyle name="Normal 4 3 7 10 2 3" xfId="43763" xr:uid="{00000000-0005-0000-0000-0000EDA30000}"/>
    <cellStyle name="Normal 4 3 7 10 3" xfId="23411" xr:uid="{00000000-0005-0000-0000-0000EEA30000}"/>
    <cellStyle name="Normal 4 3 7 10 3 2" xfId="50544" xr:uid="{00000000-0005-0000-0000-0000EFA30000}"/>
    <cellStyle name="Normal 4 3 7 10 4" xfId="36982" xr:uid="{00000000-0005-0000-0000-0000F0A30000}"/>
    <cellStyle name="Normal 4 3 7 11" xfId="13235" xr:uid="{00000000-0005-0000-0000-0000F1A30000}"/>
    <cellStyle name="Normal 4 3 7 11 2" xfId="26803" xr:uid="{00000000-0005-0000-0000-0000F2A30000}"/>
    <cellStyle name="Normal 4 3 7 11 2 2" xfId="53936" xr:uid="{00000000-0005-0000-0000-0000F3A30000}"/>
    <cellStyle name="Normal 4 3 7 11 3" xfId="40374" xr:uid="{00000000-0005-0000-0000-0000F4A30000}"/>
    <cellStyle name="Normal 4 3 7 12" xfId="20022" xr:uid="{00000000-0005-0000-0000-0000F5A30000}"/>
    <cellStyle name="Normal 4 3 7 12 2" xfId="47155" xr:uid="{00000000-0005-0000-0000-0000F6A30000}"/>
    <cellStyle name="Normal 4 3 7 13" xfId="33593" xr:uid="{00000000-0005-0000-0000-0000F7A30000}"/>
    <cellStyle name="Normal 4 3 7 2" xfId="6302" xr:uid="{00000000-0005-0000-0000-0000F8A30000}"/>
    <cellStyle name="Normal 4 3 7 2 10" xfId="33594" xr:uid="{00000000-0005-0000-0000-0000F9A30000}"/>
    <cellStyle name="Normal 4 3 7 2 2" xfId="6303" xr:uid="{00000000-0005-0000-0000-0000FAA30000}"/>
    <cellStyle name="Normal 4 3 7 2 2 2" xfId="6304" xr:uid="{00000000-0005-0000-0000-0000FBA30000}"/>
    <cellStyle name="Normal 4 3 7 2 2 2 2" xfId="6305" xr:uid="{00000000-0005-0000-0000-0000FCA30000}"/>
    <cellStyle name="Normal 4 3 7 2 2 2 2 2" xfId="9838" xr:uid="{00000000-0005-0000-0000-0000FDA30000}"/>
    <cellStyle name="Normal 4 3 7 2 2 2 2 2 2" xfId="16628" xr:uid="{00000000-0005-0000-0000-0000FEA30000}"/>
    <cellStyle name="Normal 4 3 7 2 2 2 2 2 2 2" xfId="30196" xr:uid="{00000000-0005-0000-0000-0000FFA30000}"/>
    <cellStyle name="Normal 4 3 7 2 2 2 2 2 2 2 2" xfId="57329" xr:uid="{00000000-0005-0000-0000-000000A40000}"/>
    <cellStyle name="Normal 4 3 7 2 2 2 2 2 2 3" xfId="43767" xr:uid="{00000000-0005-0000-0000-000001A40000}"/>
    <cellStyle name="Normal 4 3 7 2 2 2 2 2 3" xfId="23415" xr:uid="{00000000-0005-0000-0000-000002A40000}"/>
    <cellStyle name="Normal 4 3 7 2 2 2 2 2 3 2" xfId="50548" xr:uid="{00000000-0005-0000-0000-000003A40000}"/>
    <cellStyle name="Normal 4 3 7 2 2 2 2 2 4" xfId="36986" xr:uid="{00000000-0005-0000-0000-000004A40000}"/>
    <cellStyle name="Normal 4 3 7 2 2 2 2 3" xfId="13239" xr:uid="{00000000-0005-0000-0000-000005A40000}"/>
    <cellStyle name="Normal 4 3 7 2 2 2 2 3 2" xfId="26807" xr:uid="{00000000-0005-0000-0000-000006A40000}"/>
    <cellStyle name="Normal 4 3 7 2 2 2 2 3 2 2" xfId="53940" xr:uid="{00000000-0005-0000-0000-000007A40000}"/>
    <cellStyle name="Normal 4 3 7 2 2 2 2 3 3" xfId="40378" xr:uid="{00000000-0005-0000-0000-000008A40000}"/>
    <cellStyle name="Normal 4 3 7 2 2 2 2 4" xfId="20026" xr:uid="{00000000-0005-0000-0000-000009A40000}"/>
    <cellStyle name="Normal 4 3 7 2 2 2 2 4 2" xfId="47159" xr:uid="{00000000-0005-0000-0000-00000AA40000}"/>
    <cellStyle name="Normal 4 3 7 2 2 2 2 5" xfId="33597" xr:uid="{00000000-0005-0000-0000-00000BA40000}"/>
    <cellStyle name="Normal 4 3 7 2 2 2 3" xfId="6306" xr:uid="{00000000-0005-0000-0000-00000CA40000}"/>
    <cellStyle name="Normal 4 3 7 2 2 2 3 2" xfId="9839" xr:uid="{00000000-0005-0000-0000-00000DA40000}"/>
    <cellStyle name="Normal 4 3 7 2 2 2 3 2 2" xfId="16629" xr:uid="{00000000-0005-0000-0000-00000EA40000}"/>
    <cellStyle name="Normal 4 3 7 2 2 2 3 2 2 2" xfId="30197" xr:uid="{00000000-0005-0000-0000-00000FA40000}"/>
    <cellStyle name="Normal 4 3 7 2 2 2 3 2 2 2 2" xfId="57330" xr:uid="{00000000-0005-0000-0000-000010A40000}"/>
    <cellStyle name="Normal 4 3 7 2 2 2 3 2 2 3" xfId="43768" xr:uid="{00000000-0005-0000-0000-000011A40000}"/>
    <cellStyle name="Normal 4 3 7 2 2 2 3 2 3" xfId="23416" xr:uid="{00000000-0005-0000-0000-000012A40000}"/>
    <cellStyle name="Normal 4 3 7 2 2 2 3 2 3 2" xfId="50549" xr:uid="{00000000-0005-0000-0000-000013A40000}"/>
    <cellStyle name="Normal 4 3 7 2 2 2 3 2 4" xfId="36987" xr:uid="{00000000-0005-0000-0000-000014A40000}"/>
    <cellStyle name="Normal 4 3 7 2 2 2 3 3" xfId="13240" xr:uid="{00000000-0005-0000-0000-000015A40000}"/>
    <cellStyle name="Normal 4 3 7 2 2 2 3 3 2" xfId="26808" xr:uid="{00000000-0005-0000-0000-000016A40000}"/>
    <cellStyle name="Normal 4 3 7 2 2 2 3 3 2 2" xfId="53941" xr:uid="{00000000-0005-0000-0000-000017A40000}"/>
    <cellStyle name="Normal 4 3 7 2 2 2 3 3 3" xfId="40379" xr:uid="{00000000-0005-0000-0000-000018A40000}"/>
    <cellStyle name="Normal 4 3 7 2 2 2 3 4" xfId="20027" xr:uid="{00000000-0005-0000-0000-000019A40000}"/>
    <cellStyle name="Normal 4 3 7 2 2 2 3 4 2" xfId="47160" xr:uid="{00000000-0005-0000-0000-00001AA40000}"/>
    <cellStyle name="Normal 4 3 7 2 2 2 3 5" xfId="33598" xr:uid="{00000000-0005-0000-0000-00001BA40000}"/>
    <cellStyle name="Normal 4 3 7 2 2 2 4" xfId="9837" xr:uid="{00000000-0005-0000-0000-00001CA40000}"/>
    <cellStyle name="Normal 4 3 7 2 2 2 4 2" xfId="16627" xr:uid="{00000000-0005-0000-0000-00001DA40000}"/>
    <cellStyle name="Normal 4 3 7 2 2 2 4 2 2" xfId="30195" xr:uid="{00000000-0005-0000-0000-00001EA40000}"/>
    <cellStyle name="Normal 4 3 7 2 2 2 4 2 2 2" xfId="57328" xr:uid="{00000000-0005-0000-0000-00001FA40000}"/>
    <cellStyle name="Normal 4 3 7 2 2 2 4 2 3" xfId="43766" xr:uid="{00000000-0005-0000-0000-000020A40000}"/>
    <cellStyle name="Normal 4 3 7 2 2 2 4 3" xfId="23414" xr:uid="{00000000-0005-0000-0000-000021A40000}"/>
    <cellStyle name="Normal 4 3 7 2 2 2 4 3 2" xfId="50547" xr:uid="{00000000-0005-0000-0000-000022A40000}"/>
    <cellStyle name="Normal 4 3 7 2 2 2 4 4" xfId="36985" xr:uid="{00000000-0005-0000-0000-000023A40000}"/>
    <cellStyle name="Normal 4 3 7 2 2 2 5" xfId="13238" xr:uid="{00000000-0005-0000-0000-000024A40000}"/>
    <cellStyle name="Normal 4 3 7 2 2 2 5 2" xfId="26806" xr:uid="{00000000-0005-0000-0000-000025A40000}"/>
    <cellStyle name="Normal 4 3 7 2 2 2 5 2 2" xfId="53939" xr:uid="{00000000-0005-0000-0000-000026A40000}"/>
    <cellStyle name="Normal 4 3 7 2 2 2 5 3" xfId="40377" xr:uid="{00000000-0005-0000-0000-000027A40000}"/>
    <cellStyle name="Normal 4 3 7 2 2 2 6" xfId="20025" xr:uid="{00000000-0005-0000-0000-000028A40000}"/>
    <cellStyle name="Normal 4 3 7 2 2 2 6 2" xfId="47158" xr:uid="{00000000-0005-0000-0000-000029A40000}"/>
    <cellStyle name="Normal 4 3 7 2 2 2 7" xfId="33596" xr:uid="{00000000-0005-0000-0000-00002AA40000}"/>
    <cellStyle name="Normal 4 3 7 2 2 3" xfId="6307" xr:uid="{00000000-0005-0000-0000-00002BA40000}"/>
    <cellStyle name="Normal 4 3 7 2 2 3 2" xfId="6308" xr:uid="{00000000-0005-0000-0000-00002CA40000}"/>
    <cellStyle name="Normal 4 3 7 2 2 3 2 2" xfId="9841" xr:uid="{00000000-0005-0000-0000-00002DA40000}"/>
    <cellStyle name="Normal 4 3 7 2 2 3 2 2 2" xfId="16631" xr:uid="{00000000-0005-0000-0000-00002EA40000}"/>
    <cellStyle name="Normal 4 3 7 2 2 3 2 2 2 2" xfId="30199" xr:uid="{00000000-0005-0000-0000-00002FA40000}"/>
    <cellStyle name="Normal 4 3 7 2 2 3 2 2 2 2 2" xfId="57332" xr:uid="{00000000-0005-0000-0000-000030A40000}"/>
    <cellStyle name="Normal 4 3 7 2 2 3 2 2 2 3" xfId="43770" xr:uid="{00000000-0005-0000-0000-000031A40000}"/>
    <cellStyle name="Normal 4 3 7 2 2 3 2 2 3" xfId="23418" xr:uid="{00000000-0005-0000-0000-000032A40000}"/>
    <cellStyle name="Normal 4 3 7 2 2 3 2 2 3 2" xfId="50551" xr:uid="{00000000-0005-0000-0000-000033A40000}"/>
    <cellStyle name="Normal 4 3 7 2 2 3 2 2 4" xfId="36989" xr:uid="{00000000-0005-0000-0000-000034A40000}"/>
    <cellStyle name="Normal 4 3 7 2 2 3 2 3" xfId="13242" xr:uid="{00000000-0005-0000-0000-000035A40000}"/>
    <cellStyle name="Normal 4 3 7 2 2 3 2 3 2" xfId="26810" xr:uid="{00000000-0005-0000-0000-000036A40000}"/>
    <cellStyle name="Normal 4 3 7 2 2 3 2 3 2 2" xfId="53943" xr:uid="{00000000-0005-0000-0000-000037A40000}"/>
    <cellStyle name="Normal 4 3 7 2 2 3 2 3 3" xfId="40381" xr:uid="{00000000-0005-0000-0000-000038A40000}"/>
    <cellStyle name="Normal 4 3 7 2 2 3 2 4" xfId="20029" xr:uid="{00000000-0005-0000-0000-000039A40000}"/>
    <cellStyle name="Normal 4 3 7 2 2 3 2 4 2" xfId="47162" xr:uid="{00000000-0005-0000-0000-00003AA40000}"/>
    <cellStyle name="Normal 4 3 7 2 2 3 2 5" xfId="33600" xr:uid="{00000000-0005-0000-0000-00003BA40000}"/>
    <cellStyle name="Normal 4 3 7 2 2 3 3" xfId="9840" xr:uid="{00000000-0005-0000-0000-00003CA40000}"/>
    <cellStyle name="Normal 4 3 7 2 2 3 3 2" xfId="16630" xr:uid="{00000000-0005-0000-0000-00003DA40000}"/>
    <cellStyle name="Normal 4 3 7 2 2 3 3 2 2" xfId="30198" xr:uid="{00000000-0005-0000-0000-00003EA40000}"/>
    <cellStyle name="Normal 4 3 7 2 2 3 3 2 2 2" xfId="57331" xr:uid="{00000000-0005-0000-0000-00003FA40000}"/>
    <cellStyle name="Normal 4 3 7 2 2 3 3 2 3" xfId="43769" xr:uid="{00000000-0005-0000-0000-000040A40000}"/>
    <cellStyle name="Normal 4 3 7 2 2 3 3 3" xfId="23417" xr:uid="{00000000-0005-0000-0000-000041A40000}"/>
    <cellStyle name="Normal 4 3 7 2 2 3 3 3 2" xfId="50550" xr:uid="{00000000-0005-0000-0000-000042A40000}"/>
    <cellStyle name="Normal 4 3 7 2 2 3 3 4" xfId="36988" xr:uid="{00000000-0005-0000-0000-000043A40000}"/>
    <cellStyle name="Normal 4 3 7 2 2 3 4" xfId="13241" xr:uid="{00000000-0005-0000-0000-000044A40000}"/>
    <cellStyle name="Normal 4 3 7 2 2 3 4 2" xfId="26809" xr:uid="{00000000-0005-0000-0000-000045A40000}"/>
    <cellStyle name="Normal 4 3 7 2 2 3 4 2 2" xfId="53942" xr:uid="{00000000-0005-0000-0000-000046A40000}"/>
    <cellStyle name="Normal 4 3 7 2 2 3 4 3" xfId="40380" xr:uid="{00000000-0005-0000-0000-000047A40000}"/>
    <cellStyle name="Normal 4 3 7 2 2 3 5" xfId="20028" xr:uid="{00000000-0005-0000-0000-000048A40000}"/>
    <cellStyle name="Normal 4 3 7 2 2 3 5 2" xfId="47161" xr:uid="{00000000-0005-0000-0000-000049A40000}"/>
    <cellStyle name="Normal 4 3 7 2 2 3 6" xfId="33599" xr:uid="{00000000-0005-0000-0000-00004AA40000}"/>
    <cellStyle name="Normal 4 3 7 2 2 4" xfId="6309" xr:uid="{00000000-0005-0000-0000-00004BA40000}"/>
    <cellStyle name="Normal 4 3 7 2 2 4 2" xfId="9842" xr:uid="{00000000-0005-0000-0000-00004CA40000}"/>
    <cellStyle name="Normal 4 3 7 2 2 4 2 2" xfId="16632" xr:uid="{00000000-0005-0000-0000-00004DA40000}"/>
    <cellStyle name="Normal 4 3 7 2 2 4 2 2 2" xfId="30200" xr:uid="{00000000-0005-0000-0000-00004EA40000}"/>
    <cellStyle name="Normal 4 3 7 2 2 4 2 2 2 2" xfId="57333" xr:uid="{00000000-0005-0000-0000-00004FA40000}"/>
    <cellStyle name="Normal 4 3 7 2 2 4 2 2 3" xfId="43771" xr:uid="{00000000-0005-0000-0000-000050A40000}"/>
    <cellStyle name="Normal 4 3 7 2 2 4 2 3" xfId="23419" xr:uid="{00000000-0005-0000-0000-000051A40000}"/>
    <cellStyle name="Normal 4 3 7 2 2 4 2 3 2" xfId="50552" xr:uid="{00000000-0005-0000-0000-000052A40000}"/>
    <cellStyle name="Normal 4 3 7 2 2 4 2 4" xfId="36990" xr:uid="{00000000-0005-0000-0000-000053A40000}"/>
    <cellStyle name="Normal 4 3 7 2 2 4 3" xfId="13243" xr:uid="{00000000-0005-0000-0000-000054A40000}"/>
    <cellStyle name="Normal 4 3 7 2 2 4 3 2" xfId="26811" xr:uid="{00000000-0005-0000-0000-000055A40000}"/>
    <cellStyle name="Normal 4 3 7 2 2 4 3 2 2" xfId="53944" xr:uid="{00000000-0005-0000-0000-000056A40000}"/>
    <cellStyle name="Normal 4 3 7 2 2 4 3 3" xfId="40382" xr:uid="{00000000-0005-0000-0000-000057A40000}"/>
    <cellStyle name="Normal 4 3 7 2 2 4 4" xfId="20030" xr:uid="{00000000-0005-0000-0000-000058A40000}"/>
    <cellStyle name="Normal 4 3 7 2 2 4 4 2" xfId="47163" xr:uid="{00000000-0005-0000-0000-000059A40000}"/>
    <cellStyle name="Normal 4 3 7 2 2 4 5" xfId="33601" xr:uid="{00000000-0005-0000-0000-00005AA40000}"/>
    <cellStyle name="Normal 4 3 7 2 2 5" xfId="6310" xr:uid="{00000000-0005-0000-0000-00005BA40000}"/>
    <cellStyle name="Normal 4 3 7 2 2 5 2" xfId="9843" xr:uid="{00000000-0005-0000-0000-00005CA40000}"/>
    <cellStyle name="Normal 4 3 7 2 2 5 2 2" xfId="16633" xr:uid="{00000000-0005-0000-0000-00005DA40000}"/>
    <cellStyle name="Normal 4 3 7 2 2 5 2 2 2" xfId="30201" xr:uid="{00000000-0005-0000-0000-00005EA40000}"/>
    <cellStyle name="Normal 4 3 7 2 2 5 2 2 2 2" xfId="57334" xr:uid="{00000000-0005-0000-0000-00005FA40000}"/>
    <cellStyle name="Normal 4 3 7 2 2 5 2 2 3" xfId="43772" xr:uid="{00000000-0005-0000-0000-000060A40000}"/>
    <cellStyle name="Normal 4 3 7 2 2 5 2 3" xfId="23420" xr:uid="{00000000-0005-0000-0000-000061A40000}"/>
    <cellStyle name="Normal 4 3 7 2 2 5 2 3 2" xfId="50553" xr:uid="{00000000-0005-0000-0000-000062A40000}"/>
    <cellStyle name="Normal 4 3 7 2 2 5 2 4" xfId="36991" xr:uid="{00000000-0005-0000-0000-000063A40000}"/>
    <cellStyle name="Normal 4 3 7 2 2 5 3" xfId="13244" xr:uid="{00000000-0005-0000-0000-000064A40000}"/>
    <cellStyle name="Normal 4 3 7 2 2 5 3 2" xfId="26812" xr:uid="{00000000-0005-0000-0000-000065A40000}"/>
    <cellStyle name="Normal 4 3 7 2 2 5 3 2 2" xfId="53945" xr:uid="{00000000-0005-0000-0000-000066A40000}"/>
    <cellStyle name="Normal 4 3 7 2 2 5 3 3" xfId="40383" xr:uid="{00000000-0005-0000-0000-000067A40000}"/>
    <cellStyle name="Normal 4 3 7 2 2 5 4" xfId="20031" xr:uid="{00000000-0005-0000-0000-000068A40000}"/>
    <cellStyle name="Normal 4 3 7 2 2 5 4 2" xfId="47164" xr:uid="{00000000-0005-0000-0000-000069A40000}"/>
    <cellStyle name="Normal 4 3 7 2 2 5 5" xfId="33602" xr:uid="{00000000-0005-0000-0000-00006AA40000}"/>
    <cellStyle name="Normal 4 3 7 2 2 6" xfId="9836" xr:uid="{00000000-0005-0000-0000-00006BA40000}"/>
    <cellStyle name="Normal 4 3 7 2 2 6 2" xfId="16626" xr:uid="{00000000-0005-0000-0000-00006CA40000}"/>
    <cellStyle name="Normal 4 3 7 2 2 6 2 2" xfId="30194" xr:uid="{00000000-0005-0000-0000-00006DA40000}"/>
    <cellStyle name="Normal 4 3 7 2 2 6 2 2 2" xfId="57327" xr:uid="{00000000-0005-0000-0000-00006EA40000}"/>
    <cellStyle name="Normal 4 3 7 2 2 6 2 3" xfId="43765" xr:uid="{00000000-0005-0000-0000-00006FA40000}"/>
    <cellStyle name="Normal 4 3 7 2 2 6 3" xfId="23413" xr:uid="{00000000-0005-0000-0000-000070A40000}"/>
    <cellStyle name="Normal 4 3 7 2 2 6 3 2" xfId="50546" xr:uid="{00000000-0005-0000-0000-000071A40000}"/>
    <cellStyle name="Normal 4 3 7 2 2 6 4" xfId="36984" xr:uid="{00000000-0005-0000-0000-000072A40000}"/>
    <cellStyle name="Normal 4 3 7 2 2 7" xfId="13237" xr:uid="{00000000-0005-0000-0000-000073A40000}"/>
    <cellStyle name="Normal 4 3 7 2 2 7 2" xfId="26805" xr:uid="{00000000-0005-0000-0000-000074A40000}"/>
    <cellStyle name="Normal 4 3 7 2 2 7 2 2" xfId="53938" xr:uid="{00000000-0005-0000-0000-000075A40000}"/>
    <cellStyle name="Normal 4 3 7 2 2 7 3" xfId="40376" xr:uid="{00000000-0005-0000-0000-000076A40000}"/>
    <cellStyle name="Normal 4 3 7 2 2 8" xfId="20024" xr:uid="{00000000-0005-0000-0000-000077A40000}"/>
    <cellStyle name="Normal 4 3 7 2 2 8 2" xfId="47157" xr:uid="{00000000-0005-0000-0000-000078A40000}"/>
    <cellStyle name="Normal 4 3 7 2 2 9" xfId="33595" xr:uid="{00000000-0005-0000-0000-000079A40000}"/>
    <cellStyle name="Normal 4 3 7 2 3" xfId="6311" xr:uid="{00000000-0005-0000-0000-00007AA40000}"/>
    <cellStyle name="Normal 4 3 7 2 3 2" xfId="6312" xr:uid="{00000000-0005-0000-0000-00007BA40000}"/>
    <cellStyle name="Normal 4 3 7 2 3 2 2" xfId="9845" xr:uid="{00000000-0005-0000-0000-00007CA40000}"/>
    <cellStyle name="Normal 4 3 7 2 3 2 2 2" xfId="16635" xr:uid="{00000000-0005-0000-0000-00007DA40000}"/>
    <cellStyle name="Normal 4 3 7 2 3 2 2 2 2" xfId="30203" xr:uid="{00000000-0005-0000-0000-00007EA40000}"/>
    <cellStyle name="Normal 4 3 7 2 3 2 2 2 2 2" xfId="57336" xr:uid="{00000000-0005-0000-0000-00007FA40000}"/>
    <cellStyle name="Normal 4 3 7 2 3 2 2 2 3" xfId="43774" xr:uid="{00000000-0005-0000-0000-000080A40000}"/>
    <cellStyle name="Normal 4 3 7 2 3 2 2 3" xfId="23422" xr:uid="{00000000-0005-0000-0000-000081A40000}"/>
    <cellStyle name="Normal 4 3 7 2 3 2 2 3 2" xfId="50555" xr:uid="{00000000-0005-0000-0000-000082A40000}"/>
    <cellStyle name="Normal 4 3 7 2 3 2 2 4" xfId="36993" xr:uid="{00000000-0005-0000-0000-000083A40000}"/>
    <cellStyle name="Normal 4 3 7 2 3 2 3" xfId="13246" xr:uid="{00000000-0005-0000-0000-000084A40000}"/>
    <cellStyle name="Normal 4 3 7 2 3 2 3 2" xfId="26814" xr:uid="{00000000-0005-0000-0000-000085A40000}"/>
    <cellStyle name="Normal 4 3 7 2 3 2 3 2 2" xfId="53947" xr:uid="{00000000-0005-0000-0000-000086A40000}"/>
    <cellStyle name="Normal 4 3 7 2 3 2 3 3" xfId="40385" xr:uid="{00000000-0005-0000-0000-000087A40000}"/>
    <cellStyle name="Normal 4 3 7 2 3 2 4" xfId="20033" xr:uid="{00000000-0005-0000-0000-000088A40000}"/>
    <cellStyle name="Normal 4 3 7 2 3 2 4 2" xfId="47166" xr:uid="{00000000-0005-0000-0000-000089A40000}"/>
    <cellStyle name="Normal 4 3 7 2 3 2 5" xfId="33604" xr:uid="{00000000-0005-0000-0000-00008AA40000}"/>
    <cellStyle name="Normal 4 3 7 2 3 3" xfId="6313" xr:uid="{00000000-0005-0000-0000-00008BA40000}"/>
    <cellStyle name="Normal 4 3 7 2 3 3 2" xfId="9846" xr:uid="{00000000-0005-0000-0000-00008CA40000}"/>
    <cellStyle name="Normal 4 3 7 2 3 3 2 2" xfId="16636" xr:uid="{00000000-0005-0000-0000-00008DA40000}"/>
    <cellStyle name="Normal 4 3 7 2 3 3 2 2 2" xfId="30204" xr:uid="{00000000-0005-0000-0000-00008EA40000}"/>
    <cellStyle name="Normal 4 3 7 2 3 3 2 2 2 2" xfId="57337" xr:uid="{00000000-0005-0000-0000-00008FA40000}"/>
    <cellStyle name="Normal 4 3 7 2 3 3 2 2 3" xfId="43775" xr:uid="{00000000-0005-0000-0000-000090A40000}"/>
    <cellStyle name="Normal 4 3 7 2 3 3 2 3" xfId="23423" xr:uid="{00000000-0005-0000-0000-000091A40000}"/>
    <cellStyle name="Normal 4 3 7 2 3 3 2 3 2" xfId="50556" xr:uid="{00000000-0005-0000-0000-000092A40000}"/>
    <cellStyle name="Normal 4 3 7 2 3 3 2 4" xfId="36994" xr:uid="{00000000-0005-0000-0000-000093A40000}"/>
    <cellStyle name="Normal 4 3 7 2 3 3 3" xfId="13247" xr:uid="{00000000-0005-0000-0000-000094A40000}"/>
    <cellStyle name="Normal 4 3 7 2 3 3 3 2" xfId="26815" xr:uid="{00000000-0005-0000-0000-000095A40000}"/>
    <cellStyle name="Normal 4 3 7 2 3 3 3 2 2" xfId="53948" xr:uid="{00000000-0005-0000-0000-000096A40000}"/>
    <cellStyle name="Normal 4 3 7 2 3 3 3 3" xfId="40386" xr:uid="{00000000-0005-0000-0000-000097A40000}"/>
    <cellStyle name="Normal 4 3 7 2 3 3 4" xfId="20034" xr:uid="{00000000-0005-0000-0000-000098A40000}"/>
    <cellStyle name="Normal 4 3 7 2 3 3 4 2" xfId="47167" xr:uid="{00000000-0005-0000-0000-000099A40000}"/>
    <cellStyle name="Normal 4 3 7 2 3 3 5" xfId="33605" xr:uid="{00000000-0005-0000-0000-00009AA40000}"/>
    <cellStyle name="Normal 4 3 7 2 3 4" xfId="9844" xr:uid="{00000000-0005-0000-0000-00009BA40000}"/>
    <cellStyle name="Normal 4 3 7 2 3 4 2" xfId="16634" xr:uid="{00000000-0005-0000-0000-00009CA40000}"/>
    <cellStyle name="Normal 4 3 7 2 3 4 2 2" xfId="30202" xr:uid="{00000000-0005-0000-0000-00009DA40000}"/>
    <cellStyle name="Normal 4 3 7 2 3 4 2 2 2" xfId="57335" xr:uid="{00000000-0005-0000-0000-00009EA40000}"/>
    <cellStyle name="Normal 4 3 7 2 3 4 2 3" xfId="43773" xr:uid="{00000000-0005-0000-0000-00009FA40000}"/>
    <cellStyle name="Normal 4 3 7 2 3 4 3" xfId="23421" xr:uid="{00000000-0005-0000-0000-0000A0A40000}"/>
    <cellStyle name="Normal 4 3 7 2 3 4 3 2" xfId="50554" xr:uid="{00000000-0005-0000-0000-0000A1A40000}"/>
    <cellStyle name="Normal 4 3 7 2 3 4 4" xfId="36992" xr:uid="{00000000-0005-0000-0000-0000A2A40000}"/>
    <cellStyle name="Normal 4 3 7 2 3 5" xfId="13245" xr:uid="{00000000-0005-0000-0000-0000A3A40000}"/>
    <cellStyle name="Normal 4 3 7 2 3 5 2" xfId="26813" xr:uid="{00000000-0005-0000-0000-0000A4A40000}"/>
    <cellStyle name="Normal 4 3 7 2 3 5 2 2" xfId="53946" xr:uid="{00000000-0005-0000-0000-0000A5A40000}"/>
    <cellStyle name="Normal 4 3 7 2 3 5 3" xfId="40384" xr:uid="{00000000-0005-0000-0000-0000A6A40000}"/>
    <cellStyle name="Normal 4 3 7 2 3 6" xfId="20032" xr:uid="{00000000-0005-0000-0000-0000A7A40000}"/>
    <cellStyle name="Normal 4 3 7 2 3 6 2" xfId="47165" xr:uid="{00000000-0005-0000-0000-0000A8A40000}"/>
    <cellStyle name="Normal 4 3 7 2 3 7" xfId="33603" xr:uid="{00000000-0005-0000-0000-0000A9A40000}"/>
    <cellStyle name="Normal 4 3 7 2 4" xfId="6314" xr:uid="{00000000-0005-0000-0000-0000AAA40000}"/>
    <cellStyle name="Normal 4 3 7 2 4 2" xfId="6315" xr:uid="{00000000-0005-0000-0000-0000ABA40000}"/>
    <cellStyle name="Normal 4 3 7 2 4 2 2" xfId="9848" xr:uid="{00000000-0005-0000-0000-0000ACA40000}"/>
    <cellStyle name="Normal 4 3 7 2 4 2 2 2" xfId="16638" xr:uid="{00000000-0005-0000-0000-0000ADA40000}"/>
    <cellStyle name="Normal 4 3 7 2 4 2 2 2 2" xfId="30206" xr:uid="{00000000-0005-0000-0000-0000AEA40000}"/>
    <cellStyle name="Normal 4 3 7 2 4 2 2 2 2 2" xfId="57339" xr:uid="{00000000-0005-0000-0000-0000AFA40000}"/>
    <cellStyle name="Normal 4 3 7 2 4 2 2 2 3" xfId="43777" xr:uid="{00000000-0005-0000-0000-0000B0A40000}"/>
    <cellStyle name="Normal 4 3 7 2 4 2 2 3" xfId="23425" xr:uid="{00000000-0005-0000-0000-0000B1A40000}"/>
    <cellStyle name="Normal 4 3 7 2 4 2 2 3 2" xfId="50558" xr:uid="{00000000-0005-0000-0000-0000B2A40000}"/>
    <cellStyle name="Normal 4 3 7 2 4 2 2 4" xfId="36996" xr:uid="{00000000-0005-0000-0000-0000B3A40000}"/>
    <cellStyle name="Normal 4 3 7 2 4 2 3" xfId="13249" xr:uid="{00000000-0005-0000-0000-0000B4A40000}"/>
    <cellStyle name="Normal 4 3 7 2 4 2 3 2" xfId="26817" xr:uid="{00000000-0005-0000-0000-0000B5A40000}"/>
    <cellStyle name="Normal 4 3 7 2 4 2 3 2 2" xfId="53950" xr:uid="{00000000-0005-0000-0000-0000B6A40000}"/>
    <cellStyle name="Normal 4 3 7 2 4 2 3 3" xfId="40388" xr:uid="{00000000-0005-0000-0000-0000B7A40000}"/>
    <cellStyle name="Normal 4 3 7 2 4 2 4" xfId="20036" xr:uid="{00000000-0005-0000-0000-0000B8A40000}"/>
    <cellStyle name="Normal 4 3 7 2 4 2 4 2" xfId="47169" xr:uid="{00000000-0005-0000-0000-0000B9A40000}"/>
    <cellStyle name="Normal 4 3 7 2 4 2 5" xfId="33607" xr:uid="{00000000-0005-0000-0000-0000BAA40000}"/>
    <cellStyle name="Normal 4 3 7 2 4 3" xfId="9847" xr:uid="{00000000-0005-0000-0000-0000BBA40000}"/>
    <cellStyle name="Normal 4 3 7 2 4 3 2" xfId="16637" xr:uid="{00000000-0005-0000-0000-0000BCA40000}"/>
    <cellStyle name="Normal 4 3 7 2 4 3 2 2" xfId="30205" xr:uid="{00000000-0005-0000-0000-0000BDA40000}"/>
    <cellStyle name="Normal 4 3 7 2 4 3 2 2 2" xfId="57338" xr:uid="{00000000-0005-0000-0000-0000BEA40000}"/>
    <cellStyle name="Normal 4 3 7 2 4 3 2 3" xfId="43776" xr:uid="{00000000-0005-0000-0000-0000BFA40000}"/>
    <cellStyle name="Normal 4 3 7 2 4 3 3" xfId="23424" xr:uid="{00000000-0005-0000-0000-0000C0A40000}"/>
    <cellStyle name="Normal 4 3 7 2 4 3 3 2" xfId="50557" xr:uid="{00000000-0005-0000-0000-0000C1A40000}"/>
    <cellStyle name="Normal 4 3 7 2 4 3 4" xfId="36995" xr:uid="{00000000-0005-0000-0000-0000C2A40000}"/>
    <cellStyle name="Normal 4 3 7 2 4 4" xfId="13248" xr:uid="{00000000-0005-0000-0000-0000C3A40000}"/>
    <cellStyle name="Normal 4 3 7 2 4 4 2" xfId="26816" xr:uid="{00000000-0005-0000-0000-0000C4A40000}"/>
    <cellStyle name="Normal 4 3 7 2 4 4 2 2" xfId="53949" xr:uid="{00000000-0005-0000-0000-0000C5A40000}"/>
    <cellStyle name="Normal 4 3 7 2 4 4 3" xfId="40387" xr:uid="{00000000-0005-0000-0000-0000C6A40000}"/>
    <cellStyle name="Normal 4 3 7 2 4 5" xfId="20035" xr:uid="{00000000-0005-0000-0000-0000C7A40000}"/>
    <cellStyle name="Normal 4 3 7 2 4 5 2" xfId="47168" xr:uid="{00000000-0005-0000-0000-0000C8A40000}"/>
    <cellStyle name="Normal 4 3 7 2 4 6" xfId="33606" xr:uid="{00000000-0005-0000-0000-0000C9A40000}"/>
    <cellStyle name="Normal 4 3 7 2 5" xfId="6316" xr:uid="{00000000-0005-0000-0000-0000CAA40000}"/>
    <cellStyle name="Normal 4 3 7 2 5 2" xfId="9849" xr:uid="{00000000-0005-0000-0000-0000CBA40000}"/>
    <cellStyle name="Normal 4 3 7 2 5 2 2" xfId="16639" xr:uid="{00000000-0005-0000-0000-0000CCA40000}"/>
    <cellStyle name="Normal 4 3 7 2 5 2 2 2" xfId="30207" xr:uid="{00000000-0005-0000-0000-0000CDA40000}"/>
    <cellStyle name="Normal 4 3 7 2 5 2 2 2 2" xfId="57340" xr:uid="{00000000-0005-0000-0000-0000CEA40000}"/>
    <cellStyle name="Normal 4 3 7 2 5 2 2 3" xfId="43778" xr:uid="{00000000-0005-0000-0000-0000CFA40000}"/>
    <cellStyle name="Normal 4 3 7 2 5 2 3" xfId="23426" xr:uid="{00000000-0005-0000-0000-0000D0A40000}"/>
    <cellStyle name="Normal 4 3 7 2 5 2 3 2" xfId="50559" xr:uid="{00000000-0005-0000-0000-0000D1A40000}"/>
    <cellStyle name="Normal 4 3 7 2 5 2 4" xfId="36997" xr:uid="{00000000-0005-0000-0000-0000D2A40000}"/>
    <cellStyle name="Normal 4 3 7 2 5 3" xfId="13250" xr:uid="{00000000-0005-0000-0000-0000D3A40000}"/>
    <cellStyle name="Normal 4 3 7 2 5 3 2" xfId="26818" xr:uid="{00000000-0005-0000-0000-0000D4A40000}"/>
    <cellStyle name="Normal 4 3 7 2 5 3 2 2" xfId="53951" xr:uid="{00000000-0005-0000-0000-0000D5A40000}"/>
    <cellStyle name="Normal 4 3 7 2 5 3 3" xfId="40389" xr:uid="{00000000-0005-0000-0000-0000D6A40000}"/>
    <cellStyle name="Normal 4 3 7 2 5 4" xfId="20037" xr:uid="{00000000-0005-0000-0000-0000D7A40000}"/>
    <cellStyle name="Normal 4 3 7 2 5 4 2" xfId="47170" xr:uid="{00000000-0005-0000-0000-0000D8A40000}"/>
    <cellStyle name="Normal 4 3 7 2 5 5" xfId="33608" xr:uid="{00000000-0005-0000-0000-0000D9A40000}"/>
    <cellStyle name="Normal 4 3 7 2 6" xfId="6317" xr:uid="{00000000-0005-0000-0000-0000DAA40000}"/>
    <cellStyle name="Normal 4 3 7 2 6 2" xfId="9850" xr:uid="{00000000-0005-0000-0000-0000DBA40000}"/>
    <cellStyle name="Normal 4 3 7 2 6 2 2" xfId="16640" xr:uid="{00000000-0005-0000-0000-0000DCA40000}"/>
    <cellStyle name="Normal 4 3 7 2 6 2 2 2" xfId="30208" xr:uid="{00000000-0005-0000-0000-0000DDA40000}"/>
    <cellStyle name="Normal 4 3 7 2 6 2 2 2 2" xfId="57341" xr:uid="{00000000-0005-0000-0000-0000DEA40000}"/>
    <cellStyle name="Normal 4 3 7 2 6 2 2 3" xfId="43779" xr:uid="{00000000-0005-0000-0000-0000DFA40000}"/>
    <cellStyle name="Normal 4 3 7 2 6 2 3" xfId="23427" xr:uid="{00000000-0005-0000-0000-0000E0A40000}"/>
    <cellStyle name="Normal 4 3 7 2 6 2 3 2" xfId="50560" xr:uid="{00000000-0005-0000-0000-0000E1A40000}"/>
    <cellStyle name="Normal 4 3 7 2 6 2 4" xfId="36998" xr:uid="{00000000-0005-0000-0000-0000E2A40000}"/>
    <cellStyle name="Normal 4 3 7 2 6 3" xfId="13251" xr:uid="{00000000-0005-0000-0000-0000E3A40000}"/>
    <cellStyle name="Normal 4 3 7 2 6 3 2" xfId="26819" xr:uid="{00000000-0005-0000-0000-0000E4A40000}"/>
    <cellStyle name="Normal 4 3 7 2 6 3 2 2" xfId="53952" xr:uid="{00000000-0005-0000-0000-0000E5A40000}"/>
    <cellStyle name="Normal 4 3 7 2 6 3 3" xfId="40390" xr:uid="{00000000-0005-0000-0000-0000E6A40000}"/>
    <cellStyle name="Normal 4 3 7 2 6 4" xfId="20038" xr:uid="{00000000-0005-0000-0000-0000E7A40000}"/>
    <cellStyle name="Normal 4 3 7 2 6 4 2" xfId="47171" xr:uid="{00000000-0005-0000-0000-0000E8A40000}"/>
    <cellStyle name="Normal 4 3 7 2 6 5" xfId="33609" xr:uid="{00000000-0005-0000-0000-0000E9A40000}"/>
    <cellStyle name="Normal 4 3 7 2 7" xfId="9835" xr:uid="{00000000-0005-0000-0000-0000EAA40000}"/>
    <cellStyle name="Normal 4 3 7 2 7 2" xfId="16625" xr:uid="{00000000-0005-0000-0000-0000EBA40000}"/>
    <cellStyle name="Normal 4 3 7 2 7 2 2" xfId="30193" xr:uid="{00000000-0005-0000-0000-0000ECA40000}"/>
    <cellStyle name="Normal 4 3 7 2 7 2 2 2" xfId="57326" xr:uid="{00000000-0005-0000-0000-0000EDA40000}"/>
    <cellStyle name="Normal 4 3 7 2 7 2 3" xfId="43764" xr:uid="{00000000-0005-0000-0000-0000EEA40000}"/>
    <cellStyle name="Normal 4 3 7 2 7 3" xfId="23412" xr:uid="{00000000-0005-0000-0000-0000EFA40000}"/>
    <cellStyle name="Normal 4 3 7 2 7 3 2" xfId="50545" xr:uid="{00000000-0005-0000-0000-0000F0A40000}"/>
    <cellStyle name="Normal 4 3 7 2 7 4" xfId="36983" xr:uid="{00000000-0005-0000-0000-0000F1A40000}"/>
    <cellStyle name="Normal 4 3 7 2 8" xfId="13236" xr:uid="{00000000-0005-0000-0000-0000F2A40000}"/>
    <cellStyle name="Normal 4 3 7 2 8 2" xfId="26804" xr:uid="{00000000-0005-0000-0000-0000F3A40000}"/>
    <cellStyle name="Normal 4 3 7 2 8 2 2" xfId="53937" xr:uid="{00000000-0005-0000-0000-0000F4A40000}"/>
    <cellStyle name="Normal 4 3 7 2 8 3" xfId="40375" xr:uid="{00000000-0005-0000-0000-0000F5A40000}"/>
    <cellStyle name="Normal 4 3 7 2 9" xfId="20023" xr:uid="{00000000-0005-0000-0000-0000F6A40000}"/>
    <cellStyle name="Normal 4 3 7 2 9 2" xfId="47156" xr:uid="{00000000-0005-0000-0000-0000F7A40000}"/>
    <cellStyle name="Normal 4 3 7 3" xfId="6318" xr:uid="{00000000-0005-0000-0000-0000F8A40000}"/>
    <cellStyle name="Normal 4 3 7 3 2" xfId="6319" xr:uid="{00000000-0005-0000-0000-0000F9A40000}"/>
    <cellStyle name="Normal 4 3 7 3 2 2" xfId="6320" xr:uid="{00000000-0005-0000-0000-0000FAA40000}"/>
    <cellStyle name="Normal 4 3 7 3 2 2 2" xfId="9853" xr:uid="{00000000-0005-0000-0000-0000FBA40000}"/>
    <cellStyle name="Normal 4 3 7 3 2 2 2 2" xfId="16643" xr:uid="{00000000-0005-0000-0000-0000FCA40000}"/>
    <cellStyle name="Normal 4 3 7 3 2 2 2 2 2" xfId="30211" xr:uid="{00000000-0005-0000-0000-0000FDA40000}"/>
    <cellStyle name="Normal 4 3 7 3 2 2 2 2 2 2" xfId="57344" xr:uid="{00000000-0005-0000-0000-0000FEA40000}"/>
    <cellStyle name="Normal 4 3 7 3 2 2 2 2 3" xfId="43782" xr:uid="{00000000-0005-0000-0000-0000FFA40000}"/>
    <cellStyle name="Normal 4 3 7 3 2 2 2 3" xfId="23430" xr:uid="{00000000-0005-0000-0000-000000A50000}"/>
    <cellStyle name="Normal 4 3 7 3 2 2 2 3 2" xfId="50563" xr:uid="{00000000-0005-0000-0000-000001A50000}"/>
    <cellStyle name="Normal 4 3 7 3 2 2 2 4" xfId="37001" xr:uid="{00000000-0005-0000-0000-000002A50000}"/>
    <cellStyle name="Normal 4 3 7 3 2 2 3" xfId="13254" xr:uid="{00000000-0005-0000-0000-000003A50000}"/>
    <cellStyle name="Normal 4 3 7 3 2 2 3 2" xfId="26822" xr:uid="{00000000-0005-0000-0000-000004A50000}"/>
    <cellStyle name="Normal 4 3 7 3 2 2 3 2 2" xfId="53955" xr:uid="{00000000-0005-0000-0000-000005A50000}"/>
    <cellStyle name="Normal 4 3 7 3 2 2 3 3" xfId="40393" xr:uid="{00000000-0005-0000-0000-000006A50000}"/>
    <cellStyle name="Normal 4 3 7 3 2 2 4" xfId="20041" xr:uid="{00000000-0005-0000-0000-000007A50000}"/>
    <cellStyle name="Normal 4 3 7 3 2 2 4 2" xfId="47174" xr:uid="{00000000-0005-0000-0000-000008A50000}"/>
    <cellStyle name="Normal 4 3 7 3 2 2 5" xfId="33612" xr:uid="{00000000-0005-0000-0000-000009A50000}"/>
    <cellStyle name="Normal 4 3 7 3 2 3" xfId="6321" xr:uid="{00000000-0005-0000-0000-00000AA50000}"/>
    <cellStyle name="Normal 4 3 7 3 2 3 2" xfId="9854" xr:uid="{00000000-0005-0000-0000-00000BA50000}"/>
    <cellStyle name="Normal 4 3 7 3 2 3 2 2" xfId="16644" xr:uid="{00000000-0005-0000-0000-00000CA50000}"/>
    <cellStyle name="Normal 4 3 7 3 2 3 2 2 2" xfId="30212" xr:uid="{00000000-0005-0000-0000-00000DA50000}"/>
    <cellStyle name="Normal 4 3 7 3 2 3 2 2 2 2" xfId="57345" xr:uid="{00000000-0005-0000-0000-00000EA50000}"/>
    <cellStyle name="Normal 4 3 7 3 2 3 2 2 3" xfId="43783" xr:uid="{00000000-0005-0000-0000-00000FA50000}"/>
    <cellStyle name="Normal 4 3 7 3 2 3 2 3" xfId="23431" xr:uid="{00000000-0005-0000-0000-000010A50000}"/>
    <cellStyle name="Normal 4 3 7 3 2 3 2 3 2" xfId="50564" xr:uid="{00000000-0005-0000-0000-000011A50000}"/>
    <cellStyle name="Normal 4 3 7 3 2 3 2 4" xfId="37002" xr:uid="{00000000-0005-0000-0000-000012A50000}"/>
    <cellStyle name="Normal 4 3 7 3 2 3 3" xfId="13255" xr:uid="{00000000-0005-0000-0000-000013A50000}"/>
    <cellStyle name="Normal 4 3 7 3 2 3 3 2" xfId="26823" xr:uid="{00000000-0005-0000-0000-000014A50000}"/>
    <cellStyle name="Normal 4 3 7 3 2 3 3 2 2" xfId="53956" xr:uid="{00000000-0005-0000-0000-000015A50000}"/>
    <cellStyle name="Normal 4 3 7 3 2 3 3 3" xfId="40394" xr:uid="{00000000-0005-0000-0000-000016A50000}"/>
    <cellStyle name="Normal 4 3 7 3 2 3 4" xfId="20042" xr:uid="{00000000-0005-0000-0000-000017A50000}"/>
    <cellStyle name="Normal 4 3 7 3 2 3 4 2" xfId="47175" xr:uid="{00000000-0005-0000-0000-000018A50000}"/>
    <cellStyle name="Normal 4 3 7 3 2 3 5" xfId="33613" xr:uid="{00000000-0005-0000-0000-000019A50000}"/>
    <cellStyle name="Normal 4 3 7 3 2 4" xfId="9852" xr:uid="{00000000-0005-0000-0000-00001AA50000}"/>
    <cellStyle name="Normal 4 3 7 3 2 4 2" xfId="16642" xr:uid="{00000000-0005-0000-0000-00001BA50000}"/>
    <cellStyle name="Normal 4 3 7 3 2 4 2 2" xfId="30210" xr:uid="{00000000-0005-0000-0000-00001CA50000}"/>
    <cellStyle name="Normal 4 3 7 3 2 4 2 2 2" xfId="57343" xr:uid="{00000000-0005-0000-0000-00001DA50000}"/>
    <cellStyle name="Normal 4 3 7 3 2 4 2 3" xfId="43781" xr:uid="{00000000-0005-0000-0000-00001EA50000}"/>
    <cellStyle name="Normal 4 3 7 3 2 4 3" xfId="23429" xr:uid="{00000000-0005-0000-0000-00001FA50000}"/>
    <cellStyle name="Normal 4 3 7 3 2 4 3 2" xfId="50562" xr:uid="{00000000-0005-0000-0000-000020A50000}"/>
    <cellStyle name="Normal 4 3 7 3 2 4 4" xfId="37000" xr:uid="{00000000-0005-0000-0000-000021A50000}"/>
    <cellStyle name="Normal 4 3 7 3 2 5" xfId="13253" xr:uid="{00000000-0005-0000-0000-000022A50000}"/>
    <cellStyle name="Normal 4 3 7 3 2 5 2" xfId="26821" xr:uid="{00000000-0005-0000-0000-000023A50000}"/>
    <cellStyle name="Normal 4 3 7 3 2 5 2 2" xfId="53954" xr:uid="{00000000-0005-0000-0000-000024A50000}"/>
    <cellStyle name="Normal 4 3 7 3 2 5 3" xfId="40392" xr:uid="{00000000-0005-0000-0000-000025A50000}"/>
    <cellStyle name="Normal 4 3 7 3 2 6" xfId="20040" xr:uid="{00000000-0005-0000-0000-000026A50000}"/>
    <cellStyle name="Normal 4 3 7 3 2 6 2" xfId="47173" xr:uid="{00000000-0005-0000-0000-000027A50000}"/>
    <cellStyle name="Normal 4 3 7 3 2 7" xfId="33611" xr:uid="{00000000-0005-0000-0000-000028A50000}"/>
    <cellStyle name="Normal 4 3 7 3 3" xfId="6322" xr:uid="{00000000-0005-0000-0000-000029A50000}"/>
    <cellStyle name="Normal 4 3 7 3 3 2" xfId="6323" xr:uid="{00000000-0005-0000-0000-00002AA50000}"/>
    <cellStyle name="Normal 4 3 7 3 3 2 2" xfId="9856" xr:uid="{00000000-0005-0000-0000-00002BA50000}"/>
    <cellStyle name="Normal 4 3 7 3 3 2 2 2" xfId="16646" xr:uid="{00000000-0005-0000-0000-00002CA50000}"/>
    <cellStyle name="Normal 4 3 7 3 3 2 2 2 2" xfId="30214" xr:uid="{00000000-0005-0000-0000-00002DA50000}"/>
    <cellStyle name="Normal 4 3 7 3 3 2 2 2 2 2" xfId="57347" xr:uid="{00000000-0005-0000-0000-00002EA50000}"/>
    <cellStyle name="Normal 4 3 7 3 3 2 2 2 3" xfId="43785" xr:uid="{00000000-0005-0000-0000-00002FA50000}"/>
    <cellStyle name="Normal 4 3 7 3 3 2 2 3" xfId="23433" xr:uid="{00000000-0005-0000-0000-000030A50000}"/>
    <cellStyle name="Normal 4 3 7 3 3 2 2 3 2" xfId="50566" xr:uid="{00000000-0005-0000-0000-000031A50000}"/>
    <cellStyle name="Normal 4 3 7 3 3 2 2 4" xfId="37004" xr:uid="{00000000-0005-0000-0000-000032A50000}"/>
    <cellStyle name="Normal 4 3 7 3 3 2 3" xfId="13257" xr:uid="{00000000-0005-0000-0000-000033A50000}"/>
    <cellStyle name="Normal 4 3 7 3 3 2 3 2" xfId="26825" xr:uid="{00000000-0005-0000-0000-000034A50000}"/>
    <cellStyle name="Normal 4 3 7 3 3 2 3 2 2" xfId="53958" xr:uid="{00000000-0005-0000-0000-000035A50000}"/>
    <cellStyle name="Normal 4 3 7 3 3 2 3 3" xfId="40396" xr:uid="{00000000-0005-0000-0000-000036A50000}"/>
    <cellStyle name="Normal 4 3 7 3 3 2 4" xfId="20044" xr:uid="{00000000-0005-0000-0000-000037A50000}"/>
    <cellStyle name="Normal 4 3 7 3 3 2 4 2" xfId="47177" xr:uid="{00000000-0005-0000-0000-000038A50000}"/>
    <cellStyle name="Normal 4 3 7 3 3 2 5" xfId="33615" xr:uid="{00000000-0005-0000-0000-000039A50000}"/>
    <cellStyle name="Normal 4 3 7 3 3 3" xfId="9855" xr:uid="{00000000-0005-0000-0000-00003AA50000}"/>
    <cellStyle name="Normal 4 3 7 3 3 3 2" xfId="16645" xr:uid="{00000000-0005-0000-0000-00003BA50000}"/>
    <cellStyle name="Normal 4 3 7 3 3 3 2 2" xfId="30213" xr:uid="{00000000-0005-0000-0000-00003CA50000}"/>
    <cellStyle name="Normal 4 3 7 3 3 3 2 2 2" xfId="57346" xr:uid="{00000000-0005-0000-0000-00003DA50000}"/>
    <cellStyle name="Normal 4 3 7 3 3 3 2 3" xfId="43784" xr:uid="{00000000-0005-0000-0000-00003EA50000}"/>
    <cellStyle name="Normal 4 3 7 3 3 3 3" xfId="23432" xr:uid="{00000000-0005-0000-0000-00003FA50000}"/>
    <cellStyle name="Normal 4 3 7 3 3 3 3 2" xfId="50565" xr:uid="{00000000-0005-0000-0000-000040A50000}"/>
    <cellStyle name="Normal 4 3 7 3 3 3 4" xfId="37003" xr:uid="{00000000-0005-0000-0000-000041A50000}"/>
    <cellStyle name="Normal 4 3 7 3 3 4" xfId="13256" xr:uid="{00000000-0005-0000-0000-000042A50000}"/>
    <cellStyle name="Normal 4 3 7 3 3 4 2" xfId="26824" xr:uid="{00000000-0005-0000-0000-000043A50000}"/>
    <cellStyle name="Normal 4 3 7 3 3 4 2 2" xfId="53957" xr:uid="{00000000-0005-0000-0000-000044A50000}"/>
    <cellStyle name="Normal 4 3 7 3 3 4 3" xfId="40395" xr:uid="{00000000-0005-0000-0000-000045A50000}"/>
    <cellStyle name="Normal 4 3 7 3 3 5" xfId="20043" xr:uid="{00000000-0005-0000-0000-000046A50000}"/>
    <cellStyle name="Normal 4 3 7 3 3 5 2" xfId="47176" xr:uid="{00000000-0005-0000-0000-000047A50000}"/>
    <cellStyle name="Normal 4 3 7 3 3 6" xfId="33614" xr:uid="{00000000-0005-0000-0000-000048A50000}"/>
    <cellStyle name="Normal 4 3 7 3 4" xfId="6324" xr:uid="{00000000-0005-0000-0000-000049A50000}"/>
    <cellStyle name="Normal 4 3 7 3 4 2" xfId="9857" xr:uid="{00000000-0005-0000-0000-00004AA50000}"/>
    <cellStyle name="Normal 4 3 7 3 4 2 2" xfId="16647" xr:uid="{00000000-0005-0000-0000-00004BA50000}"/>
    <cellStyle name="Normal 4 3 7 3 4 2 2 2" xfId="30215" xr:uid="{00000000-0005-0000-0000-00004CA50000}"/>
    <cellStyle name="Normal 4 3 7 3 4 2 2 2 2" xfId="57348" xr:uid="{00000000-0005-0000-0000-00004DA50000}"/>
    <cellStyle name="Normal 4 3 7 3 4 2 2 3" xfId="43786" xr:uid="{00000000-0005-0000-0000-00004EA50000}"/>
    <cellStyle name="Normal 4 3 7 3 4 2 3" xfId="23434" xr:uid="{00000000-0005-0000-0000-00004FA50000}"/>
    <cellStyle name="Normal 4 3 7 3 4 2 3 2" xfId="50567" xr:uid="{00000000-0005-0000-0000-000050A50000}"/>
    <cellStyle name="Normal 4 3 7 3 4 2 4" xfId="37005" xr:uid="{00000000-0005-0000-0000-000051A50000}"/>
    <cellStyle name="Normal 4 3 7 3 4 3" xfId="13258" xr:uid="{00000000-0005-0000-0000-000052A50000}"/>
    <cellStyle name="Normal 4 3 7 3 4 3 2" xfId="26826" xr:uid="{00000000-0005-0000-0000-000053A50000}"/>
    <cellStyle name="Normal 4 3 7 3 4 3 2 2" xfId="53959" xr:uid="{00000000-0005-0000-0000-000054A50000}"/>
    <cellStyle name="Normal 4 3 7 3 4 3 3" xfId="40397" xr:uid="{00000000-0005-0000-0000-000055A50000}"/>
    <cellStyle name="Normal 4 3 7 3 4 4" xfId="20045" xr:uid="{00000000-0005-0000-0000-000056A50000}"/>
    <cellStyle name="Normal 4 3 7 3 4 4 2" xfId="47178" xr:uid="{00000000-0005-0000-0000-000057A50000}"/>
    <cellStyle name="Normal 4 3 7 3 4 5" xfId="33616" xr:uid="{00000000-0005-0000-0000-000058A50000}"/>
    <cellStyle name="Normal 4 3 7 3 5" xfId="6325" xr:uid="{00000000-0005-0000-0000-000059A50000}"/>
    <cellStyle name="Normal 4 3 7 3 5 2" xfId="9858" xr:uid="{00000000-0005-0000-0000-00005AA50000}"/>
    <cellStyle name="Normal 4 3 7 3 5 2 2" xfId="16648" xr:uid="{00000000-0005-0000-0000-00005BA50000}"/>
    <cellStyle name="Normal 4 3 7 3 5 2 2 2" xfId="30216" xr:uid="{00000000-0005-0000-0000-00005CA50000}"/>
    <cellStyle name="Normal 4 3 7 3 5 2 2 2 2" xfId="57349" xr:uid="{00000000-0005-0000-0000-00005DA50000}"/>
    <cellStyle name="Normal 4 3 7 3 5 2 2 3" xfId="43787" xr:uid="{00000000-0005-0000-0000-00005EA50000}"/>
    <cellStyle name="Normal 4 3 7 3 5 2 3" xfId="23435" xr:uid="{00000000-0005-0000-0000-00005FA50000}"/>
    <cellStyle name="Normal 4 3 7 3 5 2 3 2" xfId="50568" xr:uid="{00000000-0005-0000-0000-000060A50000}"/>
    <cellStyle name="Normal 4 3 7 3 5 2 4" xfId="37006" xr:uid="{00000000-0005-0000-0000-000061A50000}"/>
    <cellStyle name="Normal 4 3 7 3 5 3" xfId="13259" xr:uid="{00000000-0005-0000-0000-000062A50000}"/>
    <cellStyle name="Normal 4 3 7 3 5 3 2" xfId="26827" xr:uid="{00000000-0005-0000-0000-000063A50000}"/>
    <cellStyle name="Normal 4 3 7 3 5 3 2 2" xfId="53960" xr:uid="{00000000-0005-0000-0000-000064A50000}"/>
    <cellStyle name="Normal 4 3 7 3 5 3 3" xfId="40398" xr:uid="{00000000-0005-0000-0000-000065A50000}"/>
    <cellStyle name="Normal 4 3 7 3 5 4" xfId="20046" xr:uid="{00000000-0005-0000-0000-000066A50000}"/>
    <cellStyle name="Normal 4 3 7 3 5 4 2" xfId="47179" xr:uid="{00000000-0005-0000-0000-000067A50000}"/>
    <cellStyle name="Normal 4 3 7 3 5 5" xfId="33617" xr:uid="{00000000-0005-0000-0000-000068A50000}"/>
    <cellStyle name="Normal 4 3 7 3 6" xfId="9851" xr:uid="{00000000-0005-0000-0000-000069A50000}"/>
    <cellStyle name="Normal 4 3 7 3 6 2" xfId="16641" xr:uid="{00000000-0005-0000-0000-00006AA50000}"/>
    <cellStyle name="Normal 4 3 7 3 6 2 2" xfId="30209" xr:uid="{00000000-0005-0000-0000-00006BA50000}"/>
    <cellStyle name="Normal 4 3 7 3 6 2 2 2" xfId="57342" xr:uid="{00000000-0005-0000-0000-00006CA50000}"/>
    <cellStyle name="Normal 4 3 7 3 6 2 3" xfId="43780" xr:uid="{00000000-0005-0000-0000-00006DA50000}"/>
    <cellStyle name="Normal 4 3 7 3 6 3" xfId="23428" xr:uid="{00000000-0005-0000-0000-00006EA50000}"/>
    <cellStyle name="Normal 4 3 7 3 6 3 2" xfId="50561" xr:uid="{00000000-0005-0000-0000-00006FA50000}"/>
    <cellStyle name="Normal 4 3 7 3 6 4" xfId="36999" xr:uid="{00000000-0005-0000-0000-000070A50000}"/>
    <cellStyle name="Normal 4 3 7 3 7" xfId="13252" xr:uid="{00000000-0005-0000-0000-000071A50000}"/>
    <cellStyle name="Normal 4 3 7 3 7 2" xfId="26820" xr:uid="{00000000-0005-0000-0000-000072A50000}"/>
    <cellStyle name="Normal 4 3 7 3 7 2 2" xfId="53953" xr:uid="{00000000-0005-0000-0000-000073A50000}"/>
    <cellStyle name="Normal 4 3 7 3 7 3" xfId="40391" xr:uid="{00000000-0005-0000-0000-000074A50000}"/>
    <cellStyle name="Normal 4 3 7 3 8" xfId="20039" xr:uid="{00000000-0005-0000-0000-000075A50000}"/>
    <cellStyle name="Normal 4 3 7 3 8 2" xfId="47172" xr:uid="{00000000-0005-0000-0000-000076A50000}"/>
    <cellStyle name="Normal 4 3 7 3 9" xfId="33610" xr:uid="{00000000-0005-0000-0000-000077A50000}"/>
    <cellStyle name="Normal 4 3 7 4" xfId="6326" xr:uid="{00000000-0005-0000-0000-000078A50000}"/>
    <cellStyle name="Normal 4 3 7 4 2" xfId="6327" xr:uid="{00000000-0005-0000-0000-000079A50000}"/>
    <cellStyle name="Normal 4 3 7 4 2 2" xfId="6328" xr:uid="{00000000-0005-0000-0000-00007AA50000}"/>
    <cellStyle name="Normal 4 3 7 4 2 2 2" xfId="9861" xr:uid="{00000000-0005-0000-0000-00007BA50000}"/>
    <cellStyle name="Normal 4 3 7 4 2 2 2 2" xfId="16651" xr:uid="{00000000-0005-0000-0000-00007CA50000}"/>
    <cellStyle name="Normal 4 3 7 4 2 2 2 2 2" xfId="30219" xr:uid="{00000000-0005-0000-0000-00007DA50000}"/>
    <cellStyle name="Normal 4 3 7 4 2 2 2 2 2 2" xfId="57352" xr:uid="{00000000-0005-0000-0000-00007EA50000}"/>
    <cellStyle name="Normal 4 3 7 4 2 2 2 2 3" xfId="43790" xr:uid="{00000000-0005-0000-0000-00007FA50000}"/>
    <cellStyle name="Normal 4 3 7 4 2 2 2 3" xfId="23438" xr:uid="{00000000-0005-0000-0000-000080A50000}"/>
    <cellStyle name="Normal 4 3 7 4 2 2 2 3 2" xfId="50571" xr:uid="{00000000-0005-0000-0000-000081A50000}"/>
    <cellStyle name="Normal 4 3 7 4 2 2 2 4" xfId="37009" xr:uid="{00000000-0005-0000-0000-000082A50000}"/>
    <cellStyle name="Normal 4 3 7 4 2 2 3" xfId="13262" xr:uid="{00000000-0005-0000-0000-000083A50000}"/>
    <cellStyle name="Normal 4 3 7 4 2 2 3 2" xfId="26830" xr:uid="{00000000-0005-0000-0000-000084A50000}"/>
    <cellStyle name="Normal 4 3 7 4 2 2 3 2 2" xfId="53963" xr:uid="{00000000-0005-0000-0000-000085A50000}"/>
    <cellStyle name="Normal 4 3 7 4 2 2 3 3" xfId="40401" xr:uid="{00000000-0005-0000-0000-000086A50000}"/>
    <cellStyle name="Normal 4 3 7 4 2 2 4" xfId="20049" xr:uid="{00000000-0005-0000-0000-000087A50000}"/>
    <cellStyle name="Normal 4 3 7 4 2 2 4 2" xfId="47182" xr:uid="{00000000-0005-0000-0000-000088A50000}"/>
    <cellStyle name="Normal 4 3 7 4 2 2 5" xfId="33620" xr:uid="{00000000-0005-0000-0000-000089A50000}"/>
    <cellStyle name="Normal 4 3 7 4 2 3" xfId="6329" xr:uid="{00000000-0005-0000-0000-00008AA50000}"/>
    <cellStyle name="Normal 4 3 7 4 2 3 2" xfId="9862" xr:uid="{00000000-0005-0000-0000-00008BA50000}"/>
    <cellStyle name="Normal 4 3 7 4 2 3 2 2" xfId="16652" xr:uid="{00000000-0005-0000-0000-00008CA50000}"/>
    <cellStyle name="Normal 4 3 7 4 2 3 2 2 2" xfId="30220" xr:uid="{00000000-0005-0000-0000-00008DA50000}"/>
    <cellStyle name="Normal 4 3 7 4 2 3 2 2 2 2" xfId="57353" xr:uid="{00000000-0005-0000-0000-00008EA50000}"/>
    <cellStyle name="Normal 4 3 7 4 2 3 2 2 3" xfId="43791" xr:uid="{00000000-0005-0000-0000-00008FA50000}"/>
    <cellStyle name="Normal 4 3 7 4 2 3 2 3" xfId="23439" xr:uid="{00000000-0005-0000-0000-000090A50000}"/>
    <cellStyle name="Normal 4 3 7 4 2 3 2 3 2" xfId="50572" xr:uid="{00000000-0005-0000-0000-000091A50000}"/>
    <cellStyle name="Normal 4 3 7 4 2 3 2 4" xfId="37010" xr:uid="{00000000-0005-0000-0000-000092A50000}"/>
    <cellStyle name="Normal 4 3 7 4 2 3 3" xfId="13263" xr:uid="{00000000-0005-0000-0000-000093A50000}"/>
    <cellStyle name="Normal 4 3 7 4 2 3 3 2" xfId="26831" xr:uid="{00000000-0005-0000-0000-000094A50000}"/>
    <cellStyle name="Normal 4 3 7 4 2 3 3 2 2" xfId="53964" xr:uid="{00000000-0005-0000-0000-000095A50000}"/>
    <cellStyle name="Normal 4 3 7 4 2 3 3 3" xfId="40402" xr:uid="{00000000-0005-0000-0000-000096A50000}"/>
    <cellStyle name="Normal 4 3 7 4 2 3 4" xfId="20050" xr:uid="{00000000-0005-0000-0000-000097A50000}"/>
    <cellStyle name="Normal 4 3 7 4 2 3 4 2" xfId="47183" xr:uid="{00000000-0005-0000-0000-000098A50000}"/>
    <cellStyle name="Normal 4 3 7 4 2 3 5" xfId="33621" xr:uid="{00000000-0005-0000-0000-000099A50000}"/>
    <cellStyle name="Normal 4 3 7 4 2 4" xfId="9860" xr:uid="{00000000-0005-0000-0000-00009AA50000}"/>
    <cellStyle name="Normal 4 3 7 4 2 4 2" xfId="16650" xr:uid="{00000000-0005-0000-0000-00009BA50000}"/>
    <cellStyle name="Normal 4 3 7 4 2 4 2 2" xfId="30218" xr:uid="{00000000-0005-0000-0000-00009CA50000}"/>
    <cellStyle name="Normal 4 3 7 4 2 4 2 2 2" xfId="57351" xr:uid="{00000000-0005-0000-0000-00009DA50000}"/>
    <cellStyle name="Normal 4 3 7 4 2 4 2 3" xfId="43789" xr:uid="{00000000-0005-0000-0000-00009EA50000}"/>
    <cellStyle name="Normal 4 3 7 4 2 4 3" xfId="23437" xr:uid="{00000000-0005-0000-0000-00009FA50000}"/>
    <cellStyle name="Normal 4 3 7 4 2 4 3 2" xfId="50570" xr:uid="{00000000-0005-0000-0000-0000A0A50000}"/>
    <cellStyle name="Normal 4 3 7 4 2 4 4" xfId="37008" xr:uid="{00000000-0005-0000-0000-0000A1A50000}"/>
    <cellStyle name="Normal 4 3 7 4 2 5" xfId="13261" xr:uid="{00000000-0005-0000-0000-0000A2A50000}"/>
    <cellStyle name="Normal 4 3 7 4 2 5 2" xfId="26829" xr:uid="{00000000-0005-0000-0000-0000A3A50000}"/>
    <cellStyle name="Normal 4 3 7 4 2 5 2 2" xfId="53962" xr:uid="{00000000-0005-0000-0000-0000A4A50000}"/>
    <cellStyle name="Normal 4 3 7 4 2 5 3" xfId="40400" xr:uid="{00000000-0005-0000-0000-0000A5A50000}"/>
    <cellStyle name="Normal 4 3 7 4 2 6" xfId="20048" xr:uid="{00000000-0005-0000-0000-0000A6A50000}"/>
    <cellStyle name="Normal 4 3 7 4 2 6 2" xfId="47181" xr:uid="{00000000-0005-0000-0000-0000A7A50000}"/>
    <cellStyle name="Normal 4 3 7 4 2 7" xfId="33619" xr:uid="{00000000-0005-0000-0000-0000A8A50000}"/>
    <cellStyle name="Normal 4 3 7 4 3" xfId="6330" xr:uid="{00000000-0005-0000-0000-0000A9A50000}"/>
    <cellStyle name="Normal 4 3 7 4 3 2" xfId="9863" xr:uid="{00000000-0005-0000-0000-0000AAA50000}"/>
    <cellStyle name="Normal 4 3 7 4 3 2 2" xfId="16653" xr:uid="{00000000-0005-0000-0000-0000ABA50000}"/>
    <cellStyle name="Normal 4 3 7 4 3 2 2 2" xfId="30221" xr:uid="{00000000-0005-0000-0000-0000ACA50000}"/>
    <cellStyle name="Normal 4 3 7 4 3 2 2 2 2" xfId="57354" xr:uid="{00000000-0005-0000-0000-0000ADA50000}"/>
    <cellStyle name="Normal 4 3 7 4 3 2 2 3" xfId="43792" xr:uid="{00000000-0005-0000-0000-0000AEA50000}"/>
    <cellStyle name="Normal 4 3 7 4 3 2 3" xfId="23440" xr:uid="{00000000-0005-0000-0000-0000AFA50000}"/>
    <cellStyle name="Normal 4 3 7 4 3 2 3 2" xfId="50573" xr:uid="{00000000-0005-0000-0000-0000B0A50000}"/>
    <cellStyle name="Normal 4 3 7 4 3 2 4" xfId="37011" xr:uid="{00000000-0005-0000-0000-0000B1A50000}"/>
    <cellStyle name="Normal 4 3 7 4 3 3" xfId="13264" xr:uid="{00000000-0005-0000-0000-0000B2A50000}"/>
    <cellStyle name="Normal 4 3 7 4 3 3 2" xfId="26832" xr:uid="{00000000-0005-0000-0000-0000B3A50000}"/>
    <cellStyle name="Normal 4 3 7 4 3 3 2 2" xfId="53965" xr:uid="{00000000-0005-0000-0000-0000B4A50000}"/>
    <cellStyle name="Normal 4 3 7 4 3 3 3" xfId="40403" xr:uid="{00000000-0005-0000-0000-0000B5A50000}"/>
    <cellStyle name="Normal 4 3 7 4 3 4" xfId="20051" xr:uid="{00000000-0005-0000-0000-0000B6A50000}"/>
    <cellStyle name="Normal 4 3 7 4 3 4 2" xfId="47184" xr:uid="{00000000-0005-0000-0000-0000B7A50000}"/>
    <cellStyle name="Normal 4 3 7 4 3 5" xfId="33622" xr:uid="{00000000-0005-0000-0000-0000B8A50000}"/>
    <cellStyle name="Normal 4 3 7 4 4" xfId="6331" xr:uid="{00000000-0005-0000-0000-0000B9A50000}"/>
    <cellStyle name="Normal 4 3 7 4 4 2" xfId="9864" xr:uid="{00000000-0005-0000-0000-0000BAA50000}"/>
    <cellStyle name="Normal 4 3 7 4 4 2 2" xfId="16654" xr:uid="{00000000-0005-0000-0000-0000BBA50000}"/>
    <cellStyle name="Normal 4 3 7 4 4 2 2 2" xfId="30222" xr:uid="{00000000-0005-0000-0000-0000BCA50000}"/>
    <cellStyle name="Normal 4 3 7 4 4 2 2 2 2" xfId="57355" xr:uid="{00000000-0005-0000-0000-0000BDA50000}"/>
    <cellStyle name="Normal 4 3 7 4 4 2 2 3" xfId="43793" xr:uid="{00000000-0005-0000-0000-0000BEA50000}"/>
    <cellStyle name="Normal 4 3 7 4 4 2 3" xfId="23441" xr:uid="{00000000-0005-0000-0000-0000BFA50000}"/>
    <cellStyle name="Normal 4 3 7 4 4 2 3 2" xfId="50574" xr:uid="{00000000-0005-0000-0000-0000C0A50000}"/>
    <cellStyle name="Normal 4 3 7 4 4 2 4" xfId="37012" xr:uid="{00000000-0005-0000-0000-0000C1A50000}"/>
    <cellStyle name="Normal 4 3 7 4 4 3" xfId="13265" xr:uid="{00000000-0005-0000-0000-0000C2A50000}"/>
    <cellStyle name="Normal 4 3 7 4 4 3 2" xfId="26833" xr:uid="{00000000-0005-0000-0000-0000C3A50000}"/>
    <cellStyle name="Normal 4 3 7 4 4 3 2 2" xfId="53966" xr:uid="{00000000-0005-0000-0000-0000C4A50000}"/>
    <cellStyle name="Normal 4 3 7 4 4 3 3" xfId="40404" xr:uid="{00000000-0005-0000-0000-0000C5A50000}"/>
    <cellStyle name="Normal 4 3 7 4 4 4" xfId="20052" xr:uid="{00000000-0005-0000-0000-0000C6A50000}"/>
    <cellStyle name="Normal 4 3 7 4 4 4 2" xfId="47185" xr:uid="{00000000-0005-0000-0000-0000C7A50000}"/>
    <cellStyle name="Normal 4 3 7 4 4 5" xfId="33623" xr:uid="{00000000-0005-0000-0000-0000C8A50000}"/>
    <cellStyle name="Normal 4 3 7 4 5" xfId="9859" xr:uid="{00000000-0005-0000-0000-0000C9A50000}"/>
    <cellStyle name="Normal 4 3 7 4 5 2" xfId="16649" xr:uid="{00000000-0005-0000-0000-0000CAA50000}"/>
    <cellStyle name="Normal 4 3 7 4 5 2 2" xfId="30217" xr:uid="{00000000-0005-0000-0000-0000CBA50000}"/>
    <cellStyle name="Normal 4 3 7 4 5 2 2 2" xfId="57350" xr:uid="{00000000-0005-0000-0000-0000CCA50000}"/>
    <cellStyle name="Normal 4 3 7 4 5 2 3" xfId="43788" xr:uid="{00000000-0005-0000-0000-0000CDA50000}"/>
    <cellStyle name="Normal 4 3 7 4 5 3" xfId="23436" xr:uid="{00000000-0005-0000-0000-0000CEA50000}"/>
    <cellStyle name="Normal 4 3 7 4 5 3 2" xfId="50569" xr:uid="{00000000-0005-0000-0000-0000CFA50000}"/>
    <cellStyle name="Normal 4 3 7 4 5 4" xfId="37007" xr:uid="{00000000-0005-0000-0000-0000D0A50000}"/>
    <cellStyle name="Normal 4 3 7 4 6" xfId="13260" xr:uid="{00000000-0005-0000-0000-0000D1A50000}"/>
    <cellStyle name="Normal 4 3 7 4 6 2" xfId="26828" xr:uid="{00000000-0005-0000-0000-0000D2A50000}"/>
    <cellStyle name="Normal 4 3 7 4 6 2 2" xfId="53961" xr:uid="{00000000-0005-0000-0000-0000D3A50000}"/>
    <cellStyle name="Normal 4 3 7 4 6 3" xfId="40399" xr:uid="{00000000-0005-0000-0000-0000D4A50000}"/>
    <cellStyle name="Normal 4 3 7 4 7" xfId="20047" xr:uid="{00000000-0005-0000-0000-0000D5A50000}"/>
    <cellStyle name="Normal 4 3 7 4 7 2" xfId="47180" xr:uid="{00000000-0005-0000-0000-0000D6A50000}"/>
    <cellStyle name="Normal 4 3 7 4 8" xfId="33618" xr:uid="{00000000-0005-0000-0000-0000D7A50000}"/>
    <cellStyle name="Normal 4 3 7 5" xfId="6332" xr:uid="{00000000-0005-0000-0000-0000D8A50000}"/>
    <cellStyle name="Normal 4 3 7 5 2" xfId="6333" xr:uid="{00000000-0005-0000-0000-0000D9A50000}"/>
    <cellStyle name="Normal 4 3 7 5 2 2" xfId="6334" xr:uid="{00000000-0005-0000-0000-0000DAA50000}"/>
    <cellStyle name="Normal 4 3 7 5 2 2 2" xfId="9867" xr:uid="{00000000-0005-0000-0000-0000DBA50000}"/>
    <cellStyle name="Normal 4 3 7 5 2 2 2 2" xfId="16657" xr:uid="{00000000-0005-0000-0000-0000DCA50000}"/>
    <cellStyle name="Normal 4 3 7 5 2 2 2 2 2" xfId="30225" xr:uid="{00000000-0005-0000-0000-0000DDA50000}"/>
    <cellStyle name="Normal 4 3 7 5 2 2 2 2 2 2" xfId="57358" xr:uid="{00000000-0005-0000-0000-0000DEA50000}"/>
    <cellStyle name="Normal 4 3 7 5 2 2 2 2 3" xfId="43796" xr:uid="{00000000-0005-0000-0000-0000DFA50000}"/>
    <cellStyle name="Normal 4 3 7 5 2 2 2 3" xfId="23444" xr:uid="{00000000-0005-0000-0000-0000E0A50000}"/>
    <cellStyle name="Normal 4 3 7 5 2 2 2 3 2" xfId="50577" xr:uid="{00000000-0005-0000-0000-0000E1A50000}"/>
    <cellStyle name="Normal 4 3 7 5 2 2 2 4" xfId="37015" xr:uid="{00000000-0005-0000-0000-0000E2A50000}"/>
    <cellStyle name="Normal 4 3 7 5 2 2 3" xfId="13268" xr:uid="{00000000-0005-0000-0000-0000E3A50000}"/>
    <cellStyle name="Normal 4 3 7 5 2 2 3 2" xfId="26836" xr:uid="{00000000-0005-0000-0000-0000E4A50000}"/>
    <cellStyle name="Normal 4 3 7 5 2 2 3 2 2" xfId="53969" xr:uid="{00000000-0005-0000-0000-0000E5A50000}"/>
    <cellStyle name="Normal 4 3 7 5 2 2 3 3" xfId="40407" xr:uid="{00000000-0005-0000-0000-0000E6A50000}"/>
    <cellStyle name="Normal 4 3 7 5 2 2 4" xfId="20055" xr:uid="{00000000-0005-0000-0000-0000E7A50000}"/>
    <cellStyle name="Normal 4 3 7 5 2 2 4 2" xfId="47188" xr:uid="{00000000-0005-0000-0000-0000E8A50000}"/>
    <cellStyle name="Normal 4 3 7 5 2 2 5" xfId="33626" xr:uid="{00000000-0005-0000-0000-0000E9A50000}"/>
    <cellStyle name="Normal 4 3 7 5 2 3" xfId="6335" xr:uid="{00000000-0005-0000-0000-0000EAA50000}"/>
    <cellStyle name="Normal 4 3 7 5 2 3 2" xfId="9868" xr:uid="{00000000-0005-0000-0000-0000EBA50000}"/>
    <cellStyle name="Normal 4 3 7 5 2 3 2 2" xfId="16658" xr:uid="{00000000-0005-0000-0000-0000ECA50000}"/>
    <cellStyle name="Normal 4 3 7 5 2 3 2 2 2" xfId="30226" xr:uid="{00000000-0005-0000-0000-0000EDA50000}"/>
    <cellStyle name="Normal 4 3 7 5 2 3 2 2 2 2" xfId="57359" xr:uid="{00000000-0005-0000-0000-0000EEA50000}"/>
    <cellStyle name="Normal 4 3 7 5 2 3 2 2 3" xfId="43797" xr:uid="{00000000-0005-0000-0000-0000EFA50000}"/>
    <cellStyle name="Normal 4 3 7 5 2 3 2 3" xfId="23445" xr:uid="{00000000-0005-0000-0000-0000F0A50000}"/>
    <cellStyle name="Normal 4 3 7 5 2 3 2 3 2" xfId="50578" xr:uid="{00000000-0005-0000-0000-0000F1A50000}"/>
    <cellStyle name="Normal 4 3 7 5 2 3 2 4" xfId="37016" xr:uid="{00000000-0005-0000-0000-0000F2A50000}"/>
    <cellStyle name="Normal 4 3 7 5 2 3 3" xfId="13269" xr:uid="{00000000-0005-0000-0000-0000F3A50000}"/>
    <cellStyle name="Normal 4 3 7 5 2 3 3 2" xfId="26837" xr:uid="{00000000-0005-0000-0000-0000F4A50000}"/>
    <cellStyle name="Normal 4 3 7 5 2 3 3 2 2" xfId="53970" xr:uid="{00000000-0005-0000-0000-0000F5A50000}"/>
    <cellStyle name="Normal 4 3 7 5 2 3 3 3" xfId="40408" xr:uid="{00000000-0005-0000-0000-0000F6A50000}"/>
    <cellStyle name="Normal 4 3 7 5 2 3 4" xfId="20056" xr:uid="{00000000-0005-0000-0000-0000F7A50000}"/>
    <cellStyle name="Normal 4 3 7 5 2 3 4 2" xfId="47189" xr:uid="{00000000-0005-0000-0000-0000F8A50000}"/>
    <cellStyle name="Normal 4 3 7 5 2 3 5" xfId="33627" xr:uid="{00000000-0005-0000-0000-0000F9A50000}"/>
    <cellStyle name="Normal 4 3 7 5 2 4" xfId="9866" xr:uid="{00000000-0005-0000-0000-0000FAA50000}"/>
    <cellStyle name="Normal 4 3 7 5 2 4 2" xfId="16656" xr:uid="{00000000-0005-0000-0000-0000FBA50000}"/>
    <cellStyle name="Normal 4 3 7 5 2 4 2 2" xfId="30224" xr:uid="{00000000-0005-0000-0000-0000FCA50000}"/>
    <cellStyle name="Normal 4 3 7 5 2 4 2 2 2" xfId="57357" xr:uid="{00000000-0005-0000-0000-0000FDA50000}"/>
    <cellStyle name="Normal 4 3 7 5 2 4 2 3" xfId="43795" xr:uid="{00000000-0005-0000-0000-0000FEA50000}"/>
    <cellStyle name="Normal 4 3 7 5 2 4 3" xfId="23443" xr:uid="{00000000-0005-0000-0000-0000FFA50000}"/>
    <cellStyle name="Normal 4 3 7 5 2 4 3 2" xfId="50576" xr:uid="{00000000-0005-0000-0000-000000A60000}"/>
    <cellStyle name="Normal 4 3 7 5 2 4 4" xfId="37014" xr:uid="{00000000-0005-0000-0000-000001A60000}"/>
    <cellStyle name="Normal 4 3 7 5 2 5" xfId="13267" xr:uid="{00000000-0005-0000-0000-000002A60000}"/>
    <cellStyle name="Normal 4 3 7 5 2 5 2" xfId="26835" xr:uid="{00000000-0005-0000-0000-000003A60000}"/>
    <cellStyle name="Normal 4 3 7 5 2 5 2 2" xfId="53968" xr:uid="{00000000-0005-0000-0000-000004A60000}"/>
    <cellStyle name="Normal 4 3 7 5 2 5 3" xfId="40406" xr:uid="{00000000-0005-0000-0000-000005A60000}"/>
    <cellStyle name="Normal 4 3 7 5 2 6" xfId="20054" xr:uid="{00000000-0005-0000-0000-000006A60000}"/>
    <cellStyle name="Normal 4 3 7 5 2 6 2" xfId="47187" xr:uid="{00000000-0005-0000-0000-000007A60000}"/>
    <cellStyle name="Normal 4 3 7 5 2 7" xfId="33625" xr:uid="{00000000-0005-0000-0000-000008A60000}"/>
    <cellStyle name="Normal 4 3 7 5 3" xfId="6336" xr:uid="{00000000-0005-0000-0000-000009A60000}"/>
    <cellStyle name="Normal 4 3 7 5 3 2" xfId="9869" xr:uid="{00000000-0005-0000-0000-00000AA60000}"/>
    <cellStyle name="Normal 4 3 7 5 3 2 2" xfId="16659" xr:uid="{00000000-0005-0000-0000-00000BA60000}"/>
    <cellStyle name="Normal 4 3 7 5 3 2 2 2" xfId="30227" xr:uid="{00000000-0005-0000-0000-00000CA60000}"/>
    <cellStyle name="Normal 4 3 7 5 3 2 2 2 2" xfId="57360" xr:uid="{00000000-0005-0000-0000-00000DA60000}"/>
    <cellStyle name="Normal 4 3 7 5 3 2 2 3" xfId="43798" xr:uid="{00000000-0005-0000-0000-00000EA60000}"/>
    <cellStyle name="Normal 4 3 7 5 3 2 3" xfId="23446" xr:uid="{00000000-0005-0000-0000-00000FA60000}"/>
    <cellStyle name="Normal 4 3 7 5 3 2 3 2" xfId="50579" xr:uid="{00000000-0005-0000-0000-000010A60000}"/>
    <cellStyle name="Normal 4 3 7 5 3 2 4" xfId="37017" xr:uid="{00000000-0005-0000-0000-000011A60000}"/>
    <cellStyle name="Normal 4 3 7 5 3 3" xfId="13270" xr:uid="{00000000-0005-0000-0000-000012A60000}"/>
    <cellStyle name="Normal 4 3 7 5 3 3 2" xfId="26838" xr:uid="{00000000-0005-0000-0000-000013A60000}"/>
    <cellStyle name="Normal 4 3 7 5 3 3 2 2" xfId="53971" xr:uid="{00000000-0005-0000-0000-000014A60000}"/>
    <cellStyle name="Normal 4 3 7 5 3 3 3" xfId="40409" xr:uid="{00000000-0005-0000-0000-000015A60000}"/>
    <cellStyle name="Normal 4 3 7 5 3 4" xfId="20057" xr:uid="{00000000-0005-0000-0000-000016A60000}"/>
    <cellStyle name="Normal 4 3 7 5 3 4 2" xfId="47190" xr:uid="{00000000-0005-0000-0000-000017A60000}"/>
    <cellStyle name="Normal 4 3 7 5 3 5" xfId="33628" xr:uid="{00000000-0005-0000-0000-000018A60000}"/>
    <cellStyle name="Normal 4 3 7 5 4" xfId="6337" xr:uid="{00000000-0005-0000-0000-000019A60000}"/>
    <cellStyle name="Normal 4 3 7 5 4 2" xfId="9870" xr:uid="{00000000-0005-0000-0000-00001AA60000}"/>
    <cellStyle name="Normal 4 3 7 5 4 2 2" xfId="16660" xr:uid="{00000000-0005-0000-0000-00001BA60000}"/>
    <cellStyle name="Normal 4 3 7 5 4 2 2 2" xfId="30228" xr:uid="{00000000-0005-0000-0000-00001CA60000}"/>
    <cellStyle name="Normal 4 3 7 5 4 2 2 2 2" xfId="57361" xr:uid="{00000000-0005-0000-0000-00001DA60000}"/>
    <cellStyle name="Normal 4 3 7 5 4 2 2 3" xfId="43799" xr:uid="{00000000-0005-0000-0000-00001EA60000}"/>
    <cellStyle name="Normal 4 3 7 5 4 2 3" xfId="23447" xr:uid="{00000000-0005-0000-0000-00001FA60000}"/>
    <cellStyle name="Normal 4 3 7 5 4 2 3 2" xfId="50580" xr:uid="{00000000-0005-0000-0000-000020A60000}"/>
    <cellStyle name="Normal 4 3 7 5 4 2 4" xfId="37018" xr:uid="{00000000-0005-0000-0000-000021A60000}"/>
    <cellStyle name="Normal 4 3 7 5 4 3" xfId="13271" xr:uid="{00000000-0005-0000-0000-000022A60000}"/>
    <cellStyle name="Normal 4 3 7 5 4 3 2" xfId="26839" xr:uid="{00000000-0005-0000-0000-000023A60000}"/>
    <cellStyle name="Normal 4 3 7 5 4 3 2 2" xfId="53972" xr:uid="{00000000-0005-0000-0000-000024A60000}"/>
    <cellStyle name="Normal 4 3 7 5 4 3 3" xfId="40410" xr:uid="{00000000-0005-0000-0000-000025A60000}"/>
    <cellStyle name="Normal 4 3 7 5 4 4" xfId="20058" xr:uid="{00000000-0005-0000-0000-000026A60000}"/>
    <cellStyle name="Normal 4 3 7 5 4 4 2" xfId="47191" xr:uid="{00000000-0005-0000-0000-000027A60000}"/>
    <cellStyle name="Normal 4 3 7 5 4 5" xfId="33629" xr:uid="{00000000-0005-0000-0000-000028A60000}"/>
    <cellStyle name="Normal 4 3 7 5 5" xfId="9865" xr:uid="{00000000-0005-0000-0000-000029A60000}"/>
    <cellStyle name="Normal 4 3 7 5 5 2" xfId="16655" xr:uid="{00000000-0005-0000-0000-00002AA60000}"/>
    <cellStyle name="Normal 4 3 7 5 5 2 2" xfId="30223" xr:uid="{00000000-0005-0000-0000-00002BA60000}"/>
    <cellStyle name="Normal 4 3 7 5 5 2 2 2" xfId="57356" xr:uid="{00000000-0005-0000-0000-00002CA60000}"/>
    <cellStyle name="Normal 4 3 7 5 5 2 3" xfId="43794" xr:uid="{00000000-0005-0000-0000-00002DA60000}"/>
    <cellStyle name="Normal 4 3 7 5 5 3" xfId="23442" xr:uid="{00000000-0005-0000-0000-00002EA60000}"/>
    <cellStyle name="Normal 4 3 7 5 5 3 2" xfId="50575" xr:uid="{00000000-0005-0000-0000-00002FA60000}"/>
    <cellStyle name="Normal 4 3 7 5 5 4" xfId="37013" xr:uid="{00000000-0005-0000-0000-000030A60000}"/>
    <cellStyle name="Normal 4 3 7 5 6" xfId="13266" xr:uid="{00000000-0005-0000-0000-000031A60000}"/>
    <cellStyle name="Normal 4 3 7 5 6 2" xfId="26834" xr:uid="{00000000-0005-0000-0000-000032A60000}"/>
    <cellStyle name="Normal 4 3 7 5 6 2 2" xfId="53967" xr:uid="{00000000-0005-0000-0000-000033A60000}"/>
    <cellStyle name="Normal 4 3 7 5 6 3" xfId="40405" xr:uid="{00000000-0005-0000-0000-000034A60000}"/>
    <cellStyle name="Normal 4 3 7 5 7" xfId="20053" xr:uid="{00000000-0005-0000-0000-000035A60000}"/>
    <cellStyle name="Normal 4 3 7 5 7 2" xfId="47186" xr:uid="{00000000-0005-0000-0000-000036A60000}"/>
    <cellStyle name="Normal 4 3 7 5 8" xfId="33624" xr:uid="{00000000-0005-0000-0000-000037A60000}"/>
    <cellStyle name="Normal 4 3 7 6" xfId="6338" xr:uid="{00000000-0005-0000-0000-000038A60000}"/>
    <cellStyle name="Normal 4 3 7 6 2" xfId="6339" xr:uid="{00000000-0005-0000-0000-000039A60000}"/>
    <cellStyle name="Normal 4 3 7 6 2 2" xfId="9872" xr:uid="{00000000-0005-0000-0000-00003AA60000}"/>
    <cellStyle name="Normal 4 3 7 6 2 2 2" xfId="16662" xr:uid="{00000000-0005-0000-0000-00003BA60000}"/>
    <cellStyle name="Normal 4 3 7 6 2 2 2 2" xfId="30230" xr:uid="{00000000-0005-0000-0000-00003CA60000}"/>
    <cellStyle name="Normal 4 3 7 6 2 2 2 2 2" xfId="57363" xr:uid="{00000000-0005-0000-0000-00003DA60000}"/>
    <cellStyle name="Normal 4 3 7 6 2 2 2 3" xfId="43801" xr:uid="{00000000-0005-0000-0000-00003EA60000}"/>
    <cellStyle name="Normal 4 3 7 6 2 2 3" xfId="23449" xr:uid="{00000000-0005-0000-0000-00003FA60000}"/>
    <cellStyle name="Normal 4 3 7 6 2 2 3 2" xfId="50582" xr:uid="{00000000-0005-0000-0000-000040A60000}"/>
    <cellStyle name="Normal 4 3 7 6 2 2 4" xfId="37020" xr:uid="{00000000-0005-0000-0000-000041A60000}"/>
    <cellStyle name="Normal 4 3 7 6 2 3" xfId="13273" xr:uid="{00000000-0005-0000-0000-000042A60000}"/>
    <cellStyle name="Normal 4 3 7 6 2 3 2" xfId="26841" xr:uid="{00000000-0005-0000-0000-000043A60000}"/>
    <cellStyle name="Normal 4 3 7 6 2 3 2 2" xfId="53974" xr:uid="{00000000-0005-0000-0000-000044A60000}"/>
    <cellStyle name="Normal 4 3 7 6 2 3 3" xfId="40412" xr:uid="{00000000-0005-0000-0000-000045A60000}"/>
    <cellStyle name="Normal 4 3 7 6 2 4" xfId="20060" xr:uid="{00000000-0005-0000-0000-000046A60000}"/>
    <cellStyle name="Normal 4 3 7 6 2 4 2" xfId="47193" xr:uid="{00000000-0005-0000-0000-000047A60000}"/>
    <cellStyle name="Normal 4 3 7 6 2 5" xfId="33631" xr:uid="{00000000-0005-0000-0000-000048A60000}"/>
    <cellStyle name="Normal 4 3 7 6 3" xfId="6340" xr:uid="{00000000-0005-0000-0000-000049A60000}"/>
    <cellStyle name="Normal 4 3 7 6 3 2" xfId="9873" xr:uid="{00000000-0005-0000-0000-00004AA60000}"/>
    <cellStyle name="Normal 4 3 7 6 3 2 2" xfId="16663" xr:uid="{00000000-0005-0000-0000-00004BA60000}"/>
    <cellStyle name="Normal 4 3 7 6 3 2 2 2" xfId="30231" xr:uid="{00000000-0005-0000-0000-00004CA60000}"/>
    <cellStyle name="Normal 4 3 7 6 3 2 2 2 2" xfId="57364" xr:uid="{00000000-0005-0000-0000-00004DA60000}"/>
    <cellStyle name="Normal 4 3 7 6 3 2 2 3" xfId="43802" xr:uid="{00000000-0005-0000-0000-00004EA60000}"/>
    <cellStyle name="Normal 4 3 7 6 3 2 3" xfId="23450" xr:uid="{00000000-0005-0000-0000-00004FA60000}"/>
    <cellStyle name="Normal 4 3 7 6 3 2 3 2" xfId="50583" xr:uid="{00000000-0005-0000-0000-000050A60000}"/>
    <cellStyle name="Normal 4 3 7 6 3 2 4" xfId="37021" xr:uid="{00000000-0005-0000-0000-000051A60000}"/>
    <cellStyle name="Normal 4 3 7 6 3 3" xfId="13274" xr:uid="{00000000-0005-0000-0000-000052A60000}"/>
    <cellStyle name="Normal 4 3 7 6 3 3 2" xfId="26842" xr:uid="{00000000-0005-0000-0000-000053A60000}"/>
    <cellStyle name="Normal 4 3 7 6 3 3 2 2" xfId="53975" xr:uid="{00000000-0005-0000-0000-000054A60000}"/>
    <cellStyle name="Normal 4 3 7 6 3 3 3" xfId="40413" xr:uid="{00000000-0005-0000-0000-000055A60000}"/>
    <cellStyle name="Normal 4 3 7 6 3 4" xfId="20061" xr:uid="{00000000-0005-0000-0000-000056A60000}"/>
    <cellStyle name="Normal 4 3 7 6 3 4 2" xfId="47194" xr:uid="{00000000-0005-0000-0000-000057A60000}"/>
    <cellStyle name="Normal 4 3 7 6 3 5" xfId="33632" xr:uid="{00000000-0005-0000-0000-000058A60000}"/>
    <cellStyle name="Normal 4 3 7 6 4" xfId="9871" xr:uid="{00000000-0005-0000-0000-000059A60000}"/>
    <cellStyle name="Normal 4 3 7 6 4 2" xfId="16661" xr:uid="{00000000-0005-0000-0000-00005AA60000}"/>
    <cellStyle name="Normal 4 3 7 6 4 2 2" xfId="30229" xr:uid="{00000000-0005-0000-0000-00005BA60000}"/>
    <cellStyle name="Normal 4 3 7 6 4 2 2 2" xfId="57362" xr:uid="{00000000-0005-0000-0000-00005CA60000}"/>
    <cellStyle name="Normal 4 3 7 6 4 2 3" xfId="43800" xr:uid="{00000000-0005-0000-0000-00005DA60000}"/>
    <cellStyle name="Normal 4 3 7 6 4 3" xfId="23448" xr:uid="{00000000-0005-0000-0000-00005EA60000}"/>
    <cellStyle name="Normal 4 3 7 6 4 3 2" xfId="50581" xr:uid="{00000000-0005-0000-0000-00005FA60000}"/>
    <cellStyle name="Normal 4 3 7 6 4 4" xfId="37019" xr:uid="{00000000-0005-0000-0000-000060A60000}"/>
    <cellStyle name="Normal 4 3 7 6 5" xfId="13272" xr:uid="{00000000-0005-0000-0000-000061A60000}"/>
    <cellStyle name="Normal 4 3 7 6 5 2" xfId="26840" xr:uid="{00000000-0005-0000-0000-000062A60000}"/>
    <cellStyle name="Normal 4 3 7 6 5 2 2" xfId="53973" xr:uid="{00000000-0005-0000-0000-000063A60000}"/>
    <cellStyle name="Normal 4 3 7 6 5 3" xfId="40411" xr:uid="{00000000-0005-0000-0000-000064A60000}"/>
    <cellStyle name="Normal 4 3 7 6 6" xfId="20059" xr:uid="{00000000-0005-0000-0000-000065A60000}"/>
    <cellStyle name="Normal 4 3 7 6 6 2" xfId="47192" xr:uid="{00000000-0005-0000-0000-000066A60000}"/>
    <cellStyle name="Normal 4 3 7 6 7" xfId="33630" xr:uid="{00000000-0005-0000-0000-000067A60000}"/>
    <cellStyle name="Normal 4 3 7 7" xfId="6341" xr:uid="{00000000-0005-0000-0000-000068A60000}"/>
    <cellStyle name="Normal 4 3 7 7 2" xfId="6342" xr:uid="{00000000-0005-0000-0000-000069A60000}"/>
    <cellStyle name="Normal 4 3 7 7 2 2" xfId="9875" xr:uid="{00000000-0005-0000-0000-00006AA60000}"/>
    <cellStyle name="Normal 4 3 7 7 2 2 2" xfId="16665" xr:uid="{00000000-0005-0000-0000-00006BA60000}"/>
    <cellStyle name="Normal 4 3 7 7 2 2 2 2" xfId="30233" xr:uid="{00000000-0005-0000-0000-00006CA60000}"/>
    <cellStyle name="Normal 4 3 7 7 2 2 2 2 2" xfId="57366" xr:uid="{00000000-0005-0000-0000-00006DA60000}"/>
    <cellStyle name="Normal 4 3 7 7 2 2 2 3" xfId="43804" xr:uid="{00000000-0005-0000-0000-00006EA60000}"/>
    <cellStyle name="Normal 4 3 7 7 2 2 3" xfId="23452" xr:uid="{00000000-0005-0000-0000-00006FA60000}"/>
    <cellStyle name="Normal 4 3 7 7 2 2 3 2" xfId="50585" xr:uid="{00000000-0005-0000-0000-000070A60000}"/>
    <cellStyle name="Normal 4 3 7 7 2 2 4" xfId="37023" xr:uid="{00000000-0005-0000-0000-000071A60000}"/>
    <cellStyle name="Normal 4 3 7 7 2 3" xfId="13276" xr:uid="{00000000-0005-0000-0000-000072A60000}"/>
    <cellStyle name="Normal 4 3 7 7 2 3 2" xfId="26844" xr:uid="{00000000-0005-0000-0000-000073A60000}"/>
    <cellStyle name="Normal 4 3 7 7 2 3 2 2" xfId="53977" xr:uid="{00000000-0005-0000-0000-000074A60000}"/>
    <cellStyle name="Normal 4 3 7 7 2 3 3" xfId="40415" xr:uid="{00000000-0005-0000-0000-000075A60000}"/>
    <cellStyle name="Normal 4 3 7 7 2 4" xfId="20063" xr:uid="{00000000-0005-0000-0000-000076A60000}"/>
    <cellStyle name="Normal 4 3 7 7 2 4 2" xfId="47196" xr:uid="{00000000-0005-0000-0000-000077A60000}"/>
    <cellStyle name="Normal 4 3 7 7 2 5" xfId="33634" xr:uid="{00000000-0005-0000-0000-000078A60000}"/>
    <cellStyle name="Normal 4 3 7 7 3" xfId="9874" xr:uid="{00000000-0005-0000-0000-000079A60000}"/>
    <cellStyle name="Normal 4 3 7 7 3 2" xfId="16664" xr:uid="{00000000-0005-0000-0000-00007AA60000}"/>
    <cellStyle name="Normal 4 3 7 7 3 2 2" xfId="30232" xr:uid="{00000000-0005-0000-0000-00007BA60000}"/>
    <cellStyle name="Normal 4 3 7 7 3 2 2 2" xfId="57365" xr:uid="{00000000-0005-0000-0000-00007CA60000}"/>
    <cellStyle name="Normal 4 3 7 7 3 2 3" xfId="43803" xr:uid="{00000000-0005-0000-0000-00007DA60000}"/>
    <cellStyle name="Normal 4 3 7 7 3 3" xfId="23451" xr:uid="{00000000-0005-0000-0000-00007EA60000}"/>
    <cellStyle name="Normal 4 3 7 7 3 3 2" xfId="50584" xr:uid="{00000000-0005-0000-0000-00007FA60000}"/>
    <cellStyle name="Normal 4 3 7 7 3 4" xfId="37022" xr:uid="{00000000-0005-0000-0000-000080A60000}"/>
    <cellStyle name="Normal 4 3 7 7 4" xfId="13275" xr:uid="{00000000-0005-0000-0000-000081A60000}"/>
    <cellStyle name="Normal 4 3 7 7 4 2" xfId="26843" xr:uid="{00000000-0005-0000-0000-000082A60000}"/>
    <cellStyle name="Normal 4 3 7 7 4 2 2" xfId="53976" xr:uid="{00000000-0005-0000-0000-000083A60000}"/>
    <cellStyle name="Normal 4 3 7 7 4 3" xfId="40414" xr:uid="{00000000-0005-0000-0000-000084A60000}"/>
    <cellStyle name="Normal 4 3 7 7 5" xfId="20062" xr:uid="{00000000-0005-0000-0000-000085A60000}"/>
    <cellStyle name="Normal 4 3 7 7 5 2" xfId="47195" xr:uid="{00000000-0005-0000-0000-000086A60000}"/>
    <cellStyle name="Normal 4 3 7 7 6" xfId="33633" xr:uid="{00000000-0005-0000-0000-000087A60000}"/>
    <cellStyle name="Normal 4 3 7 8" xfId="6343" xr:uid="{00000000-0005-0000-0000-000088A60000}"/>
    <cellStyle name="Normal 4 3 7 8 2" xfId="9876" xr:uid="{00000000-0005-0000-0000-000089A60000}"/>
    <cellStyle name="Normal 4 3 7 8 2 2" xfId="16666" xr:uid="{00000000-0005-0000-0000-00008AA60000}"/>
    <cellStyle name="Normal 4 3 7 8 2 2 2" xfId="30234" xr:uid="{00000000-0005-0000-0000-00008BA60000}"/>
    <cellStyle name="Normal 4 3 7 8 2 2 2 2" xfId="57367" xr:uid="{00000000-0005-0000-0000-00008CA60000}"/>
    <cellStyle name="Normal 4 3 7 8 2 2 3" xfId="43805" xr:uid="{00000000-0005-0000-0000-00008DA60000}"/>
    <cellStyle name="Normal 4 3 7 8 2 3" xfId="23453" xr:uid="{00000000-0005-0000-0000-00008EA60000}"/>
    <cellStyle name="Normal 4 3 7 8 2 3 2" xfId="50586" xr:uid="{00000000-0005-0000-0000-00008FA60000}"/>
    <cellStyle name="Normal 4 3 7 8 2 4" xfId="37024" xr:uid="{00000000-0005-0000-0000-000090A60000}"/>
    <cellStyle name="Normal 4 3 7 8 3" xfId="13277" xr:uid="{00000000-0005-0000-0000-000091A60000}"/>
    <cellStyle name="Normal 4 3 7 8 3 2" xfId="26845" xr:uid="{00000000-0005-0000-0000-000092A60000}"/>
    <cellStyle name="Normal 4 3 7 8 3 2 2" xfId="53978" xr:uid="{00000000-0005-0000-0000-000093A60000}"/>
    <cellStyle name="Normal 4 3 7 8 3 3" xfId="40416" xr:uid="{00000000-0005-0000-0000-000094A60000}"/>
    <cellStyle name="Normal 4 3 7 8 4" xfId="20064" xr:uid="{00000000-0005-0000-0000-000095A60000}"/>
    <cellStyle name="Normal 4 3 7 8 4 2" xfId="47197" xr:uid="{00000000-0005-0000-0000-000096A60000}"/>
    <cellStyle name="Normal 4 3 7 8 5" xfId="33635" xr:uid="{00000000-0005-0000-0000-000097A60000}"/>
    <cellStyle name="Normal 4 3 7 9" xfId="6344" xr:uid="{00000000-0005-0000-0000-000098A60000}"/>
    <cellStyle name="Normal 4 3 7 9 2" xfId="9877" xr:uid="{00000000-0005-0000-0000-000099A60000}"/>
    <cellStyle name="Normal 4 3 7 9 2 2" xfId="16667" xr:uid="{00000000-0005-0000-0000-00009AA60000}"/>
    <cellStyle name="Normal 4 3 7 9 2 2 2" xfId="30235" xr:uid="{00000000-0005-0000-0000-00009BA60000}"/>
    <cellStyle name="Normal 4 3 7 9 2 2 2 2" xfId="57368" xr:uid="{00000000-0005-0000-0000-00009CA60000}"/>
    <cellStyle name="Normal 4 3 7 9 2 2 3" xfId="43806" xr:uid="{00000000-0005-0000-0000-00009DA60000}"/>
    <cellStyle name="Normal 4 3 7 9 2 3" xfId="23454" xr:uid="{00000000-0005-0000-0000-00009EA60000}"/>
    <cellStyle name="Normal 4 3 7 9 2 3 2" xfId="50587" xr:uid="{00000000-0005-0000-0000-00009FA60000}"/>
    <cellStyle name="Normal 4 3 7 9 2 4" xfId="37025" xr:uid="{00000000-0005-0000-0000-0000A0A60000}"/>
    <cellStyle name="Normal 4 3 7 9 3" xfId="13278" xr:uid="{00000000-0005-0000-0000-0000A1A60000}"/>
    <cellStyle name="Normal 4 3 7 9 3 2" xfId="26846" xr:uid="{00000000-0005-0000-0000-0000A2A60000}"/>
    <cellStyle name="Normal 4 3 7 9 3 2 2" xfId="53979" xr:uid="{00000000-0005-0000-0000-0000A3A60000}"/>
    <cellStyle name="Normal 4 3 7 9 3 3" xfId="40417" xr:uid="{00000000-0005-0000-0000-0000A4A60000}"/>
    <cellStyle name="Normal 4 3 7 9 4" xfId="20065" xr:uid="{00000000-0005-0000-0000-0000A5A60000}"/>
    <cellStyle name="Normal 4 3 7 9 4 2" xfId="47198" xr:uid="{00000000-0005-0000-0000-0000A6A60000}"/>
    <cellStyle name="Normal 4 3 7 9 5" xfId="33636" xr:uid="{00000000-0005-0000-0000-0000A7A60000}"/>
    <cellStyle name="Normal 4 3 8" xfId="6345" xr:uid="{00000000-0005-0000-0000-0000A8A60000}"/>
    <cellStyle name="Normal 4 3 8 10" xfId="33637" xr:uid="{00000000-0005-0000-0000-0000A9A60000}"/>
    <cellStyle name="Normal 4 3 8 2" xfId="6346" xr:uid="{00000000-0005-0000-0000-0000AAA60000}"/>
    <cellStyle name="Normal 4 3 8 2 2" xfId="6347" xr:uid="{00000000-0005-0000-0000-0000ABA60000}"/>
    <cellStyle name="Normal 4 3 8 2 2 2" xfId="6348" xr:uid="{00000000-0005-0000-0000-0000ACA60000}"/>
    <cellStyle name="Normal 4 3 8 2 2 2 2" xfId="9881" xr:uid="{00000000-0005-0000-0000-0000ADA60000}"/>
    <cellStyle name="Normal 4 3 8 2 2 2 2 2" xfId="16671" xr:uid="{00000000-0005-0000-0000-0000AEA60000}"/>
    <cellStyle name="Normal 4 3 8 2 2 2 2 2 2" xfId="30239" xr:uid="{00000000-0005-0000-0000-0000AFA60000}"/>
    <cellStyle name="Normal 4 3 8 2 2 2 2 2 2 2" xfId="57372" xr:uid="{00000000-0005-0000-0000-0000B0A60000}"/>
    <cellStyle name="Normal 4 3 8 2 2 2 2 2 3" xfId="43810" xr:uid="{00000000-0005-0000-0000-0000B1A60000}"/>
    <cellStyle name="Normal 4 3 8 2 2 2 2 3" xfId="23458" xr:uid="{00000000-0005-0000-0000-0000B2A60000}"/>
    <cellStyle name="Normal 4 3 8 2 2 2 2 3 2" xfId="50591" xr:uid="{00000000-0005-0000-0000-0000B3A60000}"/>
    <cellStyle name="Normal 4 3 8 2 2 2 2 4" xfId="37029" xr:uid="{00000000-0005-0000-0000-0000B4A60000}"/>
    <cellStyle name="Normal 4 3 8 2 2 2 3" xfId="13282" xr:uid="{00000000-0005-0000-0000-0000B5A60000}"/>
    <cellStyle name="Normal 4 3 8 2 2 2 3 2" xfId="26850" xr:uid="{00000000-0005-0000-0000-0000B6A60000}"/>
    <cellStyle name="Normal 4 3 8 2 2 2 3 2 2" xfId="53983" xr:uid="{00000000-0005-0000-0000-0000B7A60000}"/>
    <cellStyle name="Normal 4 3 8 2 2 2 3 3" xfId="40421" xr:uid="{00000000-0005-0000-0000-0000B8A60000}"/>
    <cellStyle name="Normal 4 3 8 2 2 2 4" xfId="20069" xr:uid="{00000000-0005-0000-0000-0000B9A60000}"/>
    <cellStyle name="Normal 4 3 8 2 2 2 4 2" xfId="47202" xr:uid="{00000000-0005-0000-0000-0000BAA60000}"/>
    <cellStyle name="Normal 4 3 8 2 2 2 5" xfId="33640" xr:uid="{00000000-0005-0000-0000-0000BBA60000}"/>
    <cellStyle name="Normal 4 3 8 2 2 3" xfId="6349" xr:uid="{00000000-0005-0000-0000-0000BCA60000}"/>
    <cellStyle name="Normal 4 3 8 2 2 3 2" xfId="9882" xr:uid="{00000000-0005-0000-0000-0000BDA60000}"/>
    <cellStyle name="Normal 4 3 8 2 2 3 2 2" xfId="16672" xr:uid="{00000000-0005-0000-0000-0000BEA60000}"/>
    <cellStyle name="Normal 4 3 8 2 2 3 2 2 2" xfId="30240" xr:uid="{00000000-0005-0000-0000-0000BFA60000}"/>
    <cellStyle name="Normal 4 3 8 2 2 3 2 2 2 2" xfId="57373" xr:uid="{00000000-0005-0000-0000-0000C0A60000}"/>
    <cellStyle name="Normal 4 3 8 2 2 3 2 2 3" xfId="43811" xr:uid="{00000000-0005-0000-0000-0000C1A60000}"/>
    <cellStyle name="Normal 4 3 8 2 2 3 2 3" xfId="23459" xr:uid="{00000000-0005-0000-0000-0000C2A60000}"/>
    <cellStyle name="Normal 4 3 8 2 2 3 2 3 2" xfId="50592" xr:uid="{00000000-0005-0000-0000-0000C3A60000}"/>
    <cellStyle name="Normal 4 3 8 2 2 3 2 4" xfId="37030" xr:uid="{00000000-0005-0000-0000-0000C4A60000}"/>
    <cellStyle name="Normal 4 3 8 2 2 3 3" xfId="13283" xr:uid="{00000000-0005-0000-0000-0000C5A60000}"/>
    <cellStyle name="Normal 4 3 8 2 2 3 3 2" xfId="26851" xr:uid="{00000000-0005-0000-0000-0000C6A60000}"/>
    <cellStyle name="Normal 4 3 8 2 2 3 3 2 2" xfId="53984" xr:uid="{00000000-0005-0000-0000-0000C7A60000}"/>
    <cellStyle name="Normal 4 3 8 2 2 3 3 3" xfId="40422" xr:uid="{00000000-0005-0000-0000-0000C8A60000}"/>
    <cellStyle name="Normal 4 3 8 2 2 3 4" xfId="20070" xr:uid="{00000000-0005-0000-0000-0000C9A60000}"/>
    <cellStyle name="Normal 4 3 8 2 2 3 4 2" xfId="47203" xr:uid="{00000000-0005-0000-0000-0000CAA60000}"/>
    <cellStyle name="Normal 4 3 8 2 2 3 5" xfId="33641" xr:uid="{00000000-0005-0000-0000-0000CBA60000}"/>
    <cellStyle name="Normal 4 3 8 2 2 4" xfId="9880" xr:uid="{00000000-0005-0000-0000-0000CCA60000}"/>
    <cellStyle name="Normal 4 3 8 2 2 4 2" xfId="16670" xr:uid="{00000000-0005-0000-0000-0000CDA60000}"/>
    <cellStyle name="Normal 4 3 8 2 2 4 2 2" xfId="30238" xr:uid="{00000000-0005-0000-0000-0000CEA60000}"/>
    <cellStyle name="Normal 4 3 8 2 2 4 2 2 2" xfId="57371" xr:uid="{00000000-0005-0000-0000-0000CFA60000}"/>
    <cellStyle name="Normal 4 3 8 2 2 4 2 3" xfId="43809" xr:uid="{00000000-0005-0000-0000-0000D0A60000}"/>
    <cellStyle name="Normal 4 3 8 2 2 4 3" xfId="23457" xr:uid="{00000000-0005-0000-0000-0000D1A60000}"/>
    <cellStyle name="Normal 4 3 8 2 2 4 3 2" xfId="50590" xr:uid="{00000000-0005-0000-0000-0000D2A60000}"/>
    <cellStyle name="Normal 4 3 8 2 2 4 4" xfId="37028" xr:uid="{00000000-0005-0000-0000-0000D3A60000}"/>
    <cellStyle name="Normal 4 3 8 2 2 5" xfId="13281" xr:uid="{00000000-0005-0000-0000-0000D4A60000}"/>
    <cellStyle name="Normal 4 3 8 2 2 5 2" xfId="26849" xr:uid="{00000000-0005-0000-0000-0000D5A60000}"/>
    <cellStyle name="Normal 4 3 8 2 2 5 2 2" xfId="53982" xr:uid="{00000000-0005-0000-0000-0000D6A60000}"/>
    <cellStyle name="Normal 4 3 8 2 2 5 3" xfId="40420" xr:uid="{00000000-0005-0000-0000-0000D7A60000}"/>
    <cellStyle name="Normal 4 3 8 2 2 6" xfId="20068" xr:uid="{00000000-0005-0000-0000-0000D8A60000}"/>
    <cellStyle name="Normal 4 3 8 2 2 6 2" xfId="47201" xr:uid="{00000000-0005-0000-0000-0000D9A60000}"/>
    <cellStyle name="Normal 4 3 8 2 2 7" xfId="33639" xr:uid="{00000000-0005-0000-0000-0000DAA60000}"/>
    <cellStyle name="Normal 4 3 8 2 3" xfId="6350" xr:uid="{00000000-0005-0000-0000-0000DBA60000}"/>
    <cellStyle name="Normal 4 3 8 2 3 2" xfId="6351" xr:uid="{00000000-0005-0000-0000-0000DCA60000}"/>
    <cellStyle name="Normal 4 3 8 2 3 2 2" xfId="9884" xr:uid="{00000000-0005-0000-0000-0000DDA60000}"/>
    <cellStyle name="Normal 4 3 8 2 3 2 2 2" xfId="16674" xr:uid="{00000000-0005-0000-0000-0000DEA60000}"/>
    <cellStyle name="Normal 4 3 8 2 3 2 2 2 2" xfId="30242" xr:uid="{00000000-0005-0000-0000-0000DFA60000}"/>
    <cellStyle name="Normal 4 3 8 2 3 2 2 2 2 2" xfId="57375" xr:uid="{00000000-0005-0000-0000-0000E0A60000}"/>
    <cellStyle name="Normal 4 3 8 2 3 2 2 2 3" xfId="43813" xr:uid="{00000000-0005-0000-0000-0000E1A60000}"/>
    <cellStyle name="Normal 4 3 8 2 3 2 2 3" xfId="23461" xr:uid="{00000000-0005-0000-0000-0000E2A60000}"/>
    <cellStyle name="Normal 4 3 8 2 3 2 2 3 2" xfId="50594" xr:uid="{00000000-0005-0000-0000-0000E3A60000}"/>
    <cellStyle name="Normal 4 3 8 2 3 2 2 4" xfId="37032" xr:uid="{00000000-0005-0000-0000-0000E4A60000}"/>
    <cellStyle name="Normal 4 3 8 2 3 2 3" xfId="13285" xr:uid="{00000000-0005-0000-0000-0000E5A60000}"/>
    <cellStyle name="Normal 4 3 8 2 3 2 3 2" xfId="26853" xr:uid="{00000000-0005-0000-0000-0000E6A60000}"/>
    <cellStyle name="Normal 4 3 8 2 3 2 3 2 2" xfId="53986" xr:uid="{00000000-0005-0000-0000-0000E7A60000}"/>
    <cellStyle name="Normal 4 3 8 2 3 2 3 3" xfId="40424" xr:uid="{00000000-0005-0000-0000-0000E8A60000}"/>
    <cellStyle name="Normal 4 3 8 2 3 2 4" xfId="20072" xr:uid="{00000000-0005-0000-0000-0000E9A60000}"/>
    <cellStyle name="Normal 4 3 8 2 3 2 4 2" xfId="47205" xr:uid="{00000000-0005-0000-0000-0000EAA60000}"/>
    <cellStyle name="Normal 4 3 8 2 3 2 5" xfId="33643" xr:uid="{00000000-0005-0000-0000-0000EBA60000}"/>
    <cellStyle name="Normal 4 3 8 2 3 3" xfId="9883" xr:uid="{00000000-0005-0000-0000-0000ECA60000}"/>
    <cellStyle name="Normal 4 3 8 2 3 3 2" xfId="16673" xr:uid="{00000000-0005-0000-0000-0000EDA60000}"/>
    <cellStyle name="Normal 4 3 8 2 3 3 2 2" xfId="30241" xr:uid="{00000000-0005-0000-0000-0000EEA60000}"/>
    <cellStyle name="Normal 4 3 8 2 3 3 2 2 2" xfId="57374" xr:uid="{00000000-0005-0000-0000-0000EFA60000}"/>
    <cellStyle name="Normal 4 3 8 2 3 3 2 3" xfId="43812" xr:uid="{00000000-0005-0000-0000-0000F0A60000}"/>
    <cellStyle name="Normal 4 3 8 2 3 3 3" xfId="23460" xr:uid="{00000000-0005-0000-0000-0000F1A60000}"/>
    <cellStyle name="Normal 4 3 8 2 3 3 3 2" xfId="50593" xr:uid="{00000000-0005-0000-0000-0000F2A60000}"/>
    <cellStyle name="Normal 4 3 8 2 3 3 4" xfId="37031" xr:uid="{00000000-0005-0000-0000-0000F3A60000}"/>
    <cellStyle name="Normal 4 3 8 2 3 4" xfId="13284" xr:uid="{00000000-0005-0000-0000-0000F4A60000}"/>
    <cellStyle name="Normal 4 3 8 2 3 4 2" xfId="26852" xr:uid="{00000000-0005-0000-0000-0000F5A60000}"/>
    <cellStyle name="Normal 4 3 8 2 3 4 2 2" xfId="53985" xr:uid="{00000000-0005-0000-0000-0000F6A60000}"/>
    <cellStyle name="Normal 4 3 8 2 3 4 3" xfId="40423" xr:uid="{00000000-0005-0000-0000-0000F7A60000}"/>
    <cellStyle name="Normal 4 3 8 2 3 5" xfId="20071" xr:uid="{00000000-0005-0000-0000-0000F8A60000}"/>
    <cellStyle name="Normal 4 3 8 2 3 5 2" xfId="47204" xr:uid="{00000000-0005-0000-0000-0000F9A60000}"/>
    <cellStyle name="Normal 4 3 8 2 3 6" xfId="33642" xr:uid="{00000000-0005-0000-0000-0000FAA60000}"/>
    <cellStyle name="Normal 4 3 8 2 4" xfId="6352" xr:uid="{00000000-0005-0000-0000-0000FBA60000}"/>
    <cellStyle name="Normal 4 3 8 2 4 2" xfId="9885" xr:uid="{00000000-0005-0000-0000-0000FCA60000}"/>
    <cellStyle name="Normal 4 3 8 2 4 2 2" xfId="16675" xr:uid="{00000000-0005-0000-0000-0000FDA60000}"/>
    <cellStyle name="Normal 4 3 8 2 4 2 2 2" xfId="30243" xr:uid="{00000000-0005-0000-0000-0000FEA60000}"/>
    <cellStyle name="Normal 4 3 8 2 4 2 2 2 2" xfId="57376" xr:uid="{00000000-0005-0000-0000-0000FFA60000}"/>
    <cellStyle name="Normal 4 3 8 2 4 2 2 3" xfId="43814" xr:uid="{00000000-0005-0000-0000-000000A70000}"/>
    <cellStyle name="Normal 4 3 8 2 4 2 3" xfId="23462" xr:uid="{00000000-0005-0000-0000-000001A70000}"/>
    <cellStyle name="Normal 4 3 8 2 4 2 3 2" xfId="50595" xr:uid="{00000000-0005-0000-0000-000002A70000}"/>
    <cellStyle name="Normal 4 3 8 2 4 2 4" xfId="37033" xr:uid="{00000000-0005-0000-0000-000003A70000}"/>
    <cellStyle name="Normal 4 3 8 2 4 3" xfId="13286" xr:uid="{00000000-0005-0000-0000-000004A70000}"/>
    <cellStyle name="Normal 4 3 8 2 4 3 2" xfId="26854" xr:uid="{00000000-0005-0000-0000-000005A70000}"/>
    <cellStyle name="Normal 4 3 8 2 4 3 2 2" xfId="53987" xr:uid="{00000000-0005-0000-0000-000006A70000}"/>
    <cellStyle name="Normal 4 3 8 2 4 3 3" xfId="40425" xr:uid="{00000000-0005-0000-0000-000007A70000}"/>
    <cellStyle name="Normal 4 3 8 2 4 4" xfId="20073" xr:uid="{00000000-0005-0000-0000-000008A70000}"/>
    <cellStyle name="Normal 4 3 8 2 4 4 2" xfId="47206" xr:uid="{00000000-0005-0000-0000-000009A70000}"/>
    <cellStyle name="Normal 4 3 8 2 4 5" xfId="33644" xr:uid="{00000000-0005-0000-0000-00000AA70000}"/>
    <cellStyle name="Normal 4 3 8 2 5" xfId="6353" xr:uid="{00000000-0005-0000-0000-00000BA70000}"/>
    <cellStyle name="Normal 4 3 8 2 5 2" xfId="9886" xr:uid="{00000000-0005-0000-0000-00000CA70000}"/>
    <cellStyle name="Normal 4 3 8 2 5 2 2" xfId="16676" xr:uid="{00000000-0005-0000-0000-00000DA70000}"/>
    <cellStyle name="Normal 4 3 8 2 5 2 2 2" xfId="30244" xr:uid="{00000000-0005-0000-0000-00000EA70000}"/>
    <cellStyle name="Normal 4 3 8 2 5 2 2 2 2" xfId="57377" xr:uid="{00000000-0005-0000-0000-00000FA70000}"/>
    <cellStyle name="Normal 4 3 8 2 5 2 2 3" xfId="43815" xr:uid="{00000000-0005-0000-0000-000010A70000}"/>
    <cellStyle name="Normal 4 3 8 2 5 2 3" xfId="23463" xr:uid="{00000000-0005-0000-0000-000011A70000}"/>
    <cellStyle name="Normal 4 3 8 2 5 2 3 2" xfId="50596" xr:uid="{00000000-0005-0000-0000-000012A70000}"/>
    <cellStyle name="Normal 4 3 8 2 5 2 4" xfId="37034" xr:uid="{00000000-0005-0000-0000-000013A70000}"/>
    <cellStyle name="Normal 4 3 8 2 5 3" xfId="13287" xr:uid="{00000000-0005-0000-0000-000014A70000}"/>
    <cellStyle name="Normal 4 3 8 2 5 3 2" xfId="26855" xr:uid="{00000000-0005-0000-0000-000015A70000}"/>
    <cellStyle name="Normal 4 3 8 2 5 3 2 2" xfId="53988" xr:uid="{00000000-0005-0000-0000-000016A70000}"/>
    <cellStyle name="Normal 4 3 8 2 5 3 3" xfId="40426" xr:uid="{00000000-0005-0000-0000-000017A70000}"/>
    <cellStyle name="Normal 4 3 8 2 5 4" xfId="20074" xr:uid="{00000000-0005-0000-0000-000018A70000}"/>
    <cellStyle name="Normal 4 3 8 2 5 4 2" xfId="47207" xr:uid="{00000000-0005-0000-0000-000019A70000}"/>
    <cellStyle name="Normal 4 3 8 2 5 5" xfId="33645" xr:uid="{00000000-0005-0000-0000-00001AA70000}"/>
    <cellStyle name="Normal 4 3 8 2 6" xfId="9879" xr:uid="{00000000-0005-0000-0000-00001BA70000}"/>
    <cellStyle name="Normal 4 3 8 2 6 2" xfId="16669" xr:uid="{00000000-0005-0000-0000-00001CA70000}"/>
    <cellStyle name="Normal 4 3 8 2 6 2 2" xfId="30237" xr:uid="{00000000-0005-0000-0000-00001DA70000}"/>
    <cellStyle name="Normal 4 3 8 2 6 2 2 2" xfId="57370" xr:uid="{00000000-0005-0000-0000-00001EA70000}"/>
    <cellStyle name="Normal 4 3 8 2 6 2 3" xfId="43808" xr:uid="{00000000-0005-0000-0000-00001FA70000}"/>
    <cellStyle name="Normal 4 3 8 2 6 3" xfId="23456" xr:uid="{00000000-0005-0000-0000-000020A70000}"/>
    <cellStyle name="Normal 4 3 8 2 6 3 2" xfId="50589" xr:uid="{00000000-0005-0000-0000-000021A70000}"/>
    <cellStyle name="Normal 4 3 8 2 6 4" xfId="37027" xr:uid="{00000000-0005-0000-0000-000022A70000}"/>
    <cellStyle name="Normal 4 3 8 2 7" xfId="13280" xr:uid="{00000000-0005-0000-0000-000023A70000}"/>
    <cellStyle name="Normal 4 3 8 2 7 2" xfId="26848" xr:uid="{00000000-0005-0000-0000-000024A70000}"/>
    <cellStyle name="Normal 4 3 8 2 7 2 2" xfId="53981" xr:uid="{00000000-0005-0000-0000-000025A70000}"/>
    <cellStyle name="Normal 4 3 8 2 7 3" xfId="40419" xr:uid="{00000000-0005-0000-0000-000026A70000}"/>
    <cellStyle name="Normal 4 3 8 2 8" xfId="20067" xr:uid="{00000000-0005-0000-0000-000027A70000}"/>
    <cellStyle name="Normal 4 3 8 2 8 2" xfId="47200" xr:uid="{00000000-0005-0000-0000-000028A70000}"/>
    <cellStyle name="Normal 4 3 8 2 9" xfId="33638" xr:uid="{00000000-0005-0000-0000-000029A70000}"/>
    <cellStyle name="Normal 4 3 8 3" xfId="6354" xr:uid="{00000000-0005-0000-0000-00002AA70000}"/>
    <cellStyle name="Normal 4 3 8 3 2" xfId="6355" xr:uid="{00000000-0005-0000-0000-00002BA70000}"/>
    <cellStyle name="Normal 4 3 8 3 2 2" xfId="9888" xr:uid="{00000000-0005-0000-0000-00002CA70000}"/>
    <cellStyle name="Normal 4 3 8 3 2 2 2" xfId="16678" xr:uid="{00000000-0005-0000-0000-00002DA70000}"/>
    <cellStyle name="Normal 4 3 8 3 2 2 2 2" xfId="30246" xr:uid="{00000000-0005-0000-0000-00002EA70000}"/>
    <cellStyle name="Normal 4 3 8 3 2 2 2 2 2" xfId="57379" xr:uid="{00000000-0005-0000-0000-00002FA70000}"/>
    <cellStyle name="Normal 4 3 8 3 2 2 2 3" xfId="43817" xr:uid="{00000000-0005-0000-0000-000030A70000}"/>
    <cellStyle name="Normal 4 3 8 3 2 2 3" xfId="23465" xr:uid="{00000000-0005-0000-0000-000031A70000}"/>
    <cellStyle name="Normal 4 3 8 3 2 2 3 2" xfId="50598" xr:uid="{00000000-0005-0000-0000-000032A70000}"/>
    <cellStyle name="Normal 4 3 8 3 2 2 4" xfId="37036" xr:uid="{00000000-0005-0000-0000-000033A70000}"/>
    <cellStyle name="Normal 4 3 8 3 2 3" xfId="13289" xr:uid="{00000000-0005-0000-0000-000034A70000}"/>
    <cellStyle name="Normal 4 3 8 3 2 3 2" xfId="26857" xr:uid="{00000000-0005-0000-0000-000035A70000}"/>
    <cellStyle name="Normal 4 3 8 3 2 3 2 2" xfId="53990" xr:uid="{00000000-0005-0000-0000-000036A70000}"/>
    <cellStyle name="Normal 4 3 8 3 2 3 3" xfId="40428" xr:uid="{00000000-0005-0000-0000-000037A70000}"/>
    <cellStyle name="Normal 4 3 8 3 2 4" xfId="20076" xr:uid="{00000000-0005-0000-0000-000038A70000}"/>
    <cellStyle name="Normal 4 3 8 3 2 4 2" xfId="47209" xr:uid="{00000000-0005-0000-0000-000039A70000}"/>
    <cellStyle name="Normal 4 3 8 3 2 5" xfId="33647" xr:uid="{00000000-0005-0000-0000-00003AA70000}"/>
    <cellStyle name="Normal 4 3 8 3 3" xfId="6356" xr:uid="{00000000-0005-0000-0000-00003BA70000}"/>
    <cellStyle name="Normal 4 3 8 3 3 2" xfId="9889" xr:uid="{00000000-0005-0000-0000-00003CA70000}"/>
    <cellStyle name="Normal 4 3 8 3 3 2 2" xfId="16679" xr:uid="{00000000-0005-0000-0000-00003DA70000}"/>
    <cellStyle name="Normal 4 3 8 3 3 2 2 2" xfId="30247" xr:uid="{00000000-0005-0000-0000-00003EA70000}"/>
    <cellStyle name="Normal 4 3 8 3 3 2 2 2 2" xfId="57380" xr:uid="{00000000-0005-0000-0000-00003FA70000}"/>
    <cellStyle name="Normal 4 3 8 3 3 2 2 3" xfId="43818" xr:uid="{00000000-0005-0000-0000-000040A70000}"/>
    <cellStyle name="Normal 4 3 8 3 3 2 3" xfId="23466" xr:uid="{00000000-0005-0000-0000-000041A70000}"/>
    <cellStyle name="Normal 4 3 8 3 3 2 3 2" xfId="50599" xr:uid="{00000000-0005-0000-0000-000042A70000}"/>
    <cellStyle name="Normal 4 3 8 3 3 2 4" xfId="37037" xr:uid="{00000000-0005-0000-0000-000043A70000}"/>
    <cellStyle name="Normal 4 3 8 3 3 3" xfId="13290" xr:uid="{00000000-0005-0000-0000-000044A70000}"/>
    <cellStyle name="Normal 4 3 8 3 3 3 2" xfId="26858" xr:uid="{00000000-0005-0000-0000-000045A70000}"/>
    <cellStyle name="Normal 4 3 8 3 3 3 2 2" xfId="53991" xr:uid="{00000000-0005-0000-0000-000046A70000}"/>
    <cellStyle name="Normal 4 3 8 3 3 3 3" xfId="40429" xr:uid="{00000000-0005-0000-0000-000047A70000}"/>
    <cellStyle name="Normal 4 3 8 3 3 4" xfId="20077" xr:uid="{00000000-0005-0000-0000-000048A70000}"/>
    <cellStyle name="Normal 4 3 8 3 3 4 2" xfId="47210" xr:uid="{00000000-0005-0000-0000-000049A70000}"/>
    <cellStyle name="Normal 4 3 8 3 3 5" xfId="33648" xr:uid="{00000000-0005-0000-0000-00004AA70000}"/>
    <cellStyle name="Normal 4 3 8 3 4" xfId="9887" xr:uid="{00000000-0005-0000-0000-00004BA70000}"/>
    <cellStyle name="Normal 4 3 8 3 4 2" xfId="16677" xr:uid="{00000000-0005-0000-0000-00004CA70000}"/>
    <cellStyle name="Normal 4 3 8 3 4 2 2" xfId="30245" xr:uid="{00000000-0005-0000-0000-00004DA70000}"/>
    <cellStyle name="Normal 4 3 8 3 4 2 2 2" xfId="57378" xr:uid="{00000000-0005-0000-0000-00004EA70000}"/>
    <cellStyle name="Normal 4 3 8 3 4 2 3" xfId="43816" xr:uid="{00000000-0005-0000-0000-00004FA70000}"/>
    <cellStyle name="Normal 4 3 8 3 4 3" xfId="23464" xr:uid="{00000000-0005-0000-0000-000050A70000}"/>
    <cellStyle name="Normal 4 3 8 3 4 3 2" xfId="50597" xr:uid="{00000000-0005-0000-0000-000051A70000}"/>
    <cellStyle name="Normal 4 3 8 3 4 4" xfId="37035" xr:uid="{00000000-0005-0000-0000-000052A70000}"/>
    <cellStyle name="Normal 4 3 8 3 5" xfId="13288" xr:uid="{00000000-0005-0000-0000-000053A70000}"/>
    <cellStyle name="Normal 4 3 8 3 5 2" xfId="26856" xr:uid="{00000000-0005-0000-0000-000054A70000}"/>
    <cellStyle name="Normal 4 3 8 3 5 2 2" xfId="53989" xr:uid="{00000000-0005-0000-0000-000055A70000}"/>
    <cellStyle name="Normal 4 3 8 3 5 3" xfId="40427" xr:uid="{00000000-0005-0000-0000-000056A70000}"/>
    <cellStyle name="Normal 4 3 8 3 6" xfId="20075" xr:uid="{00000000-0005-0000-0000-000057A70000}"/>
    <cellStyle name="Normal 4 3 8 3 6 2" xfId="47208" xr:uid="{00000000-0005-0000-0000-000058A70000}"/>
    <cellStyle name="Normal 4 3 8 3 7" xfId="33646" xr:uid="{00000000-0005-0000-0000-000059A70000}"/>
    <cellStyle name="Normal 4 3 8 4" xfId="6357" xr:uid="{00000000-0005-0000-0000-00005AA70000}"/>
    <cellStyle name="Normal 4 3 8 4 2" xfId="6358" xr:uid="{00000000-0005-0000-0000-00005BA70000}"/>
    <cellStyle name="Normal 4 3 8 4 2 2" xfId="9891" xr:uid="{00000000-0005-0000-0000-00005CA70000}"/>
    <cellStyle name="Normal 4 3 8 4 2 2 2" xfId="16681" xr:uid="{00000000-0005-0000-0000-00005DA70000}"/>
    <cellStyle name="Normal 4 3 8 4 2 2 2 2" xfId="30249" xr:uid="{00000000-0005-0000-0000-00005EA70000}"/>
    <cellStyle name="Normal 4 3 8 4 2 2 2 2 2" xfId="57382" xr:uid="{00000000-0005-0000-0000-00005FA70000}"/>
    <cellStyle name="Normal 4 3 8 4 2 2 2 3" xfId="43820" xr:uid="{00000000-0005-0000-0000-000060A70000}"/>
    <cellStyle name="Normal 4 3 8 4 2 2 3" xfId="23468" xr:uid="{00000000-0005-0000-0000-000061A70000}"/>
    <cellStyle name="Normal 4 3 8 4 2 2 3 2" xfId="50601" xr:uid="{00000000-0005-0000-0000-000062A70000}"/>
    <cellStyle name="Normal 4 3 8 4 2 2 4" xfId="37039" xr:uid="{00000000-0005-0000-0000-000063A70000}"/>
    <cellStyle name="Normal 4 3 8 4 2 3" xfId="13292" xr:uid="{00000000-0005-0000-0000-000064A70000}"/>
    <cellStyle name="Normal 4 3 8 4 2 3 2" xfId="26860" xr:uid="{00000000-0005-0000-0000-000065A70000}"/>
    <cellStyle name="Normal 4 3 8 4 2 3 2 2" xfId="53993" xr:uid="{00000000-0005-0000-0000-000066A70000}"/>
    <cellStyle name="Normal 4 3 8 4 2 3 3" xfId="40431" xr:uid="{00000000-0005-0000-0000-000067A70000}"/>
    <cellStyle name="Normal 4 3 8 4 2 4" xfId="20079" xr:uid="{00000000-0005-0000-0000-000068A70000}"/>
    <cellStyle name="Normal 4 3 8 4 2 4 2" xfId="47212" xr:uid="{00000000-0005-0000-0000-000069A70000}"/>
    <cellStyle name="Normal 4 3 8 4 2 5" xfId="33650" xr:uid="{00000000-0005-0000-0000-00006AA70000}"/>
    <cellStyle name="Normal 4 3 8 4 3" xfId="9890" xr:uid="{00000000-0005-0000-0000-00006BA70000}"/>
    <cellStyle name="Normal 4 3 8 4 3 2" xfId="16680" xr:uid="{00000000-0005-0000-0000-00006CA70000}"/>
    <cellStyle name="Normal 4 3 8 4 3 2 2" xfId="30248" xr:uid="{00000000-0005-0000-0000-00006DA70000}"/>
    <cellStyle name="Normal 4 3 8 4 3 2 2 2" xfId="57381" xr:uid="{00000000-0005-0000-0000-00006EA70000}"/>
    <cellStyle name="Normal 4 3 8 4 3 2 3" xfId="43819" xr:uid="{00000000-0005-0000-0000-00006FA70000}"/>
    <cellStyle name="Normal 4 3 8 4 3 3" xfId="23467" xr:uid="{00000000-0005-0000-0000-000070A70000}"/>
    <cellStyle name="Normal 4 3 8 4 3 3 2" xfId="50600" xr:uid="{00000000-0005-0000-0000-000071A70000}"/>
    <cellStyle name="Normal 4 3 8 4 3 4" xfId="37038" xr:uid="{00000000-0005-0000-0000-000072A70000}"/>
    <cellStyle name="Normal 4 3 8 4 4" xfId="13291" xr:uid="{00000000-0005-0000-0000-000073A70000}"/>
    <cellStyle name="Normal 4 3 8 4 4 2" xfId="26859" xr:uid="{00000000-0005-0000-0000-000074A70000}"/>
    <cellStyle name="Normal 4 3 8 4 4 2 2" xfId="53992" xr:uid="{00000000-0005-0000-0000-000075A70000}"/>
    <cellStyle name="Normal 4 3 8 4 4 3" xfId="40430" xr:uid="{00000000-0005-0000-0000-000076A70000}"/>
    <cellStyle name="Normal 4 3 8 4 5" xfId="20078" xr:uid="{00000000-0005-0000-0000-000077A70000}"/>
    <cellStyle name="Normal 4 3 8 4 5 2" xfId="47211" xr:uid="{00000000-0005-0000-0000-000078A70000}"/>
    <cellStyle name="Normal 4 3 8 4 6" xfId="33649" xr:uid="{00000000-0005-0000-0000-000079A70000}"/>
    <cellStyle name="Normal 4 3 8 5" xfId="6359" xr:uid="{00000000-0005-0000-0000-00007AA70000}"/>
    <cellStyle name="Normal 4 3 8 5 2" xfId="9892" xr:uid="{00000000-0005-0000-0000-00007BA70000}"/>
    <cellStyle name="Normal 4 3 8 5 2 2" xfId="16682" xr:uid="{00000000-0005-0000-0000-00007CA70000}"/>
    <cellStyle name="Normal 4 3 8 5 2 2 2" xfId="30250" xr:uid="{00000000-0005-0000-0000-00007DA70000}"/>
    <cellStyle name="Normal 4 3 8 5 2 2 2 2" xfId="57383" xr:uid="{00000000-0005-0000-0000-00007EA70000}"/>
    <cellStyle name="Normal 4 3 8 5 2 2 3" xfId="43821" xr:uid="{00000000-0005-0000-0000-00007FA70000}"/>
    <cellStyle name="Normal 4 3 8 5 2 3" xfId="23469" xr:uid="{00000000-0005-0000-0000-000080A70000}"/>
    <cellStyle name="Normal 4 3 8 5 2 3 2" xfId="50602" xr:uid="{00000000-0005-0000-0000-000081A70000}"/>
    <cellStyle name="Normal 4 3 8 5 2 4" xfId="37040" xr:uid="{00000000-0005-0000-0000-000082A70000}"/>
    <cellStyle name="Normal 4 3 8 5 3" xfId="13293" xr:uid="{00000000-0005-0000-0000-000083A70000}"/>
    <cellStyle name="Normal 4 3 8 5 3 2" xfId="26861" xr:uid="{00000000-0005-0000-0000-000084A70000}"/>
    <cellStyle name="Normal 4 3 8 5 3 2 2" xfId="53994" xr:uid="{00000000-0005-0000-0000-000085A70000}"/>
    <cellStyle name="Normal 4 3 8 5 3 3" xfId="40432" xr:uid="{00000000-0005-0000-0000-000086A70000}"/>
    <cellStyle name="Normal 4 3 8 5 4" xfId="20080" xr:uid="{00000000-0005-0000-0000-000087A70000}"/>
    <cellStyle name="Normal 4 3 8 5 4 2" xfId="47213" xr:uid="{00000000-0005-0000-0000-000088A70000}"/>
    <cellStyle name="Normal 4 3 8 5 5" xfId="33651" xr:uid="{00000000-0005-0000-0000-000089A70000}"/>
    <cellStyle name="Normal 4 3 8 6" xfId="6360" xr:uid="{00000000-0005-0000-0000-00008AA70000}"/>
    <cellStyle name="Normal 4 3 8 6 2" xfId="9893" xr:uid="{00000000-0005-0000-0000-00008BA70000}"/>
    <cellStyle name="Normal 4 3 8 6 2 2" xfId="16683" xr:uid="{00000000-0005-0000-0000-00008CA70000}"/>
    <cellStyle name="Normal 4 3 8 6 2 2 2" xfId="30251" xr:uid="{00000000-0005-0000-0000-00008DA70000}"/>
    <cellStyle name="Normal 4 3 8 6 2 2 2 2" xfId="57384" xr:uid="{00000000-0005-0000-0000-00008EA70000}"/>
    <cellStyle name="Normal 4 3 8 6 2 2 3" xfId="43822" xr:uid="{00000000-0005-0000-0000-00008FA70000}"/>
    <cellStyle name="Normal 4 3 8 6 2 3" xfId="23470" xr:uid="{00000000-0005-0000-0000-000090A70000}"/>
    <cellStyle name="Normal 4 3 8 6 2 3 2" xfId="50603" xr:uid="{00000000-0005-0000-0000-000091A70000}"/>
    <cellStyle name="Normal 4 3 8 6 2 4" xfId="37041" xr:uid="{00000000-0005-0000-0000-000092A70000}"/>
    <cellStyle name="Normal 4 3 8 6 3" xfId="13294" xr:uid="{00000000-0005-0000-0000-000093A70000}"/>
    <cellStyle name="Normal 4 3 8 6 3 2" xfId="26862" xr:uid="{00000000-0005-0000-0000-000094A70000}"/>
    <cellStyle name="Normal 4 3 8 6 3 2 2" xfId="53995" xr:uid="{00000000-0005-0000-0000-000095A70000}"/>
    <cellStyle name="Normal 4 3 8 6 3 3" xfId="40433" xr:uid="{00000000-0005-0000-0000-000096A70000}"/>
    <cellStyle name="Normal 4 3 8 6 4" xfId="20081" xr:uid="{00000000-0005-0000-0000-000097A70000}"/>
    <cellStyle name="Normal 4 3 8 6 4 2" xfId="47214" xr:uid="{00000000-0005-0000-0000-000098A70000}"/>
    <cellStyle name="Normal 4 3 8 6 5" xfId="33652" xr:uid="{00000000-0005-0000-0000-000099A70000}"/>
    <cellStyle name="Normal 4 3 8 7" xfId="9878" xr:uid="{00000000-0005-0000-0000-00009AA70000}"/>
    <cellStyle name="Normal 4 3 8 7 2" xfId="16668" xr:uid="{00000000-0005-0000-0000-00009BA70000}"/>
    <cellStyle name="Normal 4 3 8 7 2 2" xfId="30236" xr:uid="{00000000-0005-0000-0000-00009CA70000}"/>
    <cellStyle name="Normal 4 3 8 7 2 2 2" xfId="57369" xr:uid="{00000000-0005-0000-0000-00009DA70000}"/>
    <cellStyle name="Normal 4 3 8 7 2 3" xfId="43807" xr:uid="{00000000-0005-0000-0000-00009EA70000}"/>
    <cellStyle name="Normal 4 3 8 7 3" xfId="23455" xr:uid="{00000000-0005-0000-0000-00009FA70000}"/>
    <cellStyle name="Normal 4 3 8 7 3 2" xfId="50588" xr:uid="{00000000-0005-0000-0000-0000A0A70000}"/>
    <cellStyle name="Normal 4 3 8 7 4" xfId="37026" xr:uid="{00000000-0005-0000-0000-0000A1A70000}"/>
    <cellStyle name="Normal 4 3 8 8" xfId="13279" xr:uid="{00000000-0005-0000-0000-0000A2A70000}"/>
    <cellStyle name="Normal 4 3 8 8 2" xfId="26847" xr:uid="{00000000-0005-0000-0000-0000A3A70000}"/>
    <cellStyle name="Normal 4 3 8 8 2 2" xfId="53980" xr:uid="{00000000-0005-0000-0000-0000A4A70000}"/>
    <cellStyle name="Normal 4 3 8 8 3" xfId="40418" xr:uid="{00000000-0005-0000-0000-0000A5A70000}"/>
    <cellStyle name="Normal 4 3 8 9" xfId="20066" xr:uid="{00000000-0005-0000-0000-0000A6A70000}"/>
    <cellStyle name="Normal 4 3 8 9 2" xfId="47199" xr:uid="{00000000-0005-0000-0000-0000A7A70000}"/>
    <cellStyle name="Normal 4 3 9" xfId="6361" xr:uid="{00000000-0005-0000-0000-0000A8A70000}"/>
    <cellStyle name="Normal 4 3 9 2" xfId="6362" xr:uid="{00000000-0005-0000-0000-0000A9A70000}"/>
    <cellStyle name="Normal 4 3 9 2 2" xfId="6363" xr:uid="{00000000-0005-0000-0000-0000AAA70000}"/>
    <cellStyle name="Normal 4 3 9 2 2 2" xfId="9896" xr:uid="{00000000-0005-0000-0000-0000ABA70000}"/>
    <cellStyle name="Normal 4 3 9 2 2 2 2" xfId="16686" xr:uid="{00000000-0005-0000-0000-0000ACA70000}"/>
    <cellStyle name="Normal 4 3 9 2 2 2 2 2" xfId="30254" xr:uid="{00000000-0005-0000-0000-0000ADA70000}"/>
    <cellStyle name="Normal 4 3 9 2 2 2 2 2 2" xfId="57387" xr:uid="{00000000-0005-0000-0000-0000AEA70000}"/>
    <cellStyle name="Normal 4 3 9 2 2 2 2 3" xfId="43825" xr:uid="{00000000-0005-0000-0000-0000AFA70000}"/>
    <cellStyle name="Normal 4 3 9 2 2 2 3" xfId="23473" xr:uid="{00000000-0005-0000-0000-0000B0A70000}"/>
    <cellStyle name="Normal 4 3 9 2 2 2 3 2" xfId="50606" xr:uid="{00000000-0005-0000-0000-0000B1A70000}"/>
    <cellStyle name="Normal 4 3 9 2 2 2 4" xfId="37044" xr:uid="{00000000-0005-0000-0000-0000B2A70000}"/>
    <cellStyle name="Normal 4 3 9 2 2 3" xfId="13297" xr:uid="{00000000-0005-0000-0000-0000B3A70000}"/>
    <cellStyle name="Normal 4 3 9 2 2 3 2" xfId="26865" xr:uid="{00000000-0005-0000-0000-0000B4A70000}"/>
    <cellStyle name="Normal 4 3 9 2 2 3 2 2" xfId="53998" xr:uid="{00000000-0005-0000-0000-0000B5A70000}"/>
    <cellStyle name="Normal 4 3 9 2 2 3 3" xfId="40436" xr:uid="{00000000-0005-0000-0000-0000B6A70000}"/>
    <cellStyle name="Normal 4 3 9 2 2 4" xfId="20084" xr:uid="{00000000-0005-0000-0000-0000B7A70000}"/>
    <cellStyle name="Normal 4 3 9 2 2 4 2" xfId="47217" xr:uid="{00000000-0005-0000-0000-0000B8A70000}"/>
    <cellStyle name="Normal 4 3 9 2 2 5" xfId="33655" xr:uid="{00000000-0005-0000-0000-0000B9A70000}"/>
    <cellStyle name="Normal 4 3 9 2 3" xfId="6364" xr:uid="{00000000-0005-0000-0000-0000BAA70000}"/>
    <cellStyle name="Normal 4 3 9 2 3 2" xfId="9897" xr:uid="{00000000-0005-0000-0000-0000BBA70000}"/>
    <cellStyle name="Normal 4 3 9 2 3 2 2" xfId="16687" xr:uid="{00000000-0005-0000-0000-0000BCA70000}"/>
    <cellStyle name="Normal 4 3 9 2 3 2 2 2" xfId="30255" xr:uid="{00000000-0005-0000-0000-0000BDA70000}"/>
    <cellStyle name="Normal 4 3 9 2 3 2 2 2 2" xfId="57388" xr:uid="{00000000-0005-0000-0000-0000BEA70000}"/>
    <cellStyle name="Normal 4 3 9 2 3 2 2 3" xfId="43826" xr:uid="{00000000-0005-0000-0000-0000BFA70000}"/>
    <cellStyle name="Normal 4 3 9 2 3 2 3" xfId="23474" xr:uid="{00000000-0005-0000-0000-0000C0A70000}"/>
    <cellStyle name="Normal 4 3 9 2 3 2 3 2" xfId="50607" xr:uid="{00000000-0005-0000-0000-0000C1A70000}"/>
    <cellStyle name="Normal 4 3 9 2 3 2 4" xfId="37045" xr:uid="{00000000-0005-0000-0000-0000C2A70000}"/>
    <cellStyle name="Normal 4 3 9 2 3 3" xfId="13298" xr:uid="{00000000-0005-0000-0000-0000C3A70000}"/>
    <cellStyle name="Normal 4 3 9 2 3 3 2" xfId="26866" xr:uid="{00000000-0005-0000-0000-0000C4A70000}"/>
    <cellStyle name="Normal 4 3 9 2 3 3 2 2" xfId="53999" xr:uid="{00000000-0005-0000-0000-0000C5A70000}"/>
    <cellStyle name="Normal 4 3 9 2 3 3 3" xfId="40437" xr:uid="{00000000-0005-0000-0000-0000C6A70000}"/>
    <cellStyle name="Normal 4 3 9 2 3 4" xfId="20085" xr:uid="{00000000-0005-0000-0000-0000C7A70000}"/>
    <cellStyle name="Normal 4 3 9 2 3 4 2" xfId="47218" xr:uid="{00000000-0005-0000-0000-0000C8A70000}"/>
    <cellStyle name="Normal 4 3 9 2 3 5" xfId="33656" xr:uid="{00000000-0005-0000-0000-0000C9A70000}"/>
    <cellStyle name="Normal 4 3 9 2 4" xfId="9895" xr:uid="{00000000-0005-0000-0000-0000CAA70000}"/>
    <cellStyle name="Normal 4 3 9 2 4 2" xfId="16685" xr:uid="{00000000-0005-0000-0000-0000CBA70000}"/>
    <cellStyle name="Normal 4 3 9 2 4 2 2" xfId="30253" xr:uid="{00000000-0005-0000-0000-0000CCA70000}"/>
    <cellStyle name="Normal 4 3 9 2 4 2 2 2" xfId="57386" xr:uid="{00000000-0005-0000-0000-0000CDA70000}"/>
    <cellStyle name="Normal 4 3 9 2 4 2 3" xfId="43824" xr:uid="{00000000-0005-0000-0000-0000CEA70000}"/>
    <cellStyle name="Normal 4 3 9 2 4 3" xfId="23472" xr:uid="{00000000-0005-0000-0000-0000CFA70000}"/>
    <cellStyle name="Normal 4 3 9 2 4 3 2" xfId="50605" xr:uid="{00000000-0005-0000-0000-0000D0A70000}"/>
    <cellStyle name="Normal 4 3 9 2 4 4" xfId="37043" xr:uid="{00000000-0005-0000-0000-0000D1A70000}"/>
    <cellStyle name="Normal 4 3 9 2 5" xfId="13296" xr:uid="{00000000-0005-0000-0000-0000D2A70000}"/>
    <cellStyle name="Normal 4 3 9 2 5 2" xfId="26864" xr:uid="{00000000-0005-0000-0000-0000D3A70000}"/>
    <cellStyle name="Normal 4 3 9 2 5 2 2" xfId="53997" xr:uid="{00000000-0005-0000-0000-0000D4A70000}"/>
    <cellStyle name="Normal 4 3 9 2 5 3" xfId="40435" xr:uid="{00000000-0005-0000-0000-0000D5A70000}"/>
    <cellStyle name="Normal 4 3 9 2 6" xfId="20083" xr:uid="{00000000-0005-0000-0000-0000D6A70000}"/>
    <cellStyle name="Normal 4 3 9 2 6 2" xfId="47216" xr:uid="{00000000-0005-0000-0000-0000D7A70000}"/>
    <cellStyle name="Normal 4 3 9 2 7" xfId="33654" xr:uid="{00000000-0005-0000-0000-0000D8A70000}"/>
    <cellStyle name="Normal 4 3 9 3" xfId="6365" xr:uid="{00000000-0005-0000-0000-0000D9A70000}"/>
    <cellStyle name="Normal 4 3 9 3 2" xfId="6366" xr:uid="{00000000-0005-0000-0000-0000DAA70000}"/>
    <cellStyle name="Normal 4 3 9 3 2 2" xfId="9899" xr:uid="{00000000-0005-0000-0000-0000DBA70000}"/>
    <cellStyle name="Normal 4 3 9 3 2 2 2" xfId="16689" xr:uid="{00000000-0005-0000-0000-0000DCA70000}"/>
    <cellStyle name="Normal 4 3 9 3 2 2 2 2" xfId="30257" xr:uid="{00000000-0005-0000-0000-0000DDA70000}"/>
    <cellStyle name="Normal 4 3 9 3 2 2 2 2 2" xfId="57390" xr:uid="{00000000-0005-0000-0000-0000DEA70000}"/>
    <cellStyle name="Normal 4 3 9 3 2 2 2 3" xfId="43828" xr:uid="{00000000-0005-0000-0000-0000DFA70000}"/>
    <cellStyle name="Normal 4 3 9 3 2 2 3" xfId="23476" xr:uid="{00000000-0005-0000-0000-0000E0A70000}"/>
    <cellStyle name="Normal 4 3 9 3 2 2 3 2" xfId="50609" xr:uid="{00000000-0005-0000-0000-0000E1A70000}"/>
    <cellStyle name="Normal 4 3 9 3 2 2 4" xfId="37047" xr:uid="{00000000-0005-0000-0000-0000E2A70000}"/>
    <cellStyle name="Normal 4 3 9 3 2 3" xfId="13300" xr:uid="{00000000-0005-0000-0000-0000E3A70000}"/>
    <cellStyle name="Normal 4 3 9 3 2 3 2" xfId="26868" xr:uid="{00000000-0005-0000-0000-0000E4A70000}"/>
    <cellStyle name="Normal 4 3 9 3 2 3 2 2" xfId="54001" xr:uid="{00000000-0005-0000-0000-0000E5A70000}"/>
    <cellStyle name="Normal 4 3 9 3 2 3 3" xfId="40439" xr:uid="{00000000-0005-0000-0000-0000E6A70000}"/>
    <cellStyle name="Normal 4 3 9 3 2 4" xfId="20087" xr:uid="{00000000-0005-0000-0000-0000E7A70000}"/>
    <cellStyle name="Normal 4 3 9 3 2 4 2" xfId="47220" xr:uid="{00000000-0005-0000-0000-0000E8A70000}"/>
    <cellStyle name="Normal 4 3 9 3 2 5" xfId="33658" xr:uid="{00000000-0005-0000-0000-0000E9A70000}"/>
    <cellStyle name="Normal 4 3 9 3 3" xfId="9898" xr:uid="{00000000-0005-0000-0000-0000EAA70000}"/>
    <cellStyle name="Normal 4 3 9 3 3 2" xfId="16688" xr:uid="{00000000-0005-0000-0000-0000EBA70000}"/>
    <cellStyle name="Normal 4 3 9 3 3 2 2" xfId="30256" xr:uid="{00000000-0005-0000-0000-0000ECA70000}"/>
    <cellStyle name="Normal 4 3 9 3 3 2 2 2" xfId="57389" xr:uid="{00000000-0005-0000-0000-0000EDA70000}"/>
    <cellStyle name="Normal 4 3 9 3 3 2 3" xfId="43827" xr:uid="{00000000-0005-0000-0000-0000EEA70000}"/>
    <cellStyle name="Normal 4 3 9 3 3 3" xfId="23475" xr:uid="{00000000-0005-0000-0000-0000EFA70000}"/>
    <cellStyle name="Normal 4 3 9 3 3 3 2" xfId="50608" xr:uid="{00000000-0005-0000-0000-0000F0A70000}"/>
    <cellStyle name="Normal 4 3 9 3 3 4" xfId="37046" xr:uid="{00000000-0005-0000-0000-0000F1A70000}"/>
    <cellStyle name="Normal 4 3 9 3 4" xfId="13299" xr:uid="{00000000-0005-0000-0000-0000F2A70000}"/>
    <cellStyle name="Normal 4 3 9 3 4 2" xfId="26867" xr:uid="{00000000-0005-0000-0000-0000F3A70000}"/>
    <cellStyle name="Normal 4 3 9 3 4 2 2" xfId="54000" xr:uid="{00000000-0005-0000-0000-0000F4A70000}"/>
    <cellStyle name="Normal 4 3 9 3 4 3" xfId="40438" xr:uid="{00000000-0005-0000-0000-0000F5A70000}"/>
    <cellStyle name="Normal 4 3 9 3 5" xfId="20086" xr:uid="{00000000-0005-0000-0000-0000F6A70000}"/>
    <cellStyle name="Normal 4 3 9 3 5 2" xfId="47219" xr:uid="{00000000-0005-0000-0000-0000F7A70000}"/>
    <cellStyle name="Normal 4 3 9 3 6" xfId="33657" xr:uid="{00000000-0005-0000-0000-0000F8A70000}"/>
    <cellStyle name="Normal 4 3 9 4" xfId="6367" xr:uid="{00000000-0005-0000-0000-0000F9A70000}"/>
    <cellStyle name="Normal 4 3 9 4 2" xfId="9900" xr:uid="{00000000-0005-0000-0000-0000FAA70000}"/>
    <cellStyle name="Normal 4 3 9 4 2 2" xfId="16690" xr:uid="{00000000-0005-0000-0000-0000FBA70000}"/>
    <cellStyle name="Normal 4 3 9 4 2 2 2" xfId="30258" xr:uid="{00000000-0005-0000-0000-0000FCA70000}"/>
    <cellStyle name="Normal 4 3 9 4 2 2 2 2" xfId="57391" xr:uid="{00000000-0005-0000-0000-0000FDA70000}"/>
    <cellStyle name="Normal 4 3 9 4 2 2 3" xfId="43829" xr:uid="{00000000-0005-0000-0000-0000FEA70000}"/>
    <cellStyle name="Normal 4 3 9 4 2 3" xfId="23477" xr:uid="{00000000-0005-0000-0000-0000FFA70000}"/>
    <cellStyle name="Normal 4 3 9 4 2 3 2" xfId="50610" xr:uid="{00000000-0005-0000-0000-000000A80000}"/>
    <cellStyle name="Normal 4 3 9 4 2 4" xfId="37048" xr:uid="{00000000-0005-0000-0000-000001A80000}"/>
    <cellStyle name="Normal 4 3 9 4 3" xfId="13301" xr:uid="{00000000-0005-0000-0000-000002A80000}"/>
    <cellStyle name="Normal 4 3 9 4 3 2" xfId="26869" xr:uid="{00000000-0005-0000-0000-000003A80000}"/>
    <cellStyle name="Normal 4 3 9 4 3 2 2" xfId="54002" xr:uid="{00000000-0005-0000-0000-000004A80000}"/>
    <cellStyle name="Normal 4 3 9 4 3 3" xfId="40440" xr:uid="{00000000-0005-0000-0000-000005A80000}"/>
    <cellStyle name="Normal 4 3 9 4 4" xfId="20088" xr:uid="{00000000-0005-0000-0000-000006A80000}"/>
    <cellStyle name="Normal 4 3 9 4 4 2" xfId="47221" xr:uid="{00000000-0005-0000-0000-000007A80000}"/>
    <cellStyle name="Normal 4 3 9 4 5" xfId="33659" xr:uid="{00000000-0005-0000-0000-000008A80000}"/>
    <cellStyle name="Normal 4 3 9 5" xfId="6368" xr:uid="{00000000-0005-0000-0000-000009A80000}"/>
    <cellStyle name="Normal 4 3 9 5 2" xfId="9901" xr:uid="{00000000-0005-0000-0000-00000AA80000}"/>
    <cellStyle name="Normal 4 3 9 5 2 2" xfId="16691" xr:uid="{00000000-0005-0000-0000-00000BA80000}"/>
    <cellStyle name="Normal 4 3 9 5 2 2 2" xfId="30259" xr:uid="{00000000-0005-0000-0000-00000CA80000}"/>
    <cellStyle name="Normal 4 3 9 5 2 2 2 2" xfId="57392" xr:uid="{00000000-0005-0000-0000-00000DA80000}"/>
    <cellStyle name="Normal 4 3 9 5 2 2 3" xfId="43830" xr:uid="{00000000-0005-0000-0000-00000EA80000}"/>
    <cellStyle name="Normal 4 3 9 5 2 3" xfId="23478" xr:uid="{00000000-0005-0000-0000-00000FA80000}"/>
    <cellStyle name="Normal 4 3 9 5 2 3 2" xfId="50611" xr:uid="{00000000-0005-0000-0000-000010A80000}"/>
    <cellStyle name="Normal 4 3 9 5 2 4" xfId="37049" xr:uid="{00000000-0005-0000-0000-000011A80000}"/>
    <cellStyle name="Normal 4 3 9 5 3" xfId="13302" xr:uid="{00000000-0005-0000-0000-000012A80000}"/>
    <cellStyle name="Normal 4 3 9 5 3 2" xfId="26870" xr:uid="{00000000-0005-0000-0000-000013A80000}"/>
    <cellStyle name="Normal 4 3 9 5 3 2 2" xfId="54003" xr:uid="{00000000-0005-0000-0000-000014A80000}"/>
    <cellStyle name="Normal 4 3 9 5 3 3" xfId="40441" xr:uid="{00000000-0005-0000-0000-000015A80000}"/>
    <cellStyle name="Normal 4 3 9 5 4" xfId="20089" xr:uid="{00000000-0005-0000-0000-000016A80000}"/>
    <cellStyle name="Normal 4 3 9 5 4 2" xfId="47222" xr:uid="{00000000-0005-0000-0000-000017A80000}"/>
    <cellStyle name="Normal 4 3 9 5 5" xfId="33660" xr:uid="{00000000-0005-0000-0000-000018A80000}"/>
    <cellStyle name="Normal 4 3 9 6" xfId="9894" xr:uid="{00000000-0005-0000-0000-000019A80000}"/>
    <cellStyle name="Normal 4 3 9 6 2" xfId="16684" xr:uid="{00000000-0005-0000-0000-00001AA80000}"/>
    <cellStyle name="Normal 4 3 9 6 2 2" xfId="30252" xr:uid="{00000000-0005-0000-0000-00001BA80000}"/>
    <cellStyle name="Normal 4 3 9 6 2 2 2" xfId="57385" xr:uid="{00000000-0005-0000-0000-00001CA80000}"/>
    <cellStyle name="Normal 4 3 9 6 2 3" xfId="43823" xr:uid="{00000000-0005-0000-0000-00001DA80000}"/>
    <cellStyle name="Normal 4 3 9 6 3" xfId="23471" xr:uid="{00000000-0005-0000-0000-00001EA80000}"/>
    <cellStyle name="Normal 4 3 9 6 3 2" xfId="50604" xr:uid="{00000000-0005-0000-0000-00001FA80000}"/>
    <cellStyle name="Normal 4 3 9 6 4" xfId="37042" xr:uid="{00000000-0005-0000-0000-000020A80000}"/>
    <cellStyle name="Normal 4 3 9 7" xfId="13295" xr:uid="{00000000-0005-0000-0000-000021A80000}"/>
    <cellStyle name="Normal 4 3 9 7 2" xfId="26863" xr:uid="{00000000-0005-0000-0000-000022A80000}"/>
    <cellStyle name="Normal 4 3 9 7 2 2" xfId="53996" xr:uid="{00000000-0005-0000-0000-000023A80000}"/>
    <cellStyle name="Normal 4 3 9 7 3" xfId="40434" xr:uid="{00000000-0005-0000-0000-000024A80000}"/>
    <cellStyle name="Normal 4 3 9 8" xfId="20082" xr:uid="{00000000-0005-0000-0000-000025A80000}"/>
    <cellStyle name="Normal 4 3 9 8 2" xfId="47215" xr:uid="{00000000-0005-0000-0000-000026A80000}"/>
    <cellStyle name="Normal 4 3 9 9" xfId="33653" xr:uid="{00000000-0005-0000-0000-000027A80000}"/>
    <cellStyle name="Normal 4 30" xfId="7442" xr:uid="{00000000-0005-0000-0000-000028A80000}"/>
    <cellStyle name="Normal 4 31" xfId="7443" xr:uid="{00000000-0005-0000-0000-000029A80000}"/>
    <cellStyle name="Normal 4 32" xfId="7444" xr:uid="{00000000-0005-0000-0000-00002AA80000}"/>
    <cellStyle name="Normal 4 33" xfId="7445" xr:uid="{00000000-0005-0000-0000-00002BA80000}"/>
    <cellStyle name="Normal 4 34" xfId="7446" xr:uid="{00000000-0005-0000-0000-00002CA80000}"/>
    <cellStyle name="Normal 4 35" xfId="7447" xr:uid="{00000000-0005-0000-0000-00002DA80000}"/>
    <cellStyle name="Normal 4 36" xfId="7448" xr:uid="{00000000-0005-0000-0000-00002EA80000}"/>
    <cellStyle name="Normal 4 37" xfId="7449" xr:uid="{00000000-0005-0000-0000-00002FA80000}"/>
    <cellStyle name="Normal 4 4" xfId="2776" xr:uid="{00000000-0005-0000-0000-000030A80000}"/>
    <cellStyle name="Normal 4 4 10" xfId="6369" xr:uid="{00000000-0005-0000-0000-000031A80000}"/>
    <cellStyle name="Normal 4 4 10 2" xfId="9902" xr:uid="{00000000-0005-0000-0000-000032A80000}"/>
    <cellStyle name="Normal 4 4 10 2 2" xfId="16692" xr:uid="{00000000-0005-0000-0000-000033A80000}"/>
    <cellStyle name="Normal 4 4 10 2 2 2" xfId="30260" xr:uid="{00000000-0005-0000-0000-000034A80000}"/>
    <cellStyle name="Normal 4 4 10 2 2 2 2" xfId="57393" xr:uid="{00000000-0005-0000-0000-000035A80000}"/>
    <cellStyle name="Normal 4 4 10 2 2 3" xfId="43831" xr:uid="{00000000-0005-0000-0000-000036A80000}"/>
    <cellStyle name="Normal 4 4 10 2 3" xfId="23479" xr:uid="{00000000-0005-0000-0000-000037A80000}"/>
    <cellStyle name="Normal 4 4 10 2 3 2" xfId="50612" xr:uid="{00000000-0005-0000-0000-000038A80000}"/>
    <cellStyle name="Normal 4 4 10 2 4" xfId="37050" xr:uid="{00000000-0005-0000-0000-000039A80000}"/>
    <cellStyle name="Normal 4 4 10 3" xfId="13303" xr:uid="{00000000-0005-0000-0000-00003AA80000}"/>
    <cellStyle name="Normal 4 4 10 3 2" xfId="26871" xr:uid="{00000000-0005-0000-0000-00003BA80000}"/>
    <cellStyle name="Normal 4 4 10 3 2 2" xfId="54004" xr:uid="{00000000-0005-0000-0000-00003CA80000}"/>
    <cellStyle name="Normal 4 4 10 3 3" xfId="40442" xr:uid="{00000000-0005-0000-0000-00003DA80000}"/>
    <cellStyle name="Normal 4 4 10 4" xfId="20090" xr:uid="{00000000-0005-0000-0000-00003EA80000}"/>
    <cellStyle name="Normal 4 4 10 4 2" xfId="47223" xr:uid="{00000000-0005-0000-0000-00003FA80000}"/>
    <cellStyle name="Normal 4 4 10 5" xfId="33661" xr:uid="{00000000-0005-0000-0000-000040A80000}"/>
    <cellStyle name="Normal 4 4 11" xfId="6370" xr:uid="{00000000-0005-0000-0000-000041A80000}"/>
    <cellStyle name="Normal 4 4 11 2" xfId="9903" xr:uid="{00000000-0005-0000-0000-000042A80000}"/>
    <cellStyle name="Normal 4 4 11 2 2" xfId="16693" xr:uid="{00000000-0005-0000-0000-000043A80000}"/>
    <cellStyle name="Normal 4 4 11 2 2 2" xfId="30261" xr:uid="{00000000-0005-0000-0000-000044A80000}"/>
    <cellStyle name="Normal 4 4 11 2 2 2 2" xfId="57394" xr:uid="{00000000-0005-0000-0000-000045A80000}"/>
    <cellStyle name="Normal 4 4 11 2 2 3" xfId="43832" xr:uid="{00000000-0005-0000-0000-000046A80000}"/>
    <cellStyle name="Normal 4 4 11 2 3" xfId="23480" xr:uid="{00000000-0005-0000-0000-000047A80000}"/>
    <cellStyle name="Normal 4 4 11 2 3 2" xfId="50613" xr:uid="{00000000-0005-0000-0000-000048A80000}"/>
    <cellStyle name="Normal 4 4 11 2 4" xfId="37051" xr:uid="{00000000-0005-0000-0000-000049A80000}"/>
    <cellStyle name="Normal 4 4 11 3" xfId="13304" xr:uid="{00000000-0005-0000-0000-00004AA80000}"/>
    <cellStyle name="Normal 4 4 11 3 2" xfId="26872" xr:uid="{00000000-0005-0000-0000-00004BA80000}"/>
    <cellStyle name="Normal 4 4 11 3 2 2" xfId="54005" xr:uid="{00000000-0005-0000-0000-00004CA80000}"/>
    <cellStyle name="Normal 4 4 11 3 3" xfId="40443" xr:uid="{00000000-0005-0000-0000-00004DA80000}"/>
    <cellStyle name="Normal 4 4 11 4" xfId="20091" xr:uid="{00000000-0005-0000-0000-00004EA80000}"/>
    <cellStyle name="Normal 4 4 11 4 2" xfId="47224" xr:uid="{00000000-0005-0000-0000-00004FA80000}"/>
    <cellStyle name="Normal 4 4 11 5" xfId="33662" xr:uid="{00000000-0005-0000-0000-000050A80000}"/>
    <cellStyle name="Normal 4 4 12" xfId="7581" xr:uid="{00000000-0005-0000-0000-000051A80000}"/>
    <cellStyle name="Normal 4 4 12 2" xfId="14371" xr:uid="{00000000-0005-0000-0000-000052A80000}"/>
    <cellStyle name="Normal 4 4 12 2 2" xfId="27939" xr:uid="{00000000-0005-0000-0000-000053A80000}"/>
    <cellStyle name="Normal 4 4 12 2 2 2" xfId="55072" xr:uid="{00000000-0005-0000-0000-000054A80000}"/>
    <cellStyle name="Normal 4 4 12 2 3" xfId="41510" xr:uid="{00000000-0005-0000-0000-000055A80000}"/>
    <cellStyle name="Normal 4 4 12 3" xfId="21158" xr:uid="{00000000-0005-0000-0000-000056A80000}"/>
    <cellStyle name="Normal 4 4 12 3 2" xfId="48291" xr:uid="{00000000-0005-0000-0000-000057A80000}"/>
    <cellStyle name="Normal 4 4 12 4" xfId="34729" xr:uid="{00000000-0005-0000-0000-000058A80000}"/>
    <cellStyle name="Normal 4 4 13" xfId="10982" xr:uid="{00000000-0005-0000-0000-000059A80000}"/>
    <cellStyle name="Normal 4 4 13 2" xfId="24550" xr:uid="{00000000-0005-0000-0000-00005AA80000}"/>
    <cellStyle name="Normal 4 4 13 2 2" xfId="51683" xr:uid="{00000000-0005-0000-0000-00005BA80000}"/>
    <cellStyle name="Normal 4 4 13 3" xfId="38121" xr:uid="{00000000-0005-0000-0000-00005CA80000}"/>
    <cellStyle name="Normal 4 4 14" xfId="17769" xr:uid="{00000000-0005-0000-0000-00005DA80000}"/>
    <cellStyle name="Normal 4 4 14 2" xfId="44902" xr:uid="{00000000-0005-0000-0000-00005EA80000}"/>
    <cellStyle name="Normal 4 4 15" xfId="31340" xr:uid="{00000000-0005-0000-0000-00005FA80000}"/>
    <cellStyle name="Normal 4 4 2" xfId="2777" xr:uid="{00000000-0005-0000-0000-000060A80000}"/>
    <cellStyle name="Normal 4 4 2 2" xfId="7582" xr:uid="{00000000-0005-0000-0000-000061A80000}"/>
    <cellStyle name="Normal 4 4 2 2 2" xfId="14372" xr:uid="{00000000-0005-0000-0000-000062A80000}"/>
    <cellStyle name="Normal 4 4 2 2 2 2" xfId="27940" xr:uid="{00000000-0005-0000-0000-000063A80000}"/>
    <cellStyle name="Normal 4 4 2 2 2 2 2" xfId="55073" xr:uid="{00000000-0005-0000-0000-000064A80000}"/>
    <cellStyle name="Normal 4 4 2 2 2 3" xfId="41511" xr:uid="{00000000-0005-0000-0000-000065A80000}"/>
    <cellStyle name="Normal 4 4 2 2 3" xfId="21159" xr:uid="{00000000-0005-0000-0000-000066A80000}"/>
    <cellStyle name="Normal 4 4 2 2 3 2" xfId="48292" xr:uid="{00000000-0005-0000-0000-000067A80000}"/>
    <cellStyle name="Normal 4 4 2 2 4" xfId="34730" xr:uid="{00000000-0005-0000-0000-000068A80000}"/>
    <cellStyle name="Normal 4 4 2 3" xfId="10983" xr:uid="{00000000-0005-0000-0000-000069A80000}"/>
    <cellStyle name="Normal 4 4 2 3 2" xfId="24551" xr:uid="{00000000-0005-0000-0000-00006AA80000}"/>
    <cellStyle name="Normal 4 4 2 3 2 2" xfId="51684" xr:uid="{00000000-0005-0000-0000-00006BA80000}"/>
    <cellStyle name="Normal 4 4 2 3 3" xfId="38122" xr:uid="{00000000-0005-0000-0000-00006CA80000}"/>
    <cellStyle name="Normal 4 4 2 4" xfId="17770" xr:uid="{00000000-0005-0000-0000-00006DA80000}"/>
    <cellStyle name="Normal 4 4 2 4 2" xfId="44903" xr:uid="{00000000-0005-0000-0000-00006EA80000}"/>
    <cellStyle name="Normal 4 4 2 5" xfId="31341" xr:uid="{00000000-0005-0000-0000-00006FA80000}"/>
    <cellStyle name="Normal 4 4 3" xfId="6371" xr:uid="{00000000-0005-0000-0000-000070A80000}"/>
    <cellStyle name="Normal 4 4 3 10" xfId="9904" xr:uid="{00000000-0005-0000-0000-000071A80000}"/>
    <cellStyle name="Normal 4 4 3 10 2" xfId="16694" xr:uid="{00000000-0005-0000-0000-000072A80000}"/>
    <cellStyle name="Normal 4 4 3 10 2 2" xfId="30262" xr:uid="{00000000-0005-0000-0000-000073A80000}"/>
    <cellStyle name="Normal 4 4 3 10 2 2 2" xfId="57395" xr:uid="{00000000-0005-0000-0000-000074A80000}"/>
    <cellStyle name="Normal 4 4 3 10 2 3" xfId="43833" xr:uid="{00000000-0005-0000-0000-000075A80000}"/>
    <cellStyle name="Normal 4 4 3 10 3" xfId="23481" xr:uid="{00000000-0005-0000-0000-000076A80000}"/>
    <cellStyle name="Normal 4 4 3 10 3 2" xfId="50614" xr:uid="{00000000-0005-0000-0000-000077A80000}"/>
    <cellStyle name="Normal 4 4 3 10 4" xfId="37052" xr:uid="{00000000-0005-0000-0000-000078A80000}"/>
    <cellStyle name="Normal 4 4 3 11" xfId="13305" xr:uid="{00000000-0005-0000-0000-000079A80000}"/>
    <cellStyle name="Normal 4 4 3 11 2" xfId="26873" xr:uid="{00000000-0005-0000-0000-00007AA80000}"/>
    <cellStyle name="Normal 4 4 3 11 2 2" xfId="54006" xr:uid="{00000000-0005-0000-0000-00007BA80000}"/>
    <cellStyle name="Normal 4 4 3 11 3" xfId="40444" xr:uid="{00000000-0005-0000-0000-00007CA80000}"/>
    <cellStyle name="Normal 4 4 3 12" xfId="20092" xr:uid="{00000000-0005-0000-0000-00007DA80000}"/>
    <cellStyle name="Normal 4 4 3 12 2" xfId="47225" xr:uid="{00000000-0005-0000-0000-00007EA80000}"/>
    <cellStyle name="Normal 4 4 3 13" xfId="33663" xr:uid="{00000000-0005-0000-0000-00007FA80000}"/>
    <cellStyle name="Normal 4 4 3 2" xfId="6372" xr:uid="{00000000-0005-0000-0000-000080A80000}"/>
    <cellStyle name="Normal 4 4 3 2 10" xfId="33664" xr:uid="{00000000-0005-0000-0000-000081A80000}"/>
    <cellStyle name="Normal 4 4 3 2 2" xfId="6373" xr:uid="{00000000-0005-0000-0000-000082A80000}"/>
    <cellStyle name="Normal 4 4 3 2 2 2" xfId="6374" xr:uid="{00000000-0005-0000-0000-000083A80000}"/>
    <cellStyle name="Normal 4 4 3 2 2 2 2" xfId="6375" xr:uid="{00000000-0005-0000-0000-000084A80000}"/>
    <cellStyle name="Normal 4 4 3 2 2 2 2 2" xfId="9908" xr:uid="{00000000-0005-0000-0000-000085A80000}"/>
    <cellStyle name="Normal 4 4 3 2 2 2 2 2 2" xfId="16698" xr:uid="{00000000-0005-0000-0000-000086A80000}"/>
    <cellStyle name="Normal 4 4 3 2 2 2 2 2 2 2" xfId="30266" xr:uid="{00000000-0005-0000-0000-000087A80000}"/>
    <cellStyle name="Normal 4 4 3 2 2 2 2 2 2 2 2" xfId="57399" xr:uid="{00000000-0005-0000-0000-000088A80000}"/>
    <cellStyle name="Normal 4 4 3 2 2 2 2 2 2 3" xfId="43837" xr:uid="{00000000-0005-0000-0000-000089A80000}"/>
    <cellStyle name="Normal 4 4 3 2 2 2 2 2 3" xfId="23485" xr:uid="{00000000-0005-0000-0000-00008AA80000}"/>
    <cellStyle name="Normal 4 4 3 2 2 2 2 2 3 2" xfId="50618" xr:uid="{00000000-0005-0000-0000-00008BA80000}"/>
    <cellStyle name="Normal 4 4 3 2 2 2 2 2 4" xfId="37056" xr:uid="{00000000-0005-0000-0000-00008CA80000}"/>
    <cellStyle name="Normal 4 4 3 2 2 2 2 3" xfId="13309" xr:uid="{00000000-0005-0000-0000-00008DA80000}"/>
    <cellStyle name="Normal 4 4 3 2 2 2 2 3 2" xfId="26877" xr:uid="{00000000-0005-0000-0000-00008EA80000}"/>
    <cellStyle name="Normal 4 4 3 2 2 2 2 3 2 2" xfId="54010" xr:uid="{00000000-0005-0000-0000-00008FA80000}"/>
    <cellStyle name="Normal 4 4 3 2 2 2 2 3 3" xfId="40448" xr:uid="{00000000-0005-0000-0000-000090A80000}"/>
    <cellStyle name="Normal 4 4 3 2 2 2 2 4" xfId="20096" xr:uid="{00000000-0005-0000-0000-000091A80000}"/>
    <cellStyle name="Normal 4 4 3 2 2 2 2 4 2" xfId="47229" xr:uid="{00000000-0005-0000-0000-000092A80000}"/>
    <cellStyle name="Normal 4 4 3 2 2 2 2 5" xfId="33667" xr:uid="{00000000-0005-0000-0000-000093A80000}"/>
    <cellStyle name="Normal 4 4 3 2 2 2 3" xfId="6376" xr:uid="{00000000-0005-0000-0000-000094A80000}"/>
    <cellStyle name="Normal 4 4 3 2 2 2 3 2" xfId="9909" xr:uid="{00000000-0005-0000-0000-000095A80000}"/>
    <cellStyle name="Normal 4 4 3 2 2 2 3 2 2" xfId="16699" xr:uid="{00000000-0005-0000-0000-000096A80000}"/>
    <cellStyle name="Normal 4 4 3 2 2 2 3 2 2 2" xfId="30267" xr:uid="{00000000-0005-0000-0000-000097A80000}"/>
    <cellStyle name="Normal 4 4 3 2 2 2 3 2 2 2 2" xfId="57400" xr:uid="{00000000-0005-0000-0000-000098A80000}"/>
    <cellStyle name="Normal 4 4 3 2 2 2 3 2 2 3" xfId="43838" xr:uid="{00000000-0005-0000-0000-000099A80000}"/>
    <cellStyle name="Normal 4 4 3 2 2 2 3 2 3" xfId="23486" xr:uid="{00000000-0005-0000-0000-00009AA80000}"/>
    <cellStyle name="Normal 4 4 3 2 2 2 3 2 3 2" xfId="50619" xr:uid="{00000000-0005-0000-0000-00009BA80000}"/>
    <cellStyle name="Normal 4 4 3 2 2 2 3 2 4" xfId="37057" xr:uid="{00000000-0005-0000-0000-00009CA80000}"/>
    <cellStyle name="Normal 4 4 3 2 2 2 3 3" xfId="13310" xr:uid="{00000000-0005-0000-0000-00009DA80000}"/>
    <cellStyle name="Normal 4 4 3 2 2 2 3 3 2" xfId="26878" xr:uid="{00000000-0005-0000-0000-00009EA80000}"/>
    <cellStyle name="Normal 4 4 3 2 2 2 3 3 2 2" xfId="54011" xr:uid="{00000000-0005-0000-0000-00009FA80000}"/>
    <cellStyle name="Normal 4 4 3 2 2 2 3 3 3" xfId="40449" xr:uid="{00000000-0005-0000-0000-0000A0A80000}"/>
    <cellStyle name="Normal 4 4 3 2 2 2 3 4" xfId="20097" xr:uid="{00000000-0005-0000-0000-0000A1A80000}"/>
    <cellStyle name="Normal 4 4 3 2 2 2 3 4 2" xfId="47230" xr:uid="{00000000-0005-0000-0000-0000A2A80000}"/>
    <cellStyle name="Normal 4 4 3 2 2 2 3 5" xfId="33668" xr:uid="{00000000-0005-0000-0000-0000A3A80000}"/>
    <cellStyle name="Normal 4 4 3 2 2 2 4" xfId="9907" xr:uid="{00000000-0005-0000-0000-0000A4A80000}"/>
    <cellStyle name="Normal 4 4 3 2 2 2 4 2" xfId="16697" xr:uid="{00000000-0005-0000-0000-0000A5A80000}"/>
    <cellStyle name="Normal 4 4 3 2 2 2 4 2 2" xfId="30265" xr:uid="{00000000-0005-0000-0000-0000A6A80000}"/>
    <cellStyle name="Normal 4 4 3 2 2 2 4 2 2 2" xfId="57398" xr:uid="{00000000-0005-0000-0000-0000A7A80000}"/>
    <cellStyle name="Normal 4 4 3 2 2 2 4 2 3" xfId="43836" xr:uid="{00000000-0005-0000-0000-0000A8A80000}"/>
    <cellStyle name="Normal 4 4 3 2 2 2 4 3" xfId="23484" xr:uid="{00000000-0005-0000-0000-0000A9A80000}"/>
    <cellStyle name="Normal 4 4 3 2 2 2 4 3 2" xfId="50617" xr:uid="{00000000-0005-0000-0000-0000AAA80000}"/>
    <cellStyle name="Normal 4 4 3 2 2 2 4 4" xfId="37055" xr:uid="{00000000-0005-0000-0000-0000ABA80000}"/>
    <cellStyle name="Normal 4 4 3 2 2 2 5" xfId="13308" xr:uid="{00000000-0005-0000-0000-0000ACA80000}"/>
    <cellStyle name="Normal 4 4 3 2 2 2 5 2" xfId="26876" xr:uid="{00000000-0005-0000-0000-0000ADA80000}"/>
    <cellStyle name="Normal 4 4 3 2 2 2 5 2 2" xfId="54009" xr:uid="{00000000-0005-0000-0000-0000AEA80000}"/>
    <cellStyle name="Normal 4 4 3 2 2 2 5 3" xfId="40447" xr:uid="{00000000-0005-0000-0000-0000AFA80000}"/>
    <cellStyle name="Normal 4 4 3 2 2 2 6" xfId="20095" xr:uid="{00000000-0005-0000-0000-0000B0A80000}"/>
    <cellStyle name="Normal 4 4 3 2 2 2 6 2" xfId="47228" xr:uid="{00000000-0005-0000-0000-0000B1A80000}"/>
    <cellStyle name="Normal 4 4 3 2 2 2 7" xfId="33666" xr:uid="{00000000-0005-0000-0000-0000B2A80000}"/>
    <cellStyle name="Normal 4 4 3 2 2 3" xfId="6377" xr:uid="{00000000-0005-0000-0000-0000B3A80000}"/>
    <cellStyle name="Normal 4 4 3 2 2 3 2" xfId="6378" xr:uid="{00000000-0005-0000-0000-0000B4A80000}"/>
    <cellStyle name="Normal 4 4 3 2 2 3 2 2" xfId="9911" xr:uid="{00000000-0005-0000-0000-0000B5A80000}"/>
    <cellStyle name="Normal 4 4 3 2 2 3 2 2 2" xfId="16701" xr:uid="{00000000-0005-0000-0000-0000B6A80000}"/>
    <cellStyle name="Normal 4 4 3 2 2 3 2 2 2 2" xfId="30269" xr:uid="{00000000-0005-0000-0000-0000B7A80000}"/>
    <cellStyle name="Normal 4 4 3 2 2 3 2 2 2 2 2" xfId="57402" xr:uid="{00000000-0005-0000-0000-0000B8A80000}"/>
    <cellStyle name="Normal 4 4 3 2 2 3 2 2 2 3" xfId="43840" xr:uid="{00000000-0005-0000-0000-0000B9A80000}"/>
    <cellStyle name="Normal 4 4 3 2 2 3 2 2 3" xfId="23488" xr:uid="{00000000-0005-0000-0000-0000BAA80000}"/>
    <cellStyle name="Normal 4 4 3 2 2 3 2 2 3 2" xfId="50621" xr:uid="{00000000-0005-0000-0000-0000BBA80000}"/>
    <cellStyle name="Normal 4 4 3 2 2 3 2 2 4" xfId="37059" xr:uid="{00000000-0005-0000-0000-0000BCA80000}"/>
    <cellStyle name="Normal 4 4 3 2 2 3 2 3" xfId="13312" xr:uid="{00000000-0005-0000-0000-0000BDA80000}"/>
    <cellStyle name="Normal 4 4 3 2 2 3 2 3 2" xfId="26880" xr:uid="{00000000-0005-0000-0000-0000BEA80000}"/>
    <cellStyle name="Normal 4 4 3 2 2 3 2 3 2 2" xfId="54013" xr:uid="{00000000-0005-0000-0000-0000BFA80000}"/>
    <cellStyle name="Normal 4 4 3 2 2 3 2 3 3" xfId="40451" xr:uid="{00000000-0005-0000-0000-0000C0A80000}"/>
    <cellStyle name="Normal 4 4 3 2 2 3 2 4" xfId="20099" xr:uid="{00000000-0005-0000-0000-0000C1A80000}"/>
    <cellStyle name="Normal 4 4 3 2 2 3 2 4 2" xfId="47232" xr:uid="{00000000-0005-0000-0000-0000C2A80000}"/>
    <cellStyle name="Normal 4 4 3 2 2 3 2 5" xfId="33670" xr:uid="{00000000-0005-0000-0000-0000C3A80000}"/>
    <cellStyle name="Normal 4 4 3 2 2 3 3" xfId="9910" xr:uid="{00000000-0005-0000-0000-0000C4A80000}"/>
    <cellStyle name="Normal 4 4 3 2 2 3 3 2" xfId="16700" xr:uid="{00000000-0005-0000-0000-0000C5A80000}"/>
    <cellStyle name="Normal 4 4 3 2 2 3 3 2 2" xfId="30268" xr:uid="{00000000-0005-0000-0000-0000C6A80000}"/>
    <cellStyle name="Normal 4 4 3 2 2 3 3 2 2 2" xfId="57401" xr:uid="{00000000-0005-0000-0000-0000C7A80000}"/>
    <cellStyle name="Normal 4 4 3 2 2 3 3 2 3" xfId="43839" xr:uid="{00000000-0005-0000-0000-0000C8A80000}"/>
    <cellStyle name="Normal 4 4 3 2 2 3 3 3" xfId="23487" xr:uid="{00000000-0005-0000-0000-0000C9A80000}"/>
    <cellStyle name="Normal 4 4 3 2 2 3 3 3 2" xfId="50620" xr:uid="{00000000-0005-0000-0000-0000CAA80000}"/>
    <cellStyle name="Normal 4 4 3 2 2 3 3 4" xfId="37058" xr:uid="{00000000-0005-0000-0000-0000CBA80000}"/>
    <cellStyle name="Normal 4 4 3 2 2 3 4" xfId="13311" xr:uid="{00000000-0005-0000-0000-0000CCA80000}"/>
    <cellStyle name="Normal 4 4 3 2 2 3 4 2" xfId="26879" xr:uid="{00000000-0005-0000-0000-0000CDA80000}"/>
    <cellStyle name="Normal 4 4 3 2 2 3 4 2 2" xfId="54012" xr:uid="{00000000-0005-0000-0000-0000CEA80000}"/>
    <cellStyle name="Normal 4 4 3 2 2 3 4 3" xfId="40450" xr:uid="{00000000-0005-0000-0000-0000CFA80000}"/>
    <cellStyle name="Normal 4 4 3 2 2 3 5" xfId="20098" xr:uid="{00000000-0005-0000-0000-0000D0A80000}"/>
    <cellStyle name="Normal 4 4 3 2 2 3 5 2" xfId="47231" xr:uid="{00000000-0005-0000-0000-0000D1A80000}"/>
    <cellStyle name="Normal 4 4 3 2 2 3 6" xfId="33669" xr:uid="{00000000-0005-0000-0000-0000D2A80000}"/>
    <cellStyle name="Normal 4 4 3 2 2 4" xfId="6379" xr:uid="{00000000-0005-0000-0000-0000D3A80000}"/>
    <cellStyle name="Normal 4 4 3 2 2 4 2" xfId="9912" xr:uid="{00000000-0005-0000-0000-0000D4A80000}"/>
    <cellStyle name="Normal 4 4 3 2 2 4 2 2" xfId="16702" xr:uid="{00000000-0005-0000-0000-0000D5A80000}"/>
    <cellStyle name="Normal 4 4 3 2 2 4 2 2 2" xfId="30270" xr:uid="{00000000-0005-0000-0000-0000D6A80000}"/>
    <cellStyle name="Normal 4 4 3 2 2 4 2 2 2 2" xfId="57403" xr:uid="{00000000-0005-0000-0000-0000D7A80000}"/>
    <cellStyle name="Normal 4 4 3 2 2 4 2 2 3" xfId="43841" xr:uid="{00000000-0005-0000-0000-0000D8A80000}"/>
    <cellStyle name="Normal 4 4 3 2 2 4 2 3" xfId="23489" xr:uid="{00000000-0005-0000-0000-0000D9A80000}"/>
    <cellStyle name="Normal 4 4 3 2 2 4 2 3 2" xfId="50622" xr:uid="{00000000-0005-0000-0000-0000DAA80000}"/>
    <cellStyle name="Normal 4 4 3 2 2 4 2 4" xfId="37060" xr:uid="{00000000-0005-0000-0000-0000DBA80000}"/>
    <cellStyle name="Normal 4 4 3 2 2 4 3" xfId="13313" xr:uid="{00000000-0005-0000-0000-0000DCA80000}"/>
    <cellStyle name="Normal 4 4 3 2 2 4 3 2" xfId="26881" xr:uid="{00000000-0005-0000-0000-0000DDA80000}"/>
    <cellStyle name="Normal 4 4 3 2 2 4 3 2 2" xfId="54014" xr:uid="{00000000-0005-0000-0000-0000DEA80000}"/>
    <cellStyle name="Normal 4 4 3 2 2 4 3 3" xfId="40452" xr:uid="{00000000-0005-0000-0000-0000DFA80000}"/>
    <cellStyle name="Normal 4 4 3 2 2 4 4" xfId="20100" xr:uid="{00000000-0005-0000-0000-0000E0A80000}"/>
    <cellStyle name="Normal 4 4 3 2 2 4 4 2" xfId="47233" xr:uid="{00000000-0005-0000-0000-0000E1A80000}"/>
    <cellStyle name="Normal 4 4 3 2 2 4 5" xfId="33671" xr:uid="{00000000-0005-0000-0000-0000E2A80000}"/>
    <cellStyle name="Normal 4 4 3 2 2 5" xfId="6380" xr:uid="{00000000-0005-0000-0000-0000E3A80000}"/>
    <cellStyle name="Normal 4 4 3 2 2 5 2" xfId="9913" xr:uid="{00000000-0005-0000-0000-0000E4A80000}"/>
    <cellStyle name="Normal 4 4 3 2 2 5 2 2" xfId="16703" xr:uid="{00000000-0005-0000-0000-0000E5A80000}"/>
    <cellStyle name="Normal 4 4 3 2 2 5 2 2 2" xfId="30271" xr:uid="{00000000-0005-0000-0000-0000E6A80000}"/>
    <cellStyle name="Normal 4 4 3 2 2 5 2 2 2 2" xfId="57404" xr:uid="{00000000-0005-0000-0000-0000E7A80000}"/>
    <cellStyle name="Normal 4 4 3 2 2 5 2 2 3" xfId="43842" xr:uid="{00000000-0005-0000-0000-0000E8A80000}"/>
    <cellStyle name="Normal 4 4 3 2 2 5 2 3" xfId="23490" xr:uid="{00000000-0005-0000-0000-0000E9A80000}"/>
    <cellStyle name="Normal 4 4 3 2 2 5 2 3 2" xfId="50623" xr:uid="{00000000-0005-0000-0000-0000EAA80000}"/>
    <cellStyle name="Normal 4 4 3 2 2 5 2 4" xfId="37061" xr:uid="{00000000-0005-0000-0000-0000EBA80000}"/>
    <cellStyle name="Normal 4 4 3 2 2 5 3" xfId="13314" xr:uid="{00000000-0005-0000-0000-0000ECA80000}"/>
    <cellStyle name="Normal 4 4 3 2 2 5 3 2" xfId="26882" xr:uid="{00000000-0005-0000-0000-0000EDA80000}"/>
    <cellStyle name="Normal 4 4 3 2 2 5 3 2 2" xfId="54015" xr:uid="{00000000-0005-0000-0000-0000EEA80000}"/>
    <cellStyle name="Normal 4 4 3 2 2 5 3 3" xfId="40453" xr:uid="{00000000-0005-0000-0000-0000EFA80000}"/>
    <cellStyle name="Normal 4 4 3 2 2 5 4" xfId="20101" xr:uid="{00000000-0005-0000-0000-0000F0A80000}"/>
    <cellStyle name="Normal 4 4 3 2 2 5 4 2" xfId="47234" xr:uid="{00000000-0005-0000-0000-0000F1A80000}"/>
    <cellStyle name="Normal 4 4 3 2 2 5 5" xfId="33672" xr:uid="{00000000-0005-0000-0000-0000F2A80000}"/>
    <cellStyle name="Normal 4 4 3 2 2 6" xfId="9906" xr:uid="{00000000-0005-0000-0000-0000F3A80000}"/>
    <cellStyle name="Normal 4 4 3 2 2 6 2" xfId="16696" xr:uid="{00000000-0005-0000-0000-0000F4A80000}"/>
    <cellStyle name="Normal 4 4 3 2 2 6 2 2" xfId="30264" xr:uid="{00000000-0005-0000-0000-0000F5A80000}"/>
    <cellStyle name="Normal 4 4 3 2 2 6 2 2 2" xfId="57397" xr:uid="{00000000-0005-0000-0000-0000F6A80000}"/>
    <cellStyle name="Normal 4 4 3 2 2 6 2 3" xfId="43835" xr:uid="{00000000-0005-0000-0000-0000F7A80000}"/>
    <cellStyle name="Normal 4 4 3 2 2 6 3" xfId="23483" xr:uid="{00000000-0005-0000-0000-0000F8A80000}"/>
    <cellStyle name="Normal 4 4 3 2 2 6 3 2" xfId="50616" xr:uid="{00000000-0005-0000-0000-0000F9A80000}"/>
    <cellStyle name="Normal 4 4 3 2 2 6 4" xfId="37054" xr:uid="{00000000-0005-0000-0000-0000FAA80000}"/>
    <cellStyle name="Normal 4 4 3 2 2 7" xfId="13307" xr:uid="{00000000-0005-0000-0000-0000FBA80000}"/>
    <cellStyle name="Normal 4 4 3 2 2 7 2" xfId="26875" xr:uid="{00000000-0005-0000-0000-0000FCA80000}"/>
    <cellStyle name="Normal 4 4 3 2 2 7 2 2" xfId="54008" xr:uid="{00000000-0005-0000-0000-0000FDA80000}"/>
    <cellStyle name="Normal 4 4 3 2 2 7 3" xfId="40446" xr:uid="{00000000-0005-0000-0000-0000FEA80000}"/>
    <cellStyle name="Normal 4 4 3 2 2 8" xfId="20094" xr:uid="{00000000-0005-0000-0000-0000FFA80000}"/>
    <cellStyle name="Normal 4 4 3 2 2 8 2" xfId="47227" xr:uid="{00000000-0005-0000-0000-000000A90000}"/>
    <cellStyle name="Normal 4 4 3 2 2 9" xfId="33665" xr:uid="{00000000-0005-0000-0000-000001A90000}"/>
    <cellStyle name="Normal 4 4 3 2 3" xfId="6381" xr:uid="{00000000-0005-0000-0000-000002A90000}"/>
    <cellStyle name="Normal 4 4 3 2 3 2" xfId="6382" xr:uid="{00000000-0005-0000-0000-000003A90000}"/>
    <cellStyle name="Normal 4 4 3 2 3 2 2" xfId="9915" xr:uid="{00000000-0005-0000-0000-000004A90000}"/>
    <cellStyle name="Normal 4 4 3 2 3 2 2 2" xfId="16705" xr:uid="{00000000-0005-0000-0000-000005A90000}"/>
    <cellStyle name="Normal 4 4 3 2 3 2 2 2 2" xfId="30273" xr:uid="{00000000-0005-0000-0000-000006A90000}"/>
    <cellStyle name="Normal 4 4 3 2 3 2 2 2 2 2" xfId="57406" xr:uid="{00000000-0005-0000-0000-000007A90000}"/>
    <cellStyle name="Normal 4 4 3 2 3 2 2 2 3" xfId="43844" xr:uid="{00000000-0005-0000-0000-000008A90000}"/>
    <cellStyle name="Normal 4 4 3 2 3 2 2 3" xfId="23492" xr:uid="{00000000-0005-0000-0000-000009A90000}"/>
    <cellStyle name="Normal 4 4 3 2 3 2 2 3 2" xfId="50625" xr:uid="{00000000-0005-0000-0000-00000AA90000}"/>
    <cellStyle name="Normal 4 4 3 2 3 2 2 4" xfId="37063" xr:uid="{00000000-0005-0000-0000-00000BA90000}"/>
    <cellStyle name="Normal 4 4 3 2 3 2 3" xfId="13316" xr:uid="{00000000-0005-0000-0000-00000CA90000}"/>
    <cellStyle name="Normal 4 4 3 2 3 2 3 2" xfId="26884" xr:uid="{00000000-0005-0000-0000-00000DA90000}"/>
    <cellStyle name="Normal 4 4 3 2 3 2 3 2 2" xfId="54017" xr:uid="{00000000-0005-0000-0000-00000EA90000}"/>
    <cellStyle name="Normal 4 4 3 2 3 2 3 3" xfId="40455" xr:uid="{00000000-0005-0000-0000-00000FA90000}"/>
    <cellStyle name="Normal 4 4 3 2 3 2 4" xfId="20103" xr:uid="{00000000-0005-0000-0000-000010A90000}"/>
    <cellStyle name="Normal 4 4 3 2 3 2 4 2" xfId="47236" xr:uid="{00000000-0005-0000-0000-000011A90000}"/>
    <cellStyle name="Normal 4 4 3 2 3 2 5" xfId="33674" xr:uid="{00000000-0005-0000-0000-000012A90000}"/>
    <cellStyle name="Normal 4 4 3 2 3 3" xfId="6383" xr:uid="{00000000-0005-0000-0000-000013A90000}"/>
    <cellStyle name="Normal 4 4 3 2 3 3 2" xfId="9916" xr:uid="{00000000-0005-0000-0000-000014A90000}"/>
    <cellStyle name="Normal 4 4 3 2 3 3 2 2" xfId="16706" xr:uid="{00000000-0005-0000-0000-000015A90000}"/>
    <cellStyle name="Normal 4 4 3 2 3 3 2 2 2" xfId="30274" xr:uid="{00000000-0005-0000-0000-000016A90000}"/>
    <cellStyle name="Normal 4 4 3 2 3 3 2 2 2 2" xfId="57407" xr:uid="{00000000-0005-0000-0000-000017A90000}"/>
    <cellStyle name="Normal 4 4 3 2 3 3 2 2 3" xfId="43845" xr:uid="{00000000-0005-0000-0000-000018A90000}"/>
    <cellStyle name="Normal 4 4 3 2 3 3 2 3" xfId="23493" xr:uid="{00000000-0005-0000-0000-000019A90000}"/>
    <cellStyle name="Normal 4 4 3 2 3 3 2 3 2" xfId="50626" xr:uid="{00000000-0005-0000-0000-00001AA90000}"/>
    <cellStyle name="Normal 4 4 3 2 3 3 2 4" xfId="37064" xr:uid="{00000000-0005-0000-0000-00001BA90000}"/>
    <cellStyle name="Normal 4 4 3 2 3 3 3" xfId="13317" xr:uid="{00000000-0005-0000-0000-00001CA90000}"/>
    <cellStyle name="Normal 4 4 3 2 3 3 3 2" xfId="26885" xr:uid="{00000000-0005-0000-0000-00001DA90000}"/>
    <cellStyle name="Normal 4 4 3 2 3 3 3 2 2" xfId="54018" xr:uid="{00000000-0005-0000-0000-00001EA90000}"/>
    <cellStyle name="Normal 4 4 3 2 3 3 3 3" xfId="40456" xr:uid="{00000000-0005-0000-0000-00001FA90000}"/>
    <cellStyle name="Normal 4 4 3 2 3 3 4" xfId="20104" xr:uid="{00000000-0005-0000-0000-000020A90000}"/>
    <cellStyle name="Normal 4 4 3 2 3 3 4 2" xfId="47237" xr:uid="{00000000-0005-0000-0000-000021A90000}"/>
    <cellStyle name="Normal 4 4 3 2 3 3 5" xfId="33675" xr:uid="{00000000-0005-0000-0000-000022A90000}"/>
    <cellStyle name="Normal 4 4 3 2 3 4" xfId="9914" xr:uid="{00000000-0005-0000-0000-000023A90000}"/>
    <cellStyle name="Normal 4 4 3 2 3 4 2" xfId="16704" xr:uid="{00000000-0005-0000-0000-000024A90000}"/>
    <cellStyle name="Normal 4 4 3 2 3 4 2 2" xfId="30272" xr:uid="{00000000-0005-0000-0000-000025A90000}"/>
    <cellStyle name="Normal 4 4 3 2 3 4 2 2 2" xfId="57405" xr:uid="{00000000-0005-0000-0000-000026A90000}"/>
    <cellStyle name="Normal 4 4 3 2 3 4 2 3" xfId="43843" xr:uid="{00000000-0005-0000-0000-000027A90000}"/>
    <cellStyle name="Normal 4 4 3 2 3 4 3" xfId="23491" xr:uid="{00000000-0005-0000-0000-000028A90000}"/>
    <cellStyle name="Normal 4 4 3 2 3 4 3 2" xfId="50624" xr:uid="{00000000-0005-0000-0000-000029A90000}"/>
    <cellStyle name="Normal 4 4 3 2 3 4 4" xfId="37062" xr:uid="{00000000-0005-0000-0000-00002AA90000}"/>
    <cellStyle name="Normal 4 4 3 2 3 5" xfId="13315" xr:uid="{00000000-0005-0000-0000-00002BA90000}"/>
    <cellStyle name="Normal 4 4 3 2 3 5 2" xfId="26883" xr:uid="{00000000-0005-0000-0000-00002CA90000}"/>
    <cellStyle name="Normal 4 4 3 2 3 5 2 2" xfId="54016" xr:uid="{00000000-0005-0000-0000-00002DA90000}"/>
    <cellStyle name="Normal 4 4 3 2 3 5 3" xfId="40454" xr:uid="{00000000-0005-0000-0000-00002EA90000}"/>
    <cellStyle name="Normal 4 4 3 2 3 6" xfId="20102" xr:uid="{00000000-0005-0000-0000-00002FA90000}"/>
    <cellStyle name="Normal 4 4 3 2 3 6 2" xfId="47235" xr:uid="{00000000-0005-0000-0000-000030A90000}"/>
    <cellStyle name="Normal 4 4 3 2 3 7" xfId="33673" xr:uid="{00000000-0005-0000-0000-000031A90000}"/>
    <cellStyle name="Normal 4 4 3 2 4" xfId="6384" xr:uid="{00000000-0005-0000-0000-000032A90000}"/>
    <cellStyle name="Normal 4 4 3 2 4 2" xfId="6385" xr:uid="{00000000-0005-0000-0000-000033A90000}"/>
    <cellStyle name="Normal 4 4 3 2 4 2 2" xfId="9918" xr:uid="{00000000-0005-0000-0000-000034A90000}"/>
    <cellStyle name="Normal 4 4 3 2 4 2 2 2" xfId="16708" xr:uid="{00000000-0005-0000-0000-000035A90000}"/>
    <cellStyle name="Normal 4 4 3 2 4 2 2 2 2" xfId="30276" xr:uid="{00000000-0005-0000-0000-000036A90000}"/>
    <cellStyle name="Normal 4 4 3 2 4 2 2 2 2 2" xfId="57409" xr:uid="{00000000-0005-0000-0000-000037A90000}"/>
    <cellStyle name="Normal 4 4 3 2 4 2 2 2 3" xfId="43847" xr:uid="{00000000-0005-0000-0000-000038A90000}"/>
    <cellStyle name="Normal 4 4 3 2 4 2 2 3" xfId="23495" xr:uid="{00000000-0005-0000-0000-000039A90000}"/>
    <cellStyle name="Normal 4 4 3 2 4 2 2 3 2" xfId="50628" xr:uid="{00000000-0005-0000-0000-00003AA90000}"/>
    <cellStyle name="Normal 4 4 3 2 4 2 2 4" xfId="37066" xr:uid="{00000000-0005-0000-0000-00003BA90000}"/>
    <cellStyle name="Normal 4 4 3 2 4 2 3" xfId="13319" xr:uid="{00000000-0005-0000-0000-00003CA90000}"/>
    <cellStyle name="Normal 4 4 3 2 4 2 3 2" xfId="26887" xr:uid="{00000000-0005-0000-0000-00003DA90000}"/>
    <cellStyle name="Normal 4 4 3 2 4 2 3 2 2" xfId="54020" xr:uid="{00000000-0005-0000-0000-00003EA90000}"/>
    <cellStyle name="Normal 4 4 3 2 4 2 3 3" xfId="40458" xr:uid="{00000000-0005-0000-0000-00003FA90000}"/>
    <cellStyle name="Normal 4 4 3 2 4 2 4" xfId="20106" xr:uid="{00000000-0005-0000-0000-000040A90000}"/>
    <cellStyle name="Normal 4 4 3 2 4 2 4 2" xfId="47239" xr:uid="{00000000-0005-0000-0000-000041A90000}"/>
    <cellStyle name="Normal 4 4 3 2 4 2 5" xfId="33677" xr:uid="{00000000-0005-0000-0000-000042A90000}"/>
    <cellStyle name="Normal 4 4 3 2 4 3" xfId="9917" xr:uid="{00000000-0005-0000-0000-000043A90000}"/>
    <cellStyle name="Normal 4 4 3 2 4 3 2" xfId="16707" xr:uid="{00000000-0005-0000-0000-000044A90000}"/>
    <cellStyle name="Normal 4 4 3 2 4 3 2 2" xfId="30275" xr:uid="{00000000-0005-0000-0000-000045A90000}"/>
    <cellStyle name="Normal 4 4 3 2 4 3 2 2 2" xfId="57408" xr:uid="{00000000-0005-0000-0000-000046A90000}"/>
    <cellStyle name="Normal 4 4 3 2 4 3 2 3" xfId="43846" xr:uid="{00000000-0005-0000-0000-000047A90000}"/>
    <cellStyle name="Normal 4 4 3 2 4 3 3" xfId="23494" xr:uid="{00000000-0005-0000-0000-000048A90000}"/>
    <cellStyle name="Normal 4 4 3 2 4 3 3 2" xfId="50627" xr:uid="{00000000-0005-0000-0000-000049A90000}"/>
    <cellStyle name="Normal 4 4 3 2 4 3 4" xfId="37065" xr:uid="{00000000-0005-0000-0000-00004AA90000}"/>
    <cellStyle name="Normal 4 4 3 2 4 4" xfId="13318" xr:uid="{00000000-0005-0000-0000-00004BA90000}"/>
    <cellStyle name="Normal 4 4 3 2 4 4 2" xfId="26886" xr:uid="{00000000-0005-0000-0000-00004CA90000}"/>
    <cellStyle name="Normal 4 4 3 2 4 4 2 2" xfId="54019" xr:uid="{00000000-0005-0000-0000-00004DA90000}"/>
    <cellStyle name="Normal 4 4 3 2 4 4 3" xfId="40457" xr:uid="{00000000-0005-0000-0000-00004EA90000}"/>
    <cellStyle name="Normal 4 4 3 2 4 5" xfId="20105" xr:uid="{00000000-0005-0000-0000-00004FA90000}"/>
    <cellStyle name="Normal 4 4 3 2 4 5 2" xfId="47238" xr:uid="{00000000-0005-0000-0000-000050A90000}"/>
    <cellStyle name="Normal 4 4 3 2 4 6" xfId="33676" xr:uid="{00000000-0005-0000-0000-000051A90000}"/>
    <cellStyle name="Normal 4 4 3 2 5" xfId="6386" xr:uid="{00000000-0005-0000-0000-000052A90000}"/>
    <cellStyle name="Normal 4 4 3 2 5 2" xfId="9919" xr:uid="{00000000-0005-0000-0000-000053A90000}"/>
    <cellStyle name="Normal 4 4 3 2 5 2 2" xfId="16709" xr:uid="{00000000-0005-0000-0000-000054A90000}"/>
    <cellStyle name="Normal 4 4 3 2 5 2 2 2" xfId="30277" xr:uid="{00000000-0005-0000-0000-000055A90000}"/>
    <cellStyle name="Normal 4 4 3 2 5 2 2 2 2" xfId="57410" xr:uid="{00000000-0005-0000-0000-000056A90000}"/>
    <cellStyle name="Normal 4 4 3 2 5 2 2 3" xfId="43848" xr:uid="{00000000-0005-0000-0000-000057A90000}"/>
    <cellStyle name="Normal 4 4 3 2 5 2 3" xfId="23496" xr:uid="{00000000-0005-0000-0000-000058A90000}"/>
    <cellStyle name="Normal 4 4 3 2 5 2 3 2" xfId="50629" xr:uid="{00000000-0005-0000-0000-000059A90000}"/>
    <cellStyle name="Normal 4 4 3 2 5 2 4" xfId="37067" xr:uid="{00000000-0005-0000-0000-00005AA90000}"/>
    <cellStyle name="Normal 4 4 3 2 5 3" xfId="13320" xr:uid="{00000000-0005-0000-0000-00005BA90000}"/>
    <cellStyle name="Normal 4 4 3 2 5 3 2" xfId="26888" xr:uid="{00000000-0005-0000-0000-00005CA90000}"/>
    <cellStyle name="Normal 4 4 3 2 5 3 2 2" xfId="54021" xr:uid="{00000000-0005-0000-0000-00005DA90000}"/>
    <cellStyle name="Normal 4 4 3 2 5 3 3" xfId="40459" xr:uid="{00000000-0005-0000-0000-00005EA90000}"/>
    <cellStyle name="Normal 4 4 3 2 5 4" xfId="20107" xr:uid="{00000000-0005-0000-0000-00005FA90000}"/>
    <cellStyle name="Normal 4 4 3 2 5 4 2" xfId="47240" xr:uid="{00000000-0005-0000-0000-000060A90000}"/>
    <cellStyle name="Normal 4 4 3 2 5 5" xfId="33678" xr:uid="{00000000-0005-0000-0000-000061A90000}"/>
    <cellStyle name="Normal 4 4 3 2 6" xfId="6387" xr:uid="{00000000-0005-0000-0000-000062A90000}"/>
    <cellStyle name="Normal 4 4 3 2 6 2" xfId="9920" xr:uid="{00000000-0005-0000-0000-000063A90000}"/>
    <cellStyle name="Normal 4 4 3 2 6 2 2" xfId="16710" xr:uid="{00000000-0005-0000-0000-000064A90000}"/>
    <cellStyle name="Normal 4 4 3 2 6 2 2 2" xfId="30278" xr:uid="{00000000-0005-0000-0000-000065A90000}"/>
    <cellStyle name="Normal 4 4 3 2 6 2 2 2 2" xfId="57411" xr:uid="{00000000-0005-0000-0000-000066A90000}"/>
    <cellStyle name="Normal 4 4 3 2 6 2 2 3" xfId="43849" xr:uid="{00000000-0005-0000-0000-000067A90000}"/>
    <cellStyle name="Normal 4 4 3 2 6 2 3" xfId="23497" xr:uid="{00000000-0005-0000-0000-000068A90000}"/>
    <cellStyle name="Normal 4 4 3 2 6 2 3 2" xfId="50630" xr:uid="{00000000-0005-0000-0000-000069A90000}"/>
    <cellStyle name="Normal 4 4 3 2 6 2 4" xfId="37068" xr:uid="{00000000-0005-0000-0000-00006AA90000}"/>
    <cellStyle name="Normal 4 4 3 2 6 3" xfId="13321" xr:uid="{00000000-0005-0000-0000-00006BA90000}"/>
    <cellStyle name="Normal 4 4 3 2 6 3 2" xfId="26889" xr:uid="{00000000-0005-0000-0000-00006CA90000}"/>
    <cellStyle name="Normal 4 4 3 2 6 3 2 2" xfId="54022" xr:uid="{00000000-0005-0000-0000-00006DA90000}"/>
    <cellStyle name="Normal 4 4 3 2 6 3 3" xfId="40460" xr:uid="{00000000-0005-0000-0000-00006EA90000}"/>
    <cellStyle name="Normal 4 4 3 2 6 4" xfId="20108" xr:uid="{00000000-0005-0000-0000-00006FA90000}"/>
    <cellStyle name="Normal 4 4 3 2 6 4 2" xfId="47241" xr:uid="{00000000-0005-0000-0000-000070A90000}"/>
    <cellStyle name="Normal 4 4 3 2 6 5" xfId="33679" xr:uid="{00000000-0005-0000-0000-000071A90000}"/>
    <cellStyle name="Normal 4 4 3 2 7" xfId="9905" xr:uid="{00000000-0005-0000-0000-000072A90000}"/>
    <cellStyle name="Normal 4 4 3 2 7 2" xfId="16695" xr:uid="{00000000-0005-0000-0000-000073A90000}"/>
    <cellStyle name="Normal 4 4 3 2 7 2 2" xfId="30263" xr:uid="{00000000-0005-0000-0000-000074A90000}"/>
    <cellStyle name="Normal 4 4 3 2 7 2 2 2" xfId="57396" xr:uid="{00000000-0005-0000-0000-000075A90000}"/>
    <cellStyle name="Normal 4 4 3 2 7 2 3" xfId="43834" xr:uid="{00000000-0005-0000-0000-000076A90000}"/>
    <cellStyle name="Normal 4 4 3 2 7 3" xfId="23482" xr:uid="{00000000-0005-0000-0000-000077A90000}"/>
    <cellStyle name="Normal 4 4 3 2 7 3 2" xfId="50615" xr:uid="{00000000-0005-0000-0000-000078A90000}"/>
    <cellStyle name="Normal 4 4 3 2 7 4" xfId="37053" xr:uid="{00000000-0005-0000-0000-000079A90000}"/>
    <cellStyle name="Normal 4 4 3 2 8" xfId="13306" xr:uid="{00000000-0005-0000-0000-00007AA90000}"/>
    <cellStyle name="Normal 4 4 3 2 8 2" xfId="26874" xr:uid="{00000000-0005-0000-0000-00007BA90000}"/>
    <cellStyle name="Normal 4 4 3 2 8 2 2" xfId="54007" xr:uid="{00000000-0005-0000-0000-00007CA90000}"/>
    <cellStyle name="Normal 4 4 3 2 8 3" xfId="40445" xr:uid="{00000000-0005-0000-0000-00007DA90000}"/>
    <cellStyle name="Normal 4 4 3 2 9" xfId="20093" xr:uid="{00000000-0005-0000-0000-00007EA90000}"/>
    <cellStyle name="Normal 4 4 3 2 9 2" xfId="47226" xr:uid="{00000000-0005-0000-0000-00007FA90000}"/>
    <cellStyle name="Normal 4 4 3 3" xfId="6388" xr:uid="{00000000-0005-0000-0000-000080A90000}"/>
    <cellStyle name="Normal 4 4 3 3 2" xfId="6389" xr:uid="{00000000-0005-0000-0000-000081A90000}"/>
    <cellStyle name="Normal 4 4 3 3 2 2" xfId="6390" xr:uid="{00000000-0005-0000-0000-000082A90000}"/>
    <cellStyle name="Normal 4 4 3 3 2 2 2" xfId="9923" xr:uid="{00000000-0005-0000-0000-000083A90000}"/>
    <cellStyle name="Normal 4 4 3 3 2 2 2 2" xfId="16713" xr:uid="{00000000-0005-0000-0000-000084A90000}"/>
    <cellStyle name="Normal 4 4 3 3 2 2 2 2 2" xfId="30281" xr:uid="{00000000-0005-0000-0000-000085A90000}"/>
    <cellStyle name="Normal 4 4 3 3 2 2 2 2 2 2" xfId="57414" xr:uid="{00000000-0005-0000-0000-000086A90000}"/>
    <cellStyle name="Normal 4 4 3 3 2 2 2 2 3" xfId="43852" xr:uid="{00000000-0005-0000-0000-000087A90000}"/>
    <cellStyle name="Normal 4 4 3 3 2 2 2 3" xfId="23500" xr:uid="{00000000-0005-0000-0000-000088A90000}"/>
    <cellStyle name="Normal 4 4 3 3 2 2 2 3 2" xfId="50633" xr:uid="{00000000-0005-0000-0000-000089A90000}"/>
    <cellStyle name="Normal 4 4 3 3 2 2 2 4" xfId="37071" xr:uid="{00000000-0005-0000-0000-00008AA90000}"/>
    <cellStyle name="Normal 4 4 3 3 2 2 3" xfId="13324" xr:uid="{00000000-0005-0000-0000-00008BA90000}"/>
    <cellStyle name="Normal 4 4 3 3 2 2 3 2" xfId="26892" xr:uid="{00000000-0005-0000-0000-00008CA90000}"/>
    <cellStyle name="Normal 4 4 3 3 2 2 3 2 2" xfId="54025" xr:uid="{00000000-0005-0000-0000-00008DA90000}"/>
    <cellStyle name="Normal 4 4 3 3 2 2 3 3" xfId="40463" xr:uid="{00000000-0005-0000-0000-00008EA90000}"/>
    <cellStyle name="Normal 4 4 3 3 2 2 4" xfId="20111" xr:uid="{00000000-0005-0000-0000-00008FA90000}"/>
    <cellStyle name="Normal 4 4 3 3 2 2 4 2" xfId="47244" xr:uid="{00000000-0005-0000-0000-000090A90000}"/>
    <cellStyle name="Normal 4 4 3 3 2 2 5" xfId="33682" xr:uid="{00000000-0005-0000-0000-000091A90000}"/>
    <cellStyle name="Normal 4 4 3 3 2 3" xfId="6391" xr:uid="{00000000-0005-0000-0000-000092A90000}"/>
    <cellStyle name="Normal 4 4 3 3 2 3 2" xfId="9924" xr:uid="{00000000-0005-0000-0000-000093A90000}"/>
    <cellStyle name="Normal 4 4 3 3 2 3 2 2" xfId="16714" xr:uid="{00000000-0005-0000-0000-000094A90000}"/>
    <cellStyle name="Normal 4 4 3 3 2 3 2 2 2" xfId="30282" xr:uid="{00000000-0005-0000-0000-000095A90000}"/>
    <cellStyle name="Normal 4 4 3 3 2 3 2 2 2 2" xfId="57415" xr:uid="{00000000-0005-0000-0000-000096A90000}"/>
    <cellStyle name="Normal 4 4 3 3 2 3 2 2 3" xfId="43853" xr:uid="{00000000-0005-0000-0000-000097A90000}"/>
    <cellStyle name="Normal 4 4 3 3 2 3 2 3" xfId="23501" xr:uid="{00000000-0005-0000-0000-000098A90000}"/>
    <cellStyle name="Normal 4 4 3 3 2 3 2 3 2" xfId="50634" xr:uid="{00000000-0005-0000-0000-000099A90000}"/>
    <cellStyle name="Normal 4 4 3 3 2 3 2 4" xfId="37072" xr:uid="{00000000-0005-0000-0000-00009AA90000}"/>
    <cellStyle name="Normal 4 4 3 3 2 3 3" xfId="13325" xr:uid="{00000000-0005-0000-0000-00009BA90000}"/>
    <cellStyle name="Normal 4 4 3 3 2 3 3 2" xfId="26893" xr:uid="{00000000-0005-0000-0000-00009CA90000}"/>
    <cellStyle name="Normal 4 4 3 3 2 3 3 2 2" xfId="54026" xr:uid="{00000000-0005-0000-0000-00009DA90000}"/>
    <cellStyle name="Normal 4 4 3 3 2 3 3 3" xfId="40464" xr:uid="{00000000-0005-0000-0000-00009EA90000}"/>
    <cellStyle name="Normal 4 4 3 3 2 3 4" xfId="20112" xr:uid="{00000000-0005-0000-0000-00009FA90000}"/>
    <cellStyle name="Normal 4 4 3 3 2 3 4 2" xfId="47245" xr:uid="{00000000-0005-0000-0000-0000A0A90000}"/>
    <cellStyle name="Normal 4 4 3 3 2 3 5" xfId="33683" xr:uid="{00000000-0005-0000-0000-0000A1A90000}"/>
    <cellStyle name="Normal 4 4 3 3 2 4" xfId="9922" xr:uid="{00000000-0005-0000-0000-0000A2A90000}"/>
    <cellStyle name="Normal 4 4 3 3 2 4 2" xfId="16712" xr:uid="{00000000-0005-0000-0000-0000A3A90000}"/>
    <cellStyle name="Normal 4 4 3 3 2 4 2 2" xfId="30280" xr:uid="{00000000-0005-0000-0000-0000A4A90000}"/>
    <cellStyle name="Normal 4 4 3 3 2 4 2 2 2" xfId="57413" xr:uid="{00000000-0005-0000-0000-0000A5A90000}"/>
    <cellStyle name="Normal 4 4 3 3 2 4 2 3" xfId="43851" xr:uid="{00000000-0005-0000-0000-0000A6A90000}"/>
    <cellStyle name="Normal 4 4 3 3 2 4 3" xfId="23499" xr:uid="{00000000-0005-0000-0000-0000A7A90000}"/>
    <cellStyle name="Normal 4 4 3 3 2 4 3 2" xfId="50632" xr:uid="{00000000-0005-0000-0000-0000A8A90000}"/>
    <cellStyle name="Normal 4 4 3 3 2 4 4" xfId="37070" xr:uid="{00000000-0005-0000-0000-0000A9A90000}"/>
    <cellStyle name="Normal 4 4 3 3 2 5" xfId="13323" xr:uid="{00000000-0005-0000-0000-0000AAA90000}"/>
    <cellStyle name="Normal 4 4 3 3 2 5 2" xfId="26891" xr:uid="{00000000-0005-0000-0000-0000ABA90000}"/>
    <cellStyle name="Normal 4 4 3 3 2 5 2 2" xfId="54024" xr:uid="{00000000-0005-0000-0000-0000ACA90000}"/>
    <cellStyle name="Normal 4 4 3 3 2 5 3" xfId="40462" xr:uid="{00000000-0005-0000-0000-0000ADA90000}"/>
    <cellStyle name="Normal 4 4 3 3 2 6" xfId="20110" xr:uid="{00000000-0005-0000-0000-0000AEA90000}"/>
    <cellStyle name="Normal 4 4 3 3 2 6 2" xfId="47243" xr:uid="{00000000-0005-0000-0000-0000AFA90000}"/>
    <cellStyle name="Normal 4 4 3 3 2 7" xfId="33681" xr:uid="{00000000-0005-0000-0000-0000B0A90000}"/>
    <cellStyle name="Normal 4 4 3 3 3" xfId="6392" xr:uid="{00000000-0005-0000-0000-0000B1A90000}"/>
    <cellStyle name="Normal 4 4 3 3 3 2" xfId="6393" xr:uid="{00000000-0005-0000-0000-0000B2A90000}"/>
    <cellStyle name="Normal 4 4 3 3 3 2 2" xfId="9926" xr:uid="{00000000-0005-0000-0000-0000B3A90000}"/>
    <cellStyle name="Normal 4 4 3 3 3 2 2 2" xfId="16716" xr:uid="{00000000-0005-0000-0000-0000B4A90000}"/>
    <cellStyle name="Normal 4 4 3 3 3 2 2 2 2" xfId="30284" xr:uid="{00000000-0005-0000-0000-0000B5A90000}"/>
    <cellStyle name="Normal 4 4 3 3 3 2 2 2 2 2" xfId="57417" xr:uid="{00000000-0005-0000-0000-0000B6A90000}"/>
    <cellStyle name="Normal 4 4 3 3 3 2 2 2 3" xfId="43855" xr:uid="{00000000-0005-0000-0000-0000B7A90000}"/>
    <cellStyle name="Normal 4 4 3 3 3 2 2 3" xfId="23503" xr:uid="{00000000-0005-0000-0000-0000B8A90000}"/>
    <cellStyle name="Normal 4 4 3 3 3 2 2 3 2" xfId="50636" xr:uid="{00000000-0005-0000-0000-0000B9A90000}"/>
    <cellStyle name="Normal 4 4 3 3 3 2 2 4" xfId="37074" xr:uid="{00000000-0005-0000-0000-0000BAA90000}"/>
    <cellStyle name="Normal 4 4 3 3 3 2 3" xfId="13327" xr:uid="{00000000-0005-0000-0000-0000BBA90000}"/>
    <cellStyle name="Normal 4 4 3 3 3 2 3 2" xfId="26895" xr:uid="{00000000-0005-0000-0000-0000BCA90000}"/>
    <cellStyle name="Normal 4 4 3 3 3 2 3 2 2" xfId="54028" xr:uid="{00000000-0005-0000-0000-0000BDA90000}"/>
    <cellStyle name="Normal 4 4 3 3 3 2 3 3" xfId="40466" xr:uid="{00000000-0005-0000-0000-0000BEA90000}"/>
    <cellStyle name="Normal 4 4 3 3 3 2 4" xfId="20114" xr:uid="{00000000-0005-0000-0000-0000BFA90000}"/>
    <cellStyle name="Normal 4 4 3 3 3 2 4 2" xfId="47247" xr:uid="{00000000-0005-0000-0000-0000C0A90000}"/>
    <cellStyle name="Normal 4 4 3 3 3 2 5" xfId="33685" xr:uid="{00000000-0005-0000-0000-0000C1A90000}"/>
    <cellStyle name="Normal 4 4 3 3 3 3" xfId="9925" xr:uid="{00000000-0005-0000-0000-0000C2A90000}"/>
    <cellStyle name="Normal 4 4 3 3 3 3 2" xfId="16715" xr:uid="{00000000-0005-0000-0000-0000C3A90000}"/>
    <cellStyle name="Normal 4 4 3 3 3 3 2 2" xfId="30283" xr:uid="{00000000-0005-0000-0000-0000C4A90000}"/>
    <cellStyle name="Normal 4 4 3 3 3 3 2 2 2" xfId="57416" xr:uid="{00000000-0005-0000-0000-0000C5A90000}"/>
    <cellStyle name="Normal 4 4 3 3 3 3 2 3" xfId="43854" xr:uid="{00000000-0005-0000-0000-0000C6A90000}"/>
    <cellStyle name="Normal 4 4 3 3 3 3 3" xfId="23502" xr:uid="{00000000-0005-0000-0000-0000C7A90000}"/>
    <cellStyle name="Normal 4 4 3 3 3 3 3 2" xfId="50635" xr:uid="{00000000-0005-0000-0000-0000C8A90000}"/>
    <cellStyle name="Normal 4 4 3 3 3 3 4" xfId="37073" xr:uid="{00000000-0005-0000-0000-0000C9A90000}"/>
    <cellStyle name="Normal 4 4 3 3 3 4" xfId="13326" xr:uid="{00000000-0005-0000-0000-0000CAA90000}"/>
    <cellStyle name="Normal 4 4 3 3 3 4 2" xfId="26894" xr:uid="{00000000-0005-0000-0000-0000CBA90000}"/>
    <cellStyle name="Normal 4 4 3 3 3 4 2 2" xfId="54027" xr:uid="{00000000-0005-0000-0000-0000CCA90000}"/>
    <cellStyle name="Normal 4 4 3 3 3 4 3" xfId="40465" xr:uid="{00000000-0005-0000-0000-0000CDA90000}"/>
    <cellStyle name="Normal 4 4 3 3 3 5" xfId="20113" xr:uid="{00000000-0005-0000-0000-0000CEA90000}"/>
    <cellStyle name="Normal 4 4 3 3 3 5 2" xfId="47246" xr:uid="{00000000-0005-0000-0000-0000CFA90000}"/>
    <cellStyle name="Normal 4 4 3 3 3 6" xfId="33684" xr:uid="{00000000-0005-0000-0000-0000D0A90000}"/>
    <cellStyle name="Normal 4 4 3 3 4" xfId="6394" xr:uid="{00000000-0005-0000-0000-0000D1A90000}"/>
    <cellStyle name="Normal 4 4 3 3 4 2" xfId="9927" xr:uid="{00000000-0005-0000-0000-0000D2A90000}"/>
    <cellStyle name="Normal 4 4 3 3 4 2 2" xfId="16717" xr:uid="{00000000-0005-0000-0000-0000D3A90000}"/>
    <cellStyle name="Normal 4 4 3 3 4 2 2 2" xfId="30285" xr:uid="{00000000-0005-0000-0000-0000D4A90000}"/>
    <cellStyle name="Normal 4 4 3 3 4 2 2 2 2" xfId="57418" xr:uid="{00000000-0005-0000-0000-0000D5A90000}"/>
    <cellStyle name="Normal 4 4 3 3 4 2 2 3" xfId="43856" xr:uid="{00000000-0005-0000-0000-0000D6A90000}"/>
    <cellStyle name="Normal 4 4 3 3 4 2 3" xfId="23504" xr:uid="{00000000-0005-0000-0000-0000D7A90000}"/>
    <cellStyle name="Normal 4 4 3 3 4 2 3 2" xfId="50637" xr:uid="{00000000-0005-0000-0000-0000D8A90000}"/>
    <cellStyle name="Normal 4 4 3 3 4 2 4" xfId="37075" xr:uid="{00000000-0005-0000-0000-0000D9A90000}"/>
    <cellStyle name="Normal 4 4 3 3 4 3" xfId="13328" xr:uid="{00000000-0005-0000-0000-0000DAA90000}"/>
    <cellStyle name="Normal 4 4 3 3 4 3 2" xfId="26896" xr:uid="{00000000-0005-0000-0000-0000DBA90000}"/>
    <cellStyle name="Normal 4 4 3 3 4 3 2 2" xfId="54029" xr:uid="{00000000-0005-0000-0000-0000DCA90000}"/>
    <cellStyle name="Normal 4 4 3 3 4 3 3" xfId="40467" xr:uid="{00000000-0005-0000-0000-0000DDA90000}"/>
    <cellStyle name="Normal 4 4 3 3 4 4" xfId="20115" xr:uid="{00000000-0005-0000-0000-0000DEA90000}"/>
    <cellStyle name="Normal 4 4 3 3 4 4 2" xfId="47248" xr:uid="{00000000-0005-0000-0000-0000DFA90000}"/>
    <cellStyle name="Normal 4 4 3 3 4 5" xfId="33686" xr:uid="{00000000-0005-0000-0000-0000E0A90000}"/>
    <cellStyle name="Normal 4 4 3 3 5" xfId="6395" xr:uid="{00000000-0005-0000-0000-0000E1A90000}"/>
    <cellStyle name="Normal 4 4 3 3 5 2" xfId="9928" xr:uid="{00000000-0005-0000-0000-0000E2A90000}"/>
    <cellStyle name="Normal 4 4 3 3 5 2 2" xfId="16718" xr:uid="{00000000-0005-0000-0000-0000E3A90000}"/>
    <cellStyle name="Normal 4 4 3 3 5 2 2 2" xfId="30286" xr:uid="{00000000-0005-0000-0000-0000E4A90000}"/>
    <cellStyle name="Normal 4 4 3 3 5 2 2 2 2" xfId="57419" xr:uid="{00000000-0005-0000-0000-0000E5A90000}"/>
    <cellStyle name="Normal 4 4 3 3 5 2 2 3" xfId="43857" xr:uid="{00000000-0005-0000-0000-0000E6A90000}"/>
    <cellStyle name="Normal 4 4 3 3 5 2 3" xfId="23505" xr:uid="{00000000-0005-0000-0000-0000E7A90000}"/>
    <cellStyle name="Normal 4 4 3 3 5 2 3 2" xfId="50638" xr:uid="{00000000-0005-0000-0000-0000E8A90000}"/>
    <cellStyle name="Normal 4 4 3 3 5 2 4" xfId="37076" xr:uid="{00000000-0005-0000-0000-0000E9A90000}"/>
    <cellStyle name="Normal 4 4 3 3 5 3" xfId="13329" xr:uid="{00000000-0005-0000-0000-0000EAA90000}"/>
    <cellStyle name="Normal 4 4 3 3 5 3 2" xfId="26897" xr:uid="{00000000-0005-0000-0000-0000EBA90000}"/>
    <cellStyle name="Normal 4 4 3 3 5 3 2 2" xfId="54030" xr:uid="{00000000-0005-0000-0000-0000ECA90000}"/>
    <cellStyle name="Normal 4 4 3 3 5 3 3" xfId="40468" xr:uid="{00000000-0005-0000-0000-0000EDA90000}"/>
    <cellStyle name="Normal 4 4 3 3 5 4" xfId="20116" xr:uid="{00000000-0005-0000-0000-0000EEA90000}"/>
    <cellStyle name="Normal 4 4 3 3 5 4 2" xfId="47249" xr:uid="{00000000-0005-0000-0000-0000EFA90000}"/>
    <cellStyle name="Normal 4 4 3 3 5 5" xfId="33687" xr:uid="{00000000-0005-0000-0000-0000F0A90000}"/>
    <cellStyle name="Normal 4 4 3 3 6" xfId="9921" xr:uid="{00000000-0005-0000-0000-0000F1A90000}"/>
    <cellStyle name="Normal 4 4 3 3 6 2" xfId="16711" xr:uid="{00000000-0005-0000-0000-0000F2A90000}"/>
    <cellStyle name="Normal 4 4 3 3 6 2 2" xfId="30279" xr:uid="{00000000-0005-0000-0000-0000F3A90000}"/>
    <cellStyle name="Normal 4 4 3 3 6 2 2 2" xfId="57412" xr:uid="{00000000-0005-0000-0000-0000F4A90000}"/>
    <cellStyle name="Normal 4 4 3 3 6 2 3" xfId="43850" xr:uid="{00000000-0005-0000-0000-0000F5A90000}"/>
    <cellStyle name="Normal 4 4 3 3 6 3" xfId="23498" xr:uid="{00000000-0005-0000-0000-0000F6A90000}"/>
    <cellStyle name="Normal 4 4 3 3 6 3 2" xfId="50631" xr:uid="{00000000-0005-0000-0000-0000F7A90000}"/>
    <cellStyle name="Normal 4 4 3 3 6 4" xfId="37069" xr:uid="{00000000-0005-0000-0000-0000F8A90000}"/>
    <cellStyle name="Normal 4 4 3 3 7" xfId="13322" xr:uid="{00000000-0005-0000-0000-0000F9A90000}"/>
    <cellStyle name="Normal 4 4 3 3 7 2" xfId="26890" xr:uid="{00000000-0005-0000-0000-0000FAA90000}"/>
    <cellStyle name="Normal 4 4 3 3 7 2 2" xfId="54023" xr:uid="{00000000-0005-0000-0000-0000FBA90000}"/>
    <cellStyle name="Normal 4 4 3 3 7 3" xfId="40461" xr:uid="{00000000-0005-0000-0000-0000FCA90000}"/>
    <cellStyle name="Normal 4 4 3 3 8" xfId="20109" xr:uid="{00000000-0005-0000-0000-0000FDA90000}"/>
    <cellStyle name="Normal 4 4 3 3 8 2" xfId="47242" xr:uid="{00000000-0005-0000-0000-0000FEA90000}"/>
    <cellStyle name="Normal 4 4 3 3 9" xfId="33680" xr:uid="{00000000-0005-0000-0000-0000FFA90000}"/>
    <cellStyle name="Normal 4 4 3 4" xfId="6396" xr:uid="{00000000-0005-0000-0000-000000AA0000}"/>
    <cellStyle name="Normal 4 4 3 4 2" xfId="6397" xr:uid="{00000000-0005-0000-0000-000001AA0000}"/>
    <cellStyle name="Normal 4 4 3 4 2 2" xfId="6398" xr:uid="{00000000-0005-0000-0000-000002AA0000}"/>
    <cellStyle name="Normal 4 4 3 4 2 2 2" xfId="9931" xr:uid="{00000000-0005-0000-0000-000003AA0000}"/>
    <cellStyle name="Normal 4 4 3 4 2 2 2 2" xfId="16721" xr:uid="{00000000-0005-0000-0000-000004AA0000}"/>
    <cellStyle name="Normal 4 4 3 4 2 2 2 2 2" xfId="30289" xr:uid="{00000000-0005-0000-0000-000005AA0000}"/>
    <cellStyle name="Normal 4 4 3 4 2 2 2 2 2 2" xfId="57422" xr:uid="{00000000-0005-0000-0000-000006AA0000}"/>
    <cellStyle name="Normal 4 4 3 4 2 2 2 2 3" xfId="43860" xr:uid="{00000000-0005-0000-0000-000007AA0000}"/>
    <cellStyle name="Normal 4 4 3 4 2 2 2 3" xfId="23508" xr:uid="{00000000-0005-0000-0000-000008AA0000}"/>
    <cellStyle name="Normal 4 4 3 4 2 2 2 3 2" xfId="50641" xr:uid="{00000000-0005-0000-0000-000009AA0000}"/>
    <cellStyle name="Normal 4 4 3 4 2 2 2 4" xfId="37079" xr:uid="{00000000-0005-0000-0000-00000AAA0000}"/>
    <cellStyle name="Normal 4 4 3 4 2 2 3" xfId="13332" xr:uid="{00000000-0005-0000-0000-00000BAA0000}"/>
    <cellStyle name="Normal 4 4 3 4 2 2 3 2" xfId="26900" xr:uid="{00000000-0005-0000-0000-00000CAA0000}"/>
    <cellStyle name="Normal 4 4 3 4 2 2 3 2 2" xfId="54033" xr:uid="{00000000-0005-0000-0000-00000DAA0000}"/>
    <cellStyle name="Normal 4 4 3 4 2 2 3 3" xfId="40471" xr:uid="{00000000-0005-0000-0000-00000EAA0000}"/>
    <cellStyle name="Normal 4 4 3 4 2 2 4" xfId="20119" xr:uid="{00000000-0005-0000-0000-00000FAA0000}"/>
    <cellStyle name="Normal 4 4 3 4 2 2 4 2" xfId="47252" xr:uid="{00000000-0005-0000-0000-000010AA0000}"/>
    <cellStyle name="Normal 4 4 3 4 2 2 5" xfId="33690" xr:uid="{00000000-0005-0000-0000-000011AA0000}"/>
    <cellStyle name="Normal 4 4 3 4 2 3" xfId="6399" xr:uid="{00000000-0005-0000-0000-000012AA0000}"/>
    <cellStyle name="Normal 4 4 3 4 2 3 2" xfId="9932" xr:uid="{00000000-0005-0000-0000-000013AA0000}"/>
    <cellStyle name="Normal 4 4 3 4 2 3 2 2" xfId="16722" xr:uid="{00000000-0005-0000-0000-000014AA0000}"/>
    <cellStyle name="Normal 4 4 3 4 2 3 2 2 2" xfId="30290" xr:uid="{00000000-0005-0000-0000-000015AA0000}"/>
    <cellStyle name="Normal 4 4 3 4 2 3 2 2 2 2" xfId="57423" xr:uid="{00000000-0005-0000-0000-000016AA0000}"/>
    <cellStyle name="Normal 4 4 3 4 2 3 2 2 3" xfId="43861" xr:uid="{00000000-0005-0000-0000-000017AA0000}"/>
    <cellStyle name="Normal 4 4 3 4 2 3 2 3" xfId="23509" xr:uid="{00000000-0005-0000-0000-000018AA0000}"/>
    <cellStyle name="Normal 4 4 3 4 2 3 2 3 2" xfId="50642" xr:uid="{00000000-0005-0000-0000-000019AA0000}"/>
    <cellStyle name="Normal 4 4 3 4 2 3 2 4" xfId="37080" xr:uid="{00000000-0005-0000-0000-00001AAA0000}"/>
    <cellStyle name="Normal 4 4 3 4 2 3 3" xfId="13333" xr:uid="{00000000-0005-0000-0000-00001BAA0000}"/>
    <cellStyle name="Normal 4 4 3 4 2 3 3 2" xfId="26901" xr:uid="{00000000-0005-0000-0000-00001CAA0000}"/>
    <cellStyle name="Normal 4 4 3 4 2 3 3 2 2" xfId="54034" xr:uid="{00000000-0005-0000-0000-00001DAA0000}"/>
    <cellStyle name="Normal 4 4 3 4 2 3 3 3" xfId="40472" xr:uid="{00000000-0005-0000-0000-00001EAA0000}"/>
    <cellStyle name="Normal 4 4 3 4 2 3 4" xfId="20120" xr:uid="{00000000-0005-0000-0000-00001FAA0000}"/>
    <cellStyle name="Normal 4 4 3 4 2 3 4 2" xfId="47253" xr:uid="{00000000-0005-0000-0000-000020AA0000}"/>
    <cellStyle name="Normal 4 4 3 4 2 3 5" xfId="33691" xr:uid="{00000000-0005-0000-0000-000021AA0000}"/>
    <cellStyle name="Normal 4 4 3 4 2 4" xfId="9930" xr:uid="{00000000-0005-0000-0000-000022AA0000}"/>
    <cellStyle name="Normal 4 4 3 4 2 4 2" xfId="16720" xr:uid="{00000000-0005-0000-0000-000023AA0000}"/>
    <cellStyle name="Normal 4 4 3 4 2 4 2 2" xfId="30288" xr:uid="{00000000-0005-0000-0000-000024AA0000}"/>
    <cellStyle name="Normal 4 4 3 4 2 4 2 2 2" xfId="57421" xr:uid="{00000000-0005-0000-0000-000025AA0000}"/>
    <cellStyle name="Normal 4 4 3 4 2 4 2 3" xfId="43859" xr:uid="{00000000-0005-0000-0000-000026AA0000}"/>
    <cellStyle name="Normal 4 4 3 4 2 4 3" xfId="23507" xr:uid="{00000000-0005-0000-0000-000027AA0000}"/>
    <cellStyle name="Normal 4 4 3 4 2 4 3 2" xfId="50640" xr:uid="{00000000-0005-0000-0000-000028AA0000}"/>
    <cellStyle name="Normal 4 4 3 4 2 4 4" xfId="37078" xr:uid="{00000000-0005-0000-0000-000029AA0000}"/>
    <cellStyle name="Normal 4 4 3 4 2 5" xfId="13331" xr:uid="{00000000-0005-0000-0000-00002AAA0000}"/>
    <cellStyle name="Normal 4 4 3 4 2 5 2" xfId="26899" xr:uid="{00000000-0005-0000-0000-00002BAA0000}"/>
    <cellStyle name="Normal 4 4 3 4 2 5 2 2" xfId="54032" xr:uid="{00000000-0005-0000-0000-00002CAA0000}"/>
    <cellStyle name="Normal 4 4 3 4 2 5 3" xfId="40470" xr:uid="{00000000-0005-0000-0000-00002DAA0000}"/>
    <cellStyle name="Normal 4 4 3 4 2 6" xfId="20118" xr:uid="{00000000-0005-0000-0000-00002EAA0000}"/>
    <cellStyle name="Normal 4 4 3 4 2 6 2" xfId="47251" xr:uid="{00000000-0005-0000-0000-00002FAA0000}"/>
    <cellStyle name="Normal 4 4 3 4 2 7" xfId="33689" xr:uid="{00000000-0005-0000-0000-000030AA0000}"/>
    <cellStyle name="Normal 4 4 3 4 3" xfId="6400" xr:uid="{00000000-0005-0000-0000-000031AA0000}"/>
    <cellStyle name="Normal 4 4 3 4 3 2" xfId="9933" xr:uid="{00000000-0005-0000-0000-000032AA0000}"/>
    <cellStyle name="Normal 4 4 3 4 3 2 2" xfId="16723" xr:uid="{00000000-0005-0000-0000-000033AA0000}"/>
    <cellStyle name="Normal 4 4 3 4 3 2 2 2" xfId="30291" xr:uid="{00000000-0005-0000-0000-000034AA0000}"/>
    <cellStyle name="Normal 4 4 3 4 3 2 2 2 2" xfId="57424" xr:uid="{00000000-0005-0000-0000-000035AA0000}"/>
    <cellStyle name="Normal 4 4 3 4 3 2 2 3" xfId="43862" xr:uid="{00000000-0005-0000-0000-000036AA0000}"/>
    <cellStyle name="Normal 4 4 3 4 3 2 3" xfId="23510" xr:uid="{00000000-0005-0000-0000-000037AA0000}"/>
    <cellStyle name="Normal 4 4 3 4 3 2 3 2" xfId="50643" xr:uid="{00000000-0005-0000-0000-000038AA0000}"/>
    <cellStyle name="Normal 4 4 3 4 3 2 4" xfId="37081" xr:uid="{00000000-0005-0000-0000-000039AA0000}"/>
    <cellStyle name="Normal 4 4 3 4 3 3" xfId="13334" xr:uid="{00000000-0005-0000-0000-00003AAA0000}"/>
    <cellStyle name="Normal 4 4 3 4 3 3 2" xfId="26902" xr:uid="{00000000-0005-0000-0000-00003BAA0000}"/>
    <cellStyle name="Normal 4 4 3 4 3 3 2 2" xfId="54035" xr:uid="{00000000-0005-0000-0000-00003CAA0000}"/>
    <cellStyle name="Normal 4 4 3 4 3 3 3" xfId="40473" xr:uid="{00000000-0005-0000-0000-00003DAA0000}"/>
    <cellStyle name="Normal 4 4 3 4 3 4" xfId="20121" xr:uid="{00000000-0005-0000-0000-00003EAA0000}"/>
    <cellStyle name="Normal 4 4 3 4 3 4 2" xfId="47254" xr:uid="{00000000-0005-0000-0000-00003FAA0000}"/>
    <cellStyle name="Normal 4 4 3 4 3 5" xfId="33692" xr:uid="{00000000-0005-0000-0000-000040AA0000}"/>
    <cellStyle name="Normal 4 4 3 4 4" xfId="6401" xr:uid="{00000000-0005-0000-0000-000041AA0000}"/>
    <cellStyle name="Normal 4 4 3 4 4 2" xfId="9934" xr:uid="{00000000-0005-0000-0000-000042AA0000}"/>
    <cellStyle name="Normal 4 4 3 4 4 2 2" xfId="16724" xr:uid="{00000000-0005-0000-0000-000043AA0000}"/>
    <cellStyle name="Normal 4 4 3 4 4 2 2 2" xfId="30292" xr:uid="{00000000-0005-0000-0000-000044AA0000}"/>
    <cellStyle name="Normal 4 4 3 4 4 2 2 2 2" xfId="57425" xr:uid="{00000000-0005-0000-0000-000045AA0000}"/>
    <cellStyle name="Normal 4 4 3 4 4 2 2 3" xfId="43863" xr:uid="{00000000-0005-0000-0000-000046AA0000}"/>
    <cellStyle name="Normal 4 4 3 4 4 2 3" xfId="23511" xr:uid="{00000000-0005-0000-0000-000047AA0000}"/>
    <cellStyle name="Normal 4 4 3 4 4 2 3 2" xfId="50644" xr:uid="{00000000-0005-0000-0000-000048AA0000}"/>
    <cellStyle name="Normal 4 4 3 4 4 2 4" xfId="37082" xr:uid="{00000000-0005-0000-0000-000049AA0000}"/>
    <cellStyle name="Normal 4 4 3 4 4 3" xfId="13335" xr:uid="{00000000-0005-0000-0000-00004AAA0000}"/>
    <cellStyle name="Normal 4 4 3 4 4 3 2" xfId="26903" xr:uid="{00000000-0005-0000-0000-00004BAA0000}"/>
    <cellStyle name="Normal 4 4 3 4 4 3 2 2" xfId="54036" xr:uid="{00000000-0005-0000-0000-00004CAA0000}"/>
    <cellStyle name="Normal 4 4 3 4 4 3 3" xfId="40474" xr:uid="{00000000-0005-0000-0000-00004DAA0000}"/>
    <cellStyle name="Normal 4 4 3 4 4 4" xfId="20122" xr:uid="{00000000-0005-0000-0000-00004EAA0000}"/>
    <cellStyle name="Normal 4 4 3 4 4 4 2" xfId="47255" xr:uid="{00000000-0005-0000-0000-00004FAA0000}"/>
    <cellStyle name="Normal 4 4 3 4 4 5" xfId="33693" xr:uid="{00000000-0005-0000-0000-000050AA0000}"/>
    <cellStyle name="Normal 4 4 3 4 5" xfId="9929" xr:uid="{00000000-0005-0000-0000-000051AA0000}"/>
    <cellStyle name="Normal 4 4 3 4 5 2" xfId="16719" xr:uid="{00000000-0005-0000-0000-000052AA0000}"/>
    <cellStyle name="Normal 4 4 3 4 5 2 2" xfId="30287" xr:uid="{00000000-0005-0000-0000-000053AA0000}"/>
    <cellStyle name="Normal 4 4 3 4 5 2 2 2" xfId="57420" xr:uid="{00000000-0005-0000-0000-000054AA0000}"/>
    <cellStyle name="Normal 4 4 3 4 5 2 3" xfId="43858" xr:uid="{00000000-0005-0000-0000-000055AA0000}"/>
    <cellStyle name="Normal 4 4 3 4 5 3" xfId="23506" xr:uid="{00000000-0005-0000-0000-000056AA0000}"/>
    <cellStyle name="Normal 4 4 3 4 5 3 2" xfId="50639" xr:uid="{00000000-0005-0000-0000-000057AA0000}"/>
    <cellStyle name="Normal 4 4 3 4 5 4" xfId="37077" xr:uid="{00000000-0005-0000-0000-000058AA0000}"/>
    <cellStyle name="Normal 4 4 3 4 6" xfId="13330" xr:uid="{00000000-0005-0000-0000-000059AA0000}"/>
    <cellStyle name="Normal 4 4 3 4 6 2" xfId="26898" xr:uid="{00000000-0005-0000-0000-00005AAA0000}"/>
    <cellStyle name="Normal 4 4 3 4 6 2 2" xfId="54031" xr:uid="{00000000-0005-0000-0000-00005BAA0000}"/>
    <cellStyle name="Normal 4 4 3 4 6 3" xfId="40469" xr:uid="{00000000-0005-0000-0000-00005CAA0000}"/>
    <cellStyle name="Normal 4 4 3 4 7" xfId="20117" xr:uid="{00000000-0005-0000-0000-00005DAA0000}"/>
    <cellStyle name="Normal 4 4 3 4 7 2" xfId="47250" xr:uid="{00000000-0005-0000-0000-00005EAA0000}"/>
    <cellStyle name="Normal 4 4 3 4 8" xfId="33688" xr:uid="{00000000-0005-0000-0000-00005FAA0000}"/>
    <cellStyle name="Normal 4 4 3 5" xfId="6402" xr:uid="{00000000-0005-0000-0000-000060AA0000}"/>
    <cellStyle name="Normal 4 4 3 5 2" xfId="6403" xr:uid="{00000000-0005-0000-0000-000061AA0000}"/>
    <cellStyle name="Normal 4 4 3 5 2 2" xfId="6404" xr:uid="{00000000-0005-0000-0000-000062AA0000}"/>
    <cellStyle name="Normal 4 4 3 5 2 2 2" xfId="9937" xr:uid="{00000000-0005-0000-0000-000063AA0000}"/>
    <cellStyle name="Normal 4 4 3 5 2 2 2 2" xfId="16727" xr:uid="{00000000-0005-0000-0000-000064AA0000}"/>
    <cellStyle name="Normal 4 4 3 5 2 2 2 2 2" xfId="30295" xr:uid="{00000000-0005-0000-0000-000065AA0000}"/>
    <cellStyle name="Normal 4 4 3 5 2 2 2 2 2 2" xfId="57428" xr:uid="{00000000-0005-0000-0000-000066AA0000}"/>
    <cellStyle name="Normal 4 4 3 5 2 2 2 2 3" xfId="43866" xr:uid="{00000000-0005-0000-0000-000067AA0000}"/>
    <cellStyle name="Normal 4 4 3 5 2 2 2 3" xfId="23514" xr:uid="{00000000-0005-0000-0000-000068AA0000}"/>
    <cellStyle name="Normal 4 4 3 5 2 2 2 3 2" xfId="50647" xr:uid="{00000000-0005-0000-0000-000069AA0000}"/>
    <cellStyle name="Normal 4 4 3 5 2 2 2 4" xfId="37085" xr:uid="{00000000-0005-0000-0000-00006AAA0000}"/>
    <cellStyle name="Normal 4 4 3 5 2 2 3" xfId="13338" xr:uid="{00000000-0005-0000-0000-00006BAA0000}"/>
    <cellStyle name="Normal 4 4 3 5 2 2 3 2" xfId="26906" xr:uid="{00000000-0005-0000-0000-00006CAA0000}"/>
    <cellStyle name="Normal 4 4 3 5 2 2 3 2 2" xfId="54039" xr:uid="{00000000-0005-0000-0000-00006DAA0000}"/>
    <cellStyle name="Normal 4 4 3 5 2 2 3 3" xfId="40477" xr:uid="{00000000-0005-0000-0000-00006EAA0000}"/>
    <cellStyle name="Normal 4 4 3 5 2 2 4" xfId="20125" xr:uid="{00000000-0005-0000-0000-00006FAA0000}"/>
    <cellStyle name="Normal 4 4 3 5 2 2 4 2" xfId="47258" xr:uid="{00000000-0005-0000-0000-000070AA0000}"/>
    <cellStyle name="Normal 4 4 3 5 2 2 5" xfId="33696" xr:uid="{00000000-0005-0000-0000-000071AA0000}"/>
    <cellStyle name="Normal 4 4 3 5 2 3" xfId="6405" xr:uid="{00000000-0005-0000-0000-000072AA0000}"/>
    <cellStyle name="Normal 4 4 3 5 2 3 2" xfId="9938" xr:uid="{00000000-0005-0000-0000-000073AA0000}"/>
    <cellStyle name="Normal 4 4 3 5 2 3 2 2" xfId="16728" xr:uid="{00000000-0005-0000-0000-000074AA0000}"/>
    <cellStyle name="Normal 4 4 3 5 2 3 2 2 2" xfId="30296" xr:uid="{00000000-0005-0000-0000-000075AA0000}"/>
    <cellStyle name="Normal 4 4 3 5 2 3 2 2 2 2" xfId="57429" xr:uid="{00000000-0005-0000-0000-000076AA0000}"/>
    <cellStyle name="Normal 4 4 3 5 2 3 2 2 3" xfId="43867" xr:uid="{00000000-0005-0000-0000-000077AA0000}"/>
    <cellStyle name="Normal 4 4 3 5 2 3 2 3" xfId="23515" xr:uid="{00000000-0005-0000-0000-000078AA0000}"/>
    <cellStyle name="Normal 4 4 3 5 2 3 2 3 2" xfId="50648" xr:uid="{00000000-0005-0000-0000-000079AA0000}"/>
    <cellStyle name="Normal 4 4 3 5 2 3 2 4" xfId="37086" xr:uid="{00000000-0005-0000-0000-00007AAA0000}"/>
    <cellStyle name="Normal 4 4 3 5 2 3 3" xfId="13339" xr:uid="{00000000-0005-0000-0000-00007BAA0000}"/>
    <cellStyle name="Normal 4 4 3 5 2 3 3 2" xfId="26907" xr:uid="{00000000-0005-0000-0000-00007CAA0000}"/>
    <cellStyle name="Normal 4 4 3 5 2 3 3 2 2" xfId="54040" xr:uid="{00000000-0005-0000-0000-00007DAA0000}"/>
    <cellStyle name="Normal 4 4 3 5 2 3 3 3" xfId="40478" xr:uid="{00000000-0005-0000-0000-00007EAA0000}"/>
    <cellStyle name="Normal 4 4 3 5 2 3 4" xfId="20126" xr:uid="{00000000-0005-0000-0000-00007FAA0000}"/>
    <cellStyle name="Normal 4 4 3 5 2 3 4 2" xfId="47259" xr:uid="{00000000-0005-0000-0000-000080AA0000}"/>
    <cellStyle name="Normal 4 4 3 5 2 3 5" xfId="33697" xr:uid="{00000000-0005-0000-0000-000081AA0000}"/>
    <cellStyle name="Normal 4 4 3 5 2 4" xfId="9936" xr:uid="{00000000-0005-0000-0000-000082AA0000}"/>
    <cellStyle name="Normal 4 4 3 5 2 4 2" xfId="16726" xr:uid="{00000000-0005-0000-0000-000083AA0000}"/>
    <cellStyle name="Normal 4 4 3 5 2 4 2 2" xfId="30294" xr:uid="{00000000-0005-0000-0000-000084AA0000}"/>
    <cellStyle name="Normal 4 4 3 5 2 4 2 2 2" xfId="57427" xr:uid="{00000000-0005-0000-0000-000085AA0000}"/>
    <cellStyle name="Normal 4 4 3 5 2 4 2 3" xfId="43865" xr:uid="{00000000-0005-0000-0000-000086AA0000}"/>
    <cellStyle name="Normal 4 4 3 5 2 4 3" xfId="23513" xr:uid="{00000000-0005-0000-0000-000087AA0000}"/>
    <cellStyle name="Normal 4 4 3 5 2 4 3 2" xfId="50646" xr:uid="{00000000-0005-0000-0000-000088AA0000}"/>
    <cellStyle name="Normal 4 4 3 5 2 4 4" xfId="37084" xr:uid="{00000000-0005-0000-0000-000089AA0000}"/>
    <cellStyle name="Normal 4 4 3 5 2 5" xfId="13337" xr:uid="{00000000-0005-0000-0000-00008AAA0000}"/>
    <cellStyle name="Normal 4 4 3 5 2 5 2" xfId="26905" xr:uid="{00000000-0005-0000-0000-00008BAA0000}"/>
    <cellStyle name="Normal 4 4 3 5 2 5 2 2" xfId="54038" xr:uid="{00000000-0005-0000-0000-00008CAA0000}"/>
    <cellStyle name="Normal 4 4 3 5 2 5 3" xfId="40476" xr:uid="{00000000-0005-0000-0000-00008DAA0000}"/>
    <cellStyle name="Normal 4 4 3 5 2 6" xfId="20124" xr:uid="{00000000-0005-0000-0000-00008EAA0000}"/>
    <cellStyle name="Normal 4 4 3 5 2 6 2" xfId="47257" xr:uid="{00000000-0005-0000-0000-00008FAA0000}"/>
    <cellStyle name="Normal 4 4 3 5 2 7" xfId="33695" xr:uid="{00000000-0005-0000-0000-000090AA0000}"/>
    <cellStyle name="Normal 4 4 3 5 3" xfId="6406" xr:uid="{00000000-0005-0000-0000-000091AA0000}"/>
    <cellStyle name="Normal 4 4 3 5 3 2" xfId="9939" xr:uid="{00000000-0005-0000-0000-000092AA0000}"/>
    <cellStyle name="Normal 4 4 3 5 3 2 2" xfId="16729" xr:uid="{00000000-0005-0000-0000-000093AA0000}"/>
    <cellStyle name="Normal 4 4 3 5 3 2 2 2" xfId="30297" xr:uid="{00000000-0005-0000-0000-000094AA0000}"/>
    <cellStyle name="Normal 4 4 3 5 3 2 2 2 2" xfId="57430" xr:uid="{00000000-0005-0000-0000-000095AA0000}"/>
    <cellStyle name="Normal 4 4 3 5 3 2 2 3" xfId="43868" xr:uid="{00000000-0005-0000-0000-000096AA0000}"/>
    <cellStyle name="Normal 4 4 3 5 3 2 3" xfId="23516" xr:uid="{00000000-0005-0000-0000-000097AA0000}"/>
    <cellStyle name="Normal 4 4 3 5 3 2 3 2" xfId="50649" xr:uid="{00000000-0005-0000-0000-000098AA0000}"/>
    <cellStyle name="Normal 4 4 3 5 3 2 4" xfId="37087" xr:uid="{00000000-0005-0000-0000-000099AA0000}"/>
    <cellStyle name="Normal 4 4 3 5 3 3" xfId="13340" xr:uid="{00000000-0005-0000-0000-00009AAA0000}"/>
    <cellStyle name="Normal 4 4 3 5 3 3 2" xfId="26908" xr:uid="{00000000-0005-0000-0000-00009BAA0000}"/>
    <cellStyle name="Normal 4 4 3 5 3 3 2 2" xfId="54041" xr:uid="{00000000-0005-0000-0000-00009CAA0000}"/>
    <cellStyle name="Normal 4 4 3 5 3 3 3" xfId="40479" xr:uid="{00000000-0005-0000-0000-00009DAA0000}"/>
    <cellStyle name="Normal 4 4 3 5 3 4" xfId="20127" xr:uid="{00000000-0005-0000-0000-00009EAA0000}"/>
    <cellStyle name="Normal 4 4 3 5 3 4 2" xfId="47260" xr:uid="{00000000-0005-0000-0000-00009FAA0000}"/>
    <cellStyle name="Normal 4 4 3 5 3 5" xfId="33698" xr:uid="{00000000-0005-0000-0000-0000A0AA0000}"/>
    <cellStyle name="Normal 4 4 3 5 4" xfId="6407" xr:uid="{00000000-0005-0000-0000-0000A1AA0000}"/>
    <cellStyle name="Normal 4 4 3 5 4 2" xfId="9940" xr:uid="{00000000-0005-0000-0000-0000A2AA0000}"/>
    <cellStyle name="Normal 4 4 3 5 4 2 2" xfId="16730" xr:uid="{00000000-0005-0000-0000-0000A3AA0000}"/>
    <cellStyle name="Normal 4 4 3 5 4 2 2 2" xfId="30298" xr:uid="{00000000-0005-0000-0000-0000A4AA0000}"/>
    <cellStyle name="Normal 4 4 3 5 4 2 2 2 2" xfId="57431" xr:uid="{00000000-0005-0000-0000-0000A5AA0000}"/>
    <cellStyle name="Normal 4 4 3 5 4 2 2 3" xfId="43869" xr:uid="{00000000-0005-0000-0000-0000A6AA0000}"/>
    <cellStyle name="Normal 4 4 3 5 4 2 3" xfId="23517" xr:uid="{00000000-0005-0000-0000-0000A7AA0000}"/>
    <cellStyle name="Normal 4 4 3 5 4 2 3 2" xfId="50650" xr:uid="{00000000-0005-0000-0000-0000A8AA0000}"/>
    <cellStyle name="Normal 4 4 3 5 4 2 4" xfId="37088" xr:uid="{00000000-0005-0000-0000-0000A9AA0000}"/>
    <cellStyle name="Normal 4 4 3 5 4 3" xfId="13341" xr:uid="{00000000-0005-0000-0000-0000AAAA0000}"/>
    <cellStyle name="Normal 4 4 3 5 4 3 2" xfId="26909" xr:uid="{00000000-0005-0000-0000-0000ABAA0000}"/>
    <cellStyle name="Normal 4 4 3 5 4 3 2 2" xfId="54042" xr:uid="{00000000-0005-0000-0000-0000ACAA0000}"/>
    <cellStyle name="Normal 4 4 3 5 4 3 3" xfId="40480" xr:uid="{00000000-0005-0000-0000-0000ADAA0000}"/>
    <cellStyle name="Normal 4 4 3 5 4 4" xfId="20128" xr:uid="{00000000-0005-0000-0000-0000AEAA0000}"/>
    <cellStyle name="Normal 4 4 3 5 4 4 2" xfId="47261" xr:uid="{00000000-0005-0000-0000-0000AFAA0000}"/>
    <cellStyle name="Normal 4 4 3 5 4 5" xfId="33699" xr:uid="{00000000-0005-0000-0000-0000B0AA0000}"/>
    <cellStyle name="Normal 4 4 3 5 5" xfId="9935" xr:uid="{00000000-0005-0000-0000-0000B1AA0000}"/>
    <cellStyle name="Normal 4 4 3 5 5 2" xfId="16725" xr:uid="{00000000-0005-0000-0000-0000B2AA0000}"/>
    <cellStyle name="Normal 4 4 3 5 5 2 2" xfId="30293" xr:uid="{00000000-0005-0000-0000-0000B3AA0000}"/>
    <cellStyle name="Normal 4 4 3 5 5 2 2 2" xfId="57426" xr:uid="{00000000-0005-0000-0000-0000B4AA0000}"/>
    <cellStyle name="Normal 4 4 3 5 5 2 3" xfId="43864" xr:uid="{00000000-0005-0000-0000-0000B5AA0000}"/>
    <cellStyle name="Normal 4 4 3 5 5 3" xfId="23512" xr:uid="{00000000-0005-0000-0000-0000B6AA0000}"/>
    <cellStyle name="Normal 4 4 3 5 5 3 2" xfId="50645" xr:uid="{00000000-0005-0000-0000-0000B7AA0000}"/>
    <cellStyle name="Normal 4 4 3 5 5 4" xfId="37083" xr:uid="{00000000-0005-0000-0000-0000B8AA0000}"/>
    <cellStyle name="Normal 4 4 3 5 6" xfId="13336" xr:uid="{00000000-0005-0000-0000-0000B9AA0000}"/>
    <cellStyle name="Normal 4 4 3 5 6 2" xfId="26904" xr:uid="{00000000-0005-0000-0000-0000BAAA0000}"/>
    <cellStyle name="Normal 4 4 3 5 6 2 2" xfId="54037" xr:uid="{00000000-0005-0000-0000-0000BBAA0000}"/>
    <cellStyle name="Normal 4 4 3 5 6 3" xfId="40475" xr:uid="{00000000-0005-0000-0000-0000BCAA0000}"/>
    <cellStyle name="Normal 4 4 3 5 7" xfId="20123" xr:uid="{00000000-0005-0000-0000-0000BDAA0000}"/>
    <cellStyle name="Normal 4 4 3 5 7 2" xfId="47256" xr:uid="{00000000-0005-0000-0000-0000BEAA0000}"/>
    <cellStyle name="Normal 4 4 3 5 8" xfId="33694" xr:uid="{00000000-0005-0000-0000-0000BFAA0000}"/>
    <cellStyle name="Normal 4 4 3 6" xfId="6408" xr:uid="{00000000-0005-0000-0000-0000C0AA0000}"/>
    <cellStyle name="Normal 4 4 3 6 2" xfId="6409" xr:uid="{00000000-0005-0000-0000-0000C1AA0000}"/>
    <cellStyle name="Normal 4 4 3 6 2 2" xfId="9942" xr:uid="{00000000-0005-0000-0000-0000C2AA0000}"/>
    <cellStyle name="Normal 4 4 3 6 2 2 2" xfId="16732" xr:uid="{00000000-0005-0000-0000-0000C3AA0000}"/>
    <cellStyle name="Normal 4 4 3 6 2 2 2 2" xfId="30300" xr:uid="{00000000-0005-0000-0000-0000C4AA0000}"/>
    <cellStyle name="Normal 4 4 3 6 2 2 2 2 2" xfId="57433" xr:uid="{00000000-0005-0000-0000-0000C5AA0000}"/>
    <cellStyle name="Normal 4 4 3 6 2 2 2 3" xfId="43871" xr:uid="{00000000-0005-0000-0000-0000C6AA0000}"/>
    <cellStyle name="Normal 4 4 3 6 2 2 3" xfId="23519" xr:uid="{00000000-0005-0000-0000-0000C7AA0000}"/>
    <cellStyle name="Normal 4 4 3 6 2 2 3 2" xfId="50652" xr:uid="{00000000-0005-0000-0000-0000C8AA0000}"/>
    <cellStyle name="Normal 4 4 3 6 2 2 4" xfId="37090" xr:uid="{00000000-0005-0000-0000-0000C9AA0000}"/>
    <cellStyle name="Normal 4 4 3 6 2 3" xfId="13343" xr:uid="{00000000-0005-0000-0000-0000CAAA0000}"/>
    <cellStyle name="Normal 4 4 3 6 2 3 2" xfId="26911" xr:uid="{00000000-0005-0000-0000-0000CBAA0000}"/>
    <cellStyle name="Normal 4 4 3 6 2 3 2 2" xfId="54044" xr:uid="{00000000-0005-0000-0000-0000CCAA0000}"/>
    <cellStyle name="Normal 4 4 3 6 2 3 3" xfId="40482" xr:uid="{00000000-0005-0000-0000-0000CDAA0000}"/>
    <cellStyle name="Normal 4 4 3 6 2 4" xfId="20130" xr:uid="{00000000-0005-0000-0000-0000CEAA0000}"/>
    <cellStyle name="Normal 4 4 3 6 2 4 2" xfId="47263" xr:uid="{00000000-0005-0000-0000-0000CFAA0000}"/>
    <cellStyle name="Normal 4 4 3 6 2 5" xfId="33701" xr:uid="{00000000-0005-0000-0000-0000D0AA0000}"/>
    <cellStyle name="Normal 4 4 3 6 3" xfId="6410" xr:uid="{00000000-0005-0000-0000-0000D1AA0000}"/>
    <cellStyle name="Normal 4 4 3 6 3 2" xfId="9943" xr:uid="{00000000-0005-0000-0000-0000D2AA0000}"/>
    <cellStyle name="Normal 4 4 3 6 3 2 2" xfId="16733" xr:uid="{00000000-0005-0000-0000-0000D3AA0000}"/>
    <cellStyle name="Normal 4 4 3 6 3 2 2 2" xfId="30301" xr:uid="{00000000-0005-0000-0000-0000D4AA0000}"/>
    <cellStyle name="Normal 4 4 3 6 3 2 2 2 2" xfId="57434" xr:uid="{00000000-0005-0000-0000-0000D5AA0000}"/>
    <cellStyle name="Normal 4 4 3 6 3 2 2 3" xfId="43872" xr:uid="{00000000-0005-0000-0000-0000D6AA0000}"/>
    <cellStyle name="Normal 4 4 3 6 3 2 3" xfId="23520" xr:uid="{00000000-0005-0000-0000-0000D7AA0000}"/>
    <cellStyle name="Normal 4 4 3 6 3 2 3 2" xfId="50653" xr:uid="{00000000-0005-0000-0000-0000D8AA0000}"/>
    <cellStyle name="Normal 4 4 3 6 3 2 4" xfId="37091" xr:uid="{00000000-0005-0000-0000-0000D9AA0000}"/>
    <cellStyle name="Normal 4 4 3 6 3 3" xfId="13344" xr:uid="{00000000-0005-0000-0000-0000DAAA0000}"/>
    <cellStyle name="Normal 4 4 3 6 3 3 2" xfId="26912" xr:uid="{00000000-0005-0000-0000-0000DBAA0000}"/>
    <cellStyle name="Normal 4 4 3 6 3 3 2 2" xfId="54045" xr:uid="{00000000-0005-0000-0000-0000DCAA0000}"/>
    <cellStyle name="Normal 4 4 3 6 3 3 3" xfId="40483" xr:uid="{00000000-0005-0000-0000-0000DDAA0000}"/>
    <cellStyle name="Normal 4 4 3 6 3 4" xfId="20131" xr:uid="{00000000-0005-0000-0000-0000DEAA0000}"/>
    <cellStyle name="Normal 4 4 3 6 3 4 2" xfId="47264" xr:uid="{00000000-0005-0000-0000-0000DFAA0000}"/>
    <cellStyle name="Normal 4 4 3 6 3 5" xfId="33702" xr:uid="{00000000-0005-0000-0000-0000E0AA0000}"/>
    <cellStyle name="Normal 4 4 3 6 4" xfId="9941" xr:uid="{00000000-0005-0000-0000-0000E1AA0000}"/>
    <cellStyle name="Normal 4 4 3 6 4 2" xfId="16731" xr:uid="{00000000-0005-0000-0000-0000E2AA0000}"/>
    <cellStyle name="Normal 4 4 3 6 4 2 2" xfId="30299" xr:uid="{00000000-0005-0000-0000-0000E3AA0000}"/>
    <cellStyle name="Normal 4 4 3 6 4 2 2 2" xfId="57432" xr:uid="{00000000-0005-0000-0000-0000E4AA0000}"/>
    <cellStyle name="Normal 4 4 3 6 4 2 3" xfId="43870" xr:uid="{00000000-0005-0000-0000-0000E5AA0000}"/>
    <cellStyle name="Normal 4 4 3 6 4 3" xfId="23518" xr:uid="{00000000-0005-0000-0000-0000E6AA0000}"/>
    <cellStyle name="Normal 4 4 3 6 4 3 2" xfId="50651" xr:uid="{00000000-0005-0000-0000-0000E7AA0000}"/>
    <cellStyle name="Normal 4 4 3 6 4 4" xfId="37089" xr:uid="{00000000-0005-0000-0000-0000E8AA0000}"/>
    <cellStyle name="Normal 4 4 3 6 5" xfId="13342" xr:uid="{00000000-0005-0000-0000-0000E9AA0000}"/>
    <cellStyle name="Normal 4 4 3 6 5 2" xfId="26910" xr:uid="{00000000-0005-0000-0000-0000EAAA0000}"/>
    <cellStyle name="Normal 4 4 3 6 5 2 2" xfId="54043" xr:uid="{00000000-0005-0000-0000-0000EBAA0000}"/>
    <cellStyle name="Normal 4 4 3 6 5 3" xfId="40481" xr:uid="{00000000-0005-0000-0000-0000ECAA0000}"/>
    <cellStyle name="Normal 4 4 3 6 6" xfId="20129" xr:uid="{00000000-0005-0000-0000-0000EDAA0000}"/>
    <cellStyle name="Normal 4 4 3 6 6 2" xfId="47262" xr:uid="{00000000-0005-0000-0000-0000EEAA0000}"/>
    <cellStyle name="Normal 4 4 3 6 7" xfId="33700" xr:uid="{00000000-0005-0000-0000-0000EFAA0000}"/>
    <cellStyle name="Normal 4 4 3 7" xfId="6411" xr:uid="{00000000-0005-0000-0000-0000F0AA0000}"/>
    <cellStyle name="Normal 4 4 3 7 2" xfId="6412" xr:uid="{00000000-0005-0000-0000-0000F1AA0000}"/>
    <cellStyle name="Normal 4 4 3 7 2 2" xfId="9945" xr:uid="{00000000-0005-0000-0000-0000F2AA0000}"/>
    <cellStyle name="Normal 4 4 3 7 2 2 2" xfId="16735" xr:uid="{00000000-0005-0000-0000-0000F3AA0000}"/>
    <cellStyle name="Normal 4 4 3 7 2 2 2 2" xfId="30303" xr:uid="{00000000-0005-0000-0000-0000F4AA0000}"/>
    <cellStyle name="Normal 4 4 3 7 2 2 2 2 2" xfId="57436" xr:uid="{00000000-0005-0000-0000-0000F5AA0000}"/>
    <cellStyle name="Normal 4 4 3 7 2 2 2 3" xfId="43874" xr:uid="{00000000-0005-0000-0000-0000F6AA0000}"/>
    <cellStyle name="Normal 4 4 3 7 2 2 3" xfId="23522" xr:uid="{00000000-0005-0000-0000-0000F7AA0000}"/>
    <cellStyle name="Normal 4 4 3 7 2 2 3 2" xfId="50655" xr:uid="{00000000-0005-0000-0000-0000F8AA0000}"/>
    <cellStyle name="Normal 4 4 3 7 2 2 4" xfId="37093" xr:uid="{00000000-0005-0000-0000-0000F9AA0000}"/>
    <cellStyle name="Normal 4 4 3 7 2 3" xfId="13346" xr:uid="{00000000-0005-0000-0000-0000FAAA0000}"/>
    <cellStyle name="Normal 4 4 3 7 2 3 2" xfId="26914" xr:uid="{00000000-0005-0000-0000-0000FBAA0000}"/>
    <cellStyle name="Normal 4 4 3 7 2 3 2 2" xfId="54047" xr:uid="{00000000-0005-0000-0000-0000FCAA0000}"/>
    <cellStyle name="Normal 4 4 3 7 2 3 3" xfId="40485" xr:uid="{00000000-0005-0000-0000-0000FDAA0000}"/>
    <cellStyle name="Normal 4 4 3 7 2 4" xfId="20133" xr:uid="{00000000-0005-0000-0000-0000FEAA0000}"/>
    <cellStyle name="Normal 4 4 3 7 2 4 2" xfId="47266" xr:uid="{00000000-0005-0000-0000-0000FFAA0000}"/>
    <cellStyle name="Normal 4 4 3 7 2 5" xfId="33704" xr:uid="{00000000-0005-0000-0000-000000AB0000}"/>
    <cellStyle name="Normal 4 4 3 7 3" xfId="6413" xr:uid="{00000000-0005-0000-0000-000001AB0000}"/>
    <cellStyle name="Normal 4 4 3 7 3 2" xfId="9946" xr:uid="{00000000-0005-0000-0000-000002AB0000}"/>
    <cellStyle name="Normal 4 4 3 7 3 2 2" xfId="16736" xr:uid="{00000000-0005-0000-0000-000003AB0000}"/>
    <cellStyle name="Normal 4 4 3 7 3 2 2 2" xfId="30304" xr:uid="{00000000-0005-0000-0000-000004AB0000}"/>
    <cellStyle name="Normal 4 4 3 7 3 2 2 2 2" xfId="57437" xr:uid="{00000000-0005-0000-0000-000005AB0000}"/>
    <cellStyle name="Normal 4 4 3 7 3 2 2 3" xfId="43875" xr:uid="{00000000-0005-0000-0000-000006AB0000}"/>
    <cellStyle name="Normal 4 4 3 7 3 2 3" xfId="23523" xr:uid="{00000000-0005-0000-0000-000007AB0000}"/>
    <cellStyle name="Normal 4 4 3 7 3 2 3 2" xfId="50656" xr:uid="{00000000-0005-0000-0000-000008AB0000}"/>
    <cellStyle name="Normal 4 4 3 7 3 2 4" xfId="37094" xr:uid="{00000000-0005-0000-0000-000009AB0000}"/>
    <cellStyle name="Normal 4 4 3 7 3 3" xfId="13347" xr:uid="{00000000-0005-0000-0000-00000AAB0000}"/>
    <cellStyle name="Normal 4 4 3 7 3 3 2" xfId="26915" xr:uid="{00000000-0005-0000-0000-00000BAB0000}"/>
    <cellStyle name="Normal 4 4 3 7 3 3 2 2" xfId="54048" xr:uid="{00000000-0005-0000-0000-00000CAB0000}"/>
    <cellStyle name="Normal 4 4 3 7 3 3 3" xfId="40486" xr:uid="{00000000-0005-0000-0000-00000DAB0000}"/>
    <cellStyle name="Normal 4 4 3 7 3 4" xfId="20134" xr:uid="{00000000-0005-0000-0000-00000EAB0000}"/>
    <cellStyle name="Normal 4 4 3 7 3 4 2" xfId="47267" xr:uid="{00000000-0005-0000-0000-00000FAB0000}"/>
    <cellStyle name="Normal 4 4 3 7 3 5" xfId="33705" xr:uid="{00000000-0005-0000-0000-000010AB0000}"/>
    <cellStyle name="Normal 4 4 3 7 4" xfId="9944" xr:uid="{00000000-0005-0000-0000-000011AB0000}"/>
    <cellStyle name="Normal 4 4 3 7 4 2" xfId="16734" xr:uid="{00000000-0005-0000-0000-000012AB0000}"/>
    <cellStyle name="Normal 4 4 3 7 4 2 2" xfId="30302" xr:uid="{00000000-0005-0000-0000-000013AB0000}"/>
    <cellStyle name="Normal 4 4 3 7 4 2 2 2" xfId="57435" xr:uid="{00000000-0005-0000-0000-000014AB0000}"/>
    <cellStyle name="Normal 4 4 3 7 4 2 3" xfId="43873" xr:uid="{00000000-0005-0000-0000-000015AB0000}"/>
    <cellStyle name="Normal 4 4 3 7 4 3" xfId="23521" xr:uid="{00000000-0005-0000-0000-000016AB0000}"/>
    <cellStyle name="Normal 4 4 3 7 4 3 2" xfId="50654" xr:uid="{00000000-0005-0000-0000-000017AB0000}"/>
    <cellStyle name="Normal 4 4 3 7 4 4" xfId="37092" xr:uid="{00000000-0005-0000-0000-000018AB0000}"/>
    <cellStyle name="Normal 4 4 3 7 5" xfId="13345" xr:uid="{00000000-0005-0000-0000-000019AB0000}"/>
    <cellStyle name="Normal 4 4 3 7 5 2" xfId="26913" xr:uid="{00000000-0005-0000-0000-00001AAB0000}"/>
    <cellStyle name="Normal 4 4 3 7 5 2 2" xfId="54046" xr:uid="{00000000-0005-0000-0000-00001BAB0000}"/>
    <cellStyle name="Normal 4 4 3 7 5 3" xfId="40484" xr:uid="{00000000-0005-0000-0000-00001CAB0000}"/>
    <cellStyle name="Normal 4 4 3 7 6" xfId="20132" xr:uid="{00000000-0005-0000-0000-00001DAB0000}"/>
    <cellStyle name="Normal 4 4 3 7 6 2" xfId="47265" xr:uid="{00000000-0005-0000-0000-00001EAB0000}"/>
    <cellStyle name="Normal 4 4 3 7 7" xfId="33703" xr:uid="{00000000-0005-0000-0000-00001FAB0000}"/>
    <cellStyle name="Normal 4 4 3 8" xfId="6414" xr:uid="{00000000-0005-0000-0000-000020AB0000}"/>
    <cellStyle name="Normal 4 4 3 8 2" xfId="9947" xr:uid="{00000000-0005-0000-0000-000021AB0000}"/>
    <cellStyle name="Normal 4 4 3 8 2 2" xfId="16737" xr:uid="{00000000-0005-0000-0000-000022AB0000}"/>
    <cellStyle name="Normal 4 4 3 8 2 2 2" xfId="30305" xr:uid="{00000000-0005-0000-0000-000023AB0000}"/>
    <cellStyle name="Normal 4 4 3 8 2 2 2 2" xfId="57438" xr:uid="{00000000-0005-0000-0000-000024AB0000}"/>
    <cellStyle name="Normal 4 4 3 8 2 2 3" xfId="43876" xr:uid="{00000000-0005-0000-0000-000025AB0000}"/>
    <cellStyle name="Normal 4 4 3 8 2 3" xfId="23524" xr:uid="{00000000-0005-0000-0000-000026AB0000}"/>
    <cellStyle name="Normal 4 4 3 8 2 3 2" xfId="50657" xr:uid="{00000000-0005-0000-0000-000027AB0000}"/>
    <cellStyle name="Normal 4 4 3 8 2 4" xfId="37095" xr:uid="{00000000-0005-0000-0000-000028AB0000}"/>
    <cellStyle name="Normal 4 4 3 8 3" xfId="13348" xr:uid="{00000000-0005-0000-0000-000029AB0000}"/>
    <cellStyle name="Normal 4 4 3 8 3 2" xfId="26916" xr:uid="{00000000-0005-0000-0000-00002AAB0000}"/>
    <cellStyle name="Normal 4 4 3 8 3 2 2" xfId="54049" xr:uid="{00000000-0005-0000-0000-00002BAB0000}"/>
    <cellStyle name="Normal 4 4 3 8 3 3" xfId="40487" xr:uid="{00000000-0005-0000-0000-00002CAB0000}"/>
    <cellStyle name="Normal 4 4 3 8 4" xfId="20135" xr:uid="{00000000-0005-0000-0000-00002DAB0000}"/>
    <cellStyle name="Normal 4 4 3 8 4 2" xfId="47268" xr:uid="{00000000-0005-0000-0000-00002EAB0000}"/>
    <cellStyle name="Normal 4 4 3 8 5" xfId="33706" xr:uid="{00000000-0005-0000-0000-00002FAB0000}"/>
    <cellStyle name="Normal 4 4 3 9" xfId="6415" xr:uid="{00000000-0005-0000-0000-000030AB0000}"/>
    <cellStyle name="Normal 4 4 3 9 2" xfId="9948" xr:uid="{00000000-0005-0000-0000-000031AB0000}"/>
    <cellStyle name="Normal 4 4 3 9 2 2" xfId="16738" xr:uid="{00000000-0005-0000-0000-000032AB0000}"/>
    <cellStyle name="Normal 4 4 3 9 2 2 2" xfId="30306" xr:uid="{00000000-0005-0000-0000-000033AB0000}"/>
    <cellStyle name="Normal 4 4 3 9 2 2 2 2" xfId="57439" xr:uid="{00000000-0005-0000-0000-000034AB0000}"/>
    <cellStyle name="Normal 4 4 3 9 2 2 3" xfId="43877" xr:uid="{00000000-0005-0000-0000-000035AB0000}"/>
    <cellStyle name="Normal 4 4 3 9 2 3" xfId="23525" xr:uid="{00000000-0005-0000-0000-000036AB0000}"/>
    <cellStyle name="Normal 4 4 3 9 2 3 2" xfId="50658" xr:uid="{00000000-0005-0000-0000-000037AB0000}"/>
    <cellStyle name="Normal 4 4 3 9 2 4" xfId="37096" xr:uid="{00000000-0005-0000-0000-000038AB0000}"/>
    <cellStyle name="Normal 4 4 3 9 3" xfId="13349" xr:uid="{00000000-0005-0000-0000-000039AB0000}"/>
    <cellStyle name="Normal 4 4 3 9 3 2" xfId="26917" xr:uid="{00000000-0005-0000-0000-00003AAB0000}"/>
    <cellStyle name="Normal 4 4 3 9 3 2 2" xfId="54050" xr:uid="{00000000-0005-0000-0000-00003BAB0000}"/>
    <cellStyle name="Normal 4 4 3 9 3 3" xfId="40488" xr:uid="{00000000-0005-0000-0000-00003CAB0000}"/>
    <cellStyle name="Normal 4 4 3 9 4" xfId="20136" xr:uid="{00000000-0005-0000-0000-00003DAB0000}"/>
    <cellStyle name="Normal 4 4 3 9 4 2" xfId="47269" xr:uid="{00000000-0005-0000-0000-00003EAB0000}"/>
    <cellStyle name="Normal 4 4 3 9 5" xfId="33707" xr:uid="{00000000-0005-0000-0000-00003FAB0000}"/>
    <cellStyle name="Normal 4 4 4" xfId="6416" xr:uid="{00000000-0005-0000-0000-000040AB0000}"/>
    <cellStyle name="Normal 4 4 4 10" xfId="13350" xr:uid="{00000000-0005-0000-0000-000041AB0000}"/>
    <cellStyle name="Normal 4 4 4 10 2" xfId="26918" xr:uid="{00000000-0005-0000-0000-000042AB0000}"/>
    <cellStyle name="Normal 4 4 4 10 2 2" xfId="54051" xr:uid="{00000000-0005-0000-0000-000043AB0000}"/>
    <cellStyle name="Normal 4 4 4 10 3" xfId="40489" xr:uid="{00000000-0005-0000-0000-000044AB0000}"/>
    <cellStyle name="Normal 4 4 4 11" xfId="20137" xr:uid="{00000000-0005-0000-0000-000045AB0000}"/>
    <cellStyle name="Normal 4 4 4 11 2" xfId="47270" xr:uid="{00000000-0005-0000-0000-000046AB0000}"/>
    <cellStyle name="Normal 4 4 4 12" xfId="33708" xr:uid="{00000000-0005-0000-0000-000047AB0000}"/>
    <cellStyle name="Normal 4 4 4 2" xfId="6417" xr:uid="{00000000-0005-0000-0000-000048AB0000}"/>
    <cellStyle name="Normal 4 4 4 2 10" xfId="33709" xr:uid="{00000000-0005-0000-0000-000049AB0000}"/>
    <cellStyle name="Normal 4 4 4 2 2" xfId="6418" xr:uid="{00000000-0005-0000-0000-00004AAB0000}"/>
    <cellStyle name="Normal 4 4 4 2 2 2" xfId="6419" xr:uid="{00000000-0005-0000-0000-00004BAB0000}"/>
    <cellStyle name="Normal 4 4 4 2 2 2 2" xfId="6420" xr:uid="{00000000-0005-0000-0000-00004CAB0000}"/>
    <cellStyle name="Normal 4 4 4 2 2 2 2 2" xfId="9953" xr:uid="{00000000-0005-0000-0000-00004DAB0000}"/>
    <cellStyle name="Normal 4 4 4 2 2 2 2 2 2" xfId="16743" xr:uid="{00000000-0005-0000-0000-00004EAB0000}"/>
    <cellStyle name="Normal 4 4 4 2 2 2 2 2 2 2" xfId="30311" xr:uid="{00000000-0005-0000-0000-00004FAB0000}"/>
    <cellStyle name="Normal 4 4 4 2 2 2 2 2 2 2 2" xfId="57444" xr:uid="{00000000-0005-0000-0000-000050AB0000}"/>
    <cellStyle name="Normal 4 4 4 2 2 2 2 2 2 3" xfId="43882" xr:uid="{00000000-0005-0000-0000-000051AB0000}"/>
    <cellStyle name="Normal 4 4 4 2 2 2 2 2 3" xfId="23530" xr:uid="{00000000-0005-0000-0000-000052AB0000}"/>
    <cellStyle name="Normal 4 4 4 2 2 2 2 2 3 2" xfId="50663" xr:uid="{00000000-0005-0000-0000-000053AB0000}"/>
    <cellStyle name="Normal 4 4 4 2 2 2 2 2 4" xfId="37101" xr:uid="{00000000-0005-0000-0000-000054AB0000}"/>
    <cellStyle name="Normal 4 4 4 2 2 2 2 3" xfId="13354" xr:uid="{00000000-0005-0000-0000-000055AB0000}"/>
    <cellStyle name="Normal 4 4 4 2 2 2 2 3 2" xfId="26922" xr:uid="{00000000-0005-0000-0000-000056AB0000}"/>
    <cellStyle name="Normal 4 4 4 2 2 2 2 3 2 2" xfId="54055" xr:uid="{00000000-0005-0000-0000-000057AB0000}"/>
    <cellStyle name="Normal 4 4 4 2 2 2 2 3 3" xfId="40493" xr:uid="{00000000-0005-0000-0000-000058AB0000}"/>
    <cellStyle name="Normal 4 4 4 2 2 2 2 4" xfId="20141" xr:uid="{00000000-0005-0000-0000-000059AB0000}"/>
    <cellStyle name="Normal 4 4 4 2 2 2 2 4 2" xfId="47274" xr:uid="{00000000-0005-0000-0000-00005AAB0000}"/>
    <cellStyle name="Normal 4 4 4 2 2 2 2 5" xfId="33712" xr:uid="{00000000-0005-0000-0000-00005BAB0000}"/>
    <cellStyle name="Normal 4 4 4 2 2 2 3" xfId="6421" xr:uid="{00000000-0005-0000-0000-00005CAB0000}"/>
    <cellStyle name="Normal 4 4 4 2 2 2 3 2" xfId="9954" xr:uid="{00000000-0005-0000-0000-00005DAB0000}"/>
    <cellStyle name="Normal 4 4 4 2 2 2 3 2 2" xfId="16744" xr:uid="{00000000-0005-0000-0000-00005EAB0000}"/>
    <cellStyle name="Normal 4 4 4 2 2 2 3 2 2 2" xfId="30312" xr:uid="{00000000-0005-0000-0000-00005FAB0000}"/>
    <cellStyle name="Normal 4 4 4 2 2 2 3 2 2 2 2" xfId="57445" xr:uid="{00000000-0005-0000-0000-000060AB0000}"/>
    <cellStyle name="Normal 4 4 4 2 2 2 3 2 2 3" xfId="43883" xr:uid="{00000000-0005-0000-0000-000061AB0000}"/>
    <cellStyle name="Normal 4 4 4 2 2 2 3 2 3" xfId="23531" xr:uid="{00000000-0005-0000-0000-000062AB0000}"/>
    <cellStyle name="Normal 4 4 4 2 2 2 3 2 3 2" xfId="50664" xr:uid="{00000000-0005-0000-0000-000063AB0000}"/>
    <cellStyle name="Normal 4 4 4 2 2 2 3 2 4" xfId="37102" xr:uid="{00000000-0005-0000-0000-000064AB0000}"/>
    <cellStyle name="Normal 4 4 4 2 2 2 3 3" xfId="13355" xr:uid="{00000000-0005-0000-0000-000065AB0000}"/>
    <cellStyle name="Normal 4 4 4 2 2 2 3 3 2" xfId="26923" xr:uid="{00000000-0005-0000-0000-000066AB0000}"/>
    <cellStyle name="Normal 4 4 4 2 2 2 3 3 2 2" xfId="54056" xr:uid="{00000000-0005-0000-0000-000067AB0000}"/>
    <cellStyle name="Normal 4 4 4 2 2 2 3 3 3" xfId="40494" xr:uid="{00000000-0005-0000-0000-000068AB0000}"/>
    <cellStyle name="Normal 4 4 4 2 2 2 3 4" xfId="20142" xr:uid="{00000000-0005-0000-0000-000069AB0000}"/>
    <cellStyle name="Normal 4 4 4 2 2 2 3 4 2" xfId="47275" xr:uid="{00000000-0005-0000-0000-00006AAB0000}"/>
    <cellStyle name="Normal 4 4 4 2 2 2 3 5" xfId="33713" xr:uid="{00000000-0005-0000-0000-00006BAB0000}"/>
    <cellStyle name="Normal 4 4 4 2 2 2 4" xfId="9952" xr:uid="{00000000-0005-0000-0000-00006CAB0000}"/>
    <cellStyle name="Normal 4 4 4 2 2 2 4 2" xfId="16742" xr:uid="{00000000-0005-0000-0000-00006DAB0000}"/>
    <cellStyle name="Normal 4 4 4 2 2 2 4 2 2" xfId="30310" xr:uid="{00000000-0005-0000-0000-00006EAB0000}"/>
    <cellStyle name="Normal 4 4 4 2 2 2 4 2 2 2" xfId="57443" xr:uid="{00000000-0005-0000-0000-00006FAB0000}"/>
    <cellStyle name="Normal 4 4 4 2 2 2 4 2 3" xfId="43881" xr:uid="{00000000-0005-0000-0000-000070AB0000}"/>
    <cellStyle name="Normal 4 4 4 2 2 2 4 3" xfId="23529" xr:uid="{00000000-0005-0000-0000-000071AB0000}"/>
    <cellStyle name="Normal 4 4 4 2 2 2 4 3 2" xfId="50662" xr:uid="{00000000-0005-0000-0000-000072AB0000}"/>
    <cellStyle name="Normal 4 4 4 2 2 2 4 4" xfId="37100" xr:uid="{00000000-0005-0000-0000-000073AB0000}"/>
    <cellStyle name="Normal 4 4 4 2 2 2 5" xfId="13353" xr:uid="{00000000-0005-0000-0000-000074AB0000}"/>
    <cellStyle name="Normal 4 4 4 2 2 2 5 2" xfId="26921" xr:uid="{00000000-0005-0000-0000-000075AB0000}"/>
    <cellStyle name="Normal 4 4 4 2 2 2 5 2 2" xfId="54054" xr:uid="{00000000-0005-0000-0000-000076AB0000}"/>
    <cellStyle name="Normal 4 4 4 2 2 2 5 3" xfId="40492" xr:uid="{00000000-0005-0000-0000-000077AB0000}"/>
    <cellStyle name="Normal 4 4 4 2 2 2 6" xfId="20140" xr:uid="{00000000-0005-0000-0000-000078AB0000}"/>
    <cellStyle name="Normal 4 4 4 2 2 2 6 2" xfId="47273" xr:uid="{00000000-0005-0000-0000-000079AB0000}"/>
    <cellStyle name="Normal 4 4 4 2 2 2 7" xfId="33711" xr:uid="{00000000-0005-0000-0000-00007AAB0000}"/>
    <cellStyle name="Normal 4 4 4 2 2 3" xfId="6422" xr:uid="{00000000-0005-0000-0000-00007BAB0000}"/>
    <cellStyle name="Normal 4 4 4 2 2 3 2" xfId="6423" xr:uid="{00000000-0005-0000-0000-00007CAB0000}"/>
    <cellStyle name="Normal 4 4 4 2 2 3 2 2" xfId="9956" xr:uid="{00000000-0005-0000-0000-00007DAB0000}"/>
    <cellStyle name="Normal 4 4 4 2 2 3 2 2 2" xfId="16746" xr:uid="{00000000-0005-0000-0000-00007EAB0000}"/>
    <cellStyle name="Normal 4 4 4 2 2 3 2 2 2 2" xfId="30314" xr:uid="{00000000-0005-0000-0000-00007FAB0000}"/>
    <cellStyle name="Normal 4 4 4 2 2 3 2 2 2 2 2" xfId="57447" xr:uid="{00000000-0005-0000-0000-000080AB0000}"/>
    <cellStyle name="Normal 4 4 4 2 2 3 2 2 2 3" xfId="43885" xr:uid="{00000000-0005-0000-0000-000081AB0000}"/>
    <cellStyle name="Normal 4 4 4 2 2 3 2 2 3" xfId="23533" xr:uid="{00000000-0005-0000-0000-000082AB0000}"/>
    <cellStyle name="Normal 4 4 4 2 2 3 2 2 3 2" xfId="50666" xr:uid="{00000000-0005-0000-0000-000083AB0000}"/>
    <cellStyle name="Normal 4 4 4 2 2 3 2 2 4" xfId="37104" xr:uid="{00000000-0005-0000-0000-000084AB0000}"/>
    <cellStyle name="Normal 4 4 4 2 2 3 2 3" xfId="13357" xr:uid="{00000000-0005-0000-0000-000085AB0000}"/>
    <cellStyle name="Normal 4 4 4 2 2 3 2 3 2" xfId="26925" xr:uid="{00000000-0005-0000-0000-000086AB0000}"/>
    <cellStyle name="Normal 4 4 4 2 2 3 2 3 2 2" xfId="54058" xr:uid="{00000000-0005-0000-0000-000087AB0000}"/>
    <cellStyle name="Normal 4 4 4 2 2 3 2 3 3" xfId="40496" xr:uid="{00000000-0005-0000-0000-000088AB0000}"/>
    <cellStyle name="Normal 4 4 4 2 2 3 2 4" xfId="20144" xr:uid="{00000000-0005-0000-0000-000089AB0000}"/>
    <cellStyle name="Normal 4 4 4 2 2 3 2 4 2" xfId="47277" xr:uid="{00000000-0005-0000-0000-00008AAB0000}"/>
    <cellStyle name="Normal 4 4 4 2 2 3 2 5" xfId="33715" xr:uid="{00000000-0005-0000-0000-00008BAB0000}"/>
    <cellStyle name="Normal 4 4 4 2 2 3 3" xfId="9955" xr:uid="{00000000-0005-0000-0000-00008CAB0000}"/>
    <cellStyle name="Normal 4 4 4 2 2 3 3 2" xfId="16745" xr:uid="{00000000-0005-0000-0000-00008DAB0000}"/>
    <cellStyle name="Normal 4 4 4 2 2 3 3 2 2" xfId="30313" xr:uid="{00000000-0005-0000-0000-00008EAB0000}"/>
    <cellStyle name="Normal 4 4 4 2 2 3 3 2 2 2" xfId="57446" xr:uid="{00000000-0005-0000-0000-00008FAB0000}"/>
    <cellStyle name="Normal 4 4 4 2 2 3 3 2 3" xfId="43884" xr:uid="{00000000-0005-0000-0000-000090AB0000}"/>
    <cellStyle name="Normal 4 4 4 2 2 3 3 3" xfId="23532" xr:uid="{00000000-0005-0000-0000-000091AB0000}"/>
    <cellStyle name="Normal 4 4 4 2 2 3 3 3 2" xfId="50665" xr:uid="{00000000-0005-0000-0000-000092AB0000}"/>
    <cellStyle name="Normal 4 4 4 2 2 3 3 4" xfId="37103" xr:uid="{00000000-0005-0000-0000-000093AB0000}"/>
    <cellStyle name="Normal 4 4 4 2 2 3 4" xfId="13356" xr:uid="{00000000-0005-0000-0000-000094AB0000}"/>
    <cellStyle name="Normal 4 4 4 2 2 3 4 2" xfId="26924" xr:uid="{00000000-0005-0000-0000-000095AB0000}"/>
    <cellStyle name="Normal 4 4 4 2 2 3 4 2 2" xfId="54057" xr:uid="{00000000-0005-0000-0000-000096AB0000}"/>
    <cellStyle name="Normal 4 4 4 2 2 3 4 3" xfId="40495" xr:uid="{00000000-0005-0000-0000-000097AB0000}"/>
    <cellStyle name="Normal 4 4 4 2 2 3 5" xfId="20143" xr:uid="{00000000-0005-0000-0000-000098AB0000}"/>
    <cellStyle name="Normal 4 4 4 2 2 3 5 2" xfId="47276" xr:uid="{00000000-0005-0000-0000-000099AB0000}"/>
    <cellStyle name="Normal 4 4 4 2 2 3 6" xfId="33714" xr:uid="{00000000-0005-0000-0000-00009AAB0000}"/>
    <cellStyle name="Normal 4 4 4 2 2 4" xfId="6424" xr:uid="{00000000-0005-0000-0000-00009BAB0000}"/>
    <cellStyle name="Normal 4 4 4 2 2 4 2" xfId="9957" xr:uid="{00000000-0005-0000-0000-00009CAB0000}"/>
    <cellStyle name="Normal 4 4 4 2 2 4 2 2" xfId="16747" xr:uid="{00000000-0005-0000-0000-00009DAB0000}"/>
    <cellStyle name="Normal 4 4 4 2 2 4 2 2 2" xfId="30315" xr:uid="{00000000-0005-0000-0000-00009EAB0000}"/>
    <cellStyle name="Normal 4 4 4 2 2 4 2 2 2 2" xfId="57448" xr:uid="{00000000-0005-0000-0000-00009FAB0000}"/>
    <cellStyle name="Normal 4 4 4 2 2 4 2 2 3" xfId="43886" xr:uid="{00000000-0005-0000-0000-0000A0AB0000}"/>
    <cellStyle name="Normal 4 4 4 2 2 4 2 3" xfId="23534" xr:uid="{00000000-0005-0000-0000-0000A1AB0000}"/>
    <cellStyle name="Normal 4 4 4 2 2 4 2 3 2" xfId="50667" xr:uid="{00000000-0005-0000-0000-0000A2AB0000}"/>
    <cellStyle name="Normal 4 4 4 2 2 4 2 4" xfId="37105" xr:uid="{00000000-0005-0000-0000-0000A3AB0000}"/>
    <cellStyle name="Normal 4 4 4 2 2 4 3" xfId="13358" xr:uid="{00000000-0005-0000-0000-0000A4AB0000}"/>
    <cellStyle name="Normal 4 4 4 2 2 4 3 2" xfId="26926" xr:uid="{00000000-0005-0000-0000-0000A5AB0000}"/>
    <cellStyle name="Normal 4 4 4 2 2 4 3 2 2" xfId="54059" xr:uid="{00000000-0005-0000-0000-0000A6AB0000}"/>
    <cellStyle name="Normal 4 4 4 2 2 4 3 3" xfId="40497" xr:uid="{00000000-0005-0000-0000-0000A7AB0000}"/>
    <cellStyle name="Normal 4 4 4 2 2 4 4" xfId="20145" xr:uid="{00000000-0005-0000-0000-0000A8AB0000}"/>
    <cellStyle name="Normal 4 4 4 2 2 4 4 2" xfId="47278" xr:uid="{00000000-0005-0000-0000-0000A9AB0000}"/>
    <cellStyle name="Normal 4 4 4 2 2 4 5" xfId="33716" xr:uid="{00000000-0005-0000-0000-0000AAAB0000}"/>
    <cellStyle name="Normal 4 4 4 2 2 5" xfId="6425" xr:uid="{00000000-0005-0000-0000-0000ABAB0000}"/>
    <cellStyle name="Normal 4 4 4 2 2 5 2" xfId="9958" xr:uid="{00000000-0005-0000-0000-0000ACAB0000}"/>
    <cellStyle name="Normal 4 4 4 2 2 5 2 2" xfId="16748" xr:uid="{00000000-0005-0000-0000-0000ADAB0000}"/>
    <cellStyle name="Normal 4 4 4 2 2 5 2 2 2" xfId="30316" xr:uid="{00000000-0005-0000-0000-0000AEAB0000}"/>
    <cellStyle name="Normal 4 4 4 2 2 5 2 2 2 2" xfId="57449" xr:uid="{00000000-0005-0000-0000-0000AFAB0000}"/>
    <cellStyle name="Normal 4 4 4 2 2 5 2 2 3" xfId="43887" xr:uid="{00000000-0005-0000-0000-0000B0AB0000}"/>
    <cellStyle name="Normal 4 4 4 2 2 5 2 3" xfId="23535" xr:uid="{00000000-0005-0000-0000-0000B1AB0000}"/>
    <cellStyle name="Normal 4 4 4 2 2 5 2 3 2" xfId="50668" xr:uid="{00000000-0005-0000-0000-0000B2AB0000}"/>
    <cellStyle name="Normal 4 4 4 2 2 5 2 4" xfId="37106" xr:uid="{00000000-0005-0000-0000-0000B3AB0000}"/>
    <cellStyle name="Normal 4 4 4 2 2 5 3" xfId="13359" xr:uid="{00000000-0005-0000-0000-0000B4AB0000}"/>
    <cellStyle name="Normal 4 4 4 2 2 5 3 2" xfId="26927" xr:uid="{00000000-0005-0000-0000-0000B5AB0000}"/>
    <cellStyle name="Normal 4 4 4 2 2 5 3 2 2" xfId="54060" xr:uid="{00000000-0005-0000-0000-0000B6AB0000}"/>
    <cellStyle name="Normal 4 4 4 2 2 5 3 3" xfId="40498" xr:uid="{00000000-0005-0000-0000-0000B7AB0000}"/>
    <cellStyle name="Normal 4 4 4 2 2 5 4" xfId="20146" xr:uid="{00000000-0005-0000-0000-0000B8AB0000}"/>
    <cellStyle name="Normal 4 4 4 2 2 5 4 2" xfId="47279" xr:uid="{00000000-0005-0000-0000-0000B9AB0000}"/>
    <cellStyle name="Normal 4 4 4 2 2 5 5" xfId="33717" xr:uid="{00000000-0005-0000-0000-0000BAAB0000}"/>
    <cellStyle name="Normal 4 4 4 2 2 6" xfId="9951" xr:uid="{00000000-0005-0000-0000-0000BBAB0000}"/>
    <cellStyle name="Normal 4 4 4 2 2 6 2" xfId="16741" xr:uid="{00000000-0005-0000-0000-0000BCAB0000}"/>
    <cellStyle name="Normal 4 4 4 2 2 6 2 2" xfId="30309" xr:uid="{00000000-0005-0000-0000-0000BDAB0000}"/>
    <cellStyle name="Normal 4 4 4 2 2 6 2 2 2" xfId="57442" xr:uid="{00000000-0005-0000-0000-0000BEAB0000}"/>
    <cellStyle name="Normal 4 4 4 2 2 6 2 3" xfId="43880" xr:uid="{00000000-0005-0000-0000-0000BFAB0000}"/>
    <cellStyle name="Normal 4 4 4 2 2 6 3" xfId="23528" xr:uid="{00000000-0005-0000-0000-0000C0AB0000}"/>
    <cellStyle name="Normal 4 4 4 2 2 6 3 2" xfId="50661" xr:uid="{00000000-0005-0000-0000-0000C1AB0000}"/>
    <cellStyle name="Normal 4 4 4 2 2 6 4" xfId="37099" xr:uid="{00000000-0005-0000-0000-0000C2AB0000}"/>
    <cellStyle name="Normal 4 4 4 2 2 7" xfId="13352" xr:uid="{00000000-0005-0000-0000-0000C3AB0000}"/>
    <cellStyle name="Normal 4 4 4 2 2 7 2" xfId="26920" xr:uid="{00000000-0005-0000-0000-0000C4AB0000}"/>
    <cellStyle name="Normal 4 4 4 2 2 7 2 2" xfId="54053" xr:uid="{00000000-0005-0000-0000-0000C5AB0000}"/>
    <cellStyle name="Normal 4 4 4 2 2 7 3" xfId="40491" xr:uid="{00000000-0005-0000-0000-0000C6AB0000}"/>
    <cellStyle name="Normal 4 4 4 2 2 8" xfId="20139" xr:uid="{00000000-0005-0000-0000-0000C7AB0000}"/>
    <cellStyle name="Normal 4 4 4 2 2 8 2" xfId="47272" xr:uid="{00000000-0005-0000-0000-0000C8AB0000}"/>
    <cellStyle name="Normal 4 4 4 2 2 9" xfId="33710" xr:uid="{00000000-0005-0000-0000-0000C9AB0000}"/>
    <cellStyle name="Normal 4 4 4 2 3" xfId="6426" xr:uid="{00000000-0005-0000-0000-0000CAAB0000}"/>
    <cellStyle name="Normal 4 4 4 2 3 2" xfId="6427" xr:uid="{00000000-0005-0000-0000-0000CBAB0000}"/>
    <cellStyle name="Normal 4 4 4 2 3 2 2" xfId="9960" xr:uid="{00000000-0005-0000-0000-0000CCAB0000}"/>
    <cellStyle name="Normal 4 4 4 2 3 2 2 2" xfId="16750" xr:uid="{00000000-0005-0000-0000-0000CDAB0000}"/>
    <cellStyle name="Normal 4 4 4 2 3 2 2 2 2" xfId="30318" xr:uid="{00000000-0005-0000-0000-0000CEAB0000}"/>
    <cellStyle name="Normal 4 4 4 2 3 2 2 2 2 2" xfId="57451" xr:uid="{00000000-0005-0000-0000-0000CFAB0000}"/>
    <cellStyle name="Normal 4 4 4 2 3 2 2 2 3" xfId="43889" xr:uid="{00000000-0005-0000-0000-0000D0AB0000}"/>
    <cellStyle name="Normal 4 4 4 2 3 2 2 3" xfId="23537" xr:uid="{00000000-0005-0000-0000-0000D1AB0000}"/>
    <cellStyle name="Normal 4 4 4 2 3 2 2 3 2" xfId="50670" xr:uid="{00000000-0005-0000-0000-0000D2AB0000}"/>
    <cellStyle name="Normal 4 4 4 2 3 2 2 4" xfId="37108" xr:uid="{00000000-0005-0000-0000-0000D3AB0000}"/>
    <cellStyle name="Normal 4 4 4 2 3 2 3" xfId="13361" xr:uid="{00000000-0005-0000-0000-0000D4AB0000}"/>
    <cellStyle name="Normal 4 4 4 2 3 2 3 2" xfId="26929" xr:uid="{00000000-0005-0000-0000-0000D5AB0000}"/>
    <cellStyle name="Normal 4 4 4 2 3 2 3 2 2" xfId="54062" xr:uid="{00000000-0005-0000-0000-0000D6AB0000}"/>
    <cellStyle name="Normal 4 4 4 2 3 2 3 3" xfId="40500" xr:uid="{00000000-0005-0000-0000-0000D7AB0000}"/>
    <cellStyle name="Normal 4 4 4 2 3 2 4" xfId="20148" xr:uid="{00000000-0005-0000-0000-0000D8AB0000}"/>
    <cellStyle name="Normal 4 4 4 2 3 2 4 2" xfId="47281" xr:uid="{00000000-0005-0000-0000-0000D9AB0000}"/>
    <cellStyle name="Normal 4 4 4 2 3 2 5" xfId="33719" xr:uid="{00000000-0005-0000-0000-0000DAAB0000}"/>
    <cellStyle name="Normal 4 4 4 2 3 3" xfId="6428" xr:uid="{00000000-0005-0000-0000-0000DBAB0000}"/>
    <cellStyle name="Normal 4 4 4 2 3 3 2" xfId="9961" xr:uid="{00000000-0005-0000-0000-0000DCAB0000}"/>
    <cellStyle name="Normal 4 4 4 2 3 3 2 2" xfId="16751" xr:uid="{00000000-0005-0000-0000-0000DDAB0000}"/>
    <cellStyle name="Normal 4 4 4 2 3 3 2 2 2" xfId="30319" xr:uid="{00000000-0005-0000-0000-0000DEAB0000}"/>
    <cellStyle name="Normal 4 4 4 2 3 3 2 2 2 2" xfId="57452" xr:uid="{00000000-0005-0000-0000-0000DFAB0000}"/>
    <cellStyle name="Normal 4 4 4 2 3 3 2 2 3" xfId="43890" xr:uid="{00000000-0005-0000-0000-0000E0AB0000}"/>
    <cellStyle name="Normal 4 4 4 2 3 3 2 3" xfId="23538" xr:uid="{00000000-0005-0000-0000-0000E1AB0000}"/>
    <cellStyle name="Normal 4 4 4 2 3 3 2 3 2" xfId="50671" xr:uid="{00000000-0005-0000-0000-0000E2AB0000}"/>
    <cellStyle name="Normal 4 4 4 2 3 3 2 4" xfId="37109" xr:uid="{00000000-0005-0000-0000-0000E3AB0000}"/>
    <cellStyle name="Normal 4 4 4 2 3 3 3" xfId="13362" xr:uid="{00000000-0005-0000-0000-0000E4AB0000}"/>
    <cellStyle name="Normal 4 4 4 2 3 3 3 2" xfId="26930" xr:uid="{00000000-0005-0000-0000-0000E5AB0000}"/>
    <cellStyle name="Normal 4 4 4 2 3 3 3 2 2" xfId="54063" xr:uid="{00000000-0005-0000-0000-0000E6AB0000}"/>
    <cellStyle name="Normal 4 4 4 2 3 3 3 3" xfId="40501" xr:uid="{00000000-0005-0000-0000-0000E7AB0000}"/>
    <cellStyle name="Normal 4 4 4 2 3 3 4" xfId="20149" xr:uid="{00000000-0005-0000-0000-0000E8AB0000}"/>
    <cellStyle name="Normal 4 4 4 2 3 3 4 2" xfId="47282" xr:uid="{00000000-0005-0000-0000-0000E9AB0000}"/>
    <cellStyle name="Normal 4 4 4 2 3 3 5" xfId="33720" xr:uid="{00000000-0005-0000-0000-0000EAAB0000}"/>
    <cellStyle name="Normal 4 4 4 2 3 4" xfId="9959" xr:uid="{00000000-0005-0000-0000-0000EBAB0000}"/>
    <cellStyle name="Normal 4 4 4 2 3 4 2" xfId="16749" xr:uid="{00000000-0005-0000-0000-0000ECAB0000}"/>
    <cellStyle name="Normal 4 4 4 2 3 4 2 2" xfId="30317" xr:uid="{00000000-0005-0000-0000-0000EDAB0000}"/>
    <cellStyle name="Normal 4 4 4 2 3 4 2 2 2" xfId="57450" xr:uid="{00000000-0005-0000-0000-0000EEAB0000}"/>
    <cellStyle name="Normal 4 4 4 2 3 4 2 3" xfId="43888" xr:uid="{00000000-0005-0000-0000-0000EFAB0000}"/>
    <cellStyle name="Normal 4 4 4 2 3 4 3" xfId="23536" xr:uid="{00000000-0005-0000-0000-0000F0AB0000}"/>
    <cellStyle name="Normal 4 4 4 2 3 4 3 2" xfId="50669" xr:uid="{00000000-0005-0000-0000-0000F1AB0000}"/>
    <cellStyle name="Normal 4 4 4 2 3 4 4" xfId="37107" xr:uid="{00000000-0005-0000-0000-0000F2AB0000}"/>
    <cellStyle name="Normal 4 4 4 2 3 5" xfId="13360" xr:uid="{00000000-0005-0000-0000-0000F3AB0000}"/>
    <cellStyle name="Normal 4 4 4 2 3 5 2" xfId="26928" xr:uid="{00000000-0005-0000-0000-0000F4AB0000}"/>
    <cellStyle name="Normal 4 4 4 2 3 5 2 2" xfId="54061" xr:uid="{00000000-0005-0000-0000-0000F5AB0000}"/>
    <cellStyle name="Normal 4 4 4 2 3 5 3" xfId="40499" xr:uid="{00000000-0005-0000-0000-0000F6AB0000}"/>
    <cellStyle name="Normal 4 4 4 2 3 6" xfId="20147" xr:uid="{00000000-0005-0000-0000-0000F7AB0000}"/>
    <cellStyle name="Normal 4 4 4 2 3 6 2" xfId="47280" xr:uid="{00000000-0005-0000-0000-0000F8AB0000}"/>
    <cellStyle name="Normal 4 4 4 2 3 7" xfId="33718" xr:uid="{00000000-0005-0000-0000-0000F9AB0000}"/>
    <cellStyle name="Normal 4 4 4 2 4" xfId="6429" xr:uid="{00000000-0005-0000-0000-0000FAAB0000}"/>
    <cellStyle name="Normal 4 4 4 2 4 2" xfId="6430" xr:uid="{00000000-0005-0000-0000-0000FBAB0000}"/>
    <cellStyle name="Normal 4 4 4 2 4 2 2" xfId="9963" xr:uid="{00000000-0005-0000-0000-0000FCAB0000}"/>
    <cellStyle name="Normal 4 4 4 2 4 2 2 2" xfId="16753" xr:uid="{00000000-0005-0000-0000-0000FDAB0000}"/>
    <cellStyle name="Normal 4 4 4 2 4 2 2 2 2" xfId="30321" xr:uid="{00000000-0005-0000-0000-0000FEAB0000}"/>
    <cellStyle name="Normal 4 4 4 2 4 2 2 2 2 2" xfId="57454" xr:uid="{00000000-0005-0000-0000-0000FFAB0000}"/>
    <cellStyle name="Normal 4 4 4 2 4 2 2 2 3" xfId="43892" xr:uid="{00000000-0005-0000-0000-000000AC0000}"/>
    <cellStyle name="Normal 4 4 4 2 4 2 2 3" xfId="23540" xr:uid="{00000000-0005-0000-0000-000001AC0000}"/>
    <cellStyle name="Normal 4 4 4 2 4 2 2 3 2" xfId="50673" xr:uid="{00000000-0005-0000-0000-000002AC0000}"/>
    <cellStyle name="Normal 4 4 4 2 4 2 2 4" xfId="37111" xr:uid="{00000000-0005-0000-0000-000003AC0000}"/>
    <cellStyle name="Normal 4 4 4 2 4 2 3" xfId="13364" xr:uid="{00000000-0005-0000-0000-000004AC0000}"/>
    <cellStyle name="Normal 4 4 4 2 4 2 3 2" xfId="26932" xr:uid="{00000000-0005-0000-0000-000005AC0000}"/>
    <cellStyle name="Normal 4 4 4 2 4 2 3 2 2" xfId="54065" xr:uid="{00000000-0005-0000-0000-000006AC0000}"/>
    <cellStyle name="Normal 4 4 4 2 4 2 3 3" xfId="40503" xr:uid="{00000000-0005-0000-0000-000007AC0000}"/>
    <cellStyle name="Normal 4 4 4 2 4 2 4" xfId="20151" xr:uid="{00000000-0005-0000-0000-000008AC0000}"/>
    <cellStyle name="Normal 4 4 4 2 4 2 4 2" xfId="47284" xr:uid="{00000000-0005-0000-0000-000009AC0000}"/>
    <cellStyle name="Normal 4 4 4 2 4 2 5" xfId="33722" xr:uid="{00000000-0005-0000-0000-00000AAC0000}"/>
    <cellStyle name="Normal 4 4 4 2 4 3" xfId="9962" xr:uid="{00000000-0005-0000-0000-00000BAC0000}"/>
    <cellStyle name="Normal 4 4 4 2 4 3 2" xfId="16752" xr:uid="{00000000-0005-0000-0000-00000CAC0000}"/>
    <cellStyle name="Normal 4 4 4 2 4 3 2 2" xfId="30320" xr:uid="{00000000-0005-0000-0000-00000DAC0000}"/>
    <cellStyle name="Normal 4 4 4 2 4 3 2 2 2" xfId="57453" xr:uid="{00000000-0005-0000-0000-00000EAC0000}"/>
    <cellStyle name="Normal 4 4 4 2 4 3 2 3" xfId="43891" xr:uid="{00000000-0005-0000-0000-00000FAC0000}"/>
    <cellStyle name="Normal 4 4 4 2 4 3 3" xfId="23539" xr:uid="{00000000-0005-0000-0000-000010AC0000}"/>
    <cellStyle name="Normal 4 4 4 2 4 3 3 2" xfId="50672" xr:uid="{00000000-0005-0000-0000-000011AC0000}"/>
    <cellStyle name="Normal 4 4 4 2 4 3 4" xfId="37110" xr:uid="{00000000-0005-0000-0000-000012AC0000}"/>
    <cellStyle name="Normal 4 4 4 2 4 4" xfId="13363" xr:uid="{00000000-0005-0000-0000-000013AC0000}"/>
    <cellStyle name="Normal 4 4 4 2 4 4 2" xfId="26931" xr:uid="{00000000-0005-0000-0000-000014AC0000}"/>
    <cellStyle name="Normal 4 4 4 2 4 4 2 2" xfId="54064" xr:uid="{00000000-0005-0000-0000-000015AC0000}"/>
    <cellStyle name="Normal 4 4 4 2 4 4 3" xfId="40502" xr:uid="{00000000-0005-0000-0000-000016AC0000}"/>
    <cellStyle name="Normal 4 4 4 2 4 5" xfId="20150" xr:uid="{00000000-0005-0000-0000-000017AC0000}"/>
    <cellStyle name="Normal 4 4 4 2 4 5 2" xfId="47283" xr:uid="{00000000-0005-0000-0000-000018AC0000}"/>
    <cellStyle name="Normal 4 4 4 2 4 6" xfId="33721" xr:uid="{00000000-0005-0000-0000-000019AC0000}"/>
    <cellStyle name="Normal 4 4 4 2 5" xfId="6431" xr:uid="{00000000-0005-0000-0000-00001AAC0000}"/>
    <cellStyle name="Normal 4 4 4 2 5 2" xfId="9964" xr:uid="{00000000-0005-0000-0000-00001BAC0000}"/>
    <cellStyle name="Normal 4 4 4 2 5 2 2" xfId="16754" xr:uid="{00000000-0005-0000-0000-00001CAC0000}"/>
    <cellStyle name="Normal 4 4 4 2 5 2 2 2" xfId="30322" xr:uid="{00000000-0005-0000-0000-00001DAC0000}"/>
    <cellStyle name="Normal 4 4 4 2 5 2 2 2 2" xfId="57455" xr:uid="{00000000-0005-0000-0000-00001EAC0000}"/>
    <cellStyle name="Normal 4 4 4 2 5 2 2 3" xfId="43893" xr:uid="{00000000-0005-0000-0000-00001FAC0000}"/>
    <cellStyle name="Normal 4 4 4 2 5 2 3" xfId="23541" xr:uid="{00000000-0005-0000-0000-000020AC0000}"/>
    <cellStyle name="Normal 4 4 4 2 5 2 3 2" xfId="50674" xr:uid="{00000000-0005-0000-0000-000021AC0000}"/>
    <cellStyle name="Normal 4 4 4 2 5 2 4" xfId="37112" xr:uid="{00000000-0005-0000-0000-000022AC0000}"/>
    <cellStyle name="Normal 4 4 4 2 5 3" xfId="13365" xr:uid="{00000000-0005-0000-0000-000023AC0000}"/>
    <cellStyle name="Normal 4 4 4 2 5 3 2" xfId="26933" xr:uid="{00000000-0005-0000-0000-000024AC0000}"/>
    <cellStyle name="Normal 4 4 4 2 5 3 2 2" xfId="54066" xr:uid="{00000000-0005-0000-0000-000025AC0000}"/>
    <cellStyle name="Normal 4 4 4 2 5 3 3" xfId="40504" xr:uid="{00000000-0005-0000-0000-000026AC0000}"/>
    <cellStyle name="Normal 4 4 4 2 5 4" xfId="20152" xr:uid="{00000000-0005-0000-0000-000027AC0000}"/>
    <cellStyle name="Normal 4 4 4 2 5 4 2" xfId="47285" xr:uid="{00000000-0005-0000-0000-000028AC0000}"/>
    <cellStyle name="Normal 4 4 4 2 5 5" xfId="33723" xr:uid="{00000000-0005-0000-0000-000029AC0000}"/>
    <cellStyle name="Normal 4 4 4 2 6" xfId="6432" xr:uid="{00000000-0005-0000-0000-00002AAC0000}"/>
    <cellStyle name="Normal 4 4 4 2 6 2" xfId="9965" xr:uid="{00000000-0005-0000-0000-00002BAC0000}"/>
    <cellStyle name="Normal 4 4 4 2 6 2 2" xfId="16755" xr:uid="{00000000-0005-0000-0000-00002CAC0000}"/>
    <cellStyle name="Normal 4 4 4 2 6 2 2 2" xfId="30323" xr:uid="{00000000-0005-0000-0000-00002DAC0000}"/>
    <cellStyle name="Normal 4 4 4 2 6 2 2 2 2" xfId="57456" xr:uid="{00000000-0005-0000-0000-00002EAC0000}"/>
    <cellStyle name="Normal 4 4 4 2 6 2 2 3" xfId="43894" xr:uid="{00000000-0005-0000-0000-00002FAC0000}"/>
    <cellStyle name="Normal 4 4 4 2 6 2 3" xfId="23542" xr:uid="{00000000-0005-0000-0000-000030AC0000}"/>
    <cellStyle name="Normal 4 4 4 2 6 2 3 2" xfId="50675" xr:uid="{00000000-0005-0000-0000-000031AC0000}"/>
    <cellStyle name="Normal 4 4 4 2 6 2 4" xfId="37113" xr:uid="{00000000-0005-0000-0000-000032AC0000}"/>
    <cellStyle name="Normal 4 4 4 2 6 3" xfId="13366" xr:uid="{00000000-0005-0000-0000-000033AC0000}"/>
    <cellStyle name="Normal 4 4 4 2 6 3 2" xfId="26934" xr:uid="{00000000-0005-0000-0000-000034AC0000}"/>
    <cellStyle name="Normal 4 4 4 2 6 3 2 2" xfId="54067" xr:uid="{00000000-0005-0000-0000-000035AC0000}"/>
    <cellStyle name="Normal 4 4 4 2 6 3 3" xfId="40505" xr:uid="{00000000-0005-0000-0000-000036AC0000}"/>
    <cellStyle name="Normal 4 4 4 2 6 4" xfId="20153" xr:uid="{00000000-0005-0000-0000-000037AC0000}"/>
    <cellStyle name="Normal 4 4 4 2 6 4 2" xfId="47286" xr:uid="{00000000-0005-0000-0000-000038AC0000}"/>
    <cellStyle name="Normal 4 4 4 2 6 5" xfId="33724" xr:uid="{00000000-0005-0000-0000-000039AC0000}"/>
    <cellStyle name="Normal 4 4 4 2 7" xfId="9950" xr:uid="{00000000-0005-0000-0000-00003AAC0000}"/>
    <cellStyle name="Normal 4 4 4 2 7 2" xfId="16740" xr:uid="{00000000-0005-0000-0000-00003BAC0000}"/>
    <cellStyle name="Normal 4 4 4 2 7 2 2" xfId="30308" xr:uid="{00000000-0005-0000-0000-00003CAC0000}"/>
    <cellStyle name="Normal 4 4 4 2 7 2 2 2" xfId="57441" xr:uid="{00000000-0005-0000-0000-00003DAC0000}"/>
    <cellStyle name="Normal 4 4 4 2 7 2 3" xfId="43879" xr:uid="{00000000-0005-0000-0000-00003EAC0000}"/>
    <cellStyle name="Normal 4 4 4 2 7 3" xfId="23527" xr:uid="{00000000-0005-0000-0000-00003FAC0000}"/>
    <cellStyle name="Normal 4 4 4 2 7 3 2" xfId="50660" xr:uid="{00000000-0005-0000-0000-000040AC0000}"/>
    <cellStyle name="Normal 4 4 4 2 7 4" xfId="37098" xr:uid="{00000000-0005-0000-0000-000041AC0000}"/>
    <cellStyle name="Normal 4 4 4 2 8" xfId="13351" xr:uid="{00000000-0005-0000-0000-000042AC0000}"/>
    <cellStyle name="Normal 4 4 4 2 8 2" xfId="26919" xr:uid="{00000000-0005-0000-0000-000043AC0000}"/>
    <cellStyle name="Normal 4 4 4 2 8 2 2" xfId="54052" xr:uid="{00000000-0005-0000-0000-000044AC0000}"/>
    <cellStyle name="Normal 4 4 4 2 8 3" xfId="40490" xr:uid="{00000000-0005-0000-0000-000045AC0000}"/>
    <cellStyle name="Normal 4 4 4 2 9" xfId="20138" xr:uid="{00000000-0005-0000-0000-000046AC0000}"/>
    <cellStyle name="Normal 4 4 4 2 9 2" xfId="47271" xr:uid="{00000000-0005-0000-0000-000047AC0000}"/>
    <cellStyle name="Normal 4 4 4 3" xfId="6433" xr:uid="{00000000-0005-0000-0000-000048AC0000}"/>
    <cellStyle name="Normal 4 4 4 3 2" xfId="6434" xr:uid="{00000000-0005-0000-0000-000049AC0000}"/>
    <cellStyle name="Normal 4 4 4 3 2 2" xfId="6435" xr:uid="{00000000-0005-0000-0000-00004AAC0000}"/>
    <cellStyle name="Normal 4 4 4 3 2 2 2" xfId="9968" xr:uid="{00000000-0005-0000-0000-00004BAC0000}"/>
    <cellStyle name="Normal 4 4 4 3 2 2 2 2" xfId="16758" xr:uid="{00000000-0005-0000-0000-00004CAC0000}"/>
    <cellStyle name="Normal 4 4 4 3 2 2 2 2 2" xfId="30326" xr:uid="{00000000-0005-0000-0000-00004DAC0000}"/>
    <cellStyle name="Normal 4 4 4 3 2 2 2 2 2 2" xfId="57459" xr:uid="{00000000-0005-0000-0000-00004EAC0000}"/>
    <cellStyle name="Normal 4 4 4 3 2 2 2 2 3" xfId="43897" xr:uid="{00000000-0005-0000-0000-00004FAC0000}"/>
    <cellStyle name="Normal 4 4 4 3 2 2 2 3" xfId="23545" xr:uid="{00000000-0005-0000-0000-000050AC0000}"/>
    <cellStyle name="Normal 4 4 4 3 2 2 2 3 2" xfId="50678" xr:uid="{00000000-0005-0000-0000-000051AC0000}"/>
    <cellStyle name="Normal 4 4 4 3 2 2 2 4" xfId="37116" xr:uid="{00000000-0005-0000-0000-000052AC0000}"/>
    <cellStyle name="Normal 4 4 4 3 2 2 3" xfId="13369" xr:uid="{00000000-0005-0000-0000-000053AC0000}"/>
    <cellStyle name="Normal 4 4 4 3 2 2 3 2" xfId="26937" xr:uid="{00000000-0005-0000-0000-000054AC0000}"/>
    <cellStyle name="Normal 4 4 4 3 2 2 3 2 2" xfId="54070" xr:uid="{00000000-0005-0000-0000-000055AC0000}"/>
    <cellStyle name="Normal 4 4 4 3 2 2 3 3" xfId="40508" xr:uid="{00000000-0005-0000-0000-000056AC0000}"/>
    <cellStyle name="Normal 4 4 4 3 2 2 4" xfId="20156" xr:uid="{00000000-0005-0000-0000-000057AC0000}"/>
    <cellStyle name="Normal 4 4 4 3 2 2 4 2" xfId="47289" xr:uid="{00000000-0005-0000-0000-000058AC0000}"/>
    <cellStyle name="Normal 4 4 4 3 2 2 5" xfId="33727" xr:uid="{00000000-0005-0000-0000-000059AC0000}"/>
    <cellStyle name="Normal 4 4 4 3 2 3" xfId="6436" xr:uid="{00000000-0005-0000-0000-00005AAC0000}"/>
    <cellStyle name="Normal 4 4 4 3 2 3 2" xfId="9969" xr:uid="{00000000-0005-0000-0000-00005BAC0000}"/>
    <cellStyle name="Normal 4 4 4 3 2 3 2 2" xfId="16759" xr:uid="{00000000-0005-0000-0000-00005CAC0000}"/>
    <cellStyle name="Normal 4 4 4 3 2 3 2 2 2" xfId="30327" xr:uid="{00000000-0005-0000-0000-00005DAC0000}"/>
    <cellStyle name="Normal 4 4 4 3 2 3 2 2 2 2" xfId="57460" xr:uid="{00000000-0005-0000-0000-00005EAC0000}"/>
    <cellStyle name="Normal 4 4 4 3 2 3 2 2 3" xfId="43898" xr:uid="{00000000-0005-0000-0000-00005FAC0000}"/>
    <cellStyle name="Normal 4 4 4 3 2 3 2 3" xfId="23546" xr:uid="{00000000-0005-0000-0000-000060AC0000}"/>
    <cellStyle name="Normal 4 4 4 3 2 3 2 3 2" xfId="50679" xr:uid="{00000000-0005-0000-0000-000061AC0000}"/>
    <cellStyle name="Normal 4 4 4 3 2 3 2 4" xfId="37117" xr:uid="{00000000-0005-0000-0000-000062AC0000}"/>
    <cellStyle name="Normal 4 4 4 3 2 3 3" xfId="13370" xr:uid="{00000000-0005-0000-0000-000063AC0000}"/>
    <cellStyle name="Normal 4 4 4 3 2 3 3 2" xfId="26938" xr:uid="{00000000-0005-0000-0000-000064AC0000}"/>
    <cellStyle name="Normal 4 4 4 3 2 3 3 2 2" xfId="54071" xr:uid="{00000000-0005-0000-0000-000065AC0000}"/>
    <cellStyle name="Normal 4 4 4 3 2 3 3 3" xfId="40509" xr:uid="{00000000-0005-0000-0000-000066AC0000}"/>
    <cellStyle name="Normal 4 4 4 3 2 3 4" xfId="20157" xr:uid="{00000000-0005-0000-0000-000067AC0000}"/>
    <cellStyle name="Normal 4 4 4 3 2 3 4 2" xfId="47290" xr:uid="{00000000-0005-0000-0000-000068AC0000}"/>
    <cellStyle name="Normal 4 4 4 3 2 3 5" xfId="33728" xr:uid="{00000000-0005-0000-0000-000069AC0000}"/>
    <cellStyle name="Normal 4 4 4 3 2 4" xfId="9967" xr:uid="{00000000-0005-0000-0000-00006AAC0000}"/>
    <cellStyle name="Normal 4 4 4 3 2 4 2" xfId="16757" xr:uid="{00000000-0005-0000-0000-00006BAC0000}"/>
    <cellStyle name="Normal 4 4 4 3 2 4 2 2" xfId="30325" xr:uid="{00000000-0005-0000-0000-00006CAC0000}"/>
    <cellStyle name="Normal 4 4 4 3 2 4 2 2 2" xfId="57458" xr:uid="{00000000-0005-0000-0000-00006DAC0000}"/>
    <cellStyle name="Normal 4 4 4 3 2 4 2 3" xfId="43896" xr:uid="{00000000-0005-0000-0000-00006EAC0000}"/>
    <cellStyle name="Normal 4 4 4 3 2 4 3" xfId="23544" xr:uid="{00000000-0005-0000-0000-00006FAC0000}"/>
    <cellStyle name="Normal 4 4 4 3 2 4 3 2" xfId="50677" xr:uid="{00000000-0005-0000-0000-000070AC0000}"/>
    <cellStyle name="Normal 4 4 4 3 2 4 4" xfId="37115" xr:uid="{00000000-0005-0000-0000-000071AC0000}"/>
    <cellStyle name="Normal 4 4 4 3 2 5" xfId="13368" xr:uid="{00000000-0005-0000-0000-000072AC0000}"/>
    <cellStyle name="Normal 4 4 4 3 2 5 2" xfId="26936" xr:uid="{00000000-0005-0000-0000-000073AC0000}"/>
    <cellStyle name="Normal 4 4 4 3 2 5 2 2" xfId="54069" xr:uid="{00000000-0005-0000-0000-000074AC0000}"/>
    <cellStyle name="Normal 4 4 4 3 2 5 3" xfId="40507" xr:uid="{00000000-0005-0000-0000-000075AC0000}"/>
    <cellStyle name="Normal 4 4 4 3 2 6" xfId="20155" xr:uid="{00000000-0005-0000-0000-000076AC0000}"/>
    <cellStyle name="Normal 4 4 4 3 2 6 2" xfId="47288" xr:uid="{00000000-0005-0000-0000-000077AC0000}"/>
    <cellStyle name="Normal 4 4 4 3 2 7" xfId="33726" xr:uid="{00000000-0005-0000-0000-000078AC0000}"/>
    <cellStyle name="Normal 4 4 4 3 3" xfId="6437" xr:uid="{00000000-0005-0000-0000-000079AC0000}"/>
    <cellStyle name="Normal 4 4 4 3 3 2" xfId="6438" xr:uid="{00000000-0005-0000-0000-00007AAC0000}"/>
    <cellStyle name="Normal 4 4 4 3 3 2 2" xfId="9971" xr:uid="{00000000-0005-0000-0000-00007BAC0000}"/>
    <cellStyle name="Normal 4 4 4 3 3 2 2 2" xfId="16761" xr:uid="{00000000-0005-0000-0000-00007CAC0000}"/>
    <cellStyle name="Normal 4 4 4 3 3 2 2 2 2" xfId="30329" xr:uid="{00000000-0005-0000-0000-00007DAC0000}"/>
    <cellStyle name="Normal 4 4 4 3 3 2 2 2 2 2" xfId="57462" xr:uid="{00000000-0005-0000-0000-00007EAC0000}"/>
    <cellStyle name="Normal 4 4 4 3 3 2 2 2 3" xfId="43900" xr:uid="{00000000-0005-0000-0000-00007FAC0000}"/>
    <cellStyle name="Normal 4 4 4 3 3 2 2 3" xfId="23548" xr:uid="{00000000-0005-0000-0000-000080AC0000}"/>
    <cellStyle name="Normal 4 4 4 3 3 2 2 3 2" xfId="50681" xr:uid="{00000000-0005-0000-0000-000081AC0000}"/>
    <cellStyle name="Normal 4 4 4 3 3 2 2 4" xfId="37119" xr:uid="{00000000-0005-0000-0000-000082AC0000}"/>
    <cellStyle name="Normal 4 4 4 3 3 2 3" xfId="13372" xr:uid="{00000000-0005-0000-0000-000083AC0000}"/>
    <cellStyle name="Normal 4 4 4 3 3 2 3 2" xfId="26940" xr:uid="{00000000-0005-0000-0000-000084AC0000}"/>
    <cellStyle name="Normal 4 4 4 3 3 2 3 2 2" xfId="54073" xr:uid="{00000000-0005-0000-0000-000085AC0000}"/>
    <cellStyle name="Normal 4 4 4 3 3 2 3 3" xfId="40511" xr:uid="{00000000-0005-0000-0000-000086AC0000}"/>
    <cellStyle name="Normal 4 4 4 3 3 2 4" xfId="20159" xr:uid="{00000000-0005-0000-0000-000087AC0000}"/>
    <cellStyle name="Normal 4 4 4 3 3 2 4 2" xfId="47292" xr:uid="{00000000-0005-0000-0000-000088AC0000}"/>
    <cellStyle name="Normal 4 4 4 3 3 2 5" xfId="33730" xr:uid="{00000000-0005-0000-0000-000089AC0000}"/>
    <cellStyle name="Normal 4 4 4 3 3 3" xfId="9970" xr:uid="{00000000-0005-0000-0000-00008AAC0000}"/>
    <cellStyle name="Normal 4 4 4 3 3 3 2" xfId="16760" xr:uid="{00000000-0005-0000-0000-00008BAC0000}"/>
    <cellStyle name="Normal 4 4 4 3 3 3 2 2" xfId="30328" xr:uid="{00000000-0005-0000-0000-00008CAC0000}"/>
    <cellStyle name="Normal 4 4 4 3 3 3 2 2 2" xfId="57461" xr:uid="{00000000-0005-0000-0000-00008DAC0000}"/>
    <cellStyle name="Normal 4 4 4 3 3 3 2 3" xfId="43899" xr:uid="{00000000-0005-0000-0000-00008EAC0000}"/>
    <cellStyle name="Normal 4 4 4 3 3 3 3" xfId="23547" xr:uid="{00000000-0005-0000-0000-00008FAC0000}"/>
    <cellStyle name="Normal 4 4 4 3 3 3 3 2" xfId="50680" xr:uid="{00000000-0005-0000-0000-000090AC0000}"/>
    <cellStyle name="Normal 4 4 4 3 3 3 4" xfId="37118" xr:uid="{00000000-0005-0000-0000-000091AC0000}"/>
    <cellStyle name="Normal 4 4 4 3 3 4" xfId="13371" xr:uid="{00000000-0005-0000-0000-000092AC0000}"/>
    <cellStyle name="Normal 4 4 4 3 3 4 2" xfId="26939" xr:uid="{00000000-0005-0000-0000-000093AC0000}"/>
    <cellStyle name="Normal 4 4 4 3 3 4 2 2" xfId="54072" xr:uid="{00000000-0005-0000-0000-000094AC0000}"/>
    <cellStyle name="Normal 4 4 4 3 3 4 3" xfId="40510" xr:uid="{00000000-0005-0000-0000-000095AC0000}"/>
    <cellStyle name="Normal 4 4 4 3 3 5" xfId="20158" xr:uid="{00000000-0005-0000-0000-000096AC0000}"/>
    <cellStyle name="Normal 4 4 4 3 3 5 2" xfId="47291" xr:uid="{00000000-0005-0000-0000-000097AC0000}"/>
    <cellStyle name="Normal 4 4 4 3 3 6" xfId="33729" xr:uid="{00000000-0005-0000-0000-000098AC0000}"/>
    <cellStyle name="Normal 4 4 4 3 4" xfId="6439" xr:uid="{00000000-0005-0000-0000-000099AC0000}"/>
    <cellStyle name="Normal 4 4 4 3 4 2" xfId="9972" xr:uid="{00000000-0005-0000-0000-00009AAC0000}"/>
    <cellStyle name="Normal 4 4 4 3 4 2 2" xfId="16762" xr:uid="{00000000-0005-0000-0000-00009BAC0000}"/>
    <cellStyle name="Normal 4 4 4 3 4 2 2 2" xfId="30330" xr:uid="{00000000-0005-0000-0000-00009CAC0000}"/>
    <cellStyle name="Normal 4 4 4 3 4 2 2 2 2" xfId="57463" xr:uid="{00000000-0005-0000-0000-00009DAC0000}"/>
    <cellStyle name="Normal 4 4 4 3 4 2 2 3" xfId="43901" xr:uid="{00000000-0005-0000-0000-00009EAC0000}"/>
    <cellStyle name="Normal 4 4 4 3 4 2 3" xfId="23549" xr:uid="{00000000-0005-0000-0000-00009FAC0000}"/>
    <cellStyle name="Normal 4 4 4 3 4 2 3 2" xfId="50682" xr:uid="{00000000-0005-0000-0000-0000A0AC0000}"/>
    <cellStyle name="Normal 4 4 4 3 4 2 4" xfId="37120" xr:uid="{00000000-0005-0000-0000-0000A1AC0000}"/>
    <cellStyle name="Normal 4 4 4 3 4 3" xfId="13373" xr:uid="{00000000-0005-0000-0000-0000A2AC0000}"/>
    <cellStyle name="Normal 4 4 4 3 4 3 2" xfId="26941" xr:uid="{00000000-0005-0000-0000-0000A3AC0000}"/>
    <cellStyle name="Normal 4 4 4 3 4 3 2 2" xfId="54074" xr:uid="{00000000-0005-0000-0000-0000A4AC0000}"/>
    <cellStyle name="Normal 4 4 4 3 4 3 3" xfId="40512" xr:uid="{00000000-0005-0000-0000-0000A5AC0000}"/>
    <cellStyle name="Normal 4 4 4 3 4 4" xfId="20160" xr:uid="{00000000-0005-0000-0000-0000A6AC0000}"/>
    <cellStyle name="Normal 4 4 4 3 4 4 2" xfId="47293" xr:uid="{00000000-0005-0000-0000-0000A7AC0000}"/>
    <cellStyle name="Normal 4 4 4 3 4 5" xfId="33731" xr:uid="{00000000-0005-0000-0000-0000A8AC0000}"/>
    <cellStyle name="Normal 4 4 4 3 5" xfId="6440" xr:uid="{00000000-0005-0000-0000-0000A9AC0000}"/>
    <cellStyle name="Normal 4 4 4 3 5 2" xfId="9973" xr:uid="{00000000-0005-0000-0000-0000AAAC0000}"/>
    <cellStyle name="Normal 4 4 4 3 5 2 2" xfId="16763" xr:uid="{00000000-0005-0000-0000-0000ABAC0000}"/>
    <cellStyle name="Normal 4 4 4 3 5 2 2 2" xfId="30331" xr:uid="{00000000-0005-0000-0000-0000ACAC0000}"/>
    <cellStyle name="Normal 4 4 4 3 5 2 2 2 2" xfId="57464" xr:uid="{00000000-0005-0000-0000-0000ADAC0000}"/>
    <cellStyle name="Normal 4 4 4 3 5 2 2 3" xfId="43902" xr:uid="{00000000-0005-0000-0000-0000AEAC0000}"/>
    <cellStyle name="Normal 4 4 4 3 5 2 3" xfId="23550" xr:uid="{00000000-0005-0000-0000-0000AFAC0000}"/>
    <cellStyle name="Normal 4 4 4 3 5 2 3 2" xfId="50683" xr:uid="{00000000-0005-0000-0000-0000B0AC0000}"/>
    <cellStyle name="Normal 4 4 4 3 5 2 4" xfId="37121" xr:uid="{00000000-0005-0000-0000-0000B1AC0000}"/>
    <cellStyle name="Normal 4 4 4 3 5 3" xfId="13374" xr:uid="{00000000-0005-0000-0000-0000B2AC0000}"/>
    <cellStyle name="Normal 4 4 4 3 5 3 2" xfId="26942" xr:uid="{00000000-0005-0000-0000-0000B3AC0000}"/>
    <cellStyle name="Normal 4 4 4 3 5 3 2 2" xfId="54075" xr:uid="{00000000-0005-0000-0000-0000B4AC0000}"/>
    <cellStyle name="Normal 4 4 4 3 5 3 3" xfId="40513" xr:uid="{00000000-0005-0000-0000-0000B5AC0000}"/>
    <cellStyle name="Normal 4 4 4 3 5 4" xfId="20161" xr:uid="{00000000-0005-0000-0000-0000B6AC0000}"/>
    <cellStyle name="Normal 4 4 4 3 5 4 2" xfId="47294" xr:uid="{00000000-0005-0000-0000-0000B7AC0000}"/>
    <cellStyle name="Normal 4 4 4 3 5 5" xfId="33732" xr:uid="{00000000-0005-0000-0000-0000B8AC0000}"/>
    <cellStyle name="Normal 4 4 4 3 6" xfId="9966" xr:uid="{00000000-0005-0000-0000-0000B9AC0000}"/>
    <cellStyle name="Normal 4 4 4 3 6 2" xfId="16756" xr:uid="{00000000-0005-0000-0000-0000BAAC0000}"/>
    <cellStyle name="Normal 4 4 4 3 6 2 2" xfId="30324" xr:uid="{00000000-0005-0000-0000-0000BBAC0000}"/>
    <cellStyle name="Normal 4 4 4 3 6 2 2 2" xfId="57457" xr:uid="{00000000-0005-0000-0000-0000BCAC0000}"/>
    <cellStyle name="Normal 4 4 4 3 6 2 3" xfId="43895" xr:uid="{00000000-0005-0000-0000-0000BDAC0000}"/>
    <cellStyle name="Normal 4 4 4 3 6 3" xfId="23543" xr:uid="{00000000-0005-0000-0000-0000BEAC0000}"/>
    <cellStyle name="Normal 4 4 4 3 6 3 2" xfId="50676" xr:uid="{00000000-0005-0000-0000-0000BFAC0000}"/>
    <cellStyle name="Normal 4 4 4 3 6 4" xfId="37114" xr:uid="{00000000-0005-0000-0000-0000C0AC0000}"/>
    <cellStyle name="Normal 4 4 4 3 7" xfId="13367" xr:uid="{00000000-0005-0000-0000-0000C1AC0000}"/>
    <cellStyle name="Normal 4 4 4 3 7 2" xfId="26935" xr:uid="{00000000-0005-0000-0000-0000C2AC0000}"/>
    <cellStyle name="Normal 4 4 4 3 7 2 2" xfId="54068" xr:uid="{00000000-0005-0000-0000-0000C3AC0000}"/>
    <cellStyle name="Normal 4 4 4 3 7 3" xfId="40506" xr:uid="{00000000-0005-0000-0000-0000C4AC0000}"/>
    <cellStyle name="Normal 4 4 4 3 8" xfId="20154" xr:uid="{00000000-0005-0000-0000-0000C5AC0000}"/>
    <cellStyle name="Normal 4 4 4 3 8 2" xfId="47287" xr:uid="{00000000-0005-0000-0000-0000C6AC0000}"/>
    <cellStyle name="Normal 4 4 4 3 9" xfId="33725" xr:uid="{00000000-0005-0000-0000-0000C7AC0000}"/>
    <cellStyle name="Normal 4 4 4 4" xfId="6441" xr:uid="{00000000-0005-0000-0000-0000C8AC0000}"/>
    <cellStyle name="Normal 4 4 4 4 2" xfId="6442" xr:uid="{00000000-0005-0000-0000-0000C9AC0000}"/>
    <cellStyle name="Normal 4 4 4 4 2 2" xfId="6443" xr:uid="{00000000-0005-0000-0000-0000CAAC0000}"/>
    <cellStyle name="Normal 4 4 4 4 2 2 2" xfId="9976" xr:uid="{00000000-0005-0000-0000-0000CBAC0000}"/>
    <cellStyle name="Normal 4 4 4 4 2 2 2 2" xfId="16766" xr:uid="{00000000-0005-0000-0000-0000CCAC0000}"/>
    <cellStyle name="Normal 4 4 4 4 2 2 2 2 2" xfId="30334" xr:uid="{00000000-0005-0000-0000-0000CDAC0000}"/>
    <cellStyle name="Normal 4 4 4 4 2 2 2 2 2 2" xfId="57467" xr:uid="{00000000-0005-0000-0000-0000CEAC0000}"/>
    <cellStyle name="Normal 4 4 4 4 2 2 2 2 3" xfId="43905" xr:uid="{00000000-0005-0000-0000-0000CFAC0000}"/>
    <cellStyle name="Normal 4 4 4 4 2 2 2 3" xfId="23553" xr:uid="{00000000-0005-0000-0000-0000D0AC0000}"/>
    <cellStyle name="Normal 4 4 4 4 2 2 2 3 2" xfId="50686" xr:uid="{00000000-0005-0000-0000-0000D1AC0000}"/>
    <cellStyle name="Normal 4 4 4 4 2 2 2 4" xfId="37124" xr:uid="{00000000-0005-0000-0000-0000D2AC0000}"/>
    <cellStyle name="Normal 4 4 4 4 2 2 3" xfId="13377" xr:uid="{00000000-0005-0000-0000-0000D3AC0000}"/>
    <cellStyle name="Normal 4 4 4 4 2 2 3 2" xfId="26945" xr:uid="{00000000-0005-0000-0000-0000D4AC0000}"/>
    <cellStyle name="Normal 4 4 4 4 2 2 3 2 2" xfId="54078" xr:uid="{00000000-0005-0000-0000-0000D5AC0000}"/>
    <cellStyle name="Normal 4 4 4 4 2 2 3 3" xfId="40516" xr:uid="{00000000-0005-0000-0000-0000D6AC0000}"/>
    <cellStyle name="Normal 4 4 4 4 2 2 4" xfId="20164" xr:uid="{00000000-0005-0000-0000-0000D7AC0000}"/>
    <cellStyle name="Normal 4 4 4 4 2 2 4 2" xfId="47297" xr:uid="{00000000-0005-0000-0000-0000D8AC0000}"/>
    <cellStyle name="Normal 4 4 4 4 2 2 5" xfId="33735" xr:uid="{00000000-0005-0000-0000-0000D9AC0000}"/>
    <cellStyle name="Normal 4 4 4 4 2 3" xfId="6444" xr:uid="{00000000-0005-0000-0000-0000DAAC0000}"/>
    <cellStyle name="Normal 4 4 4 4 2 3 2" xfId="9977" xr:uid="{00000000-0005-0000-0000-0000DBAC0000}"/>
    <cellStyle name="Normal 4 4 4 4 2 3 2 2" xfId="16767" xr:uid="{00000000-0005-0000-0000-0000DCAC0000}"/>
    <cellStyle name="Normal 4 4 4 4 2 3 2 2 2" xfId="30335" xr:uid="{00000000-0005-0000-0000-0000DDAC0000}"/>
    <cellStyle name="Normal 4 4 4 4 2 3 2 2 2 2" xfId="57468" xr:uid="{00000000-0005-0000-0000-0000DEAC0000}"/>
    <cellStyle name="Normal 4 4 4 4 2 3 2 2 3" xfId="43906" xr:uid="{00000000-0005-0000-0000-0000DFAC0000}"/>
    <cellStyle name="Normal 4 4 4 4 2 3 2 3" xfId="23554" xr:uid="{00000000-0005-0000-0000-0000E0AC0000}"/>
    <cellStyle name="Normal 4 4 4 4 2 3 2 3 2" xfId="50687" xr:uid="{00000000-0005-0000-0000-0000E1AC0000}"/>
    <cellStyle name="Normal 4 4 4 4 2 3 2 4" xfId="37125" xr:uid="{00000000-0005-0000-0000-0000E2AC0000}"/>
    <cellStyle name="Normal 4 4 4 4 2 3 3" xfId="13378" xr:uid="{00000000-0005-0000-0000-0000E3AC0000}"/>
    <cellStyle name="Normal 4 4 4 4 2 3 3 2" xfId="26946" xr:uid="{00000000-0005-0000-0000-0000E4AC0000}"/>
    <cellStyle name="Normal 4 4 4 4 2 3 3 2 2" xfId="54079" xr:uid="{00000000-0005-0000-0000-0000E5AC0000}"/>
    <cellStyle name="Normal 4 4 4 4 2 3 3 3" xfId="40517" xr:uid="{00000000-0005-0000-0000-0000E6AC0000}"/>
    <cellStyle name="Normal 4 4 4 4 2 3 4" xfId="20165" xr:uid="{00000000-0005-0000-0000-0000E7AC0000}"/>
    <cellStyle name="Normal 4 4 4 4 2 3 4 2" xfId="47298" xr:uid="{00000000-0005-0000-0000-0000E8AC0000}"/>
    <cellStyle name="Normal 4 4 4 4 2 3 5" xfId="33736" xr:uid="{00000000-0005-0000-0000-0000E9AC0000}"/>
    <cellStyle name="Normal 4 4 4 4 2 4" xfId="9975" xr:uid="{00000000-0005-0000-0000-0000EAAC0000}"/>
    <cellStyle name="Normal 4 4 4 4 2 4 2" xfId="16765" xr:uid="{00000000-0005-0000-0000-0000EBAC0000}"/>
    <cellStyle name="Normal 4 4 4 4 2 4 2 2" xfId="30333" xr:uid="{00000000-0005-0000-0000-0000ECAC0000}"/>
    <cellStyle name="Normal 4 4 4 4 2 4 2 2 2" xfId="57466" xr:uid="{00000000-0005-0000-0000-0000EDAC0000}"/>
    <cellStyle name="Normal 4 4 4 4 2 4 2 3" xfId="43904" xr:uid="{00000000-0005-0000-0000-0000EEAC0000}"/>
    <cellStyle name="Normal 4 4 4 4 2 4 3" xfId="23552" xr:uid="{00000000-0005-0000-0000-0000EFAC0000}"/>
    <cellStyle name="Normal 4 4 4 4 2 4 3 2" xfId="50685" xr:uid="{00000000-0005-0000-0000-0000F0AC0000}"/>
    <cellStyle name="Normal 4 4 4 4 2 4 4" xfId="37123" xr:uid="{00000000-0005-0000-0000-0000F1AC0000}"/>
    <cellStyle name="Normal 4 4 4 4 2 5" xfId="13376" xr:uid="{00000000-0005-0000-0000-0000F2AC0000}"/>
    <cellStyle name="Normal 4 4 4 4 2 5 2" xfId="26944" xr:uid="{00000000-0005-0000-0000-0000F3AC0000}"/>
    <cellStyle name="Normal 4 4 4 4 2 5 2 2" xfId="54077" xr:uid="{00000000-0005-0000-0000-0000F4AC0000}"/>
    <cellStyle name="Normal 4 4 4 4 2 5 3" xfId="40515" xr:uid="{00000000-0005-0000-0000-0000F5AC0000}"/>
    <cellStyle name="Normal 4 4 4 4 2 6" xfId="20163" xr:uid="{00000000-0005-0000-0000-0000F6AC0000}"/>
    <cellStyle name="Normal 4 4 4 4 2 6 2" xfId="47296" xr:uid="{00000000-0005-0000-0000-0000F7AC0000}"/>
    <cellStyle name="Normal 4 4 4 4 2 7" xfId="33734" xr:uid="{00000000-0005-0000-0000-0000F8AC0000}"/>
    <cellStyle name="Normal 4 4 4 4 3" xfId="6445" xr:uid="{00000000-0005-0000-0000-0000F9AC0000}"/>
    <cellStyle name="Normal 4 4 4 4 3 2" xfId="9978" xr:uid="{00000000-0005-0000-0000-0000FAAC0000}"/>
    <cellStyle name="Normal 4 4 4 4 3 2 2" xfId="16768" xr:uid="{00000000-0005-0000-0000-0000FBAC0000}"/>
    <cellStyle name="Normal 4 4 4 4 3 2 2 2" xfId="30336" xr:uid="{00000000-0005-0000-0000-0000FCAC0000}"/>
    <cellStyle name="Normal 4 4 4 4 3 2 2 2 2" xfId="57469" xr:uid="{00000000-0005-0000-0000-0000FDAC0000}"/>
    <cellStyle name="Normal 4 4 4 4 3 2 2 3" xfId="43907" xr:uid="{00000000-0005-0000-0000-0000FEAC0000}"/>
    <cellStyle name="Normal 4 4 4 4 3 2 3" xfId="23555" xr:uid="{00000000-0005-0000-0000-0000FFAC0000}"/>
    <cellStyle name="Normal 4 4 4 4 3 2 3 2" xfId="50688" xr:uid="{00000000-0005-0000-0000-000000AD0000}"/>
    <cellStyle name="Normal 4 4 4 4 3 2 4" xfId="37126" xr:uid="{00000000-0005-0000-0000-000001AD0000}"/>
    <cellStyle name="Normal 4 4 4 4 3 3" xfId="13379" xr:uid="{00000000-0005-0000-0000-000002AD0000}"/>
    <cellStyle name="Normal 4 4 4 4 3 3 2" xfId="26947" xr:uid="{00000000-0005-0000-0000-000003AD0000}"/>
    <cellStyle name="Normal 4 4 4 4 3 3 2 2" xfId="54080" xr:uid="{00000000-0005-0000-0000-000004AD0000}"/>
    <cellStyle name="Normal 4 4 4 4 3 3 3" xfId="40518" xr:uid="{00000000-0005-0000-0000-000005AD0000}"/>
    <cellStyle name="Normal 4 4 4 4 3 4" xfId="20166" xr:uid="{00000000-0005-0000-0000-000006AD0000}"/>
    <cellStyle name="Normal 4 4 4 4 3 4 2" xfId="47299" xr:uid="{00000000-0005-0000-0000-000007AD0000}"/>
    <cellStyle name="Normal 4 4 4 4 3 5" xfId="33737" xr:uid="{00000000-0005-0000-0000-000008AD0000}"/>
    <cellStyle name="Normal 4 4 4 4 4" xfId="6446" xr:uid="{00000000-0005-0000-0000-000009AD0000}"/>
    <cellStyle name="Normal 4 4 4 4 4 2" xfId="9979" xr:uid="{00000000-0005-0000-0000-00000AAD0000}"/>
    <cellStyle name="Normal 4 4 4 4 4 2 2" xfId="16769" xr:uid="{00000000-0005-0000-0000-00000BAD0000}"/>
    <cellStyle name="Normal 4 4 4 4 4 2 2 2" xfId="30337" xr:uid="{00000000-0005-0000-0000-00000CAD0000}"/>
    <cellStyle name="Normal 4 4 4 4 4 2 2 2 2" xfId="57470" xr:uid="{00000000-0005-0000-0000-00000DAD0000}"/>
    <cellStyle name="Normal 4 4 4 4 4 2 2 3" xfId="43908" xr:uid="{00000000-0005-0000-0000-00000EAD0000}"/>
    <cellStyle name="Normal 4 4 4 4 4 2 3" xfId="23556" xr:uid="{00000000-0005-0000-0000-00000FAD0000}"/>
    <cellStyle name="Normal 4 4 4 4 4 2 3 2" xfId="50689" xr:uid="{00000000-0005-0000-0000-000010AD0000}"/>
    <cellStyle name="Normal 4 4 4 4 4 2 4" xfId="37127" xr:uid="{00000000-0005-0000-0000-000011AD0000}"/>
    <cellStyle name="Normal 4 4 4 4 4 3" xfId="13380" xr:uid="{00000000-0005-0000-0000-000012AD0000}"/>
    <cellStyle name="Normal 4 4 4 4 4 3 2" xfId="26948" xr:uid="{00000000-0005-0000-0000-000013AD0000}"/>
    <cellStyle name="Normal 4 4 4 4 4 3 2 2" xfId="54081" xr:uid="{00000000-0005-0000-0000-000014AD0000}"/>
    <cellStyle name="Normal 4 4 4 4 4 3 3" xfId="40519" xr:uid="{00000000-0005-0000-0000-000015AD0000}"/>
    <cellStyle name="Normal 4 4 4 4 4 4" xfId="20167" xr:uid="{00000000-0005-0000-0000-000016AD0000}"/>
    <cellStyle name="Normal 4 4 4 4 4 4 2" xfId="47300" xr:uid="{00000000-0005-0000-0000-000017AD0000}"/>
    <cellStyle name="Normal 4 4 4 4 4 5" xfId="33738" xr:uid="{00000000-0005-0000-0000-000018AD0000}"/>
    <cellStyle name="Normal 4 4 4 4 5" xfId="9974" xr:uid="{00000000-0005-0000-0000-000019AD0000}"/>
    <cellStyle name="Normal 4 4 4 4 5 2" xfId="16764" xr:uid="{00000000-0005-0000-0000-00001AAD0000}"/>
    <cellStyle name="Normal 4 4 4 4 5 2 2" xfId="30332" xr:uid="{00000000-0005-0000-0000-00001BAD0000}"/>
    <cellStyle name="Normal 4 4 4 4 5 2 2 2" xfId="57465" xr:uid="{00000000-0005-0000-0000-00001CAD0000}"/>
    <cellStyle name="Normal 4 4 4 4 5 2 3" xfId="43903" xr:uid="{00000000-0005-0000-0000-00001DAD0000}"/>
    <cellStyle name="Normal 4 4 4 4 5 3" xfId="23551" xr:uid="{00000000-0005-0000-0000-00001EAD0000}"/>
    <cellStyle name="Normal 4 4 4 4 5 3 2" xfId="50684" xr:uid="{00000000-0005-0000-0000-00001FAD0000}"/>
    <cellStyle name="Normal 4 4 4 4 5 4" xfId="37122" xr:uid="{00000000-0005-0000-0000-000020AD0000}"/>
    <cellStyle name="Normal 4 4 4 4 6" xfId="13375" xr:uid="{00000000-0005-0000-0000-000021AD0000}"/>
    <cellStyle name="Normal 4 4 4 4 6 2" xfId="26943" xr:uid="{00000000-0005-0000-0000-000022AD0000}"/>
    <cellStyle name="Normal 4 4 4 4 6 2 2" xfId="54076" xr:uid="{00000000-0005-0000-0000-000023AD0000}"/>
    <cellStyle name="Normal 4 4 4 4 6 3" xfId="40514" xr:uid="{00000000-0005-0000-0000-000024AD0000}"/>
    <cellStyle name="Normal 4 4 4 4 7" xfId="20162" xr:uid="{00000000-0005-0000-0000-000025AD0000}"/>
    <cellStyle name="Normal 4 4 4 4 7 2" xfId="47295" xr:uid="{00000000-0005-0000-0000-000026AD0000}"/>
    <cellStyle name="Normal 4 4 4 4 8" xfId="33733" xr:uid="{00000000-0005-0000-0000-000027AD0000}"/>
    <cellStyle name="Normal 4 4 4 5" xfId="6447" xr:uid="{00000000-0005-0000-0000-000028AD0000}"/>
    <cellStyle name="Normal 4 4 4 5 2" xfId="6448" xr:uid="{00000000-0005-0000-0000-000029AD0000}"/>
    <cellStyle name="Normal 4 4 4 5 2 2" xfId="9981" xr:uid="{00000000-0005-0000-0000-00002AAD0000}"/>
    <cellStyle name="Normal 4 4 4 5 2 2 2" xfId="16771" xr:uid="{00000000-0005-0000-0000-00002BAD0000}"/>
    <cellStyle name="Normal 4 4 4 5 2 2 2 2" xfId="30339" xr:uid="{00000000-0005-0000-0000-00002CAD0000}"/>
    <cellStyle name="Normal 4 4 4 5 2 2 2 2 2" xfId="57472" xr:uid="{00000000-0005-0000-0000-00002DAD0000}"/>
    <cellStyle name="Normal 4 4 4 5 2 2 2 3" xfId="43910" xr:uid="{00000000-0005-0000-0000-00002EAD0000}"/>
    <cellStyle name="Normal 4 4 4 5 2 2 3" xfId="23558" xr:uid="{00000000-0005-0000-0000-00002FAD0000}"/>
    <cellStyle name="Normal 4 4 4 5 2 2 3 2" xfId="50691" xr:uid="{00000000-0005-0000-0000-000030AD0000}"/>
    <cellStyle name="Normal 4 4 4 5 2 2 4" xfId="37129" xr:uid="{00000000-0005-0000-0000-000031AD0000}"/>
    <cellStyle name="Normal 4 4 4 5 2 3" xfId="13382" xr:uid="{00000000-0005-0000-0000-000032AD0000}"/>
    <cellStyle name="Normal 4 4 4 5 2 3 2" xfId="26950" xr:uid="{00000000-0005-0000-0000-000033AD0000}"/>
    <cellStyle name="Normal 4 4 4 5 2 3 2 2" xfId="54083" xr:uid="{00000000-0005-0000-0000-000034AD0000}"/>
    <cellStyle name="Normal 4 4 4 5 2 3 3" xfId="40521" xr:uid="{00000000-0005-0000-0000-000035AD0000}"/>
    <cellStyle name="Normal 4 4 4 5 2 4" xfId="20169" xr:uid="{00000000-0005-0000-0000-000036AD0000}"/>
    <cellStyle name="Normal 4 4 4 5 2 4 2" xfId="47302" xr:uid="{00000000-0005-0000-0000-000037AD0000}"/>
    <cellStyle name="Normal 4 4 4 5 2 5" xfId="33740" xr:uid="{00000000-0005-0000-0000-000038AD0000}"/>
    <cellStyle name="Normal 4 4 4 5 3" xfId="6449" xr:uid="{00000000-0005-0000-0000-000039AD0000}"/>
    <cellStyle name="Normal 4 4 4 5 3 2" xfId="9982" xr:uid="{00000000-0005-0000-0000-00003AAD0000}"/>
    <cellStyle name="Normal 4 4 4 5 3 2 2" xfId="16772" xr:uid="{00000000-0005-0000-0000-00003BAD0000}"/>
    <cellStyle name="Normal 4 4 4 5 3 2 2 2" xfId="30340" xr:uid="{00000000-0005-0000-0000-00003CAD0000}"/>
    <cellStyle name="Normal 4 4 4 5 3 2 2 2 2" xfId="57473" xr:uid="{00000000-0005-0000-0000-00003DAD0000}"/>
    <cellStyle name="Normal 4 4 4 5 3 2 2 3" xfId="43911" xr:uid="{00000000-0005-0000-0000-00003EAD0000}"/>
    <cellStyle name="Normal 4 4 4 5 3 2 3" xfId="23559" xr:uid="{00000000-0005-0000-0000-00003FAD0000}"/>
    <cellStyle name="Normal 4 4 4 5 3 2 3 2" xfId="50692" xr:uid="{00000000-0005-0000-0000-000040AD0000}"/>
    <cellStyle name="Normal 4 4 4 5 3 2 4" xfId="37130" xr:uid="{00000000-0005-0000-0000-000041AD0000}"/>
    <cellStyle name="Normal 4 4 4 5 3 3" xfId="13383" xr:uid="{00000000-0005-0000-0000-000042AD0000}"/>
    <cellStyle name="Normal 4 4 4 5 3 3 2" xfId="26951" xr:uid="{00000000-0005-0000-0000-000043AD0000}"/>
    <cellStyle name="Normal 4 4 4 5 3 3 2 2" xfId="54084" xr:uid="{00000000-0005-0000-0000-000044AD0000}"/>
    <cellStyle name="Normal 4 4 4 5 3 3 3" xfId="40522" xr:uid="{00000000-0005-0000-0000-000045AD0000}"/>
    <cellStyle name="Normal 4 4 4 5 3 4" xfId="20170" xr:uid="{00000000-0005-0000-0000-000046AD0000}"/>
    <cellStyle name="Normal 4 4 4 5 3 4 2" xfId="47303" xr:uid="{00000000-0005-0000-0000-000047AD0000}"/>
    <cellStyle name="Normal 4 4 4 5 3 5" xfId="33741" xr:uid="{00000000-0005-0000-0000-000048AD0000}"/>
    <cellStyle name="Normal 4 4 4 5 4" xfId="9980" xr:uid="{00000000-0005-0000-0000-000049AD0000}"/>
    <cellStyle name="Normal 4 4 4 5 4 2" xfId="16770" xr:uid="{00000000-0005-0000-0000-00004AAD0000}"/>
    <cellStyle name="Normal 4 4 4 5 4 2 2" xfId="30338" xr:uid="{00000000-0005-0000-0000-00004BAD0000}"/>
    <cellStyle name="Normal 4 4 4 5 4 2 2 2" xfId="57471" xr:uid="{00000000-0005-0000-0000-00004CAD0000}"/>
    <cellStyle name="Normal 4 4 4 5 4 2 3" xfId="43909" xr:uid="{00000000-0005-0000-0000-00004DAD0000}"/>
    <cellStyle name="Normal 4 4 4 5 4 3" xfId="23557" xr:uid="{00000000-0005-0000-0000-00004EAD0000}"/>
    <cellStyle name="Normal 4 4 4 5 4 3 2" xfId="50690" xr:uid="{00000000-0005-0000-0000-00004FAD0000}"/>
    <cellStyle name="Normal 4 4 4 5 4 4" xfId="37128" xr:uid="{00000000-0005-0000-0000-000050AD0000}"/>
    <cellStyle name="Normal 4 4 4 5 5" xfId="13381" xr:uid="{00000000-0005-0000-0000-000051AD0000}"/>
    <cellStyle name="Normal 4 4 4 5 5 2" xfId="26949" xr:uid="{00000000-0005-0000-0000-000052AD0000}"/>
    <cellStyle name="Normal 4 4 4 5 5 2 2" xfId="54082" xr:uid="{00000000-0005-0000-0000-000053AD0000}"/>
    <cellStyle name="Normal 4 4 4 5 5 3" xfId="40520" xr:uid="{00000000-0005-0000-0000-000054AD0000}"/>
    <cellStyle name="Normal 4 4 4 5 6" xfId="20168" xr:uid="{00000000-0005-0000-0000-000055AD0000}"/>
    <cellStyle name="Normal 4 4 4 5 6 2" xfId="47301" xr:uid="{00000000-0005-0000-0000-000056AD0000}"/>
    <cellStyle name="Normal 4 4 4 5 7" xfId="33739" xr:uid="{00000000-0005-0000-0000-000057AD0000}"/>
    <cellStyle name="Normal 4 4 4 6" xfId="6450" xr:uid="{00000000-0005-0000-0000-000058AD0000}"/>
    <cellStyle name="Normal 4 4 4 6 2" xfId="6451" xr:uid="{00000000-0005-0000-0000-000059AD0000}"/>
    <cellStyle name="Normal 4 4 4 6 2 2" xfId="9984" xr:uid="{00000000-0005-0000-0000-00005AAD0000}"/>
    <cellStyle name="Normal 4 4 4 6 2 2 2" xfId="16774" xr:uid="{00000000-0005-0000-0000-00005BAD0000}"/>
    <cellStyle name="Normal 4 4 4 6 2 2 2 2" xfId="30342" xr:uid="{00000000-0005-0000-0000-00005CAD0000}"/>
    <cellStyle name="Normal 4 4 4 6 2 2 2 2 2" xfId="57475" xr:uid="{00000000-0005-0000-0000-00005DAD0000}"/>
    <cellStyle name="Normal 4 4 4 6 2 2 2 3" xfId="43913" xr:uid="{00000000-0005-0000-0000-00005EAD0000}"/>
    <cellStyle name="Normal 4 4 4 6 2 2 3" xfId="23561" xr:uid="{00000000-0005-0000-0000-00005FAD0000}"/>
    <cellStyle name="Normal 4 4 4 6 2 2 3 2" xfId="50694" xr:uid="{00000000-0005-0000-0000-000060AD0000}"/>
    <cellStyle name="Normal 4 4 4 6 2 2 4" xfId="37132" xr:uid="{00000000-0005-0000-0000-000061AD0000}"/>
    <cellStyle name="Normal 4 4 4 6 2 3" xfId="13385" xr:uid="{00000000-0005-0000-0000-000062AD0000}"/>
    <cellStyle name="Normal 4 4 4 6 2 3 2" xfId="26953" xr:uid="{00000000-0005-0000-0000-000063AD0000}"/>
    <cellStyle name="Normal 4 4 4 6 2 3 2 2" xfId="54086" xr:uid="{00000000-0005-0000-0000-000064AD0000}"/>
    <cellStyle name="Normal 4 4 4 6 2 3 3" xfId="40524" xr:uid="{00000000-0005-0000-0000-000065AD0000}"/>
    <cellStyle name="Normal 4 4 4 6 2 4" xfId="20172" xr:uid="{00000000-0005-0000-0000-000066AD0000}"/>
    <cellStyle name="Normal 4 4 4 6 2 4 2" xfId="47305" xr:uid="{00000000-0005-0000-0000-000067AD0000}"/>
    <cellStyle name="Normal 4 4 4 6 2 5" xfId="33743" xr:uid="{00000000-0005-0000-0000-000068AD0000}"/>
    <cellStyle name="Normal 4 4 4 6 3" xfId="9983" xr:uid="{00000000-0005-0000-0000-000069AD0000}"/>
    <cellStyle name="Normal 4 4 4 6 3 2" xfId="16773" xr:uid="{00000000-0005-0000-0000-00006AAD0000}"/>
    <cellStyle name="Normal 4 4 4 6 3 2 2" xfId="30341" xr:uid="{00000000-0005-0000-0000-00006BAD0000}"/>
    <cellStyle name="Normal 4 4 4 6 3 2 2 2" xfId="57474" xr:uid="{00000000-0005-0000-0000-00006CAD0000}"/>
    <cellStyle name="Normal 4 4 4 6 3 2 3" xfId="43912" xr:uid="{00000000-0005-0000-0000-00006DAD0000}"/>
    <cellStyle name="Normal 4 4 4 6 3 3" xfId="23560" xr:uid="{00000000-0005-0000-0000-00006EAD0000}"/>
    <cellStyle name="Normal 4 4 4 6 3 3 2" xfId="50693" xr:uid="{00000000-0005-0000-0000-00006FAD0000}"/>
    <cellStyle name="Normal 4 4 4 6 3 4" xfId="37131" xr:uid="{00000000-0005-0000-0000-000070AD0000}"/>
    <cellStyle name="Normal 4 4 4 6 4" xfId="13384" xr:uid="{00000000-0005-0000-0000-000071AD0000}"/>
    <cellStyle name="Normal 4 4 4 6 4 2" xfId="26952" xr:uid="{00000000-0005-0000-0000-000072AD0000}"/>
    <cellStyle name="Normal 4 4 4 6 4 2 2" xfId="54085" xr:uid="{00000000-0005-0000-0000-000073AD0000}"/>
    <cellStyle name="Normal 4 4 4 6 4 3" xfId="40523" xr:uid="{00000000-0005-0000-0000-000074AD0000}"/>
    <cellStyle name="Normal 4 4 4 6 5" xfId="20171" xr:uid="{00000000-0005-0000-0000-000075AD0000}"/>
    <cellStyle name="Normal 4 4 4 6 5 2" xfId="47304" xr:uid="{00000000-0005-0000-0000-000076AD0000}"/>
    <cellStyle name="Normal 4 4 4 6 6" xfId="33742" xr:uid="{00000000-0005-0000-0000-000077AD0000}"/>
    <cellStyle name="Normal 4 4 4 7" xfId="6452" xr:uid="{00000000-0005-0000-0000-000078AD0000}"/>
    <cellStyle name="Normal 4 4 4 7 2" xfId="9985" xr:uid="{00000000-0005-0000-0000-000079AD0000}"/>
    <cellStyle name="Normal 4 4 4 7 2 2" xfId="16775" xr:uid="{00000000-0005-0000-0000-00007AAD0000}"/>
    <cellStyle name="Normal 4 4 4 7 2 2 2" xfId="30343" xr:uid="{00000000-0005-0000-0000-00007BAD0000}"/>
    <cellStyle name="Normal 4 4 4 7 2 2 2 2" xfId="57476" xr:uid="{00000000-0005-0000-0000-00007CAD0000}"/>
    <cellStyle name="Normal 4 4 4 7 2 2 3" xfId="43914" xr:uid="{00000000-0005-0000-0000-00007DAD0000}"/>
    <cellStyle name="Normal 4 4 4 7 2 3" xfId="23562" xr:uid="{00000000-0005-0000-0000-00007EAD0000}"/>
    <cellStyle name="Normal 4 4 4 7 2 3 2" xfId="50695" xr:uid="{00000000-0005-0000-0000-00007FAD0000}"/>
    <cellStyle name="Normal 4 4 4 7 2 4" xfId="37133" xr:uid="{00000000-0005-0000-0000-000080AD0000}"/>
    <cellStyle name="Normal 4 4 4 7 3" xfId="13386" xr:uid="{00000000-0005-0000-0000-000081AD0000}"/>
    <cellStyle name="Normal 4 4 4 7 3 2" xfId="26954" xr:uid="{00000000-0005-0000-0000-000082AD0000}"/>
    <cellStyle name="Normal 4 4 4 7 3 2 2" xfId="54087" xr:uid="{00000000-0005-0000-0000-000083AD0000}"/>
    <cellStyle name="Normal 4 4 4 7 3 3" xfId="40525" xr:uid="{00000000-0005-0000-0000-000084AD0000}"/>
    <cellStyle name="Normal 4 4 4 7 4" xfId="20173" xr:uid="{00000000-0005-0000-0000-000085AD0000}"/>
    <cellStyle name="Normal 4 4 4 7 4 2" xfId="47306" xr:uid="{00000000-0005-0000-0000-000086AD0000}"/>
    <cellStyle name="Normal 4 4 4 7 5" xfId="33744" xr:uid="{00000000-0005-0000-0000-000087AD0000}"/>
    <cellStyle name="Normal 4 4 4 8" xfId="6453" xr:uid="{00000000-0005-0000-0000-000088AD0000}"/>
    <cellStyle name="Normal 4 4 4 8 2" xfId="9986" xr:uid="{00000000-0005-0000-0000-000089AD0000}"/>
    <cellStyle name="Normal 4 4 4 8 2 2" xfId="16776" xr:uid="{00000000-0005-0000-0000-00008AAD0000}"/>
    <cellStyle name="Normal 4 4 4 8 2 2 2" xfId="30344" xr:uid="{00000000-0005-0000-0000-00008BAD0000}"/>
    <cellStyle name="Normal 4 4 4 8 2 2 2 2" xfId="57477" xr:uid="{00000000-0005-0000-0000-00008CAD0000}"/>
    <cellStyle name="Normal 4 4 4 8 2 2 3" xfId="43915" xr:uid="{00000000-0005-0000-0000-00008DAD0000}"/>
    <cellStyle name="Normal 4 4 4 8 2 3" xfId="23563" xr:uid="{00000000-0005-0000-0000-00008EAD0000}"/>
    <cellStyle name="Normal 4 4 4 8 2 3 2" xfId="50696" xr:uid="{00000000-0005-0000-0000-00008FAD0000}"/>
    <cellStyle name="Normal 4 4 4 8 2 4" xfId="37134" xr:uid="{00000000-0005-0000-0000-000090AD0000}"/>
    <cellStyle name="Normal 4 4 4 8 3" xfId="13387" xr:uid="{00000000-0005-0000-0000-000091AD0000}"/>
    <cellStyle name="Normal 4 4 4 8 3 2" xfId="26955" xr:uid="{00000000-0005-0000-0000-000092AD0000}"/>
    <cellStyle name="Normal 4 4 4 8 3 2 2" xfId="54088" xr:uid="{00000000-0005-0000-0000-000093AD0000}"/>
    <cellStyle name="Normal 4 4 4 8 3 3" xfId="40526" xr:uid="{00000000-0005-0000-0000-000094AD0000}"/>
    <cellStyle name="Normal 4 4 4 8 4" xfId="20174" xr:uid="{00000000-0005-0000-0000-000095AD0000}"/>
    <cellStyle name="Normal 4 4 4 8 4 2" xfId="47307" xr:uid="{00000000-0005-0000-0000-000096AD0000}"/>
    <cellStyle name="Normal 4 4 4 8 5" xfId="33745" xr:uid="{00000000-0005-0000-0000-000097AD0000}"/>
    <cellStyle name="Normal 4 4 4 9" xfId="9949" xr:uid="{00000000-0005-0000-0000-000098AD0000}"/>
    <cellStyle name="Normal 4 4 4 9 2" xfId="16739" xr:uid="{00000000-0005-0000-0000-000099AD0000}"/>
    <cellStyle name="Normal 4 4 4 9 2 2" xfId="30307" xr:uid="{00000000-0005-0000-0000-00009AAD0000}"/>
    <cellStyle name="Normal 4 4 4 9 2 2 2" xfId="57440" xr:uid="{00000000-0005-0000-0000-00009BAD0000}"/>
    <cellStyle name="Normal 4 4 4 9 2 3" xfId="43878" xr:uid="{00000000-0005-0000-0000-00009CAD0000}"/>
    <cellStyle name="Normal 4 4 4 9 3" xfId="23526" xr:uid="{00000000-0005-0000-0000-00009DAD0000}"/>
    <cellStyle name="Normal 4 4 4 9 3 2" xfId="50659" xr:uid="{00000000-0005-0000-0000-00009EAD0000}"/>
    <cellStyle name="Normal 4 4 4 9 4" xfId="37097" xr:uid="{00000000-0005-0000-0000-00009FAD0000}"/>
    <cellStyle name="Normal 4 4 5" xfId="6454" xr:uid="{00000000-0005-0000-0000-0000A0AD0000}"/>
    <cellStyle name="Normal 4 4 5 10" xfId="33746" xr:uid="{00000000-0005-0000-0000-0000A1AD0000}"/>
    <cellStyle name="Normal 4 4 5 2" xfId="6455" xr:uid="{00000000-0005-0000-0000-0000A2AD0000}"/>
    <cellStyle name="Normal 4 4 5 2 2" xfId="6456" xr:uid="{00000000-0005-0000-0000-0000A3AD0000}"/>
    <cellStyle name="Normal 4 4 5 2 2 2" xfId="6457" xr:uid="{00000000-0005-0000-0000-0000A4AD0000}"/>
    <cellStyle name="Normal 4 4 5 2 2 2 2" xfId="9990" xr:uid="{00000000-0005-0000-0000-0000A5AD0000}"/>
    <cellStyle name="Normal 4 4 5 2 2 2 2 2" xfId="16780" xr:uid="{00000000-0005-0000-0000-0000A6AD0000}"/>
    <cellStyle name="Normal 4 4 5 2 2 2 2 2 2" xfId="30348" xr:uid="{00000000-0005-0000-0000-0000A7AD0000}"/>
    <cellStyle name="Normal 4 4 5 2 2 2 2 2 2 2" xfId="57481" xr:uid="{00000000-0005-0000-0000-0000A8AD0000}"/>
    <cellStyle name="Normal 4 4 5 2 2 2 2 2 3" xfId="43919" xr:uid="{00000000-0005-0000-0000-0000A9AD0000}"/>
    <cellStyle name="Normal 4 4 5 2 2 2 2 3" xfId="23567" xr:uid="{00000000-0005-0000-0000-0000AAAD0000}"/>
    <cellStyle name="Normal 4 4 5 2 2 2 2 3 2" xfId="50700" xr:uid="{00000000-0005-0000-0000-0000ABAD0000}"/>
    <cellStyle name="Normal 4 4 5 2 2 2 2 4" xfId="37138" xr:uid="{00000000-0005-0000-0000-0000ACAD0000}"/>
    <cellStyle name="Normal 4 4 5 2 2 2 3" xfId="13391" xr:uid="{00000000-0005-0000-0000-0000ADAD0000}"/>
    <cellStyle name="Normal 4 4 5 2 2 2 3 2" xfId="26959" xr:uid="{00000000-0005-0000-0000-0000AEAD0000}"/>
    <cellStyle name="Normal 4 4 5 2 2 2 3 2 2" xfId="54092" xr:uid="{00000000-0005-0000-0000-0000AFAD0000}"/>
    <cellStyle name="Normal 4 4 5 2 2 2 3 3" xfId="40530" xr:uid="{00000000-0005-0000-0000-0000B0AD0000}"/>
    <cellStyle name="Normal 4 4 5 2 2 2 4" xfId="20178" xr:uid="{00000000-0005-0000-0000-0000B1AD0000}"/>
    <cellStyle name="Normal 4 4 5 2 2 2 4 2" xfId="47311" xr:uid="{00000000-0005-0000-0000-0000B2AD0000}"/>
    <cellStyle name="Normal 4 4 5 2 2 2 5" xfId="33749" xr:uid="{00000000-0005-0000-0000-0000B3AD0000}"/>
    <cellStyle name="Normal 4 4 5 2 2 3" xfId="6458" xr:uid="{00000000-0005-0000-0000-0000B4AD0000}"/>
    <cellStyle name="Normal 4 4 5 2 2 3 2" xfId="9991" xr:uid="{00000000-0005-0000-0000-0000B5AD0000}"/>
    <cellStyle name="Normal 4 4 5 2 2 3 2 2" xfId="16781" xr:uid="{00000000-0005-0000-0000-0000B6AD0000}"/>
    <cellStyle name="Normal 4 4 5 2 2 3 2 2 2" xfId="30349" xr:uid="{00000000-0005-0000-0000-0000B7AD0000}"/>
    <cellStyle name="Normal 4 4 5 2 2 3 2 2 2 2" xfId="57482" xr:uid="{00000000-0005-0000-0000-0000B8AD0000}"/>
    <cellStyle name="Normal 4 4 5 2 2 3 2 2 3" xfId="43920" xr:uid="{00000000-0005-0000-0000-0000B9AD0000}"/>
    <cellStyle name="Normal 4 4 5 2 2 3 2 3" xfId="23568" xr:uid="{00000000-0005-0000-0000-0000BAAD0000}"/>
    <cellStyle name="Normal 4 4 5 2 2 3 2 3 2" xfId="50701" xr:uid="{00000000-0005-0000-0000-0000BBAD0000}"/>
    <cellStyle name="Normal 4 4 5 2 2 3 2 4" xfId="37139" xr:uid="{00000000-0005-0000-0000-0000BCAD0000}"/>
    <cellStyle name="Normal 4 4 5 2 2 3 3" xfId="13392" xr:uid="{00000000-0005-0000-0000-0000BDAD0000}"/>
    <cellStyle name="Normal 4 4 5 2 2 3 3 2" xfId="26960" xr:uid="{00000000-0005-0000-0000-0000BEAD0000}"/>
    <cellStyle name="Normal 4 4 5 2 2 3 3 2 2" xfId="54093" xr:uid="{00000000-0005-0000-0000-0000BFAD0000}"/>
    <cellStyle name="Normal 4 4 5 2 2 3 3 3" xfId="40531" xr:uid="{00000000-0005-0000-0000-0000C0AD0000}"/>
    <cellStyle name="Normal 4 4 5 2 2 3 4" xfId="20179" xr:uid="{00000000-0005-0000-0000-0000C1AD0000}"/>
    <cellStyle name="Normal 4 4 5 2 2 3 4 2" xfId="47312" xr:uid="{00000000-0005-0000-0000-0000C2AD0000}"/>
    <cellStyle name="Normal 4 4 5 2 2 3 5" xfId="33750" xr:uid="{00000000-0005-0000-0000-0000C3AD0000}"/>
    <cellStyle name="Normal 4 4 5 2 2 4" xfId="9989" xr:uid="{00000000-0005-0000-0000-0000C4AD0000}"/>
    <cellStyle name="Normal 4 4 5 2 2 4 2" xfId="16779" xr:uid="{00000000-0005-0000-0000-0000C5AD0000}"/>
    <cellStyle name="Normal 4 4 5 2 2 4 2 2" xfId="30347" xr:uid="{00000000-0005-0000-0000-0000C6AD0000}"/>
    <cellStyle name="Normal 4 4 5 2 2 4 2 2 2" xfId="57480" xr:uid="{00000000-0005-0000-0000-0000C7AD0000}"/>
    <cellStyle name="Normal 4 4 5 2 2 4 2 3" xfId="43918" xr:uid="{00000000-0005-0000-0000-0000C8AD0000}"/>
    <cellStyle name="Normal 4 4 5 2 2 4 3" xfId="23566" xr:uid="{00000000-0005-0000-0000-0000C9AD0000}"/>
    <cellStyle name="Normal 4 4 5 2 2 4 3 2" xfId="50699" xr:uid="{00000000-0005-0000-0000-0000CAAD0000}"/>
    <cellStyle name="Normal 4 4 5 2 2 4 4" xfId="37137" xr:uid="{00000000-0005-0000-0000-0000CBAD0000}"/>
    <cellStyle name="Normal 4 4 5 2 2 5" xfId="13390" xr:uid="{00000000-0005-0000-0000-0000CCAD0000}"/>
    <cellStyle name="Normal 4 4 5 2 2 5 2" xfId="26958" xr:uid="{00000000-0005-0000-0000-0000CDAD0000}"/>
    <cellStyle name="Normal 4 4 5 2 2 5 2 2" xfId="54091" xr:uid="{00000000-0005-0000-0000-0000CEAD0000}"/>
    <cellStyle name="Normal 4 4 5 2 2 5 3" xfId="40529" xr:uid="{00000000-0005-0000-0000-0000CFAD0000}"/>
    <cellStyle name="Normal 4 4 5 2 2 6" xfId="20177" xr:uid="{00000000-0005-0000-0000-0000D0AD0000}"/>
    <cellStyle name="Normal 4 4 5 2 2 6 2" xfId="47310" xr:uid="{00000000-0005-0000-0000-0000D1AD0000}"/>
    <cellStyle name="Normal 4 4 5 2 2 7" xfId="33748" xr:uid="{00000000-0005-0000-0000-0000D2AD0000}"/>
    <cellStyle name="Normal 4 4 5 2 3" xfId="6459" xr:uid="{00000000-0005-0000-0000-0000D3AD0000}"/>
    <cellStyle name="Normal 4 4 5 2 3 2" xfId="6460" xr:uid="{00000000-0005-0000-0000-0000D4AD0000}"/>
    <cellStyle name="Normal 4 4 5 2 3 2 2" xfId="9993" xr:uid="{00000000-0005-0000-0000-0000D5AD0000}"/>
    <cellStyle name="Normal 4 4 5 2 3 2 2 2" xfId="16783" xr:uid="{00000000-0005-0000-0000-0000D6AD0000}"/>
    <cellStyle name="Normal 4 4 5 2 3 2 2 2 2" xfId="30351" xr:uid="{00000000-0005-0000-0000-0000D7AD0000}"/>
    <cellStyle name="Normal 4 4 5 2 3 2 2 2 2 2" xfId="57484" xr:uid="{00000000-0005-0000-0000-0000D8AD0000}"/>
    <cellStyle name="Normal 4 4 5 2 3 2 2 2 3" xfId="43922" xr:uid="{00000000-0005-0000-0000-0000D9AD0000}"/>
    <cellStyle name="Normal 4 4 5 2 3 2 2 3" xfId="23570" xr:uid="{00000000-0005-0000-0000-0000DAAD0000}"/>
    <cellStyle name="Normal 4 4 5 2 3 2 2 3 2" xfId="50703" xr:uid="{00000000-0005-0000-0000-0000DBAD0000}"/>
    <cellStyle name="Normal 4 4 5 2 3 2 2 4" xfId="37141" xr:uid="{00000000-0005-0000-0000-0000DCAD0000}"/>
    <cellStyle name="Normal 4 4 5 2 3 2 3" xfId="13394" xr:uid="{00000000-0005-0000-0000-0000DDAD0000}"/>
    <cellStyle name="Normal 4 4 5 2 3 2 3 2" xfId="26962" xr:uid="{00000000-0005-0000-0000-0000DEAD0000}"/>
    <cellStyle name="Normal 4 4 5 2 3 2 3 2 2" xfId="54095" xr:uid="{00000000-0005-0000-0000-0000DFAD0000}"/>
    <cellStyle name="Normal 4 4 5 2 3 2 3 3" xfId="40533" xr:uid="{00000000-0005-0000-0000-0000E0AD0000}"/>
    <cellStyle name="Normal 4 4 5 2 3 2 4" xfId="20181" xr:uid="{00000000-0005-0000-0000-0000E1AD0000}"/>
    <cellStyle name="Normal 4 4 5 2 3 2 4 2" xfId="47314" xr:uid="{00000000-0005-0000-0000-0000E2AD0000}"/>
    <cellStyle name="Normal 4 4 5 2 3 2 5" xfId="33752" xr:uid="{00000000-0005-0000-0000-0000E3AD0000}"/>
    <cellStyle name="Normal 4 4 5 2 3 3" xfId="9992" xr:uid="{00000000-0005-0000-0000-0000E4AD0000}"/>
    <cellStyle name="Normal 4 4 5 2 3 3 2" xfId="16782" xr:uid="{00000000-0005-0000-0000-0000E5AD0000}"/>
    <cellStyle name="Normal 4 4 5 2 3 3 2 2" xfId="30350" xr:uid="{00000000-0005-0000-0000-0000E6AD0000}"/>
    <cellStyle name="Normal 4 4 5 2 3 3 2 2 2" xfId="57483" xr:uid="{00000000-0005-0000-0000-0000E7AD0000}"/>
    <cellStyle name="Normal 4 4 5 2 3 3 2 3" xfId="43921" xr:uid="{00000000-0005-0000-0000-0000E8AD0000}"/>
    <cellStyle name="Normal 4 4 5 2 3 3 3" xfId="23569" xr:uid="{00000000-0005-0000-0000-0000E9AD0000}"/>
    <cellStyle name="Normal 4 4 5 2 3 3 3 2" xfId="50702" xr:uid="{00000000-0005-0000-0000-0000EAAD0000}"/>
    <cellStyle name="Normal 4 4 5 2 3 3 4" xfId="37140" xr:uid="{00000000-0005-0000-0000-0000EBAD0000}"/>
    <cellStyle name="Normal 4 4 5 2 3 4" xfId="13393" xr:uid="{00000000-0005-0000-0000-0000ECAD0000}"/>
    <cellStyle name="Normal 4 4 5 2 3 4 2" xfId="26961" xr:uid="{00000000-0005-0000-0000-0000EDAD0000}"/>
    <cellStyle name="Normal 4 4 5 2 3 4 2 2" xfId="54094" xr:uid="{00000000-0005-0000-0000-0000EEAD0000}"/>
    <cellStyle name="Normal 4 4 5 2 3 4 3" xfId="40532" xr:uid="{00000000-0005-0000-0000-0000EFAD0000}"/>
    <cellStyle name="Normal 4 4 5 2 3 5" xfId="20180" xr:uid="{00000000-0005-0000-0000-0000F0AD0000}"/>
    <cellStyle name="Normal 4 4 5 2 3 5 2" xfId="47313" xr:uid="{00000000-0005-0000-0000-0000F1AD0000}"/>
    <cellStyle name="Normal 4 4 5 2 3 6" xfId="33751" xr:uid="{00000000-0005-0000-0000-0000F2AD0000}"/>
    <cellStyle name="Normal 4 4 5 2 4" xfId="6461" xr:uid="{00000000-0005-0000-0000-0000F3AD0000}"/>
    <cellStyle name="Normal 4 4 5 2 4 2" xfId="9994" xr:uid="{00000000-0005-0000-0000-0000F4AD0000}"/>
    <cellStyle name="Normal 4 4 5 2 4 2 2" xfId="16784" xr:uid="{00000000-0005-0000-0000-0000F5AD0000}"/>
    <cellStyle name="Normal 4 4 5 2 4 2 2 2" xfId="30352" xr:uid="{00000000-0005-0000-0000-0000F6AD0000}"/>
    <cellStyle name="Normal 4 4 5 2 4 2 2 2 2" xfId="57485" xr:uid="{00000000-0005-0000-0000-0000F7AD0000}"/>
    <cellStyle name="Normal 4 4 5 2 4 2 2 3" xfId="43923" xr:uid="{00000000-0005-0000-0000-0000F8AD0000}"/>
    <cellStyle name="Normal 4 4 5 2 4 2 3" xfId="23571" xr:uid="{00000000-0005-0000-0000-0000F9AD0000}"/>
    <cellStyle name="Normal 4 4 5 2 4 2 3 2" xfId="50704" xr:uid="{00000000-0005-0000-0000-0000FAAD0000}"/>
    <cellStyle name="Normal 4 4 5 2 4 2 4" xfId="37142" xr:uid="{00000000-0005-0000-0000-0000FBAD0000}"/>
    <cellStyle name="Normal 4 4 5 2 4 3" xfId="13395" xr:uid="{00000000-0005-0000-0000-0000FCAD0000}"/>
    <cellStyle name="Normal 4 4 5 2 4 3 2" xfId="26963" xr:uid="{00000000-0005-0000-0000-0000FDAD0000}"/>
    <cellStyle name="Normal 4 4 5 2 4 3 2 2" xfId="54096" xr:uid="{00000000-0005-0000-0000-0000FEAD0000}"/>
    <cellStyle name="Normal 4 4 5 2 4 3 3" xfId="40534" xr:uid="{00000000-0005-0000-0000-0000FFAD0000}"/>
    <cellStyle name="Normal 4 4 5 2 4 4" xfId="20182" xr:uid="{00000000-0005-0000-0000-000000AE0000}"/>
    <cellStyle name="Normal 4 4 5 2 4 4 2" xfId="47315" xr:uid="{00000000-0005-0000-0000-000001AE0000}"/>
    <cellStyle name="Normal 4 4 5 2 4 5" xfId="33753" xr:uid="{00000000-0005-0000-0000-000002AE0000}"/>
    <cellStyle name="Normal 4 4 5 2 5" xfId="6462" xr:uid="{00000000-0005-0000-0000-000003AE0000}"/>
    <cellStyle name="Normal 4 4 5 2 5 2" xfId="9995" xr:uid="{00000000-0005-0000-0000-000004AE0000}"/>
    <cellStyle name="Normal 4 4 5 2 5 2 2" xfId="16785" xr:uid="{00000000-0005-0000-0000-000005AE0000}"/>
    <cellStyle name="Normal 4 4 5 2 5 2 2 2" xfId="30353" xr:uid="{00000000-0005-0000-0000-000006AE0000}"/>
    <cellStyle name="Normal 4 4 5 2 5 2 2 2 2" xfId="57486" xr:uid="{00000000-0005-0000-0000-000007AE0000}"/>
    <cellStyle name="Normal 4 4 5 2 5 2 2 3" xfId="43924" xr:uid="{00000000-0005-0000-0000-000008AE0000}"/>
    <cellStyle name="Normal 4 4 5 2 5 2 3" xfId="23572" xr:uid="{00000000-0005-0000-0000-000009AE0000}"/>
    <cellStyle name="Normal 4 4 5 2 5 2 3 2" xfId="50705" xr:uid="{00000000-0005-0000-0000-00000AAE0000}"/>
    <cellStyle name="Normal 4 4 5 2 5 2 4" xfId="37143" xr:uid="{00000000-0005-0000-0000-00000BAE0000}"/>
    <cellStyle name="Normal 4 4 5 2 5 3" xfId="13396" xr:uid="{00000000-0005-0000-0000-00000CAE0000}"/>
    <cellStyle name="Normal 4 4 5 2 5 3 2" xfId="26964" xr:uid="{00000000-0005-0000-0000-00000DAE0000}"/>
    <cellStyle name="Normal 4 4 5 2 5 3 2 2" xfId="54097" xr:uid="{00000000-0005-0000-0000-00000EAE0000}"/>
    <cellStyle name="Normal 4 4 5 2 5 3 3" xfId="40535" xr:uid="{00000000-0005-0000-0000-00000FAE0000}"/>
    <cellStyle name="Normal 4 4 5 2 5 4" xfId="20183" xr:uid="{00000000-0005-0000-0000-000010AE0000}"/>
    <cellStyle name="Normal 4 4 5 2 5 4 2" xfId="47316" xr:uid="{00000000-0005-0000-0000-000011AE0000}"/>
    <cellStyle name="Normal 4 4 5 2 5 5" xfId="33754" xr:uid="{00000000-0005-0000-0000-000012AE0000}"/>
    <cellStyle name="Normal 4 4 5 2 6" xfId="9988" xr:uid="{00000000-0005-0000-0000-000013AE0000}"/>
    <cellStyle name="Normal 4 4 5 2 6 2" xfId="16778" xr:uid="{00000000-0005-0000-0000-000014AE0000}"/>
    <cellStyle name="Normal 4 4 5 2 6 2 2" xfId="30346" xr:uid="{00000000-0005-0000-0000-000015AE0000}"/>
    <cellStyle name="Normal 4 4 5 2 6 2 2 2" xfId="57479" xr:uid="{00000000-0005-0000-0000-000016AE0000}"/>
    <cellStyle name="Normal 4 4 5 2 6 2 3" xfId="43917" xr:uid="{00000000-0005-0000-0000-000017AE0000}"/>
    <cellStyle name="Normal 4 4 5 2 6 3" xfId="23565" xr:uid="{00000000-0005-0000-0000-000018AE0000}"/>
    <cellStyle name="Normal 4 4 5 2 6 3 2" xfId="50698" xr:uid="{00000000-0005-0000-0000-000019AE0000}"/>
    <cellStyle name="Normal 4 4 5 2 6 4" xfId="37136" xr:uid="{00000000-0005-0000-0000-00001AAE0000}"/>
    <cellStyle name="Normal 4 4 5 2 7" xfId="13389" xr:uid="{00000000-0005-0000-0000-00001BAE0000}"/>
    <cellStyle name="Normal 4 4 5 2 7 2" xfId="26957" xr:uid="{00000000-0005-0000-0000-00001CAE0000}"/>
    <cellStyle name="Normal 4 4 5 2 7 2 2" xfId="54090" xr:uid="{00000000-0005-0000-0000-00001DAE0000}"/>
    <cellStyle name="Normal 4 4 5 2 7 3" xfId="40528" xr:uid="{00000000-0005-0000-0000-00001EAE0000}"/>
    <cellStyle name="Normal 4 4 5 2 8" xfId="20176" xr:uid="{00000000-0005-0000-0000-00001FAE0000}"/>
    <cellStyle name="Normal 4 4 5 2 8 2" xfId="47309" xr:uid="{00000000-0005-0000-0000-000020AE0000}"/>
    <cellStyle name="Normal 4 4 5 2 9" xfId="33747" xr:uid="{00000000-0005-0000-0000-000021AE0000}"/>
    <cellStyle name="Normal 4 4 5 3" xfId="6463" xr:uid="{00000000-0005-0000-0000-000022AE0000}"/>
    <cellStyle name="Normal 4 4 5 3 2" xfId="6464" xr:uid="{00000000-0005-0000-0000-000023AE0000}"/>
    <cellStyle name="Normal 4 4 5 3 2 2" xfId="9997" xr:uid="{00000000-0005-0000-0000-000024AE0000}"/>
    <cellStyle name="Normal 4 4 5 3 2 2 2" xfId="16787" xr:uid="{00000000-0005-0000-0000-000025AE0000}"/>
    <cellStyle name="Normal 4 4 5 3 2 2 2 2" xfId="30355" xr:uid="{00000000-0005-0000-0000-000026AE0000}"/>
    <cellStyle name="Normal 4 4 5 3 2 2 2 2 2" xfId="57488" xr:uid="{00000000-0005-0000-0000-000027AE0000}"/>
    <cellStyle name="Normal 4 4 5 3 2 2 2 3" xfId="43926" xr:uid="{00000000-0005-0000-0000-000028AE0000}"/>
    <cellStyle name="Normal 4 4 5 3 2 2 3" xfId="23574" xr:uid="{00000000-0005-0000-0000-000029AE0000}"/>
    <cellStyle name="Normal 4 4 5 3 2 2 3 2" xfId="50707" xr:uid="{00000000-0005-0000-0000-00002AAE0000}"/>
    <cellStyle name="Normal 4 4 5 3 2 2 4" xfId="37145" xr:uid="{00000000-0005-0000-0000-00002BAE0000}"/>
    <cellStyle name="Normal 4 4 5 3 2 3" xfId="13398" xr:uid="{00000000-0005-0000-0000-00002CAE0000}"/>
    <cellStyle name="Normal 4 4 5 3 2 3 2" xfId="26966" xr:uid="{00000000-0005-0000-0000-00002DAE0000}"/>
    <cellStyle name="Normal 4 4 5 3 2 3 2 2" xfId="54099" xr:uid="{00000000-0005-0000-0000-00002EAE0000}"/>
    <cellStyle name="Normal 4 4 5 3 2 3 3" xfId="40537" xr:uid="{00000000-0005-0000-0000-00002FAE0000}"/>
    <cellStyle name="Normal 4 4 5 3 2 4" xfId="20185" xr:uid="{00000000-0005-0000-0000-000030AE0000}"/>
    <cellStyle name="Normal 4 4 5 3 2 4 2" xfId="47318" xr:uid="{00000000-0005-0000-0000-000031AE0000}"/>
    <cellStyle name="Normal 4 4 5 3 2 5" xfId="33756" xr:uid="{00000000-0005-0000-0000-000032AE0000}"/>
    <cellStyle name="Normal 4 4 5 3 3" xfId="6465" xr:uid="{00000000-0005-0000-0000-000033AE0000}"/>
    <cellStyle name="Normal 4 4 5 3 3 2" xfId="9998" xr:uid="{00000000-0005-0000-0000-000034AE0000}"/>
    <cellStyle name="Normal 4 4 5 3 3 2 2" xfId="16788" xr:uid="{00000000-0005-0000-0000-000035AE0000}"/>
    <cellStyle name="Normal 4 4 5 3 3 2 2 2" xfId="30356" xr:uid="{00000000-0005-0000-0000-000036AE0000}"/>
    <cellStyle name="Normal 4 4 5 3 3 2 2 2 2" xfId="57489" xr:uid="{00000000-0005-0000-0000-000037AE0000}"/>
    <cellStyle name="Normal 4 4 5 3 3 2 2 3" xfId="43927" xr:uid="{00000000-0005-0000-0000-000038AE0000}"/>
    <cellStyle name="Normal 4 4 5 3 3 2 3" xfId="23575" xr:uid="{00000000-0005-0000-0000-000039AE0000}"/>
    <cellStyle name="Normal 4 4 5 3 3 2 3 2" xfId="50708" xr:uid="{00000000-0005-0000-0000-00003AAE0000}"/>
    <cellStyle name="Normal 4 4 5 3 3 2 4" xfId="37146" xr:uid="{00000000-0005-0000-0000-00003BAE0000}"/>
    <cellStyle name="Normal 4 4 5 3 3 3" xfId="13399" xr:uid="{00000000-0005-0000-0000-00003CAE0000}"/>
    <cellStyle name="Normal 4 4 5 3 3 3 2" xfId="26967" xr:uid="{00000000-0005-0000-0000-00003DAE0000}"/>
    <cellStyle name="Normal 4 4 5 3 3 3 2 2" xfId="54100" xr:uid="{00000000-0005-0000-0000-00003EAE0000}"/>
    <cellStyle name="Normal 4 4 5 3 3 3 3" xfId="40538" xr:uid="{00000000-0005-0000-0000-00003FAE0000}"/>
    <cellStyle name="Normal 4 4 5 3 3 4" xfId="20186" xr:uid="{00000000-0005-0000-0000-000040AE0000}"/>
    <cellStyle name="Normal 4 4 5 3 3 4 2" xfId="47319" xr:uid="{00000000-0005-0000-0000-000041AE0000}"/>
    <cellStyle name="Normal 4 4 5 3 3 5" xfId="33757" xr:uid="{00000000-0005-0000-0000-000042AE0000}"/>
    <cellStyle name="Normal 4 4 5 3 4" xfId="9996" xr:uid="{00000000-0005-0000-0000-000043AE0000}"/>
    <cellStyle name="Normal 4 4 5 3 4 2" xfId="16786" xr:uid="{00000000-0005-0000-0000-000044AE0000}"/>
    <cellStyle name="Normal 4 4 5 3 4 2 2" xfId="30354" xr:uid="{00000000-0005-0000-0000-000045AE0000}"/>
    <cellStyle name="Normal 4 4 5 3 4 2 2 2" xfId="57487" xr:uid="{00000000-0005-0000-0000-000046AE0000}"/>
    <cellStyle name="Normal 4 4 5 3 4 2 3" xfId="43925" xr:uid="{00000000-0005-0000-0000-000047AE0000}"/>
    <cellStyle name="Normal 4 4 5 3 4 3" xfId="23573" xr:uid="{00000000-0005-0000-0000-000048AE0000}"/>
    <cellStyle name="Normal 4 4 5 3 4 3 2" xfId="50706" xr:uid="{00000000-0005-0000-0000-000049AE0000}"/>
    <cellStyle name="Normal 4 4 5 3 4 4" xfId="37144" xr:uid="{00000000-0005-0000-0000-00004AAE0000}"/>
    <cellStyle name="Normal 4 4 5 3 5" xfId="13397" xr:uid="{00000000-0005-0000-0000-00004BAE0000}"/>
    <cellStyle name="Normal 4 4 5 3 5 2" xfId="26965" xr:uid="{00000000-0005-0000-0000-00004CAE0000}"/>
    <cellStyle name="Normal 4 4 5 3 5 2 2" xfId="54098" xr:uid="{00000000-0005-0000-0000-00004DAE0000}"/>
    <cellStyle name="Normal 4 4 5 3 5 3" xfId="40536" xr:uid="{00000000-0005-0000-0000-00004EAE0000}"/>
    <cellStyle name="Normal 4 4 5 3 6" xfId="20184" xr:uid="{00000000-0005-0000-0000-00004FAE0000}"/>
    <cellStyle name="Normal 4 4 5 3 6 2" xfId="47317" xr:uid="{00000000-0005-0000-0000-000050AE0000}"/>
    <cellStyle name="Normal 4 4 5 3 7" xfId="33755" xr:uid="{00000000-0005-0000-0000-000051AE0000}"/>
    <cellStyle name="Normal 4 4 5 4" xfId="6466" xr:uid="{00000000-0005-0000-0000-000052AE0000}"/>
    <cellStyle name="Normal 4 4 5 4 2" xfId="6467" xr:uid="{00000000-0005-0000-0000-000053AE0000}"/>
    <cellStyle name="Normal 4 4 5 4 2 2" xfId="10000" xr:uid="{00000000-0005-0000-0000-000054AE0000}"/>
    <cellStyle name="Normal 4 4 5 4 2 2 2" xfId="16790" xr:uid="{00000000-0005-0000-0000-000055AE0000}"/>
    <cellStyle name="Normal 4 4 5 4 2 2 2 2" xfId="30358" xr:uid="{00000000-0005-0000-0000-000056AE0000}"/>
    <cellStyle name="Normal 4 4 5 4 2 2 2 2 2" xfId="57491" xr:uid="{00000000-0005-0000-0000-000057AE0000}"/>
    <cellStyle name="Normal 4 4 5 4 2 2 2 3" xfId="43929" xr:uid="{00000000-0005-0000-0000-000058AE0000}"/>
    <cellStyle name="Normal 4 4 5 4 2 2 3" xfId="23577" xr:uid="{00000000-0005-0000-0000-000059AE0000}"/>
    <cellStyle name="Normal 4 4 5 4 2 2 3 2" xfId="50710" xr:uid="{00000000-0005-0000-0000-00005AAE0000}"/>
    <cellStyle name="Normal 4 4 5 4 2 2 4" xfId="37148" xr:uid="{00000000-0005-0000-0000-00005BAE0000}"/>
    <cellStyle name="Normal 4 4 5 4 2 3" xfId="13401" xr:uid="{00000000-0005-0000-0000-00005CAE0000}"/>
    <cellStyle name="Normal 4 4 5 4 2 3 2" xfId="26969" xr:uid="{00000000-0005-0000-0000-00005DAE0000}"/>
    <cellStyle name="Normal 4 4 5 4 2 3 2 2" xfId="54102" xr:uid="{00000000-0005-0000-0000-00005EAE0000}"/>
    <cellStyle name="Normal 4 4 5 4 2 3 3" xfId="40540" xr:uid="{00000000-0005-0000-0000-00005FAE0000}"/>
    <cellStyle name="Normal 4 4 5 4 2 4" xfId="20188" xr:uid="{00000000-0005-0000-0000-000060AE0000}"/>
    <cellStyle name="Normal 4 4 5 4 2 4 2" xfId="47321" xr:uid="{00000000-0005-0000-0000-000061AE0000}"/>
    <cellStyle name="Normal 4 4 5 4 2 5" xfId="33759" xr:uid="{00000000-0005-0000-0000-000062AE0000}"/>
    <cellStyle name="Normal 4 4 5 4 3" xfId="9999" xr:uid="{00000000-0005-0000-0000-000063AE0000}"/>
    <cellStyle name="Normal 4 4 5 4 3 2" xfId="16789" xr:uid="{00000000-0005-0000-0000-000064AE0000}"/>
    <cellStyle name="Normal 4 4 5 4 3 2 2" xfId="30357" xr:uid="{00000000-0005-0000-0000-000065AE0000}"/>
    <cellStyle name="Normal 4 4 5 4 3 2 2 2" xfId="57490" xr:uid="{00000000-0005-0000-0000-000066AE0000}"/>
    <cellStyle name="Normal 4 4 5 4 3 2 3" xfId="43928" xr:uid="{00000000-0005-0000-0000-000067AE0000}"/>
    <cellStyle name="Normal 4 4 5 4 3 3" xfId="23576" xr:uid="{00000000-0005-0000-0000-000068AE0000}"/>
    <cellStyle name="Normal 4 4 5 4 3 3 2" xfId="50709" xr:uid="{00000000-0005-0000-0000-000069AE0000}"/>
    <cellStyle name="Normal 4 4 5 4 3 4" xfId="37147" xr:uid="{00000000-0005-0000-0000-00006AAE0000}"/>
    <cellStyle name="Normal 4 4 5 4 4" xfId="13400" xr:uid="{00000000-0005-0000-0000-00006BAE0000}"/>
    <cellStyle name="Normal 4 4 5 4 4 2" xfId="26968" xr:uid="{00000000-0005-0000-0000-00006CAE0000}"/>
    <cellStyle name="Normal 4 4 5 4 4 2 2" xfId="54101" xr:uid="{00000000-0005-0000-0000-00006DAE0000}"/>
    <cellStyle name="Normal 4 4 5 4 4 3" xfId="40539" xr:uid="{00000000-0005-0000-0000-00006EAE0000}"/>
    <cellStyle name="Normal 4 4 5 4 5" xfId="20187" xr:uid="{00000000-0005-0000-0000-00006FAE0000}"/>
    <cellStyle name="Normal 4 4 5 4 5 2" xfId="47320" xr:uid="{00000000-0005-0000-0000-000070AE0000}"/>
    <cellStyle name="Normal 4 4 5 4 6" xfId="33758" xr:uid="{00000000-0005-0000-0000-000071AE0000}"/>
    <cellStyle name="Normal 4 4 5 5" xfId="6468" xr:uid="{00000000-0005-0000-0000-000072AE0000}"/>
    <cellStyle name="Normal 4 4 5 5 2" xfId="10001" xr:uid="{00000000-0005-0000-0000-000073AE0000}"/>
    <cellStyle name="Normal 4 4 5 5 2 2" xfId="16791" xr:uid="{00000000-0005-0000-0000-000074AE0000}"/>
    <cellStyle name="Normal 4 4 5 5 2 2 2" xfId="30359" xr:uid="{00000000-0005-0000-0000-000075AE0000}"/>
    <cellStyle name="Normal 4 4 5 5 2 2 2 2" xfId="57492" xr:uid="{00000000-0005-0000-0000-000076AE0000}"/>
    <cellStyle name="Normal 4 4 5 5 2 2 3" xfId="43930" xr:uid="{00000000-0005-0000-0000-000077AE0000}"/>
    <cellStyle name="Normal 4 4 5 5 2 3" xfId="23578" xr:uid="{00000000-0005-0000-0000-000078AE0000}"/>
    <cellStyle name="Normal 4 4 5 5 2 3 2" xfId="50711" xr:uid="{00000000-0005-0000-0000-000079AE0000}"/>
    <cellStyle name="Normal 4 4 5 5 2 4" xfId="37149" xr:uid="{00000000-0005-0000-0000-00007AAE0000}"/>
    <cellStyle name="Normal 4 4 5 5 3" xfId="13402" xr:uid="{00000000-0005-0000-0000-00007BAE0000}"/>
    <cellStyle name="Normal 4 4 5 5 3 2" xfId="26970" xr:uid="{00000000-0005-0000-0000-00007CAE0000}"/>
    <cellStyle name="Normal 4 4 5 5 3 2 2" xfId="54103" xr:uid="{00000000-0005-0000-0000-00007DAE0000}"/>
    <cellStyle name="Normal 4 4 5 5 3 3" xfId="40541" xr:uid="{00000000-0005-0000-0000-00007EAE0000}"/>
    <cellStyle name="Normal 4 4 5 5 4" xfId="20189" xr:uid="{00000000-0005-0000-0000-00007FAE0000}"/>
    <cellStyle name="Normal 4 4 5 5 4 2" xfId="47322" xr:uid="{00000000-0005-0000-0000-000080AE0000}"/>
    <cellStyle name="Normal 4 4 5 5 5" xfId="33760" xr:uid="{00000000-0005-0000-0000-000081AE0000}"/>
    <cellStyle name="Normal 4 4 5 6" xfId="6469" xr:uid="{00000000-0005-0000-0000-000082AE0000}"/>
    <cellStyle name="Normal 4 4 5 6 2" xfId="10002" xr:uid="{00000000-0005-0000-0000-000083AE0000}"/>
    <cellStyle name="Normal 4 4 5 6 2 2" xfId="16792" xr:uid="{00000000-0005-0000-0000-000084AE0000}"/>
    <cellStyle name="Normal 4 4 5 6 2 2 2" xfId="30360" xr:uid="{00000000-0005-0000-0000-000085AE0000}"/>
    <cellStyle name="Normal 4 4 5 6 2 2 2 2" xfId="57493" xr:uid="{00000000-0005-0000-0000-000086AE0000}"/>
    <cellStyle name="Normal 4 4 5 6 2 2 3" xfId="43931" xr:uid="{00000000-0005-0000-0000-000087AE0000}"/>
    <cellStyle name="Normal 4 4 5 6 2 3" xfId="23579" xr:uid="{00000000-0005-0000-0000-000088AE0000}"/>
    <cellStyle name="Normal 4 4 5 6 2 3 2" xfId="50712" xr:uid="{00000000-0005-0000-0000-000089AE0000}"/>
    <cellStyle name="Normal 4 4 5 6 2 4" xfId="37150" xr:uid="{00000000-0005-0000-0000-00008AAE0000}"/>
    <cellStyle name="Normal 4 4 5 6 3" xfId="13403" xr:uid="{00000000-0005-0000-0000-00008BAE0000}"/>
    <cellStyle name="Normal 4 4 5 6 3 2" xfId="26971" xr:uid="{00000000-0005-0000-0000-00008CAE0000}"/>
    <cellStyle name="Normal 4 4 5 6 3 2 2" xfId="54104" xr:uid="{00000000-0005-0000-0000-00008DAE0000}"/>
    <cellStyle name="Normal 4 4 5 6 3 3" xfId="40542" xr:uid="{00000000-0005-0000-0000-00008EAE0000}"/>
    <cellStyle name="Normal 4 4 5 6 4" xfId="20190" xr:uid="{00000000-0005-0000-0000-00008FAE0000}"/>
    <cellStyle name="Normal 4 4 5 6 4 2" xfId="47323" xr:uid="{00000000-0005-0000-0000-000090AE0000}"/>
    <cellStyle name="Normal 4 4 5 6 5" xfId="33761" xr:uid="{00000000-0005-0000-0000-000091AE0000}"/>
    <cellStyle name="Normal 4 4 5 7" xfId="9987" xr:uid="{00000000-0005-0000-0000-000092AE0000}"/>
    <cellStyle name="Normal 4 4 5 7 2" xfId="16777" xr:uid="{00000000-0005-0000-0000-000093AE0000}"/>
    <cellStyle name="Normal 4 4 5 7 2 2" xfId="30345" xr:uid="{00000000-0005-0000-0000-000094AE0000}"/>
    <cellStyle name="Normal 4 4 5 7 2 2 2" xfId="57478" xr:uid="{00000000-0005-0000-0000-000095AE0000}"/>
    <cellStyle name="Normal 4 4 5 7 2 3" xfId="43916" xr:uid="{00000000-0005-0000-0000-000096AE0000}"/>
    <cellStyle name="Normal 4 4 5 7 3" xfId="23564" xr:uid="{00000000-0005-0000-0000-000097AE0000}"/>
    <cellStyle name="Normal 4 4 5 7 3 2" xfId="50697" xr:uid="{00000000-0005-0000-0000-000098AE0000}"/>
    <cellStyle name="Normal 4 4 5 7 4" xfId="37135" xr:uid="{00000000-0005-0000-0000-000099AE0000}"/>
    <cellStyle name="Normal 4 4 5 8" xfId="13388" xr:uid="{00000000-0005-0000-0000-00009AAE0000}"/>
    <cellStyle name="Normal 4 4 5 8 2" xfId="26956" xr:uid="{00000000-0005-0000-0000-00009BAE0000}"/>
    <cellStyle name="Normal 4 4 5 8 2 2" xfId="54089" xr:uid="{00000000-0005-0000-0000-00009CAE0000}"/>
    <cellStyle name="Normal 4 4 5 8 3" xfId="40527" xr:uid="{00000000-0005-0000-0000-00009DAE0000}"/>
    <cellStyle name="Normal 4 4 5 9" xfId="20175" xr:uid="{00000000-0005-0000-0000-00009EAE0000}"/>
    <cellStyle name="Normal 4 4 5 9 2" xfId="47308" xr:uid="{00000000-0005-0000-0000-00009FAE0000}"/>
    <cellStyle name="Normal 4 4 6" xfId="6470" xr:uid="{00000000-0005-0000-0000-0000A0AE0000}"/>
    <cellStyle name="Normal 4 4 6 2" xfId="6471" xr:uid="{00000000-0005-0000-0000-0000A1AE0000}"/>
    <cellStyle name="Normal 4 4 6 2 2" xfId="6472" xr:uid="{00000000-0005-0000-0000-0000A2AE0000}"/>
    <cellStyle name="Normal 4 4 6 2 2 2" xfId="10005" xr:uid="{00000000-0005-0000-0000-0000A3AE0000}"/>
    <cellStyle name="Normal 4 4 6 2 2 2 2" xfId="16795" xr:uid="{00000000-0005-0000-0000-0000A4AE0000}"/>
    <cellStyle name="Normal 4 4 6 2 2 2 2 2" xfId="30363" xr:uid="{00000000-0005-0000-0000-0000A5AE0000}"/>
    <cellStyle name="Normal 4 4 6 2 2 2 2 2 2" xfId="57496" xr:uid="{00000000-0005-0000-0000-0000A6AE0000}"/>
    <cellStyle name="Normal 4 4 6 2 2 2 2 3" xfId="43934" xr:uid="{00000000-0005-0000-0000-0000A7AE0000}"/>
    <cellStyle name="Normal 4 4 6 2 2 2 3" xfId="23582" xr:uid="{00000000-0005-0000-0000-0000A8AE0000}"/>
    <cellStyle name="Normal 4 4 6 2 2 2 3 2" xfId="50715" xr:uid="{00000000-0005-0000-0000-0000A9AE0000}"/>
    <cellStyle name="Normal 4 4 6 2 2 2 4" xfId="37153" xr:uid="{00000000-0005-0000-0000-0000AAAE0000}"/>
    <cellStyle name="Normal 4 4 6 2 2 3" xfId="13406" xr:uid="{00000000-0005-0000-0000-0000ABAE0000}"/>
    <cellStyle name="Normal 4 4 6 2 2 3 2" xfId="26974" xr:uid="{00000000-0005-0000-0000-0000ACAE0000}"/>
    <cellStyle name="Normal 4 4 6 2 2 3 2 2" xfId="54107" xr:uid="{00000000-0005-0000-0000-0000ADAE0000}"/>
    <cellStyle name="Normal 4 4 6 2 2 3 3" xfId="40545" xr:uid="{00000000-0005-0000-0000-0000AEAE0000}"/>
    <cellStyle name="Normal 4 4 6 2 2 4" xfId="20193" xr:uid="{00000000-0005-0000-0000-0000AFAE0000}"/>
    <cellStyle name="Normal 4 4 6 2 2 4 2" xfId="47326" xr:uid="{00000000-0005-0000-0000-0000B0AE0000}"/>
    <cellStyle name="Normal 4 4 6 2 2 5" xfId="33764" xr:uid="{00000000-0005-0000-0000-0000B1AE0000}"/>
    <cellStyle name="Normal 4 4 6 2 3" xfId="6473" xr:uid="{00000000-0005-0000-0000-0000B2AE0000}"/>
    <cellStyle name="Normal 4 4 6 2 3 2" xfId="10006" xr:uid="{00000000-0005-0000-0000-0000B3AE0000}"/>
    <cellStyle name="Normal 4 4 6 2 3 2 2" xfId="16796" xr:uid="{00000000-0005-0000-0000-0000B4AE0000}"/>
    <cellStyle name="Normal 4 4 6 2 3 2 2 2" xfId="30364" xr:uid="{00000000-0005-0000-0000-0000B5AE0000}"/>
    <cellStyle name="Normal 4 4 6 2 3 2 2 2 2" xfId="57497" xr:uid="{00000000-0005-0000-0000-0000B6AE0000}"/>
    <cellStyle name="Normal 4 4 6 2 3 2 2 3" xfId="43935" xr:uid="{00000000-0005-0000-0000-0000B7AE0000}"/>
    <cellStyle name="Normal 4 4 6 2 3 2 3" xfId="23583" xr:uid="{00000000-0005-0000-0000-0000B8AE0000}"/>
    <cellStyle name="Normal 4 4 6 2 3 2 3 2" xfId="50716" xr:uid="{00000000-0005-0000-0000-0000B9AE0000}"/>
    <cellStyle name="Normal 4 4 6 2 3 2 4" xfId="37154" xr:uid="{00000000-0005-0000-0000-0000BAAE0000}"/>
    <cellStyle name="Normal 4 4 6 2 3 3" xfId="13407" xr:uid="{00000000-0005-0000-0000-0000BBAE0000}"/>
    <cellStyle name="Normal 4 4 6 2 3 3 2" xfId="26975" xr:uid="{00000000-0005-0000-0000-0000BCAE0000}"/>
    <cellStyle name="Normal 4 4 6 2 3 3 2 2" xfId="54108" xr:uid="{00000000-0005-0000-0000-0000BDAE0000}"/>
    <cellStyle name="Normal 4 4 6 2 3 3 3" xfId="40546" xr:uid="{00000000-0005-0000-0000-0000BEAE0000}"/>
    <cellStyle name="Normal 4 4 6 2 3 4" xfId="20194" xr:uid="{00000000-0005-0000-0000-0000BFAE0000}"/>
    <cellStyle name="Normal 4 4 6 2 3 4 2" xfId="47327" xr:uid="{00000000-0005-0000-0000-0000C0AE0000}"/>
    <cellStyle name="Normal 4 4 6 2 3 5" xfId="33765" xr:uid="{00000000-0005-0000-0000-0000C1AE0000}"/>
    <cellStyle name="Normal 4 4 6 2 4" xfId="10004" xr:uid="{00000000-0005-0000-0000-0000C2AE0000}"/>
    <cellStyle name="Normal 4 4 6 2 4 2" xfId="16794" xr:uid="{00000000-0005-0000-0000-0000C3AE0000}"/>
    <cellStyle name="Normal 4 4 6 2 4 2 2" xfId="30362" xr:uid="{00000000-0005-0000-0000-0000C4AE0000}"/>
    <cellStyle name="Normal 4 4 6 2 4 2 2 2" xfId="57495" xr:uid="{00000000-0005-0000-0000-0000C5AE0000}"/>
    <cellStyle name="Normal 4 4 6 2 4 2 3" xfId="43933" xr:uid="{00000000-0005-0000-0000-0000C6AE0000}"/>
    <cellStyle name="Normal 4 4 6 2 4 3" xfId="23581" xr:uid="{00000000-0005-0000-0000-0000C7AE0000}"/>
    <cellStyle name="Normal 4 4 6 2 4 3 2" xfId="50714" xr:uid="{00000000-0005-0000-0000-0000C8AE0000}"/>
    <cellStyle name="Normal 4 4 6 2 4 4" xfId="37152" xr:uid="{00000000-0005-0000-0000-0000C9AE0000}"/>
    <cellStyle name="Normal 4 4 6 2 5" xfId="13405" xr:uid="{00000000-0005-0000-0000-0000CAAE0000}"/>
    <cellStyle name="Normal 4 4 6 2 5 2" xfId="26973" xr:uid="{00000000-0005-0000-0000-0000CBAE0000}"/>
    <cellStyle name="Normal 4 4 6 2 5 2 2" xfId="54106" xr:uid="{00000000-0005-0000-0000-0000CCAE0000}"/>
    <cellStyle name="Normal 4 4 6 2 5 3" xfId="40544" xr:uid="{00000000-0005-0000-0000-0000CDAE0000}"/>
    <cellStyle name="Normal 4 4 6 2 6" xfId="20192" xr:uid="{00000000-0005-0000-0000-0000CEAE0000}"/>
    <cellStyle name="Normal 4 4 6 2 6 2" xfId="47325" xr:uid="{00000000-0005-0000-0000-0000CFAE0000}"/>
    <cellStyle name="Normal 4 4 6 2 7" xfId="33763" xr:uid="{00000000-0005-0000-0000-0000D0AE0000}"/>
    <cellStyle name="Normal 4 4 6 3" xfId="6474" xr:uid="{00000000-0005-0000-0000-0000D1AE0000}"/>
    <cellStyle name="Normal 4 4 6 3 2" xfId="6475" xr:uid="{00000000-0005-0000-0000-0000D2AE0000}"/>
    <cellStyle name="Normal 4 4 6 3 2 2" xfId="10008" xr:uid="{00000000-0005-0000-0000-0000D3AE0000}"/>
    <cellStyle name="Normal 4 4 6 3 2 2 2" xfId="16798" xr:uid="{00000000-0005-0000-0000-0000D4AE0000}"/>
    <cellStyle name="Normal 4 4 6 3 2 2 2 2" xfId="30366" xr:uid="{00000000-0005-0000-0000-0000D5AE0000}"/>
    <cellStyle name="Normal 4 4 6 3 2 2 2 2 2" xfId="57499" xr:uid="{00000000-0005-0000-0000-0000D6AE0000}"/>
    <cellStyle name="Normal 4 4 6 3 2 2 2 3" xfId="43937" xr:uid="{00000000-0005-0000-0000-0000D7AE0000}"/>
    <cellStyle name="Normal 4 4 6 3 2 2 3" xfId="23585" xr:uid="{00000000-0005-0000-0000-0000D8AE0000}"/>
    <cellStyle name="Normal 4 4 6 3 2 2 3 2" xfId="50718" xr:uid="{00000000-0005-0000-0000-0000D9AE0000}"/>
    <cellStyle name="Normal 4 4 6 3 2 2 4" xfId="37156" xr:uid="{00000000-0005-0000-0000-0000DAAE0000}"/>
    <cellStyle name="Normal 4 4 6 3 2 3" xfId="13409" xr:uid="{00000000-0005-0000-0000-0000DBAE0000}"/>
    <cellStyle name="Normal 4 4 6 3 2 3 2" xfId="26977" xr:uid="{00000000-0005-0000-0000-0000DCAE0000}"/>
    <cellStyle name="Normal 4 4 6 3 2 3 2 2" xfId="54110" xr:uid="{00000000-0005-0000-0000-0000DDAE0000}"/>
    <cellStyle name="Normal 4 4 6 3 2 3 3" xfId="40548" xr:uid="{00000000-0005-0000-0000-0000DEAE0000}"/>
    <cellStyle name="Normal 4 4 6 3 2 4" xfId="20196" xr:uid="{00000000-0005-0000-0000-0000DFAE0000}"/>
    <cellStyle name="Normal 4 4 6 3 2 4 2" xfId="47329" xr:uid="{00000000-0005-0000-0000-0000E0AE0000}"/>
    <cellStyle name="Normal 4 4 6 3 2 5" xfId="33767" xr:uid="{00000000-0005-0000-0000-0000E1AE0000}"/>
    <cellStyle name="Normal 4 4 6 3 3" xfId="10007" xr:uid="{00000000-0005-0000-0000-0000E2AE0000}"/>
    <cellStyle name="Normal 4 4 6 3 3 2" xfId="16797" xr:uid="{00000000-0005-0000-0000-0000E3AE0000}"/>
    <cellStyle name="Normal 4 4 6 3 3 2 2" xfId="30365" xr:uid="{00000000-0005-0000-0000-0000E4AE0000}"/>
    <cellStyle name="Normal 4 4 6 3 3 2 2 2" xfId="57498" xr:uid="{00000000-0005-0000-0000-0000E5AE0000}"/>
    <cellStyle name="Normal 4 4 6 3 3 2 3" xfId="43936" xr:uid="{00000000-0005-0000-0000-0000E6AE0000}"/>
    <cellStyle name="Normal 4 4 6 3 3 3" xfId="23584" xr:uid="{00000000-0005-0000-0000-0000E7AE0000}"/>
    <cellStyle name="Normal 4 4 6 3 3 3 2" xfId="50717" xr:uid="{00000000-0005-0000-0000-0000E8AE0000}"/>
    <cellStyle name="Normal 4 4 6 3 3 4" xfId="37155" xr:uid="{00000000-0005-0000-0000-0000E9AE0000}"/>
    <cellStyle name="Normal 4 4 6 3 4" xfId="13408" xr:uid="{00000000-0005-0000-0000-0000EAAE0000}"/>
    <cellStyle name="Normal 4 4 6 3 4 2" xfId="26976" xr:uid="{00000000-0005-0000-0000-0000EBAE0000}"/>
    <cellStyle name="Normal 4 4 6 3 4 2 2" xfId="54109" xr:uid="{00000000-0005-0000-0000-0000ECAE0000}"/>
    <cellStyle name="Normal 4 4 6 3 4 3" xfId="40547" xr:uid="{00000000-0005-0000-0000-0000EDAE0000}"/>
    <cellStyle name="Normal 4 4 6 3 5" xfId="20195" xr:uid="{00000000-0005-0000-0000-0000EEAE0000}"/>
    <cellStyle name="Normal 4 4 6 3 5 2" xfId="47328" xr:uid="{00000000-0005-0000-0000-0000EFAE0000}"/>
    <cellStyle name="Normal 4 4 6 3 6" xfId="33766" xr:uid="{00000000-0005-0000-0000-0000F0AE0000}"/>
    <cellStyle name="Normal 4 4 6 4" xfId="6476" xr:uid="{00000000-0005-0000-0000-0000F1AE0000}"/>
    <cellStyle name="Normal 4 4 6 4 2" xfId="10009" xr:uid="{00000000-0005-0000-0000-0000F2AE0000}"/>
    <cellStyle name="Normal 4 4 6 4 2 2" xfId="16799" xr:uid="{00000000-0005-0000-0000-0000F3AE0000}"/>
    <cellStyle name="Normal 4 4 6 4 2 2 2" xfId="30367" xr:uid="{00000000-0005-0000-0000-0000F4AE0000}"/>
    <cellStyle name="Normal 4 4 6 4 2 2 2 2" xfId="57500" xr:uid="{00000000-0005-0000-0000-0000F5AE0000}"/>
    <cellStyle name="Normal 4 4 6 4 2 2 3" xfId="43938" xr:uid="{00000000-0005-0000-0000-0000F6AE0000}"/>
    <cellStyle name="Normal 4 4 6 4 2 3" xfId="23586" xr:uid="{00000000-0005-0000-0000-0000F7AE0000}"/>
    <cellStyle name="Normal 4 4 6 4 2 3 2" xfId="50719" xr:uid="{00000000-0005-0000-0000-0000F8AE0000}"/>
    <cellStyle name="Normal 4 4 6 4 2 4" xfId="37157" xr:uid="{00000000-0005-0000-0000-0000F9AE0000}"/>
    <cellStyle name="Normal 4 4 6 4 3" xfId="13410" xr:uid="{00000000-0005-0000-0000-0000FAAE0000}"/>
    <cellStyle name="Normal 4 4 6 4 3 2" xfId="26978" xr:uid="{00000000-0005-0000-0000-0000FBAE0000}"/>
    <cellStyle name="Normal 4 4 6 4 3 2 2" xfId="54111" xr:uid="{00000000-0005-0000-0000-0000FCAE0000}"/>
    <cellStyle name="Normal 4 4 6 4 3 3" xfId="40549" xr:uid="{00000000-0005-0000-0000-0000FDAE0000}"/>
    <cellStyle name="Normal 4 4 6 4 4" xfId="20197" xr:uid="{00000000-0005-0000-0000-0000FEAE0000}"/>
    <cellStyle name="Normal 4 4 6 4 4 2" xfId="47330" xr:uid="{00000000-0005-0000-0000-0000FFAE0000}"/>
    <cellStyle name="Normal 4 4 6 4 5" xfId="33768" xr:uid="{00000000-0005-0000-0000-000000AF0000}"/>
    <cellStyle name="Normal 4 4 6 5" xfId="6477" xr:uid="{00000000-0005-0000-0000-000001AF0000}"/>
    <cellStyle name="Normal 4 4 6 5 2" xfId="10010" xr:uid="{00000000-0005-0000-0000-000002AF0000}"/>
    <cellStyle name="Normal 4 4 6 5 2 2" xfId="16800" xr:uid="{00000000-0005-0000-0000-000003AF0000}"/>
    <cellStyle name="Normal 4 4 6 5 2 2 2" xfId="30368" xr:uid="{00000000-0005-0000-0000-000004AF0000}"/>
    <cellStyle name="Normal 4 4 6 5 2 2 2 2" xfId="57501" xr:uid="{00000000-0005-0000-0000-000005AF0000}"/>
    <cellStyle name="Normal 4 4 6 5 2 2 3" xfId="43939" xr:uid="{00000000-0005-0000-0000-000006AF0000}"/>
    <cellStyle name="Normal 4 4 6 5 2 3" xfId="23587" xr:uid="{00000000-0005-0000-0000-000007AF0000}"/>
    <cellStyle name="Normal 4 4 6 5 2 3 2" xfId="50720" xr:uid="{00000000-0005-0000-0000-000008AF0000}"/>
    <cellStyle name="Normal 4 4 6 5 2 4" xfId="37158" xr:uid="{00000000-0005-0000-0000-000009AF0000}"/>
    <cellStyle name="Normal 4 4 6 5 3" xfId="13411" xr:uid="{00000000-0005-0000-0000-00000AAF0000}"/>
    <cellStyle name="Normal 4 4 6 5 3 2" xfId="26979" xr:uid="{00000000-0005-0000-0000-00000BAF0000}"/>
    <cellStyle name="Normal 4 4 6 5 3 2 2" xfId="54112" xr:uid="{00000000-0005-0000-0000-00000CAF0000}"/>
    <cellStyle name="Normal 4 4 6 5 3 3" xfId="40550" xr:uid="{00000000-0005-0000-0000-00000DAF0000}"/>
    <cellStyle name="Normal 4 4 6 5 4" xfId="20198" xr:uid="{00000000-0005-0000-0000-00000EAF0000}"/>
    <cellStyle name="Normal 4 4 6 5 4 2" xfId="47331" xr:uid="{00000000-0005-0000-0000-00000FAF0000}"/>
    <cellStyle name="Normal 4 4 6 5 5" xfId="33769" xr:uid="{00000000-0005-0000-0000-000010AF0000}"/>
    <cellStyle name="Normal 4 4 6 6" xfId="10003" xr:uid="{00000000-0005-0000-0000-000011AF0000}"/>
    <cellStyle name="Normal 4 4 6 6 2" xfId="16793" xr:uid="{00000000-0005-0000-0000-000012AF0000}"/>
    <cellStyle name="Normal 4 4 6 6 2 2" xfId="30361" xr:uid="{00000000-0005-0000-0000-000013AF0000}"/>
    <cellStyle name="Normal 4 4 6 6 2 2 2" xfId="57494" xr:uid="{00000000-0005-0000-0000-000014AF0000}"/>
    <cellStyle name="Normal 4 4 6 6 2 3" xfId="43932" xr:uid="{00000000-0005-0000-0000-000015AF0000}"/>
    <cellStyle name="Normal 4 4 6 6 3" xfId="23580" xr:uid="{00000000-0005-0000-0000-000016AF0000}"/>
    <cellStyle name="Normal 4 4 6 6 3 2" xfId="50713" xr:uid="{00000000-0005-0000-0000-000017AF0000}"/>
    <cellStyle name="Normal 4 4 6 6 4" xfId="37151" xr:uid="{00000000-0005-0000-0000-000018AF0000}"/>
    <cellStyle name="Normal 4 4 6 7" xfId="13404" xr:uid="{00000000-0005-0000-0000-000019AF0000}"/>
    <cellStyle name="Normal 4 4 6 7 2" xfId="26972" xr:uid="{00000000-0005-0000-0000-00001AAF0000}"/>
    <cellStyle name="Normal 4 4 6 7 2 2" xfId="54105" xr:uid="{00000000-0005-0000-0000-00001BAF0000}"/>
    <cellStyle name="Normal 4 4 6 7 3" xfId="40543" xr:uid="{00000000-0005-0000-0000-00001CAF0000}"/>
    <cellStyle name="Normal 4 4 6 8" xfId="20191" xr:uid="{00000000-0005-0000-0000-00001DAF0000}"/>
    <cellStyle name="Normal 4 4 6 8 2" xfId="47324" xr:uid="{00000000-0005-0000-0000-00001EAF0000}"/>
    <cellStyle name="Normal 4 4 6 9" xfId="33762" xr:uid="{00000000-0005-0000-0000-00001FAF0000}"/>
    <cellStyle name="Normal 4 4 7" xfId="6478" xr:uid="{00000000-0005-0000-0000-000020AF0000}"/>
    <cellStyle name="Normal 4 4 7 2" xfId="6479" xr:uid="{00000000-0005-0000-0000-000021AF0000}"/>
    <cellStyle name="Normal 4 4 7 2 2" xfId="6480" xr:uid="{00000000-0005-0000-0000-000022AF0000}"/>
    <cellStyle name="Normal 4 4 7 2 2 2" xfId="10013" xr:uid="{00000000-0005-0000-0000-000023AF0000}"/>
    <cellStyle name="Normal 4 4 7 2 2 2 2" xfId="16803" xr:uid="{00000000-0005-0000-0000-000024AF0000}"/>
    <cellStyle name="Normal 4 4 7 2 2 2 2 2" xfId="30371" xr:uid="{00000000-0005-0000-0000-000025AF0000}"/>
    <cellStyle name="Normal 4 4 7 2 2 2 2 2 2" xfId="57504" xr:uid="{00000000-0005-0000-0000-000026AF0000}"/>
    <cellStyle name="Normal 4 4 7 2 2 2 2 3" xfId="43942" xr:uid="{00000000-0005-0000-0000-000027AF0000}"/>
    <cellStyle name="Normal 4 4 7 2 2 2 3" xfId="23590" xr:uid="{00000000-0005-0000-0000-000028AF0000}"/>
    <cellStyle name="Normal 4 4 7 2 2 2 3 2" xfId="50723" xr:uid="{00000000-0005-0000-0000-000029AF0000}"/>
    <cellStyle name="Normal 4 4 7 2 2 2 4" xfId="37161" xr:uid="{00000000-0005-0000-0000-00002AAF0000}"/>
    <cellStyle name="Normal 4 4 7 2 2 3" xfId="13414" xr:uid="{00000000-0005-0000-0000-00002BAF0000}"/>
    <cellStyle name="Normal 4 4 7 2 2 3 2" xfId="26982" xr:uid="{00000000-0005-0000-0000-00002CAF0000}"/>
    <cellStyle name="Normal 4 4 7 2 2 3 2 2" xfId="54115" xr:uid="{00000000-0005-0000-0000-00002DAF0000}"/>
    <cellStyle name="Normal 4 4 7 2 2 3 3" xfId="40553" xr:uid="{00000000-0005-0000-0000-00002EAF0000}"/>
    <cellStyle name="Normal 4 4 7 2 2 4" xfId="20201" xr:uid="{00000000-0005-0000-0000-00002FAF0000}"/>
    <cellStyle name="Normal 4 4 7 2 2 4 2" xfId="47334" xr:uid="{00000000-0005-0000-0000-000030AF0000}"/>
    <cellStyle name="Normal 4 4 7 2 2 5" xfId="33772" xr:uid="{00000000-0005-0000-0000-000031AF0000}"/>
    <cellStyle name="Normal 4 4 7 2 3" xfId="6481" xr:uid="{00000000-0005-0000-0000-000032AF0000}"/>
    <cellStyle name="Normal 4 4 7 2 3 2" xfId="10014" xr:uid="{00000000-0005-0000-0000-000033AF0000}"/>
    <cellStyle name="Normal 4 4 7 2 3 2 2" xfId="16804" xr:uid="{00000000-0005-0000-0000-000034AF0000}"/>
    <cellStyle name="Normal 4 4 7 2 3 2 2 2" xfId="30372" xr:uid="{00000000-0005-0000-0000-000035AF0000}"/>
    <cellStyle name="Normal 4 4 7 2 3 2 2 2 2" xfId="57505" xr:uid="{00000000-0005-0000-0000-000036AF0000}"/>
    <cellStyle name="Normal 4 4 7 2 3 2 2 3" xfId="43943" xr:uid="{00000000-0005-0000-0000-000037AF0000}"/>
    <cellStyle name="Normal 4 4 7 2 3 2 3" xfId="23591" xr:uid="{00000000-0005-0000-0000-000038AF0000}"/>
    <cellStyle name="Normal 4 4 7 2 3 2 3 2" xfId="50724" xr:uid="{00000000-0005-0000-0000-000039AF0000}"/>
    <cellStyle name="Normal 4 4 7 2 3 2 4" xfId="37162" xr:uid="{00000000-0005-0000-0000-00003AAF0000}"/>
    <cellStyle name="Normal 4 4 7 2 3 3" xfId="13415" xr:uid="{00000000-0005-0000-0000-00003BAF0000}"/>
    <cellStyle name="Normal 4 4 7 2 3 3 2" xfId="26983" xr:uid="{00000000-0005-0000-0000-00003CAF0000}"/>
    <cellStyle name="Normal 4 4 7 2 3 3 2 2" xfId="54116" xr:uid="{00000000-0005-0000-0000-00003DAF0000}"/>
    <cellStyle name="Normal 4 4 7 2 3 3 3" xfId="40554" xr:uid="{00000000-0005-0000-0000-00003EAF0000}"/>
    <cellStyle name="Normal 4 4 7 2 3 4" xfId="20202" xr:uid="{00000000-0005-0000-0000-00003FAF0000}"/>
    <cellStyle name="Normal 4 4 7 2 3 4 2" xfId="47335" xr:uid="{00000000-0005-0000-0000-000040AF0000}"/>
    <cellStyle name="Normal 4 4 7 2 3 5" xfId="33773" xr:uid="{00000000-0005-0000-0000-000041AF0000}"/>
    <cellStyle name="Normal 4 4 7 2 4" xfId="10012" xr:uid="{00000000-0005-0000-0000-000042AF0000}"/>
    <cellStyle name="Normal 4 4 7 2 4 2" xfId="16802" xr:uid="{00000000-0005-0000-0000-000043AF0000}"/>
    <cellStyle name="Normal 4 4 7 2 4 2 2" xfId="30370" xr:uid="{00000000-0005-0000-0000-000044AF0000}"/>
    <cellStyle name="Normal 4 4 7 2 4 2 2 2" xfId="57503" xr:uid="{00000000-0005-0000-0000-000045AF0000}"/>
    <cellStyle name="Normal 4 4 7 2 4 2 3" xfId="43941" xr:uid="{00000000-0005-0000-0000-000046AF0000}"/>
    <cellStyle name="Normal 4 4 7 2 4 3" xfId="23589" xr:uid="{00000000-0005-0000-0000-000047AF0000}"/>
    <cellStyle name="Normal 4 4 7 2 4 3 2" xfId="50722" xr:uid="{00000000-0005-0000-0000-000048AF0000}"/>
    <cellStyle name="Normal 4 4 7 2 4 4" xfId="37160" xr:uid="{00000000-0005-0000-0000-000049AF0000}"/>
    <cellStyle name="Normal 4 4 7 2 5" xfId="13413" xr:uid="{00000000-0005-0000-0000-00004AAF0000}"/>
    <cellStyle name="Normal 4 4 7 2 5 2" xfId="26981" xr:uid="{00000000-0005-0000-0000-00004BAF0000}"/>
    <cellStyle name="Normal 4 4 7 2 5 2 2" xfId="54114" xr:uid="{00000000-0005-0000-0000-00004CAF0000}"/>
    <cellStyle name="Normal 4 4 7 2 5 3" xfId="40552" xr:uid="{00000000-0005-0000-0000-00004DAF0000}"/>
    <cellStyle name="Normal 4 4 7 2 6" xfId="20200" xr:uid="{00000000-0005-0000-0000-00004EAF0000}"/>
    <cellStyle name="Normal 4 4 7 2 6 2" xfId="47333" xr:uid="{00000000-0005-0000-0000-00004FAF0000}"/>
    <cellStyle name="Normal 4 4 7 2 7" xfId="33771" xr:uid="{00000000-0005-0000-0000-000050AF0000}"/>
    <cellStyle name="Normal 4 4 7 3" xfId="6482" xr:uid="{00000000-0005-0000-0000-000051AF0000}"/>
    <cellStyle name="Normal 4 4 7 3 2" xfId="10015" xr:uid="{00000000-0005-0000-0000-000052AF0000}"/>
    <cellStyle name="Normal 4 4 7 3 2 2" xfId="16805" xr:uid="{00000000-0005-0000-0000-000053AF0000}"/>
    <cellStyle name="Normal 4 4 7 3 2 2 2" xfId="30373" xr:uid="{00000000-0005-0000-0000-000054AF0000}"/>
    <cellStyle name="Normal 4 4 7 3 2 2 2 2" xfId="57506" xr:uid="{00000000-0005-0000-0000-000055AF0000}"/>
    <cellStyle name="Normal 4 4 7 3 2 2 3" xfId="43944" xr:uid="{00000000-0005-0000-0000-000056AF0000}"/>
    <cellStyle name="Normal 4 4 7 3 2 3" xfId="23592" xr:uid="{00000000-0005-0000-0000-000057AF0000}"/>
    <cellStyle name="Normal 4 4 7 3 2 3 2" xfId="50725" xr:uid="{00000000-0005-0000-0000-000058AF0000}"/>
    <cellStyle name="Normal 4 4 7 3 2 4" xfId="37163" xr:uid="{00000000-0005-0000-0000-000059AF0000}"/>
    <cellStyle name="Normal 4 4 7 3 3" xfId="13416" xr:uid="{00000000-0005-0000-0000-00005AAF0000}"/>
    <cellStyle name="Normal 4 4 7 3 3 2" xfId="26984" xr:uid="{00000000-0005-0000-0000-00005BAF0000}"/>
    <cellStyle name="Normal 4 4 7 3 3 2 2" xfId="54117" xr:uid="{00000000-0005-0000-0000-00005CAF0000}"/>
    <cellStyle name="Normal 4 4 7 3 3 3" xfId="40555" xr:uid="{00000000-0005-0000-0000-00005DAF0000}"/>
    <cellStyle name="Normal 4 4 7 3 4" xfId="20203" xr:uid="{00000000-0005-0000-0000-00005EAF0000}"/>
    <cellStyle name="Normal 4 4 7 3 4 2" xfId="47336" xr:uid="{00000000-0005-0000-0000-00005FAF0000}"/>
    <cellStyle name="Normal 4 4 7 3 5" xfId="33774" xr:uid="{00000000-0005-0000-0000-000060AF0000}"/>
    <cellStyle name="Normal 4 4 7 4" xfId="6483" xr:uid="{00000000-0005-0000-0000-000061AF0000}"/>
    <cellStyle name="Normal 4 4 7 4 2" xfId="10016" xr:uid="{00000000-0005-0000-0000-000062AF0000}"/>
    <cellStyle name="Normal 4 4 7 4 2 2" xfId="16806" xr:uid="{00000000-0005-0000-0000-000063AF0000}"/>
    <cellStyle name="Normal 4 4 7 4 2 2 2" xfId="30374" xr:uid="{00000000-0005-0000-0000-000064AF0000}"/>
    <cellStyle name="Normal 4 4 7 4 2 2 2 2" xfId="57507" xr:uid="{00000000-0005-0000-0000-000065AF0000}"/>
    <cellStyle name="Normal 4 4 7 4 2 2 3" xfId="43945" xr:uid="{00000000-0005-0000-0000-000066AF0000}"/>
    <cellStyle name="Normal 4 4 7 4 2 3" xfId="23593" xr:uid="{00000000-0005-0000-0000-000067AF0000}"/>
    <cellStyle name="Normal 4 4 7 4 2 3 2" xfId="50726" xr:uid="{00000000-0005-0000-0000-000068AF0000}"/>
    <cellStyle name="Normal 4 4 7 4 2 4" xfId="37164" xr:uid="{00000000-0005-0000-0000-000069AF0000}"/>
    <cellStyle name="Normal 4 4 7 4 3" xfId="13417" xr:uid="{00000000-0005-0000-0000-00006AAF0000}"/>
    <cellStyle name="Normal 4 4 7 4 3 2" xfId="26985" xr:uid="{00000000-0005-0000-0000-00006BAF0000}"/>
    <cellStyle name="Normal 4 4 7 4 3 2 2" xfId="54118" xr:uid="{00000000-0005-0000-0000-00006CAF0000}"/>
    <cellStyle name="Normal 4 4 7 4 3 3" xfId="40556" xr:uid="{00000000-0005-0000-0000-00006DAF0000}"/>
    <cellStyle name="Normal 4 4 7 4 4" xfId="20204" xr:uid="{00000000-0005-0000-0000-00006EAF0000}"/>
    <cellStyle name="Normal 4 4 7 4 4 2" xfId="47337" xr:uid="{00000000-0005-0000-0000-00006FAF0000}"/>
    <cellStyle name="Normal 4 4 7 4 5" xfId="33775" xr:uid="{00000000-0005-0000-0000-000070AF0000}"/>
    <cellStyle name="Normal 4 4 7 5" xfId="10011" xr:uid="{00000000-0005-0000-0000-000071AF0000}"/>
    <cellStyle name="Normal 4 4 7 5 2" xfId="16801" xr:uid="{00000000-0005-0000-0000-000072AF0000}"/>
    <cellStyle name="Normal 4 4 7 5 2 2" xfId="30369" xr:uid="{00000000-0005-0000-0000-000073AF0000}"/>
    <cellStyle name="Normal 4 4 7 5 2 2 2" xfId="57502" xr:uid="{00000000-0005-0000-0000-000074AF0000}"/>
    <cellStyle name="Normal 4 4 7 5 2 3" xfId="43940" xr:uid="{00000000-0005-0000-0000-000075AF0000}"/>
    <cellStyle name="Normal 4 4 7 5 3" xfId="23588" xr:uid="{00000000-0005-0000-0000-000076AF0000}"/>
    <cellStyle name="Normal 4 4 7 5 3 2" xfId="50721" xr:uid="{00000000-0005-0000-0000-000077AF0000}"/>
    <cellStyle name="Normal 4 4 7 5 4" xfId="37159" xr:uid="{00000000-0005-0000-0000-000078AF0000}"/>
    <cellStyle name="Normal 4 4 7 6" xfId="13412" xr:uid="{00000000-0005-0000-0000-000079AF0000}"/>
    <cellStyle name="Normal 4 4 7 6 2" xfId="26980" xr:uid="{00000000-0005-0000-0000-00007AAF0000}"/>
    <cellStyle name="Normal 4 4 7 6 2 2" xfId="54113" xr:uid="{00000000-0005-0000-0000-00007BAF0000}"/>
    <cellStyle name="Normal 4 4 7 6 3" xfId="40551" xr:uid="{00000000-0005-0000-0000-00007CAF0000}"/>
    <cellStyle name="Normal 4 4 7 7" xfId="20199" xr:uid="{00000000-0005-0000-0000-00007DAF0000}"/>
    <cellStyle name="Normal 4 4 7 7 2" xfId="47332" xr:uid="{00000000-0005-0000-0000-00007EAF0000}"/>
    <cellStyle name="Normal 4 4 7 8" xfId="33770" xr:uid="{00000000-0005-0000-0000-00007FAF0000}"/>
    <cellStyle name="Normal 4 4 8" xfId="6484" xr:uid="{00000000-0005-0000-0000-000080AF0000}"/>
    <cellStyle name="Normal 4 4 8 2" xfId="6485" xr:uid="{00000000-0005-0000-0000-000081AF0000}"/>
    <cellStyle name="Normal 4 4 8 2 2" xfId="6486" xr:uid="{00000000-0005-0000-0000-000082AF0000}"/>
    <cellStyle name="Normal 4 4 8 2 2 2" xfId="10019" xr:uid="{00000000-0005-0000-0000-000083AF0000}"/>
    <cellStyle name="Normal 4 4 8 2 2 2 2" xfId="16809" xr:uid="{00000000-0005-0000-0000-000084AF0000}"/>
    <cellStyle name="Normal 4 4 8 2 2 2 2 2" xfId="30377" xr:uid="{00000000-0005-0000-0000-000085AF0000}"/>
    <cellStyle name="Normal 4 4 8 2 2 2 2 2 2" xfId="57510" xr:uid="{00000000-0005-0000-0000-000086AF0000}"/>
    <cellStyle name="Normal 4 4 8 2 2 2 2 3" xfId="43948" xr:uid="{00000000-0005-0000-0000-000087AF0000}"/>
    <cellStyle name="Normal 4 4 8 2 2 2 3" xfId="23596" xr:uid="{00000000-0005-0000-0000-000088AF0000}"/>
    <cellStyle name="Normal 4 4 8 2 2 2 3 2" xfId="50729" xr:uid="{00000000-0005-0000-0000-000089AF0000}"/>
    <cellStyle name="Normal 4 4 8 2 2 2 4" xfId="37167" xr:uid="{00000000-0005-0000-0000-00008AAF0000}"/>
    <cellStyle name="Normal 4 4 8 2 2 3" xfId="13420" xr:uid="{00000000-0005-0000-0000-00008BAF0000}"/>
    <cellStyle name="Normal 4 4 8 2 2 3 2" xfId="26988" xr:uid="{00000000-0005-0000-0000-00008CAF0000}"/>
    <cellStyle name="Normal 4 4 8 2 2 3 2 2" xfId="54121" xr:uid="{00000000-0005-0000-0000-00008DAF0000}"/>
    <cellStyle name="Normal 4 4 8 2 2 3 3" xfId="40559" xr:uid="{00000000-0005-0000-0000-00008EAF0000}"/>
    <cellStyle name="Normal 4 4 8 2 2 4" xfId="20207" xr:uid="{00000000-0005-0000-0000-00008FAF0000}"/>
    <cellStyle name="Normal 4 4 8 2 2 4 2" xfId="47340" xr:uid="{00000000-0005-0000-0000-000090AF0000}"/>
    <cellStyle name="Normal 4 4 8 2 2 5" xfId="33778" xr:uid="{00000000-0005-0000-0000-000091AF0000}"/>
    <cellStyle name="Normal 4 4 8 2 3" xfId="6487" xr:uid="{00000000-0005-0000-0000-000092AF0000}"/>
    <cellStyle name="Normal 4 4 8 2 3 2" xfId="10020" xr:uid="{00000000-0005-0000-0000-000093AF0000}"/>
    <cellStyle name="Normal 4 4 8 2 3 2 2" xfId="16810" xr:uid="{00000000-0005-0000-0000-000094AF0000}"/>
    <cellStyle name="Normal 4 4 8 2 3 2 2 2" xfId="30378" xr:uid="{00000000-0005-0000-0000-000095AF0000}"/>
    <cellStyle name="Normal 4 4 8 2 3 2 2 2 2" xfId="57511" xr:uid="{00000000-0005-0000-0000-000096AF0000}"/>
    <cellStyle name="Normal 4 4 8 2 3 2 2 3" xfId="43949" xr:uid="{00000000-0005-0000-0000-000097AF0000}"/>
    <cellStyle name="Normal 4 4 8 2 3 2 3" xfId="23597" xr:uid="{00000000-0005-0000-0000-000098AF0000}"/>
    <cellStyle name="Normal 4 4 8 2 3 2 3 2" xfId="50730" xr:uid="{00000000-0005-0000-0000-000099AF0000}"/>
    <cellStyle name="Normal 4 4 8 2 3 2 4" xfId="37168" xr:uid="{00000000-0005-0000-0000-00009AAF0000}"/>
    <cellStyle name="Normal 4 4 8 2 3 3" xfId="13421" xr:uid="{00000000-0005-0000-0000-00009BAF0000}"/>
    <cellStyle name="Normal 4 4 8 2 3 3 2" xfId="26989" xr:uid="{00000000-0005-0000-0000-00009CAF0000}"/>
    <cellStyle name="Normal 4 4 8 2 3 3 2 2" xfId="54122" xr:uid="{00000000-0005-0000-0000-00009DAF0000}"/>
    <cellStyle name="Normal 4 4 8 2 3 3 3" xfId="40560" xr:uid="{00000000-0005-0000-0000-00009EAF0000}"/>
    <cellStyle name="Normal 4 4 8 2 3 4" xfId="20208" xr:uid="{00000000-0005-0000-0000-00009FAF0000}"/>
    <cellStyle name="Normal 4 4 8 2 3 4 2" xfId="47341" xr:uid="{00000000-0005-0000-0000-0000A0AF0000}"/>
    <cellStyle name="Normal 4 4 8 2 3 5" xfId="33779" xr:uid="{00000000-0005-0000-0000-0000A1AF0000}"/>
    <cellStyle name="Normal 4 4 8 2 4" xfId="10018" xr:uid="{00000000-0005-0000-0000-0000A2AF0000}"/>
    <cellStyle name="Normal 4 4 8 2 4 2" xfId="16808" xr:uid="{00000000-0005-0000-0000-0000A3AF0000}"/>
    <cellStyle name="Normal 4 4 8 2 4 2 2" xfId="30376" xr:uid="{00000000-0005-0000-0000-0000A4AF0000}"/>
    <cellStyle name="Normal 4 4 8 2 4 2 2 2" xfId="57509" xr:uid="{00000000-0005-0000-0000-0000A5AF0000}"/>
    <cellStyle name="Normal 4 4 8 2 4 2 3" xfId="43947" xr:uid="{00000000-0005-0000-0000-0000A6AF0000}"/>
    <cellStyle name="Normal 4 4 8 2 4 3" xfId="23595" xr:uid="{00000000-0005-0000-0000-0000A7AF0000}"/>
    <cellStyle name="Normal 4 4 8 2 4 3 2" xfId="50728" xr:uid="{00000000-0005-0000-0000-0000A8AF0000}"/>
    <cellStyle name="Normal 4 4 8 2 4 4" xfId="37166" xr:uid="{00000000-0005-0000-0000-0000A9AF0000}"/>
    <cellStyle name="Normal 4 4 8 2 5" xfId="13419" xr:uid="{00000000-0005-0000-0000-0000AAAF0000}"/>
    <cellStyle name="Normal 4 4 8 2 5 2" xfId="26987" xr:uid="{00000000-0005-0000-0000-0000ABAF0000}"/>
    <cellStyle name="Normal 4 4 8 2 5 2 2" xfId="54120" xr:uid="{00000000-0005-0000-0000-0000ACAF0000}"/>
    <cellStyle name="Normal 4 4 8 2 5 3" xfId="40558" xr:uid="{00000000-0005-0000-0000-0000ADAF0000}"/>
    <cellStyle name="Normal 4 4 8 2 6" xfId="20206" xr:uid="{00000000-0005-0000-0000-0000AEAF0000}"/>
    <cellStyle name="Normal 4 4 8 2 6 2" xfId="47339" xr:uid="{00000000-0005-0000-0000-0000AFAF0000}"/>
    <cellStyle name="Normal 4 4 8 2 7" xfId="33777" xr:uid="{00000000-0005-0000-0000-0000B0AF0000}"/>
    <cellStyle name="Normal 4 4 8 3" xfId="6488" xr:uid="{00000000-0005-0000-0000-0000B1AF0000}"/>
    <cellStyle name="Normal 4 4 8 3 2" xfId="10021" xr:uid="{00000000-0005-0000-0000-0000B2AF0000}"/>
    <cellStyle name="Normal 4 4 8 3 2 2" xfId="16811" xr:uid="{00000000-0005-0000-0000-0000B3AF0000}"/>
    <cellStyle name="Normal 4 4 8 3 2 2 2" xfId="30379" xr:uid="{00000000-0005-0000-0000-0000B4AF0000}"/>
    <cellStyle name="Normal 4 4 8 3 2 2 2 2" xfId="57512" xr:uid="{00000000-0005-0000-0000-0000B5AF0000}"/>
    <cellStyle name="Normal 4 4 8 3 2 2 3" xfId="43950" xr:uid="{00000000-0005-0000-0000-0000B6AF0000}"/>
    <cellStyle name="Normal 4 4 8 3 2 3" xfId="23598" xr:uid="{00000000-0005-0000-0000-0000B7AF0000}"/>
    <cellStyle name="Normal 4 4 8 3 2 3 2" xfId="50731" xr:uid="{00000000-0005-0000-0000-0000B8AF0000}"/>
    <cellStyle name="Normal 4 4 8 3 2 4" xfId="37169" xr:uid="{00000000-0005-0000-0000-0000B9AF0000}"/>
    <cellStyle name="Normal 4 4 8 3 3" xfId="13422" xr:uid="{00000000-0005-0000-0000-0000BAAF0000}"/>
    <cellStyle name="Normal 4 4 8 3 3 2" xfId="26990" xr:uid="{00000000-0005-0000-0000-0000BBAF0000}"/>
    <cellStyle name="Normal 4 4 8 3 3 2 2" xfId="54123" xr:uid="{00000000-0005-0000-0000-0000BCAF0000}"/>
    <cellStyle name="Normal 4 4 8 3 3 3" xfId="40561" xr:uid="{00000000-0005-0000-0000-0000BDAF0000}"/>
    <cellStyle name="Normal 4 4 8 3 4" xfId="20209" xr:uid="{00000000-0005-0000-0000-0000BEAF0000}"/>
    <cellStyle name="Normal 4 4 8 3 4 2" xfId="47342" xr:uid="{00000000-0005-0000-0000-0000BFAF0000}"/>
    <cellStyle name="Normal 4 4 8 3 5" xfId="33780" xr:uid="{00000000-0005-0000-0000-0000C0AF0000}"/>
    <cellStyle name="Normal 4 4 8 4" xfId="6489" xr:uid="{00000000-0005-0000-0000-0000C1AF0000}"/>
    <cellStyle name="Normal 4 4 8 4 2" xfId="10022" xr:uid="{00000000-0005-0000-0000-0000C2AF0000}"/>
    <cellStyle name="Normal 4 4 8 4 2 2" xfId="16812" xr:uid="{00000000-0005-0000-0000-0000C3AF0000}"/>
    <cellStyle name="Normal 4 4 8 4 2 2 2" xfId="30380" xr:uid="{00000000-0005-0000-0000-0000C4AF0000}"/>
    <cellStyle name="Normal 4 4 8 4 2 2 2 2" xfId="57513" xr:uid="{00000000-0005-0000-0000-0000C5AF0000}"/>
    <cellStyle name="Normal 4 4 8 4 2 2 3" xfId="43951" xr:uid="{00000000-0005-0000-0000-0000C6AF0000}"/>
    <cellStyle name="Normal 4 4 8 4 2 3" xfId="23599" xr:uid="{00000000-0005-0000-0000-0000C7AF0000}"/>
    <cellStyle name="Normal 4 4 8 4 2 3 2" xfId="50732" xr:uid="{00000000-0005-0000-0000-0000C8AF0000}"/>
    <cellStyle name="Normal 4 4 8 4 2 4" xfId="37170" xr:uid="{00000000-0005-0000-0000-0000C9AF0000}"/>
    <cellStyle name="Normal 4 4 8 4 3" xfId="13423" xr:uid="{00000000-0005-0000-0000-0000CAAF0000}"/>
    <cellStyle name="Normal 4 4 8 4 3 2" xfId="26991" xr:uid="{00000000-0005-0000-0000-0000CBAF0000}"/>
    <cellStyle name="Normal 4 4 8 4 3 2 2" xfId="54124" xr:uid="{00000000-0005-0000-0000-0000CCAF0000}"/>
    <cellStyle name="Normal 4 4 8 4 3 3" xfId="40562" xr:uid="{00000000-0005-0000-0000-0000CDAF0000}"/>
    <cellStyle name="Normal 4 4 8 4 4" xfId="20210" xr:uid="{00000000-0005-0000-0000-0000CEAF0000}"/>
    <cellStyle name="Normal 4 4 8 4 4 2" xfId="47343" xr:uid="{00000000-0005-0000-0000-0000CFAF0000}"/>
    <cellStyle name="Normal 4 4 8 4 5" xfId="33781" xr:uid="{00000000-0005-0000-0000-0000D0AF0000}"/>
    <cellStyle name="Normal 4 4 8 5" xfId="10017" xr:uid="{00000000-0005-0000-0000-0000D1AF0000}"/>
    <cellStyle name="Normal 4 4 8 5 2" xfId="16807" xr:uid="{00000000-0005-0000-0000-0000D2AF0000}"/>
    <cellStyle name="Normal 4 4 8 5 2 2" xfId="30375" xr:uid="{00000000-0005-0000-0000-0000D3AF0000}"/>
    <cellStyle name="Normal 4 4 8 5 2 2 2" xfId="57508" xr:uid="{00000000-0005-0000-0000-0000D4AF0000}"/>
    <cellStyle name="Normal 4 4 8 5 2 3" xfId="43946" xr:uid="{00000000-0005-0000-0000-0000D5AF0000}"/>
    <cellStyle name="Normal 4 4 8 5 3" xfId="23594" xr:uid="{00000000-0005-0000-0000-0000D6AF0000}"/>
    <cellStyle name="Normal 4 4 8 5 3 2" xfId="50727" xr:uid="{00000000-0005-0000-0000-0000D7AF0000}"/>
    <cellStyle name="Normal 4 4 8 5 4" xfId="37165" xr:uid="{00000000-0005-0000-0000-0000D8AF0000}"/>
    <cellStyle name="Normal 4 4 8 6" xfId="13418" xr:uid="{00000000-0005-0000-0000-0000D9AF0000}"/>
    <cellStyle name="Normal 4 4 8 6 2" xfId="26986" xr:uid="{00000000-0005-0000-0000-0000DAAF0000}"/>
    <cellStyle name="Normal 4 4 8 6 2 2" xfId="54119" xr:uid="{00000000-0005-0000-0000-0000DBAF0000}"/>
    <cellStyle name="Normal 4 4 8 6 3" xfId="40557" xr:uid="{00000000-0005-0000-0000-0000DCAF0000}"/>
    <cellStyle name="Normal 4 4 8 7" xfId="20205" xr:uid="{00000000-0005-0000-0000-0000DDAF0000}"/>
    <cellStyle name="Normal 4 4 8 7 2" xfId="47338" xr:uid="{00000000-0005-0000-0000-0000DEAF0000}"/>
    <cellStyle name="Normal 4 4 8 8" xfId="33776" xr:uid="{00000000-0005-0000-0000-0000DFAF0000}"/>
    <cellStyle name="Normal 4 4 9" xfId="6490" xr:uid="{00000000-0005-0000-0000-0000E0AF0000}"/>
    <cellStyle name="Normal 4 4 9 2" xfId="6491" xr:uid="{00000000-0005-0000-0000-0000E1AF0000}"/>
    <cellStyle name="Normal 4 4 9 2 2" xfId="10024" xr:uid="{00000000-0005-0000-0000-0000E2AF0000}"/>
    <cellStyle name="Normal 4 4 9 2 2 2" xfId="16814" xr:uid="{00000000-0005-0000-0000-0000E3AF0000}"/>
    <cellStyle name="Normal 4 4 9 2 2 2 2" xfId="30382" xr:uid="{00000000-0005-0000-0000-0000E4AF0000}"/>
    <cellStyle name="Normal 4 4 9 2 2 2 2 2" xfId="57515" xr:uid="{00000000-0005-0000-0000-0000E5AF0000}"/>
    <cellStyle name="Normal 4 4 9 2 2 2 3" xfId="43953" xr:uid="{00000000-0005-0000-0000-0000E6AF0000}"/>
    <cellStyle name="Normal 4 4 9 2 2 3" xfId="23601" xr:uid="{00000000-0005-0000-0000-0000E7AF0000}"/>
    <cellStyle name="Normal 4 4 9 2 2 3 2" xfId="50734" xr:uid="{00000000-0005-0000-0000-0000E8AF0000}"/>
    <cellStyle name="Normal 4 4 9 2 2 4" xfId="37172" xr:uid="{00000000-0005-0000-0000-0000E9AF0000}"/>
    <cellStyle name="Normal 4 4 9 2 3" xfId="13425" xr:uid="{00000000-0005-0000-0000-0000EAAF0000}"/>
    <cellStyle name="Normal 4 4 9 2 3 2" xfId="26993" xr:uid="{00000000-0005-0000-0000-0000EBAF0000}"/>
    <cellStyle name="Normal 4 4 9 2 3 2 2" xfId="54126" xr:uid="{00000000-0005-0000-0000-0000ECAF0000}"/>
    <cellStyle name="Normal 4 4 9 2 3 3" xfId="40564" xr:uid="{00000000-0005-0000-0000-0000EDAF0000}"/>
    <cellStyle name="Normal 4 4 9 2 4" xfId="20212" xr:uid="{00000000-0005-0000-0000-0000EEAF0000}"/>
    <cellStyle name="Normal 4 4 9 2 4 2" xfId="47345" xr:uid="{00000000-0005-0000-0000-0000EFAF0000}"/>
    <cellStyle name="Normal 4 4 9 2 5" xfId="33783" xr:uid="{00000000-0005-0000-0000-0000F0AF0000}"/>
    <cellStyle name="Normal 4 4 9 3" xfId="10023" xr:uid="{00000000-0005-0000-0000-0000F1AF0000}"/>
    <cellStyle name="Normal 4 4 9 3 2" xfId="16813" xr:uid="{00000000-0005-0000-0000-0000F2AF0000}"/>
    <cellStyle name="Normal 4 4 9 3 2 2" xfId="30381" xr:uid="{00000000-0005-0000-0000-0000F3AF0000}"/>
    <cellStyle name="Normal 4 4 9 3 2 2 2" xfId="57514" xr:uid="{00000000-0005-0000-0000-0000F4AF0000}"/>
    <cellStyle name="Normal 4 4 9 3 2 3" xfId="43952" xr:uid="{00000000-0005-0000-0000-0000F5AF0000}"/>
    <cellStyle name="Normal 4 4 9 3 3" xfId="23600" xr:uid="{00000000-0005-0000-0000-0000F6AF0000}"/>
    <cellStyle name="Normal 4 4 9 3 3 2" xfId="50733" xr:uid="{00000000-0005-0000-0000-0000F7AF0000}"/>
    <cellStyle name="Normal 4 4 9 3 4" xfId="37171" xr:uid="{00000000-0005-0000-0000-0000F8AF0000}"/>
    <cellStyle name="Normal 4 4 9 4" xfId="13424" xr:uid="{00000000-0005-0000-0000-0000F9AF0000}"/>
    <cellStyle name="Normal 4 4 9 4 2" xfId="26992" xr:uid="{00000000-0005-0000-0000-0000FAAF0000}"/>
    <cellStyle name="Normal 4 4 9 4 2 2" xfId="54125" xr:uid="{00000000-0005-0000-0000-0000FBAF0000}"/>
    <cellStyle name="Normal 4 4 9 4 3" xfId="40563" xr:uid="{00000000-0005-0000-0000-0000FCAF0000}"/>
    <cellStyle name="Normal 4 4 9 5" xfId="20211" xr:uid="{00000000-0005-0000-0000-0000FDAF0000}"/>
    <cellStyle name="Normal 4 4 9 5 2" xfId="47344" xr:uid="{00000000-0005-0000-0000-0000FEAF0000}"/>
    <cellStyle name="Normal 4 4 9 6" xfId="33782" xr:uid="{00000000-0005-0000-0000-0000FFAF0000}"/>
    <cellStyle name="Normal 4 5" xfId="2778" xr:uid="{00000000-0005-0000-0000-000000B00000}"/>
    <cellStyle name="Normal 4 5 10" xfId="6492" xr:uid="{00000000-0005-0000-0000-000001B00000}"/>
    <cellStyle name="Normal 4 5 10 2" xfId="10025" xr:uid="{00000000-0005-0000-0000-000002B00000}"/>
    <cellStyle name="Normal 4 5 10 2 2" xfId="16815" xr:uid="{00000000-0005-0000-0000-000003B00000}"/>
    <cellStyle name="Normal 4 5 10 2 2 2" xfId="30383" xr:uid="{00000000-0005-0000-0000-000004B00000}"/>
    <cellStyle name="Normal 4 5 10 2 2 2 2" xfId="57516" xr:uid="{00000000-0005-0000-0000-000005B00000}"/>
    <cellStyle name="Normal 4 5 10 2 2 3" xfId="43954" xr:uid="{00000000-0005-0000-0000-000006B00000}"/>
    <cellStyle name="Normal 4 5 10 2 3" xfId="23602" xr:uid="{00000000-0005-0000-0000-000007B00000}"/>
    <cellStyle name="Normal 4 5 10 2 3 2" xfId="50735" xr:uid="{00000000-0005-0000-0000-000008B00000}"/>
    <cellStyle name="Normal 4 5 10 2 4" xfId="37173" xr:uid="{00000000-0005-0000-0000-000009B00000}"/>
    <cellStyle name="Normal 4 5 10 3" xfId="13426" xr:uid="{00000000-0005-0000-0000-00000AB00000}"/>
    <cellStyle name="Normal 4 5 10 3 2" xfId="26994" xr:uid="{00000000-0005-0000-0000-00000BB00000}"/>
    <cellStyle name="Normal 4 5 10 3 2 2" xfId="54127" xr:uid="{00000000-0005-0000-0000-00000CB00000}"/>
    <cellStyle name="Normal 4 5 10 3 3" xfId="40565" xr:uid="{00000000-0005-0000-0000-00000DB00000}"/>
    <cellStyle name="Normal 4 5 10 4" xfId="20213" xr:uid="{00000000-0005-0000-0000-00000EB00000}"/>
    <cellStyle name="Normal 4 5 10 4 2" xfId="47346" xr:uid="{00000000-0005-0000-0000-00000FB00000}"/>
    <cellStyle name="Normal 4 5 10 5" xfId="33784" xr:uid="{00000000-0005-0000-0000-000010B00000}"/>
    <cellStyle name="Normal 4 5 11" xfId="6493" xr:uid="{00000000-0005-0000-0000-000011B00000}"/>
    <cellStyle name="Normal 4 5 11 2" xfId="10026" xr:uid="{00000000-0005-0000-0000-000012B00000}"/>
    <cellStyle name="Normal 4 5 11 2 2" xfId="16816" xr:uid="{00000000-0005-0000-0000-000013B00000}"/>
    <cellStyle name="Normal 4 5 11 2 2 2" xfId="30384" xr:uid="{00000000-0005-0000-0000-000014B00000}"/>
    <cellStyle name="Normal 4 5 11 2 2 2 2" xfId="57517" xr:uid="{00000000-0005-0000-0000-000015B00000}"/>
    <cellStyle name="Normal 4 5 11 2 2 3" xfId="43955" xr:uid="{00000000-0005-0000-0000-000016B00000}"/>
    <cellStyle name="Normal 4 5 11 2 3" xfId="23603" xr:uid="{00000000-0005-0000-0000-000017B00000}"/>
    <cellStyle name="Normal 4 5 11 2 3 2" xfId="50736" xr:uid="{00000000-0005-0000-0000-000018B00000}"/>
    <cellStyle name="Normal 4 5 11 2 4" xfId="37174" xr:uid="{00000000-0005-0000-0000-000019B00000}"/>
    <cellStyle name="Normal 4 5 11 3" xfId="13427" xr:uid="{00000000-0005-0000-0000-00001AB00000}"/>
    <cellStyle name="Normal 4 5 11 3 2" xfId="26995" xr:uid="{00000000-0005-0000-0000-00001BB00000}"/>
    <cellStyle name="Normal 4 5 11 3 2 2" xfId="54128" xr:uid="{00000000-0005-0000-0000-00001CB00000}"/>
    <cellStyle name="Normal 4 5 11 3 3" xfId="40566" xr:uid="{00000000-0005-0000-0000-00001DB00000}"/>
    <cellStyle name="Normal 4 5 11 4" xfId="20214" xr:uid="{00000000-0005-0000-0000-00001EB00000}"/>
    <cellStyle name="Normal 4 5 11 4 2" xfId="47347" xr:uid="{00000000-0005-0000-0000-00001FB00000}"/>
    <cellStyle name="Normal 4 5 11 5" xfId="33785" xr:uid="{00000000-0005-0000-0000-000020B00000}"/>
    <cellStyle name="Normal 4 5 12" xfId="7583" xr:uid="{00000000-0005-0000-0000-000021B00000}"/>
    <cellStyle name="Normal 4 5 12 2" xfId="14373" xr:uid="{00000000-0005-0000-0000-000022B00000}"/>
    <cellStyle name="Normal 4 5 12 2 2" xfId="27941" xr:uid="{00000000-0005-0000-0000-000023B00000}"/>
    <cellStyle name="Normal 4 5 12 2 2 2" xfId="55074" xr:uid="{00000000-0005-0000-0000-000024B00000}"/>
    <cellStyle name="Normal 4 5 12 2 3" xfId="41512" xr:uid="{00000000-0005-0000-0000-000025B00000}"/>
    <cellStyle name="Normal 4 5 12 3" xfId="21160" xr:uid="{00000000-0005-0000-0000-000026B00000}"/>
    <cellStyle name="Normal 4 5 12 3 2" xfId="48293" xr:uid="{00000000-0005-0000-0000-000027B00000}"/>
    <cellStyle name="Normal 4 5 12 4" xfId="34731" xr:uid="{00000000-0005-0000-0000-000028B00000}"/>
    <cellStyle name="Normal 4 5 13" xfId="10984" xr:uid="{00000000-0005-0000-0000-000029B00000}"/>
    <cellStyle name="Normal 4 5 13 2" xfId="24552" xr:uid="{00000000-0005-0000-0000-00002AB00000}"/>
    <cellStyle name="Normal 4 5 13 2 2" xfId="51685" xr:uid="{00000000-0005-0000-0000-00002BB00000}"/>
    <cellStyle name="Normal 4 5 13 3" xfId="38123" xr:uid="{00000000-0005-0000-0000-00002CB00000}"/>
    <cellStyle name="Normal 4 5 14" xfId="17771" xr:uid="{00000000-0005-0000-0000-00002DB00000}"/>
    <cellStyle name="Normal 4 5 14 2" xfId="44904" xr:uid="{00000000-0005-0000-0000-00002EB00000}"/>
    <cellStyle name="Normal 4 5 15" xfId="31342" xr:uid="{00000000-0005-0000-0000-00002FB00000}"/>
    <cellStyle name="Normal 4 5 2" xfId="2779" xr:uid="{00000000-0005-0000-0000-000030B00000}"/>
    <cellStyle name="Normal 4 5 2 2" xfId="7584" xr:uid="{00000000-0005-0000-0000-000031B00000}"/>
    <cellStyle name="Normal 4 5 2 2 2" xfId="14374" xr:uid="{00000000-0005-0000-0000-000032B00000}"/>
    <cellStyle name="Normal 4 5 2 2 2 2" xfId="27942" xr:uid="{00000000-0005-0000-0000-000033B00000}"/>
    <cellStyle name="Normal 4 5 2 2 2 2 2" xfId="55075" xr:uid="{00000000-0005-0000-0000-000034B00000}"/>
    <cellStyle name="Normal 4 5 2 2 2 3" xfId="41513" xr:uid="{00000000-0005-0000-0000-000035B00000}"/>
    <cellStyle name="Normal 4 5 2 2 3" xfId="21161" xr:uid="{00000000-0005-0000-0000-000036B00000}"/>
    <cellStyle name="Normal 4 5 2 2 3 2" xfId="48294" xr:uid="{00000000-0005-0000-0000-000037B00000}"/>
    <cellStyle name="Normal 4 5 2 2 4" xfId="34732" xr:uid="{00000000-0005-0000-0000-000038B00000}"/>
    <cellStyle name="Normal 4 5 2 3" xfId="10985" xr:uid="{00000000-0005-0000-0000-000039B00000}"/>
    <cellStyle name="Normal 4 5 2 3 2" xfId="24553" xr:uid="{00000000-0005-0000-0000-00003AB00000}"/>
    <cellStyle name="Normal 4 5 2 3 2 2" xfId="51686" xr:uid="{00000000-0005-0000-0000-00003BB00000}"/>
    <cellStyle name="Normal 4 5 2 3 3" xfId="38124" xr:uid="{00000000-0005-0000-0000-00003CB00000}"/>
    <cellStyle name="Normal 4 5 2 4" xfId="17772" xr:uid="{00000000-0005-0000-0000-00003DB00000}"/>
    <cellStyle name="Normal 4 5 2 4 2" xfId="44905" xr:uid="{00000000-0005-0000-0000-00003EB00000}"/>
    <cellStyle name="Normal 4 5 2 5" xfId="31343" xr:uid="{00000000-0005-0000-0000-00003FB00000}"/>
    <cellStyle name="Normal 4 5 3" xfId="6494" xr:uid="{00000000-0005-0000-0000-000040B00000}"/>
    <cellStyle name="Normal 4 5 4" xfId="6495" xr:uid="{00000000-0005-0000-0000-000041B00000}"/>
    <cellStyle name="Normal 4 5 4 10" xfId="13428" xr:uid="{00000000-0005-0000-0000-000042B00000}"/>
    <cellStyle name="Normal 4 5 4 10 2" xfId="26996" xr:uid="{00000000-0005-0000-0000-000043B00000}"/>
    <cellStyle name="Normal 4 5 4 10 2 2" xfId="54129" xr:uid="{00000000-0005-0000-0000-000044B00000}"/>
    <cellStyle name="Normal 4 5 4 10 3" xfId="40567" xr:uid="{00000000-0005-0000-0000-000045B00000}"/>
    <cellStyle name="Normal 4 5 4 11" xfId="20215" xr:uid="{00000000-0005-0000-0000-000046B00000}"/>
    <cellStyle name="Normal 4 5 4 11 2" xfId="47348" xr:uid="{00000000-0005-0000-0000-000047B00000}"/>
    <cellStyle name="Normal 4 5 4 12" xfId="33786" xr:uid="{00000000-0005-0000-0000-000048B00000}"/>
    <cellStyle name="Normal 4 5 4 2" xfId="6496" xr:uid="{00000000-0005-0000-0000-000049B00000}"/>
    <cellStyle name="Normal 4 5 4 2 10" xfId="33787" xr:uid="{00000000-0005-0000-0000-00004AB00000}"/>
    <cellStyle name="Normal 4 5 4 2 2" xfId="6497" xr:uid="{00000000-0005-0000-0000-00004BB00000}"/>
    <cellStyle name="Normal 4 5 4 2 2 2" xfId="6498" xr:uid="{00000000-0005-0000-0000-00004CB00000}"/>
    <cellStyle name="Normal 4 5 4 2 2 2 2" xfId="6499" xr:uid="{00000000-0005-0000-0000-00004DB00000}"/>
    <cellStyle name="Normal 4 5 4 2 2 2 2 2" xfId="10031" xr:uid="{00000000-0005-0000-0000-00004EB00000}"/>
    <cellStyle name="Normal 4 5 4 2 2 2 2 2 2" xfId="16821" xr:uid="{00000000-0005-0000-0000-00004FB00000}"/>
    <cellStyle name="Normal 4 5 4 2 2 2 2 2 2 2" xfId="30389" xr:uid="{00000000-0005-0000-0000-000050B00000}"/>
    <cellStyle name="Normal 4 5 4 2 2 2 2 2 2 2 2" xfId="57522" xr:uid="{00000000-0005-0000-0000-000051B00000}"/>
    <cellStyle name="Normal 4 5 4 2 2 2 2 2 2 3" xfId="43960" xr:uid="{00000000-0005-0000-0000-000052B00000}"/>
    <cellStyle name="Normal 4 5 4 2 2 2 2 2 3" xfId="23608" xr:uid="{00000000-0005-0000-0000-000053B00000}"/>
    <cellStyle name="Normal 4 5 4 2 2 2 2 2 3 2" xfId="50741" xr:uid="{00000000-0005-0000-0000-000054B00000}"/>
    <cellStyle name="Normal 4 5 4 2 2 2 2 2 4" xfId="37179" xr:uid="{00000000-0005-0000-0000-000055B00000}"/>
    <cellStyle name="Normal 4 5 4 2 2 2 2 3" xfId="13432" xr:uid="{00000000-0005-0000-0000-000056B00000}"/>
    <cellStyle name="Normal 4 5 4 2 2 2 2 3 2" xfId="27000" xr:uid="{00000000-0005-0000-0000-000057B00000}"/>
    <cellStyle name="Normal 4 5 4 2 2 2 2 3 2 2" xfId="54133" xr:uid="{00000000-0005-0000-0000-000058B00000}"/>
    <cellStyle name="Normal 4 5 4 2 2 2 2 3 3" xfId="40571" xr:uid="{00000000-0005-0000-0000-000059B00000}"/>
    <cellStyle name="Normal 4 5 4 2 2 2 2 4" xfId="20219" xr:uid="{00000000-0005-0000-0000-00005AB00000}"/>
    <cellStyle name="Normal 4 5 4 2 2 2 2 4 2" xfId="47352" xr:uid="{00000000-0005-0000-0000-00005BB00000}"/>
    <cellStyle name="Normal 4 5 4 2 2 2 2 5" xfId="33790" xr:uid="{00000000-0005-0000-0000-00005CB00000}"/>
    <cellStyle name="Normal 4 5 4 2 2 2 3" xfId="6500" xr:uid="{00000000-0005-0000-0000-00005DB00000}"/>
    <cellStyle name="Normal 4 5 4 2 2 2 3 2" xfId="10032" xr:uid="{00000000-0005-0000-0000-00005EB00000}"/>
    <cellStyle name="Normal 4 5 4 2 2 2 3 2 2" xfId="16822" xr:uid="{00000000-0005-0000-0000-00005FB00000}"/>
    <cellStyle name="Normal 4 5 4 2 2 2 3 2 2 2" xfId="30390" xr:uid="{00000000-0005-0000-0000-000060B00000}"/>
    <cellStyle name="Normal 4 5 4 2 2 2 3 2 2 2 2" xfId="57523" xr:uid="{00000000-0005-0000-0000-000061B00000}"/>
    <cellStyle name="Normal 4 5 4 2 2 2 3 2 2 3" xfId="43961" xr:uid="{00000000-0005-0000-0000-000062B00000}"/>
    <cellStyle name="Normal 4 5 4 2 2 2 3 2 3" xfId="23609" xr:uid="{00000000-0005-0000-0000-000063B00000}"/>
    <cellStyle name="Normal 4 5 4 2 2 2 3 2 3 2" xfId="50742" xr:uid="{00000000-0005-0000-0000-000064B00000}"/>
    <cellStyle name="Normal 4 5 4 2 2 2 3 2 4" xfId="37180" xr:uid="{00000000-0005-0000-0000-000065B00000}"/>
    <cellStyle name="Normal 4 5 4 2 2 2 3 3" xfId="13433" xr:uid="{00000000-0005-0000-0000-000066B00000}"/>
    <cellStyle name="Normal 4 5 4 2 2 2 3 3 2" xfId="27001" xr:uid="{00000000-0005-0000-0000-000067B00000}"/>
    <cellStyle name="Normal 4 5 4 2 2 2 3 3 2 2" xfId="54134" xr:uid="{00000000-0005-0000-0000-000068B00000}"/>
    <cellStyle name="Normal 4 5 4 2 2 2 3 3 3" xfId="40572" xr:uid="{00000000-0005-0000-0000-000069B00000}"/>
    <cellStyle name="Normal 4 5 4 2 2 2 3 4" xfId="20220" xr:uid="{00000000-0005-0000-0000-00006AB00000}"/>
    <cellStyle name="Normal 4 5 4 2 2 2 3 4 2" xfId="47353" xr:uid="{00000000-0005-0000-0000-00006BB00000}"/>
    <cellStyle name="Normal 4 5 4 2 2 2 3 5" xfId="33791" xr:uid="{00000000-0005-0000-0000-00006CB00000}"/>
    <cellStyle name="Normal 4 5 4 2 2 2 4" xfId="10030" xr:uid="{00000000-0005-0000-0000-00006DB00000}"/>
    <cellStyle name="Normal 4 5 4 2 2 2 4 2" xfId="16820" xr:uid="{00000000-0005-0000-0000-00006EB00000}"/>
    <cellStyle name="Normal 4 5 4 2 2 2 4 2 2" xfId="30388" xr:uid="{00000000-0005-0000-0000-00006FB00000}"/>
    <cellStyle name="Normal 4 5 4 2 2 2 4 2 2 2" xfId="57521" xr:uid="{00000000-0005-0000-0000-000070B00000}"/>
    <cellStyle name="Normal 4 5 4 2 2 2 4 2 3" xfId="43959" xr:uid="{00000000-0005-0000-0000-000071B00000}"/>
    <cellStyle name="Normal 4 5 4 2 2 2 4 3" xfId="23607" xr:uid="{00000000-0005-0000-0000-000072B00000}"/>
    <cellStyle name="Normal 4 5 4 2 2 2 4 3 2" xfId="50740" xr:uid="{00000000-0005-0000-0000-000073B00000}"/>
    <cellStyle name="Normal 4 5 4 2 2 2 4 4" xfId="37178" xr:uid="{00000000-0005-0000-0000-000074B00000}"/>
    <cellStyle name="Normal 4 5 4 2 2 2 5" xfId="13431" xr:uid="{00000000-0005-0000-0000-000075B00000}"/>
    <cellStyle name="Normal 4 5 4 2 2 2 5 2" xfId="26999" xr:uid="{00000000-0005-0000-0000-000076B00000}"/>
    <cellStyle name="Normal 4 5 4 2 2 2 5 2 2" xfId="54132" xr:uid="{00000000-0005-0000-0000-000077B00000}"/>
    <cellStyle name="Normal 4 5 4 2 2 2 5 3" xfId="40570" xr:uid="{00000000-0005-0000-0000-000078B00000}"/>
    <cellStyle name="Normal 4 5 4 2 2 2 6" xfId="20218" xr:uid="{00000000-0005-0000-0000-000079B00000}"/>
    <cellStyle name="Normal 4 5 4 2 2 2 6 2" xfId="47351" xr:uid="{00000000-0005-0000-0000-00007AB00000}"/>
    <cellStyle name="Normal 4 5 4 2 2 2 7" xfId="33789" xr:uid="{00000000-0005-0000-0000-00007BB00000}"/>
    <cellStyle name="Normal 4 5 4 2 2 3" xfId="6501" xr:uid="{00000000-0005-0000-0000-00007CB00000}"/>
    <cellStyle name="Normal 4 5 4 2 2 3 2" xfId="6502" xr:uid="{00000000-0005-0000-0000-00007DB00000}"/>
    <cellStyle name="Normal 4 5 4 2 2 3 2 2" xfId="10034" xr:uid="{00000000-0005-0000-0000-00007EB00000}"/>
    <cellStyle name="Normal 4 5 4 2 2 3 2 2 2" xfId="16824" xr:uid="{00000000-0005-0000-0000-00007FB00000}"/>
    <cellStyle name="Normal 4 5 4 2 2 3 2 2 2 2" xfId="30392" xr:uid="{00000000-0005-0000-0000-000080B00000}"/>
    <cellStyle name="Normal 4 5 4 2 2 3 2 2 2 2 2" xfId="57525" xr:uid="{00000000-0005-0000-0000-000081B00000}"/>
    <cellStyle name="Normal 4 5 4 2 2 3 2 2 2 3" xfId="43963" xr:uid="{00000000-0005-0000-0000-000082B00000}"/>
    <cellStyle name="Normal 4 5 4 2 2 3 2 2 3" xfId="23611" xr:uid="{00000000-0005-0000-0000-000083B00000}"/>
    <cellStyle name="Normal 4 5 4 2 2 3 2 2 3 2" xfId="50744" xr:uid="{00000000-0005-0000-0000-000084B00000}"/>
    <cellStyle name="Normal 4 5 4 2 2 3 2 2 4" xfId="37182" xr:uid="{00000000-0005-0000-0000-000085B00000}"/>
    <cellStyle name="Normal 4 5 4 2 2 3 2 3" xfId="13435" xr:uid="{00000000-0005-0000-0000-000086B00000}"/>
    <cellStyle name="Normal 4 5 4 2 2 3 2 3 2" xfId="27003" xr:uid="{00000000-0005-0000-0000-000087B00000}"/>
    <cellStyle name="Normal 4 5 4 2 2 3 2 3 2 2" xfId="54136" xr:uid="{00000000-0005-0000-0000-000088B00000}"/>
    <cellStyle name="Normal 4 5 4 2 2 3 2 3 3" xfId="40574" xr:uid="{00000000-0005-0000-0000-000089B00000}"/>
    <cellStyle name="Normal 4 5 4 2 2 3 2 4" xfId="20222" xr:uid="{00000000-0005-0000-0000-00008AB00000}"/>
    <cellStyle name="Normal 4 5 4 2 2 3 2 4 2" xfId="47355" xr:uid="{00000000-0005-0000-0000-00008BB00000}"/>
    <cellStyle name="Normal 4 5 4 2 2 3 2 5" xfId="33793" xr:uid="{00000000-0005-0000-0000-00008CB00000}"/>
    <cellStyle name="Normal 4 5 4 2 2 3 3" xfId="10033" xr:uid="{00000000-0005-0000-0000-00008DB00000}"/>
    <cellStyle name="Normal 4 5 4 2 2 3 3 2" xfId="16823" xr:uid="{00000000-0005-0000-0000-00008EB00000}"/>
    <cellStyle name="Normal 4 5 4 2 2 3 3 2 2" xfId="30391" xr:uid="{00000000-0005-0000-0000-00008FB00000}"/>
    <cellStyle name="Normal 4 5 4 2 2 3 3 2 2 2" xfId="57524" xr:uid="{00000000-0005-0000-0000-000090B00000}"/>
    <cellStyle name="Normal 4 5 4 2 2 3 3 2 3" xfId="43962" xr:uid="{00000000-0005-0000-0000-000091B00000}"/>
    <cellStyle name="Normal 4 5 4 2 2 3 3 3" xfId="23610" xr:uid="{00000000-0005-0000-0000-000092B00000}"/>
    <cellStyle name="Normal 4 5 4 2 2 3 3 3 2" xfId="50743" xr:uid="{00000000-0005-0000-0000-000093B00000}"/>
    <cellStyle name="Normal 4 5 4 2 2 3 3 4" xfId="37181" xr:uid="{00000000-0005-0000-0000-000094B00000}"/>
    <cellStyle name="Normal 4 5 4 2 2 3 4" xfId="13434" xr:uid="{00000000-0005-0000-0000-000095B00000}"/>
    <cellStyle name="Normal 4 5 4 2 2 3 4 2" xfId="27002" xr:uid="{00000000-0005-0000-0000-000096B00000}"/>
    <cellStyle name="Normal 4 5 4 2 2 3 4 2 2" xfId="54135" xr:uid="{00000000-0005-0000-0000-000097B00000}"/>
    <cellStyle name="Normal 4 5 4 2 2 3 4 3" xfId="40573" xr:uid="{00000000-0005-0000-0000-000098B00000}"/>
    <cellStyle name="Normal 4 5 4 2 2 3 5" xfId="20221" xr:uid="{00000000-0005-0000-0000-000099B00000}"/>
    <cellStyle name="Normal 4 5 4 2 2 3 5 2" xfId="47354" xr:uid="{00000000-0005-0000-0000-00009AB00000}"/>
    <cellStyle name="Normal 4 5 4 2 2 3 6" xfId="33792" xr:uid="{00000000-0005-0000-0000-00009BB00000}"/>
    <cellStyle name="Normal 4 5 4 2 2 4" xfId="6503" xr:uid="{00000000-0005-0000-0000-00009CB00000}"/>
    <cellStyle name="Normal 4 5 4 2 2 4 2" xfId="10035" xr:uid="{00000000-0005-0000-0000-00009DB00000}"/>
    <cellStyle name="Normal 4 5 4 2 2 4 2 2" xfId="16825" xr:uid="{00000000-0005-0000-0000-00009EB00000}"/>
    <cellStyle name="Normal 4 5 4 2 2 4 2 2 2" xfId="30393" xr:uid="{00000000-0005-0000-0000-00009FB00000}"/>
    <cellStyle name="Normal 4 5 4 2 2 4 2 2 2 2" xfId="57526" xr:uid="{00000000-0005-0000-0000-0000A0B00000}"/>
    <cellStyle name="Normal 4 5 4 2 2 4 2 2 3" xfId="43964" xr:uid="{00000000-0005-0000-0000-0000A1B00000}"/>
    <cellStyle name="Normal 4 5 4 2 2 4 2 3" xfId="23612" xr:uid="{00000000-0005-0000-0000-0000A2B00000}"/>
    <cellStyle name="Normal 4 5 4 2 2 4 2 3 2" xfId="50745" xr:uid="{00000000-0005-0000-0000-0000A3B00000}"/>
    <cellStyle name="Normal 4 5 4 2 2 4 2 4" xfId="37183" xr:uid="{00000000-0005-0000-0000-0000A4B00000}"/>
    <cellStyle name="Normal 4 5 4 2 2 4 3" xfId="13436" xr:uid="{00000000-0005-0000-0000-0000A5B00000}"/>
    <cellStyle name="Normal 4 5 4 2 2 4 3 2" xfId="27004" xr:uid="{00000000-0005-0000-0000-0000A6B00000}"/>
    <cellStyle name="Normal 4 5 4 2 2 4 3 2 2" xfId="54137" xr:uid="{00000000-0005-0000-0000-0000A7B00000}"/>
    <cellStyle name="Normal 4 5 4 2 2 4 3 3" xfId="40575" xr:uid="{00000000-0005-0000-0000-0000A8B00000}"/>
    <cellStyle name="Normal 4 5 4 2 2 4 4" xfId="20223" xr:uid="{00000000-0005-0000-0000-0000A9B00000}"/>
    <cellStyle name="Normal 4 5 4 2 2 4 4 2" xfId="47356" xr:uid="{00000000-0005-0000-0000-0000AAB00000}"/>
    <cellStyle name="Normal 4 5 4 2 2 4 5" xfId="33794" xr:uid="{00000000-0005-0000-0000-0000ABB00000}"/>
    <cellStyle name="Normal 4 5 4 2 2 5" xfId="6504" xr:uid="{00000000-0005-0000-0000-0000ACB00000}"/>
    <cellStyle name="Normal 4 5 4 2 2 5 2" xfId="10036" xr:uid="{00000000-0005-0000-0000-0000ADB00000}"/>
    <cellStyle name="Normal 4 5 4 2 2 5 2 2" xfId="16826" xr:uid="{00000000-0005-0000-0000-0000AEB00000}"/>
    <cellStyle name="Normal 4 5 4 2 2 5 2 2 2" xfId="30394" xr:uid="{00000000-0005-0000-0000-0000AFB00000}"/>
    <cellStyle name="Normal 4 5 4 2 2 5 2 2 2 2" xfId="57527" xr:uid="{00000000-0005-0000-0000-0000B0B00000}"/>
    <cellStyle name="Normal 4 5 4 2 2 5 2 2 3" xfId="43965" xr:uid="{00000000-0005-0000-0000-0000B1B00000}"/>
    <cellStyle name="Normal 4 5 4 2 2 5 2 3" xfId="23613" xr:uid="{00000000-0005-0000-0000-0000B2B00000}"/>
    <cellStyle name="Normal 4 5 4 2 2 5 2 3 2" xfId="50746" xr:uid="{00000000-0005-0000-0000-0000B3B00000}"/>
    <cellStyle name="Normal 4 5 4 2 2 5 2 4" xfId="37184" xr:uid="{00000000-0005-0000-0000-0000B4B00000}"/>
    <cellStyle name="Normal 4 5 4 2 2 5 3" xfId="13437" xr:uid="{00000000-0005-0000-0000-0000B5B00000}"/>
    <cellStyle name="Normal 4 5 4 2 2 5 3 2" xfId="27005" xr:uid="{00000000-0005-0000-0000-0000B6B00000}"/>
    <cellStyle name="Normal 4 5 4 2 2 5 3 2 2" xfId="54138" xr:uid="{00000000-0005-0000-0000-0000B7B00000}"/>
    <cellStyle name="Normal 4 5 4 2 2 5 3 3" xfId="40576" xr:uid="{00000000-0005-0000-0000-0000B8B00000}"/>
    <cellStyle name="Normal 4 5 4 2 2 5 4" xfId="20224" xr:uid="{00000000-0005-0000-0000-0000B9B00000}"/>
    <cellStyle name="Normal 4 5 4 2 2 5 4 2" xfId="47357" xr:uid="{00000000-0005-0000-0000-0000BAB00000}"/>
    <cellStyle name="Normal 4 5 4 2 2 5 5" xfId="33795" xr:uid="{00000000-0005-0000-0000-0000BBB00000}"/>
    <cellStyle name="Normal 4 5 4 2 2 6" xfId="10029" xr:uid="{00000000-0005-0000-0000-0000BCB00000}"/>
    <cellStyle name="Normal 4 5 4 2 2 6 2" xfId="16819" xr:uid="{00000000-0005-0000-0000-0000BDB00000}"/>
    <cellStyle name="Normal 4 5 4 2 2 6 2 2" xfId="30387" xr:uid="{00000000-0005-0000-0000-0000BEB00000}"/>
    <cellStyle name="Normal 4 5 4 2 2 6 2 2 2" xfId="57520" xr:uid="{00000000-0005-0000-0000-0000BFB00000}"/>
    <cellStyle name="Normal 4 5 4 2 2 6 2 3" xfId="43958" xr:uid="{00000000-0005-0000-0000-0000C0B00000}"/>
    <cellStyle name="Normal 4 5 4 2 2 6 3" xfId="23606" xr:uid="{00000000-0005-0000-0000-0000C1B00000}"/>
    <cellStyle name="Normal 4 5 4 2 2 6 3 2" xfId="50739" xr:uid="{00000000-0005-0000-0000-0000C2B00000}"/>
    <cellStyle name="Normal 4 5 4 2 2 6 4" xfId="37177" xr:uid="{00000000-0005-0000-0000-0000C3B00000}"/>
    <cellStyle name="Normal 4 5 4 2 2 7" xfId="13430" xr:uid="{00000000-0005-0000-0000-0000C4B00000}"/>
    <cellStyle name="Normal 4 5 4 2 2 7 2" xfId="26998" xr:uid="{00000000-0005-0000-0000-0000C5B00000}"/>
    <cellStyle name="Normal 4 5 4 2 2 7 2 2" xfId="54131" xr:uid="{00000000-0005-0000-0000-0000C6B00000}"/>
    <cellStyle name="Normal 4 5 4 2 2 7 3" xfId="40569" xr:uid="{00000000-0005-0000-0000-0000C7B00000}"/>
    <cellStyle name="Normal 4 5 4 2 2 8" xfId="20217" xr:uid="{00000000-0005-0000-0000-0000C8B00000}"/>
    <cellStyle name="Normal 4 5 4 2 2 8 2" xfId="47350" xr:uid="{00000000-0005-0000-0000-0000C9B00000}"/>
    <cellStyle name="Normal 4 5 4 2 2 9" xfId="33788" xr:uid="{00000000-0005-0000-0000-0000CAB00000}"/>
    <cellStyle name="Normal 4 5 4 2 3" xfId="6505" xr:uid="{00000000-0005-0000-0000-0000CBB00000}"/>
    <cellStyle name="Normal 4 5 4 2 3 2" xfId="6506" xr:uid="{00000000-0005-0000-0000-0000CCB00000}"/>
    <cellStyle name="Normal 4 5 4 2 3 2 2" xfId="10038" xr:uid="{00000000-0005-0000-0000-0000CDB00000}"/>
    <cellStyle name="Normal 4 5 4 2 3 2 2 2" xfId="16828" xr:uid="{00000000-0005-0000-0000-0000CEB00000}"/>
    <cellStyle name="Normal 4 5 4 2 3 2 2 2 2" xfId="30396" xr:uid="{00000000-0005-0000-0000-0000CFB00000}"/>
    <cellStyle name="Normal 4 5 4 2 3 2 2 2 2 2" xfId="57529" xr:uid="{00000000-0005-0000-0000-0000D0B00000}"/>
    <cellStyle name="Normal 4 5 4 2 3 2 2 2 3" xfId="43967" xr:uid="{00000000-0005-0000-0000-0000D1B00000}"/>
    <cellStyle name="Normal 4 5 4 2 3 2 2 3" xfId="23615" xr:uid="{00000000-0005-0000-0000-0000D2B00000}"/>
    <cellStyle name="Normal 4 5 4 2 3 2 2 3 2" xfId="50748" xr:uid="{00000000-0005-0000-0000-0000D3B00000}"/>
    <cellStyle name="Normal 4 5 4 2 3 2 2 4" xfId="37186" xr:uid="{00000000-0005-0000-0000-0000D4B00000}"/>
    <cellStyle name="Normal 4 5 4 2 3 2 3" xfId="13439" xr:uid="{00000000-0005-0000-0000-0000D5B00000}"/>
    <cellStyle name="Normal 4 5 4 2 3 2 3 2" xfId="27007" xr:uid="{00000000-0005-0000-0000-0000D6B00000}"/>
    <cellStyle name="Normal 4 5 4 2 3 2 3 2 2" xfId="54140" xr:uid="{00000000-0005-0000-0000-0000D7B00000}"/>
    <cellStyle name="Normal 4 5 4 2 3 2 3 3" xfId="40578" xr:uid="{00000000-0005-0000-0000-0000D8B00000}"/>
    <cellStyle name="Normal 4 5 4 2 3 2 4" xfId="20226" xr:uid="{00000000-0005-0000-0000-0000D9B00000}"/>
    <cellStyle name="Normal 4 5 4 2 3 2 4 2" xfId="47359" xr:uid="{00000000-0005-0000-0000-0000DAB00000}"/>
    <cellStyle name="Normal 4 5 4 2 3 2 5" xfId="33797" xr:uid="{00000000-0005-0000-0000-0000DBB00000}"/>
    <cellStyle name="Normal 4 5 4 2 3 3" xfId="6507" xr:uid="{00000000-0005-0000-0000-0000DCB00000}"/>
    <cellStyle name="Normal 4 5 4 2 3 3 2" xfId="10039" xr:uid="{00000000-0005-0000-0000-0000DDB00000}"/>
    <cellStyle name="Normal 4 5 4 2 3 3 2 2" xfId="16829" xr:uid="{00000000-0005-0000-0000-0000DEB00000}"/>
    <cellStyle name="Normal 4 5 4 2 3 3 2 2 2" xfId="30397" xr:uid="{00000000-0005-0000-0000-0000DFB00000}"/>
    <cellStyle name="Normal 4 5 4 2 3 3 2 2 2 2" xfId="57530" xr:uid="{00000000-0005-0000-0000-0000E0B00000}"/>
    <cellStyle name="Normal 4 5 4 2 3 3 2 2 3" xfId="43968" xr:uid="{00000000-0005-0000-0000-0000E1B00000}"/>
    <cellStyle name="Normal 4 5 4 2 3 3 2 3" xfId="23616" xr:uid="{00000000-0005-0000-0000-0000E2B00000}"/>
    <cellStyle name="Normal 4 5 4 2 3 3 2 3 2" xfId="50749" xr:uid="{00000000-0005-0000-0000-0000E3B00000}"/>
    <cellStyle name="Normal 4 5 4 2 3 3 2 4" xfId="37187" xr:uid="{00000000-0005-0000-0000-0000E4B00000}"/>
    <cellStyle name="Normal 4 5 4 2 3 3 3" xfId="13440" xr:uid="{00000000-0005-0000-0000-0000E5B00000}"/>
    <cellStyle name="Normal 4 5 4 2 3 3 3 2" xfId="27008" xr:uid="{00000000-0005-0000-0000-0000E6B00000}"/>
    <cellStyle name="Normal 4 5 4 2 3 3 3 2 2" xfId="54141" xr:uid="{00000000-0005-0000-0000-0000E7B00000}"/>
    <cellStyle name="Normal 4 5 4 2 3 3 3 3" xfId="40579" xr:uid="{00000000-0005-0000-0000-0000E8B00000}"/>
    <cellStyle name="Normal 4 5 4 2 3 3 4" xfId="20227" xr:uid="{00000000-0005-0000-0000-0000E9B00000}"/>
    <cellStyle name="Normal 4 5 4 2 3 3 4 2" xfId="47360" xr:uid="{00000000-0005-0000-0000-0000EAB00000}"/>
    <cellStyle name="Normal 4 5 4 2 3 3 5" xfId="33798" xr:uid="{00000000-0005-0000-0000-0000EBB00000}"/>
    <cellStyle name="Normal 4 5 4 2 3 4" xfId="10037" xr:uid="{00000000-0005-0000-0000-0000ECB00000}"/>
    <cellStyle name="Normal 4 5 4 2 3 4 2" xfId="16827" xr:uid="{00000000-0005-0000-0000-0000EDB00000}"/>
    <cellStyle name="Normal 4 5 4 2 3 4 2 2" xfId="30395" xr:uid="{00000000-0005-0000-0000-0000EEB00000}"/>
    <cellStyle name="Normal 4 5 4 2 3 4 2 2 2" xfId="57528" xr:uid="{00000000-0005-0000-0000-0000EFB00000}"/>
    <cellStyle name="Normal 4 5 4 2 3 4 2 3" xfId="43966" xr:uid="{00000000-0005-0000-0000-0000F0B00000}"/>
    <cellStyle name="Normal 4 5 4 2 3 4 3" xfId="23614" xr:uid="{00000000-0005-0000-0000-0000F1B00000}"/>
    <cellStyle name="Normal 4 5 4 2 3 4 3 2" xfId="50747" xr:uid="{00000000-0005-0000-0000-0000F2B00000}"/>
    <cellStyle name="Normal 4 5 4 2 3 4 4" xfId="37185" xr:uid="{00000000-0005-0000-0000-0000F3B00000}"/>
    <cellStyle name="Normal 4 5 4 2 3 5" xfId="13438" xr:uid="{00000000-0005-0000-0000-0000F4B00000}"/>
    <cellStyle name="Normal 4 5 4 2 3 5 2" xfId="27006" xr:uid="{00000000-0005-0000-0000-0000F5B00000}"/>
    <cellStyle name="Normal 4 5 4 2 3 5 2 2" xfId="54139" xr:uid="{00000000-0005-0000-0000-0000F6B00000}"/>
    <cellStyle name="Normal 4 5 4 2 3 5 3" xfId="40577" xr:uid="{00000000-0005-0000-0000-0000F7B00000}"/>
    <cellStyle name="Normal 4 5 4 2 3 6" xfId="20225" xr:uid="{00000000-0005-0000-0000-0000F8B00000}"/>
    <cellStyle name="Normal 4 5 4 2 3 6 2" xfId="47358" xr:uid="{00000000-0005-0000-0000-0000F9B00000}"/>
    <cellStyle name="Normal 4 5 4 2 3 7" xfId="33796" xr:uid="{00000000-0005-0000-0000-0000FAB00000}"/>
    <cellStyle name="Normal 4 5 4 2 4" xfId="6508" xr:uid="{00000000-0005-0000-0000-0000FBB00000}"/>
    <cellStyle name="Normal 4 5 4 2 4 2" xfId="6509" xr:uid="{00000000-0005-0000-0000-0000FCB00000}"/>
    <cellStyle name="Normal 4 5 4 2 4 2 2" xfId="10041" xr:uid="{00000000-0005-0000-0000-0000FDB00000}"/>
    <cellStyle name="Normal 4 5 4 2 4 2 2 2" xfId="16831" xr:uid="{00000000-0005-0000-0000-0000FEB00000}"/>
    <cellStyle name="Normal 4 5 4 2 4 2 2 2 2" xfId="30399" xr:uid="{00000000-0005-0000-0000-0000FFB00000}"/>
    <cellStyle name="Normal 4 5 4 2 4 2 2 2 2 2" xfId="57532" xr:uid="{00000000-0005-0000-0000-000000B10000}"/>
    <cellStyle name="Normal 4 5 4 2 4 2 2 2 3" xfId="43970" xr:uid="{00000000-0005-0000-0000-000001B10000}"/>
    <cellStyle name="Normal 4 5 4 2 4 2 2 3" xfId="23618" xr:uid="{00000000-0005-0000-0000-000002B10000}"/>
    <cellStyle name="Normal 4 5 4 2 4 2 2 3 2" xfId="50751" xr:uid="{00000000-0005-0000-0000-000003B10000}"/>
    <cellStyle name="Normal 4 5 4 2 4 2 2 4" xfId="37189" xr:uid="{00000000-0005-0000-0000-000004B10000}"/>
    <cellStyle name="Normal 4 5 4 2 4 2 3" xfId="13442" xr:uid="{00000000-0005-0000-0000-000005B10000}"/>
    <cellStyle name="Normal 4 5 4 2 4 2 3 2" xfId="27010" xr:uid="{00000000-0005-0000-0000-000006B10000}"/>
    <cellStyle name="Normal 4 5 4 2 4 2 3 2 2" xfId="54143" xr:uid="{00000000-0005-0000-0000-000007B10000}"/>
    <cellStyle name="Normal 4 5 4 2 4 2 3 3" xfId="40581" xr:uid="{00000000-0005-0000-0000-000008B10000}"/>
    <cellStyle name="Normal 4 5 4 2 4 2 4" xfId="20229" xr:uid="{00000000-0005-0000-0000-000009B10000}"/>
    <cellStyle name="Normal 4 5 4 2 4 2 4 2" xfId="47362" xr:uid="{00000000-0005-0000-0000-00000AB10000}"/>
    <cellStyle name="Normal 4 5 4 2 4 2 5" xfId="33800" xr:uid="{00000000-0005-0000-0000-00000BB10000}"/>
    <cellStyle name="Normal 4 5 4 2 4 3" xfId="10040" xr:uid="{00000000-0005-0000-0000-00000CB10000}"/>
    <cellStyle name="Normal 4 5 4 2 4 3 2" xfId="16830" xr:uid="{00000000-0005-0000-0000-00000DB10000}"/>
    <cellStyle name="Normal 4 5 4 2 4 3 2 2" xfId="30398" xr:uid="{00000000-0005-0000-0000-00000EB10000}"/>
    <cellStyle name="Normal 4 5 4 2 4 3 2 2 2" xfId="57531" xr:uid="{00000000-0005-0000-0000-00000FB10000}"/>
    <cellStyle name="Normal 4 5 4 2 4 3 2 3" xfId="43969" xr:uid="{00000000-0005-0000-0000-000010B10000}"/>
    <cellStyle name="Normal 4 5 4 2 4 3 3" xfId="23617" xr:uid="{00000000-0005-0000-0000-000011B10000}"/>
    <cellStyle name="Normal 4 5 4 2 4 3 3 2" xfId="50750" xr:uid="{00000000-0005-0000-0000-000012B10000}"/>
    <cellStyle name="Normal 4 5 4 2 4 3 4" xfId="37188" xr:uid="{00000000-0005-0000-0000-000013B10000}"/>
    <cellStyle name="Normal 4 5 4 2 4 4" xfId="13441" xr:uid="{00000000-0005-0000-0000-000014B10000}"/>
    <cellStyle name="Normal 4 5 4 2 4 4 2" xfId="27009" xr:uid="{00000000-0005-0000-0000-000015B10000}"/>
    <cellStyle name="Normal 4 5 4 2 4 4 2 2" xfId="54142" xr:uid="{00000000-0005-0000-0000-000016B10000}"/>
    <cellStyle name="Normal 4 5 4 2 4 4 3" xfId="40580" xr:uid="{00000000-0005-0000-0000-000017B10000}"/>
    <cellStyle name="Normal 4 5 4 2 4 5" xfId="20228" xr:uid="{00000000-0005-0000-0000-000018B10000}"/>
    <cellStyle name="Normal 4 5 4 2 4 5 2" xfId="47361" xr:uid="{00000000-0005-0000-0000-000019B10000}"/>
    <cellStyle name="Normal 4 5 4 2 4 6" xfId="33799" xr:uid="{00000000-0005-0000-0000-00001AB10000}"/>
    <cellStyle name="Normal 4 5 4 2 5" xfId="6510" xr:uid="{00000000-0005-0000-0000-00001BB10000}"/>
    <cellStyle name="Normal 4 5 4 2 5 2" xfId="10042" xr:uid="{00000000-0005-0000-0000-00001CB10000}"/>
    <cellStyle name="Normal 4 5 4 2 5 2 2" xfId="16832" xr:uid="{00000000-0005-0000-0000-00001DB10000}"/>
    <cellStyle name="Normal 4 5 4 2 5 2 2 2" xfId="30400" xr:uid="{00000000-0005-0000-0000-00001EB10000}"/>
    <cellStyle name="Normal 4 5 4 2 5 2 2 2 2" xfId="57533" xr:uid="{00000000-0005-0000-0000-00001FB10000}"/>
    <cellStyle name="Normal 4 5 4 2 5 2 2 3" xfId="43971" xr:uid="{00000000-0005-0000-0000-000020B10000}"/>
    <cellStyle name="Normal 4 5 4 2 5 2 3" xfId="23619" xr:uid="{00000000-0005-0000-0000-000021B10000}"/>
    <cellStyle name="Normal 4 5 4 2 5 2 3 2" xfId="50752" xr:uid="{00000000-0005-0000-0000-000022B10000}"/>
    <cellStyle name="Normal 4 5 4 2 5 2 4" xfId="37190" xr:uid="{00000000-0005-0000-0000-000023B10000}"/>
    <cellStyle name="Normal 4 5 4 2 5 3" xfId="13443" xr:uid="{00000000-0005-0000-0000-000024B10000}"/>
    <cellStyle name="Normal 4 5 4 2 5 3 2" xfId="27011" xr:uid="{00000000-0005-0000-0000-000025B10000}"/>
    <cellStyle name="Normal 4 5 4 2 5 3 2 2" xfId="54144" xr:uid="{00000000-0005-0000-0000-000026B10000}"/>
    <cellStyle name="Normal 4 5 4 2 5 3 3" xfId="40582" xr:uid="{00000000-0005-0000-0000-000027B10000}"/>
    <cellStyle name="Normal 4 5 4 2 5 4" xfId="20230" xr:uid="{00000000-0005-0000-0000-000028B10000}"/>
    <cellStyle name="Normal 4 5 4 2 5 4 2" xfId="47363" xr:uid="{00000000-0005-0000-0000-000029B10000}"/>
    <cellStyle name="Normal 4 5 4 2 5 5" xfId="33801" xr:uid="{00000000-0005-0000-0000-00002AB10000}"/>
    <cellStyle name="Normal 4 5 4 2 6" xfId="6511" xr:uid="{00000000-0005-0000-0000-00002BB10000}"/>
    <cellStyle name="Normal 4 5 4 2 6 2" xfId="10043" xr:uid="{00000000-0005-0000-0000-00002CB10000}"/>
    <cellStyle name="Normal 4 5 4 2 6 2 2" xfId="16833" xr:uid="{00000000-0005-0000-0000-00002DB10000}"/>
    <cellStyle name="Normal 4 5 4 2 6 2 2 2" xfId="30401" xr:uid="{00000000-0005-0000-0000-00002EB10000}"/>
    <cellStyle name="Normal 4 5 4 2 6 2 2 2 2" xfId="57534" xr:uid="{00000000-0005-0000-0000-00002FB10000}"/>
    <cellStyle name="Normal 4 5 4 2 6 2 2 3" xfId="43972" xr:uid="{00000000-0005-0000-0000-000030B10000}"/>
    <cellStyle name="Normal 4 5 4 2 6 2 3" xfId="23620" xr:uid="{00000000-0005-0000-0000-000031B10000}"/>
    <cellStyle name="Normal 4 5 4 2 6 2 3 2" xfId="50753" xr:uid="{00000000-0005-0000-0000-000032B10000}"/>
    <cellStyle name="Normal 4 5 4 2 6 2 4" xfId="37191" xr:uid="{00000000-0005-0000-0000-000033B10000}"/>
    <cellStyle name="Normal 4 5 4 2 6 3" xfId="13444" xr:uid="{00000000-0005-0000-0000-000034B10000}"/>
    <cellStyle name="Normal 4 5 4 2 6 3 2" xfId="27012" xr:uid="{00000000-0005-0000-0000-000035B10000}"/>
    <cellStyle name="Normal 4 5 4 2 6 3 2 2" xfId="54145" xr:uid="{00000000-0005-0000-0000-000036B10000}"/>
    <cellStyle name="Normal 4 5 4 2 6 3 3" xfId="40583" xr:uid="{00000000-0005-0000-0000-000037B10000}"/>
    <cellStyle name="Normal 4 5 4 2 6 4" xfId="20231" xr:uid="{00000000-0005-0000-0000-000038B10000}"/>
    <cellStyle name="Normal 4 5 4 2 6 4 2" xfId="47364" xr:uid="{00000000-0005-0000-0000-000039B10000}"/>
    <cellStyle name="Normal 4 5 4 2 6 5" xfId="33802" xr:uid="{00000000-0005-0000-0000-00003AB10000}"/>
    <cellStyle name="Normal 4 5 4 2 7" xfId="10028" xr:uid="{00000000-0005-0000-0000-00003BB10000}"/>
    <cellStyle name="Normal 4 5 4 2 7 2" xfId="16818" xr:uid="{00000000-0005-0000-0000-00003CB10000}"/>
    <cellStyle name="Normal 4 5 4 2 7 2 2" xfId="30386" xr:uid="{00000000-0005-0000-0000-00003DB10000}"/>
    <cellStyle name="Normal 4 5 4 2 7 2 2 2" xfId="57519" xr:uid="{00000000-0005-0000-0000-00003EB10000}"/>
    <cellStyle name="Normal 4 5 4 2 7 2 3" xfId="43957" xr:uid="{00000000-0005-0000-0000-00003FB10000}"/>
    <cellStyle name="Normal 4 5 4 2 7 3" xfId="23605" xr:uid="{00000000-0005-0000-0000-000040B10000}"/>
    <cellStyle name="Normal 4 5 4 2 7 3 2" xfId="50738" xr:uid="{00000000-0005-0000-0000-000041B10000}"/>
    <cellStyle name="Normal 4 5 4 2 7 4" xfId="37176" xr:uid="{00000000-0005-0000-0000-000042B10000}"/>
    <cellStyle name="Normal 4 5 4 2 8" xfId="13429" xr:uid="{00000000-0005-0000-0000-000043B10000}"/>
    <cellStyle name="Normal 4 5 4 2 8 2" xfId="26997" xr:uid="{00000000-0005-0000-0000-000044B10000}"/>
    <cellStyle name="Normal 4 5 4 2 8 2 2" xfId="54130" xr:uid="{00000000-0005-0000-0000-000045B10000}"/>
    <cellStyle name="Normal 4 5 4 2 8 3" xfId="40568" xr:uid="{00000000-0005-0000-0000-000046B10000}"/>
    <cellStyle name="Normal 4 5 4 2 9" xfId="20216" xr:uid="{00000000-0005-0000-0000-000047B10000}"/>
    <cellStyle name="Normal 4 5 4 2 9 2" xfId="47349" xr:uid="{00000000-0005-0000-0000-000048B10000}"/>
    <cellStyle name="Normal 4 5 4 3" xfId="6512" xr:uid="{00000000-0005-0000-0000-000049B10000}"/>
    <cellStyle name="Normal 4 5 4 3 2" xfId="6513" xr:uid="{00000000-0005-0000-0000-00004AB10000}"/>
    <cellStyle name="Normal 4 5 4 3 2 2" xfId="6514" xr:uid="{00000000-0005-0000-0000-00004BB10000}"/>
    <cellStyle name="Normal 4 5 4 3 2 2 2" xfId="10046" xr:uid="{00000000-0005-0000-0000-00004CB10000}"/>
    <cellStyle name="Normal 4 5 4 3 2 2 2 2" xfId="16836" xr:uid="{00000000-0005-0000-0000-00004DB10000}"/>
    <cellStyle name="Normal 4 5 4 3 2 2 2 2 2" xfId="30404" xr:uid="{00000000-0005-0000-0000-00004EB10000}"/>
    <cellStyle name="Normal 4 5 4 3 2 2 2 2 2 2" xfId="57537" xr:uid="{00000000-0005-0000-0000-00004FB10000}"/>
    <cellStyle name="Normal 4 5 4 3 2 2 2 2 3" xfId="43975" xr:uid="{00000000-0005-0000-0000-000050B10000}"/>
    <cellStyle name="Normal 4 5 4 3 2 2 2 3" xfId="23623" xr:uid="{00000000-0005-0000-0000-000051B10000}"/>
    <cellStyle name="Normal 4 5 4 3 2 2 2 3 2" xfId="50756" xr:uid="{00000000-0005-0000-0000-000052B10000}"/>
    <cellStyle name="Normal 4 5 4 3 2 2 2 4" xfId="37194" xr:uid="{00000000-0005-0000-0000-000053B10000}"/>
    <cellStyle name="Normal 4 5 4 3 2 2 3" xfId="13447" xr:uid="{00000000-0005-0000-0000-000054B10000}"/>
    <cellStyle name="Normal 4 5 4 3 2 2 3 2" xfId="27015" xr:uid="{00000000-0005-0000-0000-000055B10000}"/>
    <cellStyle name="Normal 4 5 4 3 2 2 3 2 2" xfId="54148" xr:uid="{00000000-0005-0000-0000-000056B10000}"/>
    <cellStyle name="Normal 4 5 4 3 2 2 3 3" xfId="40586" xr:uid="{00000000-0005-0000-0000-000057B10000}"/>
    <cellStyle name="Normal 4 5 4 3 2 2 4" xfId="20234" xr:uid="{00000000-0005-0000-0000-000058B10000}"/>
    <cellStyle name="Normal 4 5 4 3 2 2 4 2" xfId="47367" xr:uid="{00000000-0005-0000-0000-000059B10000}"/>
    <cellStyle name="Normal 4 5 4 3 2 2 5" xfId="33805" xr:uid="{00000000-0005-0000-0000-00005AB10000}"/>
    <cellStyle name="Normal 4 5 4 3 2 3" xfId="6515" xr:uid="{00000000-0005-0000-0000-00005BB10000}"/>
    <cellStyle name="Normal 4 5 4 3 2 3 2" xfId="10047" xr:uid="{00000000-0005-0000-0000-00005CB10000}"/>
    <cellStyle name="Normal 4 5 4 3 2 3 2 2" xfId="16837" xr:uid="{00000000-0005-0000-0000-00005DB10000}"/>
    <cellStyle name="Normal 4 5 4 3 2 3 2 2 2" xfId="30405" xr:uid="{00000000-0005-0000-0000-00005EB10000}"/>
    <cellStyle name="Normal 4 5 4 3 2 3 2 2 2 2" xfId="57538" xr:uid="{00000000-0005-0000-0000-00005FB10000}"/>
    <cellStyle name="Normal 4 5 4 3 2 3 2 2 3" xfId="43976" xr:uid="{00000000-0005-0000-0000-000060B10000}"/>
    <cellStyle name="Normal 4 5 4 3 2 3 2 3" xfId="23624" xr:uid="{00000000-0005-0000-0000-000061B10000}"/>
    <cellStyle name="Normal 4 5 4 3 2 3 2 3 2" xfId="50757" xr:uid="{00000000-0005-0000-0000-000062B10000}"/>
    <cellStyle name="Normal 4 5 4 3 2 3 2 4" xfId="37195" xr:uid="{00000000-0005-0000-0000-000063B10000}"/>
    <cellStyle name="Normal 4 5 4 3 2 3 3" xfId="13448" xr:uid="{00000000-0005-0000-0000-000064B10000}"/>
    <cellStyle name="Normal 4 5 4 3 2 3 3 2" xfId="27016" xr:uid="{00000000-0005-0000-0000-000065B10000}"/>
    <cellStyle name="Normal 4 5 4 3 2 3 3 2 2" xfId="54149" xr:uid="{00000000-0005-0000-0000-000066B10000}"/>
    <cellStyle name="Normal 4 5 4 3 2 3 3 3" xfId="40587" xr:uid="{00000000-0005-0000-0000-000067B10000}"/>
    <cellStyle name="Normal 4 5 4 3 2 3 4" xfId="20235" xr:uid="{00000000-0005-0000-0000-000068B10000}"/>
    <cellStyle name="Normal 4 5 4 3 2 3 4 2" xfId="47368" xr:uid="{00000000-0005-0000-0000-000069B10000}"/>
    <cellStyle name="Normal 4 5 4 3 2 3 5" xfId="33806" xr:uid="{00000000-0005-0000-0000-00006AB10000}"/>
    <cellStyle name="Normal 4 5 4 3 2 4" xfId="10045" xr:uid="{00000000-0005-0000-0000-00006BB10000}"/>
    <cellStyle name="Normal 4 5 4 3 2 4 2" xfId="16835" xr:uid="{00000000-0005-0000-0000-00006CB10000}"/>
    <cellStyle name="Normal 4 5 4 3 2 4 2 2" xfId="30403" xr:uid="{00000000-0005-0000-0000-00006DB10000}"/>
    <cellStyle name="Normal 4 5 4 3 2 4 2 2 2" xfId="57536" xr:uid="{00000000-0005-0000-0000-00006EB10000}"/>
    <cellStyle name="Normal 4 5 4 3 2 4 2 3" xfId="43974" xr:uid="{00000000-0005-0000-0000-00006FB10000}"/>
    <cellStyle name="Normal 4 5 4 3 2 4 3" xfId="23622" xr:uid="{00000000-0005-0000-0000-000070B10000}"/>
    <cellStyle name="Normal 4 5 4 3 2 4 3 2" xfId="50755" xr:uid="{00000000-0005-0000-0000-000071B10000}"/>
    <cellStyle name="Normal 4 5 4 3 2 4 4" xfId="37193" xr:uid="{00000000-0005-0000-0000-000072B10000}"/>
    <cellStyle name="Normal 4 5 4 3 2 5" xfId="13446" xr:uid="{00000000-0005-0000-0000-000073B10000}"/>
    <cellStyle name="Normal 4 5 4 3 2 5 2" xfId="27014" xr:uid="{00000000-0005-0000-0000-000074B10000}"/>
    <cellStyle name="Normal 4 5 4 3 2 5 2 2" xfId="54147" xr:uid="{00000000-0005-0000-0000-000075B10000}"/>
    <cellStyle name="Normal 4 5 4 3 2 5 3" xfId="40585" xr:uid="{00000000-0005-0000-0000-000076B10000}"/>
    <cellStyle name="Normal 4 5 4 3 2 6" xfId="20233" xr:uid="{00000000-0005-0000-0000-000077B10000}"/>
    <cellStyle name="Normal 4 5 4 3 2 6 2" xfId="47366" xr:uid="{00000000-0005-0000-0000-000078B10000}"/>
    <cellStyle name="Normal 4 5 4 3 2 7" xfId="33804" xr:uid="{00000000-0005-0000-0000-000079B10000}"/>
    <cellStyle name="Normal 4 5 4 3 3" xfId="6516" xr:uid="{00000000-0005-0000-0000-00007AB10000}"/>
    <cellStyle name="Normal 4 5 4 3 3 2" xfId="6517" xr:uid="{00000000-0005-0000-0000-00007BB10000}"/>
    <cellStyle name="Normal 4 5 4 3 3 2 2" xfId="10049" xr:uid="{00000000-0005-0000-0000-00007CB10000}"/>
    <cellStyle name="Normal 4 5 4 3 3 2 2 2" xfId="16839" xr:uid="{00000000-0005-0000-0000-00007DB10000}"/>
    <cellStyle name="Normal 4 5 4 3 3 2 2 2 2" xfId="30407" xr:uid="{00000000-0005-0000-0000-00007EB10000}"/>
    <cellStyle name="Normal 4 5 4 3 3 2 2 2 2 2" xfId="57540" xr:uid="{00000000-0005-0000-0000-00007FB10000}"/>
    <cellStyle name="Normal 4 5 4 3 3 2 2 2 3" xfId="43978" xr:uid="{00000000-0005-0000-0000-000080B10000}"/>
    <cellStyle name="Normal 4 5 4 3 3 2 2 3" xfId="23626" xr:uid="{00000000-0005-0000-0000-000081B10000}"/>
    <cellStyle name="Normal 4 5 4 3 3 2 2 3 2" xfId="50759" xr:uid="{00000000-0005-0000-0000-000082B10000}"/>
    <cellStyle name="Normal 4 5 4 3 3 2 2 4" xfId="37197" xr:uid="{00000000-0005-0000-0000-000083B10000}"/>
    <cellStyle name="Normal 4 5 4 3 3 2 3" xfId="13450" xr:uid="{00000000-0005-0000-0000-000084B10000}"/>
    <cellStyle name="Normal 4 5 4 3 3 2 3 2" xfId="27018" xr:uid="{00000000-0005-0000-0000-000085B10000}"/>
    <cellStyle name="Normal 4 5 4 3 3 2 3 2 2" xfId="54151" xr:uid="{00000000-0005-0000-0000-000086B10000}"/>
    <cellStyle name="Normal 4 5 4 3 3 2 3 3" xfId="40589" xr:uid="{00000000-0005-0000-0000-000087B10000}"/>
    <cellStyle name="Normal 4 5 4 3 3 2 4" xfId="20237" xr:uid="{00000000-0005-0000-0000-000088B10000}"/>
    <cellStyle name="Normal 4 5 4 3 3 2 4 2" xfId="47370" xr:uid="{00000000-0005-0000-0000-000089B10000}"/>
    <cellStyle name="Normal 4 5 4 3 3 2 5" xfId="33808" xr:uid="{00000000-0005-0000-0000-00008AB10000}"/>
    <cellStyle name="Normal 4 5 4 3 3 3" xfId="10048" xr:uid="{00000000-0005-0000-0000-00008BB10000}"/>
    <cellStyle name="Normal 4 5 4 3 3 3 2" xfId="16838" xr:uid="{00000000-0005-0000-0000-00008CB10000}"/>
    <cellStyle name="Normal 4 5 4 3 3 3 2 2" xfId="30406" xr:uid="{00000000-0005-0000-0000-00008DB10000}"/>
    <cellStyle name="Normal 4 5 4 3 3 3 2 2 2" xfId="57539" xr:uid="{00000000-0005-0000-0000-00008EB10000}"/>
    <cellStyle name="Normal 4 5 4 3 3 3 2 3" xfId="43977" xr:uid="{00000000-0005-0000-0000-00008FB10000}"/>
    <cellStyle name="Normal 4 5 4 3 3 3 3" xfId="23625" xr:uid="{00000000-0005-0000-0000-000090B10000}"/>
    <cellStyle name="Normal 4 5 4 3 3 3 3 2" xfId="50758" xr:uid="{00000000-0005-0000-0000-000091B10000}"/>
    <cellStyle name="Normal 4 5 4 3 3 3 4" xfId="37196" xr:uid="{00000000-0005-0000-0000-000092B10000}"/>
    <cellStyle name="Normal 4 5 4 3 3 4" xfId="13449" xr:uid="{00000000-0005-0000-0000-000093B10000}"/>
    <cellStyle name="Normal 4 5 4 3 3 4 2" xfId="27017" xr:uid="{00000000-0005-0000-0000-000094B10000}"/>
    <cellStyle name="Normal 4 5 4 3 3 4 2 2" xfId="54150" xr:uid="{00000000-0005-0000-0000-000095B10000}"/>
    <cellStyle name="Normal 4 5 4 3 3 4 3" xfId="40588" xr:uid="{00000000-0005-0000-0000-000096B10000}"/>
    <cellStyle name="Normal 4 5 4 3 3 5" xfId="20236" xr:uid="{00000000-0005-0000-0000-000097B10000}"/>
    <cellStyle name="Normal 4 5 4 3 3 5 2" xfId="47369" xr:uid="{00000000-0005-0000-0000-000098B10000}"/>
    <cellStyle name="Normal 4 5 4 3 3 6" xfId="33807" xr:uid="{00000000-0005-0000-0000-000099B10000}"/>
    <cellStyle name="Normal 4 5 4 3 4" xfId="6518" xr:uid="{00000000-0005-0000-0000-00009AB10000}"/>
    <cellStyle name="Normal 4 5 4 3 4 2" xfId="10050" xr:uid="{00000000-0005-0000-0000-00009BB10000}"/>
    <cellStyle name="Normal 4 5 4 3 4 2 2" xfId="16840" xr:uid="{00000000-0005-0000-0000-00009CB10000}"/>
    <cellStyle name="Normal 4 5 4 3 4 2 2 2" xfId="30408" xr:uid="{00000000-0005-0000-0000-00009DB10000}"/>
    <cellStyle name="Normal 4 5 4 3 4 2 2 2 2" xfId="57541" xr:uid="{00000000-0005-0000-0000-00009EB10000}"/>
    <cellStyle name="Normal 4 5 4 3 4 2 2 3" xfId="43979" xr:uid="{00000000-0005-0000-0000-00009FB10000}"/>
    <cellStyle name="Normal 4 5 4 3 4 2 3" xfId="23627" xr:uid="{00000000-0005-0000-0000-0000A0B10000}"/>
    <cellStyle name="Normal 4 5 4 3 4 2 3 2" xfId="50760" xr:uid="{00000000-0005-0000-0000-0000A1B10000}"/>
    <cellStyle name="Normal 4 5 4 3 4 2 4" xfId="37198" xr:uid="{00000000-0005-0000-0000-0000A2B10000}"/>
    <cellStyle name="Normal 4 5 4 3 4 3" xfId="13451" xr:uid="{00000000-0005-0000-0000-0000A3B10000}"/>
    <cellStyle name="Normal 4 5 4 3 4 3 2" xfId="27019" xr:uid="{00000000-0005-0000-0000-0000A4B10000}"/>
    <cellStyle name="Normal 4 5 4 3 4 3 2 2" xfId="54152" xr:uid="{00000000-0005-0000-0000-0000A5B10000}"/>
    <cellStyle name="Normal 4 5 4 3 4 3 3" xfId="40590" xr:uid="{00000000-0005-0000-0000-0000A6B10000}"/>
    <cellStyle name="Normal 4 5 4 3 4 4" xfId="20238" xr:uid="{00000000-0005-0000-0000-0000A7B10000}"/>
    <cellStyle name="Normal 4 5 4 3 4 4 2" xfId="47371" xr:uid="{00000000-0005-0000-0000-0000A8B10000}"/>
    <cellStyle name="Normal 4 5 4 3 4 5" xfId="33809" xr:uid="{00000000-0005-0000-0000-0000A9B10000}"/>
    <cellStyle name="Normal 4 5 4 3 5" xfId="6519" xr:uid="{00000000-0005-0000-0000-0000AAB10000}"/>
    <cellStyle name="Normal 4 5 4 3 5 2" xfId="10051" xr:uid="{00000000-0005-0000-0000-0000ABB10000}"/>
    <cellStyle name="Normal 4 5 4 3 5 2 2" xfId="16841" xr:uid="{00000000-0005-0000-0000-0000ACB10000}"/>
    <cellStyle name="Normal 4 5 4 3 5 2 2 2" xfId="30409" xr:uid="{00000000-0005-0000-0000-0000ADB10000}"/>
    <cellStyle name="Normal 4 5 4 3 5 2 2 2 2" xfId="57542" xr:uid="{00000000-0005-0000-0000-0000AEB10000}"/>
    <cellStyle name="Normal 4 5 4 3 5 2 2 3" xfId="43980" xr:uid="{00000000-0005-0000-0000-0000AFB10000}"/>
    <cellStyle name="Normal 4 5 4 3 5 2 3" xfId="23628" xr:uid="{00000000-0005-0000-0000-0000B0B10000}"/>
    <cellStyle name="Normal 4 5 4 3 5 2 3 2" xfId="50761" xr:uid="{00000000-0005-0000-0000-0000B1B10000}"/>
    <cellStyle name="Normal 4 5 4 3 5 2 4" xfId="37199" xr:uid="{00000000-0005-0000-0000-0000B2B10000}"/>
    <cellStyle name="Normal 4 5 4 3 5 3" xfId="13452" xr:uid="{00000000-0005-0000-0000-0000B3B10000}"/>
    <cellStyle name="Normal 4 5 4 3 5 3 2" xfId="27020" xr:uid="{00000000-0005-0000-0000-0000B4B10000}"/>
    <cellStyle name="Normal 4 5 4 3 5 3 2 2" xfId="54153" xr:uid="{00000000-0005-0000-0000-0000B5B10000}"/>
    <cellStyle name="Normal 4 5 4 3 5 3 3" xfId="40591" xr:uid="{00000000-0005-0000-0000-0000B6B10000}"/>
    <cellStyle name="Normal 4 5 4 3 5 4" xfId="20239" xr:uid="{00000000-0005-0000-0000-0000B7B10000}"/>
    <cellStyle name="Normal 4 5 4 3 5 4 2" xfId="47372" xr:uid="{00000000-0005-0000-0000-0000B8B10000}"/>
    <cellStyle name="Normal 4 5 4 3 5 5" xfId="33810" xr:uid="{00000000-0005-0000-0000-0000B9B10000}"/>
    <cellStyle name="Normal 4 5 4 3 6" xfId="10044" xr:uid="{00000000-0005-0000-0000-0000BAB10000}"/>
    <cellStyle name="Normal 4 5 4 3 6 2" xfId="16834" xr:uid="{00000000-0005-0000-0000-0000BBB10000}"/>
    <cellStyle name="Normal 4 5 4 3 6 2 2" xfId="30402" xr:uid="{00000000-0005-0000-0000-0000BCB10000}"/>
    <cellStyle name="Normal 4 5 4 3 6 2 2 2" xfId="57535" xr:uid="{00000000-0005-0000-0000-0000BDB10000}"/>
    <cellStyle name="Normal 4 5 4 3 6 2 3" xfId="43973" xr:uid="{00000000-0005-0000-0000-0000BEB10000}"/>
    <cellStyle name="Normal 4 5 4 3 6 3" xfId="23621" xr:uid="{00000000-0005-0000-0000-0000BFB10000}"/>
    <cellStyle name="Normal 4 5 4 3 6 3 2" xfId="50754" xr:uid="{00000000-0005-0000-0000-0000C0B10000}"/>
    <cellStyle name="Normal 4 5 4 3 6 4" xfId="37192" xr:uid="{00000000-0005-0000-0000-0000C1B10000}"/>
    <cellStyle name="Normal 4 5 4 3 7" xfId="13445" xr:uid="{00000000-0005-0000-0000-0000C2B10000}"/>
    <cellStyle name="Normal 4 5 4 3 7 2" xfId="27013" xr:uid="{00000000-0005-0000-0000-0000C3B10000}"/>
    <cellStyle name="Normal 4 5 4 3 7 2 2" xfId="54146" xr:uid="{00000000-0005-0000-0000-0000C4B10000}"/>
    <cellStyle name="Normal 4 5 4 3 7 3" xfId="40584" xr:uid="{00000000-0005-0000-0000-0000C5B10000}"/>
    <cellStyle name="Normal 4 5 4 3 8" xfId="20232" xr:uid="{00000000-0005-0000-0000-0000C6B10000}"/>
    <cellStyle name="Normal 4 5 4 3 8 2" xfId="47365" xr:uid="{00000000-0005-0000-0000-0000C7B10000}"/>
    <cellStyle name="Normal 4 5 4 3 9" xfId="33803" xr:uid="{00000000-0005-0000-0000-0000C8B10000}"/>
    <cellStyle name="Normal 4 5 4 4" xfId="6520" xr:uid="{00000000-0005-0000-0000-0000C9B10000}"/>
    <cellStyle name="Normal 4 5 4 4 2" xfId="6521" xr:uid="{00000000-0005-0000-0000-0000CAB10000}"/>
    <cellStyle name="Normal 4 5 4 4 2 2" xfId="6522" xr:uid="{00000000-0005-0000-0000-0000CBB10000}"/>
    <cellStyle name="Normal 4 5 4 4 2 2 2" xfId="10054" xr:uid="{00000000-0005-0000-0000-0000CCB10000}"/>
    <cellStyle name="Normal 4 5 4 4 2 2 2 2" xfId="16844" xr:uid="{00000000-0005-0000-0000-0000CDB10000}"/>
    <cellStyle name="Normal 4 5 4 4 2 2 2 2 2" xfId="30412" xr:uid="{00000000-0005-0000-0000-0000CEB10000}"/>
    <cellStyle name="Normal 4 5 4 4 2 2 2 2 2 2" xfId="57545" xr:uid="{00000000-0005-0000-0000-0000CFB10000}"/>
    <cellStyle name="Normal 4 5 4 4 2 2 2 2 3" xfId="43983" xr:uid="{00000000-0005-0000-0000-0000D0B10000}"/>
    <cellStyle name="Normal 4 5 4 4 2 2 2 3" xfId="23631" xr:uid="{00000000-0005-0000-0000-0000D1B10000}"/>
    <cellStyle name="Normal 4 5 4 4 2 2 2 3 2" xfId="50764" xr:uid="{00000000-0005-0000-0000-0000D2B10000}"/>
    <cellStyle name="Normal 4 5 4 4 2 2 2 4" xfId="37202" xr:uid="{00000000-0005-0000-0000-0000D3B10000}"/>
    <cellStyle name="Normal 4 5 4 4 2 2 3" xfId="13455" xr:uid="{00000000-0005-0000-0000-0000D4B10000}"/>
    <cellStyle name="Normal 4 5 4 4 2 2 3 2" xfId="27023" xr:uid="{00000000-0005-0000-0000-0000D5B10000}"/>
    <cellStyle name="Normal 4 5 4 4 2 2 3 2 2" xfId="54156" xr:uid="{00000000-0005-0000-0000-0000D6B10000}"/>
    <cellStyle name="Normal 4 5 4 4 2 2 3 3" xfId="40594" xr:uid="{00000000-0005-0000-0000-0000D7B10000}"/>
    <cellStyle name="Normal 4 5 4 4 2 2 4" xfId="20242" xr:uid="{00000000-0005-0000-0000-0000D8B10000}"/>
    <cellStyle name="Normal 4 5 4 4 2 2 4 2" xfId="47375" xr:uid="{00000000-0005-0000-0000-0000D9B10000}"/>
    <cellStyle name="Normal 4 5 4 4 2 2 5" xfId="33813" xr:uid="{00000000-0005-0000-0000-0000DAB10000}"/>
    <cellStyle name="Normal 4 5 4 4 2 3" xfId="6523" xr:uid="{00000000-0005-0000-0000-0000DBB10000}"/>
    <cellStyle name="Normal 4 5 4 4 2 3 2" xfId="10055" xr:uid="{00000000-0005-0000-0000-0000DCB10000}"/>
    <cellStyle name="Normal 4 5 4 4 2 3 2 2" xfId="16845" xr:uid="{00000000-0005-0000-0000-0000DDB10000}"/>
    <cellStyle name="Normal 4 5 4 4 2 3 2 2 2" xfId="30413" xr:uid="{00000000-0005-0000-0000-0000DEB10000}"/>
    <cellStyle name="Normal 4 5 4 4 2 3 2 2 2 2" xfId="57546" xr:uid="{00000000-0005-0000-0000-0000DFB10000}"/>
    <cellStyle name="Normal 4 5 4 4 2 3 2 2 3" xfId="43984" xr:uid="{00000000-0005-0000-0000-0000E0B10000}"/>
    <cellStyle name="Normal 4 5 4 4 2 3 2 3" xfId="23632" xr:uid="{00000000-0005-0000-0000-0000E1B10000}"/>
    <cellStyle name="Normal 4 5 4 4 2 3 2 3 2" xfId="50765" xr:uid="{00000000-0005-0000-0000-0000E2B10000}"/>
    <cellStyle name="Normal 4 5 4 4 2 3 2 4" xfId="37203" xr:uid="{00000000-0005-0000-0000-0000E3B10000}"/>
    <cellStyle name="Normal 4 5 4 4 2 3 3" xfId="13456" xr:uid="{00000000-0005-0000-0000-0000E4B10000}"/>
    <cellStyle name="Normal 4 5 4 4 2 3 3 2" xfId="27024" xr:uid="{00000000-0005-0000-0000-0000E5B10000}"/>
    <cellStyle name="Normal 4 5 4 4 2 3 3 2 2" xfId="54157" xr:uid="{00000000-0005-0000-0000-0000E6B10000}"/>
    <cellStyle name="Normal 4 5 4 4 2 3 3 3" xfId="40595" xr:uid="{00000000-0005-0000-0000-0000E7B10000}"/>
    <cellStyle name="Normal 4 5 4 4 2 3 4" xfId="20243" xr:uid="{00000000-0005-0000-0000-0000E8B10000}"/>
    <cellStyle name="Normal 4 5 4 4 2 3 4 2" xfId="47376" xr:uid="{00000000-0005-0000-0000-0000E9B10000}"/>
    <cellStyle name="Normal 4 5 4 4 2 3 5" xfId="33814" xr:uid="{00000000-0005-0000-0000-0000EAB10000}"/>
    <cellStyle name="Normal 4 5 4 4 2 4" xfId="10053" xr:uid="{00000000-0005-0000-0000-0000EBB10000}"/>
    <cellStyle name="Normal 4 5 4 4 2 4 2" xfId="16843" xr:uid="{00000000-0005-0000-0000-0000ECB10000}"/>
    <cellStyle name="Normal 4 5 4 4 2 4 2 2" xfId="30411" xr:uid="{00000000-0005-0000-0000-0000EDB10000}"/>
    <cellStyle name="Normal 4 5 4 4 2 4 2 2 2" xfId="57544" xr:uid="{00000000-0005-0000-0000-0000EEB10000}"/>
    <cellStyle name="Normal 4 5 4 4 2 4 2 3" xfId="43982" xr:uid="{00000000-0005-0000-0000-0000EFB10000}"/>
    <cellStyle name="Normal 4 5 4 4 2 4 3" xfId="23630" xr:uid="{00000000-0005-0000-0000-0000F0B10000}"/>
    <cellStyle name="Normal 4 5 4 4 2 4 3 2" xfId="50763" xr:uid="{00000000-0005-0000-0000-0000F1B10000}"/>
    <cellStyle name="Normal 4 5 4 4 2 4 4" xfId="37201" xr:uid="{00000000-0005-0000-0000-0000F2B10000}"/>
    <cellStyle name="Normal 4 5 4 4 2 5" xfId="13454" xr:uid="{00000000-0005-0000-0000-0000F3B10000}"/>
    <cellStyle name="Normal 4 5 4 4 2 5 2" xfId="27022" xr:uid="{00000000-0005-0000-0000-0000F4B10000}"/>
    <cellStyle name="Normal 4 5 4 4 2 5 2 2" xfId="54155" xr:uid="{00000000-0005-0000-0000-0000F5B10000}"/>
    <cellStyle name="Normal 4 5 4 4 2 5 3" xfId="40593" xr:uid="{00000000-0005-0000-0000-0000F6B10000}"/>
    <cellStyle name="Normal 4 5 4 4 2 6" xfId="20241" xr:uid="{00000000-0005-0000-0000-0000F7B10000}"/>
    <cellStyle name="Normal 4 5 4 4 2 6 2" xfId="47374" xr:uid="{00000000-0005-0000-0000-0000F8B10000}"/>
    <cellStyle name="Normal 4 5 4 4 2 7" xfId="33812" xr:uid="{00000000-0005-0000-0000-0000F9B10000}"/>
    <cellStyle name="Normal 4 5 4 4 3" xfId="6524" xr:uid="{00000000-0005-0000-0000-0000FAB10000}"/>
    <cellStyle name="Normal 4 5 4 4 3 2" xfId="10056" xr:uid="{00000000-0005-0000-0000-0000FBB10000}"/>
    <cellStyle name="Normal 4 5 4 4 3 2 2" xfId="16846" xr:uid="{00000000-0005-0000-0000-0000FCB10000}"/>
    <cellStyle name="Normal 4 5 4 4 3 2 2 2" xfId="30414" xr:uid="{00000000-0005-0000-0000-0000FDB10000}"/>
    <cellStyle name="Normal 4 5 4 4 3 2 2 2 2" xfId="57547" xr:uid="{00000000-0005-0000-0000-0000FEB10000}"/>
    <cellStyle name="Normal 4 5 4 4 3 2 2 3" xfId="43985" xr:uid="{00000000-0005-0000-0000-0000FFB10000}"/>
    <cellStyle name="Normal 4 5 4 4 3 2 3" xfId="23633" xr:uid="{00000000-0005-0000-0000-000000B20000}"/>
    <cellStyle name="Normal 4 5 4 4 3 2 3 2" xfId="50766" xr:uid="{00000000-0005-0000-0000-000001B20000}"/>
    <cellStyle name="Normal 4 5 4 4 3 2 4" xfId="37204" xr:uid="{00000000-0005-0000-0000-000002B20000}"/>
    <cellStyle name="Normal 4 5 4 4 3 3" xfId="13457" xr:uid="{00000000-0005-0000-0000-000003B20000}"/>
    <cellStyle name="Normal 4 5 4 4 3 3 2" xfId="27025" xr:uid="{00000000-0005-0000-0000-000004B20000}"/>
    <cellStyle name="Normal 4 5 4 4 3 3 2 2" xfId="54158" xr:uid="{00000000-0005-0000-0000-000005B20000}"/>
    <cellStyle name="Normal 4 5 4 4 3 3 3" xfId="40596" xr:uid="{00000000-0005-0000-0000-000006B20000}"/>
    <cellStyle name="Normal 4 5 4 4 3 4" xfId="20244" xr:uid="{00000000-0005-0000-0000-000007B20000}"/>
    <cellStyle name="Normal 4 5 4 4 3 4 2" xfId="47377" xr:uid="{00000000-0005-0000-0000-000008B20000}"/>
    <cellStyle name="Normal 4 5 4 4 3 5" xfId="33815" xr:uid="{00000000-0005-0000-0000-000009B20000}"/>
    <cellStyle name="Normal 4 5 4 4 4" xfId="6525" xr:uid="{00000000-0005-0000-0000-00000AB20000}"/>
    <cellStyle name="Normal 4 5 4 4 4 2" xfId="10057" xr:uid="{00000000-0005-0000-0000-00000BB20000}"/>
    <cellStyle name="Normal 4 5 4 4 4 2 2" xfId="16847" xr:uid="{00000000-0005-0000-0000-00000CB20000}"/>
    <cellStyle name="Normal 4 5 4 4 4 2 2 2" xfId="30415" xr:uid="{00000000-0005-0000-0000-00000DB20000}"/>
    <cellStyle name="Normal 4 5 4 4 4 2 2 2 2" xfId="57548" xr:uid="{00000000-0005-0000-0000-00000EB20000}"/>
    <cellStyle name="Normal 4 5 4 4 4 2 2 3" xfId="43986" xr:uid="{00000000-0005-0000-0000-00000FB20000}"/>
    <cellStyle name="Normal 4 5 4 4 4 2 3" xfId="23634" xr:uid="{00000000-0005-0000-0000-000010B20000}"/>
    <cellStyle name="Normal 4 5 4 4 4 2 3 2" xfId="50767" xr:uid="{00000000-0005-0000-0000-000011B20000}"/>
    <cellStyle name="Normal 4 5 4 4 4 2 4" xfId="37205" xr:uid="{00000000-0005-0000-0000-000012B20000}"/>
    <cellStyle name="Normal 4 5 4 4 4 3" xfId="13458" xr:uid="{00000000-0005-0000-0000-000013B20000}"/>
    <cellStyle name="Normal 4 5 4 4 4 3 2" xfId="27026" xr:uid="{00000000-0005-0000-0000-000014B20000}"/>
    <cellStyle name="Normal 4 5 4 4 4 3 2 2" xfId="54159" xr:uid="{00000000-0005-0000-0000-000015B20000}"/>
    <cellStyle name="Normal 4 5 4 4 4 3 3" xfId="40597" xr:uid="{00000000-0005-0000-0000-000016B20000}"/>
    <cellStyle name="Normal 4 5 4 4 4 4" xfId="20245" xr:uid="{00000000-0005-0000-0000-000017B20000}"/>
    <cellStyle name="Normal 4 5 4 4 4 4 2" xfId="47378" xr:uid="{00000000-0005-0000-0000-000018B20000}"/>
    <cellStyle name="Normal 4 5 4 4 4 5" xfId="33816" xr:uid="{00000000-0005-0000-0000-000019B20000}"/>
    <cellStyle name="Normal 4 5 4 4 5" xfId="10052" xr:uid="{00000000-0005-0000-0000-00001AB20000}"/>
    <cellStyle name="Normal 4 5 4 4 5 2" xfId="16842" xr:uid="{00000000-0005-0000-0000-00001BB20000}"/>
    <cellStyle name="Normal 4 5 4 4 5 2 2" xfId="30410" xr:uid="{00000000-0005-0000-0000-00001CB20000}"/>
    <cellStyle name="Normal 4 5 4 4 5 2 2 2" xfId="57543" xr:uid="{00000000-0005-0000-0000-00001DB20000}"/>
    <cellStyle name="Normal 4 5 4 4 5 2 3" xfId="43981" xr:uid="{00000000-0005-0000-0000-00001EB20000}"/>
    <cellStyle name="Normal 4 5 4 4 5 3" xfId="23629" xr:uid="{00000000-0005-0000-0000-00001FB20000}"/>
    <cellStyle name="Normal 4 5 4 4 5 3 2" xfId="50762" xr:uid="{00000000-0005-0000-0000-000020B20000}"/>
    <cellStyle name="Normal 4 5 4 4 5 4" xfId="37200" xr:uid="{00000000-0005-0000-0000-000021B20000}"/>
    <cellStyle name="Normal 4 5 4 4 6" xfId="13453" xr:uid="{00000000-0005-0000-0000-000022B20000}"/>
    <cellStyle name="Normal 4 5 4 4 6 2" xfId="27021" xr:uid="{00000000-0005-0000-0000-000023B20000}"/>
    <cellStyle name="Normal 4 5 4 4 6 2 2" xfId="54154" xr:uid="{00000000-0005-0000-0000-000024B20000}"/>
    <cellStyle name="Normal 4 5 4 4 6 3" xfId="40592" xr:uid="{00000000-0005-0000-0000-000025B20000}"/>
    <cellStyle name="Normal 4 5 4 4 7" xfId="20240" xr:uid="{00000000-0005-0000-0000-000026B20000}"/>
    <cellStyle name="Normal 4 5 4 4 7 2" xfId="47373" xr:uid="{00000000-0005-0000-0000-000027B20000}"/>
    <cellStyle name="Normal 4 5 4 4 8" xfId="33811" xr:uid="{00000000-0005-0000-0000-000028B20000}"/>
    <cellStyle name="Normal 4 5 4 5" xfId="6526" xr:uid="{00000000-0005-0000-0000-000029B20000}"/>
    <cellStyle name="Normal 4 5 4 5 2" xfId="6527" xr:uid="{00000000-0005-0000-0000-00002AB20000}"/>
    <cellStyle name="Normal 4 5 4 5 2 2" xfId="10059" xr:uid="{00000000-0005-0000-0000-00002BB20000}"/>
    <cellStyle name="Normal 4 5 4 5 2 2 2" xfId="16849" xr:uid="{00000000-0005-0000-0000-00002CB20000}"/>
    <cellStyle name="Normal 4 5 4 5 2 2 2 2" xfId="30417" xr:uid="{00000000-0005-0000-0000-00002DB20000}"/>
    <cellStyle name="Normal 4 5 4 5 2 2 2 2 2" xfId="57550" xr:uid="{00000000-0005-0000-0000-00002EB20000}"/>
    <cellStyle name="Normal 4 5 4 5 2 2 2 3" xfId="43988" xr:uid="{00000000-0005-0000-0000-00002FB20000}"/>
    <cellStyle name="Normal 4 5 4 5 2 2 3" xfId="23636" xr:uid="{00000000-0005-0000-0000-000030B20000}"/>
    <cellStyle name="Normal 4 5 4 5 2 2 3 2" xfId="50769" xr:uid="{00000000-0005-0000-0000-000031B20000}"/>
    <cellStyle name="Normal 4 5 4 5 2 2 4" xfId="37207" xr:uid="{00000000-0005-0000-0000-000032B20000}"/>
    <cellStyle name="Normal 4 5 4 5 2 3" xfId="13460" xr:uid="{00000000-0005-0000-0000-000033B20000}"/>
    <cellStyle name="Normal 4 5 4 5 2 3 2" xfId="27028" xr:uid="{00000000-0005-0000-0000-000034B20000}"/>
    <cellStyle name="Normal 4 5 4 5 2 3 2 2" xfId="54161" xr:uid="{00000000-0005-0000-0000-000035B20000}"/>
    <cellStyle name="Normal 4 5 4 5 2 3 3" xfId="40599" xr:uid="{00000000-0005-0000-0000-000036B20000}"/>
    <cellStyle name="Normal 4 5 4 5 2 4" xfId="20247" xr:uid="{00000000-0005-0000-0000-000037B20000}"/>
    <cellStyle name="Normal 4 5 4 5 2 4 2" xfId="47380" xr:uid="{00000000-0005-0000-0000-000038B20000}"/>
    <cellStyle name="Normal 4 5 4 5 2 5" xfId="33818" xr:uid="{00000000-0005-0000-0000-000039B20000}"/>
    <cellStyle name="Normal 4 5 4 5 3" xfId="6528" xr:uid="{00000000-0005-0000-0000-00003AB20000}"/>
    <cellStyle name="Normal 4 5 4 5 3 2" xfId="10060" xr:uid="{00000000-0005-0000-0000-00003BB20000}"/>
    <cellStyle name="Normal 4 5 4 5 3 2 2" xfId="16850" xr:uid="{00000000-0005-0000-0000-00003CB20000}"/>
    <cellStyle name="Normal 4 5 4 5 3 2 2 2" xfId="30418" xr:uid="{00000000-0005-0000-0000-00003DB20000}"/>
    <cellStyle name="Normal 4 5 4 5 3 2 2 2 2" xfId="57551" xr:uid="{00000000-0005-0000-0000-00003EB20000}"/>
    <cellStyle name="Normal 4 5 4 5 3 2 2 3" xfId="43989" xr:uid="{00000000-0005-0000-0000-00003FB20000}"/>
    <cellStyle name="Normal 4 5 4 5 3 2 3" xfId="23637" xr:uid="{00000000-0005-0000-0000-000040B20000}"/>
    <cellStyle name="Normal 4 5 4 5 3 2 3 2" xfId="50770" xr:uid="{00000000-0005-0000-0000-000041B20000}"/>
    <cellStyle name="Normal 4 5 4 5 3 2 4" xfId="37208" xr:uid="{00000000-0005-0000-0000-000042B20000}"/>
    <cellStyle name="Normal 4 5 4 5 3 3" xfId="13461" xr:uid="{00000000-0005-0000-0000-000043B20000}"/>
    <cellStyle name="Normal 4 5 4 5 3 3 2" xfId="27029" xr:uid="{00000000-0005-0000-0000-000044B20000}"/>
    <cellStyle name="Normal 4 5 4 5 3 3 2 2" xfId="54162" xr:uid="{00000000-0005-0000-0000-000045B20000}"/>
    <cellStyle name="Normal 4 5 4 5 3 3 3" xfId="40600" xr:uid="{00000000-0005-0000-0000-000046B20000}"/>
    <cellStyle name="Normal 4 5 4 5 3 4" xfId="20248" xr:uid="{00000000-0005-0000-0000-000047B20000}"/>
    <cellStyle name="Normal 4 5 4 5 3 4 2" xfId="47381" xr:uid="{00000000-0005-0000-0000-000048B20000}"/>
    <cellStyle name="Normal 4 5 4 5 3 5" xfId="33819" xr:uid="{00000000-0005-0000-0000-000049B20000}"/>
    <cellStyle name="Normal 4 5 4 5 4" xfId="10058" xr:uid="{00000000-0005-0000-0000-00004AB20000}"/>
    <cellStyle name="Normal 4 5 4 5 4 2" xfId="16848" xr:uid="{00000000-0005-0000-0000-00004BB20000}"/>
    <cellStyle name="Normal 4 5 4 5 4 2 2" xfId="30416" xr:uid="{00000000-0005-0000-0000-00004CB20000}"/>
    <cellStyle name="Normal 4 5 4 5 4 2 2 2" xfId="57549" xr:uid="{00000000-0005-0000-0000-00004DB20000}"/>
    <cellStyle name="Normal 4 5 4 5 4 2 3" xfId="43987" xr:uid="{00000000-0005-0000-0000-00004EB20000}"/>
    <cellStyle name="Normal 4 5 4 5 4 3" xfId="23635" xr:uid="{00000000-0005-0000-0000-00004FB20000}"/>
    <cellStyle name="Normal 4 5 4 5 4 3 2" xfId="50768" xr:uid="{00000000-0005-0000-0000-000050B20000}"/>
    <cellStyle name="Normal 4 5 4 5 4 4" xfId="37206" xr:uid="{00000000-0005-0000-0000-000051B20000}"/>
    <cellStyle name="Normal 4 5 4 5 5" xfId="13459" xr:uid="{00000000-0005-0000-0000-000052B20000}"/>
    <cellStyle name="Normal 4 5 4 5 5 2" xfId="27027" xr:uid="{00000000-0005-0000-0000-000053B20000}"/>
    <cellStyle name="Normal 4 5 4 5 5 2 2" xfId="54160" xr:uid="{00000000-0005-0000-0000-000054B20000}"/>
    <cellStyle name="Normal 4 5 4 5 5 3" xfId="40598" xr:uid="{00000000-0005-0000-0000-000055B20000}"/>
    <cellStyle name="Normal 4 5 4 5 6" xfId="20246" xr:uid="{00000000-0005-0000-0000-000056B20000}"/>
    <cellStyle name="Normal 4 5 4 5 6 2" xfId="47379" xr:uid="{00000000-0005-0000-0000-000057B20000}"/>
    <cellStyle name="Normal 4 5 4 5 7" xfId="33817" xr:uid="{00000000-0005-0000-0000-000058B20000}"/>
    <cellStyle name="Normal 4 5 4 6" xfId="6529" xr:uid="{00000000-0005-0000-0000-000059B20000}"/>
    <cellStyle name="Normal 4 5 4 6 2" xfId="6530" xr:uid="{00000000-0005-0000-0000-00005AB20000}"/>
    <cellStyle name="Normal 4 5 4 6 2 2" xfId="10062" xr:uid="{00000000-0005-0000-0000-00005BB20000}"/>
    <cellStyle name="Normal 4 5 4 6 2 2 2" xfId="16852" xr:uid="{00000000-0005-0000-0000-00005CB20000}"/>
    <cellStyle name="Normal 4 5 4 6 2 2 2 2" xfId="30420" xr:uid="{00000000-0005-0000-0000-00005DB20000}"/>
    <cellStyle name="Normal 4 5 4 6 2 2 2 2 2" xfId="57553" xr:uid="{00000000-0005-0000-0000-00005EB20000}"/>
    <cellStyle name="Normal 4 5 4 6 2 2 2 3" xfId="43991" xr:uid="{00000000-0005-0000-0000-00005FB20000}"/>
    <cellStyle name="Normal 4 5 4 6 2 2 3" xfId="23639" xr:uid="{00000000-0005-0000-0000-000060B20000}"/>
    <cellStyle name="Normal 4 5 4 6 2 2 3 2" xfId="50772" xr:uid="{00000000-0005-0000-0000-000061B20000}"/>
    <cellStyle name="Normal 4 5 4 6 2 2 4" xfId="37210" xr:uid="{00000000-0005-0000-0000-000062B20000}"/>
    <cellStyle name="Normal 4 5 4 6 2 3" xfId="13463" xr:uid="{00000000-0005-0000-0000-000063B20000}"/>
    <cellStyle name="Normal 4 5 4 6 2 3 2" xfId="27031" xr:uid="{00000000-0005-0000-0000-000064B20000}"/>
    <cellStyle name="Normal 4 5 4 6 2 3 2 2" xfId="54164" xr:uid="{00000000-0005-0000-0000-000065B20000}"/>
    <cellStyle name="Normal 4 5 4 6 2 3 3" xfId="40602" xr:uid="{00000000-0005-0000-0000-000066B20000}"/>
    <cellStyle name="Normal 4 5 4 6 2 4" xfId="20250" xr:uid="{00000000-0005-0000-0000-000067B20000}"/>
    <cellStyle name="Normal 4 5 4 6 2 4 2" xfId="47383" xr:uid="{00000000-0005-0000-0000-000068B20000}"/>
    <cellStyle name="Normal 4 5 4 6 2 5" xfId="33821" xr:uid="{00000000-0005-0000-0000-000069B20000}"/>
    <cellStyle name="Normal 4 5 4 6 3" xfId="6531" xr:uid="{00000000-0005-0000-0000-00006AB20000}"/>
    <cellStyle name="Normal 4 5 4 6 3 2" xfId="10063" xr:uid="{00000000-0005-0000-0000-00006BB20000}"/>
    <cellStyle name="Normal 4 5 4 6 3 2 2" xfId="16853" xr:uid="{00000000-0005-0000-0000-00006CB20000}"/>
    <cellStyle name="Normal 4 5 4 6 3 2 2 2" xfId="30421" xr:uid="{00000000-0005-0000-0000-00006DB20000}"/>
    <cellStyle name="Normal 4 5 4 6 3 2 2 2 2" xfId="57554" xr:uid="{00000000-0005-0000-0000-00006EB20000}"/>
    <cellStyle name="Normal 4 5 4 6 3 2 2 3" xfId="43992" xr:uid="{00000000-0005-0000-0000-00006FB20000}"/>
    <cellStyle name="Normal 4 5 4 6 3 2 3" xfId="23640" xr:uid="{00000000-0005-0000-0000-000070B20000}"/>
    <cellStyle name="Normal 4 5 4 6 3 2 3 2" xfId="50773" xr:uid="{00000000-0005-0000-0000-000071B20000}"/>
    <cellStyle name="Normal 4 5 4 6 3 2 4" xfId="37211" xr:uid="{00000000-0005-0000-0000-000072B20000}"/>
    <cellStyle name="Normal 4 5 4 6 3 3" xfId="13464" xr:uid="{00000000-0005-0000-0000-000073B20000}"/>
    <cellStyle name="Normal 4 5 4 6 3 3 2" xfId="27032" xr:uid="{00000000-0005-0000-0000-000074B20000}"/>
    <cellStyle name="Normal 4 5 4 6 3 3 2 2" xfId="54165" xr:uid="{00000000-0005-0000-0000-000075B20000}"/>
    <cellStyle name="Normal 4 5 4 6 3 3 3" xfId="40603" xr:uid="{00000000-0005-0000-0000-000076B20000}"/>
    <cellStyle name="Normal 4 5 4 6 3 4" xfId="20251" xr:uid="{00000000-0005-0000-0000-000077B20000}"/>
    <cellStyle name="Normal 4 5 4 6 3 4 2" xfId="47384" xr:uid="{00000000-0005-0000-0000-000078B20000}"/>
    <cellStyle name="Normal 4 5 4 6 3 5" xfId="33822" xr:uid="{00000000-0005-0000-0000-000079B20000}"/>
    <cellStyle name="Normal 4 5 4 6 4" xfId="10061" xr:uid="{00000000-0005-0000-0000-00007AB20000}"/>
    <cellStyle name="Normal 4 5 4 6 4 2" xfId="16851" xr:uid="{00000000-0005-0000-0000-00007BB20000}"/>
    <cellStyle name="Normal 4 5 4 6 4 2 2" xfId="30419" xr:uid="{00000000-0005-0000-0000-00007CB20000}"/>
    <cellStyle name="Normal 4 5 4 6 4 2 2 2" xfId="57552" xr:uid="{00000000-0005-0000-0000-00007DB20000}"/>
    <cellStyle name="Normal 4 5 4 6 4 2 3" xfId="43990" xr:uid="{00000000-0005-0000-0000-00007EB20000}"/>
    <cellStyle name="Normal 4 5 4 6 4 3" xfId="23638" xr:uid="{00000000-0005-0000-0000-00007FB20000}"/>
    <cellStyle name="Normal 4 5 4 6 4 3 2" xfId="50771" xr:uid="{00000000-0005-0000-0000-000080B20000}"/>
    <cellStyle name="Normal 4 5 4 6 4 4" xfId="37209" xr:uid="{00000000-0005-0000-0000-000081B20000}"/>
    <cellStyle name="Normal 4 5 4 6 5" xfId="13462" xr:uid="{00000000-0005-0000-0000-000082B20000}"/>
    <cellStyle name="Normal 4 5 4 6 5 2" xfId="27030" xr:uid="{00000000-0005-0000-0000-000083B20000}"/>
    <cellStyle name="Normal 4 5 4 6 5 2 2" xfId="54163" xr:uid="{00000000-0005-0000-0000-000084B20000}"/>
    <cellStyle name="Normal 4 5 4 6 5 3" xfId="40601" xr:uid="{00000000-0005-0000-0000-000085B20000}"/>
    <cellStyle name="Normal 4 5 4 6 6" xfId="20249" xr:uid="{00000000-0005-0000-0000-000086B20000}"/>
    <cellStyle name="Normal 4 5 4 6 6 2" xfId="47382" xr:uid="{00000000-0005-0000-0000-000087B20000}"/>
    <cellStyle name="Normal 4 5 4 6 7" xfId="33820" xr:uid="{00000000-0005-0000-0000-000088B20000}"/>
    <cellStyle name="Normal 4 5 4 7" xfId="6532" xr:uid="{00000000-0005-0000-0000-000089B20000}"/>
    <cellStyle name="Normal 4 5 4 7 2" xfId="10064" xr:uid="{00000000-0005-0000-0000-00008AB20000}"/>
    <cellStyle name="Normal 4 5 4 7 2 2" xfId="16854" xr:uid="{00000000-0005-0000-0000-00008BB20000}"/>
    <cellStyle name="Normal 4 5 4 7 2 2 2" xfId="30422" xr:uid="{00000000-0005-0000-0000-00008CB20000}"/>
    <cellStyle name="Normal 4 5 4 7 2 2 2 2" xfId="57555" xr:uid="{00000000-0005-0000-0000-00008DB20000}"/>
    <cellStyle name="Normal 4 5 4 7 2 2 3" xfId="43993" xr:uid="{00000000-0005-0000-0000-00008EB20000}"/>
    <cellStyle name="Normal 4 5 4 7 2 3" xfId="23641" xr:uid="{00000000-0005-0000-0000-00008FB20000}"/>
    <cellStyle name="Normal 4 5 4 7 2 3 2" xfId="50774" xr:uid="{00000000-0005-0000-0000-000090B20000}"/>
    <cellStyle name="Normal 4 5 4 7 2 4" xfId="37212" xr:uid="{00000000-0005-0000-0000-000091B20000}"/>
    <cellStyle name="Normal 4 5 4 7 3" xfId="13465" xr:uid="{00000000-0005-0000-0000-000092B20000}"/>
    <cellStyle name="Normal 4 5 4 7 3 2" xfId="27033" xr:uid="{00000000-0005-0000-0000-000093B20000}"/>
    <cellStyle name="Normal 4 5 4 7 3 2 2" xfId="54166" xr:uid="{00000000-0005-0000-0000-000094B20000}"/>
    <cellStyle name="Normal 4 5 4 7 3 3" xfId="40604" xr:uid="{00000000-0005-0000-0000-000095B20000}"/>
    <cellStyle name="Normal 4 5 4 7 4" xfId="20252" xr:uid="{00000000-0005-0000-0000-000096B20000}"/>
    <cellStyle name="Normal 4 5 4 7 4 2" xfId="47385" xr:uid="{00000000-0005-0000-0000-000097B20000}"/>
    <cellStyle name="Normal 4 5 4 7 5" xfId="33823" xr:uid="{00000000-0005-0000-0000-000098B20000}"/>
    <cellStyle name="Normal 4 5 4 8" xfId="6533" xr:uid="{00000000-0005-0000-0000-000099B20000}"/>
    <cellStyle name="Normal 4 5 4 8 2" xfId="10065" xr:uid="{00000000-0005-0000-0000-00009AB20000}"/>
    <cellStyle name="Normal 4 5 4 8 2 2" xfId="16855" xr:uid="{00000000-0005-0000-0000-00009BB20000}"/>
    <cellStyle name="Normal 4 5 4 8 2 2 2" xfId="30423" xr:uid="{00000000-0005-0000-0000-00009CB20000}"/>
    <cellStyle name="Normal 4 5 4 8 2 2 2 2" xfId="57556" xr:uid="{00000000-0005-0000-0000-00009DB20000}"/>
    <cellStyle name="Normal 4 5 4 8 2 2 3" xfId="43994" xr:uid="{00000000-0005-0000-0000-00009EB20000}"/>
    <cellStyle name="Normal 4 5 4 8 2 3" xfId="23642" xr:uid="{00000000-0005-0000-0000-00009FB20000}"/>
    <cellStyle name="Normal 4 5 4 8 2 3 2" xfId="50775" xr:uid="{00000000-0005-0000-0000-0000A0B20000}"/>
    <cellStyle name="Normal 4 5 4 8 2 4" xfId="37213" xr:uid="{00000000-0005-0000-0000-0000A1B20000}"/>
    <cellStyle name="Normal 4 5 4 8 3" xfId="13466" xr:uid="{00000000-0005-0000-0000-0000A2B20000}"/>
    <cellStyle name="Normal 4 5 4 8 3 2" xfId="27034" xr:uid="{00000000-0005-0000-0000-0000A3B20000}"/>
    <cellStyle name="Normal 4 5 4 8 3 2 2" xfId="54167" xr:uid="{00000000-0005-0000-0000-0000A4B20000}"/>
    <cellStyle name="Normal 4 5 4 8 3 3" xfId="40605" xr:uid="{00000000-0005-0000-0000-0000A5B20000}"/>
    <cellStyle name="Normal 4 5 4 8 4" xfId="20253" xr:uid="{00000000-0005-0000-0000-0000A6B20000}"/>
    <cellStyle name="Normal 4 5 4 8 4 2" xfId="47386" xr:uid="{00000000-0005-0000-0000-0000A7B20000}"/>
    <cellStyle name="Normal 4 5 4 8 5" xfId="33824" xr:uid="{00000000-0005-0000-0000-0000A8B20000}"/>
    <cellStyle name="Normal 4 5 4 9" xfId="10027" xr:uid="{00000000-0005-0000-0000-0000A9B20000}"/>
    <cellStyle name="Normal 4 5 4 9 2" xfId="16817" xr:uid="{00000000-0005-0000-0000-0000AAB20000}"/>
    <cellStyle name="Normal 4 5 4 9 2 2" xfId="30385" xr:uid="{00000000-0005-0000-0000-0000ABB20000}"/>
    <cellStyle name="Normal 4 5 4 9 2 2 2" xfId="57518" xr:uid="{00000000-0005-0000-0000-0000ACB20000}"/>
    <cellStyle name="Normal 4 5 4 9 2 3" xfId="43956" xr:uid="{00000000-0005-0000-0000-0000ADB20000}"/>
    <cellStyle name="Normal 4 5 4 9 3" xfId="23604" xr:uid="{00000000-0005-0000-0000-0000AEB20000}"/>
    <cellStyle name="Normal 4 5 4 9 3 2" xfId="50737" xr:uid="{00000000-0005-0000-0000-0000AFB20000}"/>
    <cellStyle name="Normal 4 5 4 9 4" xfId="37175" xr:uid="{00000000-0005-0000-0000-0000B0B20000}"/>
    <cellStyle name="Normal 4 5 5" xfId="6534" xr:uid="{00000000-0005-0000-0000-0000B1B20000}"/>
    <cellStyle name="Normal 4 5 5 10" xfId="33825" xr:uid="{00000000-0005-0000-0000-0000B2B20000}"/>
    <cellStyle name="Normal 4 5 5 2" xfId="6535" xr:uid="{00000000-0005-0000-0000-0000B3B20000}"/>
    <cellStyle name="Normal 4 5 5 2 2" xfId="6536" xr:uid="{00000000-0005-0000-0000-0000B4B20000}"/>
    <cellStyle name="Normal 4 5 5 2 2 2" xfId="6537" xr:uid="{00000000-0005-0000-0000-0000B5B20000}"/>
    <cellStyle name="Normal 4 5 5 2 2 2 2" xfId="10069" xr:uid="{00000000-0005-0000-0000-0000B6B20000}"/>
    <cellStyle name="Normal 4 5 5 2 2 2 2 2" xfId="16859" xr:uid="{00000000-0005-0000-0000-0000B7B20000}"/>
    <cellStyle name="Normal 4 5 5 2 2 2 2 2 2" xfId="30427" xr:uid="{00000000-0005-0000-0000-0000B8B20000}"/>
    <cellStyle name="Normal 4 5 5 2 2 2 2 2 2 2" xfId="57560" xr:uid="{00000000-0005-0000-0000-0000B9B20000}"/>
    <cellStyle name="Normal 4 5 5 2 2 2 2 2 3" xfId="43998" xr:uid="{00000000-0005-0000-0000-0000BAB20000}"/>
    <cellStyle name="Normal 4 5 5 2 2 2 2 3" xfId="23646" xr:uid="{00000000-0005-0000-0000-0000BBB20000}"/>
    <cellStyle name="Normal 4 5 5 2 2 2 2 3 2" xfId="50779" xr:uid="{00000000-0005-0000-0000-0000BCB20000}"/>
    <cellStyle name="Normal 4 5 5 2 2 2 2 4" xfId="37217" xr:uid="{00000000-0005-0000-0000-0000BDB20000}"/>
    <cellStyle name="Normal 4 5 5 2 2 2 3" xfId="13470" xr:uid="{00000000-0005-0000-0000-0000BEB20000}"/>
    <cellStyle name="Normal 4 5 5 2 2 2 3 2" xfId="27038" xr:uid="{00000000-0005-0000-0000-0000BFB20000}"/>
    <cellStyle name="Normal 4 5 5 2 2 2 3 2 2" xfId="54171" xr:uid="{00000000-0005-0000-0000-0000C0B20000}"/>
    <cellStyle name="Normal 4 5 5 2 2 2 3 3" xfId="40609" xr:uid="{00000000-0005-0000-0000-0000C1B20000}"/>
    <cellStyle name="Normal 4 5 5 2 2 2 4" xfId="20257" xr:uid="{00000000-0005-0000-0000-0000C2B20000}"/>
    <cellStyle name="Normal 4 5 5 2 2 2 4 2" xfId="47390" xr:uid="{00000000-0005-0000-0000-0000C3B20000}"/>
    <cellStyle name="Normal 4 5 5 2 2 2 5" xfId="33828" xr:uid="{00000000-0005-0000-0000-0000C4B20000}"/>
    <cellStyle name="Normal 4 5 5 2 2 3" xfId="6538" xr:uid="{00000000-0005-0000-0000-0000C5B20000}"/>
    <cellStyle name="Normal 4 5 5 2 2 3 2" xfId="10070" xr:uid="{00000000-0005-0000-0000-0000C6B20000}"/>
    <cellStyle name="Normal 4 5 5 2 2 3 2 2" xfId="16860" xr:uid="{00000000-0005-0000-0000-0000C7B20000}"/>
    <cellStyle name="Normal 4 5 5 2 2 3 2 2 2" xfId="30428" xr:uid="{00000000-0005-0000-0000-0000C8B20000}"/>
    <cellStyle name="Normal 4 5 5 2 2 3 2 2 2 2" xfId="57561" xr:uid="{00000000-0005-0000-0000-0000C9B20000}"/>
    <cellStyle name="Normal 4 5 5 2 2 3 2 2 3" xfId="43999" xr:uid="{00000000-0005-0000-0000-0000CAB20000}"/>
    <cellStyle name="Normal 4 5 5 2 2 3 2 3" xfId="23647" xr:uid="{00000000-0005-0000-0000-0000CBB20000}"/>
    <cellStyle name="Normal 4 5 5 2 2 3 2 3 2" xfId="50780" xr:uid="{00000000-0005-0000-0000-0000CCB20000}"/>
    <cellStyle name="Normal 4 5 5 2 2 3 2 4" xfId="37218" xr:uid="{00000000-0005-0000-0000-0000CDB20000}"/>
    <cellStyle name="Normal 4 5 5 2 2 3 3" xfId="13471" xr:uid="{00000000-0005-0000-0000-0000CEB20000}"/>
    <cellStyle name="Normal 4 5 5 2 2 3 3 2" xfId="27039" xr:uid="{00000000-0005-0000-0000-0000CFB20000}"/>
    <cellStyle name="Normal 4 5 5 2 2 3 3 2 2" xfId="54172" xr:uid="{00000000-0005-0000-0000-0000D0B20000}"/>
    <cellStyle name="Normal 4 5 5 2 2 3 3 3" xfId="40610" xr:uid="{00000000-0005-0000-0000-0000D1B20000}"/>
    <cellStyle name="Normal 4 5 5 2 2 3 4" xfId="20258" xr:uid="{00000000-0005-0000-0000-0000D2B20000}"/>
    <cellStyle name="Normal 4 5 5 2 2 3 4 2" xfId="47391" xr:uid="{00000000-0005-0000-0000-0000D3B20000}"/>
    <cellStyle name="Normal 4 5 5 2 2 3 5" xfId="33829" xr:uid="{00000000-0005-0000-0000-0000D4B20000}"/>
    <cellStyle name="Normal 4 5 5 2 2 4" xfId="10068" xr:uid="{00000000-0005-0000-0000-0000D5B20000}"/>
    <cellStyle name="Normal 4 5 5 2 2 4 2" xfId="16858" xr:uid="{00000000-0005-0000-0000-0000D6B20000}"/>
    <cellStyle name="Normal 4 5 5 2 2 4 2 2" xfId="30426" xr:uid="{00000000-0005-0000-0000-0000D7B20000}"/>
    <cellStyle name="Normal 4 5 5 2 2 4 2 2 2" xfId="57559" xr:uid="{00000000-0005-0000-0000-0000D8B20000}"/>
    <cellStyle name="Normal 4 5 5 2 2 4 2 3" xfId="43997" xr:uid="{00000000-0005-0000-0000-0000D9B20000}"/>
    <cellStyle name="Normal 4 5 5 2 2 4 3" xfId="23645" xr:uid="{00000000-0005-0000-0000-0000DAB20000}"/>
    <cellStyle name="Normal 4 5 5 2 2 4 3 2" xfId="50778" xr:uid="{00000000-0005-0000-0000-0000DBB20000}"/>
    <cellStyle name="Normal 4 5 5 2 2 4 4" xfId="37216" xr:uid="{00000000-0005-0000-0000-0000DCB20000}"/>
    <cellStyle name="Normal 4 5 5 2 2 5" xfId="13469" xr:uid="{00000000-0005-0000-0000-0000DDB20000}"/>
    <cellStyle name="Normal 4 5 5 2 2 5 2" xfId="27037" xr:uid="{00000000-0005-0000-0000-0000DEB20000}"/>
    <cellStyle name="Normal 4 5 5 2 2 5 2 2" xfId="54170" xr:uid="{00000000-0005-0000-0000-0000DFB20000}"/>
    <cellStyle name="Normal 4 5 5 2 2 5 3" xfId="40608" xr:uid="{00000000-0005-0000-0000-0000E0B20000}"/>
    <cellStyle name="Normal 4 5 5 2 2 6" xfId="20256" xr:uid="{00000000-0005-0000-0000-0000E1B20000}"/>
    <cellStyle name="Normal 4 5 5 2 2 6 2" xfId="47389" xr:uid="{00000000-0005-0000-0000-0000E2B20000}"/>
    <cellStyle name="Normal 4 5 5 2 2 7" xfId="33827" xr:uid="{00000000-0005-0000-0000-0000E3B20000}"/>
    <cellStyle name="Normal 4 5 5 2 3" xfId="6539" xr:uid="{00000000-0005-0000-0000-0000E4B20000}"/>
    <cellStyle name="Normal 4 5 5 2 3 2" xfId="6540" xr:uid="{00000000-0005-0000-0000-0000E5B20000}"/>
    <cellStyle name="Normal 4 5 5 2 3 2 2" xfId="10072" xr:uid="{00000000-0005-0000-0000-0000E6B20000}"/>
    <cellStyle name="Normal 4 5 5 2 3 2 2 2" xfId="16862" xr:uid="{00000000-0005-0000-0000-0000E7B20000}"/>
    <cellStyle name="Normal 4 5 5 2 3 2 2 2 2" xfId="30430" xr:uid="{00000000-0005-0000-0000-0000E8B20000}"/>
    <cellStyle name="Normal 4 5 5 2 3 2 2 2 2 2" xfId="57563" xr:uid="{00000000-0005-0000-0000-0000E9B20000}"/>
    <cellStyle name="Normal 4 5 5 2 3 2 2 2 3" xfId="44001" xr:uid="{00000000-0005-0000-0000-0000EAB20000}"/>
    <cellStyle name="Normal 4 5 5 2 3 2 2 3" xfId="23649" xr:uid="{00000000-0005-0000-0000-0000EBB20000}"/>
    <cellStyle name="Normal 4 5 5 2 3 2 2 3 2" xfId="50782" xr:uid="{00000000-0005-0000-0000-0000ECB20000}"/>
    <cellStyle name="Normal 4 5 5 2 3 2 2 4" xfId="37220" xr:uid="{00000000-0005-0000-0000-0000EDB20000}"/>
    <cellStyle name="Normal 4 5 5 2 3 2 3" xfId="13473" xr:uid="{00000000-0005-0000-0000-0000EEB20000}"/>
    <cellStyle name="Normal 4 5 5 2 3 2 3 2" xfId="27041" xr:uid="{00000000-0005-0000-0000-0000EFB20000}"/>
    <cellStyle name="Normal 4 5 5 2 3 2 3 2 2" xfId="54174" xr:uid="{00000000-0005-0000-0000-0000F0B20000}"/>
    <cellStyle name="Normal 4 5 5 2 3 2 3 3" xfId="40612" xr:uid="{00000000-0005-0000-0000-0000F1B20000}"/>
    <cellStyle name="Normal 4 5 5 2 3 2 4" xfId="20260" xr:uid="{00000000-0005-0000-0000-0000F2B20000}"/>
    <cellStyle name="Normal 4 5 5 2 3 2 4 2" xfId="47393" xr:uid="{00000000-0005-0000-0000-0000F3B20000}"/>
    <cellStyle name="Normal 4 5 5 2 3 2 5" xfId="33831" xr:uid="{00000000-0005-0000-0000-0000F4B20000}"/>
    <cellStyle name="Normal 4 5 5 2 3 3" xfId="10071" xr:uid="{00000000-0005-0000-0000-0000F5B20000}"/>
    <cellStyle name="Normal 4 5 5 2 3 3 2" xfId="16861" xr:uid="{00000000-0005-0000-0000-0000F6B20000}"/>
    <cellStyle name="Normal 4 5 5 2 3 3 2 2" xfId="30429" xr:uid="{00000000-0005-0000-0000-0000F7B20000}"/>
    <cellStyle name="Normal 4 5 5 2 3 3 2 2 2" xfId="57562" xr:uid="{00000000-0005-0000-0000-0000F8B20000}"/>
    <cellStyle name="Normal 4 5 5 2 3 3 2 3" xfId="44000" xr:uid="{00000000-0005-0000-0000-0000F9B20000}"/>
    <cellStyle name="Normal 4 5 5 2 3 3 3" xfId="23648" xr:uid="{00000000-0005-0000-0000-0000FAB20000}"/>
    <cellStyle name="Normal 4 5 5 2 3 3 3 2" xfId="50781" xr:uid="{00000000-0005-0000-0000-0000FBB20000}"/>
    <cellStyle name="Normal 4 5 5 2 3 3 4" xfId="37219" xr:uid="{00000000-0005-0000-0000-0000FCB20000}"/>
    <cellStyle name="Normal 4 5 5 2 3 4" xfId="13472" xr:uid="{00000000-0005-0000-0000-0000FDB20000}"/>
    <cellStyle name="Normal 4 5 5 2 3 4 2" xfId="27040" xr:uid="{00000000-0005-0000-0000-0000FEB20000}"/>
    <cellStyle name="Normal 4 5 5 2 3 4 2 2" xfId="54173" xr:uid="{00000000-0005-0000-0000-0000FFB20000}"/>
    <cellStyle name="Normal 4 5 5 2 3 4 3" xfId="40611" xr:uid="{00000000-0005-0000-0000-000000B30000}"/>
    <cellStyle name="Normal 4 5 5 2 3 5" xfId="20259" xr:uid="{00000000-0005-0000-0000-000001B30000}"/>
    <cellStyle name="Normal 4 5 5 2 3 5 2" xfId="47392" xr:uid="{00000000-0005-0000-0000-000002B30000}"/>
    <cellStyle name="Normal 4 5 5 2 3 6" xfId="33830" xr:uid="{00000000-0005-0000-0000-000003B30000}"/>
    <cellStyle name="Normal 4 5 5 2 4" xfId="6541" xr:uid="{00000000-0005-0000-0000-000004B30000}"/>
    <cellStyle name="Normal 4 5 5 2 4 2" xfId="10073" xr:uid="{00000000-0005-0000-0000-000005B30000}"/>
    <cellStyle name="Normal 4 5 5 2 4 2 2" xfId="16863" xr:uid="{00000000-0005-0000-0000-000006B30000}"/>
    <cellStyle name="Normal 4 5 5 2 4 2 2 2" xfId="30431" xr:uid="{00000000-0005-0000-0000-000007B30000}"/>
    <cellStyle name="Normal 4 5 5 2 4 2 2 2 2" xfId="57564" xr:uid="{00000000-0005-0000-0000-000008B30000}"/>
    <cellStyle name="Normal 4 5 5 2 4 2 2 3" xfId="44002" xr:uid="{00000000-0005-0000-0000-000009B30000}"/>
    <cellStyle name="Normal 4 5 5 2 4 2 3" xfId="23650" xr:uid="{00000000-0005-0000-0000-00000AB30000}"/>
    <cellStyle name="Normal 4 5 5 2 4 2 3 2" xfId="50783" xr:uid="{00000000-0005-0000-0000-00000BB30000}"/>
    <cellStyle name="Normal 4 5 5 2 4 2 4" xfId="37221" xr:uid="{00000000-0005-0000-0000-00000CB30000}"/>
    <cellStyle name="Normal 4 5 5 2 4 3" xfId="13474" xr:uid="{00000000-0005-0000-0000-00000DB30000}"/>
    <cellStyle name="Normal 4 5 5 2 4 3 2" xfId="27042" xr:uid="{00000000-0005-0000-0000-00000EB30000}"/>
    <cellStyle name="Normal 4 5 5 2 4 3 2 2" xfId="54175" xr:uid="{00000000-0005-0000-0000-00000FB30000}"/>
    <cellStyle name="Normal 4 5 5 2 4 3 3" xfId="40613" xr:uid="{00000000-0005-0000-0000-000010B30000}"/>
    <cellStyle name="Normal 4 5 5 2 4 4" xfId="20261" xr:uid="{00000000-0005-0000-0000-000011B30000}"/>
    <cellStyle name="Normal 4 5 5 2 4 4 2" xfId="47394" xr:uid="{00000000-0005-0000-0000-000012B30000}"/>
    <cellStyle name="Normal 4 5 5 2 4 5" xfId="33832" xr:uid="{00000000-0005-0000-0000-000013B30000}"/>
    <cellStyle name="Normal 4 5 5 2 5" xfId="6542" xr:uid="{00000000-0005-0000-0000-000014B30000}"/>
    <cellStyle name="Normal 4 5 5 2 5 2" xfId="10074" xr:uid="{00000000-0005-0000-0000-000015B30000}"/>
    <cellStyle name="Normal 4 5 5 2 5 2 2" xfId="16864" xr:uid="{00000000-0005-0000-0000-000016B30000}"/>
    <cellStyle name="Normal 4 5 5 2 5 2 2 2" xfId="30432" xr:uid="{00000000-0005-0000-0000-000017B30000}"/>
    <cellStyle name="Normal 4 5 5 2 5 2 2 2 2" xfId="57565" xr:uid="{00000000-0005-0000-0000-000018B30000}"/>
    <cellStyle name="Normal 4 5 5 2 5 2 2 3" xfId="44003" xr:uid="{00000000-0005-0000-0000-000019B30000}"/>
    <cellStyle name="Normal 4 5 5 2 5 2 3" xfId="23651" xr:uid="{00000000-0005-0000-0000-00001AB30000}"/>
    <cellStyle name="Normal 4 5 5 2 5 2 3 2" xfId="50784" xr:uid="{00000000-0005-0000-0000-00001BB30000}"/>
    <cellStyle name="Normal 4 5 5 2 5 2 4" xfId="37222" xr:uid="{00000000-0005-0000-0000-00001CB30000}"/>
    <cellStyle name="Normal 4 5 5 2 5 3" xfId="13475" xr:uid="{00000000-0005-0000-0000-00001DB30000}"/>
    <cellStyle name="Normal 4 5 5 2 5 3 2" xfId="27043" xr:uid="{00000000-0005-0000-0000-00001EB30000}"/>
    <cellStyle name="Normal 4 5 5 2 5 3 2 2" xfId="54176" xr:uid="{00000000-0005-0000-0000-00001FB30000}"/>
    <cellStyle name="Normal 4 5 5 2 5 3 3" xfId="40614" xr:uid="{00000000-0005-0000-0000-000020B30000}"/>
    <cellStyle name="Normal 4 5 5 2 5 4" xfId="20262" xr:uid="{00000000-0005-0000-0000-000021B30000}"/>
    <cellStyle name="Normal 4 5 5 2 5 4 2" xfId="47395" xr:uid="{00000000-0005-0000-0000-000022B30000}"/>
    <cellStyle name="Normal 4 5 5 2 5 5" xfId="33833" xr:uid="{00000000-0005-0000-0000-000023B30000}"/>
    <cellStyle name="Normal 4 5 5 2 6" xfId="10067" xr:uid="{00000000-0005-0000-0000-000024B30000}"/>
    <cellStyle name="Normal 4 5 5 2 6 2" xfId="16857" xr:uid="{00000000-0005-0000-0000-000025B30000}"/>
    <cellStyle name="Normal 4 5 5 2 6 2 2" xfId="30425" xr:uid="{00000000-0005-0000-0000-000026B30000}"/>
    <cellStyle name="Normal 4 5 5 2 6 2 2 2" xfId="57558" xr:uid="{00000000-0005-0000-0000-000027B30000}"/>
    <cellStyle name="Normal 4 5 5 2 6 2 3" xfId="43996" xr:uid="{00000000-0005-0000-0000-000028B30000}"/>
    <cellStyle name="Normal 4 5 5 2 6 3" xfId="23644" xr:uid="{00000000-0005-0000-0000-000029B30000}"/>
    <cellStyle name="Normal 4 5 5 2 6 3 2" xfId="50777" xr:uid="{00000000-0005-0000-0000-00002AB30000}"/>
    <cellStyle name="Normal 4 5 5 2 6 4" xfId="37215" xr:uid="{00000000-0005-0000-0000-00002BB30000}"/>
    <cellStyle name="Normal 4 5 5 2 7" xfId="13468" xr:uid="{00000000-0005-0000-0000-00002CB30000}"/>
    <cellStyle name="Normal 4 5 5 2 7 2" xfId="27036" xr:uid="{00000000-0005-0000-0000-00002DB30000}"/>
    <cellStyle name="Normal 4 5 5 2 7 2 2" xfId="54169" xr:uid="{00000000-0005-0000-0000-00002EB30000}"/>
    <cellStyle name="Normal 4 5 5 2 7 3" xfId="40607" xr:uid="{00000000-0005-0000-0000-00002FB30000}"/>
    <cellStyle name="Normal 4 5 5 2 8" xfId="20255" xr:uid="{00000000-0005-0000-0000-000030B30000}"/>
    <cellStyle name="Normal 4 5 5 2 8 2" xfId="47388" xr:uid="{00000000-0005-0000-0000-000031B30000}"/>
    <cellStyle name="Normal 4 5 5 2 9" xfId="33826" xr:uid="{00000000-0005-0000-0000-000032B30000}"/>
    <cellStyle name="Normal 4 5 5 3" xfId="6543" xr:uid="{00000000-0005-0000-0000-000033B30000}"/>
    <cellStyle name="Normal 4 5 5 3 2" xfId="6544" xr:uid="{00000000-0005-0000-0000-000034B30000}"/>
    <cellStyle name="Normal 4 5 5 3 2 2" xfId="10076" xr:uid="{00000000-0005-0000-0000-000035B30000}"/>
    <cellStyle name="Normal 4 5 5 3 2 2 2" xfId="16866" xr:uid="{00000000-0005-0000-0000-000036B30000}"/>
    <cellStyle name="Normal 4 5 5 3 2 2 2 2" xfId="30434" xr:uid="{00000000-0005-0000-0000-000037B30000}"/>
    <cellStyle name="Normal 4 5 5 3 2 2 2 2 2" xfId="57567" xr:uid="{00000000-0005-0000-0000-000038B30000}"/>
    <cellStyle name="Normal 4 5 5 3 2 2 2 3" xfId="44005" xr:uid="{00000000-0005-0000-0000-000039B30000}"/>
    <cellStyle name="Normal 4 5 5 3 2 2 3" xfId="23653" xr:uid="{00000000-0005-0000-0000-00003AB30000}"/>
    <cellStyle name="Normal 4 5 5 3 2 2 3 2" xfId="50786" xr:uid="{00000000-0005-0000-0000-00003BB30000}"/>
    <cellStyle name="Normal 4 5 5 3 2 2 4" xfId="37224" xr:uid="{00000000-0005-0000-0000-00003CB30000}"/>
    <cellStyle name="Normal 4 5 5 3 2 3" xfId="13477" xr:uid="{00000000-0005-0000-0000-00003DB30000}"/>
    <cellStyle name="Normal 4 5 5 3 2 3 2" xfId="27045" xr:uid="{00000000-0005-0000-0000-00003EB30000}"/>
    <cellStyle name="Normal 4 5 5 3 2 3 2 2" xfId="54178" xr:uid="{00000000-0005-0000-0000-00003FB30000}"/>
    <cellStyle name="Normal 4 5 5 3 2 3 3" xfId="40616" xr:uid="{00000000-0005-0000-0000-000040B30000}"/>
    <cellStyle name="Normal 4 5 5 3 2 4" xfId="20264" xr:uid="{00000000-0005-0000-0000-000041B30000}"/>
    <cellStyle name="Normal 4 5 5 3 2 4 2" xfId="47397" xr:uid="{00000000-0005-0000-0000-000042B30000}"/>
    <cellStyle name="Normal 4 5 5 3 2 5" xfId="33835" xr:uid="{00000000-0005-0000-0000-000043B30000}"/>
    <cellStyle name="Normal 4 5 5 3 3" xfId="6545" xr:uid="{00000000-0005-0000-0000-000044B30000}"/>
    <cellStyle name="Normal 4 5 5 3 3 2" xfId="10077" xr:uid="{00000000-0005-0000-0000-000045B30000}"/>
    <cellStyle name="Normal 4 5 5 3 3 2 2" xfId="16867" xr:uid="{00000000-0005-0000-0000-000046B30000}"/>
    <cellStyle name="Normal 4 5 5 3 3 2 2 2" xfId="30435" xr:uid="{00000000-0005-0000-0000-000047B30000}"/>
    <cellStyle name="Normal 4 5 5 3 3 2 2 2 2" xfId="57568" xr:uid="{00000000-0005-0000-0000-000048B30000}"/>
    <cellStyle name="Normal 4 5 5 3 3 2 2 3" xfId="44006" xr:uid="{00000000-0005-0000-0000-000049B30000}"/>
    <cellStyle name="Normal 4 5 5 3 3 2 3" xfId="23654" xr:uid="{00000000-0005-0000-0000-00004AB30000}"/>
    <cellStyle name="Normal 4 5 5 3 3 2 3 2" xfId="50787" xr:uid="{00000000-0005-0000-0000-00004BB30000}"/>
    <cellStyle name="Normal 4 5 5 3 3 2 4" xfId="37225" xr:uid="{00000000-0005-0000-0000-00004CB30000}"/>
    <cellStyle name="Normal 4 5 5 3 3 3" xfId="13478" xr:uid="{00000000-0005-0000-0000-00004DB30000}"/>
    <cellStyle name="Normal 4 5 5 3 3 3 2" xfId="27046" xr:uid="{00000000-0005-0000-0000-00004EB30000}"/>
    <cellStyle name="Normal 4 5 5 3 3 3 2 2" xfId="54179" xr:uid="{00000000-0005-0000-0000-00004FB30000}"/>
    <cellStyle name="Normal 4 5 5 3 3 3 3" xfId="40617" xr:uid="{00000000-0005-0000-0000-000050B30000}"/>
    <cellStyle name="Normal 4 5 5 3 3 4" xfId="20265" xr:uid="{00000000-0005-0000-0000-000051B30000}"/>
    <cellStyle name="Normal 4 5 5 3 3 4 2" xfId="47398" xr:uid="{00000000-0005-0000-0000-000052B30000}"/>
    <cellStyle name="Normal 4 5 5 3 3 5" xfId="33836" xr:uid="{00000000-0005-0000-0000-000053B30000}"/>
    <cellStyle name="Normal 4 5 5 3 4" xfId="10075" xr:uid="{00000000-0005-0000-0000-000054B30000}"/>
    <cellStyle name="Normal 4 5 5 3 4 2" xfId="16865" xr:uid="{00000000-0005-0000-0000-000055B30000}"/>
    <cellStyle name="Normal 4 5 5 3 4 2 2" xfId="30433" xr:uid="{00000000-0005-0000-0000-000056B30000}"/>
    <cellStyle name="Normal 4 5 5 3 4 2 2 2" xfId="57566" xr:uid="{00000000-0005-0000-0000-000057B30000}"/>
    <cellStyle name="Normal 4 5 5 3 4 2 3" xfId="44004" xr:uid="{00000000-0005-0000-0000-000058B30000}"/>
    <cellStyle name="Normal 4 5 5 3 4 3" xfId="23652" xr:uid="{00000000-0005-0000-0000-000059B30000}"/>
    <cellStyle name="Normal 4 5 5 3 4 3 2" xfId="50785" xr:uid="{00000000-0005-0000-0000-00005AB30000}"/>
    <cellStyle name="Normal 4 5 5 3 4 4" xfId="37223" xr:uid="{00000000-0005-0000-0000-00005BB30000}"/>
    <cellStyle name="Normal 4 5 5 3 5" xfId="13476" xr:uid="{00000000-0005-0000-0000-00005CB30000}"/>
    <cellStyle name="Normal 4 5 5 3 5 2" xfId="27044" xr:uid="{00000000-0005-0000-0000-00005DB30000}"/>
    <cellStyle name="Normal 4 5 5 3 5 2 2" xfId="54177" xr:uid="{00000000-0005-0000-0000-00005EB30000}"/>
    <cellStyle name="Normal 4 5 5 3 5 3" xfId="40615" xr:uid="{00000000-0005-0000-0000-00005FB30000}"/>
    <cellStyle name="Normal 4 5 5 3 6" xfId="20263" xr:uid="{00000000-0005-0000-0000-000060B30000}"/>
    <cellStyle name="Normal 4 5 5 3 6 2" xfId="47396" xr:uid="{00000000-0005-0000-0000-000061B30000}"/>
    <cellStyle name="Normal 4 5 5 3 7" xfId="33834" xr:uid="{00000000-0005-0000-0000-000062B30000}"/>
    <cellStyle name="Normal 4 5 5 4" xfId="6546" xr:uid="{00000000-0005-0000-0000-000063B30000}"/>
    <cellStyle name="Normal 4 5 5 4 2" xfId="6547" xr:uid="{00000000-0005-0000-0000-000064B30000}"/>
    <cellStyle name="Normal 4 5 5 4 2 2" xfId="10079" xr:uid="{00000000-0005-0000-0000-000065B30000}"/>
    <cellStyle name="Normal 4 5 5 4 2 2 2" xfId="16869" xr:uid="{00000000-0005-0000-0000-000066B30000}"/>
    <cellStyle name="Normal 4 5 5 4 2 2 2 2" xfId="30437" xr:uid="{00000000-0005-0000-0000-000067B30000}"/>
    <cellStyle name="Normal 4 5 5 4 2 2 2 2 2" xfId="57570" xr:uid="{00000000-0005-0000-0000-000068B30000}"/>
    <cellStyle name="Normal 4 5 5 4 2 2 2 3" xfId="44008" xr:uid="{00000000-0005-0000-0000-000069B30000}"/>
    <cellStyle name="Normal 4 5 5 4 2 2 3" xfId="23656" xr:uid="{00000000-0005-0000-0000-00006AB30000}"/>
    <cellStyle name="Normal 4 5 5 4 2 2 3 2" xfId="50789" xr:uid="{00000000-0005-0000-0000-00006BB30000}"/>
    <cellStyle name="Normal 4 5 5 4 2 2 4" xfId="37227" xr:uid="{00000000-0005-0000-0000-00006CB30000}"/>
    <cellStyle name="Normal 4 5 5 4 2 3" xfId="13480" xr:uid="{00000000-0005-0000-0000-00006DB30000}"/>
    <cellStyle name="Normal 4 5 5 4 2 3 2" xfId="27048" xr:uid="{00000000-0005-0000-0000-00006EB30000}"/>
    <cellStyle name="Normal 4 5 5 4 2 3 2 2" xfId="54181" xr:uid="{00000000-0005-0000-0000-00006FB30000}"/>
    <cellStyle name="Normal 4 5 5 4 2 3 3" xfId="40619" xr:uid="{00000000-0005-0000-0000-000070B30000}"/>
    <cellStyle name="Normal 4 5 5 4 2 4" xfId="20267" xr:uid="{00000000-0005-0000-0000-000071B30000}"/>
    <cellStyle name="Normal 4 5 5 4 2 4 2" xfId="47400" xr:uid="{00000000-0005-0000-0000-000072B30000}"/>
    <cellStyle name="Normal 4 5 5 4 2 5" xfId="33838" xr:uid="{00000000-0005-0000-0000-000073B30000}"/>
    <cellStyle name="Normal 4 5 5 4 3" xfId="10078" xr:uid="{00000000-0005-0000-0000-000074B30000}"/>
    <cellStyle name="Normal 4 5 5 4 3 2" xfId="16868" xr:uid="{00000000-0005-0000-0000-000075B30000}"/>
    <cellStyle name="Normal 4 5 5 4 3 2 2" xfId="30436" xr:uid="{00000000-0005-0000-0000-000076B30000}"/>
    <cellStyle name="Normal 4 5 5 4 3 2 2 2" xfId="57569" xr:uid="{00000000-0005-0000-0000-000077B30000}"/>
    <cellStyle name="Normal 4 5 5 4 3 2 3" xfId="44007" xr:uid="{00000000-0005-0000-0000-000078B30000}"/>
    <cellStyle name="Normal 4 5 5 4 3 3" xfId="23655" xr:uid="{00000000-0005-0000-0000-000079B30000}"/>
    <cellStyle name="Normal 4 5 5 4 3 3 2" xfId="50788" xr:uid="{00000000-0005-0000-0000-00007AB30000}"/>
    <cellStyle name="Normal 4 5 5 4 3 4" xfId="37226" xr:uid="{00000000-0005-0000-0000-00007BB30000}"/>
    <cellStyle name="Normal 4 5 5 4 4" xfId="13479" xr:uid="{00000000-0005-0000-0000-00007CB30000}"/>
    <cellStyle name="Normal 4 5 5 4 4 2" xfId="27047" xr:uid="{00000000-0005-0000-0000-00007DB30000}"/>
    <cellStyle name="Normal 4 5 5 4 4 2 2" xfId="54180" xr:uid="{00000000-0005-0000-0000-00007EB30000}"/>
    <cellStyle name="Normal 4 5 5 4 4 3" xfId="40618" xr:uid="{00000000-0005-0000-0000-00007FB30000}"/>
    <cellStyle name="Normal 4 5 5 4 5" xfId="20266" xr:uid="{00000000-0005-0000-0000-000080B30000}"/>
    <cellStyle name="Normal 4 5 5 4 5 2" xfId="47399" xr:uid="{00000000-0005-0000-0000-000081B30000}"/>
    <cellStyle name="Normal 4 5 5 4 6" xfId="33837" xr:uid="{00000000-0005-0000-0000-000082B30000}"/>
    <cellStyle name="Normal 4 5 5 5" xfId="6548" xr:uid="{00000000-0005-0000-0000-000083B30000}"/>
    <cellStyle name="Normal 4 5 5 5 2" xfId="10080" xr:uid="{00000000-0005-0000-0000-000084B30000}"/>
    <cellStyle name="Normal 4 5 5 5 2 2" xfId="16870" xr:uid="{00000000-0005-0000-0000-000085B30000}"/>
    <cellStyle name="Normal 4 5 5 5 2 2 2" xfId="30438" xr:uid="{00000000-0005-0000-0000-000086B30000}"/>
    <cellStyle name="Normal 4 5 5 5 2 2 2 2" xfId="57571" xr:uid="{00000000-0005-0000-0000-000087B30000}"/>
    <cellStyle name="Normal 4 5 5 5 2 2 3" xfId="44009" xr:uid="{00000000-0005-0000-0000-000088B30000}"/>
    <cellStyle name="Normal 4 5 5 5 2 3" xfId="23657" xr:uid="{00000000-0005-0000-0000-000089B30000}"/>
    <cellStyle name="Normal 4 5 5 5 2 3 2" xfId="50790" xr:uid="{00000000-0005-0000-0000-00008AB30000}"/>
    <cellStyle name="Normal 4 5 5 5 2 4" xfId="37228" xr:uid="{00000000-0005-0000-0000-00008BB30000}"/>
    <cellStyle name="Normal 4 5 5 5 3" xfId="13481" xr:uid="{00000000-0005-0000-0000-00008CB30000}"/>
    <cellStyle name="Normal 4 5 5 5 3 2" xfId="27049" xr:uid="{00000000-0005-0000-0000-00008DB30000}"/>
    <cellStyle name="Normal 4 5 5 5 3 2 2" xfId="54182" xr:uid="{00000000-0005-0000-0000-00008EB30000}"/>
    <cellStyle name="Normal 4 5 5 5 3 3" xfId="40620" xr:uid="{00000000-0005-0000-0000-00008FB30000}"/>
    <cellStyle name="Normal 4 5 5 5 4" xfId="20268" xr:uid="{00000000-0005-0000-0000-000090B30000}"/>
    <cellStyle name="Normal 4 5 5 5 4 2" xfId="47401" xr:uid="{00000000-0005-0000-0000-000091B30000}"/>
    <cellStyle name="Normal 4 5 5 5 5" xfId="33839" xr:uid="{00000000-0005-0000-0000-000092B30000}"/>
    <cellStyle name="Normal 4 5 5 6" xfId="6549" xr:uid="{00000000-0005-0000-0000-000093B30000}"/>
    <cellStyle name="Normal 4 5 5 6 2" xfId="10081" xr:uid="{00000000-0005-0000-0000-000094B30000}"/>
    <cellStyle name="Normal 4 5 5 6 2 2" xfId="16871" xr:uid="{00000000-0005-0000-0000-000095B30000}"/>
    <cellStyle name="Normal 4 5 5 6 2 2 2" xfId="30439" xr:uid="{00000000-0005-0000-0000-000096B30000}"/>
    <cellStyle name="Normal 4 5 5 6 2 2 2 2" xfId="57572" xr:uid="{00000000-0005-0000-0000-000097B30000}"/>
    <cellStyle name="Normal 4 5 5 6 2 2 3" xfId="44010" xr:uid="{00000000-0005-0000-0000-000098B30000}"/>
    <cellStyle name="Normal 4 5 5 6 2 3" xfId="23658" xr:uid="{00000000-0005-0000-0000-000099B30000}"/>
    <cellStyle name="Normal 4 5 5 6 2 3 2" xfId="50791" xr:uid="{00000000-0005-0000-0000-00009AB30000}"/>
    <cellStyle name="Normal 4 5 5 6 2 4" xfId="37229" xr:uid="{00000000-0005-0000-0000-00009BB30000}"/>
    <cellStyle name="Normal 4 5 5 6 3" xfId="13482" xr:uid="{00000000-0005-0000-0000-00009CB30000}"/>
    <cellStyle name="Normal 4 5 5 6 3 2" xfId="27050" xr:uid="{00000000-0005-0000-0000-00009DB30000}"/>
    <cellStyle name="Normal 4 5 5 6 3 2 2" xfId="54183" xr:uid="{00000000-0005-0000-0000-00009EB30000}"/>
    <cellStyle name="Normal 4 5 5 6 3 3" xfId="40621" xr:uid="{00000000-0005-0000-0000-00009FB30000}"/>
    <cellStyle name="Normal 4 5 5 6 4" xfId="20269" xr:uid="{00000000-0005-0000-0000-0000A0B30000}"/>
    <cellStyle name="Normal 4 5 5 6 4 2" xfId="47402" xr:uid="{00000000-0005-0000-0000-0000A1B30000}"/>
    <cellStyle name="Normal 4 5 5 6 5" xfId="33840" xr:uid="{00000000-0005-0000-0000-0000A2B30000}"/>
    <cellStyle name="Normal 4 5 5 7" xfId="10066" xr:uid="{00000000-0005-0000-0000-0000A3B30000}"/>
    <cellStyle name="Normal 4 5 5 7 2" xfId="16856" xr:uid="{00000000-0005-0000-0000-0000A4B30000}"/>
    <cellStyle name="Normal 4 5 5 7 2 2" xfId="30424" xr:uid="{00000000-0005-0000-0000-0000A5B30000}"/>
    <cellStyle name="Normal 4 5 5 7 2 2 2" xfId="57557" xr:uid="{00000000-0005-0000-0000-0000A6B30000}"/>
    <cellStyle name="Normal 4 5 5 7 2 3" xfId="43995" xr:uid="{00000000-0005-0000-0000-0000A7B30000}"/>
    <cellStyle name="Normal 4 5 5 7 3" xfId="23643" xr:uid="{00000000-0005-0000-0000-0000A8B30000}"/>
    <cellStyle name="Normal 4 5 5 7 3 2" xfId="50776" xr:uid="{00000000-0005-0000-0000-0000A9B30000}"/>
    <cellStyle name="Normal 4 5 5 7 4" xfId="37214" xr:uid="{00000000-0005-0000-0000-0000AAB30000}"/>
    <cellStyle name="Normal 4 5 5 8" xfId="13467" xr:uid="{00000000-0005-0000-0000-0000ABB30000}"/>
    <cellStyle name="Normal 4 5 5 8 2" xfId="27035" xr:uid="{00000000-0005-0000-0000-0000ACB30000}"/>
    <cellStyle name="Normal 4 5 5 8 2 2" xfId="54168" xr:uid="{00000000-0005-0000-0000-0000ADB30000}"/>
    <cellStyle name="Normal 4 5 5 8 3" xfId="40606" xr:uid="{00000000-0005-0000-0000-0000AEB30000}"/>
    <cellStyle name="Normal 4 5 5 9" xfId="20254" xr:uid="{00000000-0005-0000-0000-0000AFB30000}"/>
    <cellStyle name="Normal 4 5 5 9 2" xfId="47387" xr:uid="{00000000-0005-0000-0000-0000B0B30000}"/>
    <cellStyle name="Normal 4 5 6" xfId="6550" xr:uid="{00000000-0005-0000-0000-0000B1B30000}"/>
    <cellStyle name="Normal 4 5 6 2" xfId="6551" xr:uid="{00000000-0005-0000-0000-0000B2B30000}"/>
    <cellStyle name="Normal 4 5 6 2 2" xfId="6552" xr:uid="{00000000-0005-0000-0000-0000B3B30000}"/>
    <cellStyle name="Normal 4 5 6 2 2 2" xfId="10084" xr:uid="{00000000-0005-0000-0000-0000B4B30000}"/>
    <cellStyle name="Normal 4 5 6 2 2 2 2" xfId="16874" xr:uid="{00000000-0005-0000-0000-0000B5B30000}"/>
    <cellStyle name="Normal 4 5 6 2 2 2 2 2" xfId="30442" xr:uid="{00000000-0005-0000-0000-0000B6B30000}"/>
    <cellStyle name="Normal 4 5 6 2 2 2 2 2 2" xfId="57575" xr:uid="{00000000-0005-0000-0000-0000B7B30000}"/>
    <cellStyle name="Normal 4 5 6 2 2 2 2 3" xfId="44013" xr:uid="{00000000-0005-0000-0000-0000B8B30000}"/>
    <cellStyle name="Normal 4 5 6 2 2 2 3" xfId="23661" xr:uid="{00000000-0005-0000-0000-0000B9B30000}"/>
    <cellStyle name="Normal 4 5 6 2 2 2 3 2" xfId="50794" xr:uid="{00000000-0005-0000-0000-0000BAB30000}"/>
    <cellStyle name="Normal 4 5 6 2 2 2 4" xfId="37232" xr:uid="{00000000-0005-0000-0000-0000BBB30000}"/>
    <cellStyle name="Normal 4 5 6 2 2 3" xfId="13485" xr:uid="{00000000-0005-0000-0000-0000BCB30000}"/>
    <cellStyle name="Normal 4 5 6 2 2 3 2" xfId="27053" xr:uid="{00000000-0005-0000-0000-0000BDB30000}"/>
    <cellStyle name="Normal 4 5 6 2 2 3 2 2" xfId="54186" xr:uid="{00000000-0005-0000-0000-0000BEB30000}"/>
    <cellStyle name="Normal 4 5 6 2 2 3 3" xfId="40624" xr:uid="{00000000-0005-0000-0000-0000BFB30000}"/>
    <cellStyle name="Normal 4 5 6 2 2 4" xfId="20272" xr:uid="{00000000-0005-0000-0000-0000C0B30000}"/>
    <cellStyle name="Normal 4 5 6 2 2 4 2" xfId="47405" xr:uid="{00000000-0005-0000-0000-0000C1B30000}"/>
    <cellStyle name="Normal 4 5 6 2 2 5" xfId="33843" xr:uid="{00000000-0005-0000-0000-0000C2B30000}"/>
    <cellStyle name="Normal 4 5 6 2 3" xfId="6553" xr:uid="{00000000-0005-0000-0000-0000C3B30000}"/>
    <cellStyle name="Normal 4 5 6 2 3 2" xfId="10085" xr:uid="{00000000-0005-0000-0000-0000C4B30000}"/>
    <cellStyle name="Normal 4 5 6 2 3 2 2" xfId="16875" xr:uid="{00000000-0005-0000-0000-0000C5B30000}"/>
    <cellStyle name="Normal 4 5 6 2 3 2 2 2" xfId="30443" xr:uid="{00000000-0005-0000-0000-0000C6B30000}"/>
    <cellStyle name="Normal 4 5 6 2 3 2 2 2 2" xfId="57576" xr:uid="{00000000-0005-0000-0000-0000C7B30000}"/>
    <cellStyle name="Normal 4 5 6 2 3 2 2 3" xfId="44014" xr:uid="{00000000-0005-0000-0000-0000C8B30000}"/>
    <cellStyle name="Normal 4 5 6 2 3 2 3" xfId="23662" xr:uid="{00000000-0005-0000-0000-0000C9B30000}"/>
    <cellStyle name="Normal 4 5 6 2 3 2 3 2" xfId="50795" xr:uid="{00000000-0005-0000-0000-0000CAB30000}"/>
    <cellStyle name="Normal 4 5 6 2 3 2 4" xfId="37233" xr:uid="{00000000-0005-0000-0000-0000CBB30000}"/>
    <cellStyle name="Normal 4 5 6 2 3 3" xfId="13486" xr:uid="{00000000-0005-0000-0000-0000CCB30000}"/>
    <cellStyle name="Normal 4 5 6 2 3 3 2" xfId="27054" xr:uid="{00000000-0005-0000-0000-0000CDB30000}"/>
    <cellStyle name="Normal 4 5 6 2 3 3 2 2" xfId="54187" xr:uid="{00000000-0005-0000-0000-0000CEB30000}"/>
    <cellStyle name="Normal 4 5 6 2 3 3 3" xfId="40625" xr:uid="{00000000-0005-0000-0000-0000CFB30000}"/>
    <cellStyle name="Normal 4 5 6 2 3 4" xfId="20273" xr:uid="{00000000-0005-0000-0000-0000D0B30000}"/>
    <cellStyle name="Normal 4 5 6 2 3 4 2" xfId="47406" xr:uid="{00000000-0005-0000-0000-0000D1B30000}"/>
    <cellStyle name="Normal 4 5 6 2 3 5" xfId="33844" xr:uid="{00000000-0005-0000-0000-0000D2B30000}"/>
    <cellStyle name="Normal 4 5 6 2 4" xfId="10083" xr:uid="{00000000-0005-0000-0000-0000D3B30000}"/>
    <cellStyle name="Normal 4 5 6 2 4 2" xfId="16873" xr:uid="{00000000-0005-0000-0000-0000D4B30000}"/>
    <cellStyle name="Normal 4 5 6 2 4 2 2" xfId="30441" xr:uid="{00000000-0005-0000-0000-0000D5B30000}"/>
    <cellStyle name="Normal 4 5 6 2 4 2 2 2" xfId="57574" xr:uid="{00000000-0005-0000-0000-0000D6B30000}"/>
    <cellStyle name="Normal 4 5 6 2 4 2 3" xfId="44012" xr:uid="{00000000-0005-0000-0000-0000D7B30000}"/>
    <cellStyle name="Normal 4 5 6 2 4 3" xfId="23660" xr:uid="{00000000-0005-0000-0000-0000D8B30000}"/>
    <cellStyle name="Normal 4 5 6 2 4 3 2" xfId="50793" xr:uid="{00000000-0005-0000-0000-0000D9B30000}"/>
    <cellStyle name="Normal 4 5 6 2 4 4" xfId="37231" xr:uid="{00000000-0005-0000-0000-0000DAB30000}"/>
    <cellStyle name="Normal 4 5 6 2 5" xfId="13484" xr:uid="{00000000-0005-0000-0000-0000DBB30000}"/>
    <cellStyle name="Normal 4 5 6 2 5 2" xfId="27052" xr:uid="{00000000-0005-0000-0000-0000DCB30000}"/>
    <cellStyle name="Normal 4 5 6 2 5 2 2" xfId="54185" xr:uid="{00000000-0005-0000-0000-0000DDB30000}"/>
    <cellStyle name="Normal 4 5 6 2 5 3" xfId="40623" xr:uid="{00000000-0005-0000-0000-0000DEB30000}"/>
    <cellStyle name="Normal 4 5 6 2 6" xfId="20271" xr:uid="{00000000-0005-0000-0000-0000DFB30000}"/>
    <cellStyle name="Normal 4 5 6 2 6 2" xfId="47404" xr:uid="{00000000-0005-0000-0000-0000E0B30000}"/>
    <cellStyle name="Normal 4 5 6 2 7" xfId="33842" xr:uid="{00000000-0005-0000-0000-0000E1B30000}"/>
    <cellStyle name="Normal 4 5 6 3" xfId="6554" xr:uid="{00000000-0005-0000-0000-0000E2B30000}"/>
    <cellStyle name="Normal 4 5 6 3 2" xfId="6555" xr:uid="{00000000-0005-0000-0000-0000E3B30000}"/>
    <cellStyle name="Normal 4 5 6 3 2 2" xfId="10087" xr:uid="{00000000-0005-0000-0000-0000E4B30000}"/>
    <cellStyle name="Normal 4 5 6 3 2 2 2" xfId="16877" xr:uid="{00000000-0005-0000-0000-0000E5B30000}"/>
    <cellStyle name="Normal 4 5 6 3 2 2 2 2" xfId="30445" xr:uid="{00000000-0005-0000-0000-0000E6B30000}"/>
    <cellStyle name="Normal 4 5 6 3 2 2 2 2 2" xfId="57578" xr:uid="{00000000-0005-0000-0000-0000E7B30000}"/>
    <cellStyle name="Normal 4 5 6 3 2 2 2 3" xfId="44016" xr:uid="{00000000-0005-0000-0000-0000E8B30000}"/>
    <cellStyle name="Normal 4 5 6 3 2 2 3" xfId="23664" xr:uid="{00000000-0005-0000-0000-0000E9B30000}"/>
    <cellStyle name="Normal 4 5 6 3 2 2 3 2" xfId="50797" xr:uid="{00000000-0005-0000-0000-0000EAB30000}"/>
    <cellStyle name="Normal 4 5 6 3 2 2 4" xfId="37235" xr:uid="{00000000-0005-0000-0000-0000EBB30000}"/>
    <cellStyle name="Normal 4 5 6 3 2 3" xfId="13488" xr:uid="{00000000-0005-0000-0000-0000ECB30000}"/>
    <cellStyle name="Normal 4 5 6 3 2 3 2" xfId="27056" xr:uid="{00000000-0005-0000-0000-0000EDB30000}"/>
    <cellStyle name="Normal 4 5 6 3 2 3 2 2" xfId="54189" xr:uid="{00000000-0005-0000-0000-0000EEB30000}"/>
    <cellStyle name="Normal 4 5 6 3 2 3 3" xfId="40627" xr:uid="{00000000-0005-0000-0000-0000EFB30000}"/>
    <cellStyle name="Normal 4 5 6 3 2 4" xfId="20275" xr:uid="{00000000-0005-0000-0000-0000F0B30000}"/>
    <cellStyle name="Normal 4 5 6 3 2 4 2" xfId="47408" xr:uid="{00000000-0005-0000-0000-0000F1B30000}"/>
    <cellStyle name="Normal 4 5 6 3 2 5" xfId="33846" xr:uid="{00000000-0005-0000-0000-0000F2B30000}"/>
    <cellStyle name="Normal 4 5 6 3 3" xfId="10086" xr:uid="{00000000-0005-0000-0000-0000F3B30000}"/>
    <cellStyle name="Normal 4 5 6 3 3 2" xfId="16876" xr:uid="{00000000-0005-0000-0000-0000F4B30000}"/>
    <cellStyle name="Normal 4 5 6 3 3 2 2" xfId="30444" xr:uid="{00000000-0005-0000-0000-0000F5B30000}"/>
    <cellStyle name="Normal 4 5 6 3 3 2 2 2" xfId="57577" xr:uid="{00000000-0005-0000-0000-0000F6B30000}"/>
    <cellStyle name="Normal 4 5 6 3 3 2 3" xfId="44015" xr:uid="{00000000-0005-0000-0000-0000F7B30000}"/>
    <cellStyle name="Normal 4 5 6 3 3 3" xfId="23663" xr:uid="{00000000-0005-0000-0000-0000F8B30000}"/>
    <cellStyle name="Normal 4 5 6 3 3 3 2" xfId="50796" xr:uid="{00000000-0005-0000-0000-0000F9B30000}"/>
    <cellStyle name="Normal 4 5 6 3 3 4" xfId="37234" xr:uid="{00000000-0005-0000-0000-0000FAB30000}"/>
    <cellStyle name="Normal 4 5 6 3 4" xfId="13487" xr:uid="{00000000-0005-0000-0000-0000FBB30000}"/>
    <cellStyle name="Normal 4 5 6 3 4 2" xfId="27055" xr:uid="{00000000-0005-0000-0000-0000FCB30000}"/>
    <cellStyle name="Normal 4 5 6 3 4 2 2" xfId="54188" xr:uid="{00000000-0005-0000-0000-0000FDB30000}"/>
    <cellStyle name="Normal 4 5 6 3 4 3" xfId="40626" xr:uid="{00000000-0005-0000-0000-0000FEB30000}"/>
    <cellStyle name="Normal 4 5 6 3 5" xfId="20274" xr:uid="{00000000-0005-0000-0000-0000FFB30000}"/>
    <cellStyle name="Normal 4 5 6 3 5 2" xfId="47407" xr:uid="{00000000-0005-0000-0000-000000B40000}"/>
    <cellStyle name="Normal 4 5 6 3 6" xfId="33845" xr:uid="{00000000-0005-0000-0000-000001B40000}"/>
    <cellStyle name="Normal 4 5 6 4" xfId="6556" xr:uid="{00000000-0005-0000-0000-000002B40000}"/>
    <cellStyle name="Normal 4 5 6 4 2" xfId="10088" xr:uid="{00000000-0005-0000-0000-000003B40000}"/>
    <cellStyle name="Normal 4 5 6 4 2 2" xfId="16878" xr:uid="{00000000-0005-0000-0000-000004B40000}"/>
    <cellStyle name="Normal 4 5 6 4 2 2 2" xfId="30446" xr:uid="{00000000-0005-0000-0000-000005B40000}"/>
    <cellStyle name="Normal 4 5 6 4 2 2 2 2" xfId="57579" xr:uid="{00000000-0005-0000-0000-000006B40000}"/>
    <cellStyle name="Normal 4 5 6 4 2 2 3" xfId="44017" xr:uid="{00000000-0005-0000-0000-000007B40000}"/>
    <cellStyle name="Normal 4 5 6 4 2 3" xfId="23665" xr:uid="{00000000-0005-0000-0000-000008B40000}"/>
    <cellStyle name="Normal 4 5 6 4 2 3 2" xfId="50798" xr:uid="{00000000-0005-0000-0000-000009B40000}"/>
    <cellStyle name="Normal 4 5 6 4 2 4" xfId="37236" xr:uid="{00000000-0005-0000-0000-00000AB40000}"/>
    <cellStyle name="Normal 4 5 6 4 3" xfId="13489" xr:uid="{00000000-0005-0000-0000-00000BB40000}"/>
    <cellStyle name="Normal 4 5 6 4 3 2" xfId="27057" xr:uid="{00000000-0005-0000-0000-00000CB40000}"/>
    <cellStyle name="Normal 4 5 6 4 3 2 2" xfId="54190" xr:uid="{00000000-0005-0000-0000-00000DB40000}"/>
    <cellStyle name="Normal 4 5 6 4 3 3" xfId="40628" xr:uid="{00000000-0005-0000-0000-00000EB40000}"/>
    <cellStyle name="Normal 4 5 6 4 4" xfId="20276" xr:uid="{00000000-0005-0000-0000-00000FB40000}"/>
    <cellStyle name="Normal 4 5 6 4 4 2" xfId="47409" xr:uid="{00000000-0005-0000-0000-000010B40000}"/>
    <cellStyle name="Normal 4 5 6 4 5" xfId="33847" xr:uid="{00000000-0005-0000-0000-000011B40000}"/>
    <cellStyle name="Normal 4 5 6 5" xfId="6557" xr:uid="{00000000-0005-0000-0000-000012B40000}"/>
    <cellStyle name="Normal 4 5 6 5 2" xfId="10089" xr:uid="{00000000-0005-0000-0000-000013B40000}"/>
    <cellStyle name="Normal 4 5 6 5 2 2" xfId="16879" xr:uid="{00000000-0005-0000-0000-000014B40000}"/>
    <cellStyle name="Normal 4 5 6 5 2 2 2" xfId="30447" xr:uid="{00000000-0005-0000-0000-000015B40000}"/>
    <cellStyle name="Normal 4 5 6 5 2 2 2 2" xfId="57580" xr:uid="{00000000-0005-0000-0000-000016B40000}"/>
    <cellStyle name="Normal 4 5 6 5 2 2 3" xfId="44018" xr:uid="{00000000-0005-0000-0000-000017B40000}"/>
    <cellStyle name="Normal 4 5 6 5 2 3" xfId="23666" xr:uid="{00000000-0005-0000-0000-000018B40000}"/>
    <cellStyle name="Normal 4 5 6 5 2 3 2" xfId="50799" xr:uid="{00000000-0005-0000-0000-000019B40000}"/>
    <cellStyle name="Normal 4 5 6 5 2 4" xfId="37237" xr:uid="{00000000-0005-0000-0000-00001AB40000}"/>
    <cellStyle name="Normal 4 5 6 5 3" xfId="13490" xr:uid="{00000000-0005-0000-0000-00001BB40000}"/>
    <cellStyle name="Normal 4 5 6 5 3 2" xfId="27058" xr:uid="{00000000-0005-0000-0000-00001CB40000}"/>
    <cellStyle name="Normal 4 5 6 5 3 2 2" xfId="54191" xr:uid="{00000000-0005-0000-0000-00001DB40000}"/>
    <cellStyle name="Normal 4 5 6 5 3 3" xfId="40629" xr:uid="{00000000-0005-0000-0000-00001EB40000}"/>
    <cellStyle name="Normal 4 5 6 5 4" xfId="20277" xr:uid="{00000000-0005-0000-0000-00001FB40000}"/>
    <cellStyle name="Normal 4 5 6 5 4 2" xfId="47410" xr:uid="{00000000-0005-0000-0000-000020B40000}"/>
    <cellStyle name="Normal 4 5 6 5 5" xfId="33848" xr:uid="{00000000-0005-0000-0000-000021B40000}"/>
    <cellStyle name="Normal 4 5 6 6" xfId="10082" xr:uid="{00000000-0005-0000-0000-000022B40000}"/>
    <cellStyle name="Normal 4 5 6 6 2" xfId="16872" xr:uid="{00000000-0005-0000-0000-000023B40000}"/>
    <cellStyle name="Normal 4 5 6 6 2 2" xfId="30440" xr:uid="{00000000-0005-0000-0000-000024B40000}"/>
    <cellStyle name="Normal 4 5 6 6 2 2 2" xfId="57573" xr:uid="{00000000-0005-0000-0000-000025B40000}"/>
    <cellStyle name="Normal 4 5 6 6 2 3" xfId="44011" xr:uid="{00000000-0005-0000-0000-000026B40000}"/>
    <cellStyle name="Normal 4 5 6 6 3" xfId="23659" xr:uid="{00000000-0005-0000-0000-000027B40000}"/>
    <cellStyle name="Normal 4 5 6 6 3 2" xfId="50792" xr:uid="{00000000-0005-0000-0000-000028B40000}"/>
    <cellStyle name="Normal 4 5 6 6 4" xfId="37230" xr:uid="{00000000-0005-0000-0000-000029B40000}"/>
    <cellStyle name="Normal 4 5 6 7" xfId="13483" xr:uid="{00000000-0005-0000-0000-00002AB40000}"/>
    <cellStyle name="Normal 4 5 6 7 2" xfId="27051" xr:uid="{00000000-0005-0000-0000-00002BB40000}"/>
    <cellStyle name="Normal 4 5 6 7 2 2" xfId="54184" xr:uid="{00000000-0005-0000-0000-00002CB40000}"/>
    <cellStyle name="Normal 4 5 6 7 3" xfId="40622" xr:uid="{00000000-0005-0000-0000-00002DB40000}"/>
    <cellStyle name="Normal 4 5 6 8" xfId="20270" xr:uid="{00000000-0005-0000-0000-00002EB40000}"/>
    <cellStyle name="Normal 4 5 6 8 2" xfId="47403" xr:uid="{00000000-0005-0000-0000-00002FB40000}"/>
    <cellStyle name="Normal 4 5 6 9" xfId="33841" xr:uid="{00000000-0005-0000-0000-000030B40000}"/>
    <cellStyle name="Normal 4 5 7" xfId="6558" xr:uid="{00000000-0005-0000-0000-000031B40000}"/>
    <cellStyle name="Normal 4 5 7 2" xfId="6559" xr:uid="{00000000-0005-0000-0000-000032B40000}"/>
    <cellStyle name="Normal 4 5 7 2 2" xfId="6560" xr:uid="{00000000-0005-0000-0000-000033B40000}"/>
    <cellStyle name="Normal 4 5 7 2 2 2" xfId="10092" xr:uid="{00000000-0005-0000-0000-000034B40000}"/>
    <cellStyle name="Normal 4 5 7 2 2 2 2" xfId="16882" xr:uid="{00000000-0005-0000-0000-000035B40000}"/>
    <cellStyle name="Normal 4 5 7 2 2 2 2 2" xfId="30450" xr:uid="{00000000-0005-0000-0000-000036B40000}"/>
    <cellStyle name="Normal 4 5 7 2 2 2 2 2 2" xfId="57583" xr:uid="{00000000-0005-0000-0000-000037B40000}"/>
    <cellStyle name="Normal 4 5 7 2 2 2 2 3" xfId="44021" xr:uid="{00000000-0005-0000-0000-000038B40000}"/>
    <cellStyle name="Normal 4 5 7 2 2 2 3" xfId="23669" xr:uid="{00000000-0005-0000-0000-000039B40000}"/>
    <cellStyle name="Normal 4 5 7 2 2 2 3 2" xfId="50802" xr:uid="{00000000-0005-0000-0000-00003AB40000}"/>
    <cellStyle name="Normal 4 5 7 2 2 2 4" xfId="37240" xr:uid="{00000000-0005-0000-0000-00003BB40000}"/>
    <cellStyle name="Normal 4 5 7 2 2 3" xfId="13493" xr:uid="{00000000-0005-0000-0000-00003CB40000}"/>
    <cellStyle name="Normal 4 5 7 2 2 3 2" xfId="27061" xr:uid="{00000000-0005-0000-0000-00003DB40000}"/>
    <cellStyle name="Normal 4 5 7 2 2 3 2 2" xfId="54194" xr:uid="{00000000-0005-0000-0000-00003EB40000}"/>
    <cellStyle name="Normal 4 5 7 2 2 3 3" xfId="40632" xr:uid="{00000000-0005-0000-0000-00003FB40000}"/>
    <cellStyle name="Normal 4 5 7 2 2 4" xfId="20280" xr:uid="{00000000-0005-0000-0000-000040B40000}"/>
    <cellStyle name="Normal 4 5 7 2 2 4 2" xfId="47413" xr:uid="{00000000-0005-0000-0000-000041B40000}"/>
    <cellStyle name="Normal 4 5 7 2 2 5" xfId="33851" xr:uid="{00000000-0005-0000-0000-000042B40000}"/>
    <cellStyle name="Normal 4 5 7 2 3" xfId="6561" xr:uid="{00000000-0005-0000-0000-000043B40000}"/>
    <cellStyle name="Normal 4 5 7 2 3 2" xfId="10093" xr:uid="{00000000-0005-0000-0000-000044B40000}"/>
    <cellStyle name="Normal 4 5 7 2 3 2 2" xfId="16883" xr:uid="{00000000-0005-0000-0000-000045B40000}"/>
    <cellStyle name="Normal 4 5 7 2 3 2 2 2" xfId="30451" xr:uid="{00000000-0005-0000-0000-000046B40000}"/>
    <cellStyle name="Normal 4 5 7 2 3 2 2 2 2" xfId="57584" xr:uid="{00000000-0005-0000-0000-000047B40000}"/>
    <cellStyle name="Normal 4 5 7 2 3 2 2 3" xfId="44022" xr:uid="{00000000-0005-0000-0000-000048B40000}"/>
    <cellStyle name="Normal 4 5 7 2 3 2 3" xfId="23670" xr:uid="{00000000-0005-0000-0000-000049B40000}"/>
    <cellStyle name="Normal 4 5 7 2 3 2 3 2" xfId="50803" xr:uid="{00000000-0005-0000-0000-00004AB40000}"/>
    <cellStyle name="Normal 4 5 7 2 3 2 4" xfId="37241" xr:uid="{00000000-0005-0000-0000-00004BB40000}"/>
    <cellStyle name="Normal 4 5 7 2 3 3" xfId="13494" xr:uid="{00000000-0005-0000-0000-00004CB40000}"/>
    <cellStyle name="Normal 4 5 7 2 3 3 2" xfId="27062" xr:uid="{00000000-0005-0000-0000-00004DB40000}"/>
    <cellStyle name="Normal 4 5 7 2 3 3 2 2" xfId="54195" xr:uid="{00000000-0005-0000-0000-00004EB40000}"/>
    <cellStyle name="Normal 4 5 7 2 3 3 3" xfId="40633" xr:uid="{00000000-0005-0000-0000-00004FB40000}"/>
    <cellStyle name="Normal 4 5 7 2 3 4" xfId="20281" xr:uid="{00000000-0005-0000-0000-000050B40000}"/>
    <cellStyle name="Normal 4 5 7 2 3 4 2" xfId="47414" xr:uid="{00000000-0005-0000-0000-000051B40000}"/>
    <cellStyle name="Normal 4 5 7 2 3 5" xfId="33852" xr:uid="{00000000-0005-0000-0000-000052B40000}"/>
    <cellStyle name="Normal 4 5 7 2 4" xfId="10091" xr:uid="{00000000-0005-0000-0000-000053B40000}"/>
    <cellStyle name="Normal 4 5 7 2 4 2" xfId="16881" xr:uid="{00000000-0005-0000-0000-000054B40000}"/>
    <cellStyle name="Normal 4 5 7 2 4 2 2" xfId="30449" xr:uid="{00000000-0005-0000-0000-000055B40000}"/>
    <cellStyle name="Normal 4 5 7 2 4 2 2 2" xfId="57582" xr:uid="{00000000-0005-0000-0000-000056B40000}"/>
    <cellStyle name="Normal 4 5 7 2 4 2 3" xfId="44020" xr:uid="{00000000-0005-0000-0000-000057B40000}"/>
    <cellStyle name="Normal 4 5 7 2 4 3" xfId="23668" xr:uid="{00000000-0005-0000-0000-000058B40000}"/>
    <cellStyle name="Normal 4 5 7 2 4 3 2" xfId="50801" xr:uid="{00000000-0005-0000-0000-000059B40000}"/>
    <cellStyle name="Normal 4 5 7 2 4 4" xfId="37239" xr:uid="{00000000-0005-0000-0000-00005AB40000}"/>
    <cellStyle name="Normal 4 5 7 2 5" xfId="13492" xr:uid="{00000000-0005-0000-0000-00005BB40000}"/>
    <cellStyle name="Normal 4 5 7 2 5 2" xfId="27060" xr:uid="{00000000-0005-0000-0000-00005CB40000}"/>
    <cellStyle name="Normal 4 5 7 2 5 2 2" xfId="54193" xr:uid="{00000000-0005-0000-0000-00005DB40000}"/>
    <cellStyle name="Normal 4 5 7 2 5 3" xfId="40631" xr:uid="{00000000-0005-0000-0000-00005EB40000}"/>
    <cellStyle name="Normal 4 5 7 2 6" xfId="20279" xr:uid="{00000000-0005-0000-0000-00005FB40000}"/>
    <cellStyle name="Normal 4 5 7 2 6 2" xfId="47412" xr:uid="{00000000-0005-0000-0000-000060B40000}"/>
    <cellStyle name="Normal 4 5 7 2 7" xfId="33850" xr:uid="{00000000-0005-0000-0000-000061B40000}"/>
    <cellStyle name="Normal 4 5 7 3" xfId="6562" xr:uid="{00000000-0005-0000-0000-000062B40000}"/>
    <cellStyle name="Normal 4 5 7 3 2" xfId="10094" xr:uid="{00000000-0005-0000-0000-000063B40000}"/>
    <cellStyle name="Normal 4 5 7 3 2 2" xfId="16884" xr:uid="{00000000-0005-0000-0000-000064B40000}"/>
    <cellStyle name="Normal 4 5 7 3 2 2 2" xfId="30452" xr:uid="{00000000-0005-0000-0000-000065B40000}"/>
    <cellStyle name="Normal 4 5 7 3 2 2 2 2" xfId="57585" xr:uid="{00000000-0005-0000-0000-000066B40000}"/>
    <cellStyle name="Normal 4 5 7 3 2 2 3" xfId="44023" xr:uid="{00000000-0005-0000-0000-000067B40000}"/>
    <cellStyle name="Normal 4 5 7 3 2 3" xfId="23671" xr:uid="{00000000-0005-0000-0000-000068B40000}"/>
    <cellStyle name="Normal 4 5 7 3 2 3 2" xfId="50804" xr:uid="{00000000-0005-0000-0000-000069B40000}"/>
    <cellStyle name="Normal 4 5 7 3 2 4" xfId="37242" xr:uid="{00000000-0005-0000-0000-00006AB40000}"/>
    <cellStyle name="Normal 4 5 7 3 3" xfId="13495" xr:uid="{00000000-0005-0000-0000-00006BB40000}"/>
    <cellStyle name="Normal 4 5 7 3 3 2" xfId="27063" xr:uid="{00000000-0005-0000-0000-00006CB40000}"/>
    <cellStyle name="Normal 4 5 7 3 3 2 2" xfId="54196" xr:uid="{00000000-0005-0000-0000-00006DB40000}"/>
    <cellStyle name="Normal 4 5 7 3 3 3" xfId="40634" xr:uid="{00000000-0005-0000-0000-00006EB40000}"/>
    <cellStyle name="Normal 4 5 7 3 4" xfId="20282" xr:uid="{00000000-0005-0000-0000-00006FB40000}"/>
    <cellStyle name="Normal 4 5 7 3 4 2" xfId="47415" xr:uid="{00000000-0005-0000-0000-000070B40000}"/>
    <cellStyle name="Normal 4 5 7 3 5" xfId="33853" xr:uid="{00000000-0005-0000-0000-000071B40000}"/>
    <cellStyle name="Normal 4 5 7 4" xfId="6563" xr:uid="{00000000-0005-0000-0000-000072B40000}"/>
    <cellStyle name="Normal 4 5 7 4 2" xfId="10095" xr:uid="{00000000-0005-0000-0000-000073B40000}"/>
    <cellStyle name="Normal 4 5 7 4 2 2" xfId="16885" xr:uid="{00000000-0005-0000-0000-000074B40000}"/>
    <cellStyle name="Normal 4 5 7 4 2 2 2" xfId="30453" xr:uid="{00000000-0005-0000-0000-000075B40000}"/>
    <cellStyle name="Normal 4 5 7 4 2 2 2 2" xfId="57586" xr:uid="{00000000-0005-0000-0000-000076B40000}"/>
    <cellStyle name="Normal 4 5 7 4 2 2 3" xfId="44024" xr:uid="{00000000-0005-0000-0000-000077B40000}"/>
    <cellStyle name="Normal 4 5 7 4 2 3" xfId="23672" xr:uid="{00000000-0005-0000-0000-000078B40000}"/>
    <cellStyle name="Normal 4 5 7 4 2 3 2" xfId="50805" xr:uid="{00000000-0005-0000-0000-000079B40000}"/>
    <cellStyle name="Normal 4 5 7 4 2 4" xfId="37243" xr:uid="{00000000-0005-0000-0000-00007AB40000}"/>
    <cellStyle name="Normal 4 5 7 4 3" xfId="13496" xr:uid="{00000000-0005-0000-0000-00007BB40000}"/>
    <cellStyle name="Normal 4 5 7 4 3 2" xfId="27064" xr:uid="{00000000-0005-0000-0000-00007CB40000}"/>
    <cellStyle name="Normal 4 5 7 4 3 2 2" xfId="54197" xr:uid="{00000000-0005-0000-0000-00007DB40000}"/>
    <cellStyle name="Normal 4 5 7 4 3 3" xfId="40635" xr:uid="{00000000-0005-0000-0000-00007EB40000}"/>
    <cellStyle name="Normal 4 5 7 4 4" xfId="20283" xr:uid="{00000000-0005-0000-0000-00007FB40000}"/>
    <cellStyle name="Normal 4 5 7 4 4 2" xfId="47416" xr:uid="{00000000-0005-0000-0000-000080B40000}"/>
    <cellStyle name="Normal 4 5 7 4 5" xfId="33854" xr:uid="{00000000-0005-0000-0000-000081B40000}"/>
    <cellStyle name="Normal 4 5 7 5" xfId="10090" xr:uid="{00000000-0005-0000-0000-000082B40000}"/>
    <cellStyle name="Normal 4 5 7 5 2" xfId="16880" xr:uid="{00000000-0005-0000-0000-000083B40000}"/>
    <cellStyle name="Normal 4 5 7 5 2 2" xfId="30448" xr:uid="{00000000-0005-0000-0000-000084B40000}"/>
    <cellStyle name="Normal 4 5 7 5 2 2 2" xfId="57581" xr:uid="{00000000-0005-0000-0000-000085B40000}"/>
    <cellStyle name="Normal 4 5 7 5 2 3" xfId="44019" xr:uid="{00000000-0005-0000-0000-000086B40000}"/>
    <cellStyle name="Normal 4 5 7 5 3" xfId="23667" xr:uid="{00000000-0005-0000-0000-000087B40000}"/>
    <cellStyle name="Normal 4 5 7 5 3 2" xfId="50800" xr:uid="{00000000-0005-0000-0000-000088B40000}"/>
    <cellStyle name="Normal 4 5 7 5 4" xfId="37238" xr:uid="{00000000-0005-0000-0000-000089B40000}"/>
    <cellStyle name="Normal 4 5 7 6" xfId="13491" xr:uid="{00000000-0005-0000-0000-00008AB40000}"/>
    <cellStyle name="Normal 4 5 7 6 2" xfId="27059" xr:uid="{00000000-0005-0000-0000-00008BB40000}"/>
    <cellStyle name="Normal 4 5 7 6 2 2" xfId="54192" xr:uid="{00000000-0005-0000-0000-00008CB40000}"/>
    <cellStyle name="Normal 4 5 7 6 3" xfId="40630" xr:uid="{00000000-0005-0000-0000-00008DB40000}"/>
    <cellStyle name="Normal 4 5 7 7" xfId="20278" xr:uid="{00000000-0005-0000-0000-00008EB40000}"/>
    <cellStyle name="Normal 4 5 7 7 2" xfId="47411" xr:uid="{00000000-0005-0000-0000-00008FB40000}"/>
    <cellStyle name="Normal 4 5 7 8" xfId="33849" xr:uid="{00000000-0005-0000-0000-000090B40000}"/>
    <cellStyle name="Normal 4 5 8" xfId="6564" xr:uid="{00000000-0005-0000-0000-000091B40000}"/>
    <cellStyle name="Normal 4 5 8 2" xfId="6565" xr:uid="{00000000-0005-0000-0000-000092B40000}"/>
    <cellStyle name="Normal 4 5 8 2 2" xfId="6566" xr:uid="{00000000-0005-0000-0000-000093B40000}"/>
    <cellStyle name="Normal 4 5 8 2 2 2" xfId="10098" xr:uid="{00000000-0005-0000-0000-000094B40000}"/>
    <cellStyle name="Normal 4 5 8 2 2 2 2" xfId="16888" xr:uid="{00000000-0005-0000-0000-000095B40000}"/>
    <cellStyle name="Normal 4 5 8 2 2 2 2 2" xfId="30456" xr:uid="{00000000-0005-0000-0000-000096B40000}"/>
    <cellStyle name="Normal 4 5 8 2 2 2 2 2 2" xfId="57589" xr:uid="{00000000-0005-0000-0000-000097B40000}"/>
    <cellStyle name="Normal 4 5 8 2 2 2 2 3" xfId="44027" xr:uid="{00000000-0005-0000-0000-000098B40000}"/>
    <cellStyle name="Normal 4 5 8 2 2 2 3" xfId="23675" xr:uid="{00000000-0005-0000-0000-000099B40000}"/>
    <cellStyle name="Normal 4 5 8 2 2 2 3 2" xfId="50808" xr:uid="{00000000-0005-0000-0000-00009AB40000}"/>
    <cellStyle name="Normal 4 5 8 2 2 2 4" xfId="37246" xr:uid="{00000000-0005-0000-0000-00009BB40000}"/>
    <cellStyle name="Normal 4 5 8 2 2 3" xfId="13499" xr:uid="{00000000-0005-0000-0000-00009CB40000}"/>
    <cellStyle name="Normal 4 5 8 2 2 3 2" xfId="27067" xr:uid="{00000000-0005-0000-0000-00009DB40000}"/>
    <cellStyle name="Normal 4 5 8 2 2 3 2 2" xfId="54200" xr:uid="{00000000-0005-0000-0000-00009EB40000}"/>
    <cellStyle name="Normal 4 5 8 2 2 3 3" xfId="40638" xr:uid="{00000000-0005-0000-0000-00009FB40000}"/>
    <cellStyle name="Normal 4 5 8 2 2 4" xfId="20286" xr:uid="{00000000-0005-0000-0000-0000A0B40000}"/>
    <cellStyle name="Normal 4 5 8 2 2 4 2" xfId="47419" xr:uid="{00000000-0005-0000-0000-0000A1B40000}"/>
    <cellStyle name="Normal 4 5 8 2 2 5" xfId="33857" xr:uid="{00000000-0005-0000-0000-0000A2B40000}"/>
    <cellStyle name="Normal 4 5 8 2 3" xfId="6567" xr:uid="{00000000-0005-0000-0000-0000A3B40000}"/>
    <cellStyle name="Normal 4 5 8 2 3 2" xfId="10099" xr:uid="{00000000-0005-0000-0000-0000A4B40000}"/>
    <cellStyle name="Normal 4 5 8 2 3 2 2" xfId="16889" xr:uid="{00000000-0005-0000-0000-0000A5B40000}"/>
    <cellStyle name="Normal 4 5 8 2 3 2 2 2" xfId="30457" xr:uid="{00000000-0005-0000-0000-0000A6B40000}"/>
    <cellStyle name="Normal 4 5 8 2 3 2 2 2 2" xfId="57590" xr:uid="{00000000-0005-0000-0000-0000A7B40000}"/>
    <cellStyle name="Normal 4 5 8 2 3 2 2 3" xfId="44028" xr:uid="{00000000-0005-0000-0000-0000A8B40000}"/>
    <cellStyle name="Normal 4 5 8 2 3 2 3" xfId="23676" xr:uid="{00000000-0005-0000-0000-0000A9B40000}"/>
    <cellStyle name="Normal 4 5 8 2 3 2 3 2" xfId="50809" xr:uid="{00000000-0005-0000-0000-0000AAB40000}"/>
    <cellStyle name="Normal 4 5 8 2 3 2 4" xfId="37247" xr:uid="{00000000-0005-0000-0000-0000ABB40000}"/>
    <cellStyle name="Normal 4 5 8 2 3 3" xfId="13500" xr:uid="{00000000-0005-0000-0000-0000ACB40000}"/>
    <cellStyle name="Normal 4 5 8 2 3 3 2" xfId="27068" xr:uid="{00000000-0005-0000-0000-0000ADB40000}"/>
    <cellStyle name="Normal 4 5 8 2 3 3 2 2" xfId="54201" xr:uid="{00000000-0005-0000-0000-0000AEB40000}"/>
    <cellStyle name="Normal 4 5 8 2 3 3 3" xfId="40639" xr:uid="{00000000-0005-0000-0000-0000AFB40000}"/>
    <cellStyle name="Normal 4 5 8 2 3 4" xfId="20287" xr:uid="{00000000-0005-0000-0000-0000B0B40000}"/>
    <cellStyle name="Normal 4 5 8 2 3 4 2" xfId="47420" xr:uid="{00000000-0005-0000-0000-0000B1B40000}"/>
    <cellStyle name="Normal 4 5 8 2 3 5" xfId="33858" xr:uid="{00000000-0005-0000-0000-0000B2B40000}"/>
    <cellStyle name="Normal 4 5 8 2 4" xfId="10097" xr:uid="{00000000-0005-0000-0000-0000B3B40000}"/>
    <cellStyle name="Normal 4 5 8 2 4 2" xfId="16887" xr:uid="{00000000-0005-0000-0000-0000B4B40000}"/>
    <cellStyle name="Normal 4 5 8 2 4 2 2" xfId="30455" xr:uid="{00000000-0005-0000-0000-0000B5B40000}"/>
    <cellStyle name="Normal 4 5 8 2 4 2 2 2" xfId="57588" xr:uid="{00000000-0005-0000-0000-0000B6B40000}"/>
    <cellStyle name="Normal 4 5 8 2 4 2 3" xfId="44026" xr:uid="{00000000-0005-0000-0000-0000B7B40000}"/>
    <cellStyle name="Normal 4 5 8 2 4 3" xfId="23674" xr:uid="{00000000-0005-0000-0000-0000B8B40000}"/>
    <cellStyle name="Normal 4 5 8 2 4 3 2" xfId="50807" xr:uid="{00000000-0005-0000-0000-0000B9B40000}"/>
    <cellStyle name="Normal 4 5 8 2 4 4" xfId="37245" xr:uid="{00000000-0005-0000-0000-0000BAB40000}"/>
    <cellStyle name="Normal 4 5 8 2 5" xfId="13498" xr:uid="{00000000-0005-0000-0000-0000BBB40000}"/>
    <cellStyle name="Normal 4 5 8 2 5 2" xfId="27066" xr:uid="{00000000-0005-0000-0000-0000BCB40000}"/>
    <cellStyle name="Normal 4 5 8 2 5 2 2" xfId="54199" xr:uid="{00000000-0005-0000-0000-0000BDB40000}"/>
    <cellStyle name="Normal 4 5 8 2 5 3" xfId="40637" xr:uid="{00000000-0005-0000-0000-0000BEB40000}"/>
    <cellStyle name="Normal 4 5 8 2 6" xfId="20285" xr:uid="{00000000-0005-0000-0000-0000BFB40000}"/>
    <cellStyle name="Normal 4 5 8 2 6 2" xfId="47418" xr:uid="{00000000-0005-0000-0000-0000C0B40000}"/>
    <cellStyle name="Normal 4 5 8 2 7" xfId="33856" xr:uid="{00000000-0005-0000-0000-0000C1B40000}"/>
    <cellStyle name="Normal 4 5 8 3" xfId="6568" xr:uid="{00000000-0005-0000-0000-0000C2B40000}"/>
    <cellStyle name="Normal 4 5 8 3 2" xfId="10100" xr:uid="{00000000-0005-0000-0000-0000C3B40000}"/>
    <cellStyle name="Normal 4 5 8 3 2 2" xfId="16890" xr:uid="{00000000-0005-0000-0000-0000C4B40000}"/>
    <cellStyle name="Normal 4 5 8 3 2 2 2" xfId="30458" xr:uid="{00000000-0005-0000-0000-0000C5B40000}"/>
    <cellStyle name="Normal 4 5 8 3 2 2 2 2" xfId="57591" xr:uid="{00000000-0005-0000-0000-0000C6B40000}"/>
    <cellStyle name="Normal 4 5 8 3 2 2 3" xfId="44029" xr:uid="{00000000-0005-0000-0000-0000C7B40000}"/>
    <cellStyle name="Normal 4 5 8 3 2 3" xfId="23677" xr:uid="{00000000-0005-0000-0000-0000C8B40000}"/>
    <cellStyle name="Normal 4 5 8 3 2 3 2" xfId="50810" xr:uid="{00000000-0005-0000-0000-0000C9B40000}"/>
    <cellStyle name="Normal 4 5 8 3 2 4" xfId="37248" xr:uid="{00000000-0005-0000-0000-0000CAB40000}"/>
    <cellStyle name="Normal 4 5 8 3 3" xfId="13501" xr:uid="{00000000-0005-0000-0000-0000CBB40000}"/>
    <cellStyle name="Normal 4 5 8 3 3 2" xfId="27069" xr:uid="{00000000-0005-0000-0000-0000CCB40000}"/>
    <cellStyle name="Normal 4 5 8 3 3 2 2" xfId="54202" xr:uid="{00000000-0005-0000-0000-0000CDB40000}"/>
    <cellStyle name="Normal 4 5 8 3 3 3" xfId="40640" xr:uid="{00000000-0005-0000-0000-0000CEB40000}"/>
    <cellStyle name="Normal 4 5 8 3 4" xfId="20288" xr:uid="{00000000-0005-0000-0000-0000CFB40000}"/>
    <cellStyle name="Normal 4 5 8 3 4 2" xfId="47421" xr:uid="{00000000-0005-0000-0000-0000D0B40000}"/>
    <cellStyle name="Normal 4 5 8 3 5" xfId="33859" xr:uid="{00000000-0005-0000-0000-0000D1B40000}"/>
    <cellStyle name="Normal 4 5 8 4" xfId="6569" xr:uid="{00000000-0005-0000-0000-0000D2B40000}"/>
    <cellStyle name="Normal 4 5 8 4 2" xfId="10101" xr:uid="{00000000-0005-0000-0000-0000D3B40000}"/>
    <cellStyle name="Normal 4 5 8 4 2 2" xfId="16891" xr:uid="{00000000-0005-0000-0000-0000D4B40000}"/>
    <cellStyle name="Normal 4 5 8 4 2 2 2" xfId="30459" xr:uid="{00000000-0005-0000-0000-0000D5B40000}"/>
    <cellStyle name="Normal 4 5 8 4 2 2 2 2" xfId="57592" xr:uid="{00000000-0005-0000-0000-0000D6B40000}"/>
    <cellStyle name="Normal 4 5 8 4 2 2 3" xfId="44030" xr:uid="{00000000-0005-0000-0000-0000D7B40000}"/>
    <cellStyle name="Normal 4 5 8 4 2 3" xfId="23678" xr:uid="{00000000-0005-0000-0000-0000D8B40000}"/>
    <cellStyle name="Normal 4 5 8 4 2 3 2" xfId="50811" xr:uid="{00000000-0005-0000-0000-0000D9B40000}"/>
    <cellStyle name="Normal 4 5 8 4 2 4" xfId="37249" xr:uid="{00000000-0005-0000-0000-0000DAB40000}"/>
    <cellStyle name="Normal 4 5 8 4 3" xfId="13502" xr:uid="{00000000-0005-0000-0000-0000DBB40000}"/>
    <cellStyle name="Normal 4 5 8 4 3 2" xfId="27070" xr:uid="{00000000-0005-0000-0000-0000DCB40000}"/>
    <cellStyle name="Normal 4 5 8 4 3 2 2" xfId="54203" xr:uid="{00000000-0005-0000-0000-0000DDB40000}"/>
    <cellStyle name="Normal 4 5 8 4 3 3" xfId="40641" xr:uid="{00000000-0005-0000-0000-0000DEB40000}"/>
    <cellStyle name="Normal 4 5 8 4 4" xfId="20289" xr:uid="{00000000-0005-0000-0000-0000DFB40000}"/>
    <cellStyle name="Normal 4 5 8 4 4 2" xfId="47422" xr:uid="{00000000-0005-0000-0000-0000E0B40000}"/>
    <cellStyle name="Normal 4 5 8 4 5" xfId="33860" xr:uid="{00000000-0005-0000-0000-0000E1B40000}"/>
    <cellStyle name="Normal 4 5 8 5" xfId="10096" xr:uid="{00000000-0005-0000-0000-0000E2B40000}"/>
    <cellStyle name="Normal 4 5 8 5 2" xfId="16886" xr:uid="{00000000-0005-0000-0000-0000E3B40000}"/>
    <cellStyle name="Normal 4 5 8 5 2 2" xfId="30454" xr:uid="{00000000-0005-0000-0000-0000E4B40000}"/>
    <cellStyle name="Normal 4 5 8 5 2 2 2" xfId="57587" xr:uid="{00000000-0005-0000-0000-0000E5B40000}"/>
    <cellStyle name="Normal 4 5 8 5 2 3" xfId="44025" xr:uid="{00000000-0005-0000-0000-0000E6B40000}"/>
    <cellStyle name="Normal 4 5 8 5 3" xfId="23673" xr:uid="{00000000-0005-0000-0000-0000E7B40000}"/>
    <cellStyle name="Normal 4 5 8 5 3 2" xfId="50806" xr:uid="{00000000-0005-0000-0000-0000E8B40000}"/>
    <cellStyle name="Normal 4 5 8 5 4" xfId="37244" xr:uid="{00000000-0005-0000-0000-0000E9B40000}"/>
    <cellStyle name="Normal 4 5 8 6" xfId="13497" xr:uid="{00000000-0005-0000-0000-0000EAB40000}"/>
    <cellStyle name="Normal 4 5 8 6 2" xfId="27065" xr:uid="{00000000-0005-0000-0000-0000EBB40000}"/>
    <cellStyle name="Normal 4 5 8 6 2 2" xfId="54198" xr:uid="{00000000-0005-0000-0000-0000ECB40000}"/>
    <cellStyle name="Normal 4 5 8 6 3" xfId="40636" xr:uid="{00000000-0005-0000-0000-0000EDB40000}"/>
    <cellStyle name="Normal 4 5 8 7" xfId="20284" xr:uid="{00000000-0005-0000-0000-0000EEB40000}"/>
    <cellStyle name="Normal 4 5 8 7 2" xfId="47417" xr:uid="{00000000-0005-0000-0000-0000EFB40000}"/>
    <cellStyle name="Normal 4 5 8 8" xfId="33855" xr:uid="{00000000-0005-0000-0000-0000F0B40000}"/>
    <cellStyle name="Normal 4 5 9" xfId="6570" xr:uid="{00000000-0005-0000-0000-0000F1B40000}"/>
    <cellStyle name="Normal 4 5 9 2" xfId="6571" xr:uid="{00000000-0005-0000-0000-0000F2B40000}"/>
    <cellStyle name="Normal 4 5 9 2 2" xfId="10103" xr:uid="{00000000-0005-0000-0000-0000F3B40000}"/>
    <cellStyle name="Normal 4 5 9 2 2 2" xfId="16893" xr:uid="{00000000-0005-0000-0000-0000F4B40000}"/>
    <cellStyle name="Normal 4 5 9 2 2 2 2" xfId="30461" xr:uid="{00000000-0005-0000-0000-0000F5B40000}"/>
    <cellStyle name="Normal 4 5 9 2 2 2 2 2" xfId="57594" xr:uid="{00000000-0005-0000-0000-0000F6B40000}"/>
    <cellStyle name="Normal 4 5 9 2 2 2 3" xfId="44032" xr:uid="{00000000-0005-0000-0000-0000F7B40000}"/>
    <cellStyle name="Normal 4 5 9 2 2 3" xfId="23680" xr:uid="{00000000-0005-0000-0000-0000F8B40000}"/>
    <cellStyle name="Normal 4 5 9 2 2 3 2" xfId="50813" xr:uid="{00000000-0005-0000-0000-0000F9B40000}"/>
    <cellStyle name="Normal 4 5 9 2 2 4" xfId="37251" xr:uid="{00000000-0005-0000-0000-0000FAB40000}"/>
    <cellStyle name="Normal 4 5 9 2 3" xfId="13504" xr:uid="{00000000-0005-0000-0000-0000FBB40000}"/>
    <cellStyle name="Normal 4 5 9 2 3 2" xfId="27072" xr:uid="{00000000-0005-0000-0000-0000FCB40000}"/>
    <cellStyle name="Normal 4 5 9 2 3 2 2" xfId="54205" xr:uid="{00000000-0005-0000-0000-0000FDB40000}"/>
    <cellStyle name="Normal 4 5 9 2 3 3" xfId="40643" xr:uid="{00000000-0005-0000-0000-0000FEB40000}"/>
    <cellStyle name="Normal 4 5 9 2 4" xfId="20291" xr:uid="{00000000-0005-0000-0000-0000FFB40000}"/>
    <cellStyle name="Normal 4 5 9 2 4 2" xfId="47424" xr:uid="{00000000-0005-0000-0000-000000B50000}"/>
    <cellStyle name="Normal 4 5 9 2 5" xfId="33862" xr:uid="{00000000-0005-0000-0000-000001B50000}"/>
    <cellStyle name="Normal 4 5 9 3" xfId="10102" xr:uid="{00000000-0005-0000-0000-000002B50000}"/>
    <cellStyle name="Normal 4 5 9 3 2" xfId="16892" xr:uid="{00000000-0005-0000-0000-000003B50000}"/>
    <cellStyle name="Normal 4 5 9 3 2 2" xfId="30460" xr:uid="{00000000-0005-0000-0000-000004B50000}"/>
    <cellStyle name="Normal 4 5 9 3 2 2 2" xfId="57593" xr:uid="{00000000-0005-0000-0000-000005B50000}"/>
    <cellStyle name="Normal 4 5 9 3 2 3" xfId="44031" xr:uid="{00000000-0005-0000-0000-000006B50000}"/>
    <cellStyle name="Normal 4 5 9 3 3" xfId="23679" xr:uid="{00000000-0005-0000-0000-000007B50000}"/>
    <cellStyle name="Normal 4 5 9 3 3 2" xfId="50812" xr:uid="{00000000-0005-0000-0000-000008B50000}"/>
    <cellStyle name="Normal 4 5 9 3 4" xfId="37250" xr:uid="{00000000-0005-0000-0000-000009B50000}"/>
    <cellStyle name="Normal 4 5 9 4" xfId="13503" xr:uid="{00000000-0005-0000-0000-00000AB50000}"/>
    <cellStyle name="Normal 4 5 9 4 2" xfId="27071" xr:uid="{00000000-0005-0000-0000-00000BB50000}"/>
    <cellStyle name="Normal 4 5 9 4 2 2" xfId="54204" xr:uid="{00000000-0005-0000-0000-00000CB50000}"/>
    <cellStyle name="Normal 4 5 9 4 3" xfId="40642" xr:uid="{00000000-0005-0000-0000-00000DB50000}"/>
    <cellStyle name="Normal 4 5 9 5" xfId="20290" xr:uid="{00000000-0005-0000-0000-00000EB50000}"/>
    <cellStyle name="Normal 4 5 9 5 2" xfId="47423" xr:uid="{00000000-0005-0000-0000-00000FB50000}"/>
    <cellStyle name="Normal 4 5 9 6" xfId="33861" xr:uid="{00000000-0005-0000-0000-000010B50000}"/>
    <cellStyle name="Normal 4 6" xfId="2780" xr:uid="{00000000-0005-0000-0000-000011B50000}"/>
    <cellStyle name="Normal 4 6 2" xfId="6572" xr:uid="{00000000-0005-0000-0000-000012B50000}"/>
    <cellStyle name="Normal 4 6 2 10" xfId="33863" xr:uid="{00000000-0005-0000-0000-000013B50000}"/>
    <cellStyle name="Normal 4 6 2 2" xfId="6573" xr:uid="{00000000-0005-0000-0000-000014B50000}"/>
    <cellStyle name="Normal 4 6 2 2 2" xfId="6574" xr:uid="{00000000-0005-0000-0000-000015B50000}"/>
    <cellStyle name="Normal 4 6 2 2 2 2" xfId="6575" xr:uid="{00000000-0005-0000-0000-000016B50000}"/>
    <cellStyle name="Normal 4 6 2 2 2 2 2" xfId="10107" xr:uid="{00000000-0005-0000-0000-000017B50000}"/>
    <cellStyle name="Normal 4 6 2 2 2 2 2 2" xfId="16897" xr:uid="{00000000-0005-0000-0000-000018B50000}"/>
    <cellStyle name="Normal 4 6 2 2 2 2 2 2 2" xfId="30465" xr:uid="{00000000-0005-0000-0000-000019B50000}"/>
    <cellStyle name="Normal 4 6 2 2 2 2 2 2 2 2" xfId="57598" xr:uid="{00000000-0005-0000-0000-00001AB50000}"/>
    <cellStyle name="Normal 4 6 2 2 2 2 2 2 3" xfId="44036" xr:uid="{00000000-0005-0000-0000-00001BB50000}"/>
    <cellStyle name="Normal 4 6 2 2 2 2 2 3" xfId="23684" xr:uid="{00000000-0005-0000-0000-00001CB50000}"/>
    <cellStyle name="Normal 4 6 2 2 2 2 2 3 2" xfId="50817" xr:uid="{00000000-0005-0000-0000-00001DB50000}"/>
    <cellStyle name="Normal 4 6 2 2 2 2 2 4" xfId="37255" xr:uid="{00000000-0005-0000-0000-00001EB50000}"/>
    <cellStyle name="Normal 4 6 2 2 2 2 3" xfId="13508" xr:uid="{00000000-0005-0000-0000-00001FB50000}"/>
    <cellStyle name="Normal 4 6 2 2 2 2 3 2" xfId="27076" xr:uid="{00000000-0005-0000-0000-000020B50000}"/>
    <cellStyle name="Normal 4 6 2 2 2 2 3 2 2" xfId="54209" xr:uid="{00000000-0005-0000-0000-000021B50000}"/>
    <cellStyle name="Normal 4 6 2 2 2 2 3 3" xfId="40647" xr:uid="{00000000-0005-0000-0000-000022B50000}"/>
    <cellStyle name="Normal 4 6 2 2 2 2 4" xfId="20295" xr:uid="{00000000-0005-0000-0000-000023B50000}"/>
    <cellStyle name="Normal 4 6 2 2 2 2 4 2" xfId="47428" xr:uid="{00000000-0005-0000-0000-000024B50000}"/>
    <cellStyle name="Normal 4 6 2 2 2 2 5" xfId="33866" xr:uid="{00000000-0005-0000-0000-000025B50000}"/>
    <cellStyle name="Normal 4 6 2 2 2 3" xfId="6576" xr:uid="{00000000-0005-0000-0000-000026B50000}"/>
    <cellStyle name="Normal 4 6 2 2 2 3 2" xfId="10108" xr:uid="{00000000-0005-0000-0000-000027B50000}"/>
    <cellStyle name="Normal 4 6 2 2 2 3 2 2" xfId="16898" xr:uid="{00000000-0005-0000-0000-000028B50000}"/>
    <cellStyle name="Normal 4 6 2 2 2 3 2 2 2" xfId="30466" xr:uid="{00000000-0005-0000-0000-000029B50000}"/>
    <cellStyle name="Normal 4 6 2 2 2 3 2 2 2 2" xfId="57599" xr:uid="{00000000-0005-0000-0000-00002AB50000}"/>
    <cellStyle name="Normal 4 6 2 2 2 3 2 2 3" xfId="44037" xr:uid="{00000000-0005-0000-0000-00002BB50000}"/>
    <cellStyle name="Normal 4 6 2 2 2 3 2 3" xfId="23685" xr:uid="{00000000-0005-0000-0000-00002CB50000}"/>
    <cellStyle name="Normal 4 6 2 2 2 3 2 3 2" xfId="50818" xr:uid="{00000000-0005-0000-0000-00002DB50000}"/>
    <cellStyle name="Normal 4 6 2 2 2 3 2 4" xfId="37256" xr:uid="{00000000-0005-0000-0000-00002EB50000}"/>
    <cellStyle name="Normal 4 6 2 2 2 3 3" xfId="13509" xr:uid="{00000000-0005-0000-0000-00002FB50000}"/>
    <cellStyle name="Normal 4 6 2 2 2 3 3 2" xfId="27077" xr:uid="{00000000-0005-0000-0000-000030B50000}"/>
    <cellStyle name="Normal 4 6 2 2 2 3 3 2 2" xfId="54210" xr:uid="{00000000-0005-0000-0000-000031B50000}"/>
    <cellStyle name="Normal 4 6 2 2 2 3 3 3" xfId="40648" xr:uid="{00000000-0005-0000-0000-000032B50000}"/>
    <cellStyle name="Normal 4 6 2 2 2 3 4" xfId="20296" xr:uid="{00000000-0005-0000-0000-000033B50000}"/>
    <cellStyle name="Normal 4 6 2 2 2 3 4 2" xfId="47429" xr:uid="{00000000-0005-0000-0000-000034B50000}"/>
    <cellStyle name="Normal 4 6 2 2 2 3 5" xfId="33867" xr:uid="{00000000-0005-0000-0000-000035B50000}"/>
    <cellStyle name="Normal 4 6 2 2 2 4" xfId="10106" xr:uid="{00000000-0005-0000-0000-000036B50000}"/>
    <cellStyle name="Normal 4 6 2 2 2 4 2" xfId="16896" xr:uid="{00000000-0005-0000-0000-000037B50000}"/>
    <cellStyle name="Normal 4 6 2 2 2 4 2 2" xfId="30464" xr:uid="{00000000-0005-0000-0000-000038B50000}"/>
    <cellStyle name="Normal 4 6 2 2 2 4 2 2 2" xfId="57597" xr:uid="{00000000-0005-0000-0000-000039B50000}"/>
    <cellStyle name="Normal 4 6 2 2 2 4 2 3" xfId="44035" xr:uid="{00000000-0005-0000-0000-00003AB50000}"/>
    <cellStyle name="Normal 4 6 2 2 2 4 3" xfId="23683" xr:uid="{00000000-0005-0000-0000-00003BB50000}"/>
    <cellStyle name="Normal 4 6 2 2 2 4 3 2" xfId="50816" xr:uid="{00000000-0005-0000-0000-00003CB50000}"/>
    <cellStyle name="Normal 4 6 2 2 2 4 4" xfId="37254" xr:uid="{00000000-0005-0000-0000-00003DB50000}"/>
    <cellStyle name="Normal 4 6 2 2 2 5" xfId="13507" xr:uid="{00000000-0005-0000-0000-00003EB50000}"/>
    <cellStyle name="Normal 4 6 2 2 2 5 2" xfId="27075" xr:uid="{00000000-0005-0000-0000-00003FB50000}"/>
    <cellStyle name="Normal 4 6 2 2 2 5 2 2" xfId="54208" xr:uid="{00000000-0005-0000-0000-000040B50000}"/>
    <cellStyle name="Normal 4 6 2 2 2 5 3" xfId="40646" xr:uid="{00000000-0005-0000-0000-000041B50000}"/>
    <cellStyle name="Normal 4 6 2 2 2 6" xfId="20294" xr:uid="{00000000-0005-0000-0000-000042B50000}"/>
    <cellStyle name="Normal 4 6 2 2 2 6 2" xfId="47427" xr:uid="{00000000-0005-0000-0000-000043B50000}"/>
    <cellStyle name="Normal 4 6 2 2 2 7" xfId="33865" xr:uid="{00000000-0005-0000-0000-000044B50000}"/>
    <cellStyle name="Normal 4 6 2 2 3" xfId="6577" xr:uid="{00000000-0005-0000-0000-000045B50000}"/>
    <cellStyle name="Normal 4 6 2 2 3 2" xfId="6578" xr:uid="{00000000-0005-0000-0000-000046B50000}"/>
    <cellStyle name="Normal 4 6 2 2 3 2 2" xfId="10110" xr:uid="{00000000-0005-0000-0000-000047B50000}"/>
    <cellStyle name="Normal 4 6 2 2 3 2 2 2" xfId="16900" xr:uid="{00000000-0005-0000-0000-000048B50000}"/>
    <cellStyle name="Normal 4 6 2 2 3 2 2 2 2" xfId="30468" xr:uid="{00000000-0005-0000-0000-000049B50000}"/>
    <cellStyle name="Normal 4 6 2 2 3 2 2 2 2 2" xfId="57601" xr:uid="{00000000-0005-0000-0000-00004AB50000}"/>
    <cellStyle name="Normal 4 6 2 2 3 2 2 2 3" xfId="44039" xr:uid="{00000000-0005-0000-0000-00004BB50000}"/>
    <cellStyle name="Normal 4 6 2 2 3 2 2 3" xfId="23687" xr:uid="{00000000-0005-0000-0000-00004CB50000}"/>
    <cellStyle name="Normal 4 6 2 2 3 2 2 3 2" xfId="50820" xr:uid="{00000000-0005-0000-0000-00004DB50000}"/>
    <cellStyle name="Normal 4 6 2 2 3 2 2 4" xfId="37258" xr:uid="{00000000-0005-0000-0000-00004EB50000}"/>
    <cellStyle name="Normal 4 6 2 2 3 2 3" xfId="13511" xr:uid="{00000000-0005-0000-0000-00004FB50000}"/>
    <cellStyle name="Normal 4 6 2 2 3 2 3 2" xfId="27079" xr:uid="{00000000-0005-0000-0000-000050B50000}"/>
    <cellStyle name="Normal 4 6 2 2 3 2 3 2 2" xfId="54212" xr:uid="{00000000-0005-0000-0000-000051B50000}"/>
    <cellStyle name="Normal 4 6 2 2 3 2 3 3" xfId="40650" xr:uid="{00000000-0005-0000-0000-000052B50000}"/>
    <cellStyle name="Normal 4 6 2 2 3 2 4" xfId="20298" xr:uid="{00000000-0005-0000-0000-000053B50000}"/>
    <cellStyle name="Normal 4 6 2 2 3 2 4 2" xfId="47431" xr:uid="{00000000-0005-0000-0000-000054B50000}"/>
    <cellStyle name="Normal 4 6 2 2 3 2 5" xfId="33869" xr:uid="{00000000-0005-0000-0000-000055B50000}"/>
    <cellStyle name="Normal 4 6 2 2 3 3" xfId="10109" xr:uid="{00000000-0005-0000-0000-000056B50000}"/>
    <cellStyle name="Normal 4 6 2 2 3 3 2" xfId="16899" xr:uid="{00000000-0005-0000-0000-000057B50000}"/>
    <cellStyle name="Normal 4 6 2 2 3 3 2 2" xfId="30467" xr:uid="{00000000-0005-0000-0000-000058B50000}"/>
    <cellStyle name="Normal 4 6 2 2 3 3 2 2 2" xfId="57600" xr:uid="{00000000-0005-0000-0000-000059B50000}"/>
    <cellStyle name="Normal 4 6 2 2 3 3 2 3" xfId="44038" xr:uid="{00000000-0005-0000-0000-00005AB50000}"/>
    <cellStyle name="Normal 4 6 2 2 3 3 3" xfId="23686" xr:uid="{00000000-0005-0000-0000-00005BB50000}"/>
    <cellStyle name="Normal 4 6 2 2 3 3 3 2" xfId="50819" xr:uid="{00000000-0005-0000-0000-00005CB50000}"/>
    <cellStyle name="Normal 4 6 2 2 3 3 4" xfId="37257" xr:uid="{00000000-0005-0000-0000-00005DB50000}"/>
    <cellStyle name="Normal 4 6 2 2 3 4" xfId="13510" xr:uid="{00000000-0005-0000-0000-00005EB50000}"/>
    <cellStyle name="Normal 4 6 2 2 3 4 2" xfId="27078" xr:uid="{00000000-0005-0000-0000-00005FB50000}"/>
    <cellStyle name="Normal 4 6 2 2 3 4 2 2" xfId="54211" xr:uid="{00000000-0005-0000-0000-000060B50000}"/>
    <cellStyle name="Normal 4 6 2 2 3 4 3" xfId="40649" xr:uid="{00000000-0005-0000-0000-000061B50000}"/>
    <cellStyle name="Normal 4 6 2 2 3 5" xfId="20297" xr:uid="{00000000-0005-0000-0000-000062B50000}"/>
    <cellStyle name="Normal 4 6 2 2 3 5 2" xfId="47430" xr:uid="{00000000-0005-0000-0000-000063B50000}"/>
    <cellStyle name="Normal 4 6 2 2 3 6" xfId="33868" xr:uid="{00000000-0005-0000-0000-000064B50000}"/>
    <cellStyle name="Normal 4 6 2 2 4" xfId="6579" xr:uid="{00000000-0005-0000-0000-000065B50000}"/>
    <cellStyle name="Normal 4 6 2 2 4 2" xfId="10111" xr:uid="{00000000-0005-0000-0000-000066B50000}"/>
    <cellStyle name="Normal 4 6 2 2 4 2 2" xfId="16901" xr:uid="{00000000-0005-0000-0000-000067B50000}"/>
    <cellStyle name="Normal 4 6 2 2 4 2 2 2" xfId="30469" xr:uid="{00000000-0005-0000-0000-000068B50000}"/>
    <cellStyle name="Normal 4 6 2 2 4 2 2 2 2" xfId="57602" xr:uid="{00000000-0005-0000-0000-000069B50000}"/>
    <cellStyle name="Normal 4 6 2 2 4 2 2 3" xfId="44040" xr:uid="{00000000-0005-0000-0000-00006AB50000}"/>
    <cellStyle name="Normal 4 6 2 2 4 2 3" xfId="23688" xr:uid="{00000000-0005-0000-0000-00006BB50000}"/>
    <cellStyle name="Normal 4 6 2 2 4 2 3 2" xfId="50821" xr:uid="{00000000-0005-0000-0000-00006CB50000}"/>
    <cellStyle name="Normal 4 6 2 2 4 2 4" xfId="37259" xr:uid="{00000000-0005-0000-0000-00006DB50000}"/>
    <cellStyle name="Normal 4 6 2 2 4 3" xfId="13512" xr:uid="{00000000-0005-0000-0000-00006EB50000}"/>
    <cellStyle name="Normal 4 6 2 2 4 3 2" xfId="27080" xr:uid="{00000000-0005-0000-0000-00006FB50000}"/>
    <cellStyle name="Normal 4 6 2 2 4 3 2 2" xfId="54213" xr:uid="{00000000-0005-0000-0000-000070B50000}"/>
    <cellStyle name="Normal 4 6 2 2 4 3 3" xfId="40651" xr:uid="{00000000-0005-0000-0000-000071B50000}"/>
    <cellStyle name="Normal 4 6 2 2 4 4" xfId="20299" xr:uid="{00000000-0005-0000-0000-000072B50000}"/>
    <cellStyle name="Normal 4 6 2 2 4 4 2" xfId="47432" xr:uid="{00000000-0005-0000-0000-000073B50000}"/>
    <cellStyle name="Normal 4 6 2 2 4 5" xfId="33870" xr:uid="{00000000-0005-0000-0000-000074B50000}"/>
    <cellStyle name="Normal 4 6 2 2 5" xfId="6580" xr:uid="{00000000-0005-0000-0000-000075B50000}"/>
    <cellStyle name="Normal 4 6 2 2 5 2" xfId="10112" xr:uid="{00000000-0005-0000-0000-000076B50000}"/>
    <cellStyle name="Normal 4 6 2 2 5 2 2" xfId="16902" xr:uid="{00000000-0005-0000-0000-000077B50000}"/>
    <cellStyle name="Normal 4 6 2 2 5 2 2 2" xfId="30470" xr:uid="{00000000-0005-0000-0000-000078B50000}"/>
    <cellStyle name="Normal 4 6 2 2 5 2 2 2 2" xfId="57603" xr:uid="{00000000-0005-0000-0000-000079B50000}"/>
    <cellStyle name="Normal 4 6 2 2 5 2 2 3" xfId="44041" xr:uid="{00000000-0005-0000-0000-00007AB50000}"/>
    <cellStyle name="Normal 4 6 2 2 5 2 3" xfId="23689" xr:uid="{00000000-0005-0000-0000-00007BB50000}"/>
    <cellStyle name="Normal 4 6 2 2 5 2 3 2" xfId="50822" xr:uid="{00000000-0005-0000-0000-00007CB50000}"/>
    <cellStyle name="Normal 4 6 2 2 5 2 4" xfId="37260" xr:uid="{00000000-0005-0000-0000-00007DB50000}"/>
    <cellStyle name="Normal 4 6 2 2 5 3" xfId="13513" xr:uid="{00000000-0005-0000-0000-00007EB50000}"/>
    <cellStyle name="Normal 4 6 2 2 5 3 2" xfId="27081" xr:uid="{00000000-0005-0000-0000-00007FB50000}"/>
    <cellStyle name="Normal 4 6 2 2 5 3 2 2" xfId="54214" xr:uid="{00000000-0005-0000-0000-000080B50000}"/>
    <cellStyle name="Normal 4 6 2 2 5 3 3" xfId="40652" xr:uid="{00000000-0005-0000-0000-000081B50000}"/>
    <cellStyle name="Normal 4 6 2 2 5 4" xfId="20300" xr:uid="{00000000-0005-0000-0000-000082B50000}"/>
    <cellStyle name="Normal 4 6 2 2 5 4 2" xfId="47433" xr:uid="{00000000-0005-0000-0000-000083B50000}"/>
    <cellStyle name="Normal 4 6 2 2 5 5" xfId="33871" xr:uid="{00000000-0005-0000-0000-000084B50000}"/>
    <cellStyle name="Normal 4 6 2 2 6" xfId="10105" xr:uid="{00000000-0005-0000-0000-000085B50000}"/>
    <cellStyle name="Normal 4 6 2 2 6 2" xfId="16895" xr:uid="{00000000-0005-0000-0000-000086B50000}"/>
    <cellStyle name="Normal 4 6 2 2 6 2 2" xfId="30463" xr:uid="{00000000-0005-0000-0000-000087B50000}"/>
    <cellStyle name="Normal 4 6 2 2 6 2 2 2" xfId="57596" xr:uid="{00000000-0005-0000-0000-000088B50000}"/>
    <cellStyle name="Normal 4 6 2 2 6 2 3" xfId="44034" xr:uid="{00000000-0005-0000-0000-000089B50000}"/>
    <cellStyle name="Normal 4 6 2 2 6 3" xfId="23682" xr:uid="{00000000-0005-0000-0000-00008AB50000}"/>
    <cellStyle name="Normal 4 6 2 2 6 3 2" xfId="50815" xr:uid="{00000000-0005-0000-0000-00008BB50000}"/>
    <cellStyle name="Normal 4 6 2 2 6 4" xfId="37253" xr:uid="{00000000-0005-0000-0000-00008CB50000}"/>
    <cellStyle name="Normal 4 6 2 2 7" xfId="13506" xr:uid="{00000000-0005-0000-0000-00008DB50000}"/>
    <cellStyle name="Normal 4 6 2 2 7 2" xfId="27074" xr:uid="{00000000-0005-0000-0000-00008EB50000}"/>
    <cellStyle name="Normal 4 6 2 2 7 2 2" xfId="54207" xr:uid="{00000000-0005-0000-0000-00008FB50000}"/>
    <cellStyle name="Normal 4 6 2 2 7 3" xfId="40645" xr:uid="{00000000-0005-0000-0000-000090B50000}"/>
    <cellStyle name="Normal 4 6 2 2 8" xfId="20293" xr:uid="{00000000-0005-0000-0000-000091B50000}"/>
    <cellStyle name="Normal 4 6 2 2 8 2" xfId="47426" xr:uid="{00000000-0005-0000-0000-000092B50000}"/>
    <cellStyle name="Normal 4 6 2 2 9" xfId="33864" xr:uid="{00000000-0005-0000-0000-000093B50000}"/>
    <cellStyle name="Normal 4 6 2 3" xfId="6581" xr:uid="{00000000-0005-0000-0000-000094B50000}"/>
    <cellStyle name="Normal 4 6 2 3 2" xfId="6582" xr:uid="{00000000-0005-0000-0000-000095B50000}"/>
    <cellStyle name="Normal 4 6 2 3 2 2" xfId="10114" xr:uid="{00000000-0005-0000-0000-000096B50000}"/>
    <cellStyle name="Normal 4 6 2 3 2 2 2" xfId="16904" xr:uid="{00000000-0005-0000-0000-000097B50000}"/>
    <cellStyle name="Normal 4 6 2 3 2 2 2 2" xfId="30472" xr:uid="{00000000-0005-0000-0000-000098B50000}"/>
    <cellStyle name="Normal 4 6 2 3 2 2 2 2 2" xfId="57605" xr:uid="{00000000-0005-0000-0000-000099B50000}"/>
    <cellStyle name="Normal 4 6 2 3 2 2 2 3" xfId="44043" xr:uid="{00000000-0005-0000-0000-00009AB50000}"/>
    <cellStyle name="Normal 4 6 2 3 2 2 3" xfId="23691" xr:uid="{00000000-0005-0000-0000-00009BB50000}"/>
    <cellStyle name="Normal 4 6 2 3 2 2 3 2" xfId="50824" xr:uid="{00000000-0005-0000-0000-00009CB50000}"/>
    <cellStyle name="Normal 4 6 2 3 2 2 4" xfId="37262" xr:uid="{00000000-0005-0000-0000-00009DB50000}"/>
    <cellStyle name="Normal 4 6 2 3 2 3" xfId="13515" xr:uid="{00000000-0005-0000-0000-00009EB50000}"/>
    <cellStyle name="Normal 4 6 2 3 2 3 2" xfId="27083" xr:uid="{00000000-0005-0000-0000-00009FB50000}"/>
    <cellStyle name="Normal 4 6 2 3 2 3 2 2" xfId="54216" xr:uid="{00000000-0005-0000-0000-0000A0B50000}"/>
    <cellStyle name="Normal 4 6 2 3 2 3 3" xfId="40654" xr:uid="{00000000-0005-0000-0000-0000A1B50000}"/>
    <cellStyle name="Normal 4 6 2 3 2 4" xfId="20302" xr:uid="{00000000-0005-0000-0000-0000A2B50000}"/>
    <cellStyle name="Normal 4 6 2 3 2 4 2" xfId="47435" xr:uid="{00000000-0005-0000-0000-0000A3B50000}"/>
    <cellStyle name="Normal 4 6 2 3 2 5" xfId="33873" xr:uid="{00000000-0005-0000-0000-0000A4B50000}"/>
    <cellStyle name="Normal 4 6 2 3 3" xfId="6583" xr:uid="{00000000-0005-0000-0000-0000A5B50000}"/>
    <cellStyle name="Normal 4 6 2 3 3 2" xfId="10115" xr:uid="{00000000-0005-0000-0000-0000A6B50000}"/>
    <cellStyle name="Normal 4 6 2 3 3 2 2" xfId="16905" xr:uid="{00000000-0005-0000-0000-0000A7B50000}"/>
    <cellStyle name="Normal 4 6 2 3 3 2 2 2" xfId="30473" xr:uid="{00000000-0005-0000-0000-0000A8B50000}"/>
    <cellStyle name="Normal 4 6 2 3 3 2 2 2 2" xfId="57606" xr:uid="{00000000-0005-0000-0000-0000A9B50000}"/>
    <cellStyle name="Normal 4 6 2 3 3 2 2 3" xfId="44044" xr:uid="{00000000-0005-0000-0000-0000AAB50000}"/>
    <cellStyle name="Normal 4 6 2 3 3 2 3" xfId="23692" xr:uid="{00000000-0005-0000-0000-0000ABB50000}"/>
    <cellStyle name="Normal 4 6 2 3 3 2 3 2" xfId="50825" xr:uid="{00000000-0005-0000-0000-0000ACB50000}"/>
    <cellStyle name="Normal 4 6 2 3 3 2 4" xfId="37263" xr:uid="{00000000-0005-0000-0000-0000ADB50000}"/>
    <cellStyle name="Normal 4 6 2 3 3 3" xfId="13516" xr:uid="{00000000-0005-0000-0000-0000AEB50000}"/>
    <cellStyle name="Normal 4 6 2 3 3 3 2" xfId="27084" xr:uid="{00000000-0005-0000-0000-0000AFB50000}"/>
    <cellStyle name="Normal 4 6 2 3 3 3 2 2" xfId="54217" xr:uid="{00000000-0005-0000-0000-0000B0B50000}"/>
    <cellStyle name="Normal 4 6 2 3 3 3 3" xfId="40655" xr:uid="{00000000-0005-0000-0000-0000B1B50000}"/>
    <cellStyle name="Normal 4 6 2 3 3 4" xfId="20303" xr:uid="{00000000-0005-0000-0000-0000B2B50000}"/>
    <cellStyle name="Normal 4 6 2 3 3 4 2" xfId="47436" xr:uid="{00000000-0005-0000-0000-0000B3B50000}"/>
    <cellStyle name="Normal 4 6 2 3 3 5" xfId="33874" xr:uid="{00000000-0005-0000-0000-0000B4B50000}"/>
    <cellStyle name="Normal 4 6 2 3 4" xfId="10113" xr:uid="{00000000-0005-0000-0000-0000B5B50000}"/>
    <cellStyle name="Normal 4 6 2 3 4 2" xfId="16903" xr:uid="{00000000-0005-0000-0000-0000B6B50000}"/>
    <cellStyle name="Normal 4 6 2 3 4 2 2" xfId="30471" xr:uid="{00000000-0005-0000-0000-0000B7B50000}"/>
    <cellStyle name="Normal 4 6 2 3 4 2 2 2" xfId="57604" xr:uid="{00000000-0005-0000-0000-0000B8B50000}"/>
    <cellStyle name="Normal 4 6 2 3 4 2 3" xfId="44042" xr:uid="{00000000-0005-0000-0000-0000B9B50000}"/>
    <cellStyle name="Normal 4 6 2 3 4 3" xfId="23690" xr:uid="{00000000-0005-0000-0000-0000BAB50000}"/>
    <cellStyle name="Normal 4 6 2 3 4 3 2" xfId="50823" xr:uid="{00000000-0005-0000-0000-0000BBB50000}"/>
    <cellStyle name="Normal 4 6 2 3 4 4" xfId="37261" xr:uid="{00000000-0005-0000-0000-0000BCB50000}"/>
    <cellStyle name="Normal 4 6 2 3 5" xfId="13514" xr:uid="{00000000-0005-0000-0000-0000BDB50000}"/>
    <cellStyle name="Normal 4 6 2 3 5 2" xfId="27082" xr:uid="{00000000-0005-0000-0000-0000BEB50000}"/>
    <cellStyle name="Normal 4 6 2 3 5 2 2" xfId="54215" xr:uid="{00000000-0005-0000-0000-0000BFB50000}"/>
    <cellStyle name="Normal 4 6 2 3 5 3" xfId="40653" xr:uid="{00000000-0005-0000-0000-0000C0B50000}"/>
    <cellStyle name="Normal 4 6 2 3 6" xfId="20301" xr:uid="{00000000-0005-0000-0000-0000C1B50000}"/>
    <cellStyle name="Normal 4 6 2 3 6 2" xfId="47434" xr:uid="{00000000-0005-0000-0000-0000C2B50000}"/>
    <cellStyle name="Normal 4 6 2 3 7" xfId="33872" xr:uid="{00000000-0005-0000-0000-0000C3B50000}"/>
    <cellStyle name="Normal 4 6 2 4" xfId="6584" xr:uid="{00000000-0005-0000-0000-0000C4B50000}"/>
    <cellStyle name="Normal 4 6 2 4 2" xfId="6585" xr:uid="{00000000-0005-0000-0000-0000C5B50000}"/>
    <cellStyle name="Normal 4 6 2 4 2 2" xfId="10117" xr:uid="{00000000-0005-0000-0000-0000C6B50000}"/>
    <cellStyle name="Normal 4 6 2 4 2 2 2" xfId="16907" xr:uid="{00000000-0005-0000-0000-0000C7B50000}"/>
    <cellStyle name="Normal 4 6 2 4 2 2 2 2" xfId="30475" xr:uid="{00000000-0005-0000-0000-0000C8B50000}"/>
    <cellStyle name="Normal 4 6 2 4 2 2 2 2 2" xfId="57608" xr:uid="{00000000-0005-0000-0000-0000C9B50000}"/>
    <cellStyle name="Normal 4 6 2 4 2 2 2 3" xfId="44046" xr:uid="{00000000-0005-0000-0000-0000CAB50000}"/>
    <cellStyle name="Normal 4 6 2 4 2 2 3" xfId="23694" xr:uid="{00000000-0005-0000-0000-0000CBB50000}"/>
    <cellStyle name="Normal 4 6 2 4 2 2 3 2" xfId="50827" xr:uid="{00000000-0005-0000-0000-0000CCB50000}"/>
    <cellStyle name="Normal 4 6 2 4 2 2 4" xfId="37265" xr:uid="{00000000-0005-0000-0000-0000CDB50000}"/>
    <cellStyle name="Normal 4 6 2 4 2 3" xfId="13518" xr:uid="{00000000-0005-0000-0000-0000CEB50000}"/>
    <cellStyle name="Normal 4 6 2 4 2 3 2" xfId="27086" xr:uid="{00000000-0005-0000-0000-0000CFB50000}"/>
    <cellStyle name="Normal 4 6 2 4 2 3 2 2" xfId="54219" xr:uid="{00000000-0005-0000-0000-0000D0B50000}"/>
    <cellStyle name="Normal 4 6 2 4 2 3 3" xfId="40657" xr:uid="{00000000-0005-0000-0000-0000D1B50000}"/>
    <cellStyle name="Normal 4 6 2 4 2 4" xfId="20305" xr:uid="{00000000-0005-0000-0000-0000D2B50000}"/>
    <cellStyle name="Normal 4 6 2 4 2 4 2" xfId="47438" xr:uid="{00000000-0005-0000-0000-0000D3B50000}"/>
    <cellStyle name="Normal 4 6 2 4 2 5" xfId="33876" xr:uid="{00000000-0005-0000-0000-0000D4B50000}"/>
    <cellStyle name="Normal 4 6 2 4 3" xfId="10116" xr:uid="{00000000-0005-0000-0000-0000D5B50000}"/>
    <cellStyle name="Normal 4 6 2 4 3 2" xfId="16906" xr:uid="{00000000-0005-0000-0000-0000D6B50000}"/>
    <cellStyle name="Normal 4 6 2 4 3 2 2" xfId="30474" xr:uid="{00000000-0005-0000-0000-0000D7B50000}"/>
    <cellStyle name="Normal 4 6 2 4 3 2 2 2" xfId="57607" xr:uid="{00000000-0005-0000-0000-0000D8B50000}"/>
    <cellStyle name="Normal 4 6 2 4 3 2 3" xfId="44045" xr:uid="{00000000-0005-0000-0000-0000D9B50000}"/>
    <cellStyle name="Normal 4 6 2 4 3 3" xfId="23693" xr:uid="{00000000-0005-0000-0000-0000DAB50000}"/>
    <cellStyle name="Normal 4 6 2 4 3 3 2" xfId="50826" xr:uid="{00000000-0005-0000-0000-0000DBB50000}"/>
    <cellStyle name="Normal 4 6 2 4 3 4" xfId="37264" xr:uid="{00000000-0005-0000-0000-0000DCB50000}"/>
    <cellStyle name="Normal 4 6 2 4 4" xfId="13517" xr:uid="{00000000-0005-0000-0000-0000DDB50000}"/>
    <cellStyle name="Normal 4 6 2 4 4 2" xfId="27085" xr:uid="{00000000-0005-0000-0000-0000DEB50000}"/>
    <cellStyle name="Normal 4 6 2 4 4 2 2" xfId="54218" xr:uid="{00000000-0005-0000-0000-0000DFB50000}"/>
    <cellStyle name="Normal 4 6 2 4 4 3" xfId="40656" xr:uid="{00000000-0005-0000-0000-0000E0B50000}"/>
    <cellStyle name="Normal 4 6 2 4 5" xfId="20304" xr:uid="{00000000-0005-0000-0000-0000E1B50000}"/>
    <cellStyle name="Normal 4 6 2 4 5 2" xfId="47437" xr:uid="{00000000-0005-0000-0000-0000E2B50000}"/>
    <cellStyle name="Normal 4 6 2 4 6" xfId="33875" xr:uid="{00000000-0005-0000-0000-0000E3B50000}"/>
    <cellStyle name="Normal 4 6 2 5" xfId="6586" xr:uid="{00000000-0005-0000-0000-0000E4B50000}"/>
    <cellStyle name="Normal 4 6 2 5 2" xfId="10118" xr:uid="{00000000-0005-0000-0000-0000E5B50000}"/>
    <cellStyle name="Normal 4 6 2 5 2 2" xfId="16908" xr:uid="{00000000-0005-0000-0000-0000E6B50000}"/>
    <cellStyle name="Normal 4 6 2 5 2 2 2" xfId="30476" xr:uid="{00000000-0005-0000-0000-0000E7B50000}"/>
    <cellStyle name="Normal 4 6 2 5 2 2 2 2" xfId="57609" xr:uid="{00000000-0005-0000-0000-0000E8B50000}"/>
    <cellStyle name="Normal 4 6 2 5 2 2 3" xfId="44047" xr:uid="{00000000-0005-0000-0000-0000E9B50000}"/>
    <cellStyle name="Normal 4 6 2 5 2 3" xfId="23695" xr:uid="{00000000-0005-0000-0000-0000EAB50000}"/>
    <cellStyle name="Normal 4 6 2 5 2 3 2" xfId="50828" xr:uid="{00000000-0005-0000-0000-0000EBB50000}"/>
    <cellStyle name="Normal 4 6 2 5 2 4" xfId="37266" xr:uid="{00000000-0005-0000-0000-0000ECB50000}"/>
    <cellStyle name="Normal 4 6 2 5 3" xfId="13519" xr:uid="{00000000-0005-0000-0000-0000EDB50000}"/>
    <cellStyle name="Normal 4 6 2 5 3 2" xfId="27087" xr:uid="{00000000-0005-0000-0000-0000EEB50000}"/>
    <cellStyle name="Normal 4 6 2 5 3 2 2" xfId="54220" xr:uid="{00000000-0005-0000-0000-0000EFB50000}"/>
    <cellStyle name="Normal 4 6 2 5 3 3" xfId="40658" xr:uid="{00000000-0005-0000-0000-0000F0B50000}"/>
    <cellStyle name="Normal 4 6 2 5 4" xfId="20306" xr:uid="{00000000-0005-0000-0000-0000F1B50000}"/>
    <cellStyle name="Normal 4 6 2 5 4 2" xfId="47439" xr:uid="{00000000-0005-0000-0000-0000F2B50000}"/>
    <cellStyle name="Normal 4 6 2 5 5" xfId="33877" xr:uid="{00000000-0005-0000-0000-0000F3B50000}"/>
    <cellStyle name="Normal 4 6 2 6" xfId="6587" xr:uid="{00000000-0005-0000-0000-0000F4B50000}"/>
    <cellStyle name="Normal 4 6 2 6 2" xfId="10119" xr:uid="{00000000-0005-0000-0000-0000F5B50000}"/>
    <cellStyle name="Normal 4 6 2 6 2 2" xfId="16909" xr:uid="{00000000-0005-0000-0000-0000F6B50000}"/>
    <cellStyle name="Normal 4 6 2 6 2 2 2" xfId="30477" xr:uid="{00000000-0005-0000-0000-0000F7B50000}"/>
    <cellStyle name="Normal 4 6 2 6 2 2 2 2" xfId="57610" xr:uid="{00000000-0005-0000-0000-0000F8B50000}"/>
    <cellStyle name="Normal 4 6 2 6 2 2 3" xfId="44048" xr:uid="{00000000-0005-0000-0000-0000F9B50000}"/>
    <cellStyle name="Normal 4 6 2 6 2 3" xfId="23696" xr:uid="{00000000-0005-0000-0000-0000FAB50000}"/>
    <cellStyle name="Normal 4 6 2 6 2 3 2" xfId="50829" xr:uid="{00000000-0005-0000-0000-0000FBB50000}"/>
    <cellStyle name="Normal 4 6 2 6 2 4" xfId="37267" xr:uid="{00000000-0005-0000-0000-0000FCB50000}"/>
    <cellStyle name="Normal 4 6 2 6 3" xfId="13520" xr:uid="{00000000-0005-0000-0000-0000FDB50000}"/>
    <cellStyle name="Normal 4 6 2 6 3 2" xfId="27088" xr:uid="{00000000-0005-0000-0000-0000FEB50000}"/>
    <cellStyle name="Normal 4 6 2 6 3 2 2" xfId="54221" xr:uid="{00000000-0005-0000-0000-0000FFB50000}"/>
    <cellStyle name="Normal 4 6 2 6 3 3" xfId="40659" xr:uid="{00000000-0005-0000-0000-000000B60000}"/>
    <cellStyle name="Normal 4 6 2 6 4" xfId="20307" xr:uid="{00000000-0005-0000-0000-000001B60000}"/>
    <cellStyle name="Normal 4 6 2 6 4 2" xfId="47440" xr:uid="{00000000-0005-0000-0000-000002B60000}"/>
    <cellStyle name="Normal 4 6 2 6 5" xfId="33878" xr:uid="{00000000-0005-0000-0000-000003B60000}"/>
    <cellStyle name="Normal 4 6 2 7" xfId="10104" xr:uid="{00000000-0005-0000-0000-000004B60000}"/>
    <cellStyle name="Normal 4 6 2 7 2" xfId="16894" xr:uid="{00000000-0005-0000-0000-000005B60000}"/>
    <cellStyle name="Normal 4 6 2 7 2 2" xfId="30462" xr:uid="{00000000-0005-0000-0000-000006B60000}"/>
    <cellStyle name="Normal 4 6 2 7 2 2 2" xfId="57595" xr:uid="{00000000-0005-0000-0000-000007B60000}"/>
    <cellStyle name="Normal 4 6 2 7 2 3" xfId="44033" xr:uid="{00000000-0005-0000-0000-000008B60000}"/>
    <cellStyle name="Normal 4 6 2 7 3" xfId="23681" xr:uid="{00000000-0005-0000-0000-000009B60000}"/>
    <cellStyle name="Normal 4 6 2 7 3 2" xfId="50814" xr:uid="{00000000-0005-0000-0000-00000AB60000}"/>
    <cellStyle name="Normal 4 6 2 7 4" xfId="37252" xr:uid="{00000000-0005-0000-0000-00000BB60000}"/>
    <cellStyle name="Normal 4 6 2 8" xfId="13505" xr:uid="{00000000-0005-0000-0000-00000CB60000}"/>
    <cellStyle name="Normal 4 6 2 8 2" xfId="27073" xr:uid="{00000000-0005-0000-0000-00000DB60000}"/>
    <cellStyle name="Normal 4 6 2 8 2 2" xfId="54206" xr:uid="{00000000-0005-0000-0000-00000EB60000}"/>
    <cellStyle name="Normal 4 6 2 8 3" xfId="40644" xr:uid="{00000000-0005-0000-0000-00000FB60000}"/>
    <cellStyle name="Normal 4 6 2 9" xfId="20292" xr:uid="{00000000-0005-0000-0000-000010B60000}"/>
    <cellStyle name="Normal 4 6 2 9 2" xfId="47425" xr:uid="{00000000-0005-0000-0000-000011B60000}"/>
    <cellStyle name="Normal 4 6 3" xfId="6588" xr:uid="{00000000-0005-0000-0000-000012B60000}"/>
    <cellStyle name="Normal 4 6 3 2" xfId="6589" xr:uid="{00000000-0005-0000-0000-000013B60000}"/>
    <cellStyle name="Normal 4 6 3 2 2" xfId="6590" xr:uid="{00000000-0005-0000-0000-000014B60000}"/>
    <cellStyle name="Normal 4 6 3 2 2 2" xfId="10122" xr:uid="{00000000-0005-0000-0000-000015B60000}"/>
    <cellStyle name="Normal 4 6 3 2 2 2 2" xfId="16912" xr:uid="{00000000-0005-0000-0000-000016B60000}"/>
    <cellStyle name="Normal 4 6 3 2 2 2 2 2" xfId="30480" xr:uid="{00000000-0005-0000-0000-000017B60000}"/>
    <cellStyle name="Normal 4 6 3 2 2 2 2 2 2" xfId="57613" xr:uid="{00000000-0005-0000-0000-000018B60000}"/>
    <cellStyle name="Normal 4 6 3 2 2 2 2 3" xfId="44051" xr:uid="{00000000-0005-0000-0000-000019B60000}"/>
    <cellStyle name="Normal 4 6 3 2 2 2 3" xfId="23699" xr:uid="{00000000-0005-0000-0000-00001AB60000}"/>
    <cellStyle name="Normal 4 6 3 2 2 2 3 2" xfId="50832" xr:uid="{00000000-0005-0000-0000-00001BB60000}"/>
    <cellStyle name="Normal 4 6 3 2 2 2 4" xfId="37270" xr:uid="{00000000-0005-0000-0000-00001CB60000}"/>
    <cellStyle name="Normal 4 6 3 2 2 3" xfId="13523" xr:uid="{00000000-0005-0000-0000-00001DB60000}"/>
    <cellStyle name="Normal 4 6 3 2 2 3 2" xfId="27091" xr:uid="{00000000-0005-0000-0000-00001EB60000}"/>
    <cellStyle name="Normal 4 6 3 2 2 3 2 2" xfId="54224" xr:uid="{00000000-0005-0000-0000-00001FB60000}"/>
    <cellStyle name="Normal 4 6 3 2 2 3 3" xfId="40662" xr:uid="{00000000-0005-0000-0000-000020B60000}"/>
    <cellStyle name="Normal 4 6 3 2 2 4" xfId="20310" xr:uid="{00000000-0005-0000-0000-000021B60000}"/>
    <cellStyle name="Normal 4 6 3 2 2 4 2" xfId="47443" xr:uid="{00000000-0005-0000-0000-000022B60000}"/>
    <cellStyle name="Normal 4 6 3 2 2 5" xfId="33881" xr:uid="{00000000-0005-0000-0000-000023B60000}"/>
    <cellStyle name="Normal 4 6 3 2 3" xfId="6591" xr:uid="{00000000-0005-0000-0000-000024B60000}"/>
    <cellStyle name="Normal 4 6 3 2 3 2" xfId="10123" xr:uid="{00000000-0005-0000-0000-000025B60000}"/>
    <cellStyle name="Normal 4 6 3 2 3 2 2" xfId="16913" xr:uid="{00000000-0005-0000-0000-000026B60000}"/>
    <cellStyle name="Normal 4 6 3 2 3 2 2 2" xfId="30481" xr:uid="{00000000-0005-0000-0000-000027B60000}"/>
    <cellStyle name="Normal 4 6 3 2 3 2 2 2 2" xfId="57614" xr:uid="{00000000-0005-0000-0000-000028B60000}"/>
    <cellStyle name="Normal 4 6 3 2 3 2 2 3" xfId="44052" xr:uid="{00000000-0005-0000-0000-000029B60000}"/>
    <cellStyle name="Normal 4 6 3 2 3 2 3" xfId="23700" xr:uid="{00000000-0005-0000-0000-00002AB60000}"/>
    <cellStyle name="Normal 4 6 3 2 3 2 3 2" xfId="50833" xr:uid="{00000000-0005-0000-0000-00002BB60000}"/>
    <cellStyle name="Normal 4 6 3 2 3 2 4" xfId="37271" xr:uid="{00000000-0005-0000-0000-00002CB60000}"/>
    <cellStyle name="Normal 4 6 3 2 3 3" xfId="13524" xr:uid="{00000000-0005-0000-0000-00002DB60000}"/>
    <cellStyle name="Normal 4 6 3 2 3 3 2" xfId="27092" xr:uid="{00000000-0005-0000-0000-00002EB60000}"/>
    <cellStyle name="Normal 4 6 3 2 3 3 2 2" xfId="54225" xr:uid="{00000000-0005-0000-0000-00002FB60000}"/>
    <cellStyle name="Normal 4 6 3 2 3 3 3" xfId="40663" xr:uid="{00000000-0005-0000-0000-000030B60000}"/>
    <cellStyle name="Normal 4 6 3 2 3 4" xfId="20311" xr:uid="{00000000-0005-0000-0000-000031B60000}"/>
    <cellStyle name="Normal 4 6 3 2 3 4 2" xfId="47444" xr:uid="{00000000-0005-0000-0000-000032B60000}"/>
    <cellStyle name="Normal 4 6 3 2 3 5" xfId="33882" xr:uid="{00000000-0005-0000-0000-000033B60000}"/>
    <cellStyle name="Normal 4 6 3 2 4" xfId="10121" xr:uid="{00000000-0005-0000-0000-000034B60000}"/>
    <cellStyle name="Normal 4 6 3 2 4 2" xfId="16911" xr:uid="{00000000-0005-0000-0000-000035B60000}"/>
    <cellStyle name="Normal 4 6 3 2 4 2 2" xfId="30479" xr:uid="{00000000-0005-0000-0000-000036B60000}"/>
    <cellStyle name="Normal 4 6 3 2 4 2 2 2" xfId="57612" xr:uid="{00000000-0005-0000-0000-000037B60000}"/>
    <cellStyle name="Normal 4 6 3 2 4 2 3" xfId="44050" xr:uid="{00000000-0005-0000-0000-000038B60000}"/>
    <cellStyle name="Normal 4 6 3 2 4 3" xfId="23698" xr:uid="{00000000-0005-0000-0000-000039B60000}"/>
    <cellStyle name="Normal 4 6 3 2 4 3 2" xfId="50831" xr:uid="{00000000-0005-0000-0000-00003AB60000}"/>
    <cellStyle name="Normal 4 6 3 2 4 4" xfId="37269" xr:uid="{00000000-0005-0000-0000-00003BB60000}"/>
    <cellStyle name="Normal 4 6 3 2 5" xfId="13522" xr:uid="{00000000-0005-0000-0000-00003CB60000}"/>
    <cellStyle name="Normal 4 6 3 2 5 2" xfId="27090" xr:uid="{00000000-0005-0000-0000-00003DB60000}"/>
    <cellStyle name="Normal 4 6 3 2 5 2 2" xfId="54223" xr:uid="{00000000-0005-0000-0000-00003EB60000}"/>
    <cellStyle name="Normal 4 6 3 2 5 3" xfId="40661" xr:uid="{00000000-0005-0000-0000-00003FB60000}"/>
    <cellStyle name="Normal 4 6 3 2 6" xfId="20309" xr:uid="{00000000-0005-0000-0000-000040B60000}"/>
    <cellStyle name="Normal 4 6 3 2 6 2" xfId="47442" xr:uid="{00000000-0005-0000-0000-000041B60000}"/>
    <cellStyle name="Normal 4 6 3 2 7" xfId="33880" xr:uid="{00000000-0005-0000-0000-000042B60000}"/>
    <cellStyle name="Normal 4 6 3 3" xfId="6592" xr:uid="{00000000-0005-0000-0000-000043B60000}"/>
    <cellStyle name="Normal 4 6 3 3 2" xfId="6593" xr:uid="{00000000-0005-0000-0000-000044B60000}"/>
    <cellStyle name="Normal 4 6 3 3 2 2" xfId="10125" xr:uid="{00000000-0005-0000-0000-000045B60000}"/>
    <cellStyle name="Normal 4 6 3 3 2 2 2" xfId="16915" xr:uid="{00000000-0005-0000-0000-000046B60000}"/>
    <cellStyle name="Normal 4 6 3 3 2 2 2 2" xfId="30483" xr:uid="{00000000-0005-0000-0000-000047B60000}"/>
    <cellStyle name="Normal 4 6 3 3 2 2 2 2 2" xfId="57616" xr:uid="{00000000-0005-0000-0000-000048B60000}"/>
    <cellStyle name="Normal 4 6 3 3 2 2 2 3" xfId="44054" xr:uid="{00000000-0005-0000-0000-000049B60000}"/>
    <cellStyle name="Normal 4 6 3 3 2 2 3" xfId="23702" xr:uid="{00000000-0005-0000-0000-00004AB60000}"/>
    <cellStyle name="Normal 4 6 3 3 2 2 3 2" xfId="50835" xr:uid="{00000000-0005-0000-0000-00004BB60000}"/>
    <cellStyle name="Normal 4 6 3 3 2 2 4" xfId="37273" xr:uid="{00000000-0005-0000-0000-00004CB60000}"/>
    <cellStyle name="Normal 4 6 3 3 2 3" xfId="13526" xr:uid="{00000000-0005-0000-0000-00004DB60000}"/>
    <cellStyle name="Normal 4 6 3 3 2 3 2" xfId="27094" xr:uid="{00000000-0005-0000-0000-00004EB60000}"/>
    <cellStyle name="Normal 4 6 3 3 2 3 2 2" xfId="54227" xr:uid="{00000000-0005-0000-0000-00004FB60000}"/>
    <cellStyle name="Normal 4 6 3 3 2 3 3" xfId="40665" xr:uid="{00000000-0005-0000-0000-000050B60000}"/>
    <cellStyle name="Normal 4 6 3 3 2 4" xfId="20313" xr:uid="{00000000-0005-0000-0000-000051B60000}"/>
    <cellStyle name="Normal 4 6 3 3 2 4 2" xfId="47446" xr:uid="{00000000-0005-0000-0000-000052B60000}"/>
    <cellStyle name="Normal 4 6 3 3 2 5" xfId="33884" xr:uid="{00000000-0005-0000-0000-000053B60000}"/>
    <cellStyle name="Normal 4 6 3 3 3" xfId="10124" xr:uid="{00000000-0005-0000-0000-000054B60000}"/>
    <cellStyle name="Normal 4 6 3 3 3 2" xfId="16914" xr:uid="{00000000-0005-0000-0000-000055B60000}"/>
    <cellStyle name="Normal 4 6 3 3 3 2 2" xfId="30482" xr:uid="{00000000-0005-0000-0000-000056B60000}"/>
    <cellStyle name="Normal 4 6 3 3 3 2 2 2" xfId="57615" xr:uid="{00000000-0005-0000-0000-000057B60000}"/>
    <cellStyle name="Normal 4 6 3 3 3 2 3" xfId="44053" xr:uid="{00000000-0005-0000-0000-000058B60000}"/>
    <cellStyle name="Normal 4 6 3 3 3 3" xfId="23701" xr:uid="{00000000-0005-0000-0000-000059B60000}"/>
    <cellStyle name="Normal 4 6 3 3 3 3 2" xfId="50834" xr:uid="{00000000-0005-0000-0000-00005AB60000}"/>
    <cellStyle name="Normal 4 6 3 3 3 4" xfId="37272" xr:uid="{00000000-0005-0000-0000-00005BB60000}"/>
    <cellStyle name="Normal 4 6 3 3 4" xfId="13525" xr:uid="{00000000-0005-0000-0000-00005CB60000}"/>
    <cellStyle name="Normal 4 6 3 3 4 2" xfId="27093" xr:uid="{00000000-0005-0000-0000-00005DB60000}"/>
    <cellStyle name="Normal 4 6 3 3 4 2 2" xfId="54226" xr:uid="{00000000-0005-0000-0000-00005EB60000}"/>
    <cellStyle name="Normal 4 6 3 3 4 3" xfId="40664" xr:uid="{00000000-0005-0000-0000-00005FB60000}"/>
    <cellStyle name="Normal 4 6 3 3 5" xfId="20312" xr:uid="{00000000-0005-0000-0000-000060B60000}"/>
    <cellStyle name="Normal 4 6 3 3 5 2" xfId="47445" xr:uid="{00000000-0005-0000-0000-000061B60000}"/>
    <cellStyle name="Normal 4 6 3 3 6" xfId="33883" xr:uid="{00000000-0005-0000-0000-000062B60000}"/>
    <cellStyle name="Normal 4 6 3 4" xfId="6594" xr:uid="{00000000-0005-0000-0000-000063B60000}"/>
    <cellStyle name="Normal 4 6 3 4 2" xfId="10126" xr:uid="{00000000-0005-0000-0000-000064B60000}"/>
    <cellStyle name="Normal 4 6 3 4 2 2" xfId="16916" xr:uid="{00000000-0005-0000-0000-000065B60000}"/>
    <cellStyle name="Normal 4 6 3 4 2 2 2" xfId="30484" xr:uid="{00000000-0005-0000-0000-000066B60000}"/>
    <cellStyle name="Normal 4 6 3 4 2 2 2 2" xfId="57617" xr:uid="{00000000-0005-0000-0000-000067B60000}"/>
    <cellStyle name="Normal 4 6 3 4 2 2 3" xfId="44055" xr:uid="{00000000-0005-0000-0000-000068B60000}"/>
    <cellStyle name="Normal 4 6 3 4 2 3" xfId="23703" xr:uid="{00000000-0005-0000-0000-000069B60000}"/>
    <cellStyle name="Normal 4 6 3 4 2 3 2" xfId="50836" xr:uid="{00000000-0005-0000-0000-00006AB60000}"/>
    <cellStyle name="Normal 4 6 3 4 2 4" xfId="37274" xr:uid="{00000000-0005-0000-0000-00006BB60000}"/>
    <cellStyle name="Normal 4 6 3 4 3" xfId="13527" xr:uid="{00000000-0005-0000-0000-00006CB60000}"/>
    <cellStyle name="Normal 4 6 3 4 3 2" xfId="27095" xr:uid="{00000000-0005-0000-0000-00006DB60000}"/>
    <cellStyle name="Normal 4 6 3 4 3 2 2" xfId="54228" xr:uid="{00000000-0005-0000-0000-00006EB60000}"/>
    <cellStyle name="Normal 4 6 3 4 3 3" xfId="40666" xr:uid="{00000000-0005-0000-0000-00006FB60000}"/>
    <cellStyle name="Normal 4 6 3 4 4" xfId="20314" xr:uid="{00000000-0005-0000-0000-000070B60000}"/>
    <cellStyle name="Normal 4 6 3 4 4 2" xfId="47447" xr:uid="{00000000-0005-0000-0000-000071B60000}"/>
    <cellStyle name="Normal 4 6 3 4 5" xfId="33885" xr:uid="{00000000-0005-0000-0000-000072B60000}"/>
    <cellStyle name="Normal 4 6 3 5" xfId="6595" xr:uid="{00000000-0005-0000-0000-000073B60000}"/>
    <cellStyle name="Normal 4 6 3 5 2" xfId="10127" xr:uid="{00000000-0005-0000-0000-000074B60000}"/>
    <cellStyle name="Normal 4 6 3 5 2 2" xfId="16917" xr:uid="{00000000-0005-0000-0000-000075B60000}"/>
    <cellStyle name="Normal 4 6 3 5 2 2 2" xfId="30485" xr:uid="{00000000-0005-0000-0000-000076B60000}"/>
    <cellStyle name="Normal 4 6 3 5 2 2 2 2" xfId="57618" xr:uid="{00000000-0005-0000-0000-000077B60000}"/>
    <cellStyle name="Normal 4 6 3 5 2 2 3" xfId="44056" xr:uid="{00000000-0005-0000-0000-000078B60000}"/>
    <cellStyle name="Normal 4 6 3 5 2 3" xfId="23704" xr:uid="{00000000-0005-0000-0000-000079B60000}"/>
    <cellStyle name="Normal 4 6 3 5 2 3 2" xfId="50837" xr:uid="{00000000-0005-0000-0000-00007AB60000}"/>
    <cellStyle name="Normal 4 6 3 5 2 4" xfId="37275" xr:uid="{00000000-0005-0000-0000-00007BB60000}"/>
    <cellStyle name="Normal 4 6 3 5 3" xfId="13528" xr:uid="{00000000-0005-0000-0000-00007CB60000}"/>
    <cellStyle name="Normal 4 6 3 5 3 2" xfId="27096" xr:uid="{00000000-0005-0000-0000-00007DB60000}"/>
    <cellStyle name="Normal 4 6 3 5 3 2 2" xfId="54229" xr:uid="{00000000-0005-0000-0000-00007EB60000}"/>
    <cellStyle name="Normal 4 6 3 5 3 3" xfId="40667" xr:uid="{00000000-0005-0000-0000-00007FB60000}"/>
    <cellStyle name="Normal 4 6 3 5 4" xfId="20315" xr:uid="{00000000-0005-0000-0000-000080B60000}"/>
    <cellStyle name="Normal 4 6 3 5 4 2" xfId="47448" xr:uid="{00000000-0005-0000-0000-000081B60000}"/>
    <cellStyle name="Normal 4 6 3 5 5" xfId="33886" xr:uid="{00000000-0005-0000-0000-000082B60000}"/>
    <cellStyle name="Normal 4 6 3 6" xfId="10120" xr:uid="{00000000-0005-0000-0000-000083B60000}"/>
    <cellStyle name="Normal 4 6 3 6 2" xfId="16910" xr:uid="{00000000-0005-0000-0000-000084B60000}"/>
    <cellStyle name="Normal 4 6 3 6 2 2" xfId="30478" xr:uid="{00000000-0005-0000-0000-000085B60000}"/>
    <cellStyle name="Normal 4 6 3 6 2 2 2" xfId="57611" xr:uid="{00000000-0005-0000-0000-000086B60000}"/>
    <cellStyle name="Normal 4 6 3 6 2 3" xfId="44049" xr:uid="{00000000-0005-0000-0000-000087B60000}"/>
    <cellStyle name="Normal 4 6 3 6 3" xfId="23697" xr:uid="{00000000-0005-0000-0000-000088B60000}"/>
    <cellStyle name="Normal 4 6 3 6 3 2" xfId="50830" xr:uid="{00000000-0005-0000-0000-000089B60000}"/>
    <cellStyle name="Normal 4 6 3 6 4" xfId="37268" xr:uid="{00000000-0005-0000-0000-00008AB60000}"/>
    <cellStyle name="Normal 4 6 3 7" xfId="13521" xr:uid="{00000000-0005-0000-0000-00008BB60000}"/>
    <cellStyle name="Normal 4 6 3 7 2" xfId="27089" xr:uid="{00000000-0005-0000-0000-00008CB60000}"/>
    <cellStyle name="Normal 4 6 3 7 2 2" xfId="54222" xr:uid="{00000000-0005-0000-0000-00008DB60000}"/>
    <cellStyle name="Normal 4 6 3 7 3" xfId="40660" xr:uid="{00000000-0005-0000-0000-00008EB60000}"/>
    <cellStyle name="Normal 4 6 3 8" xfId="20308" xr:uid="{00000000-0005-0000-0000-00008FB60000}"/>
    <cellStyle name="Normal 4 6 3 8 2" xfId="47441" xr:uid="{00000000-0005-0000-0000-000090B60000}"/>
    <cellStyle name="Normal 4 6 3 9" xfId="33879" xr:uid="{00000000-0005-0000-0000-000091B60000}"/>
    <cellStyle name="Normal 4 6 4" xfId="6596" xr:uid="{00000000-0005-0000-0000-000092B60000}"/>
    <cellStyle name="Normal 4 6 4 2" xfId="6597" xr:uid="{00000000-0005-0000-0000-000093B60000}"/>
    <cellStyle name="Normal 4 6 4 2 2" xfId="6598" xr:uid="{00000000-0005-0000-0000-000094B60000}"/>
    <cellStyle name="Normal 4 6 4 2 2 2" xfId="10130" xr:uid="{00000000-0005-0000-0000-000095B60000}"/>
    <cellStyle name="Normal 4 6 4 2 2 2 2" xfId="16920" xr:uid="{00000000-0005-0000-0000-000096B60000}"/>
    <cellStyle name="Normal 4 6 4 2 2 2 2 2" xfId="30488" xr:uid="{00000000-0005-0000-0000-000097B60000}"/>
    <cellStyle name="Normal 4 6 4 2 2 2 2 2 2" xfId="57621" xr:uid="{00000000-0005-0000-0000-000098B60000}"/>
    <cellStyle name="Normal 4 6 4 2 2 2 2 3" xfId="44059" xr:uid="{00000000-0005-0000-0000-000099B60000}"/>
    <cellStyle name="Normal 4 6 4 2 2 2 3" xfId="23707" xr:uid="{00000000-0005-0000-0000-00009AB60000}"/>
    <cellStyle name="Normal 4 6 4 2 2 2 3 2" xfId="50840" xr:uid="{00000000-0005-0000-0000-00009BB60000}"/>
    <cellStyle name="Normal 4 6 4 2 2 2 4" xfId="37278" xr:uid="{00000000-0005-0000-0000-00009CB60000}"/>
    <cellStyle name="Normal 4 6 4 2 2 3" xfId="13531" xr:uid="{00000000-0005-0000-0000-00009DB60000}"/>
    <cellStyle name="Normal 4 6 4 2 2 3 2" xfId="27099" xr:uid="{00000000-0005-0000-0000-00009EB60000}"/>
    <cellStyle name="Normal 4 6 4 2 2 3 2 2" xfId="54232" xr:uid="{00000000-0005-0000-0000-00009FB60000}"/>
    <cellStyle name="Normal 4 6 4 2 2 3 3" xfId="40670" xr:uid="{00000000-0005-0000-0000-0000A0B60000}"/>
    <cellStyle name="Normal 4 6 4 2 2 4" xfId="20318" xr:uid="{00000000-0005-0000-0000-0000A1B60000}"/>
    <cellStyle name="Normal 4 6 4 2 2 4 2" xfId="47451" xr:uid="{00000000-0005-0000-0000-0000A2B60000}"/>
    <cellStyle name="Normal 4 6 4 2 2 5" xfId="33889" xr:uid="{00000000-0005-0000-0000-0000A3B60000}"/>
    <cellStyle name="Normal 4 6 4 2 3" xfId="6599" xr:uid="{00000000-0005-0000-0000-0000A4B60000}"/>
    <cellStyle name="Normal 4 6 4 2 3 2" xfId="10131" xr:uid="{00000000-0005-0000-0000-0000A5B60000}"/>
    <cellStyle name="Normal 4 6 4 2 3 2 2" xfId="16921" xr:uid="{00000000-0005-0000-0000-0000A6B60000}"/>
    <cellStyle name="Normal 4 6 4 2 3 2 2 2" xfId="30489" xr:uid="{00000000-0005-0000-0000-0000A7B60000}"/>
    <cellStyle name="Normal 4 6 4 2 3 2 2 2 2" xfId="57622" xr:uid="{00000000-0005-0000-0000-0000A8B60000}"/>
    <cellStyle name="Normal 4 6 4 2 3 2 2 3" xfId="44060" xr:uid="{00000000-0005-0000-0000-0000A9B60000}"/>
    <cellStyle name="Normal 4 6 4 2 3 2 3" xfId="23708" xr:uid="{00000000-0005-0000-0000-0000AAB60000}"/>
    <cellStyle name="Normal 4 6 4 2 3 2 3 2" xfId="50841" xr:uid="{00000000-0005-0000-0000-0000ABB60000}"/>
    <cellStyle name="Normal 4 6 4 2 3 2 4" xfId="37279" xr:uid="{00000000-0005-0000-0000-0000ACB60000}"/>
    <cellStyle name="Normal 4 6 4 2 3 3" xfId="13532" xr:uid="{00000000-0005-0000-0000-0000ADB60000}"/>
    <cellStyle name="Normal 4 6 4 2 3 3 2" xfId="27100" xr:uid="{00000000-0005-0000-0000-0000AEB60000}"/>
    <cellStyle name="Normal 4 6 4 2 3 3 2 2" xfId="54233" xr:uid="{00000000-0005-0000-0000-0000AFB60000}"/>
    <cellStyle name="Normal 4 6 4 2 3 3 3" xfId="40671" xr:uid="{00000000-0005-0000-0000-0000B0B60000}"/>
    <cellStyle name="Normal 4 6 4 2 3 4" xfId="20319" xr:uid="{00000000-0005-0000-0000-0000B1B60000}"/>
    <cellStyle name="Normal 4 6 4 2 3 4 2" xfId="47452" xr:uid="{00000000-0005-0000-0000-0000B2B60000}"/>
    <cellStyle name="Normal 4 6 4 2 3 5" xfId="33890" xr:uid="{00000000-0005-0000-0000-0000B3B60000}"/>
    <cellStyle name="Normal 4 6 4 2 4" xfId="10129" xr:uid="{00000000-0005-0000-0000-0000B4B60000}"/>
    <cellStyle name="Normal 4 6 4 2 4 2" xfId="16919" xr:uid="{00000000-0005-0000-0000-0000B5B60000}"/>
    <cellStyle name="Normal 4 6 4 2 4 2 2" xfId="30487" xr:uid="{00000000-0005-0000-0000-0000B6B60000}"/>
    <cellStyle name="Normal 4 6 4 2 4 2 2 2" xfId="57620" xr:uid="{00000000-0005-0000-0000-0000B7B60000}"/>
    <cellStyle name="Normal 4 6 4 2 4 2 3" xfId="44058" xr:uid="{00000000-0005-0000-0000-0000B8B60000}"/>
    <cellStyle name="Normal 4 6 4 2 4 3" xfId="23706" xr:uid="{00000000-0005-0000-0000-0000B9B60000}"/>
    <cellStyle name="Normal 4 6 4 2 4 3 2" xfId="50839" xr:uid="{00000000-0005-0000-0000-0000BAB60000}"/>
    <cellStyle name="Normal 4 6 4 2 4 4" xfId="37277" xr:uid="{00000000-0005-0000-0000-0000BBB60000}"/>
    <cellStyle name="Normal 4 6 4 2 5" xfId="13530" xr:uid="{00000000-0005-0000-0000-0000BCB60000}"/>
    <cellStyle name="Normal 4 6 4 2 5 2" xfId="27098" xr:uid="{00000000-0005-0000-0000-0000BDB60000}"/>
    <cellStyle name="Normal 4 6 4 2 5 2 2" xfId="54231" xr:uid="{00000000-0005-0000-0000-0000BEB60000}"/>
    <cellStyle name="Normal 4 6 4 2 5 3" xfId="40669" xr:uid="{00000000-0005-0000-0000-0000BFB60000}"/>
    <cellStyle name="Normal 4 6 4 2 6" xfId="20317" xr:uid="{00000000-0005-0000-0000-0000C0B60000}"/>
    <cellStyle name="Normal 4 6 4 2 6 2" xfId="47450" xr:uid="{00000000-0005-0000-0000-0000C1B60000}"/>
    <cellStyle name="Normal 4 6 4 2 7" xfId="33888" xr:uid="{00000000-0005-0000-0000-0000C2B60000}"/>
    <cellStyle name="Normal 4 6 4 3" xfId="6600" xr:uid="{00000000-0005-0000-0000-0000C3B60000}"/>
    <cellStyle name="Normal 4 6 4 3 2" xfId="10132" xr:uid="{00000000-0005-0000-0000-0000C4B60000}"/>
    <cellStyle name="Normal 4 6 4 3 2 2" xfId="16922" xr:uid="{00000000-0005-0000-0000-0000C5B60000}"/>
    <cellStyle name="Normal 4 6 4 3 2 2 2" xfId="30490" xr:uid="{00000000-0005-0000-0000-0000C6B60000}"/>
    <cellStyle name="Normal 4 6 4 3 2 2 2 2" xfId="57623" xr:uid="{00000000-0005-0000-0000-0000C7B60000}"/>
    <cellStyle name="Normal 4 6 4 3 2 2 3" xfId="44061" xr:uid="{00000000-0005-0000-0000-0000C8B60000}"/>
    <cellStyle name="Normal 4 6 4 3 2 3" xfId="23709" xr:uid="{00000000-0005-0000-0000-0000C9B60000}"/>
    <cellStyle name="Normal 4 6 4 3 2 3 2" xfId="50842" xr:uid="{00000000-0005-0000-0000-0000CAB60000}"/>
    <cellStyle name="Normal 4 6 4 3 2 4" xfId="37280" xr:uid="{00000000-0005-0000-0000-0000CBB60000}"/>
    <cellStyle name="Normal 4 6 4 3 3" xfId="13533" xr:uid="{00000000-0005-0000-0000-0000CCB60000}"/>
    <cellStyle name="Normal 4 6 4 3 3 2" xfId="27101" xr:uid="{00000000-0005-0000-0000-0000CDB60000}"/>
    <cellStyle name="Normal 4 6 4 3 3 2 2" xfId="54234" xr:uid="{00000000-0005-0000-0000-0000CEB60000}"/>
    <cellStyle name="Normal 4 6 4 3 3 3" xfId="40672" xr:uid="{00000000-0005-0000-0000-0000CFB60000}"/>
    <cellStyle name="Normal 4 6 4 3 4" xfId="20320" xr:uid="{00000000-0005-0000-0000-0000D0B60000}"/>
    <cellStyle name="Normal 4 6 4 3 4 2" xfId="47453" xr:uid="{00000000-0005-0000-0000-0000D1B60000}"/>
    <cellStyle name="Normal 4 6 4 3 5" xfId="33891" xr:uid="{00000000-0005-0000-0000-0000D2B60000}"/>
    <cellStyle name="Normal 4 6 4 4" xfId="6601" xr:uid="{00000000-0005-0000-0000-0000D3B60000}"/>
    <cellStyle name="Normal 4 6 4 4 2" xfId="10133" xr:uid="{00000000-0005-0000-0000-0000D4B60000}"/>
    <cellStyle name="Normal 4 6 4 4 2 2" xfId="16923" xr:uid="{00000000-0005-0000-0000-0000D5B60000}"/>
    <cellStyle name="Normal 4 6 4 4 2 2 2" xfId="30491" xr:uid="{00000000-0005-0000-0000-0000D6B60000}"/>
    <cellStyle name="Normal 4 6 4 4 2 2 2 2" xfId="57624" xr:uid="{00000000-0005-0000-0000-0000D7B60000}"/>
    <cellStyle name="Normal 4 6 4 4 2 2 3" xfId="44062" xr:uid="{00000000-0005-0000-0000-0000D8B60000}"/>
    <cellStyle name="Normal 4 6 4 4 2 3" xfId="23710" xr:uid="{00000000-0005-0000-0000-0000D9B60000}"/>
    <cellStyle name="Normal 4 6 4 4 2 3 2" xfId="50843" xr:uid="{00000000-0005-0000-0000-0000DAB60000}"/>
    <cellStyle name="Normal 4 6 4 4 2 4" xfId="37281" xr:uid="{00000000-0005-0000-0000-0000DBB60000}"/>
    <cellStyle name="Normal 4 6 4 4 3" xfId="13534" xr:uid="{00000000-0005-0000-0000-0000DCB60000}"/>
    <cellStyle name="Normal 4 6 4 4 3 2" xfId="27102" xr:uid="{00000000-0005-0000-0000-0000DDB60000}"/>
    <cellStyle name="Normal 4 6 4 4 3 2 2" xfId="54235" xr:uid="{00000000-0005-0000-0000-0000DEB60000}"/>
    <cellStyle name="Normal 4 6 4 4 3 3" xfId="40673" xr:uid="{00000000-0005-0000-0000-0000DFB60000}"/>
    <cellStyle name="Normal 4 6 4 4 4" xfId="20321" xr:uid="{00000000-0005-0000-0000-0000E0B60000}"/>
    <cellStyle name="Normal 4 6 4 4 4 2" xfId="47454" xr:uid="{00000000-0005-0000-0000-0000E1B60000}"/>
    <cellStyle name="Normal 4 6 4 4 5" xfId="33892" xr:uid="{00000000-0005-0000-0000-0000E2B60000}"/>
    <cellStyle name="Normal 4 6 4 5" xfId="10128" xr:uid="{00000000-0005-0000-0000-0000E3B60000}"/>
    <cellStyle name="Normal 4 6 4 5 2" xfId="16918" xr:uid="{00000000-0005-0000-0000-0000E4B60000}"/>
    <cellStyle name="Normal 4 6 4 5 2 2" xfId="30486" xr:uid="{00000000-0005-0000-0000-0000E5B60000}"/>
    <cellStyle name="Normal 4 6 4 5 2 2 2" xfId="57619" xr:uid="{00000000-0005-0000-0000-0000E6B60000}"/>
    <cellStyle name="Normal 4 6 4 5 2 3" xfId="44057" xr:uid="{00000000-0005-0000-0000-0000E7B60000}"/>
    <cellStyle name="Normal 4 6 4 5 3" xfId="23705" xr:uid="{00000000-0005-0000-0000-0000E8B60000}"/>
    <cellStyle name="Normal 4 6 4 5 3 2" xfId="50838" xr:uid="{00000000-0005-0000-0000-0000E9B60000}"/>
    <cellStyle name="Normal 4 6 4 5 4" xfId="37276" xr:uid="{00000000-0005-0000-0000-0000EAB60000}"/>
    <cellStyle name="Normal 4 6 4 6" xfId="13529" xr:uid="{00000000-0005-0000-0000-0000EBB60000}"/>
    <cellStyle name="Normal 4 6 4 6 2" xfId="27097" xr:uid="{00000000-0005-0000-0000-0000ECB60000}"/>
    <cellStyle name="Normal 4 6 4 6 2 2" xfId="54230" xr:uid="{00000000-0005-0000-0000-0000EDB60000}"/>
    <cellStyle name="Normal 4 6 4 6 3" xfId="40668" xr:uid="{00000000-0005-0000-0000-0000EEB60000}"/>
    <cellStyle name="Normal 4 6 4 7" xfId="20316" xr:uid="{00000000-0005-0000-0000-0000EFB60000}"/>
    <cellStyle name="Normal 4 6 4 7 2" xfId="47449" xr:uid="{00000000-0005-0000-0000-0000F0B60000}"/>
    <cellStyle name="Normal 4 6 4 8" xfId="33887" xr:uid="{00000000-0005-0000-0000-0000F1B60000}"/>
    <cellStyle name="Normal 4 6 5" xfId="6602" xr:uid="{00000000-0005-0000-0000-0000F2B60000}"/>
    <cellStyle name="Normal 4 6 5 2" xfId="6603" xr:uid="{00000000-0005-0000-0000-0000F3B60000}"/>
    <cellStyle name="Normal 4 6 5 2 2" xfId="6604" xr:uid="{00000000-0005-0000-0000-0000F4B60000}"/>
    <cellStyle name="Normal 4 6 5 2 2 2" xfId="10136" xr:uid="{00000000-0005-0000-0000-0000F5B60000}"/>
    <cellStyle name="Normal 4 6 5 2 2 2 2" xfId="16926" xr:uid="{00000000-0005-0000-0000-0000F6B60000}"/>
    <cellStyle name="Normal 4 6 5 2 2 2 2 2" xfId="30494" xr:uid="{00000000-0005-0000-0000-0000F7B60000}"/>
    <cellStyle name="Normal 4 6 5 2 2 2 2 2 2" xfId="57627" xr:uid="{00000000-0005-0000-0000-0000F8B60000}"/>
    <cellStyle name="Normal 4 6 5 2 2 2 2 3" xfId="44065" xr:uid="{00000000-0005-0000-0000-0000F9B60000}"/>
    <cellStyle name="Normal 4 6 5 2 2 2 3" xfId="23713" xr:uid="{00000000-0005-0000-0000-0000FAB60000}"/>
    <cellStyle name="Normal 4 6 5 2 2 2 3 2" xfId="50846" xr:uid="{00000000-0005-0000-0000-0000FBB60000}"/>
    <cellStyle name="Normal 4 6 5 2 2 2 4" xfId="37284" xr:uid="{00000000-0005-0000-0000-0000FCB60000}"/>
    <cellStyle name="Normal 4 6 5 2 2 3" xfId="13537" xr:uid="{00000000-0005-0000-0000-0000FDB60000}"/>
    <cellStyle name="Normal 4 6 5 2 2 3 2" xfId="27105" xr:uid="{00000000-0005-0000-0000-0000FEB60000}"/>
    <cellStyle name="Normal 4 6 5 2 2 3 2 2" xfId="54238" xr:uid="{00000000-0005-0000-0000-0000FFB60000}"/>
    <cellStyle name="Normal 4 6 5 2 2 3 3" xfId="40676" xr:uid="{00000000-0005-0000-0000-000000B70000}"/>
    <cellStyle name="Normal 4 6 5 2 2 4" xfId="20324" xr:uid="{00000000-0005-0000-0000-000001B70000}"/>
    <cellStyle name="Normal 4 6 5 2 2 4 2" xfId="47457" xr:uid="{00000000-0005-0000-0000-000002B70000}"/>
    <cellStyle name="Normal 4 6 5 2 2 5" xfId="33895" xr:uid="{00000000-0005-0000-0000-000003B70000}"/>
    <cellStyle name="Normal 4 6 5 2 3" xfId="6605" xr:uid="{00000000-0005-0000-0000-000004B70000}"/>
    <cellStyle name="Normal 4 6 5 2 3 2" xfId="10137" xr:uid="{00000000-0005-0000-0000-000005B70000}"/>
    <cellStyle name="Normal 4 6 5 2 3 2 2" xfId="16927" xr:uid="{00000000-0005-0000-0000-000006B70000}"/>
    <cellStyle name="Normal 4 6 5 2 3 2 2 2" xfId="30495" xr:uid="{00000000-0005-0000-0000-000007B70000}"/>
    <cellStyle name="Normal 4 6 5 2 3 2 2 2 2" xfId="57628" xr:uid="{00000000-0005-0000-0000-000008B70000}"/>
    <cellStyle name="Normal 4 6 5 2 3 2 2 3" xfId="44066" xr:uid="{00000000-0005-0000-0000-000009B70000}"/>
    <cellStyle name="Normal 4 6 5 2 3 2 3" xfId="23714" xr:uid="{00000000-0005-0000-0000-00000AB70000}"/>
    <cellStyle name="Normal 4 6 5 2 3 2 3 2" xfId="50847" xr:uid="{00000000-0005-0000-0000-00000BB70000}"/>
    <cellStyle name="Normal 4 6 5 2 3 2 4" xfId="37285" xr:uid="{00000000-0005-0000-0000-00000CB70000}"/>
    <cellStyle name="Normal 4 6 5 2 3 3" xfId="13538" xr:uid="{00000000-0005-0000-0000-00000DB70000}"/>
    <cellStyle name="Normal 4 6 5 2 3 3 2" xfId="27106" xr:uid="{00000000-0005-0000-0000-00000EB70000}"/>
    <cellStyle name="Normal 4 6 5 2 3 3 2 2" xfId="54239" xr:uid="{00000000-0005-0000-0000-00000FB70000}"/>
    <cellStyle name="Normal 4 6 5 2 3 3 3" xfId="40677" xr:uid="{00000000-0005-0000-0000-000010B70000}"/>
    <cellStyle name="Normal 4 6 5 2 3 4" xfId="20325" xr:uid="{00000000-0005-0000-0000-000011B70000}"/>
    <cellStyle name="Normal 4 6 5 2 3 4 2" xfId="47458" xr:uid="{00000000-0005-0000-0000-000012B70000}"/>
    <cellStyle name="Normal 4 6 5 2 3 5" xfId="33896" xr:uid="{00000000-0005-0000-0000-000013B70000}"/>
    <cellStyle name="Normal 4 6 5 2 4" xfId="10135" xr:uid="{00000000-0005-0000-0000-000014B70000}"/>
    <cellStyle name="Normal 4 6 5 2 4 2" xfId="16925" xr:uid="{00000000-0005-0000-0000-000015B70000}"/>
    <cellStyle name="Normal 4 6 5 2 4 2 2" xfId="30493" xr:uid="{00000000-0005-0000-0000-000016B70000}"/>
    <cellStyle name="Normal 4 6 5 2 4 2 2 2" xfId="57626" xr:uid="{00000000-0005-0000-0000-000017B70000}"/>
    <cellStyle name="Normal 4 6 5 2 4 2 3" xfId="44064" xr:uid="{00000000-0005-0000-0000-000018B70000}"/>
    <cellStyle name="Normal 4 6 5 2 4 3" xfId="23712" xr:uid="{00000000-0005-0000-0000-000019B70000}"/>
    <cellStyle name="Normal 4 6 5 2 4 3 2" xfId="50845" xr:uid="{00000000-0005-0000-0000-00001AB70000}"/>
    <cellStyle name="Normal 4 6 5 2 4 4" xfId="37283" xr:uid="{00000000-0005-0000-0000-00001BB70000}"/>
    <cellStyle name="Normal 4 6 5 2 5" xfId="13536" xr:uid="{00000000-0005-0000-0000-00001CB70000}"/>
    <cellStyle name="Normal 4 6 5 2 5 2" xfId="27104" xr:uid="{00000000-0005-0000-0000-00001DB70000}"/>
    <cellStyle name="Normal 4 6 5 2 5 2 2" xfId="54237" xr:uid="{00000000-0005-0000-0000-00001EB70000}"/>
    <cellStyle name="Normal 4 6 5 2 5 3" xfId="40675" xr:uid="{00000000-0005-0000-0000-00001FB70000}"/>
    <cellStyle name="Normal 4 6 5 2 6" xfId="20323" xr:uid="{00000000-0005-0000-0000-000020B70000}"/>
    <cellStyle name="Normal 4 6 5 2 6 2" xfId="47456" xr:uid="{00000000-0005-0000-0000-000021B70000}"/>
    <cellStyle name="Normal 4 6 5 2 7" xfId="33894" xr:uid="{00000000-0005-0000-0000-000022B70000}"/>
    <cellStyle name="Normal 4 6 5 3" xfId="6606" xr:uid="{00000000-0005-0000-0000-000023B70000}"/>
    <cellStyle name="Normal 4 6 5 3 2" xfId="10138" xr:uid="{00000000-0005-0000-0000-000024B70000}"/>
    <cellStyle name="Normal 4 6 5 3 2 2" xfId="16928" xr:uid="{00000000-0005-0000-0000-000025B70000}"/>
    <cellStyle name="Normal 4 6 5 3 2 2 2" xfId="30496" xr:uid="{00000000-0005-0000-0000-000026B70000}"/>
    <cellStyle name="Normal 4 6 5 3 2 2 2 2" xfId="57629" xr:uid="{00000000-0005-0000-0000-000027B70000}"/>
    <cellStyle name="Normal 4 6 5 3 2 2 3" xfId="44067" xr:uid="{00000000-0005-0000-0000-000028B70000}"/>
    <cellStyle name="Normal 4 6 5 3 2 3" xfId="23715" xr:uid="{00000000-0005-0000-0000-000029B70000}"/>
    <cellStyle name="Normal 4 6 5 3 2 3 2" xfId="50848" xr:uid="{00000000-0005-0000-0000-00002AB70000}"/>
    <cellStyle name="Normal 4 6 5 3 2 4" xfId="37286" xr:uid="{00000000-0005-0000-0000-00002BB70000}"/>
    <cellStyle name="Normal 4 6 5 3 3" xfId="13539" xr:uid="{00000000-0005-0000-0000-00002CB70000}"/>
    <cellStyle name="Normal 4 6 5 3 3 2" xfId="27107" xr:uid="{00000000-0005-0000-0000-00002DB70000}"/>
    <cellStyle name="Normal 4 6 5 3 3 2 2" xfId="54240" xr:uid="{00000000-0005-0000-0000-00002EB70000}"/>
    <cellStyle name="Normal 4 6 5 3 3 3" xfId="40678" xr:uid="{00000000-0005-0000-0000-00002FB70000}"/>
    <cellStyle name="Normal 4 6 5 3 4" xfId="20326" xr:uid="{00000000-0005-0000-0000-000030B70000}"/>
    <cellStyle name="Normal 4 6 5 3 4 2" xfId="47459" xr:uid="{00000000-0005-0000-0000-000031B70000}"/>
    <cellStyle name="Normal 4 6 5 3 5" xfId="33897" xr:uid="{00000000-0005-0000-0000-000032B70000}"/>
    <cellStyle name="Normal 4 6 5 4" xfId="6607" xr:uid="{00000000-0005-0000-0000-000033B70000}"/>
    <cellStyle name="Normal 4 6 5 4 2" xfId="10139" xr:uid="{00000000-0005-0000-0000-000034B70000}"/>
    <cellStyle name="Normal 4 6 5 4 2 2" xfId="16929" xr:uid="{00000000-0005-0000-0000-000035B70000}"/>
    <cellStyle name="Normal 4 6 5 4 2 2 2" xfId="30497" xr:uid="{00000000-0005-0000-0000-000036B70000}"/>
    <cellStyle name="Normal 4 6 5 4 2 2 2 2" xfId="57630" xr:uid="{00000000-0005-0000-0000-000037B70000}"/>
    <cellStyle name="Normal 4 6 5 4 2 2 3" xfId="44068" xr:uid="{00000000-0005-0000-0000-000038B70000}"/>
    <cellStyle name="Normal 4 6 5 4 2 3" xfId="23716" xr:uid="{00000000-0005-0000-0000-000039B70000}"/>
    <cellStyle name="Normal 4 6 5 4 2 3 2" xfId="50849" xr:uid="{00000000-0005-0000-0000-00003AB70000}"/>
    <cellStyle name="Normal 4 6 5 4 2 4" xfId="37287" xr:uid="{00000000-0005-0000-0000-00003BB70000}"/>
    <cellStyle name="Normal 4 6 5 4 3" xfId="13540" xr:uid="{00000000-0005-0000-0000-00003CB70000}"/>
    <cellStyle name="Normal 4 6 5 4 3 2" xfId="27108" xr:uid="{00000000-0005-0000-0000-00003DB70000}"/>
    <cellStyle name="Normal 4 6 5 4 3 2 2" xfId="54241" xr:uid="{00000000-0005-0000-0000-00003EB70000}"/>
    <cellStyle name="Normal 4 6 5 4 3 3" xfId="40679" xr:uid="{00000000-0005-0000-0000-00003FB70000}"/>
    <cellStyle name="Normal 4 6 5 4 4" xfId="20327" xr:uid="{00000000-0005-0000-0000-000040B70000}"/>
    <cellStyle name="Normal 4 6 5 4 4 2" xfId="47460" xr:uid="{00000000-0005-0000-0000-000041B70000}"/>
    <cellStyle name="Normal 4 6 5 4 5" xfId="33898" xr:uid="{00000000-0005-0000-0000-000042B70000}"/>
    <cellStyle name="Normal 4 6 5 5" xfId="10134" xr:uid="{00000000-0005-0000-0000-000043B70000}"/>
    <cellStyle name="Normal 4 6 5 5 2" xfId="16924" xr:uid="{00000000-0005-0000-0000-000044B70000}"/>
    <cellStyle name="Normal 4 6 5 5 2 2" xfId="30492" xr:uid="{00000000-0005-0000-0000-000045B70000}"/>
    <cellStyle name="Normal 4 6 5 5 2 2 2" xfId="57625" xr:uid="{00000000-0005-0000-0000-000046B70000}"/>
    <cellStyle name="Normal 4 6 5 5 2 3" xfId="44063" xr:uid="{00000000-0005-0000-0000-000047B70000}"/>
    <cellStyle name="Normal 4 6 5 5 3" xfId="23711" xr:uid="{00000000-0005-0000-0000-000048B70000}"/>
    <cellStyle name="Normal 4 6 5 5 3 2" xfId="50844" xr:uid="{00000000-0005-0000-0000-000049B70000}"/>
    <cellStyle name="Normal 4 6 5 5 4" xfId="37282" xr:uid="{00000000-0005-0000-0000-00004AB70000}"/>
    <cellStyle name="Normal 4 6 5 6" xfId="13535" xr:uid="{00000000-0005-0000-0000-00004BB70000}"/>
    <cellStyle name="Normal 4 6 5 6 2" xfId="27103" xr:uid="{00000000-0005-0000-0000-00004CB70000}"/>
    <cellStyle name="Normal 4 6 5 6 2 2" xfId="54236" xr:uid="{00000000-0005-0000-0000-00004DB70000}"/>
    <cellStyle name="Normal 4 6 5 6 3" xfId="40674" xr:uid="{00000000-0005-0000-0000-00004EB70000}"/>
    <cellStyle name="Normal 4 6 5 7" xfId="20322" xr:uid="{00000000-0005-0000-0000-00004FB70000}"/>
    <cellStyle name="Normal 4 6 5 7 2" xfId="47455" xr:uid="{00000000-0005-0000-0000-000050B70000}"/>
    <cellStyle name="Normal 4 6 5 8" xfId="33893" xr:uid="{00000000-0005-0000-0000-000051B70000}"/>
    <cellStyle name="Normal 4 6 6" xfId="6608" xr:uid="{00000000-0005-0000-0000-000052B70000}"/>
    <cellStyle name="Normal 4 6 6 2" xfId="6609" xr:uid="{00000000-0005-0000-0000-000053B70000}"/>
    <cellStyle name="Normal 4 6 6 2 2" xfId="10141" xr:uid="{00000000-0005-0000-0000-000054B70000}"/>
    <cellStyle name="Normal 4 6 6 2 2 2" xfId="16931" xr:uid="{00000000-0005-0000-0000-000055B70000}"/>
    <cellStyle name="Normal 4 6 6 2 2 2 2" xfId="30499" xr:uid="{00000000-0005-0000-0000-000056B70000}"/>
    <cellStyle name="Normal 4 6 6 2 2 2 2 2" xfId="57632" xr:uid="{00000000-0005-0000-0000-000057B70000}"/>
    <cellStyle name="Normal 4 6 6 2 2 2 3" xfId="44070" xr:uid="{00000000-0005-0000-0000-000058B70000}"/>
    <cellStyle name="Normal 4 6 6 2 2 3" xfId="23718" xr:uid="{00000000-0005-0000-0000-000059B70000}"/>
    <cellStyle name="Normal 4 6 6 2 2 3 2" xfId="50851" xr:uid="{00000000-0005-0000-0000-00005AB70000}"/>
    <cellStyle name="Normal 4 6 6 2 2 4" xfId="37289" xr:uid="{00000000-0005-0000-0000-00005BB70000}"/>
    <cellStyle name="Normal 4 6 6 2 3" xfId="13542" xr:uid="{00000000-0005-0000-0000-00005CB70000}"/>
    <cellStyle name="Normal 4 6 6 2 3 2" xfId="27110" xr:uid="{00000000-0005-0000-0000-00005DB70000}"/>
    <cellStyle name="Normal 4 6 6 2 3 2 2" xfId="54243" xr:uid="{00000000-0005-0000-0000-00005EB70000}"/>
    <cellStyle name="Normal 4 6 6 2 3 3" xfId="40681" xr:uid="{00000000-0005-0000-0000-00005FB70000}"/>
    <cellStyle name="Normal 4 6 6 2 4" xfId="20329" xr:uid="{00000000-0005-0000-0000-000060B70000}"/>
    <cellStyle name="Normal 4 6 6 2 4 2" xfId="47462" xr:uid="{00000000-0005-0000-0000-000061B70000}"/>
    <cellStyle name="Normal 4 6 6 2 5" xfId="33900" xr:uid="{00000000-0005-0000-0000-000062B70000}"/>
    <cellStyle name="Normal 4 6 6 3" xfId="6610" xr:uid="{00000000-0005-0000-0000-000063B70000}"/>
    <cellStyle name="Normal 4 6 6 3 2" xfId="10142" xr:uid="{00000000-0005-0000-0000-000064B70000}"/>
    <cellStyle name="Normal 4 6 6 3 2 2" xfId="16932" xr:uid="{00000000-0005-0000-0000-000065B70000}"/>
    <cellStyle name="Normal 4 6 6 3 2 2 2" xfId="30500" xr:uid="{00000000-0005-0000-0000-000066B70000}"/>
    <cellStyle name="Normal 4 6 6 3 2 2 2 2" xfId="57633" xr:uid="{00000000-0005-0000-0000-000067B70000}"/>
    <cellStyle name="Normal 4 6 6 3 2 2 3" xfId="44071" xr:uid="{00000000-0005-0000-0000-000068B70000}"/>
    <cellStyle name="Normal 4 6 6 3 2 3" xfId="23719" xr:uid="{00000000-0005-0000-0000-000069B70000}"/>
    <cellStyle name="Normal 4 6 6 3 2 3 2" xfId="50852" xr:uid="{00000000-0005-0000-0000-00006AB70000}"/>
    <cellStyle name="Normal 4 6 6 3 2 4" xfId="37290" xr:uid="{00000000-0005-0000-0000-00006BB70000}"/>
    <cellStyle name="Normal 4 6 6 3 3" xfId="13543" xr:uid="{00000000-0005-0000-0000-00006CB70000}"/>
    <cellStyle name="Normal 4 6 6 3 3 2" xfId="27111" xr:uid="{00000000-0005-0000-0000-00006DB70000}"/>
    <cellStyle name="Normal 4 6 6 3 3 2 2" xfId="54244" xr:uid="{00000000-0005-0000-0000-00006EB70000}"/>
    <cellStyle name="Normal 4 6 6 3 3 3" xfId="40682" xr:uid="{00000000-0005-0000-0000-00006FB70000}"/>
    <cellStyle name="Normal 4 6 6 3 4" xfId="20330" xr:uid="{00000000-0005-0000-0000-000070B70000}"/>
    <cellStyle name="Normal 4 6 6 3 4 2" xfId="47463" xr:uid="{00000000-0005-0000-0000-000071B70000}"/>
    <cellStyle name="Normal 4 6 6 3 5" xfId="33901" xr:uid="{00000000-0005-0000-0000-000072B70000}"/>
    <cellStyle name="Normal 4 6 6 4" xfId="10140" xr:uid="{00000000-0005-0000-0000-000073B70000}"/>
    <cellStyle name="Normal 4 6 6 4 2" xfId="16930" xr:uid="{00000000-0005-0000-0000-000074B70000}"/>
    <cellStyle name="Normal 4 6 6 4 2 2" xfId="30498" xr:uid="{00000000-0005-0000-0000-000075B70000}"/>
    <cellStyle name="Normal 4 6 6 4 2 2 2" xfId="57631" xr:uid="{00000000-0005-0000-0000-000076B70000}"/>
    <cellStyle name="Normal 4 6 6 4 2 3" xfId="44069" xr:uid="{00000000-0005-0000-0000-000077B70000}"/>
    <cellStyle name="Normal 4 6 6 4 3" xfId="23717" xr:uid="{00000000-0005-0000-0000-000078B70000}"/>
    <cellStyle name="Normal 4 6 6 4 3 2" xfId="50850" xr:uid="{00000000-0005-0000-0000-000079B70000}"/>
    <cellStyle name="Normal 4 6 6 4 4" xfId="37288" xr:uid="{00000000-0005-0000-0000-00007AB70000}"/>
    <cellStyle name="Normal 4 6 6 5" xfId="13541" xr:uid="{00000000-0005-0000-0000-00007BB70000}"/>
    <cellStyle name="Normal 4 6 6 5 2" xfId="27109" xr:uid="{00000000-0005-0000-0000-00007CB70000}"/>
    <cellStyle name="Normal 4 6 6 5 2 2" xfId="54242" xr:uid="{00000000-0005-0000-0000-00007DB70000}"/>
    <cellStyle name="Normal 4 6 6 5 3" xfId="40680" xr:uid="{00000000-0005-0000-0000-00007EB70000}"/>
    <cellStyle name="Normal 4 6 6 6" xfId="20328" xr:uid="{00000000-0005-0000-0000-00007FB70000}"/>
    <cellStyle name="Normal 4 6 6 6 2" xfId="47461" xr:uid="{00000000-0005-0000-0000-000080B70000}"/>
    <cellStyle name="Normal 4 6 6 7" xfId="33899" xr:uid="{00000000-0005-0000-0000-000081B70000}"/>
    <cellStyle name="Normal 4 6 7" xfId="6611" xr:uid="{00000000-0005-0000-0000-000082B70000}"/>
    <cellStyle name="Normal 4 6 7 2" xfId="6612" xr:uid="{00000000-0005-0000-0000-000083B70000}"/>
    <cellStyle name="Normal 4 6 7 2 2" xfId="10144" xr:uid="{00000000-0005-0000-0000-000084B70000}"/>
    <cellStyle name="Normal 4 6 7 2 2 2" xfId="16934" xr:uid="{00000000-0005-0000-0000-000085B70000}"/>
    <cellStyle name="Normal 4 6 7 2 2 2 2" xfId="30502" xr:uid="{00000000-0005-0000-0000-000086B70000}"/>
    <cellStyle name="Normal 4 6 7 2 2 2 2 2" xfId="57635" xr:uid="{00000000-0005-0000-0000-000087B70000}"/>
    <cellStyle name="Normal 4 6 7 2 2 2 3" xfId="44073" xr:uid="{00000000-0005-0000-0000-000088B70000}"/>
    <cellStyle name="Normal 4 6 7 2 2 3" xfId="23721" xr:uid="{00000000-0005-0000-0000-000089B70000}"/>
    <cellStyle name="Normal 4 6 7 2 2 3 2" xfId="50854" xr:uid="{00000000-0005-0000-0000-00008AB70000}"/>
    <cellStyle name="Normal 4 6 7 2 2 4" xfId="37292" xr:uid="{00000000-0005-0000-0000-00008BB70000}"/>
    <cellStyle name="Normal 4 6 7 2 3" xfId="13545" xr:uid="{00000000-0005-0000-0000-00008CB70000}"/>
    <cellStyle name="Normal 4 6 7 2 3 2" xfId="27113" xr:uid="{00000000-0005-0000-0000-00008DB70000}"/>
    <cellStyle name="Normal 4 6 7 2 3 2 2" xfId="54246" xr:uid="{00000000-0005-0000-0000-00008EB70000}"/>
    <cellStyle name="Normal 4 6 7 2 3 3" xfId="40684" xr:uid="{00000000-0005-0000-0000-00008FB70000}"/>
    <cellStyle name="Normal 4 6 7 2 4" xfId="20332" xr:uid="{00000000-0005-0000-0000-000090B70000}"/>
    <cellStyle name="Normal 4 6 7 2 4 2" xfId="47465" xr:uid="{00000000-0005-0000-0000-000091B70000}"/>
    <cellStyle name="Normal 4 6 7 2 5" xfId="33903" xr:uid="{00000000-0005-0000-0000-000092B70000}"/>
    <cellStyle name="Normal 4 6 7 3" xfId="6613" xr:uid="{00000000-0005-0000-0000-000093B70000}"/>
    <cellStyle name="Normal 4 6 7 3 2" xfId="10145" xr:uid="{00000000-0005-0000-0000-000094B70000}"/>
    <cellStyle name="Normal 4 6 7 3 2 2" xfId="16935" xr:uid="{00000000-0005-0000-0000-000095B70000}"/>
    <cellStyle name="Normal 4 6 7 3 2 2 2" xfId="30503" xr:uid="{00000000-0005-0000-0000-000096B70000}"/>
    <cellStyle name="Normal 4 6 7 3 2 2 2 2" xfId="57636" xr:uid="{00000000-0005-0000-0000-000097B70000}"/>
    <cellStyle name="Normal 4 6 7 3 2 2 3" xfId="44074" xr:uid="{00000000-0005-0000-0000-000098B70000}"/>
    <cellStyle name="Normal 4 6 7 3 2 3" xfId="23722" xr:uid="{00000000-0005-0000-0000-000099B70000}"/>
    <cellStyle name="Normal 4 6 7 3 2 3 2" xfId="50855" xr:uid="{00000000-0005-0000-0000-00009AB70000}"/>
    <cellStyle name="Normal 4 6 7 3 2 4" xfId="37293" xr:uid="{00000000-0005-0000-0000-00009BB70000}"/>
    <cellStyle name="Normal 4 6 7 3 3" xfId="13546" xr:uid="{00000000-0005-0000-0000-00009CB70000}"/>
    <cellStyle name="Normal 4 6 7 3 3 2" xfId="27114" xr:uid="{00000000-0005-0000-0000-00009DB70000}"/>
    <cellStyle name="Normal 4 6 7 3 3 2 2" xfId="54247" xr:uid="{00000000-0005-0000-0000-00009EB70000}"/>
    <cellStyle name="Normal 4 6 7 3 3 3" xfId="40685" xr:uid="{00000000-0005-0000-0000-00009FB70000}"/>
    <cellStyle name="Normal 4 6 7 3 4" xfId="20333" xr:uid="{00000000-0005-0000-0000-0000A0B70000}"/>
    <cellStyle name="Normal 4 6 7 3 4 2" xfId="47466" xr:uid="{00000000-0005-0000-0000-0000A1B70000}"/>
    <cellStyle name="Normal 4 6 7 3 5" xfId="33904" xr:uid="{00000000-0005-0000-0000-0000A2B70000}"/>
    <cellStyle name="Normal 4 6 7 4" xfId="10143" xr:uid="{00000000-0005-0000-0000-0000A3B70000}"/>
    <cellStyle name="Normal 4 6 7 4 2" xfId="16933" xr:uid="{00000000-0005-0000-0000-0000A4B70000}"/>
    <cellStyle name="Normal 4 6 7 4 2 2" xfId="30501" xr:uid="{00000000-0005-0000-0000-0000A5B70000}"/>
    <cellStyle name="Normal 4 6 7 4 2 2 2" xfId="57634" xr:uid="{00000000-0005-0000-0000-0000A6B70000}"/>
    <cellStyle name="Normal 4 6 7 4 2 3" xfId="44072" xr:uid="{00000000-0005-0000-0000-0000A7B70000}"/>
    <cellStyle name="Normal 4 6 7 4 3" xfId="23720" xr:uid="{00000000-0005-0000-0000-0000A8B70000}"/>
    <cellStyle name="Normal 4 6 7 4 3 2" xfId="50853" xr:uid="{00000000-0005-0000-0000-0000A9B70000}"/>
    <cellStyle name="Normal 4 6 7 4 4" xfId="37291" xr:uid="{00000000-0005-0000-0000-0000AAB70000}"/>
    <cellStyle name="Normal 4 6 7 5" xfId="13544" xr:uid="{00000000-0005-0000-0000-0000ABB70000}"/>
    <cellStyle name="Normal 4 6 7 5 2" xfId="27112" xr:uid="{00000000-0005-0000-0000-0000ACB70000}"/>
    <cellStyle name="Normal 4 6 7 5 2 2" xfId="54245" xr:uid="{00000000-0005-0000-0000-0000ADB70000}"/>
    <cellStyle name="Normal 4 6 7 5 3" xfId="40683" xr:uid="{00000000-0005-0000-0000-0000AEB70000}"/>
    <cellStyle name="Normal 4 6 7 6" xfId="20331" xr:uid="{00000000-0005-0000-0000-0000AFB70000}"/>
    <cellStyle name="Normal 4 6 7 6 2" xfId="47464" xr:uid="{00000000-0005-0000-0000-0000B0B70000}"/>
    <cellStyle name="Normal 4 6 7 7" xfId="33902" xr:uid="{00000000-0005-0000-0000-0000B1B70000}"/>
    <cellStyle name="Normal 4 6 8" xfId="6614" xr:uid="{00000000-0005-0000-0000-0000B2B70000}"/>
    <cellStyle name="Normal 4 6 8 2" xfId="10146" xr:uid="{00000000-0005-0000-0000-0000B3B70000}"/>
    <cellStyle name="Normal 4 6 8 2 2" xfId="16936" xr:uid="{00000000-0005-0000-0000-0000B4B70000}"/>
    <cellStyle name="Normal 4 6 8 2 2 2" xfId="30504" xr:uid="{00000000-0005-0000-0000-0000B5B70000}"/>
    <cellStyle name="Normal 4 6 8 2 2 2 2" xfId="57637" xr:uid="{00000000-0005-0000-0000-0000B6B70000}"/>
    <cellStyle name="Normal 4 6 8 2 2 3" xfId="44075" xr:uid="{00000000-0005-0000-0000-0000B7B70000}"/>
    <cellStyle name="Normal 4 6 8 2 3" xfId="23723" xr:uid="{00000000-0005-0000-0000-0000B8B70000}"/>
    <cellStyle name="Normal 4 6 8 2 3 2" xfId="50856" xr:uid="{00000000-0005-0000-0000-0000B9B70000}"/>
    <cellStyle name="Normal 4 6 8 2 4" xfId="37294" xr:uid="{00000000-0005-0000-0000-0000BAB70000}"/>
    <cellStyle name="Normal 4 6 8 3" xfId="13547" xr:uid="{00000000-0005-0000-0000-0000BBB70000}"/>
    <cellStyle name="Normal 4 6 8 3 2" xfId="27115" xr:uid="{00000000-0005-0000-0000-0000BCB70000}"/>
    <cellStyle name="Normal 4 6 8 3 2 2" xfId="54248" xr:uid="{00000000-0005-0000-0000-0000BDB70000}"/>
    <cellStyle name="Normal 4 6 8 3 3" xfId="40686" xr:uid="{00000000-0005-0000-0000-0000BEB70000}"/>
    <cellStyle name="Normal 4 6 8 4" xfId="20334" xr:uid="{00000000-0005-0000-0000-0000BFB70000}"/>
    <cellStyle name="Normal 4 6 8 4 2" xfId="47467" xr:uid="{00000000-0005-0000-0000-0000C0B70000}"/>
    <cellStyle name="Normal 4 6 8 5" xfId="33905" xr:uid="{00000000-0005-0000-0000-0000C1B70000}"/>
    <cellStyle name="Normal 4 6 9" xfId="6615" xr:uid="{00000000-0005-0000-0000-0000C2B70000}"/>
    <cellStyle name="Normal 4 6 9 2" xfId="10147" xr:uid="{00000000-0005-0000-0000-0000C3B70000}"/>
    <cellStyle name="Normal 4 6 9 2 2" xfId="16937" xr:uid="{00000000-0005-0000-0000-0000C4B70000}"/>
    <cellStyle name="Normal 4 6 9 2 2 2" xfId="30505" xr:uid="{00000000-0005-0000-0000-0000C5B70000}"/>
    <cellStyle name="Normal 4 6 9 2 2 2 2" xfId="57638" xr:uid="{00000000-0005-0000-0000-0000C6B70000}"/>
    <cellStyle name="Normal 4 6 9 2 2 3" xfId="44076" xr:uid="{00000000-0005-0000-0000-0000C7B70000}"/>
    <cellStyle name="Normal 4 6 9 2 3" xfId="23724" xr:uid="{00000000-0005-0000-0000-0000C8B70000}"/>
    <cellStyle name="Normal 4 6 9 2 3 2" xfId="50857" xr:uid="{00000000-0005-0000-0000-0000C9B70000}"/>
    <cellStyle name="Normal 4 6 9 2 4" xfId="37295" xr:uid="{00000000-0005-0000-0000-0000CAB70000}"/>
    <cellStyle name="Normal 4 6 9 3" xfId="13548" xr:uid="{00000000-0005-0000-0000-0000CBB70000}"/>
    <cellStyle name="Normal 4 6 9 3 2" xfId="27116" xr:uid="{00000000-0005-0000-0000-0000CCB70000}"/>
    <cellStyle name="Normal 4 6 9 3 2 2" xfId="54249" xr:uid="{00000000-0005-0000-0000-0000CDB70000}"/>
    <cellStyle name="Normal 4 6 9 3 3" xfId="40687" xr:uid="{00000000-0005-0000-0000-0000CEB70000}"/>
    <cellStyle name="Normal 4 6 9 4" xfId="20335" xr:uid="{00000000-0005-0000-0000-0000CFB70000}"/>
    <cellStyle name="Normal 4 6 9 4 2" xfId="47468" xr:uid="{00000000-0005-0000-0000-0000D0B70000}"/>
    <cellStyle name="Normal 4 6 9 5" xfId="33906" xr:uid="{00000000-0005-0000-0000-0000D1B70000}"/>
    <cellStyle name="Normal 4 7" xfId="2781" xr:uid="{00000000-0005-0000-0000-0000D2B70000}"/>
    <cellStyle name="Normal 4 7 2" xfId="6616" xr:uid="{00000000-0005-0000-0000-0000D3B70000}"/>
    <cellStyle name="Normal 4 7 2 2" xfId="6617" xr:uid="{00000000-0005-0000-0000-0000D4B70000}"/>
    <cellStyle name="Normal 4 7 2 2 2" xfId="6618" xr:uid="{00000000-0005-0000-0000-0000D5B70000}"/>
    <cellStyle name="Normal 4 7 2 2 2 2" xfId="10150" xr:uid="{00000000-0005-0000-0000-0000D6B70000}"/>
    <cellStyle name="Normal 4 7 2 2 2 2 2" xfId="16940" xr:uid="{00000000-0005-0000-0000-0000D7B70000}"/>
    <cellStyle name="Normal 4 7 2 2 2 2 2 2" xfId="30508" xr:uid="{00000000-0005-0000-0000-0000D8B70000}"/>
    <cellStyle name="Normal 4 7 2 2 2 2 2 2 2" xfId="57641" xr:uid="{00000000-0005-0000-0000-0000D9B70000}"/>
    <cellStyle name="Normal 4 7 2 2 2 2 2 3" xfId="44079" xr:uid="{00000000-0005-0000-0000-0000DAB70000}"/>
    <cellStyle name="Normal 4 7 2 2 2 2 3" xfId="23727" xr:uid="{00000000-0005-0000-0000-0000DBB70000}"/>
    <cellStyle name="Normal 4 7 2 2 2 2 3 2" xfId="50860" xr:uid="{00000000-0005-0000-0000-0000DCB70000}"/>
    <cellStyle name="Normal 4 7 2 2 2 2 4" xfId="37298" xr:uid="{00000000-0005-0000-0000-0000DDB70000}"/>
    <cellStyle name="Normal 4 7 2 2 2 3" xfId="13551" xr:uid="{00000000-0005-0000-0000-0000DEB70000}"/>
    <cellStyle name="Normal 4 7 2 2 2 3 2" xfId="27119" xr:uid="{00000000-0005-0000-0000-0000DFB70000}"/>
    <cellStyle name="Normal 4 7 2 2 2 3 2 2" xfId="54252" xr:uid="{00000000-0005-0000-0000-0000E0B70000}"/>
    <cellStyle name="Normal 4 7 2 2 2 3 3" xfId="40690" xr:uid="{00000000-0005-0000-0000-0000E1B70000}"/>
    <cellStyle name="Normal 4 7 2 2 2 4" xfId="20338" xr:uid="{00000000-0005-0000-0000-0000E2B70000}"/>
    <cellStyle name="Normal 4 7 2 2 2 4 2" xfId="47471" xr:uid="{00000000-0005-0000-0000-0000E3B70000}"/>
    <cellStyle name="Normal 4 7 2 2 2 5" xfId="33909" xr:uid="{00000000-0005-0000-0000-0000E4B70000}"/>
    <cellStyle name="Normal 4 7 2 2 3" xfId="6619" xr:uid="{00000000-0005-0000-0000-0000E5B70000}"/>
    <cellStyle name="Normal 4 7 2 2 3 2" xfId="10151" xr:uid="{00000000-0005-0000-0000-0000E6B70000}"/>
    <cellStyle name="Normal 4 7 2 2 3 2 2" xfId="16941" xr:uid="{00000000-0005-0000-0000-0000E7B70000}"/>
    <cellStyle name="Normal 4 7 2 2 3 2 2 2" xfId="30509" xr:uid="{00000000-0005-0000-0000-0000E8B70000}"/>
    <cellStyle name="Normal 4 7 2 2 3 2 2 2 2" xfId="57642" xr:uid="{00000000-0005-0000-0000-0000E9B70000}"/>
    <cellStyle name="Normal 4 7 2 2 3 2 2 3" xfId="44080" xr:uid="{00000000-0005-0000-0000-0000EAB70000}"/>
    <cellStyle name="Normal 4 7 2 2 3 2 3" xfId="23728" xr:uid="{00000000-0005-0000-0000-0000EBB70000}"/>
    <cellStyle name="Normal 4 7 2 2 3 2 3 2" xfId="50861" xr:uid="{00000000-0005-0000-0000-0000ECB70000}"/>
    <cellStyle name="Normal 4 7 2 2 3 2 4" xfId="37299" xr:uid="{00000000-0005-0000-0000-0000EDB70000}"/>
    <cellStyle name="Normal 4 7 2 2 3 3" xfId="13552" xr:uid="{00000000-0005-0000-0000-0000EEB70000}"/>
    <cellStyle name="Normal 4 7 2 2 3 3 2" xfId="27120" xr:uid="{00000000-0005-0000-0000-0000EFB70000}"/>
    <cellStyle name="Normal 4 7 2 2 3 3 2 2" xfId="54253" xr:uid="{00000000-0005-0000-0000-0000F0B70000}"/>
    <cellStyle name="Normal 4 7 2 2 3 3 3" xfId="40691" xr:uid="{00000000-0005-0000-0000-0000F1B70000}"/>
    <cellStyle name="Normal 4 7 2 2 3 4" xfId="20339" xr:uid="{00000000-0005-0000-0000-0000F2B70000}"/>
    <cellStyle name="Normal 4 7 2 2 3 4 2" xfId="47472" xr:uid="{00000000-0005-0000-0000-0000F3B70000}"/>
    <cellStyle name="Normal 4 7 2 2 3 5" xfId="33910" xr:uid="{00000000-0005-0000-0000-0000F4B70000}"/>
    <cellStyle name="Normal 4 7 2 2 4" xfId="10149" xr:uid="{00000000-0005-0000-0000-0000F5B70000}"/>
    <cellStyle name="Normal 4 7 2 2 4 2" xfId="16939" xr:uid="{00000000-0005-0000-0000-0000F6B70000}"/>
    <cellStyle name="Normal 4 7 2 2 4 2 2" xfId="30507" xr:uid="{00000000-0005-0000-0000-0000F7B70000}"/>
    <cellStyle name="Normal 4 7 2 2 4 2 2 2" xfId="57640" xr:uid="{00000000-0005-0000-0000-0000F8B70000}"/>
    <cellStyle name="Normal 4 7 2 2 4 2 3" xfId="44078" xr:uid="{00000000-0005-0000-0000-0000F9B70000}"/>
    <cellStyle name="Normal 4 7 2 2 4 3" xfId="23726" xr:uid="{00000000-0005-0000-0000-0000FAB70000}"/>
    <cellStyle name="Normal 4 7 2 2 4 3 2" xfId="50859" xr:uid="{00000000-0005-0000-0000-0000FBB70000}"/>
    <cellStyle name="Normal 4 7 2 2 4 4" xfId="37297" xr:uid="{00000000-0005-0000-0000-0000FCB70000}"/>
    <cellStyle name="Normal 4 7 2 2 5" xfId="13550" xr:uid="{00000000-0005-0000-0000-0000FDB70000}"/>
    <cellStyle name="Normal 4 7 2 2 5 2" xfId="27118" xr:uid="{00000000-0005-0000-0000-0000FEB70000}"/>
    <cellStyle name="Normal 4 7 2 2 5 2 2" xfId="54251" xr:uid="{00000000-0005-0000-0000-0000FFB70000}"/>
    <cellStyle name="Normal 4 7 2 2 5 3" xfId="40689" xr:uid="{00000000-0005-0000-0000-000000B80000}"/>
    <cellStyle name="Normal 4 7 2 2 6" xfId="20337" xr:uid="{00000000-0005-0000-0000-000001B80000}"/>
    <cellStyle name="Normal 4 7 2 2 6 2" xfId="47470" xr:uid="{00000000-0005-0000-0000-000002B80000}"/>
    <cellStyle name="Normal 4 7 2 2 7" xfId="33908" xr:uid="{00000000-0005-0000-0000-000003B80000}"/>
    <cellStyle name="Normal 4 7 2 3" xfId="6620" xr:uid="{00000000-0005-0000-0000-000004B80000}"/>
    <cellStyle name="Normal 4 7 2 3 2" xfId="6621" xr:uid="{00000000-0005-0000-0000-000005B80000}"/>
    <cellStyle name="Normal 4 7 2 3 2 2" xfId="10153" xr:uid="{00000000-0005-0000-0000-000006B80000}"/>
    <cellStyle name="Normal 4 7 2 3 2 2 2" xfId="16943" xr:uid="{00000000-0005-0000-0000-000007B80000}"/>
    <cellStyle name="Normal 4 7 2 3 2 2 2 2" xfId="30511" xr:uid="{00000000-0005-0000-0000-000008B80000}"/>
    <cellStyle name="Normal 4 7 2 3 2 2 2 2 2" xfId="57644" xr:uid="{00000000-0005-0000-0000-000009B80000}"/>
    <cellStyle name="Normal 4 7 2 3 2 2 2 3" xfId="44082" xr:uid="{00000000-0005-0000-0000-00000AB80000}"/>
    <cellStyle name="Normal 4 7 2 3 2 2 3" xfId="23730" xr:uid="{00000000-0005-0000-0000-00000BB80000}"/>
    <cellStyle name="Normal 4 7 2 3 2 2 3 2" xfId="50863" xr:uid="{00000000-0005-0000-0000-00000CB80000}"/>
    <cellStyle name="Normal 4 7 2 3 2 2 4" xfId="37301" xr:uid="{00000000-0005-0000-0000-00000DB80000}"/>
    <cellStyle name="Normal 4 7 2 3 2 3" xfId="13554" xr:uid="{00000000-0005-0000-0000-00000EB80000}"/>
    <cellStyle name="Normal 4 7 2 3 2 3 2" xfId="27122" xr:uid="{00000000-0005-0000-0000-00000FB80000}"/>
    <cellStyle name="Normal 4 7 2 3 2 3 2 2" xfId="54255" xr:uid="{00000000-0005-0000-0000-000010B80000}"/>
    <cellStyle name="Normal 4 7 2 3 2 3 3" xfId="40693" xr:uid="{00000000-0005-0000-0000-000011B80000}"/>
    <cellStyle name="Normal 4 7 2 3 2 4" xfId="20341" xr:uid="{00000000-0005-0000-0000-000012B80000}"/>
    <cellStyle name="Normal 4 7 2 3 2 4 2" xfId="47474" xr:uid="{00000000-0005-0000-0000-000013B80000}"/>
    <cellStyle name="Normal 4 7 2 3 2 5" xfId="33912" xr:uid="{00000000-0005-0000-0000-000014B80000}"/>
    <cellStyle name="Normal 4 7 2 3 3" xfId="10152" xr:uid="{00000000-0005-0000-0000-000015B80000}"/>
    <cellStyle name="Normal 4 7 2 3 3 2" xfId="16942" xr:uid="{00000000-0005-0000-0000-000016B80000}"/>
    <cellStyle name="Normal 4 7 2 3 3 2 2" xfId="30510" xr:uid="{00000000-0005-0000-0000-000017B80000}"/>
    <cellStyle name="Normal 4 7 2 3 3 2 2 2" xfId="57643" xr:uid="{00000000-0005-0000-0000-000018B80000}"/>
    <cellStyle name="Normal 4 7 2 3 3 2 3" xfId="44081" xr:uid="{00000000-0005-0000-0000-000019B80000}"/>
    <cellStyle name="Normal 4 7 2 3 3 3" xfId="23729" xr:uid="{00000000-0005-0000-0000-00001AB80000}"/>
    <cellStyle name="Normal 4 7 2 3 3 3 2" xfId="50862" xr:uid="{00000000-0005-0000-0000-00001BB80000}"/>
    <cellStyle name="Normal 4 7 2 3 3 4" xfId="37300" xr:uid="{00000000-0005-0000-0000-00001CB80000}"/>
    <cellStyle name="Normal 4 7 2 3 4" xfId="13553" xr:uid="{00000000-0005-0000-0000-00001DB80000}"/>
    <cellStyle name="Normal 4 7 2 3 4 2" xfId="27121" xr:uid="{00000000-0005-0000-0000-00001EB80000}"/>
    <cellStyle name="Normal 4 7 2 3 4 2 2" xfId="54254" xr:uid="{00000000-0005-0000-0000-00001FB80000}"/>
    <cellStyle name="Normal 4 7 2 3 4 3" xfId="40692" xr:uid="{00000000-0005-0000-0000-000020B80000}"/>
    <cellStyle name="Normal 4 7 2 3 5" xfId="20340" xr:uid="{00000000-0005-0000-0000-000021B80000}"/>
    <cellStyle name="Normal 4 7 2 3 5 2" xfId="47473" xr:uid="{00000000-0005-0000-0000-000022B80000}"/>
    <cellStyle name="Normal 4 7 2 3 6" xfId="33911" xr:uid="{00000000-0005-0000-0000-000023B80000}"/>
    <cellStyle name="Normal 4 7 2 4" xfId="6622" xr:uid="{00000000-0005-0000-0000-000024B80000}"/>
    <cellStyle name="Normal 4 7 2 4 2" xfId="10154" xr:uid="{00000000-0005-0000-0000-000025B80000}"/>
    <cellStyle name="Normal 4 7 2 4 2 2" xfId="16944" xr:uid="{00000000-0005-0000-0000-000026B80000}"/>
    <cellStyle name="Normal 4 7 2 4 2 2 2" xfId="30512" xr:uid="{00000000-0005-0000-0000-000027B80000}"/>
    <cellStyle name="Normal 4 7 2 4 2 2 2 2" xfId="57645" xr:uid="{00000000-0005-0000-0000-000028B80000}"/>
    <cellStyle name="Normal 4 7 2 4 2 2 3" xfId="44083" xr:uid="{00000000-0005-0000-0000-000029B80000}"/>
    <cellStyle name="Normal 4 7 2 4 2 3" xfId="23731" xr:uid="{00000000-0005-0000-0000-00002AB80000}"/>
    <cellStyle name="Normal 4 7 2 4 2 3 2" xfId="50864" xr:uid="{00000000-0005-0000-0000-00002BB80000}"/>
    <cellStyle name="Normal 4 7 2 4 2 4" xfId="37302" xr:uid="{00000000-0005-0000-0000-00002CB80000}"/>
    <cellStyle name="Normal 4 7 2 4 3" xfId="13555" xr:uid="{00000000-0005-0000-0000-00002DB80000}"/>
    <cellStyle name="Normal 4 7 2 4 3 2" xfId="27123" xr:uid="{00000000-0005-0000-0000-00002EB80000}"/>
    <cellStyle name="Normal 4 7 2 4 3 2 2" xfId="54256" xr:uid="{00000000-0005-0000-0000-00002FB80000}"/>
    <cellStyle name="Normal 4 7 2 4 3 3" xfId="40694" xr:uid="{00000000-0005-0000-0000-000030B80000}"/>
    <cellStyle name="Normal 4 7 2 4 4" xfId="20342" xr:uid="{00000000-0005-0000-0000-000031B80000}"/>
    <cellStyle name="Normal 4 7 2 4 4 2" xfId="47475" xr:uid="{00000000-0005-0000-0000-000032B80000}"/>
    <cellStyle name="Normal 4 7 2 4 5" xfId="33913" xr:uid="{00000000-0005-0000-0000-000033B80000}"/>
    <cellStyle name="Normal 4 7 2 5" xfId="6623" xr:uid="{00000000-0005-0000-0000-000034B80000}"/>
    <cellStyle name="Normal 4 7 2 5 2" xfId="10155" xr:uid="{00000000-0005-0000-0000-000035B80000}"/>
    <cellStyle name="Normal 4 7 2 5 2 2" xfId="16945" xr:uid="{00000000-0005-0000-0000-000036B80000}"/>
    <cellStyle name="Normal 4 7 2 5 2 2 2" xfId="30513" xr:uid="{00000000-0005-0000-0000-000037B80000}"/>
    <cellStyle name="Normal 4 7 2 5 2 2 2 2" xfId="57646" xr:uid="{00000000-0005-0000-0000-000038B80000}"/>
    <cellStyle name="Normal 4 7 2 5 2 2 3" xfId="44084" xr:uid="{00000000-0005-0000-0000-000039B80000}"/>
    <cellStyle name="Normal 4 7 2 5 2 3" xfId="23732" xr:uid="{00000000-0005-0000-0000-00003AB80000}"/>
    <cellStyle name="Normal 4 7 2 5 2 3 2" xfId="50865" xr:uid="{00000000-0005-0000-0000-00003BB80000}"/>
    <cellStyle name="Normal 4 7 2 5 2 4" xfId="37303" xr:uid="{00000000-0005-0000-0000-00003CB80000}"/>
    <cellStyle name="Normal 4 7 2 5 3" xfId="13556" xr:uid="{00000000-0005-0000-0000-00003DB80000}"/>
    <cellStyle name="Normal 4 7 2 5 3 2" xfId="27124" xr:uid="{00000000-0005-0000-0000-00003EB80000}"/>
    <cellStyle name="Normal 4 7 2 5 3 2 2" xfId="54257" xr:uid="{00000000-0005-0000-0000-00003FB80000}"/>
    <cellStyle name="Normal 4 7 2 5 3 3" xfId="40695" xr:uid="{00000000-0005-0000-0000-000040B80000}"/>
    <cellStyle name="Normal 4 7 2 5 4" xfId="20343" xr:uid="{00000000-0005-0000-0000-000041B80000}"/>
    <cellStyle name="Normal 4 7 2 5 4 2" xfId="47476" xr:uid="{00000000-0005-0000-0000-000042B80000}"/>
    <cellStyle name="Normal 4 7 2 5 5" xfId="33914" xr:uid="{00000000-0005-0000-0000-000043B80000}"/>
    <cellStyle name="Normal 4 7 2 6" xfId="10148" xr:uid="{00000000-0005-0000-0000-000044B80000}"/>
    <cellStyle name="Normal 4 7 2 6 2" xfId="16938" xr:uid="{00000000-0005-0000-0000-000045B80000}"/>
    <cellStyle name="Normal 4 7 2 6 2 2" xfId="30506" xr:uid="{00000000-0005-0000-0000-000046B80000}"/>
    <cellStyle name="Normal 4 7 2 6 2 2 2" xfId="57639" xr:uid="{00000000-0005-0000-0000-000047B80000}"/>
    <cellStyle name="Normal 4 7 2 6 2 3" xfId="44077" xr:uid="{00000000-0005-0000-0000-000048B80000}"/>
    <cellStyle name="Normal 4 7 2 6 3" xfId="23725" xr:uid="{00000000-0005-0000-0000-000049B80000}"/>
    <cellStyle name="Normal 4 7 2 6 3 2" xfId="50858" xr:uid="{00000000-0005-0000-0000-00004AB80000}"/>
    <cellStyle name="Normal 4 7 2 6 4" xfId="37296" xr:uid="{00000000-0005-0000-0000-00004BB80000}"/>
    <cellStyle name="Normal 4 7 2 7" xfId="13549" xr:uid="{00000000-0005-0000-0000-00004CB80000}"/>
    <cellStyle name="Normal 4 7 2 7 2" xfId="27117" xr:uid="{00000000-0005-0000-0000-00004DB80000}"/>
    <cellStyle name="Normal 4 7 2 7 2 2" xfId="54250" xr:uid="{00000000-0005-0000-0000-00004EB80000}"/>
    <cellStyle name="Normal 4 7 2 7 3" xfId="40688" xr:uid="{00000000-0005-0000-0000-00004FB80000}"/>
    <cellStyle name="Normal 4 7 2 8" xfId="20336" xr:uid="{00000000-0005-0000-0000-000050B80000}"/>
    <cellStyle name="Normal 4 7 2 8 2" xfId="47469" xr:uid="{00000000-0005-0000-0000-000051B80000}"/>
    <cellStyle name="Normal 4 7 2 9" xfId="33907" xr:uid="{00000000-0005-0000-0000-000052B80000}"/>
    <cellStyle name="Normal 4 7 3" xfId="6624" xr:uid="{00000000-0005-0000-0000-000053B80000}"/>
    <cellStyle name="Normal 4 7 3 2" xfId="6625" xr:uid="{00000000-0005-0000-0000-000054B80000}"/>
    <cellStyle name="Normal 4 7 3 2 2" xfId="6626" xr:uid="{00000000-0005-0000-0000-000055B80000}"/>
    <cellStyle name="Normal 4 7 3 2 2 2" xfId="10158" xr:uid="{00000000-0005-0000-0000-000056B80000}"/>
    <cellStyle name="Normal 4 7 3 2 2 2 2" xfId="16948" xr:uid="{00000000-0005-0000-0000-000057B80000}"/>
    <cellStyle name="Normal 4 7 3 2 2 2 2 2" xfId="30516" xr:uid="{00000000-0005-0000-0000-000058B80000}"/>
    <cellStyle name="Normal 4 7 3 2 2 2 2 2 2" xfId="57649" xr:uid="{00000000-0005-0000-0000-000059B80000}"/>
    <cellStyle name="Normal 4 7 3 2 2 2 2 3" xfId="44087" xr:uid="{00000000-0005-0000-0000-00005AB80000}"/>
    <cellStyle name="Normal 4 7 3 2 2 2 3" xfId="23735" xr:uid="{00000000-0005-0000-0000-00005BB80000}"/>
    <cellStyle name="Normal 4 7 3 2 2 2 3 2" xfId="50868" xr:uid="{00000000-0005-0000-0000-00005CB80000}"/>
    <cellStyle name="Normal 4 7 3 2 2 2 4" xfId="37306" xr:uid="{00000000-0005-0000-0000-00005DB80000}"/>
    <cellStyle name="Normal 4 7 3 2 2 3" xfId="13559" xr:uid="{00000000-0005-0000-0000-00005EB80000}"/>
    <cellStyle name="Normal 4 7 3 2 2 3 2" xfId="27127" xr:uid="{00000000-0005-0000-0000-00005FB80000}"/>
    <cellStyle name="Normal 4 7 3 2 2 3 2 2" xfId="54260" xr:uid="{00000000-0005-0000-0000-000060B80000}"/>
    <cellStyle name="Normal 4 7 3 2 2 3 3" xfId="40698" xr:uid="{00000000-0005-0000-0000-000061B80000}"/>
    <cellStyle name="Normal 4 7 3 2 2 4" xfId="20346" xr:uid="{00000000-0005-0000-0000-000062B80000}"/>
    <cellStyle name="Normal 4 7 3 2 2 4 2" xfId="47479" xr:uid="{00000000-0005-0000-0000-000063B80000}"/>
    <cellStyle name="Normal 4 7 3 2 2 5" xfId="33917" xr:uid="{00000000-0005-0000-0000-000064B80000}"/>
    <cellStyle name="Normal 4 7 3 2 3" xfId="6627" xr:uid="{00000000-0005-0000-0000-000065B80000}"/>
    <cellStyle name="Normal 4 7 3 2 3 2" xfId="10159" xr:uid="{00000000-0005-0000-0000-000066B80000}"/>
    <cellStyle name="Normal 4 7 3 2 3 2 2" xfId="16949" xr:uid="{00000000-0005-0000-0000-000067B80000}"/>
    <cellStyle name="Normal 4 7 3 2 3 2 2 2" xfId="30517" xr:uid="{00000000-0005-0000-0000-000068B80000}"/>
    <cellStyle name="Normal 4 7 3 2 3 2 2 2 2" xfId="57650" xr:uid="{00000000-0005-0000-0000-000069B80000}"/>
    <cellStyle name="Normal 4 7 3 2 3 2 2 3" xfId="44088" xr:uid="{00000000-0005-0000-0000-00006AB80000}"/>
    <cellStyle name="Normal 4 7 3 2 3 2 3" xfId="23736" xr:uid="{00000000-0005-0000-0000-00006BB80000}"/>
    <cellStyle name="Normal 4 7 3 2 3 2 3 2" xfId="50869" xr:uid="{00000000-0005-0000-0000-00006CB80000}"/>
    <cellStyle name="Normal 4 7 3 2 3 2 4" xfId="37307" xr:uid="{00000000-0005-0000-0000-00006DB80000}"/>
    <cellStyle name="Normal 4 7 3 2 3 3" xfId="13560" xr:uid="{00000000-0005-0000-0000-00006EB80000}"/>
    <cellStyle name="Normal 4 7 3 2 3 3 2" xfId="27128" xr:uid="{00000000-0005-0000-0000-00006FB80000}"/>
    <cellStyle name="Normal 4 7 3 2 3 3 2 2" xfId="54261" xr:uid="{00000000-0005-0000-0000-000070B80000}"/>
    <cellStyle name="Normal 4 7 3 2 3 3 3" xfId="40699" xr:uid="{00000000-0005-0000-0000-000071B80000}"/>
    <cellStyle name="Normal 4 7 3 2 3 4" xfId="20347" xr:uid="{00000000-0005-0000-0000-000072B80000}"/>
    <cellStyle name="Normal 4 7 3 2 3 4 2" xfId="47480" xr:uid="{00000000-0005-0000-0000-000073B80000}"/>
    <cellStyle name="Normal 4 7 3 2 3 5" xfId="33918" xr:uid="{00000000-0005-0000-0000-000074B80000}"/>
    <cellStyle name="Normal 4 7 3 2 4" xfId="10157" xr:uid="{00000000-0005-0000-0000-000075B80000}"/>
    <cellStyle name="Normal 4 7 3 2 4 2" xfId="16947" xr:uid="{00000000-0005-0000-0000-000076B80000}"/>
    <cellStyle name="Normal 4 7 3 2 4 2 2" xfId="30515" xr:uid="{00000000-0005-0000-0000-000077B80000}"/>
    <cellStyle name="Normal 4 7 3 2 4 2 2 2" xfId="57648" xr:uid="{00000000-0005-0000-0000-000078B80000}"/>
    <cellStyle name="Normal 4 7 3 2 4 2 3" xfId="44086" xr:uid="{00000000-0005-0000-0000-000079B80000}"/>
    <cellStyle name="Normal 4 7 3 2 4 3" xfId="23734" xr:uid="{00000000-0005-0000-0000-00007AB80000}"/>
    <cellStyle name="Normal 4 7 3 2 4 3 2" xfId="50867" xr:uid="{00000000-0005-0000-0000-00007BB80000}"/>
    <cellStyle name="Normal 4 7 3 2 4 4" xfId="37305" xr:uid="{00000000-0005-0000-0000-00007CB80000}"/>
    <cellStyle name="Normal 4 7 3 2 5" xfId="13558" xr:uid="{00000000-0005-0000-0000-00007DB80000}"/>
    <cellStyle name="Normal 4 7 3 2 5 2" xfId="27126" xr:uid="{00000000-0005-0000-0000-00007EB80000}"/>
    <cellStyle name="Normal 4 7 3 2 5 2 2" xfId="54259" xr:uid="{00000000-0005-0000-0000-00007FB80000}"/>
    <cellStyle name="Normal 4 7 3 2 5 3" xfId="40697" xr:uid="{00000000-0005-0000-0000-000080B80000}"/>
    <cellStyle name="Normal 4 7 3 2 6" xfId="20345" xr:uid="{00000000-0005-0000-0000-000081B80000}"/>
    <cellStyle name="Normal 4 7 3 2 6 2" xfId="47478" xr:uid="{00000000-0005-0000-0000-000082B80000}"/>
    <cellStyle name="Normal 4 7 3 2 7" xfId="33916" xr:uid="{00000000-0005-0000-0000-000083B80000}"/>
    <cellStyle name="Normal 4 7 3 3" xfId="6628" xr:uid="{00000000-0005-0000-0000-000084B80000}"/>
    <cellStyle name="Normal 4 7 3 3 2" xfId="10160" xr:uid="{00000000-0005-0000-0000-000085B80000}"/>
    <cellStyle name="Normal 4 7 3 3 2 2" xfId="16950" xr:uid="{00000000-0005-0000-0000-000086B80000}"/>
    <cellStyle name="Normal 4 7 3 3 2 2 2" xfId="30518" xr:uid="{00000000-0005-0000-0000-000087B80000}"/>
    <cellStyle name="Normal 4 7 3 3 2 2 2 2" xfId="57651" xr:uid="{00000000-0005-0000-0000-000088B80000}"/>
    <cellStyle name="Normal 4 7 3 3 2 2 3" xfId="44089" xr:uid="{00000000-0005-0000-0000-000089B80000}"/>
    <cellStyle name="Normal 4 7 3 3 2 3" xfId="23737" xr:uid="{00000000-0005-0000-0000-00008AB80000}"/>
    <cellStyle name="Normal 4 7 3 3 2 3 2" xfId="50870" xr:uid="{00000000-0005-0000-0000-00008BB80000}"/>
    <cellStyle name="Normal 4 7 3 3 2 4" xfId="37308" xr:uid="{00000000-0005-0000-0000-00008CB80000}"/>
    <cellStyle name="Normal 4 7 3 3 3" xfId="13561" xr:uid="{00000000-0005-0000-0000-00008DB80000}"/>
    <cellStyle name="Normal 4 7 3 3 3 2" xfId="27129" xr:uid="{00000000-0005-0000-0000-00008EB80000}"/>
    <cellStyle name="Normal 4 7 3 3 3 2 2" xfId="54262" xr:uid="{00000000-0005-0000-0000-00008FB80000}"/>
    <cellStyle name="Normal 4 7 3 3 3 3" xfId="40700" xr:uid="{00000000-0005-0000-0000-000090B80000}"/>
    <cellStyle name="Normal 4 7 3 3 4" xfId="20348" xr:uid="{00000000-0005-0000-0000-000091B80000}"/>
    <cellStyle name="Normal 4 7 3 3 4 2" xfId="47481" xr:uid="{00000000-0005-0000-0000-000092B80000}"/>
    <cellStyle name="Normal 4 7 3 3 5" xfId="33919" xr:uid="{00000000-0005-0000-0000-000093B80000}"/>
    <cellStyle name="Normal 4 7 3 4" xfId="6629" xr:uid="{00000000-0005-0000-0000-000094B80000}"/>
    <cellStyle name="Normal 4 7 3 4 2" xfId="10161" xr:uid="{00000000-0005-0000-0000-000095B80000}"/>
    <cellStyle name="Normal 4 7 3 4 2 2" xfId="16951" xr:uid="{00000000-0005-0000-0000-000096B80000}"/>
    <cellStyle name="Normal 4 7 3 4 2 2 2" xfId="30519" xr:uid="{00000000-0005-0000-0000-000097B80000}"/>
    <cellStyle name="Normal 4 7 3 4 2 2 2 2" xfId="57652" xr:uid="{00000000-0005-0000-0000-000098B80000}"/>
    <cellStyle name="Normal 4 7 3 4 2 2 3" xfId="44090" xr:uid="{00000000-0005-0000-0000-000099B80000}"/>
    <cellStyle name="Normal 4 7 3 4 2 3" xfId="23738" xr:uid="{00000000-0005-0000-0000-00009AB80000}"/>
    <cellStyle name="Normal 4 7 3 4 2 3 2" xfId="50871" xr:uid="{00000000-0005-0000-0000-00009BB80000}"/>
    <cellStyle name="Normal 4 7 3 4 2 4" xfId="37309" xr:uid="{00000000-0005-0000-0000-00009CB80000}"/>
    <cellStyle name="Normal 4 7 3 4 3" xfId="13562" xr:uid="{00000000-0005-0000-0000-00009DB80000}"/>
    <cellStyle name="Normal 4 7 3 4 3 2" xfId="27130" xr:uid="{00000000-0005-0000-0000-00009EB80000}"/>
    <cellStyle name="Normal 4 7 3 4 3 2 2" xfId="54263" xr:uid="{00000000-0005-0000-0000-00009FB80000}"/>
    <cellStyle name="Normal 4 7 3 4 3 3" xfId="40701" xr:uid="{00000000-0005-0000-0000-0000A0B80000}"/>
    <cellStyle name="Normal 4 7 3 4 4" xfId="20349" xr:uid="{00000000-0005-0000-0000-0000A1B80000}"/>
    <cellStyle name="Normal 4 7 3 4 4 2" xfId="47482" xr:uid="{00000000-0005-0000-0000-0000A2B80000}"/>
    <cellStyle name="Normal 4 7 3 4 5" xfId="33920" xr:uid="{00000000-0005-0000-0000-0000A3B80000}"/>
    <cellStyle name="Normal 4 7 3 5" xfId="10156" xr:uid="{00000000-0005-0000-0000-0000A4B80000}"/>
    <cellStyle name="Normal 4 7 3 5 2" xfId="16946" xr:uid="{00000000-0005-0000-0000-0000A5B80000}"/>
    <cellStyle name="Normal 4 7 3 5 2 2" xfId="30514" xr:uid="{00000000-0005-0000-0000-0000A6B80000}"/>
    <cellStyle name="Normal 4 7 3 5 2 2 2" xfId="57647" xr:uid="{00000000-0005-0000-0000-0000A7B80000}"/>
    <cellStyle name="Normal 4 7 3 5 2 3" xfId="44085" xr:uid="{00000000-0005-0000-0000-0000A8B80000}"/>
    <cellStyle name="Normal 4 7 3 5 3" xfId="23733" xr:uid="{00000000-0005-0000-0000-0000A9B80000}"/>
    <cellStyle name="Normal 4 7 3 5 3 2" xfId="50866" xr:uid="{00000000-0005-0000-0000-0000AAB80000}"/>
    <cellStyle name="Normal 4 7 3 5 4" xfId="37304" xr:uid="{00000000-0005-0000-0000-0000ABB80000}"/>
    <cellStyle name="Normal 4 7 3 6" xfId="13557" xr:uid="{00000000-0005-0000-0000-0000ACB80000}"/>
    <cellStyle name="Normal 4 7 3 6 2" xfId="27125" xr:uid="{00000000-0005-0000-0000-0000ADB80000}"/>
    <cellStyle name="Normal 4 7 3 6 2 2" xfId="54258" xr:uid="{00000000-0005-0000-0000-0000AEB80000}"/>
    <cellStyle name="Normal 4 7 3 6 3" xfId="40696" xr:uid="{00000000-0005-0000-0000-0000AFB80000}"/>
    <cellStyle name="Normal 4 7 3 7" xfId="20344" xr:uid="{00000000-0005-0000-0000-0000B0B80000}"/>
    <cellStyle name="Normal 4 7 3 7 2" xfId="47477" xr:uid="{00000000-0005-0000-0000-0000B1B80000}"/>
    <cellStyle name="Normal 4 7 3 8" xfId="33915" xr:uid="{00000000-0005-0000-0000-0000B2B80000}"/>
    <cellStyle name="Normal 4 7 4" xfId="6630" xr:uid="{00000000-0005-0000-0000-0000B3B80000}"/>
    <cellStyle name="Normal 4 7 4 2" xfId="6631" xr:uid="{00000000-0005-0000-0000-0000B4B80000}"/>
    <cellStyle name="Normal 4 7 4 2 2" xfId="10163" xr:uid="{00000000-0005-0000-0000-0000B5B80000}"/>
    <cellStyle name="Normal 4 7 4 2 2 2" xfId="16953" xr:uid="{00000000-0005-0000-0000-0000B6B80000}"/>
    <cellStyle name="Normal 4 7 4 2 2 2 2" xfId="30521" xr:uid="{00000000-0005-0000-0000-0000B7B80000}"/>
    <cellStyle name="Normal 4 7 4 2 2 2 2 2" xfId="57654" xr:uid="{00000000-0005-0000-0000-0000B8B80000}"/>
    <cellStyle name="Normal 4 7 4 2 2 2 3" xfId="44092" xr:uid="{00000000-0005-0000-0000-0000B9B80000}"/>
    <cellStyle name="Normal 4 7 4 2 2 3" xfId="23740" xr:uid="{00000000-0005-0000-0000-0000BAB80000}"/>
    <cellStyle name="Normal 4 7 4 2 2 3 2" xfId="50873" xr:uid="{00000000-0005-0000-0000-0000BBB80000}"/>
    <cellStyle name="Normal 4 7 4 2 2 4" xfId="37311" xr:uid="{00000000-0005-0000-0000-0000BCB80000}"/>
    <cellStyle name="Normal 4 7 4 2 3" xfId="13564" xr:uid="{00000000-0005-0000-0000-0000BDB80000}"/>
    <cellStyle name="Normal 4 7 4 2 3 2" xfId="27132" xr:uid="{00000000-0005-0000-0000-0000BEB80000}"/>
    <cellStyle name="Normal 4 7 4 2 3 2 2" xfId="54265" xr:uid="{00000000-0005-0000-0000-0000BFB80000}"/>
    <cellStyle name="Normal 4 7 4 2 3 3" xfId="40703" xr:uid="{00000000-0005-0000-0000-0000C0B80000}"/>
    <cellStyle name="Normal 4 7 4 2 4" xfId="20351" xr:uid="{00000000-0005-0000-0000-0000C1B80000}"/>
    <cellStyle name="Normal 4 7 4 2 4 2" xfId="47484" xr:uid="{00000000-0005-0000-0000-0000C2B80000}"/>
    <cellStyle name="Normal 4 7 4 2 5" xfId="33922" xr:uid="{00000000-0005-0000-0000-0000C3B80000}"/>
    <cellStyle name="Normal 4 7 4 3" xfId="6632" xr:uid="{00000000-0005-0000-0000-0000C4B80000}"/>
    <cellStyle name="Normal 4 7 4 3 2" xfId="10164" xr:uid="{00000000-0005-0000-0000-0000C5B80000}"/>
    <cellStyle name="Normal 4 7 4 3 2 2" xfId="16954" xr:uid="{00000000-0005-0000-0000-0000C6B80000}"/>
    <cellStyle name="Normal 4 7 4 3 2 2 2" xfId="30522" xr:uid="{00000000-0005-0000-0000-0000C7B80000}"/>
    <cellStyle name="Normal 4 7 4 3 2 2 2 2" xfId="57655" xr:uid="{00000000-0005-0000-0000-0000C8B80000}"/>
    <cellStyle name="Normal 4 7 4 3 2 2 3" xfId="44093" xr:uid="{00000000-0005-0000-0000-0000C9B80000}"/>
    <cellStyle name="Normal 4 7 4 3 2 3" xfId="23741" xr:uid="{00000000-0005-0000-0000-0000CAB80000}"/>
    <cellStyle name="Normal 4 7 4 3 2 3 2" xfId="50874" xr:uid="{00000000-0005-0000-0000-0000CBB80000}"/>
    <cellStyle name="Normal 4 7 4 3 2 4" xfId="37312" xr:uid="{00000000-0005-0000-0000-0000CCB80000}"/>
    <cellStyle name="Normal 4 7 4 3 3" xfId="13565" xr:uid="{00000000-0005-0000-0000-0000CDB80000}"/>
    <cellStyle name="Normal 4 7 4 3 3 2" xfId="27133" xr:uid="{00000000-0005-0000-0000-0000CEB80000}"/>
    <cellStyle name="Normal 4 7 4 3 3 2 2" xfId="54266" xr:uid="{00000000-0005-0000-0000-0000CFB80000}"/>
    <cellStyle name="Normal 4 7 4 3 3 3" xfId="40704" xr:uid="{00000000-0005-0000-0000-0000D0B80000}"/>
    <cellStyle name="Normal 4 7 4 3 4" xfId="20352" xr:uid="{00000000-0005-0000-0000-0000D1B80000}"/>
    <cellStyle name="Normal 4 7 4 3 4 2" xfId="47485" xr:uid="{00000000-0005-0000-0000-0000D2B80000}"/>
    <cellStyle name="Normal 4 7 4 3 5" xfId="33923" xr:uid="{00000000-0005-0000-0000-0000D3B80000}"/>
    <cellStyle name="Normal 4 7 4 4" xfId="10162" xr:uid="{00000000-0005-0000-0000-0000D4B80000}"/>
    <cellStyle name="Normal 4 7 4 4 2" xfId="16952" xr:uid="{00000000-0005-0000-0000-0000D5B80000}"/>
    <cellStyle name="Normal 4 7 4 4 2 2" xfId="30520" xr:uid="{00000000-0005-0000-0000-0000D6B80000}"/>
    <cellStyle name="Normal 4 7 4 4 2 2 2" xfId="57653" xr:uid="{00000000-0005-0000-0000-0000D7B80000}"/>
    <cellStyle name="Normal 4 7 4 4 2 3" xfId="44091" xr:uid="{00000000-0005-0000-0000-0000D8B80000}"/>
    <cellStyle name="Normal 4 7 4 4 3" xfId="23739" xr:uid="{00000000-0005-0000-0000-0000D9B80000}"/>
    <cellStyle name="Normal 4 7 4 4 3 2" xfId="50872" xr:uid="{00000000-0005-0000-0000-0000DAB80000}"/>
    <cellStyle name="Normal 4 7 4 4 4" xfId="37310" xr:uid="{00000000-0005-0000-0000-0000DBB80000}"/>
    <cellStyle name="Normal 4 7 4 5" xfId="13563" xr:uid="{00000000-0005-0000-0000-0000DCB80000}"/>
    <cellStyle name="Normal 4 7 4 5 2" xfId="27131" xr:uid="{00000000-0005-0000-0000-0000DDB80000}"/>
    <cellStyle name="Normal 4 7 4 5 2 2" xfId="54264" xr:uid="{00000000-0005-0000-0000-0000DEB80000}"/>
    <cellStyle name="Normal 4 7 4 5 3" xfId="40702" xr:uid="{00000000-0005-0000-0000-0000DFB80000}"/>
    <cellStyle name="Normal 4 7 4 6" xfId="20350" xr:uid="{00000000-0005-0000-0000-0000E0B80000}"/>
    <cellStyle name="Normal 4 7 4 6 2" xfId="47483" xr:uid="{00000000-0005-0000-0000-0000E1B80000}"/>
    <cellStyle name="Normal 4 7 4 7" xfId="33921" xr:uid="{00000000-0005-0000-0000-0000E2B80000}"/>
    <cellStyle name="Normal 4 7 5" xfId="6633" xr:uid="{00000000-0005-0000-0000-0000E3B80000}"/>
    <cellStyle name="Normal 4 7 5 2" xfId="6634" xr:uid="{00000000-0005-0000-0000-0000E4B80000}"/>
    <cellStyle name="Normal 4 7 5 2 2" xfId="10166" xr:uid="{00000000-0005-0000-0000-0000E5B80000}"/>
    <cellStyle name="Normal 4 7 5 2 2 2" xfId="16956" xr:uid="{00000000-0005-0000-0000-0000E6B80000}"/>
    <cellStyle name="Normal 4 7 5 2 2 2 2" xfId="30524" xr:uid="{00000000-0005-0000-0000-0000E7B80000}"/>
    <cellStyle name="Normal 4 7 5 2 2 2 2 2" xfId="57657" xr:uid="{00000000-0005-0000-0000-0000E8B80000}"/>
    <cellStyle name="Normal 4 7 5 2 2 2 3" xfId="44095" xr:uid="{00000000-0005-0000-0000-0000E9B80000}"/>
    <cellStyle name="Normal 4 7 5 2 2 3" xfId="23743" xr:uid="{00000000-0005-0000-0000-0000EAB80000}"/>
    <cellStyle name="Normal 4 7 5 2 2 3 2" xfId="50876" xr:uid="{00000000-0005-0000-0000-0000EBB80000}"/>
    <cellStyle name="Normal 4 7 5 2 2 4" xfId="37314" xr:uid="{00000000-0005-0000-0000-0000ECB80000}"/>
    <cellStyle name="Normal 4 7 5 2 3" xfId="13567" xr:uid="{00000000-0005-0000-0000-0000EDB80000}"/>
    <cellStyle name="Normal 4 7 5 2 3 2" xfId="27135" xr:uid="{00000000-0005-0000-0000-0000EEB80000}"/>
    <cellStyle name="Normal 4 7 5 2 3 2 2" xfId="54268" xr:uid="{00000000-0005-0000-0000-0000EFB80000}"/>
    <cellStyle name="Normal 4 7 5 2 3 3" xfId="40706" xr:uid="{00000000-0005-0000-0000-0000F0B80000}"/>
    <cellStyle name="Normal 4 7 5 2 4" xfId="20354" xr:uid="{00000000-0005-0000-0000-0000F1B80000}"/>
    <cellStyle name="Normal 4 7 5 2 4 2" xfId="47487" xr:uid="{00000000-0005-0000-0000-0000F2B80000}"/>
    <cellStyle name="Normal 4 7 5 2 5" xfId="33925" xr:uid="{00000000-0005-0000-0000-0000F3B80000}"/>
    <cellStyle name="Normal 4 7 5 3" xfId="10165" xr:uid="{00000000-0005-0000-0000-0000F4B80000}"/>
    <cellStyle name="Normal 4 7 5 3 2" xfId="16955" xr:uid="{00000000-0005-0000-0000-0000F5B80000}"/>
    <cellStyle name="Normal 4 7 5 3 2 2" xfId="30523" xr:uid="{00000000-0005-0000-0000-0000F6B80000}"/>
    <cellStyle name="Normal 4 7 5 3 2 2 2" xfId="57656" xr:uid="{00000000-0005-0000-0000-0000F7B80000}"/>
    <cellStyle name="Normal 4 7 5 3 2 3" xfId="44094" xr:uid="{00000000-0005-0000-0000-0000F8B80000}"/>
    <cellStyle name="Normal 4 7 5 3 3" xfId="23742" xr:uid="{00000000-0005-0000-0000-0000F9B80000}"/>
    <cellStyle name="Normal 4 7 5 3 3 2" xfId="50875" xr:uid="{00000000-0005-0000-0000-0000FAB80000}"/>
    <cellStyle name="Normal 4 7 5 3 4" xfId="37313" xr:uid="{00000000-0005-0000-0000-0000FBB80000}"/>
    <cellStyle name="Normal 4 7 5 4" xfId="13566" xr:uid="{00000000-0005-0000-0000-0000FCB80000}"/>
    <cellStyle name="Normal 4 7 5 4 2" xfId="27134" xr:uid="{00000000-0005-0000-0000-0000FDB80000}"/>
    <cellStyle name="Normal 4 7 5 4 2 2" xfId="54267" xr:uid="{00000000-0005-0000-0000-0000FEB80000}"/>
    <cellStyle name="Normal 4 7 5 4 3" xfId="40705" xr:uid="{00000000-0005-0000-0000-0000FFB80000}"/>
    <cellStyle name="Normal 4 7 5 5" xfId="20353" xr:uid="{00000000-0005-0000-0000-000000B90000}"/>
    <cellStyle name="Normal 4 7 5 5 2" xfId="47486" xr:uid="{00000000-0005-0000-0000-000001B90000}"/>
    <cellStyle name="Normal 4 7 5 6" xfId="33924" xr:uid="{00000000-0005-0000-0000-000002B90000}"/>
    <cellStyle name="Normal 4 7 6" xfId="6635" xr:uid="{00000000-0005-0000-0000-000003B90000}"/>
    <cellStyle name="Normal 4 7 6 2" xfId="10167" xr:uid="{00000000-0005-0000-0000-000004B90000}"/>
    <cellStyle name="Normal 4 7 6 2 2" xfId="16957" xr:uid="{00000000-0005-0000-0000-000005B90000}"/>
    <cellStyle name="Normal 4 7 6 2 2 2" xfId="30525" xr:uid="{00000000-0005-0000-0000-000006B90000}"/>
    <cellStyle name="Normal 4 7 6 2 2 2 2" xfId="57658" xr:uid="{00000000-0005-0000-0000-000007B90000}"/>
    <cellStyle name="Normal 4 7 6 2 2 3" xfId="44096" xr:uid="{00000000-0005-0000-0000-000008B90000}"/>
    <cellStyle name="Normal 4 7 6 2 3" xfId="23744" xr:uid="{00000000-0005-0000-0000-000009B90000}"/>
    <cellStyle name="Normal 4 7 6 2 3 2" xfId="50877" xr:uid="{00000000-0005-0000-0000-00000AB90000}"/>
    <cellStyle name="Normal 4 7 6 2 4" xfId="37315" xr:uid="{00000000-0005-0000-0000-00000BB90000}"/>
    <cellStyle name="Normal 4 7 6 3" xfId="13568" xr:uid="{00000000-0005-0000-0000-00000CB90000}"/>
    <cellStyle name="Normal 4 7 6 3 2" xfId="27136" xr:uid="{00000000-0005-0000-0000-00000DB90000}"/>
    <cellStyle name="Normal 4 7 6 3 2 2" xfId="54269" xr:uid="{00000000-0005-0000-0000-00000EB90000}"/>
    <cellStyle name="Normal 4 7 6 3 3" xfId="40707" xr:uid="{00000000-0005-0000-0000-00000FB90000}"/>
    <cellStyle name="Normal 4 7 6 4" xfId="20355" xr:uid="{00000000-0005-0000-0000-000010B90000}"/>
    <cellStyle name="Normal 4 7 6 4 2" xfId="47488" xr:uid="{00000000-0005-0000-0000-000011B90000}"/>
    <cellStyle name="Normal 4 7 6 5" xfId="33926" xr:uid="{00000000-0005-0000-0000-000012B90000}"/>
    <cellStyle name="Normal 4 7 7" xfId="6636" xr:uid="{00000000-0005-0000-0000-000013B90000}"/>
    <cellStyle name="Normal 4 7 7 2" xfId="10168" xr:uid="{00000000-0005-0000-0000-000014B90000}"/>
    <cellStyle name="Normal 4 7 7 2 2" xfId="16958" xr:uid="{00000000-0005-0000-0000-000015B90000}"/>
    <cellStyle name="Normal 4 7 7 2 2 2" xfId="30526" xr:uid="{00000000-0005-0000-0000-000016B90000}"/>
    <cellStyle name="Normal 4 7 7 2 2 2 2" xfId="57659" xr:uid="{00000000-0005-0000-0000-000017B90000}"/>
    <cellStyle name="Normal 4 7 7 2 2 3" xfId="44097" xr:uid="{00000000-0005-0000-0000-000018B90000}"/>
    <cellStyle name="Normal 4 7 7 2 3" xfId="23745" xr:uid="{00000000-0005-0000-0000-000019B90000}"/>
    <cellStyle name="Normal 4 7 7 2 3 2" xfId="50878" xr:uid="{00000000-0005-0000-0000-00001AB90000}"/>
    <cellStyle name="Normal 4 7 7 2 4" xfId="37316" xr:uid="{00000000-0005-0000-0000-00001BB90000}"/>
    <cellStyle name="Normal 4 7 7 3" xfId="13569" xr:uid="{00000000-0005-0000-0000-00001CB90000}"/>
    <cellStyle name="Normal 4 7 7 3 2" xfId="27137" xr:uid="{00000000-0005-0000-0000-00001DB90000}"/>
    <cellStyle name="Normal 4 7 7 3 2 2" xfId="54270" xr:uid="{00000000-0005-0000-0000-00001EB90000}"/>
    <cellStyle name="Normal 4 7 7 3 3" xfId="40708" xr:uid="{00000000-0005-0000-0000-00001FB90000}"/>
    <cellStyle name="Normal 4 7 7 4" xfId="20356" xr:uid="{00000000-0005-0000-0000-000020B90000}"/>
    <cellStyle name="Normal 4 7 7 4 2" xfId="47489" xr:uid="{00000000-0005-0000-0000-000021B90000}"/>
    <cellStyle name="Normal 4 7 7 5" xfId="33927" xr:uid="{00000000-0005-0000-0000-000022B90000}"/>
    <cellStyle name="Normal 4 8" xfId="2782" xr:uid="{00000000-0005-0000-0000-000023B90000}"/>
    <cellStyle name="Normal 4 8 2" xfId="6637" xr:uid="{00000000-0005-0000-0000-000024B90000}"/>
    <cellStyle name="Normal 4 8 2 2" xfId="6638" xr:uid="{00000000-0005-0000-0000-000025B90000}"/>
    <cellStyle name="Normal 4 8 2 2 2" xfId="10170" xr:uid="{00000000-0005-0000-0000-000026B90000}"/>
    <cellStyle name="Normal 4 8 2 2 2 2" xfId="16960" xr:uid="{00000000-0005-0000-0000-000027B90000}"/>
    <cellStyle name="Normal 4 8 2 2 2 2 2" xfId="30528" xr:uid="{00000000-0005-0000-0000-000028B90000}"/>
    <cellStyle name="Normal 4 8 2 2 2 2 2 2" xfId="57661" xr:uid="{00000000-0005-0000-0000-000029B90000}"/>
    <cellStyle name="Normal 4 8 2 2 2 2 3" xfId="44099" xr:uid="{00000000-0005-0000-0000-00002AB90000}"/>
    <cellStyle name="Normal 4 8 2 2 2 3" xfId="23747" xr:uid="{00000000-0005-0000-0000-00002BB90000}"/>
    <cellStyle name="Normal 4 8 2 2 2 3 2" xfId="50880" xr:uid="{00000000-0005-0000-0000-00002CB90000}"/>
    <cellStyle name="Normal 4 8 2 2 2 4" xfId="37318" xr:uid="{00000000-0005-0000-0000-00002DB90000}"/>
    <cellStyle name="Normal 4 8 2 2 3" xfId="13571" xr:uid="{00000000-0005-0000-0000-00002EB90000}"/>
    <cellStyle name="Normal 4 8 2 2 3 2" xfId="27139" xr:uid="{00000000-0005-0000-0000-00002FB90000}"/>
    <cellStyle name="Normal 4 8 2 2 3 2 2" xfId="54272" xr:uid="{00000000-0005-0000-0000-000030B90000}"/>
    <cellStyle name="Normal 4 8 2 2 3 3" xfId="40710" xr:uid="{00000000-0005-0000-0000-000031B90000}"/>
    <cellStyle name="Normal 4 8 2 2 4" xfId="20358" xr:uid="{00000000-0005-0000-0000-000032B90000}"/>
    <cellStyle name="Normal 4 8 2 2 4 2" xfId="47491" xr:uid="{00000000-0005-0000-0000-000033B90000}"/>
    <cellStyle name="Normal 4 8 2 2 5" xfId="33929" xr:uid="{00000000-0005-0000-0000-000034B90000}"/>
    <cellStyle name="Normal 4 8 2 3" xfId="6639" xr:uid="{00000000-0005-0000-0000-000035B90000}"/>
    <cellStyle name="Normal 4 8 2 3 2" xfId="10171" xr:uid="{00000000-0005-0000-0000-000036B90000}"/>
    <cellStyle name="Normal 4 8 2 3 2 2" xfId="16961" xr:uid="{00000000-0005-0000-0000-000037B90000}"/>
    <cellStyle name="Normal 4 8 2 3 2 2 2" xfId="30529" xr:uid="{00000000-0005-0000-0000-000038B90000}"/>
    <cellStyle name="Normal 4 8 2 3 2 2 2 2" xfId="57662" xr:uid="{00000000-0005-0000-0000-000039B90000}"/>
    <cellStyle name="Normal 4 8 2 3 2 2 3" xfId="44100" xr:uid="{00000000-0005-0000-0000-00003AB90000}"/>
    <cellStyle name="Normal 4 8 2 3 2 3" xfId="23748" xr:uid="{00000000-0005-0000-0000-00003BB90000}"/>
    <cellStyle name="Normal 4 8 2 3 2 3 2" xfId="50881" xr:uid="{00000000-0005-0000-0000-00003CB90000}"/>
    <cellStyle name="Normal 4 8 2 3 2 4" xfId="37319" xr:uid="{00000000-0005-0000-0000-00003DB90000}"/>
    <cellStyle name="Normal 4 8 2 3 3" xfId="13572" xr:uid="{00000000-0005-0000-0000-00003EB90000}"/>
    <cellStyle name="Normal 4 8 2 3 3 2" xfId="27140" xr:uid="{00000000-0005-0000-0000-00003FB90000}"/>
    <cellStyle name="Normal 4 8 2 3 3 2 2" xfId="54273" xr:uid="{00000000-0005-0000-0000-000040B90000}"/>
    <cellStyle name="Normal 4 8 2 3 3 3" xfId="40711" xr:uid="{00000000-0005-0000-0000-000041B90000}"/>
    <cellStyle name="Normal 4 8 2 3 4" xfId="20359" xr:uid="{00000000-0005-0000-0000-000042B90000}"/>
    <cellStyle name="Normal 4 8 2 3 4 2" xfId="47492" xr:uid="{00000000-0005-0000-0000-000043B90000}"/>
    <cellStyle name="Normal 4 8 2 3 5" xfId="33930" xr:uid="{00000000-0005-0000-0000-000044B90000}"/>
    <cellStyle name="Normal 4 8 2 4" xfId="10169" xr:uid="{00000000-0005-0000-0000-000045B90000}"/>
    <cellStyle name="Normal 4 8 2 4 2" xfId="16959" xr:uid="{00000000-0005-0000-0000-000046B90000}"/>
    <cellStyle name="Normal 4 8 2 4 2 2" xfId="30527" xr:uid="{00000000-0005-0000-0000-000047B90000}"/>
    <cellStyle name="Normal 4 8 2 4 2 2 2" xfId="57660" xr:uid="{00000000-0005-0000-0000-000048B90000}"/>
    <cellStyle name="Normal 4 8 2 4 2 3" xfId="44098" xr:uid="{00000000-0005-0000-0000-000049B90000}"/>
    <cellStyle name="Normal 4 8 2 4 3" xfId="23746" xr:uid="{00000000-0005-0000-0000-00004AB90000}"/>
    <cellStyle name="Normal 4 8 2 4 3 2" xfId="50879" xr:uid="{00000000-0005-0000-0000-00004BB90000}"/>
    <cellStyle name="Normal 4 8 2 4 4" xfId="37317" xr:uid="{00000000-0005-0000-0000-00004CB90000}"/>
    <cellStyle name="Normal 4 8 2 5" xfId="13570" xr:uid="{00000000-0005-0000-0000-00004DB90000}"/>
    <cellStyle name="Normal 4 8 2 5 2" xfId="27138" xr:uid="{00000000-0005-0000-0000-00004EB90000}"/>
    <cellStyle name="Normal 4 8 2 5 2 2" xfId="54271" xr:uid="{00000000-0005-0000-0000-00004FB90000}"/>
    <cellStyle name="Normal 4 8 2 5 3" xfId="40709" xr:uid="{00000000-0005-0000-0000-000050B90000}"/>
    <cellStyle name="Normal 4 8 2 6" xfId="20357" xr:uid="{00000000-0005-0000-0000-000051B90000}"/>
    <cellStyle name="Normal 4 8 2 6 2" xfId="47490" xr:uid="{00000000-0005-0000-0000-000052B90000}"/>
    <cellStyle name="Normal 4 8 2 7" xfId="33928" xr:uid="{00000000-0005-0000-0000-000053B90000}"/>
    <cellStyle name="Normal 4 8 3" xfId="6640" xr:uid="{00000000-0005-0000-0000-000054B90000}"/>
    <cellStyle name="Normal 4 8 3 2" xfId="6641" xr:uid="{00000000-0005-0000-0000-000055B90000}"/>
    <cellStyle name="Normal 4 8 3 2 2" xfId="10173" xr:uid="{00000000-0005-0000-0000-000056B90000}"/>
    <cellStyle name="Normal 4 8 3 2 2 2" xfId="16963" xr:uid="{00000000-0005-0000-0000-000057B90000}"/>
    <cellStyle name="Normal 4 8 3 2 2 2 2" xfId="30531" xr:uid="{00000000-0005-0000-0000-000058B90000}"/>
    <cellStyle name="Normal 4 8 3 2 2 2 2 2" xfId="57664" xr:uid="{00000000-0005-0000-0000-000059B90000}"/>
    <cellStyle name="Normal 4 8 3 2 2 2 3" xfId="44102" xr:uid="{00000000-0005-0000-0000-00005AB90000}"/>
    <cellStyle name="Normal 4 8 3 2 2 3" xfId="23750" xr:uid="{00000000-0005-0000-0000-00005BB90000}"/>
    <cellStyle name="Normal 4 8 3 2 2 3 2" xfId="50883" xr:uid="{00000000-0005-0000-0000-00005CB90000}"/>
    <cellStyle name="Normal 4 8 3 2 2 4" xfId="37321" xr:uid="{00000000-0005-0000-0000-00005DB90000}"/>
    <cellStyle name="Normal 4 8 3 2 3" xfId="13574" xr:uid="{00000000-0005-0000-0000-00005EB90000}"/>
    <cellStyle name="Normal 4 8 3 2 3 2" xfId="27142" xr:uid="{00000000-0005-0000-0000-00005FB90000}"/>
    <cellStyle name="Normal 4 8 3 2 3 2 2" xfId="54275" xr:uid="{00000000-0005-0000-0000-000060B90000}"/>
    <cellStyle name="Normal 4 8 3 2 3 3" xfId="40713" xr:uid="{00000000-0005-0000-0000-000061B90000}"/>
    <cellStyle name="Normal 4 8 3 2 4" xfId="20361" xr:uid="{00000000-0005-0000-0000-000062B90000}"/>
    <cellStyle name="Normal 4 8 3 2 4 2" xfId="47494" xr:uid="{00000000-0005-0000-0000-000063B90000}"/>
    <cellStyle name="Normal 4 8 3 2 5" xfId="33932" xr:uid="{00000000-0005-0000-0000-000064B90000}"/>
    <cellStyle name="Normal 4 8 3 3" xfId="10172" xr:uid="{00000000-0005-0000-0000-000065B90000}"/>
    <cellStyle name="Normal 4 8 3 3 2" xfId="16962" xr:uid="{00000000-0005-0000-0000-000066B90000}"/>
    <cellStyle name="Normal 4 8 3 3 2 2" xfId="30530" xr:uid="{00000000-0005-0000-0000-000067B90000}"/>
    <cellStyle name="Normal 4 8 3 3 2 2 2" xfId="57663" xr:uid="{00000000-0005-0000-0000-000068B90000}"/>
    <cellStyle name="Normal 4 8 3 3 2 3" xfId="44101" xr:uid="{00000000-0005-0000-0000-000069B90000}"/>
    <cellStyle name="Normal 4 8 3 3 3" xfId="23749" xr:uid="{00000000-0005-0000-0000-00006AB90000}"/>
    <cellStyle name="Normal 4 8 3 3 3 2" xfId="50882" xr:uid="{00000000-0005-0000-0000-00006BB90000}"/>
    <cellStyle name="Normal 4 8 3 3 4" xfId="37320" xr:uid="{00000000-0005-0000-0000-00006CB90000}"/>
    <cellStyle name="Normal 4 8 3 4" xfId="13573" xr:uid="{00000000-0005-0000-0000-00006DB90000}"/>
    <cellStyle name="Normal 4 8 3 4 2" xfId="27141" xr:uid="{00000000-0005-0000-0000-00006EB90000}"/>
    <cellStyle name="Normal 4 8 3 4 2 2" xfId="54274" xr:uid="{00000000-0005-0000-0000-00006FB90000}"/>
    <cellStyle name="Normal 4 8 3 4 3" xfId="40712" xr:uid="{00000000-0005-0000-0000-000070B90000}"/>
    <cellStyle name="Normal 4 8 3 5" xfId="20360" xr:uid="{00000000-0005-0000-0000-000071B90000}"/>
    <cellStyle name="Normal 4 8 3 5 2" xfId="47493" xr:uid="{00000000-0005-0000-0000-000072B90000}"/>
    <cellStyle name="Normal 4 8 3 6" xfId="33931" xr:uid="{00000000-0005-0000-0000-000073B90000}"/>
    <cellStyle name="Normal 4 8 4" xfId="6642" xr:uid="{00000000-0005-0000-0000-000074B90000}"/>
    <cellStyle name="Normal 4 8 4 2" xfId="10174" xr:uid="{00000000-0005-0000-0000-000075B90000}"/>
    <cellStyle name="Normal 4 8 4 2 2" xfId="16964" xr:uid="{00000000-0005-0000-0000-000076B90000}"/>
    <cellStyle name="Normal 4 8 4 2 2 2" xfId="30532" xr:uid="{00000000-0005-0000-0000-000077B90000}"/>
    <cellStyle name="Normal 4 8 4 2 2 2 2" xfId="57665" xr:uid="{00000000-0005-0000-0000-000078B90000}"/>
    <cellStyle name="Normal 4 8 4 2 2 3" xfId="44103" xr:uid="{00000000-0005-0000-0000-000079B90000}"/>
    <cellStyle name="Normal 4 8 4 2 3" xfId="23751" xr:uid="{00000000-0005-0000-0000-00007AB90000}"/>
    <cellStyle name="Normal 4 8 4 2 3 2" xfId="50884" xr:uid="{00000000-0005-0000-0000-00007BB90000}"/>
    <cellStyle name="Normal 4 8 4 2 4" xfId="37322" xr:uid="{00000000-0005-0000-0000-00007CB90000}"/>
    <cellStyle name="Normal 4 8 4 3" xfId="13575" xr:uid="{00000000-0005-0000-0000-00007DB90000}"/>
    <cellStyle name="Normal 4 8 4 3 2" xfId="27143" xr:uid="{00000000-0005-0000-0000-00007EB90000}"/>
    <cellStyle name="Normal 4 8 4 3 2 2" xfId="54276" xr:uid="{00000000-0005-0000-0000-00007FB90000}"/>
    <cellStyle name="Normal 4 8 4 3 3" xfId="40714" xr:uid="{00000000-0005-0000-0000-000080B90000}"/>
    <cellStyle name="Normal 4 8 4 4" xfId="20362" xr:uid="{00000000-0005-0000-0000-000081B90000}"/>
    <cellStyle name="Normal 4 8 4 4 2" xfId="47495" xr:uid="{00000000-0005-0000-0000-000082B90000}"/>
    <cellStyle name="Normal 4 8 4 5" xfId="33933" xr:uid="{00000000-0005-0000-0000-000083B90000}"/>
    <cellStyle name="Normal 4 8 5" xfId="6643" xr:uid="{00000000-0005-0000-0000-000084B90000}"/>
    <cellStyle name="Normal 4 8 5 2" xfId="10175" xr:uid="{00000000-0005-0000-0000-000085B90000}"/>
    <cellStyle name="Normal 4 8 5 2 2" xfId="16965" xr:uid="{00000000-0005-0000-0000-000086B90000}"/>
    <cellStyle name="Normal 4 8 5 2 2 2" xfId="30533" xr:uid="{00000000-0005-0000-0000-000087B90000}"/>
    <cellStyle name="Normal 4 8 5 2 2 2 2" xfId="57666" xr:uid="{00000000-0005-0000-0000-000088B90000}"/>
    <cellStyle name="Normal 4 8 5 2 2 3" xfId="44104" xr:uid="{00000000-0005-0000-0000-000089B90000}"/>
    <cellStyle name="Normal 4 8 5 2 3" xfId="23752" xr:uid="{00000000-0005-0000-0000-00008AB90000}"/>
    <cellStyle name="Normal 4 8 5 2 3 2" xfId="50885" xr:uid="{00000000-0005-0000-0000-00008BB90000}"/>
    <cellStyle name="Normal 4 8 5 2 4" xfId="37323" xr:uid="{00000000-0005-0000-0000-00008CB90000}"/>
    <cellStyle name="Normal 4 8 5 3" xfId="13576" xr:uid="{00000000-0005-0000-0000-00008DB90000}"/>
    <cellStyle name="Normal 4 8 5 3 2" xfId="27144" xr:uid="{00000000-0005-0000-0000-00008EB90000}"/>
    <cellStyle name="Normal 4 8 5 3 2 2" xfId="54277" xr:uid="{00000000-0005-0000-0000-00008FB90000}"/>
    <cellStyle name="Normal 4 8 5 3 3" xfId="40715" xr:uid="{00000000-0005-0000-0000-000090B90000}"/>
    <cellStyle name="Normal 4 8 5 4" xfId="20363" xr:uid="{00000000-0005-0000-0000-000091B90000}"/>
    <cellStyle name="Normal 4 8 5 4 2" xfId="47496" xr:uid="{00000000-0005-0000-0000-000092B90000}"/>
    <cellStyle name="Normal 4 8 5 5" xfId="33934" xr:uid="{00000000-0005-0000-0000-000093B90000}"/>
    <cellStyle name="Normal 4 9" xfId="2783" xr:uid="{00000000-0005-0000-0000-000094B90000}"/>
    <cellStyle name="Normal 4 9 2" xfId="6644" xr:uid="{00000000-0005-0000-0000-000095B90000}"/>
    <cellStyle name="Normal 4 9 2 2" xfId="6645" xr:uid="{00000000-0005-0000-0000-000096B90000}"/>
    <cellStyle name="Normal 4 9 2 2 2" xfId="10177" xr:uid="{00000000-0005-0000-0000-000097B90000}"/>
    <cellStyle name="Normal 4 9 2 2 2 2" xfId="16967" xr:uid="{00000000-0005-0000-0000-000098B90000}"/>
    <cellStyle name="Normal 4 9 2 2 2 2 2" xfId="30535" xr:uid="{00000000-0005-0000-0000-000099B90000}"/>
    <cellStyle name="Normal 4 9 2 2 2 2 2 2" xfId="57668" xr:uid="{00000000-0005-0000-0000-00009AB90000}"/>
    <cellStyle name="Normal 4 9 2 2 2 2 3" xfId="44106" xr:uid="{00000000-0005-0000-0000-00009BB90000}"/>
    <cellStyle name="Normal 4 9 2 2 2 3" xfId="23754" xr:uid="{00000000-0005-0000-0000-00009CB90000}"/>
    <cellStyle name="Normal 4 9 2 2 2 3 2" xfId="50887" xr:uid="{00000000-0005-0000-0000-00009DB90000}"/>
    <cellStyle name="Normal 4 9 2 2 2 4" xfId="37325" xr:uid="{00000000-0005-0000-0000-00009EB90000}"/>
    <cellStyle name="Normal 4 9 2 2 3" xfId="13578" xr:uid="{00000000-0005-0000-0000-00009FB90000}"/>
    <cellStyle name="Normal 4 9 2 2 3 2" xfId="27146" xr:uid="{00000000-0005-0000-0000-0000A0B90000}"/>
    <cellStyle name="Normal 4 9 2 2 3 2 2" xfId="54279" xr:uid="{00000000-0005-0000-0000-0000A1B90000}"/>
    <cellStyle name="Normal 4 9 2 2 3 3" xfId="40717" xr:uid="{00000000-0005-0000-0000-0000A2B90000}"/>
    <cellStyle name="Normal 4 9 2 2 4" xfId="20365" xr:uid="{00000000-0005-0000-0000-0000A3B90000}"/>
    <cellStyle name="Normal 4 9 2 2 4 2" xfId="47498" xr:uid="{00000000-0005-0000-0000-0000A4B90000}"/>
    <cellStyle name="Normal 4 9 2 2 5" xfId="33936" xr:uid="{00000000-0005-0000-0000-0000A5B90000}"/>
    <cellStyle name="Normal 4 9 2 3" xfId="6646" xr:uid="{00000000-0005-0000-0000-0000A6B90000}"/>
    <cellStyle name="Normal 4 9 2 3 2" xfId="10178" xr:uid="{00000000-0005-0000-0000-0000A7B90000}"/>
    <cellStyle name="Normal 4 9 2 3 2 2" xfId="16968" xr:uid="{00000000-0005-0000-0000-0000A8B90000}"/>
    <cellStyle name="Normal 4 9 2 3 2 2 2" xfId="30536" xr:uid="{00000000-0005-0000-0000-0000A9B90000}"/>
    <cellStyle name="Normal 4 9 2 3 2 2 2 2" xfId="57669" xr:uid="{00000000-0005-0000-0000-0000AAB90000}"/>
    <cellStyle name="Normal 4 9 2 3 2 2 3" xfId="44107" xr:uid="{00000000-0005-0000-0000-0000ABB90000}"/>
    <cellStyle name="Normal 4 9 2 3 2 3" xfId="23755" xr:uid="{00000000-0005-0000-0000-0000ACB90000}"/>
    <cellStyle name="Normal 4 9 2 3 2 3 2" xfId="50888" xr:uid="{00000000-0005-0000-0000-0000ADB90000}"/>
    <cellStyle name="Normal 4 9 2 3 2 4" xfId="37326" xr:uid="{00000000-0005-0000-0000-0000AEB90000}"/>
    <cellStyle name="Normal 4 9 2 3 3" xfId="13579" xr:uid="{00000000-0005-0000-0000-0000AFB90000}"/>
    <cellStyle name="Normal 4 9 2 3 3 2" xfId="27147" xr:uid="{00000000-0005-0000-0000-0000B0B90000}"/>
    <cellStyle name="Normal 4 9 2 3 3 2 2" xfId="54280" xr:uid="{00000000-0005-0000-0000-0000B1B90000}"/>
    <cellStyle name="Normal 4 9 2 3 3 3" xfId="40718" xr:uid="{00000000-0005-0000-0000-0000B2B90000}"/>
    <cellStyle name="Normal 4 9 2 3 4" xfId="20366" xr:uid="{00000000-0005-0000-0000-0000B3B90000}"/>
    <cellStyle name="Normal 4 9 2 3 4 2" xfId="47499" xr:uid="{00000000-0005-0000-0000-0000B4B90000}"/>
    <cellStyle name="Normal 4 9 2 3 5" xfId="33937" xr:uid="{00000000-0005-0000-0000-0000B5B90000}"/>
    <cellStyle name="Normal 4 9 2 4" xfId="10176" xr:uid="{00000000-0005-0000-0000-0000B6B90000}"/>
    <cellStyle name="Normal 4 9 2 4 2" xfId="16966" xr:uid="{00000000-0005-0000-0000-0000B7B90000}"/>
    <cellStyle name="Normal 4 9 2 4 2 2" xfId="30534" xr:uid="{00000000-0005-0000-0000-0000B8B90000}"/>
    <cellStyle name="Normal 4 9 2 4 2 2 2" xfId="57667" xr:uid="{00000000-0005-0000-0000-0000B9B90000}"/>
    <cellStyle name="Normal 4 9 2 4 2 3" xfId="44105" xr:uid="{00000000-0005-0000-0000-0000BAB90000}"/>
    <cellStyle name="Normal 4 9 2 4 3" xfId="23753" xr:uid="{00000000-0005-0000-0000-0000BBB90000}"/>
    <cellStyle name="Normal 4 9 2 4 3 2" xfId="50886" xr:uid="{00000000-0005-0000-0000-0000BCB90000}"/>
    <cellStyle name="Normal 4 9 2 4 4" xfId="37324" xr:uid="{00000000-0005-0000-0000-0000BDB90000}"/>
    <cellStyle name="Normal 4 9 2 5" xfId="13577" xr:uid="{00000000-0005-0000-0000-0000BEB90000}"/>
    <cellStyle name="Normal 4 9 2 5 2" xfId="27145" xr:uid="{00000000-0005-0000-0000-0000BFB90000}"/>
    <cellStyle name="Normal 4 9 2 5 2 2" xfId="54278" xr:uid="{00000000-0005-0000-0000-0000C0B90000}"/>
    <cellStyle name="Normal 4 9 2 5 3" xfId="40716" xr:uid="{00000000-0005-0000-0000-0000C1B90000}"/>
    <cellStyle name="Normal 4 9 2 6" xfId="20364" xr:uid="{00000000-0005-0000-0000-0000C2B90000}"/>
    <cellStyle name="Normal 4 9 2 6 2" xfId="47497" xr:uid="{00000000-0005-0000-0000-0000C3B90000}"/>
    <cellStyle name="Normal 4 9 2 7" xfId="33935" xr:uid="{00000000-0005-0000-0000-0000C4B90000}"/>
    <cellStyle name="Normal 4 9 3" xfId="6647" xr:uid="{00000000-0005-0000-0000-0000C5B90000}"/>
    <cellStyle name="Normal 4 9 3 2" xfId="10179" xr:uid="{00000000-0005-0000-0000-0000C6B90000}"/>
    <cellStyle name="Normal 4 9 3 2 2" xfId="16969" xr:uid="{00000000-0005-0000-0000-0000C7B90000}"/>
    <cellStyle name="Normal 4 9 3 2 2 2" xfId="30537" xr:uid="{00000000-0005-0000-0000-0000C8B90000}"/>
    <cellStyle name="Normal 4 9 3 2 2 2 2" xfId="57670" xr:uid="{00000000-0005-0000-0000-0000C9B90000}"/>
    <cellStyle name="Normal 4 9 3 2 2 3" xfId="44108" xr:uid="{00000000-0005-0000-0000-0000CAB90000}"/>
    <cellStyle name="Normal 4 9 3 2 3" xfId="23756" xr:uid="{00000000-0005-0000-0000-0000CBB90000}"/>
    <cellStyle name="Normal 4 9 3 2 3 2" xfId="50889" xr:uid="{00000000-0005-0000-0000-0000CCB90000}"/>
    <cellStyle name="Normal 4 9 3 2 4" xfId="37327" xr:uid="{00000000-0005-0000-0000-0000CDB90000}"/>
    <cellStyle name="Normal 4 9 3 3" xfId="13580" xr:uid="{00000000-0005-0000-0000-0000CEB90000}"/>
    <cellStyle name="Normal 4 9 3 3 2" xfId="27148" xr:uid="{00000000-0005-0000-0000-0000CFB90000}"/>
    <cellStyle name="Normal 4 9 3 3 2 2" xfId="54281" xr:uid="{00000000-0005-0000-0000-0000D0B90000}"/>
    <cellStyle name="Normal 4 9 3 3 3" xfId="40719" xr:uid="{00000000-0005-0000-0000-0000D1B90000}"/>
    <cellStyle name="Normal 4 9 3 4" xfId="20367" xr:uid="{00000000-0005-0000-0000-0000D2B90000}"/>
    <cellStyle name="Normal 4 9 3 4 2" xfId="47500" xr:uid="{00000000-0005-0000-0000-0000D3B90000}"/>
    <cellStyle name="Normal 4 9 3 5" xfId="33938" xr:uid="{00000000-0005-0000-0000-0000D4B90000}"/>
    <cellStyle name="Normal 4 9 4" xfId="6648" xr:uid="{00000000-0005-0000-0000-0000D5B90000}"/>
    <cellStyle name="Normal 4 9 4 2" xfId="10180" xr:uid="{00000000-0005-0000-0000-0000D6B90000}"/>
    <cellStyle name="Normal 4 9 4 2 2" xfId="16970" xr:uid="{00000000-0005-0000-0000-0000D7B90000}"/>
    <cellStyle name="Normal 4 9 4 2 2 2" xfId="30538" xr:uid="{00000000-0005-0000-0000-0000D8B90000}"/>
    <cellStyle name="Normal 4 9 4 2 2 2 2" xfId="57671" xr:uid="{00000000-0005-0000-0000-0000D9B90000}"/>
    <cellStyle name="Normal 4 9 4 2 2 3" xfId="44109" xr:uid="{00000000-0005-0000-0000-0000DAB90000}"/>
    <cellStyle name="Normal 4 9 4 2 3" xfId="23757" xr:uid="{00000000-0005-0000-0000-0000DBB90000}"/>
    <cellStyle name="Normal 4 9 4 2 3 2" xfId="50890" xr:uid="{00000000-0005-0000-0000-0000DCB90000}"/>
    <cellStyle name="Normal 4 9 4 2 4" xfId="37328" xr:uid="{00000000-0005-0000-0000-0000DDB90000}"/>
    <cellStyle name="Normal 4 9 4 3" xfId="13581" xr:uid="{00000000-0005-0000-0000-0000DEB90000}"/>
    <cellStyle name="Normal 4 9 4 3 2" xfId="27149" xr:uid="{00000000-0005-0000-0000-0000DFB90000}"/>
    <cellStyle name="Normal 4 9 4 3 2 2" xfId="54282" xr:uid="{00000000-0005-0000-0000-0000E0B90000}"/>
    <cellStyle name="Normal 4 9 4 3 3" xfId="40720" xr:uid="{00000000-0005-0000-0000-0000E1B90000}"/>
    <cellStyle name="Normal 4 9 4 4" xfId="20368" xr:uid="{00000000-0005-0000-0000-0000E2B90000}"/>
    <cellStyle name="Normal 4 9 4 4 2" xfId="47501" xr:uid="{00000000-0005-0000-0000-0000E3B90000}"/>
    <cellStyle name="Normal 4 9 4 5" xfId="33939" xr:uid="{00000000-0005-0000-0000-0000E4B90000}"/>
    <cellStyle name="Normal 40" xfId="7322" xr:uid="{00000000-0005-0000-0000-0000E5B90000}"/>
    <cellStyle name="Normal 40 2" xfId="10812" xr:uid="{00000000-0005-0000-0000-0000E6B90000}"/>
    <cellStyle name="Normal 40 2 2" xfId="17602" xr:uid="{00000000-0005-0000-0000-0000E7B90000}"/>
    <cellStyle name="Normal 40 2 2 2" xfId="31170" xr:uid="{00000000-0005-0000-0000-0000E8B90000}"/>
    <cellStyle name="Normal 40 2 2 2 2" xfId="58303" xr:uid="{00000000-0005-0000-0000-0000E9B90000}"/>
    <cellStyle name="Normal 40 2 2 3" xfId="44741" xr:uid="{00000000-0005-0000-0000-0000EAB90000}"/>
    <cellStyle name="Normal 40 2 3" xfId="24389" xr:uid="{00000000-0005-0000-0000-0000EBB90000}"/>
    <cellStyle name="Normal 40 2 3 2" xfId="51522" xr:uid="{00000000-0005-0000-0000-0000ECB90000}"/>
    <cellStyle name="Normal 40 2 4" xfId="37960" xr:uid="{00000000-0005-0000-0000-0000EDB90000}"/>
    <cellStyle name="Normal 40 3" xfId="14213" xr:uid="{00000000-0005-0000-0000-0000EEB90000}"/>
    <cellStyle name="Normal 40 3 2" xfId="27781" xr:uid="{00000000-0005-0000-0000-0000EFB90000}"/>
    <cellStyle name="Normal 40 3 2 2" xfId="54914" xr:uid="{00000000-0005-0000-0000-0000F0B90000}"/>
    <cellStyle name="Normal 40 3 3" xfId="41352" xr:uid="{00000000-0005-0000-0000-0000F1B90000}"/>
    <cellStyle name="Normal 40 4" xfId="21000" xr:uid="{00000000-0005-0000-0000-0000F2B90000}"/>
    <cellStyle name="Normal 40 4 2" xfId="48133" xr:uid="{00000000-0005-0000-0000-0000F3B90000}"/>
    <cellStyle name="Normal 40 5" xfId="34571" xr:uid="{00000000-0005-0000-0000-0000F4B90000}"/>
    <cellStyle name="Normal 41" xfId="7325" xr:uid="{00000000-0005-0000-0000-0000F5B90000}"/>
    <cellStyle name="Normal 41 2" xfId="10815" xr:uid="{00000000-0005-0000-0000-0000F6B90000}"/>
    <cellStyle name="Normal 41 2 2" xfId="17605" xr:uid="{00000000-0005-0000-0000-0000F7B90000}"/>
    <cellStyle name="Normal 41 2 2 2" xfId="31173" xr:uid="{00000000-0005-0000-0000-0000F8B90000}"/>
    <cellStyle name="Normal 41 2 2 2 2" xfId="58306" xr:uid="{00000000-0005-0000-0000-0000F9B90000}"/>
    <cellStyle name="Normal 41 2 2 3" xfId="44744" xr:uid="{00000000-0005-0000-0000-0000FAB90000}"/>
    <cellStyle name="Normal 41 2 3" xfId="24392" xr:uid="{00000000-0005-0000-0000-0000FBB90000}"/>
    <cellStyle name="Normal 41 2 3 2" xfId="51525" xr:uid="{00000000-0005-0000-0000-0000FCB90000}"/>
    <cellStyle name="Normal 41 2 4" xfId="37963" xr:uid="{00000000-0005-0000-0000-0000FDB90000}"/>
    <cellStyle name="Normal 41 3" xfId="14216" xr:uid="{00000000-0005-0000-0000-0000FEB90000}"/>
    <cellStyle name="Normal 41 3 2" xfId="27784" xr:uid="{00000000-0005-0000-0000-0000FFB90000}"/>
    <cellStyle name="Normal 41 3 2 2" xfId="54917" xr:uid="{00000000-0005-0000-0000-000000BA0000}"/>
    <cellStyle name="Normal 41 3 3" xfId="41355" xr:uid="{00000000-0005-0000-0000-000001BA0000}"/>
    <cellStyle name="Normal 41 4" xfId="21003" xr:uid="{00000000-0005-0000-0000-000002BA0000}"/>
    <cellStyle name="Normal 41 4 2" xfId="48136" xr:uid="{00000000-0005-0000-0000-000003BA0000}"/>
    <cellStyle name="Normal 41 5" xfId="34574" xr:uid="{00000000-0005-0000-0000-000004BA0000}"/>
    <cellStyle name="Normal 42" xfId="7458" xr:uid="{00000000-0005-0000-0000-000005BA0000}"/>
    <cellStyle name="Normal 43" xfId="7457" xr:uid="{00000000-0005-0000-0000-000006BA0000}"/>
    <cellStyle name="Normal 43 2" xfId="14250" xr:uid="{00000000-0005-0000-0000-000007BA0000}"/>
    <cellStyle name="Normal 43 2 2" xfId="27818" xr:uid="{00000000-0005-0000-0000-000008BA0000}"/>
    <cellStyle name="Normal 43 2 2 2" xfId="54951" xr:uid="{00000000-0005-0000-0000-000009BA0000}"/>
    <cellStyle name="Normal 43 2 3" xfId="41389" xr:uid="{00000000-0005-0000-0000-00000ABA0000}"/>
    <cellStyle name="Normal 43 3" xfId="21037" xr:uid="{00000000-0005-0000-0000-00000BBA0000}"/>
    <cellStyle name="Normal 43 3 2" xfId="48170" xr:uid="{00000000-0005-0000-0000-00000CBA0000}"/>
    <cellStyle name="Normal 43 4" xfId="34608" xr:uid="{00000000-0005-0000-0000-00000DBA0000}"/>
    <cellStyle name="Normal 44" xfId="10850" xr:uid="{00000000-0005-0000-0000-00000EBA0000}"/>
    <cellStyle name="Normal 44 2" xfId="17639" xr:uid="{00000000-0005-0000-0000-00000FBA0000}"/>
    <cellStyle name="Normal 44 2 2" xfId="31207" xr:uid="{00000000-0005-0000-0000-000010BA0000}"/>
    <cellStyle name="Normal 44 2 2 2" xfId="58340" xr:uid="{00000000-0005-0000-0000-000011BA0000}"/>
    <cellStyle name="Normal 44 2 3" xfId="44778" xr:uid="{00000000-0005-0000-0000-000012BA0000}"/>
    <cellStyle name="Normal 44 3" xfId="24426" xr:uid="{00000000-0005-0000-0000-000013BA0000}"/>
    <cellStyle name="Normal 44 3 2" xfId="51559" xr:uid="{00000000-0005-0000-0000-000014BA0000}"/>
    <cellStyle name="Normal 44 4" xfId="37997" xr:uid="{00000000-0005-0000-0000-000015BA0000}"/>
    <cellStyle name="Normal 45" xfId="10857" xr:uid="{00000000-0005-0000-0000-000016BA0000}"/>
    <cellStyle name="Normal 45 2" xfId="17641" xr:uid="{00000000-0005-0000-0000-000017BA0000}"/>
    <cellStyle name="Normal 45 2 2" xfId="31209" xr:uid="{00000000-0005-0000-0000-000018BA0000}"/>
    <cellStyle name="Normal 45 2 2 2" xfId="58342" xr:uid="{00000000-0005-0000-0000-000019BA0000}"/>
    <cellStyle name="Normal 45 2 3" xfId="44780" xr:uid="{00000000-0005-0000-0000-00001ABA0000}"/>
    <cellStyle name="Normal 45 3" xfId="24428" xr:uid="{00000000-0005-0000-0000-00001BBA0000}"/>
    <cellStyle name="Normal 45 3 2" xfId="51561" xr:uid="{00000000-0005-0000-0000-00001CBA0000}"/>
    <cellStyle name="Normal 45 4" xfId="37999" xr:uid="{00000000-0005-0000-0000-00001DBA0000}"/>
    <cellStyle name="Normal 46" xfId="10859" xr:uid="{00000000-0005-0000-0000-00001EBA0000}"/>
    <cellStyle name="Normal 47" xfId="10858" xr:uid="{00000000-0005-0000-0000-00001FBA0000}"/>
    <cellStyle name="Normal 47 2" xfId="24429" xr:uid="{00000000-0005-0000-0000-000020BA0000}"/>
    <cellStyle name="Normal 47 2 2" xfId="51562" xr:uid="{00000000-0005-0000-0000-000021BA0000}"/>
    <cellStyle name="Normal 47 3" xfId="38000" xr:uid="{00000000-0005-0000-0000-000022BA0000}"/>
    <cellStyle name="Normal 48" xfId="17643" xr:uid="{00000000-0005-0000-0000-000023BA0000}"/>
    <cellStyle name="Normal 49" xfId="17642" xr:uid="{00000000-0005-0000-0000-000024BA0000}"/>
    <cellStyle name="Normal 49 2" xfId="44781" xr:uid="{00000000-0005-0000-0000-000025BA0000}"/>
    <cellStyle name="Normal 5" xfId="12" xr:uid="{00000000-0005-0000-0000-000026BA0000}"/>
    <cellStyle name="Normal 5 2" xfId="155" xr:uid="{00000000-0005-0000-0000-000027BA0000}"/>
    <cellStyle name="Normal 5 2 2" xfId="6649" xr:uid="{00000000-0005-0000-0000-000028BA0000}"/>
    <cellStyle name="Normal 5 2 2 10" xfId="6650" xr:uid="{00000000-0005-0000-0000-000029BA0000}"/>
    <cellStyle name="Normal 5 2 2 10 2" xfId="10182" xr:uid="{00000000-0005-0000-0000-00002ABA0000}"/>
    <cellStyle name="Normal 5 2 2 10 2 2" xfId="16972" xr:uid="{00000000-0005-0000-0000-00002BBA0000}"/>
    <cellStyle name="Normal 5 2 2 10 2 2 2" xfId="30540" xr:uid="{00000000-0005-0000-0000-00002CBA0000}"/>
    <cellStyle name="Normal 5 2 2 10 2 2 2 2" xfId="57673" xr:uid="{00000000-0005-0000-0000-00002DBA0000}"/>
    <cellStyle name="Normal 5 2 2 10 2 2 3" xfId="44111" xr:uid="{00000000-0005-0000-0000-00002EBA0000}"/>
    <cellStyle name="Normal 5 2 2 10 2 3" xfId="23759" xr:uid="{00000000-0005-0000-0000-00002FBA0000}"/>
    <cellStyle name="Normal 5 2 2 10 2 3 2" xfId="50892" xr:uid="{00000000-0005-0000-0000-000030BA0000}"/>
    <cellStyle name="Normal 5 2 2 10 2 4" xfId="37330" xr:uid="{00000000-0005-0000-0000-000031BA0000}"/>
    <cellStyle name="Normal 5 2 2 10 3" xfId="13583" xr:uid="{00000000-0005-0000-0000-000032BA0000}"/>
    <cellStyle name="Normal 5 2 2 10 3 2" xfId="27151" xr:uid="{00000000-0005-0000-0000-000033BA0000}"/>
    <cellStyle name="Normal 5 2 2 10 3 2 2" xfId="54284" xr:uid="{00000000-0005-0000-0000-000034BA0000}"/>
    <cellStyle name="Normal 5 2 2 10 3 3" xfId="40722" xr:uid="{00000000-0005-0000-0000-000035BA0000}"/>
    <cellStyle name="Normal 5 2 2 10 4" xfId="20370" xr:uid="{00000000-0005-0000-0000-000036BA0000}"/>
    <cellStyle name="Normal 5 2 2 10 4 2" xfId="47503" xr:uid="{00000000-0005-0000-0000-000037BA0000}"/>
    <cellStyle name="Normal 5 2 2 10 5" xfId="33941" xr:uid="{00000000-0005-0000-0000-000038BA0000}"/>
    <cellStyle name="Normal 5 2 2 11" xfId="10181" xr:uid="{00000000-0005-0000-0000-000039BA0000}"/>
    <cellStyle name="Normal 5 2 2 11 2" xfId="16971" xr:uid="{00000000-0005-0000-0000-00003ABA0000}"/>
    <cellStyle name="Normal 5 2 2 11 2 2" xfId="30539" xr:uid="{00000000-0005-0000-0000-00003BBA0000}"/>
    <cellStyle name="Normal 5 2 2 11 2 2 2" xfId="57672" xr:uid="{00000000-0005-0000-0000-00003CBA0000}"/>
    <cellStyle name="Normal 5 2 2 11 2 3" xfId="44110" xr:uid="{00000000-0005-0000-0000-00003DBA0000}"/>
    <cellStyle name="Normal 5 2 2 11 3" xfId="23758" xr:uid="{00000000-0005-0000-0000-00003EBA0000}"/>
    <cellStyle name="Normal 5 2 2 11 3 2" xfId="50891" xr:uid="{00000000-0005-0000-0000-00003FBA0000}"/>
    <cellStyle name="Normal 5 2 2 11 4" xfId="37329" xr:uid="{00000000-0005-0000-0000-000040BA0000}"/>
    <cellStyle name="Normal 5 2 2 12" xfId="13582" xr:uid="{00000000-0005-0000-0000-000041BA0000}"/>
    <cellStyle name="Normal 5 2 2 12 2" xfId="27150" xr:uid="{00000000-0005-0000-0000-000042BA0000}"/>
    <cellStyle name="Normal 5 2 2 12 2 2" xfId="54283" xr:uid="{00000000-0005-0000-0000-000043BA0000}"/>
    <cellStyle name="Normal 5 2 2 12 3" xfId="40721" xr:uid="{00000000-0005-0000-0000-000044BA0000}"/>
    <cellStyle name="Normal 5 2 2 13" xfId="20369" xr:uid="{00000000-0005-0000-0000-000045BA0000}"/>
    <cellStyle name="Normal 5 2 2 13 2" xfId="47502" xr:uid="{00000000-0005-0000-0000-000046BA0000}"/>
    <cellStyle name="Normal 5 2 2 14" xfId="33940" xr:uid="{00000000-0005-0000-0000-000047BA0000}"/>
    <cellStyle name="Normal 5 2 2 2" xfId="6651" xr:uid="{00000000-0005-0000-0000-000048BA0000}"/>
    <cellStyle name="Normal 5 2 2 2 10" xfId="13584" xr:uid="{00000000-0005-0000-0000-000049BA0000}"/>
    <cellStyle name="Normal 5 2 2 2 10 2" xfId="27152" xr:uid="{00000000-0005-0000-0000-00004ABA0000}"/>
    <cellStyle name="Normal 5 2 2 2 10 2 2" xfId="54285" xr:uid="{00000000-0005-0000-0000-00004BBA0000}"/>
    <cellStyle name="Normal 5 2 2 2 10 3" xfId="40723" xr:uid="{00000000-0005-0000-0000-00004CBA0000}"/>
    <cellStyle name="Normal 5 2 2 2 11" xfId="20371" xr:uid="{00000000-0005-0000-0000-00004DBA0000}"/>
    <cellStyle name="Normal 5 2 2 2 11 2" xfId="47504" xr:uid="{00000000-0005-0000-0000-00004EBA0000}"/>
    <cellStyle name="Normal 5 2 2 2 12" xfId="33942" xr:uid="{00000000-0005-0000-0000-00004FBA0000}"/>
    <cellStyle name="Normal 5 2 2 2 2" xfId="6652" xr:uid="{00000000-0005-0000-0000-000050BA0000}"/>
    <cellStyle name="Normal 5 2 2 2 2 10" xfId="33943" xr:uid="{00000000-0005-0000-0000-000051BA0000}"/>
    <cellStyle name="Normal 5 2 2 2 2 2" xfId="6653" xr:uid="{00000000-0005-0000-0000-000052BA0000}"/>
    <cellStyle name="Normal 5 2 2 2 2 2 2" xfId="6654" xr:uid="{00000000-0005-0000-0000-000053BA0000}"/>
    <cellStyle name="Normal 5 2 2 2 2 2 2 2" xfId="6655" xr:uid="{00000000-0005-0000-0000-000054BA0000}"/>
    <cellStyle name="Normal 5 2 2 2 2 2 2 2 2" xfId="10187" xr:uid="{00000000-0005-0000-0000-000055BA0000}"/>
    <cellStyle name="Normal 5 2 2 2 2 2 2 2 2 2" xfId="16977" xr:uid="{00000000-0005-0000-0000-000056BA0000}"/>
    <cellStyle name="Normal 5 2 2 2 2 2 2 2 2 2 2" xfId="30545" xr:uid="{00000000-0005-0000-0000-000057BA0000}"/>
    <cellStyle name="Normal 5 2 2 2 2 2 2 2 2 2 2 2" xfId="57678" xr:uid="{00000000-0005-0000-0000-000058BA0000}"/>
    <cellStyle name="Normal 5 2 2 2 2 2 2 2 2 2 3" xfId="44116" xr:uid="{00000000-0005-0000-0000-000059BA0000}"/>
    <cellStyle name="Normal 5 2 2 2 2 2 2 2 2 3" xfId="23764" xr:uid="{00000000-0005-0000-0000-00005ABA0000}"/>
    <cellStyle name="Normal 5 2 2 2 2 2 2 2 2 3 2" xfId="50897" xr:uid="{00000000-0005-0000-0000-00005BBA0000}"/>
    <cellStyle name="Normal 5 2 2 2 2 2 2 2 2 4" xfId="37335" xr:uid="{00000000-0005-0000-0000-00005CBA0000}"/>
    <cellStyle name="Normal 5 2 2 2 2 2 2 2 3" xfId="13588" xr:uid="{00000000-0005-0000-0000-00005DBA0000}"/>
    <cellStyle name="Normal 5 2 2 2 2 2 2 2 3 2" xfId="27156" xr:uid="{00000000-0005-0000-0000-00005EBA0000}"/>
    <cellStyle name="Normal 5 2 2 2 2 2 2 2 3 2 2" xfId="54289" xr:uid="{00000000-0005-0000-0000-00005FBA0000}"/>
    <cellStyle name="Normal 5 2 2 2 2 2 2 2 3 3" xfId="40727" xr:uid="{00000000-0005-0000-0000-000060BA0000}"/>
    <cellStyle name="Normal 5 2 2 2 2 2 2 2 4" xfId="20375" xr:uid="{00000000-0005-0000-0000-000061BA0000}"/>
    <cellStyle name="Normal 5 2 2 2 2 2 2 2 4 2" xfId="47508" xr:uid="{00000000-0005-0000-0000-000062BA0000}"/>
    <cellStyle name="Normal 5 2 2 2 2 2 2 2 5" xfId="33946" xr:uid="{00000000-0005-0000-0000-000063BA0000}"/>
    <cellStyle name="Normal 5 2 2 2 2 2 2 3" xfId="6656" xr:uid="{00000000-0005-0000-0000-000064BA0000}"/>
    <cellStyle name="Normal 5 2 2 2 2 2 2 3 2" xfId="10188" xr:uid="{00000000-0005-0000-0000-000065BA0000}"/>
    <cellStyle name="Normal 5 2 2 2 2 2 2 3 2 2" xfId="16978" xr:uid="{00000000-0005-0000-0000-000066BA0000}"/>
    <cellStyle name="Normal 5 2 2 2 2 2 2 3 2 2 2" xfId="30546" xr:uid="{00000000-0005-0000-0000-000067BA0000}"/>
    <cellStyle name="Normal 5 2 2 2 2 2 2 3 2 2 2 2" xfId="57679" xr:uid="{00000000-0005-0000-0000-000068BA0000}"/>
    <cellStyle name="Normal 5 2 2 2 2 2 2 3 2 2 3" xfId="44117" xr:uid="{00000000-0005-0000-0000-000069BA0000}"/>
    <cellStyle name="Normal 5 2 2 2 2 2 2 3 2 3" xfId="23765" xr:uid="{00000000-0005-0000-0000-00006ABA0000}"/>
    <cellStyle name="Normal 5 2 2 2 2 2 2 3 2 3 2" xfId="50898" xr:uid="{00000000-0005-0000-0000-00006BBA0000}"/>
    <cellStyle name="Normal 5 2 2 2 2 2 2 3 2 4" xfId="37336" xr:uid="{00000000-0005-0000-0000-00006CBA0000}"/>
    <cellStyle name="Normal 5 2 2 2 2 2 2 3 3" xfId="13589" xr:uid="{00000000-0005-0000-0000-00006DBA0000}"/>
    <cellStyle name="Normal 5 2 2 2 2 2 2 3 3 2" xfId="27157" xr:uid="{00000000-0005-0000-0000-00006EBA0000}"/>
    <cellStyle name="Normal 5 2 2 2 2 2 2 3 3 2 2" xfId="54290" xr:uid="{00000000-0005-0000-0000-00006FBA0000}"/>
    <cellStyle name="Normal 5 2 2 2 2 2 2 3 3 3" xfId="40728" xr:uid="{00000000-0005-0000-0000-000070BA0000}"/>
    <cellStyle name="Normal 5 2 2 2 2 2 2 3 4" xfId="20376" xr:uid="{00000000-0005-0000-0000-000071BA0000}"/>
    <cellStyle name="Normal 5 2 2 2 2 2 2 3 4 2" xfId="47509" xr:uid="{00000000-0005-0000-0000-000072BA0000}"/>
    <cellStyle name="Normal 5 2 2 2 2 2 2 3 5" xfId="33947" xr:uid="{00000000-0005-0000-0000-000073BA0000}"/>
    <cellStyle name="Normal 5 2 2 2 2 2 2 4" xfId="10186" xr:uid="{00000000-0005-0000-0000-000074BA0000}"/>
    <cellStyle name="Normal 5 2 2 2 2 2 2 4 2" xfId="16976" xr:uid="{00000000-0005-0000-0000-000075BA0000}"/>
    <cellStyle name="Normal 5 2 2 2 2 2 2 4 2 2" xfId="30544" xr:uid="{00000000-0005-0000-0000-000076BA0000}"/>
    <cellStyle name="Normal 5 2 2 2 2 2 2 4 2 2 2" xfId="57677" xr:uid="{00000000-0005-0000-0000-000077BA0000}"/>
    <cellStyle name="Normal 5 2 2 2 2 2 2 4 2 3" xfId="44115" xr:uid="{00000000-0005-0000-0000-000078BA0000}"/>
    <cellStyle name="Normal 5 2 2 2 2 2 2 4 3" xfId="23763" xr:uid="{00000000-0005-0000-0000-000079BA0000}"/>
    <cellStyle name="Normal 5 2 2 2 2 2 2 4 3 2" xfId="50896" xr:uid="{00000000-0005-0000-0000-00007ABA0000}"/>
    <cellStyle name="Normal 5 2 2 2 2 2 2 4 4" xfId="37334" xr:uid="{00000000-0005-0000-0000-00007BBA0000}"/>
    <cellStyle name="Normal 5 2 2 2 2 2 2 5" xfId="13587" xr:uid="{00000000-0005-0000-0000-00007CBA0000}"/>
    <cellStyle name="Normal 5 2 2 2 2 2 2 5 2" xfId="27155" xr:uid="{00000000-0005-0000-0000-00007DBA0000}"/>
    <cellStyle name="Normal 5 2 2 2 2 2 2 5 2 2" xfId="54288" xr:uid="{00000000-0005-0000-0000-00007EBA0000}"/>
    <cellStyle name="Normal 5 2 2 2 2 2 2 5 3" xfId="40726" xr:uid="{00000000-0005-0000-0000-00007FBA0000}"/>
    <cellStyle name="Normal 5 2 2 2 2 2 2 6" xfId="20374" xr:uid="{00000000-0005-0000-0000-000080BA0000}"/>
    <cellStyle name="Normal 5 2 2 2 2 2 2 6 2" xfId="47507" xr:uid="{00000000-0005-0000-0000-000081BA0000}"/>
    <cellStyle name="Normal 5 2 2 2 2 2 2 7" xfId="33945" xr:uid="{00000000-0005-0000-0000-000082BA0000}"/>
    <cellStyle name="Normal 5 2 2 2 2 2 3" xfId="6657" xr:uid="{00000000-0005-0000-0000-000083BA0000}"/>
    <cellStyle name="Normal 5 2 2 2 2 2 3 2" xfId="6658" xr:uid="{00000000-0005-0000-0000-000084BA0000}"/>
    <cellStyle name="Normal 5 2 2 2 2 2 3 2 2" xfId="10190" xr:uid="{00000000-0005-0000-0000-000085BA0000}"/>
    <cellStyle name="Normal 5 2 2 2 2 2 3 2 2 2" xfId="16980" xr:uid="{00000000-0005-0000-0000-000086BA0000}"/>
    <cellStyle name="Normal 5 2 2 2 2 2 3 2 2 2 2" xfId="30548" xr:uid="{00000000-0005-0000-0000-000087BA0000}"/>
    <cellStyle name="Normal 5 2 2 2 2 2 3 2 2 2 2 2" xfId="57681" xr:uid="{00000000-0005-0000-0000-000088BA0000}"/>
    <cellStyle name="Normal 5 2 2 2 2 2 3 2 2 2 3" xfId="44119" xr:uid="{00000000-0005-0000-0000-000089BA0000}"/>
    <cellStyle name="Normal 5 2 2 2 2 2 3 2 2 3" xfId="23767" xr:uid="{00000000-0005-0000-0000-00008ABA0000}"/>
    <cellStyle name="Normal 5 2 2 2 2 2 3 2 2 3 2" xfId="50900" xr:uid="{00000000-0005-0000-0000-00008BBA0000}"/>
    <cellStyle name="Normal 5 2 2 2 2 2 3 2 2 4" xfId="37338" xr:uid="{00000000-0005-0000-0000-00008CBA0000}"/>
    <cellStyle name="Normal 5 2 2 2 2 2 3 2 3" xfId="13591" xr:uid="{00000000-0005-0000-0000-00008DBA0000}"/>
    <cellStyle name="Normal 5 2 2 2 2 2 3 2 3 2" xfId="27159" xr:uid="{00000000-0005-0000-0000-00008EBA0000}"/>
    <cellStyle name="Normal 5 2 2 2 2 2 3 2 3 2 2" xfId="54292" xr:uid="{00000000-0005-0000-0000-00008FBA0000}"/>
    <cellStyle name="Normal 5 2 2 2 2 2 3 2 3 3" xfId="40730" xr:uid="{00000000-0005-0000-0000-000090BA0000}"/>
    <cellStyle name="Normal 5 2 2 2 2 2 3 2 4" xfId="20378" xr:uid="{00000000-0005-0000-0000-000091BA0000}"/>
    <cellStyle name="Normal 5 2 2 2 2 2 3 2 4 2" xfId="47511" xr:uid="{00000000-0005-0000-0000-000092BA0000}"/>
    <cellStyle name="Normal 5 2 2 2 2 2 3 2 5" xfId="33949" xr:uid="{00000000-0005-0000-0000-000093BA0000}"/>
    <cellStyle name="Normal 5 2 2 2 2 2 3 3" xfId="10189" xr:uid="{00000000-0005-0000-0000-000094BA0000}"/>
    <cellStyle name="Normal 5 2 2 2 2 2 3 3 2" xfId="16979" xr:uid="{00000000-0005-0000-0000-000095BA0000}"/>
    <cellStyle name="Normal 5 2 2 2 2 2 3 3 2 2" xfId="30547" xr:uid="{00000000-0005-0000-0000-000096BA0000}"/>
    <cellStyle name="Normal 5 2 2 2 2 2 3 3 2 2 2" xfId="57680" xr:uid="{00000000-0005-0000-0000-000097BA0000}"/>
    <cellStyle name="Normal 5 2 2 2 2 2 3 3 2 3" xfId="44118" xr:uid="{00000000-0005-0000-0000-000098BA0000}"/>
    <cellStyle name="Normal 5 2 2 2 2 2 3 3 3" xfId="23766" xr:uid="{00000000-0005-0000-0000-000099BA0000}"/>
    <cellStyle name="Normal 5 2 2 2 2 2 3 3 3 2" xfId="50899" xr:uid="{00000000-0005-0000-0000-00009ABA0000}"/>
    <cellStyle name="Normal 5 2 2 2 2 2 3 3 4" xfId="37337" xr:uid="{00000000-0005-0000-0000-00009BBA0000}"/>
    <cellStyle name="Normal 5 2 2 2 2 2 3 4" xfId="13590" xr:uid="{00000000-0005-0000-0000-00009CBA0000}"/>
    <cellStyle name="Normal 5 2 2 2 2 2 3 4 2" xfId="27158" xr:uid="{00000000-0005-0000-0000-00009DBA0000}"/>
    <cellStyle name="Normal 5 2 2 2 2 2 3 4 2 2" xfId="54291" xr:uid="{00000000-0005-0000-0000-00009EBA0000}"/>
    <cellStyle name="Normal 5 2 2 2 2 2 3 4 3" xfId="40729" xr:uid="{00000000-0005-0000-0000-00009FBA0000}"/>
    <cellStyle name="Normal 5 2 2 2 2 2 3 5" xfId="20377" xr:uid="{00000000-0005-0000-0000-0000A0BA0000}"/>
    <cellStyle name="Normal 5 2 2 2 2 2 3 5 2" xfId="47510" xr:uid="{00000000-0005-0000-0000-0000A1BA0000}"/>
    <cellStyle name="Normal 5 2 2 2 2 2 3 6" xfId="33948" xr:uid="{00000000-0005-0000-0000-0000A2BA0000}"/>
    <cellStyle name="Normal 5 2 2 2 2 2 4" xfId="6659" xr:uid="{00000000-0005-0000-0000-0000A3BA0000}"/>
    <cellStyle name="Normal 5 2 2 2 2 2 4 2" xfId="10191" xr:uid="{00000000-0005-0000-0000-0000A4BA0000}"/>
    <cellStyle name="Normal 5 2 2 2 2 2 4 2 2" xfId="16981" xr:uid="{00000000-0005-0000-0000-0000A5BA0000}"/>
    <cellStyle name="Normal 5 2 2 2 2 2 4 2 2 2" xfId="30549" xr:uid="{00000000-0005-0000-0000-0000A6BA0000}"/>
    <cellStyle name="Normal 5 2 2 2 2 2 4 2 2 2 2" xfId="57682" xr:uid="{00000000-0005-0000-0000-0000A7BA0000}"/>
    <cellStyle name="Normal 5 2 2 2 2 2 4 2 2 3" xfId="44120" xr:uid="{00000000-0005-0000-0000-0000A8BA0000}"/>
    <cellStyle name="Normal 5 2 2 2 2 2 4 2 3" xfId="23768" xr:uid="{00000000-0005-0000-0000-0000A9BA0000}"/>
    <cellStyle name="Normal 5 2 2 2 2 2 4 2 3 2" xfId="50901" xr:uid="{00000000-0005-0000-0000-0000AABA0000}"/>
    <cellStyle name="Normal 5 2 2 2 2 2 4 2 4" xfId="37339" xr:uid="{00000000-0005-0000-0000-0000ABBA0000}"/>
    <cellStyle name="Normal 5 2 2 2 2 2 4 3" xfId="13592" xr:uid="{00000000-0005-0000-0000-0000ACBA0000}"/>
    <cellStyle name="Normal 5 2 2 2 2 2 4 3 2" xfId="27160" xr:uid="{00000000-0005-0000-0000-0000ADBA0000}"/>
    <cellStyle name="Normal 5 2 2 2 2 2 4 3 2 2" xfId="54293" xr:uid="{00000000-0005-0000-0000-0000AEBA0000}"/>
    <cellStyle name="Normal 5 2 2 2 2 2 4 3 3" xfId="40731" xr:uid="{00000000-0005-0000-0000-0000AFBA0000}"/>
    <cellStyle name="Normal 5 2 2 2 2 2 4 4" xfId="20379" xr:uid="{00000000-0005-0000-0000-0000B0BA0000}"/>
    <cellStyle name="Normal 5 2 2 2 2 2 4 4 2" xfId="47512" xr:uid="{00000000-0005-0000-0000-0000B1BA0000}"/>
    <cellStyle name="Normal 5 2 2 2 2 2 4 5" xfId="33950" xr:uid="{00000000-0005-0000-0000-0000B2BA0000}"/>
    <cellStyle name="Normal 5 2 2 2 2 2 5" xfId="6660" xr:uid="{00000000-0005-0000-0000-0000B3BA0000}"/>
    <cellStyle name="Normal 5 2 2 2 2 2 5 2" xfId="10192" xr:uid="{00000000-0005-0000-0000-0000B4BA0000}"/>
    <cellStyle name="Normal 5 2 2 2 2 2 5 2 2" xfId="16982" xr:uid="{00000000-0005-0000-0000-0000B5BA0000}"/>
    <cellStyle name="Normal 5 2 2 2 2 2 5 2 2 2" xfId="30550" xr:uid="{00000000-0005-0000-0000-0000B6BA0000}"/>
    <cellStyle name="Normal 5 2 2 2 2 2 5 2 2 2 2" xfId="57683" xr:uid="{00000000-0005-0000-0000-0000B7BA0000}"/>
    <cellStyle name="Normal 5 2 2 2 2 2 5 2 2 3" xfId="44121" xr:uid="{00000000-0005-0000-0000-0000B8BA0000}"/>
    <cellStyle name="Normal 5 2 2 2 2 2 5 2 3" xfId="23769" xr:uid="{00000000-0005-0000-0000-0000B9BA0000}"/>
    <cellStyle name="Normal 5 2 2 2 2 2 5 2 3 2" xfId="50902" xr:uid="{00000000-0005-0000-0000-0000BABA0000}"/>
    <cellStyle name="Normal 5 2 2 2 2 2 5 2 4" xfId="37340" xr:uid="{00000000-0005-0000-0000-0000BBBA0000}"/>
    <cellStyle name="Normal 5 2 2 2 2 2 5 3" xfId="13593" xr:uid="{00000000-0005-0000-0000-0000BCBA0000}"/>
    <cellStyle name="Normal 5 2 2 2 2 2 5 3 2" xfId="27161" xr:uid="{00000000-0005-0000-0000-0000BDBA0000}"/>
    <cellStyle name="Normal 5 2 2 2 2 2 5 3 2 2" xfId="54294" xr:uid="{00000000-0005-0000-0000-0000BEBA0000}"/>
    <cellStyle name="Normal 5 2 2 2 2 2 5 3 3" xfId="40732" xr:uid="{00000000-0005-0000-0000-0000BFBA0000}"/>
    <cellStyle name="Normal 5 2 2 2 2 2 5 4" xfId="20380" xr:uid="{00000000-0005-0000-0000-0000C0BA0000}"/>
    <cellStyle name="Normal 5 2 2 2 2 2 5 4 2" xfId="47513" xr:uid="{00000000-0005-0000-0000-0000C1BA0000}"/>
    <cellStyle name="Normal 5 2 2 2 2 2 5 5" xfId="33951" xr:uid="{00000000-0005-0000-0000-0000C2BA0000}"/>
    <cellStyle name="Normal 5 2 2 2 2 2 6" xfId="10185" xr:uid="{00000000-0005-0000-0000-0000C3BA0000}"/>
    <cellStyle name="Normal 5 2 2 2 2 2 6 2" xfId="16975" xr:uid="{00000000-0005-0000-0000-0000C4BA0000}"/>
    <cellStyle name="Normal 5 2 2 2 2 2 6 2 2" xfId="30543" xr:uid="{00000000-0005-0000-0000-0000C5BA0000}"/>
    <cellStyle name="Normal 5 2 2 2 2 2 6 2 2 2" xfId="57676" xr:uid="{00000000-0005-0000-0000-0000C6BA0000}"/>
    <cellStyle name="Normal 5 2 2 2 2 2 6 2 3" xfId="44114" xr:uid="{00000000-0005-0000-0000-0000C7BA0000}"/>
    <cellStyle name="Normal 5 2 2 2 2 2 6 3" xfId="23762" xr:uid="{00000000-0005-0000-0000-0000C8BA0000}"/>
    <cellStyle name="Normal 5 2 2 2 2 2 6 3 2" xfId="50895" xr:uid="{00000000-0005-0000-0000-0000C9BA0000}"/>
    <cellStyle name="Normal 5 2 2 2 2 2 6 4" xfId="37333" xr:uid="{00000000-0005-0000-0000-0000CABA0000}"/>
    <cellStyle name="Normal 5 2 2 2 2 2 7" xfId="13586" xr:uid="{00000000-0005-0000-0000-0000CBBA0000}"/>
    <cellStyle name="Normal 5 2 2 2 2 2 7 2" xfId="27154" xr:uid="{00000000-0005-0000-0000-0000CCBA0000}"/>
    <cellStyle name="Normal 5 2 2 2 2 2 7 2 2" xfId="54287" xr:uid="{00000000-0005-0000-0000-0000CDBA0000}"/>
    <cellStyle name="Normal 5 2 2 2 2 2 7 3" xfId="40725" xr:uid="{00000000-0005-0000-0000-0000CEBA0000}"/>
    <cellStyle name="Normal 5 2 2 2 2 2 8" xfId="20373" xr:uid="{00000000-0005-0000-0000-0000CFBA0000}"/>
    <cellStyle name="Normal 5 2 2 2 2 2 8 2" xfId="47506" xr:uid="{00000000-0005-0000-0000-0000D0BA0000}"/>
    <cellStyle name="Normal 5 2 2 2 2 2 9" xfId="33944" xr:uid="{00000000-0005-0000-0000-0000D1BA0000}"/>
    <cellStyle name="Normal 5 2 2 2 2 3" xfId="6661" xr:uid="{00000000-0005-0000-0000-0000D2BA0000}"/>
    <cellStyle name="Normal 5 2 2 2 2 3 2" xfId="6662" xr:uid="{00000000-0005-0000-0000-0000D3BA0000}"/>
    <cellStyle name="Normal 5 2 2 2 2 3 2 2" xfId="10194" xr:uid="{00000000-0005-0000-0000-0000D4BA0000}"/>
    <cellStyle name="Normal 5 2 2 2 2 3 2 2 2" xfId="16984" xr:uid="{00000000-0005-0000-0000-0000D5BA0000}"/>
    <cellStyle name="Normal 5 2 2 2 2 3 2 2 2 2" xfId="30552" xr:uid="{00000000-0005-0000-0000-0000D6BA0000}"/>
    <cellStyle name="Normal 5 2 2 2 2 3 2 2 2 2 2" xfId="57685" xr:uid="{00000000-0005-0000-0000-0000D7BA0000}"/>
    <cellStyle name="Normal 5 2 2 2 2 3 2 2 2 3" xfId="44123" xr:uid="{00000000-0005-0000-0000-0000D8BA0000}"/>
    <cellStyle name="Normal 5 2 2 2 2 3 2 2 3" xfId="23771" xr:uid="{00000000-0005-0000-0000-0000D9BA0000}"/>
    <cellStyle name="Normal 5 2 2 2 2 3 2 2 3 2" xfId="50904" xr:uid="{00000000-0005-0000-0000-0000DABA0000}"/>
    <cellStyle name="Normal 5 2 2 2 2 3 2 2 4" xfId="37342" xr:uid="{00000000-0005-0000-0000-0000DBBA0000}"/>
    <cellStyle name="Normal 5 2 2 2 2 3 2 3" xfId="13595" xr:uid="{00000000-0005-0000-0000-0000DCBA0000}"/>
    <cellStyle name="Normal 5 2 2 2 2 3 2 3 2" xfId="27163" xr:uid="{00000000-0005-0000-0000-0000DDBA0000}"/>
    <cellStyle name="Normal 5 2 2 2 2 3 2 3 2 2" xfId="54296" xr:uid="{00000000-0005-0000-0000-0000DEBA0000}"/>
    <cellStyle name="Normal 5 2 2 2 2 3 2 3 3" xfId="40734" xr:uid="{00000000-0005-0000-0000-0000DFBA0000}"/>
    <cellStyle name="Normal 5 2 2 2 2 3 2 4" xfId="20382" xr:uid="{00000000-0005-0000-0000-0000E0BA0000}"/>
    <cellStyle name="Normal 5 2 2 2 2 3 2 4 2" xfId="47515" xr:uid="{00000000-0005-0000-0000-0000E1BA0000}"/>
    <cellStyle name="Normal 5 2 2 2 2 3 2 5" xfId="33953" xr:uid="{00000000-0005-0000-0000-0000E2BA0000}"/>
    <cellStyle name="Normal 5 2 2 2 2 3 3" xfId="6663" xr:uid="{00000000-0005-0000-0000-0000E3BA0000}"/>
    <cellStyle name="Normal 5 2 2 2 2 3 3 2" xfId="10195" xr:uid="{00000000-0005-0000-0000-0000E4BA0000}"/>
    <cellStyle name="Normal 5 2 2 2 2 3 3 2 2" xfId="16985" xr:uid="{00000000-0005-0000-0000-0000E5BA0000}"/>
    <cellStyle name="Normal 5 2 2 2 2 3 3 2 2 2" xfId="30553" xr:uid="{00000000-0005-0000-0000-0000E6BA0000}"/>
    <cellStyle name="Normal 5 2 2 2 2 3 3 2 2 2 2" xfId="57686" xr:uid="{00000000-0005-0000-0000-0000E7BA0000}"/>
    <cellStyle name="Normal 5 2 2 2 2 3 3 2 2 3" xfId="44124" xr:uid="{00000000-0005-0000-0000-0000E8BA0000}"/>
    <cellStyle name="Normal 5 2 2 2 2 3 3 2 3" xfId="23772" xr:uid="{00000000-0005-0000-0000-0000E9BA0000}"/>
    <cellStyle name="Normal 5 2 2 2 2 3 3 2 3 2" xfId="50905" xr:uid="{00000000-0005-0000-0000-0000EABA0000}"/>
    <cellStyle name="Normal 5 2 2 2 2 3 3 2 4" xfId="37343" xr:uid="{00000000-0005-0000-0000-0000EBBA0000}"/>
    <cellStyle name="Normal 5 2 2 2 2 3 3 3" xfId="13596" xr:uid="{00000000-0005-0000-0000-0000ECBA0000}"/>
    <cellStyle name="Normal 5 2 2 2 2 3 3 3 2" xfId="27164" xr:uid="{00000000-0005-0000-0000-0000EDBA0000}"/>
    <cellStyle name="Normal 5 2 2 2 2 3 3 3 2 2" xfId="54297" xr:uid="{00000000-0005-0000-0000-0000EEBA0000}"/>
    <cellStyle name="Normal 5 2 2 2 2 3 3 3 3" xfId="40735" xr:uid="{00000000-0005-0000-0000-0000EFBA0000}"/>
    <cellStyle name="Normal 5 2 2 2 2 3 3 4" xfId="20383" xr:uid="{00000000-0005-0000-0000-0000F0BA0000}"/>
    <cellStyle name="Normal 5 2 2 2 2 3 3 4 2" xfId="47516" xr:uid="{00000000-0005-0000-0000-0000F1BA0000}"/>
    <cellStyle name="Normal 5 2 2 2 2 3 3 5" xfId="33954" xr:uid="{00000000-0005-0000-0000-0000F2BA0000}"/>
    <cellStyle name="Normal 5 2 2 2 2 3 4" xfId="10193" xr:uid="{00000000-0005-0000-0000-0000F3BA0000}"/>
    <cellStyle name="Normal 5 2 2 2 2 3 4 2" xfId="16983" xr:uid="{00000000-0005-0000-0000-0000F4BA0000}"/>
    <cellStyle name="Normal 5 2 2 2 2 3 4 2 2" xfId="30551" xr:uid="{00000000-0005-0000-0000-0000F5BA0000}"/>
    <cellStyle name="Normal 5 2 2 2 2 3 4 2 2 2" xfId="57684" xr:uid="{00000000-0005-0000-0000-0000F6BA0000}"/>
    <cellStyle name="Normal 5 2 2 2 2 3 4 2 3" xfId="44122" xr:uid="{00000000-0005-0000-0000-0000F7BA0000}"/>
    <cellStyle name="Normal 5 2 2 2 2 3 4 3" xfId="23770" xr:uid="{00000000-0005-0000-0000-0000F8BA0000}"/>
    <cellStyle name="Normal 5 2 2 2 2 3 4 3 2" xfId="50903" xr:uid="{00000000-0005-0000-0000-0000F9BA0000}"/>
    <cellStyle name="Normal 5 2 2 2 2 3 4 4" xfId="37341" xr:uid="{00000000-0005-0000-0000-0000FABA0000}"/>
    <cellStyle name="Normal 5 2 2 2 2 3 5" xfId="13594" xr:uid="{00000000-0005-0000-0000-0000FBBA0000}"/>
    <cellStyle name="Normal 5 2 2 2 2 3 5 2" xfId="27162" xr:uid="{00000000-0005-0000-0000-0000FCBA0000}"/>
    <cellStyle name="Normal 5 2 2 2 2 3 5 2 2" xfId="54295" xr:uid="{00000000-0005-0000-0000-0000FDBA0000}"/>
    <cellStyle name="Normal 5 2 2 2 2 3 5 3" xfId="40733" xr:uid="{00000000-0005-0000-0000-0000FEBA0000}"/>
    <cellStyle name="Normal 5 2 2 2 2 3 6" xfId="20381" xr:uid="{00000000-0005-0000-0000-0000FFBA0000}"/>
    <cellStyle name="Normal 5 2 2 2 2 3 6 2" xfId="47514" xr:uid="{00000000-0005-0000-0000-000000BB0000}"/>
    <cellStyle name="Normal 5 2 2 2 2 3 7" xfId="33952" xr:uid="{00000000-0005-0000-0000-000001BB0000}"/>
    <cellStyle name="Normal 5 2 2 2 2 4" xfId="6664" xr:uid="{00000000-0005-0000-0000-000002BB0000}"/>
    <cellStyle name="Normal 5 2 2 2 2 4 2" xfId="6665" xr:uid="{00000000-0005-0000-0000-000003BB0000}"/>
    <cellStyle name="Normal 5 2 2 2 2 4 2 2" xfId="10197" xr:uid="{00000000-0005-0000-0000-000004BB0000}"/>
    <cellStyle name="Normal 5 2 2 2 2 4 2 2 2" xfId="16987" xr:uid="{00000000-0005-0000-0000-000005BB0000}"/>
    <cellStyle name="Normal 5 2 2 2 2 4 2 2 2 2" xfId="30555" xr:uid="{00000000-0005-0000-0000-000006BB0000}"/>
    <cellStyle name="Normal 5 2 2 2 2 4 2 2 2 2 2" xfId="57688" xr:uid="{00000000-0005-0000-0000-000007BB0000}"/>
    <cellStyle name="Normal 5 2 2 2 2 4 2 2 2 3" xfId="44126" xr:uid="{00000000-0005-0000-0000-000008BB0000}"/>
    <cellStyle name="Normal 5 2 2 2 2 4 2 2 3" xfId="23774" xr:uid="{00000000-0005-0000-0000-000009BB0000}"/>
    <cellStyle name="Normal 5 2 2 2 2 4 2 2 3 2" xfId="50907" xr:uid="{00000000-0005-0000-0000-00000ABB0000}"/>
    <cellStyle name="Normal 5 2 2 2 2 4 2 2 4" xfId="37345" xr:uid="{00000000-0005-0000-0000-00000BBB0000}"/>
    <cellStyle name="Normal 5 2 2 2 2 4 2 3" xfId="13598" xr:uid="{00000000-0005-0000-0000-00000CBB0000}"/>
    <cellStyle name="Normal 5 2 2 2 2 4 2 3 2" xfId="27166" xr:uid="{00000000-0005-0000-0000-00000DBB0000}"/>
    <cellStyle name="Normal 5 2 2 2 2 4 2 3 2 2" xfId="54299" xr:uid="{00000000-0005-0000-0000-00000EBB0000}"/>
    <cellStyle name="Normal 5 2 2 2 2 4 2 3 3" xfId="40737" xr:uid="{00000000-0005-0000-0000-00000FBB0000}"/>
    <cellStyle name="Normal 5 2 2 2 2 4 2 4" xfId="20385" xr:uid="{00000000-0005-0000-0000-000010BB0000}"/>
    <cellStyle name="Normal 5 2 2 2 2 4 2 4 2" xfId="47518" xr:uid="{00000000-0005-0000-0000-000011BB0000}"/>
    <cellStyle name="Normal 5 2 2 2 2 4 2 5" xfId="33956" xr:uid="{00000000-0005-0000-0000-000012BB0000}"/>
    <cellStyle name="Normal 5 2 2 2 2 4 3" xfId="10196" xr:uid="{00000000-0005-0000-0000-000013BB0000}"/>
    <cellStyle name="Normal 5 2 2 2 2 4 3 2" xfId="16986" xr:uid="{00000000-0005-0000-0000-000014BB0000}"/>
    <cellStyle name="Normal 5 2 2 2 2 4 3 2 2" xfId="30554" xr:uid="{00000000-0005-0000-0000-000015BB0000}"/>
    <cellStyle name="Normal 5 2 2 2 2 4 3 2 2 2" xfId="57687" xr:uid="{00000000-0005-0000-0000-000016BB0000}"/>
    <cellStyle name="Normal 5 2 2 2 2 4 3 2 3" xfId="44125" xr:uid="{00000000-0005-0000-0000-000017BB0000}"/>
    <cellStyle name="Normal 5 2 2 2 2 4 3 3" xfId="23773" xr:uid="{00000000-0005-0000-0000-000018BB0000}"/>
    <cellStyle name="Normal 5 2 2 2 2 4 3 3 2" xfId="50906" xr:uid="{00000000-0005-0000-0000-000019BB0000}"/>
    <cellStyle name="Normal 5 2 2 2 2 4 3 4" xfId="37344" xr:uid="{00000000-0005-0000-0000-00001ABB0000}"/>
    <cellStyle name="Normal 5 2 2 2 2 4 4" xfId="13597" xr:uid="{00000000-0005-0000-0000-00001BBB0000}"/>
    <cellStyle name="Normal 5 2 2 2 2 4 4 2" xfId="27165" xr:uid="{00000000-0005-0000-0000-00001CBB0000}"/>
    <cellStyle name="Normal 5 2 2 2 2 4 4 2 2" xfId="54298" xr:uid="{00000000-0005-0000-0000-00001DBB0000}"/>
    <cellStyle name="Normal 5 2 2 2 2 4 4 3" xfId="40736" xr:uid="{00000000-0005-0000-0000-00001EBB0000}"/>
    <cellStyle name="Normal 5 2 2 2 2 4 5" xfId="20384" xr:uid="{00000000-0005-0000-0000-00001FBB0000}"/>
    <cellStyle name="Normal 5 2 2 2 2 4 5 2" xfId="47517" xr:uid="{00000000-0005-0000-0000-000020BB0000}"/>
    <cellStyle name="Normal 5 2 2 2 2 4 6" xfId="33955" xr:uid="{00000000-0005-0000-0000-000021BB0000}"/>
    <cellStyle name="Normal 5 2 2 2 2 5" xfId="6666" xr:uid="{00000000-0005-0000-0000-000022BB0000}"/>
    <cellStyle name="Normal 5 2 2 2 2 5 2" xfId="10198" xr:uid="{00000000-0005-0000-0000-000023BB0000}"/>
    <cellStyle name="Normal 5 2 2 2 2 5 2 2" xfId="16988" xr:uid="{00000000-0005-0000-0000-000024BB0000}"/>
    <cellStyle name="Normal 5 2 2 2 2 5 2 2 2" xfId="30556" xr:uid="{00000000-0005-0000-0000-000025BB0000}"/>
    <cellStyle name="Normal 5 2 2 2 2 5 2 2 2 2" xfId="57689" xr:uid="{00000000-0005-0000-0000-000026BB0000}"/>
    <cellStyle name="Normal 5 2 2 2 2 5 2 2 3" xfId="44127" xr:uid="{00000000-0005-0000-0000-000027BB0000}"/>
    <cellStyle name="Normal 5 2 2 2 2 5 2 3" xfId="23775" xr:uid="{00000000-0005-0000-0000-000028BB0000}"/>
    <cellStyle name="Normal 5 2 2 2 2 5 2 3 2" xfId="50908" xr:uid="{00000000-0005-0000-0000-000029BB0000}"/>
    <cellStyle name="Normal 5 2 2 2 2 5 2 4" xfId="37346" xr:uid="{00000000-0005-0000-0000-00002ABB0000}"/>
    <cellStyle name="Normal 5 2 2 2 2 5 3" xfId="13599" xr:uid="{00000000-0005-0000-0000-00002BBB0000}"/>
    <cellStyle name="Normal 5 2 2 2 2 5 3 2" xfId="27167" xr:uid="{00000000-0005-0000-0000-00002CBB0000}"/>
    <cellStyle name="Normal 5 2 2 2 2 5 3 2 2" xfId="54300" xr:uid="{00000000-0005-0000-0000-00002DBB0000}"/>
    <cellStyle name="Normal 5 2 2 2 2 5 3 3" xfId="40738" xr:uid="{00000000-0005-0000-0000-00002EBB0000}"/>
    <cellStyle name="Normal 5 2 2 2 2 5 4" xfId="20386" xr:uid="{00000000-0005-0000-0000-00002FBB0000}"/>
    <cellStyle name="Normal 5 2 2 2 2 5 4 2" xfId="47519" xr:uid="{00000000-0005-0000-0000-000030BB0000}"/>
    <cellStyle name="Normal 5 2 2 2 2 5 5" xfId="33957" xr:uid="{00000000-0005-0000-0000-000031BB0000}"/>
    <cellStyle name="Normal 5 2 2 2 2 6" xfId="6667" xr:uid="{00000000-0005-0000-0000-000032BB0000}"/>
    <cellStyle name="Normal 5 2 2 2 2 6 2" xfId="10199" xr:uid="{00000000-0005-0000-0000-000033BB0000}"/>
    <cellStyle name="Normal 5 2 2 2 2 6 2 2" xfId="16989" xr:uid="{00000000-0005-0000-0000-000034BB0000}"/>
    <cellStyle name="Normal 5 2 2 2 2 6 2 2 2" xfId="30557" xr:uid="{00000000-0005-0000-0000-000035BB0000}"/>
    <cellStyle name="Normal 5 2 2 2 2 6 2 2 2 2" xfId="57690" xr:uid="{00000000-0005-0000-0000-000036BB0000}"/>
    <cellStyle name="Normal 5 2 2 2 2 6 2 2 3" xfId="44128" xr:uid="{00000000-0005-0000-0000-000037BB0000}"/>
    <cellStyle name="Normal 5 2 2 2 2 6 2 3" xfId="23776" xr:uid="{00000000-0005-0000-0000-000038BB0000}"/>
    <cellStyle name="Normal 5 2 2 2 2 6 2 3 2" xfId="50909" xr:uid="{00000000-0005-0000-0000-000039BB0000}"/>
    <cellStyle name="Normal 5 2 2 2 2 6 2 4" xfId="37347" xr:uid="{00000000-0005-0000-0000-00003ABB0000}"/>
    <cellStyle name="Normal 5 2 2 2 2 6 3" xfId="13600" xr:uid="{00000000-0005-0000-0000-00003BBB0000}"/>
    <cellStyle name="Normal 5 2 2 2 2 6 3 2" xfId="27168" xr:uid="{00000000-0005-0000-0000-00003CBB0000}"/>
    <cellStyle name="Normal 5 2 2 2 2 6 3 2 2" xfId="54301" xr:uid="{00000000-0005-0000-0000-00003DBB0000}"/>
    <cellStyle name="Normal 5 2 2 2 2 6 3 3" xfId="40739" xr:uid="{00000000-0005-0000-0000-00003EBB0000}"/>
    <cellStyle name="Normal 5 2 2 2 2 6 4" xfId="20387" xr:uid="{00000000-0005-0000-0000-00003FBB0000}"/>
    <cellStyle name="Normal 5 2 2 2 2 6 4 2" xfId="47520" xr:uid="{00000000-0005-0000-0000-000040BB0000}"/>
    <cellStyle name="Normal 5 2 2 2 2 6 5" xfId="33958" xr:uid="{00000000-0005-0000-0000-000041BB0000}"/>
    <cellStyle name="Normal 5 2 2 2 2 7" xfId="10184" xr:uid="{00000000-0005-0000-0000-000042BB0000}"/>
    <cellStyle name="Normal 5 2 2 2 2 7 2" xfId="16974" xr:uid="{00000000-0005-0000-0000-000043BB0000}"/>
    <cellStyle name="Normal 5 2 2 2 2 7 2 2" xfId="30542" xr:uid="{00000000-0005-0000-0000-000044BB0000}"/>
    <cellStyle name="Normal 5 2 2 2 2 7 2 2 2" xfId="57675" xr:uid="{00000000-0005-0000-0000-000045BB0000}"/>
    <cellStyle name="Normal 5 2 2 2 2 7 2 3" xfId="44113" xr:uid="{00000000-0005-0000-0000-000046BB0000}"/>
    <cellStyle name="Normal 5 2 2 2 2 7 3" xfId="23761" xr:uid="{00000000-0005-0000-0000-000047BB0000}"/>
    <cellStyle name="Normal 5 2 2 2 2 7 3 2" xfId="50894" xr:uid="{00000000-0005-0000-0000-000048BB0000}"/>
    <cellStyle name="Normal 5 2 2 2 2 7 4" xfId="37332" xr:uid="{00000000-0005-0000-0000-000049BB0000}"/>
    <cellStyle name="Normal 5 2 2 2 2 8" xfId="13585" xr:uid="{00000000-0005-0000-0000-00004ABB0000}"/>
    <cellStyle name="Normal 5 2 2 2 2 8 2" xfId="27153" xr:uid="{00000000-0005-0000-0000-00004BBB0000}"/>
    <cellStyle name="Normal 5 2 2 2 2 8 2 2" xfId="54286" xr:uid="{00000000-0005-0000-0000-00004CBB0000}"/>
    <cellStyle name="Normal 5 2 2 2 2 8 3" xfId="40724" xr:uid="{00000000-0005-0000-0000-00004DBB0000}"/>
    <cellStyle name="Normal 5 2 2 2 2 9" xfId="20372" xr:uid="{00000000-0005-0000-0000-00004EBB0000}"/>
    <cellStyle name="Normal 5 2 2 2 2 9 2" xfId="47505" xr:uid="{00000000-0005-0000-0000-00004FBB0000}"/>
    <cellStyle name="Normal 5 2 2 2 3" xfId="6668" xr:uid="{00000000-0005-0000-0000-000050BB0000}"/>
    <cellStyle name="Normal 5 2 2 2 3 2" xfId="6669" xr:uid="{00000000-0005-0000-0000-000051BB0000}"/>
    <cellStyle name="Normal 5 2 2 2 3 2 2" xfId="6670" xr:uid="{00000000-0005-0000-0000-000052BB0000}"/>
    <cellStyle name="Normal 5 2 2 2 3 2 2 2" xfId="10202" xr:uid="{00000000-0005-0000-0000-000053BB0000}"/>
    <cellStyle name="Normal 5 2 2 2 3 2 2 2 2" xfId="16992" xr:uid="{00000000-0005-0000-0000-000054BB0000}"/>
    <cellStyle name="Normal 5 2 2 2 3 2 2 2 2 2" xfId="30560" xr:uid="{00000000-0005-0000-0000-000055BB0000}"/>
    <cellStyle name="Normal 5 2 2 2 3 2 2 2 2 2 2" xfId="57693" xr:uid="{00000000-0005-0000-0000-000056BB0000}"/>
    <cellStyle name="Normal 5 2 2 2 3 2 2 2 2 3" xfId="44131" xr:uid="{00000000-0005-0000-0000-000057BB0000}"/>
    <cellStyle name="Normal 5 2 2 2 3 2 2 2 3" xfId="23779" xr:uid="{00000000-0005-0000-0000-000058BB0000}"/>
    <cellStyle name="Normal 5 2 2 2 3 2 2 2 3 2" xfId="50912" xr:uid="{00000000-0005-0000-0000-000059BB0000}"/>
    <cellStyle name="Normal 5 2 2 2 3 2 2 2 4" xfId="37350" xr:uid="{00000000-0005-0000-0000-00005ABB0000}"/>
    <cellStyle name="Normal 5 2 2 2 3 2 2 3" xfId="13603" xr:uid="{00000000-0005-0000-0000-00005BBB0000}"/>
    <cellStyle name="Normal 5 2 2 2 3 2 2 3 2" xfId="27171" xr:uid="{00000000-0005-0000-0000-00005CBB0000}"/>
    <cellStyle name="Normal 5 2 2 2 3 2 2 3 2 2" xfId="54304" xr:uid="{00000000-0005-0000-0000-00005DBB0000}"/>
    <cellStyle name="Normal 5 2 2 2 3 2 2 3 3" xfId="40742" xr:uid="{00000000-0005-0000-0000-00005EBB0000}"/>
    <cellStyle name="Normal 5 2 2 2 3 2 2 4" xfId="20390" xr:uid="{00000000-0005-0000-0000-00005FBB0000}"/>
    <cellStyle name="Normal 5 2 2 2 3 2 2 4 2" xfId="47523" xr:uid="{00000000-0005-0000-0000-000060BB0000}"/>
    <cellStyle name="Normal 5 2 2 2 3 2 2 5" xfId="33961" xr:uid="{00000000-0005-0000-0000-000061BB0000}"/>
    <cellStyle name="Normal 5 2 2 2 3 2 3" xfId="6671" xr:uid="{00000000-0005-0000-0000-000062BB0000}"/>
    <cellStyle name="Normal 5 2 2 2 3 2 3 2" xfId="10203" xr:uid="{00000000-0005-0000-0000-000063BB0000}"/>
    <cellStyle name="Normal 5 2 2 2 3 2 3 2 2" xfId="16993" xr:uid="{00000000-0005-0000-0000-000064BB0000}"/>
    <cellStyle name="Normal 5 2 2 2 3 2 3 2 2 2" xfId="30561" xr:uid="{00000000-0005-0000-0000-000065BB0000}"/>
    <cellStyle name="Normal 5 2 2 2 3 2 3 2 2 2 2" xfId="57694" xr:uid="{00000000-0005-0000-0000-000066BB0000}"/>
    <cellStyle name="Normal 5 2 2 2 3 2 3 2 2 3" xfId="44132" xr:uid="{00000000-0005-0000-0000-000067BB0000}"/>
    <cellStyle name="Normal 5 2 2 2 3 2 3 2 3" xfId="23780" xr:uid="{00000000-0005-0000-0000-000068BB0000}"/>
    <cellStyle name="Normal 5 2 2 2 3 2 3 2 3 2" xfId="50913" xr:uid="{00000000-0005-0000-0000-000069BB0000}"/>
    <cellStyle name="Normal 5 2 2 2 3 2 3 2 4" xfId="37351" xr:uid="{00000000-0005-0000-0000-00006ABB0000}"/>
    <cellStyle name="Normal 5 2 2 2 3 2 3 3" xfId="13604" xr:uid="{00000000-0005-0000-0000-00006BBB0000}"/>
    <cellStyle name="Normal 5 2 2 2 3 2 3 3 2" xfId="27172" xr:uid="{00000000-0005-0000-0000-00006CBB0000}"/>
    <cellStyle name="Normal 5 2 2 2 3 2 3 3 2 2" xfId="54305" xr:uid="{00000000-0005-0000-0000-00006DBB0000}"/>
    <cellStyle name="Normal 5 2 2 2 3 2 3 3 3" xfId="40743" xr:uid="{00000000-0005-0000-0000-00006EBB0000}"/>
    <cellStyle name="Normal 5 2 2 2 3 2 3 4" xfId="20391" xr:uid="{00000000-0005-0000-0000-00006FBB0000}"/>
    <cellStyle name="Normal 5 2 2 2 3 2 3 4 2" xfId="47524" xr:uid="{00000000-0005-0000-0000-000070BB0000}"/>
    <cellStyle name="Normal 5 2 2 2 3 2 3 5" xfId="33962" xr:uid="{00000000-0005-0000-0000-000071BB0000}"/>
    <cellStyle name="Normal 5 2 2 2 3 2 4" xfId="10201" xr:uid="{00000000-0005-0000-0000-000072BB0000}"/>
    <cellStyle name="Normal 5 2 2 2 3 2 4 2" xfId="16991" xr:uid="{00000000-0005-0000-0000-000073BB0000}"/>
    <cellStyle name="Normal 5 2 2 2 3 2 4 2 2" xfId="30559" xr:uid="{00000000-0005-0000-0000-000074BB0000}"/>
    <cellStyle name="Normal 5 2 2 2 3 2 4 2 2 2" xfId="57692" xr:uid="{00000000-0005-0000-0000-000075BB0000}"/>
    <cellStyle name="Normal 5 2 2 2 3 2 4 2 3" xfId="44130" xr:uid="{00000000-0005-0000-0000-000076BB0000}"/>
    <cellStyle name="Normal 5 2 2 2 3 2 4 3" xfId="23778" xr:uid="{00000000-0005-0000-0000-000077BB0000}"/>
    <cellStyle name="Normal 5 2 2 2 3 2 4 3 2" xfId="50911" xr:uid="{00000000-0005-0000-0000-000078BB0000}"/>
    <cellStyle name="Normal 5 2 2 2 3 2 4 4" xfId="37349" xr:uid="{00000000-0005-0000-0000-000079BB0000}"/>
    <cellStyle name="Normal 5 2 2 2 3 2 5" xfId="13602" xr:uid="{00000000-0005-0000-0000-00007ABB0000}"/>
    <cellStyle name="Normal 5 2 2 2 3 2 5 2" xfId="27170" xr:uid="{00000000-0005-0000-0000-00007BBB0000}"/>
    <cellStyle name="Normal 5 2 2 2 3 2 5 2 2" xfId="54303" xr:uid="{00000000-0005-0000-0000-00007CBB0000}"/>
    <cellStyle name="Normal 5 2 2 2 3 2 5 3" xfId="40741" xr:uid="{00000000-0005-0000-0000-00007DBB0000}"/>
    <cellStyle name="Normal 5 2 2 2 3 2 6" xfId="20389" xr:uid="{00000000-0005-0000-0000-00007EBB0000}"/>
    <cellStyle name="Normal 5 2 2 2 3 2 6 2" xfId="47522" xr:uid="{00000000-0005-0000-0000-00007FBB0000}"/>
    <cellStyle name="Normal 5 2 2 2 3 2 7" xfId="33960" xr:uid="{00000000-0005-0000-0000-000080BB0000}"/>
    <cellStyle name="Normal 5 2 2 2 3 3" xfId="6672" xr:uid="{00000000-0005-0000-0000-000081BB0000}"/>
    <cellStyle name="Normal 5 2 2 2 3 3 2" xfId="6673" xr:uid="{00000000-0005-0000-0000-000082BB0000}"/>
    <cellStyle name="Normal 5 2 2 2 3 3 2 2" xfId="10205" xr:uid="{00000000-0005-0000-0000-000083BB0000}"/>
    <cellStyle name="Normal 5 2 2 2 3 3 2 2 2" xfId="16995" xr:uid="{00000000-0005-0000-0000-000084BB0000}"/>
    <cellStyle name="Normal 5 2 2 2 3 3 2 2 2 2" xfId="30563" xr:uid="{00000000-0005-0000-0000-000085BB0000}"/>
    <cellStyle name="Normal 5 2 2 2 3 3 2 2 2 2 2" xfId="57696" xr:uid="{00000000-0005-0000-0000-000086BB0000}"/>
    <cellStyle name="Normal 5 2 2 2 3 3 2 2 2 3" xfId="44134" xr:uid="{00000000-0005-0000-0000-000087BB0000}"/>
    <cellStyle name="Normal 5 2 2 2 3 3 2 2 3" xfId="23782" xr:uid="{00000000-0005-0000-0000-000088BB0000}"/>
    <cellStyle name="Normal 5 2 2 2 3 3 2 2 3 2" xfId="50915" xr:uid="{00000000-0005-0000-0000-000089BB0000}"/>
    <cellStyle name="Normal 5 2 2 2 3 3 2 2 4" xfId="37353" xr:uid="{00000000-0005-0000-0000-00008ABB0000}"/>
    <cellStyle name="Normal 5 2 2 2 3 3 2 3" xfId="13606" xr:uid="{00000000-0005-0000-0000-00008BBB0000}"/>
    <cellStyle name="Normal 5 2 2 2 3 3 2 3 2" xfId="27174" xr:uid="{00000000-0005-0000-0000-00008CBB0000}"/>
    <cellStyle name="Normal 5 2 2 2 3 3 2 3 2 2" xfId="54307" xr:uid="{00000000-0005-0000-0000-00008DBB0000}"/>
    <cellStyle name="Normal 5 2 2 2 3 3 2 3 3" xfId="40745" xr:uid="{00000000-0005-0000-0000-00008EBB0000}"/>
    <cellStyle name="Normal 5 2 2 2 3 3 2 4" xfId="20393" xr:uid="{00000000-0005-0000-0000-00008FBB0000}"/>
    <cellStyle name="Normal 5 2 2 2 3 3 2 4 2" xfId="47526" xr:uid="{00000000-0005-0000-0000-000090BB0000}"/>
    <cellStyle name="Normal 5 2 2 2 3 3 2 5" xfId="33964" xr:uid="{00000000-0005-0000-0000-000091BB0000}"/>
    <cellStyle name="Normal 5 2 2 2 3 3 3" xfId="10204" xr:uid="{00000000-0005-0000-0000-000092BB0000}"/>
    <cellStyle name="Normal 5 2 2 2 3 3 3 2" xfId="16994" xr:uid="{00000000-0005-0000-0000-000093BB0000}"/>
    <cellStyle name="Normal 5 2 2 2 3 3 3 2 2" xfId="30562" xr:uid="{00000000-0005-0000-0000-000094BB0000}"/>
    <cellStyle name="Normal 5 2 2 2 3 3 3 2 2 2" xfId="57695" xr:uid="{00000000-0005-0000-0000-000095BB0000}"/>
    <cellStyle name="Normal 5 2 2 2 3 3 3 2 3" xfId="44133" xr:uid="{00000000-0005-0000-0000-000096BB0000}"/>
    <cellStyle name="Normal 5 2 2 2 3 3 3 3" xfId="23781" xr:uid="{00000000-0005-0000-0000-000097BB0000}"/>
    <cellStyle name="Normal 5 2 2 2 3 3 3 3 2" xfId="50914" xr:uid="{00000000-0005-0000-0000-000098BB0000}"/>
    <cellStyle name="Normal 5 2 2 2 3 3 3 4" xfId="37352" xr:uid="{00000000-0005-0000-0000-000099BB0000}"/>
    <cellStyle name="Normal 5 2 2 2 3 3 4" xfId="13605" xr:uid="{00000000-0005-0000-0000-00009ABB0000}"/>
    <cellStyle name="Normal 5 2 2 2 3 3 4 2" xfId="27173" xr:uid="{00000000-0005-0000-0000-00009BBB0000}"/>
    <cellStyle name="Normal 5 2 2 2 3 3 4 2 2" xfId="54306" xr:uid="{00000000-0005-0000-0000-00009CBB0000}"/>
    <cellStyle name="Normal 5 2 2 2 3 3 4 3" xfId="40744" xr:uid="{00000000-0005-0000-0000-00009DBB0000}"/>
    <cellStyle name="Normal 5 2 2 2 3 3 5" xfId="20392" xr:uid="{00000000-0005-0000-0000-00009EBB0000}"/>
    <cellStyle name="Normal 5 2 2 2 3 3 5 2" xfId="47525" xr:uid="{00000000-0005-0000-0000-00009FBB0000}"/>
    <cellStyle name="Normal 5 2 2 2 3 3 6" xfId="33963" xr:uid="{00000000-0005-0000-0000-0000A0BB0000}"/>
    <cellStyle name="Normal 5 2 2 2 3 4" xfId="6674" xr:uid="{00000000-0005-0000-0000-0000A1BB0000}"/>
    <cellStyle name="Normal 5 2 2 2 3 4 2" xfId="10206" xr:uid="{00000000-0005-0000-0000-0000A2BB0000}"/>
    <cellStyle name="Normal 5 2 2 2 3 4 2 2" xfId="16996" xr:uid="{00000000-0005-0000-0000-0000A3BB0000}"/>
    <cellStyle name="Normal 5 2 2 2 3 4 2 2 2" xfId="30564" xr:uid="{00000000-0005-0000-0000-0000A4BB0000}"/>
    <cellStyle name="Normal 5 2 2 2 3 4 2 2 2 2" xfId="57697" xr:uid="{00000000-0005-0000-0000-0000A5BB0000}"/>
    <cellStyle name="Normal 5 2 2 2 3 4 2 2 3" xfId="44135" xr:uid="{00000000-0005-0000-0000-0000A6BB0000}"/>
    <cellStyle name="Normal 5 2 2 2 3 4 2 3" xfId="23783" xr:uid="{00000000-0005-0000-0000-0000A7BB0000}"/>
    <cellStyle name="Normal 5 2 2 2 3 4 2 3 2" xfId="50916" xr:uid="{00000000-0005-0000-0000-0000A8BB0000}"/>
    <cellStyle name="Normal 5 2 2 2 3 4 2 4" xfId="37354" xr:uid="{00000000-0005-0000-0000-0000A9BB0000}"/>
    <cellStyle name="Normal 5 2 2 2 3 4 3" xfId="13607" xr:uid="{00000000-0005-0000-0000-0000AABB0000}"/>
    <cellStyle name="Normal 5 2 2 2 3 4 3 2" xfId="27175" xr:uid="{00000000-0005-0000-0000-0000ABBB0000}"/>
    <cellStyle name="Normal 5 2 2 2 3 4 3 2 2" xfId="54308" xr:uid="{00000000-0005-0000-0000-0000ACBB0000}"/>
    <cellStyle name="Normal 5 2 2 2 3 4 3 3" xfId="40746" xr:uid="{00000000-0005-0000-0000-0000ADBB0000}"/>
    <cellStyle name="Normal 5 2 2 2 3 4 4" xfId="20394" xr:uid="{00000000-0005-0000-0000-0000AEBB0000}"/>
    <cellStyle name="Normal 5 2 2 2 3 4 4 2" xfId="47527" xr:uid="{00000000-0005-0000-0000-0000AFBB0000}"/>
    <cellStyle name="Normal 5 2 2 2 3 4 5" xfId="33965" xr:uid="{00000000-0005-0000-0000-0000B0BB0000}"/>
    <cellStyle name="Normal 5 2 2 2 3 5" xfId="6675" xr:uid="{00000000-0005-0000-0000-0000B1BB0000}"/>
    <cellStyle name="Normal 5 2 2 2 3 5 2" xfId="10207" xr:uid="{00000000-0005-0000-0000-0000B2BB0000}"/>
    <cellStyle name="Normal 5 2 2 2 3 5 2 2" xfId="16997" xr:uid="{00000000-0005-0000-0000-0000B3BB0000}"/>
    <cellStyle name="Normal 5 2 2 2 3 5 2 2 2" xfId="30565" xr:uid="{00000000-0005-0000-0000-0000B4BB0000}"/>
    <cellStyle name="Normal 5 2 2 2 3 5 2 2 2 2" xfId="57698" xr:uid="{00000000-0005-0000-0000-0000B5BB0000}"/>
    <cellStyle name="Normal 5 2 2 2 3 5 2 2 3" xfId="44136" xr:uid="{00000000-0005-0000-0000-0000B6BB0000}"/>
    <cellStyle name="Normal 5 2 2 2 3 5 2 3" xfId="23784" xr:uid="{00000000-0005-0000-0000-0000B7BB0000}"/>
    <cellStyle name="Normal 5 2 2 2 3 5 2 3 2" xfId="50917" xr:uid="{00000000-0005-0000-0000-0000B8BB0000}"/>
    <cellStyle name="Normal 5 2 2 2 3 5 2 4" xfId="37355" xr:uid="{00000000-0005-0000-0000-0000B9BB0000}"/>
    <cellStyle name="Normal 5 2 2 2 3 5 3" xfId="13608" xr:uid="{00000000-0005-0000-0000-0000BABB0000}"/>
    <cellStyle name="Normal 5 2 2 2 3 5 3 2" xfId="27176" xr:uid="{00000000-0005-0000-0000-0000BBBB0000}"/>
    <cellStyle name="Normal 5 2 2 2 3 5 3 2 2" xfId="54309" xr:uid="{00000000-0005-0000-0000-0000BCBB0000}"/>
    <cellStyle name="Normal 5 2 2 2 3 5 3 3" xfId="40747" xr:uid="{00000000-0005-0000-0000-0000BDBB0000}"/>
    <cellStyle name="Normal 5 2 2 2 3 5 4" xfId="20395" xr:uid="{00000000-0005-0000-0000-0000BEBB0000}"/>
    <cellStyle name="Normal 5 2 2 2 3 5 4 2" xfId="47528" xr:uid="{00000000-0005-0000-0000-0000BFBB0000}"/>
    <cellStyle name="Normal 5 2 2 2 3 5 5" xfId="33966" xr:uid="{00000000-0005-0000-0000-0000C0BB0000}"/>
    <cellStyle name="Normal 5 2 2 2 3 6" xfId="10200" xr:uid="{00000000-0005-0000-0000-0000C1BB0000}"/>
    <cellStyle name="Normal 5 2 2 2 3 6 2" xfId="16990" xr:uid="{00000000-0005-0000-0000-0000C2BB0000}"/>
    <cellStyle name="Normal 5 2 2 2 3 6 2 2" xfId="30558" xr:uid="{00000000-0005-0000-0000-0000C3BB0000}"/>
    <cellStyle name="Normal 5 2 2 2 3 6 2 2 2" xfId="57691" xr:uid="{00000000-0005-0000-0000-0000C4BB0000}"/>
    <cellStyle name="Normal 5 2 2 2 3 6 2 3" xfId="44129" xr:uid="{00000000-0005-0000-0000-0000C5BB0000}"/>
    <cellStyle name="Normal 5 2 2 2 3 6 3" xfId="23777" xr:uid="{00000000-0005-0000-0000-0000C6BB0000}"/>
    <cellStyle name="Normal 5 2 2 2 3 6 3 2" xfId="50910" xr:uid="{00000000-0005-0000-0000-0000C7BB0000}"/>
    <cellStyle name="Normal 5 2 2 2 3 6 4" xfId="37348" xr:uid="{00000000-0005-0000-0000-0000C8BB0000}"/>
    <cellStyle name="Normal 5 2 2 2 3 7" xfId="13601" xr:uid="{00000000-0005-0000-0000-0000C9BB0000}"/>
    <cellStyle name="Normal 5 2 2 2 3 7 2" xfId="27169" xr:uid="{00000000-0005-0000-0000-0000CABB0000}"/>
    <cellStyle name="Normal 5 2 2 2 3 7 2 2" xfId="54302" xr:uid="{00000000-0005-0000-0000-0000CBBB0000}"/>
    <cellStyle name="Normal 5 2 2 2 3 7 3" xfId="40740" xr:uid="{00000000-0005-0000-0000-0000CCBB0000}"/>
    <cellStyle name="Normal 5 2 2 2 3 8" xfId="20388" xr:uid="{00000000-0005-0000-0000-0000CDBB0000}"/>
    <cellStyle name="Normal 5 2 2 2 3 8 2" xfId="47521" xr:uid="{00000000-0005-0000-0000-0000CEBB0000}"/>
    <cellStyle name="Normal 5 2 2 2 3 9" xfId="33959" xr:uid="{00000000-0005-0000-0000-0000CFBB0000}"/>
    <cellStyle name="Normal 5 2 2 2 4" xfId="6676" xr:uid="{00000000-0005-0000-0000-0000D0BB0000}"/>
    <cellStyle name="Normal 5 2 2 2 4 2" xfId="6677" xr:uid="{00000000-0005-0000-0000-0000D1BB0000}"/>
    <cellStyle name="Normal 5 2 2 2 4 2 2" xfId="6678" xr:uid="{00000000-0005-0000-0000-0000D2BB0000}"/>
    <cellStyle name="Normal 5 2 2 2 4 2 2 2" xfId="10210" xr:uid="{00000000-0005-0000-0000-0000D3BB0000}"/>
    <cellStyle name="Normal 5 2 2 2 4 2 2 2 2" xfId="17000" xr:uid="{00000000-0005-0000-0000-0000D4BB0000}"/>
    <cellStyle name="Normal 5 2 2 2 4 2 2 2 2 2" xfId="30568" xr:uid="{00000000-0005-0000-0000-0000D5BB0000}"/>
    <cellStyle name="Normal 5 2 2 2 4 2 2 2 2 2 2" xfId="57701" xr:uid="{00000000-0005-0000-0000-0000D6BB0000}"/>
    <cellStyle name="Normal 5 2 2 2 4 2 2 2 2 3" xfId="44139" xr:uid="{00000000-0005-0000-0000-0000D7BB0000}"/>
    <cellStyle name="Normal 5 2 2 2 4 2 2 2 3" xfId="23787" xr:uid="{00000000-0005-0000-0000-0000D8BB0000}"/>
    <cellStyle name="Normal 5 2 2 2 4 2 2 2 3 2" xfId="50920" xr:uid="{00000000-0005-0000-0000-0000D9BB0000}"/>
    <cellStyle name="Normal 5 2 2 2 4 2 2 2 4" xfId="37358" xr:uid="{00000000-0005-0000-0000-0000DABB0000}"/>
    <cellStyle name="Normal 5 2 2 2 4 2 2 3" xfId="13611" xr:uid="{00000000-0005-0000-0000-0000DBBB0000}"/>
    <cellStyle name="Normal 5 2 2 2 4 2 2 3 2" xfId="27179" xr:uid="{00000000-0005-0000-0000-0000DCBB0000}"/>
    <cellStyle name="Normal 5 2 2 2 4 2 2 3 2 2" xfId="54312" xr:uid="{00000000-0005-0000-0000-0000DDBB0000}"/>
    <cellStyle name="Normal 5 2 2 2 4 2 2 3 3" xfId="40750" xr:uid="{00000000-0005-0000-0000-0000DEBB0000}"/>
    <cellStyle name="Normal 5 2 2 2 4 2 2 4" xfId="20398" xr:uid="{00000000-0005-0000-0000-0000DFBB0000}"/>
    <cellStyle name="Normal 5 2 2 2 4 2 2 4 2" xfId="47531" xr:uid="{00000000-0005-0000-0000-0000E0BB0000}"/>
    <cellStyle name="Normal 5 2 2 2 4 2 2 5" xfId="33969" xr:uid="{00000000-0005-0000-0000-0000E1BB0000}"/>
    <cellStyle name="Normal 5 2 2 2 4 2 3" xfId="6679" xr:uid="{00000000-0005-0000-0000-0000E2BB0000}"/>
    <cellStyle name="Normal 5 2 2 2 4 2 3 2" xfId="10211" xr:uid="{00000000-0005-0000-0000-0000E3BB0000}"/>
    <cellStyle name="Normal 5 2 2 2 4 2 3 2 2" xfId="17001" xr:uid="{00000000-0005-0000-0000-0000E4BB0000}"/>
    <cellStyle name="Normal 5 2 2 2 4 2 3 2 2 2" xfId="30569" xr:uid="{00000000-0005-0000-0000-0000E5BB0000}"/>
    <cellStyle name="Normal 5 2 2 2 4 2 3 2 2 2 2" xfId="57702" xr:uid="{00000000-0005-0000-0000-0000E6BB0000}"/>
    <cellStyle name="Normal 5 2 2 2 4 2 3 2 2 3" xfId="44140" xr:uid="{00000000-0005-0000-0000-0000E7BB0000}"/>
    <cellStyle name="Normal 5 2 2 2 4 2 3 2 3" xfId="23788" xr:uid="{00000000-0005-0000-0000-0000E8BB0000}"/>
    <cellStyle name="Normal 5 2 2 2 4 2 3 2 3 2" xfId="50921" xr:uid="{00000000-0005-0000-0000-0000E9BB0000}"/>
    <cellStyle name="Normal 5 2 2 2 4 2 3 2 4" xfId="37359" xr:uid="{00000000-0005-0000-0000-0000EABB0000}"/>
    <cellStyle name="Normal 5 2 2 2 4 2 3 3" xfId="13612" xr:uid="{00000000-0005-0000-0000-0000EBBB0000}"/>
    <cellStyle name="Normal 5 2 2 2 4 2 3 3 2" xfId="27180" xr:uid="{00000000-0005-0000-0000-0000ECBB0000}"/>
    <cellStyle name="Normal 5 2 2 2 4 2 3 3 2 2" xfId="54313" xr:uid="{00000000-0005-0000-0000-0000EDBB0000}"/>
    <cellStyle name="Normal 5 2 2 2 4 2 3 3 3" xfId="40751" xr:uid="{00000000-0005-0000-0000-0000EEBB0000}"/>
    <cellStyle name="Normal 5 2 2 2 4 2 3 4" xfId="20399" xr:uid="{00000000-0005-0000-0000-0000EFBB0000}"/>
    <cellStyle name="Normal 5 2 2 2 4 2 3 4 2" xfId="47532" xr:uid="{00000000-0005-0000-0000-0000F0BB0000}"/>
    <cellStyle name="Normal 5 2 2 2 4 2 3 5" xfId="33970" xr:uid="{00000000-0005-0000-0000-0000F1BB0000}"/>
    <cellStyle name="Normal 5 2 2 2 4 2 4" xfId="10209" xr:uid="{00000000-0005-0000-0000-0000F2BB0000}"/>
    <cellStyle name="Normal 5 2 2 2 4 2 4 2" xfId="16999" xr:uid="{00000000-0005-0000-0000-0000F3BB0000}"/>
    <cellStyle name="Normal 5 2 2 2 4 2 4 2 2" xfId="30567" xr:uid="{00000000-0005-0000-0000-0000F4BB0000}"/>
    <cellStyle name="Normal 5 2 2 2 4 2 4 2 2 2" xfId="57700" xr:uid="{00000000-0005-0000-0000-0000F5BB0000}"/>
    <cellStyle name="Normal 5 2 2 2 4 2 4 2 3" xfId="44138" xr:uid="{00000000-0005-0000-0000-0000F6BB0000}"/>
    <cellStyle name="Normal 5 2 2 2 4 2 4 3" xfId="23786" xr:uid="{00000000-0005-0000-0000-0000F7BB0000}"/>
    <cellStyle name="Normal 5 2 2 2 4 2 4 3 2" xfId="50919" xr:uid="{00000000-0005-0000-0000-0000F8BB0000}"/>
    <cellStyle name="Normal 5 2 2 2 4 2 4 4" xfId="37357" xr:uid="{00000000-0005-0000-0000-0000F9BB0000}"/>
    <cellStyle name="Normal 5 2 2 2 4 2 5" xfId="13610" xr:uid="{00000000-0005-0000-0000-0000FABB0000}"/>
    <cellStyle name="Normal 5 2 2 2 4 2 5 2" xfId="27178" xr:uid="{00000000-0005-0000-0000-0000FBBB0000}"/>
    <cellStyle name="Normal 5 2 2 2 4 2 5 2 2" xfId="54311" xr:uid="{00000000-0005-0000-0000-0000FCBB0000}"/>
    <cellStyle name="Normal 5 2 2 2 4 2 5 3" xfId="40749" xr:uid="{00000000-0005-0000-0000-0000FDBB0000}"/>
    <cellStyle name="Normal 5 2 2 2 4 2 6" xfId="20397" xr:uid="{00000000-0005-0000-0000-0000FEBB0000}"/>
    <cellStyle name="Normal 5 2 2 2 4 2 6 2" xfId="47530" xr:uid="{00000000-0005-0000-0000-0000FFBB0000}"/>
    <cellStyle name="Normal 5 2 2 2 4 2 7" xfId="33968" xr:uid="{00000000-0005-0000-0000-000000BC0000}"/>
    <cellStyle name="Normal 5 2 2 2 4 3" xfId="6680" xr:uid="{00000000-0005-0000-0000-000001BC0000}"/>
    <cellStyle name="Normal 5 2 2 2 4 3 2" xfId="10212" xr:uid="{00000000-0005-0000-0000-000002BC0000}"/>
    <cellStyle name="Normal 5 2 2 2 4 3 2 2" xfId="17002" xr:uid="{00000000-0005-0000-0000-000003BC0000}"/>
    <cellStyle name="Normal 5 2 2 2 4 3 2 2 2" xfId="30570" xr:uid="{00000000-0005-0000-0000-000004BC0000}"/>
    <cellStyle name="Normal 5 2 2 2 4 3 2 2 2 2" xfId="57703" xr:uid="{00000000-0005-0000-0000-000005BC0000}"/>
    <cellStyle name="Normal 5 2 2 2 4 3 2 2 3" xfId="44141" xr:uid="{00000000-0005-0000-0000-000006BC0000}"/>
    <cellStyle name="Normal 5 2 2 2 4 3 2 3" xfId="23789" xr:uid="{00000000-0005-0000-0000-000007BC0000}"/>
    <cellStyle name="Normal 5 2 2 2 4 3 2 3 2" xfId="50922" xr:uid="{00000000-0005-0000-0000-000008BC0000}"/>
    <cellStyle name="Normal 5 2 2 2 4 3 2 4" xfId="37360" xr:uid="{00000000-0005-0000-0000-000009BC0000}"/>
    <cellStyle name="Normal 5 2 2 2 4 3 3" xfId="13613" xr:uid="{00000000-0005-0000-0000-00000ABC0000}"/>
    <cellStyle name="Normal 5 2 2 2 4 3 3 2" xfId="27181" xr:uid="{00000000-0005-0000-0000-00000BBC0000}"/>
    <cellStyle name="Normal 5 2 2 2 4 3 3 2 2" xfId="54314" xr:uid="{00000000-0005-0000-0000-00000CBC0000}"/>
    <cellStyle name="Normal 5 2 2 2 4 3 3 3" xfId="40752" xr:uid="{00000000-0005-0000-0000-00000DBC0000}"/>
    <cellStyle name="Normal 5 2 2 2 4 3 4" xfId="20400" xr:uid="{00000000-0005-0000-0000-00000EBC0000}"/>
    <cellStyle name="Normal 5 2 2 2 4 3 4 2" xfId="47533" xr:uid="{00000000-0005-0000-0000-00000FBC0000}"/>
    <cellStyle name="Normal 5 2 2 2 4 3 5" xfId="33971" xr:uid="{00000000-0005-0000-0000-000010BC0000}"/>
    <cellStyle name="Normal 5 2 2 2 4 4" xfId="6681" xr:uid="{00000000-0005-0000-0000-000011BC0000}"/>
    <cellStyle name="Normal 5 2 2 2 4 4 2" xfId="10213" xr:uid="{00000000-0005-0000-0000-000012BC0000}"/>
    <cellStyle name="Normal 5 2 2 2 4 4 2 2" xfId="17003" xr:uid="{00000000-0005-0000-0000-000013BC0000}"/>
    <cellStyle name="Normal 5 2 2 2 4 4 2 2 2" xfId="30571" xr:uid="{00000000-0005-0000-0000-000014BC0000}"/>
    <cellStyle name="Normal 5 2 2 2 4 4 2 2 2 2" xfId="57704" xr:uid="{00000000-0005-0000-0000-000015BC0000}"/>
    <cellStyle name="Normal 5 2 2 2 4 4 2 2 3" xfId="44142" xr:uid="{00000000-0005-0000-0000-000016BC0000}"/>
    <cellStyle name="Normal 5 2 2 2 4 4 2 3" xfId="23790" xr:uid="{00000000-0005-0000-0000-000017BC0000}"/>
    <cellStyle name="Normal 5 2 2 2 4 4 2 3 2" xfId="50923" xr:uid="{00000000-0005-0000-0000-000018BC0000}"/>
    <cellStyle name="Normal 5 2 2 2 4 4 2 4" xfId="37361" xr:uid="{00000000-0005-0000-0000-000019BC0000}"/>
    <cellStyle name="Normal 5 2 2 2 4 4 3" xfId="13614" xr:uid="{00000000-0005-0000-0000-00001ABC0000}"/>
    <cellStyle name="Normal 5 2 2 2 4 4 3 2" xfId="27182" xr:uid="{00000000-0005-0000-0000-00001BBC0000}"/>
    <cellStyle name="Normal 5 2 2 2 4 4 3 2 2" xfId="54315" xr:uid="{00000000-0005-0000-0000-00001CBC0000}"/>
    <cellStyle name="Normal 5 2 2 2 4 4 3 3" xfId="40753" xr:uid="{00000000-0005-0000-0000-00001DBC0000}"/>
    <cellStyle name="Normal 5 2 2 2 4 4 4" xfId="20401" xr:uid="{00000000-0005-0000-0000-00001EBC0000}"/>
    <cellStyle name="Normal 5 2 2 2 4 4 4 2" xfId="47534" xr:uid="{00000000-0005-0000-0000-00001FBC0000}"/>
    <cellStyle name="Normal 5 2 2 2 4 4 5" xfId="33972" xr:uid="{00000000-0005-0000-0000-000020BC0000}"/>
    <cellStyle name="Normal 5 2 2 2 4 5" xfId="10208" xr:uid="{00000000-0005-0000-0000-000021BC0000}"/>
    <cellStyle name="Normal 5 2 2 2 4 5 2" xfId="16998" xr:uid="{00000000-0005-0000-0000-000022BC0000}"/>
    <cellStyle name="Normal 5 2 2 2 4 5 2 2" xfId="30566" xr:uid="{00000000-0005-0000-0000-000023BC0000}"/>
    <cellStyle name="Normal 5 2 2 2 4 5 2 2 2" xfId="57699" xr:uid="{00000000-0005-0000-0000-000024BC0000}"/>
    <cellStyle name="Normal 5 2 2 2 4 5 2 3" xfId="44137" xr:uid="{00000000-0005-0000-0000-000025BC0000}"/>
    <cellStyle name="Normal 5 2 2 2 4 5 3" xfId="23785" xr:uid="{00000000-0005-0000-0000-000026BC0000}"/>
    <cellStyle name="Normal 5 2 2 2 4 5 3 2" xfId="50918" xr:uid="{00000000-0005-0000-0000-000027BC0000}"/>
    <cellStyle name="Normal 5 2 2 2 4 5 4" xfId="37356" xr:uid="{00000000-0005-0000-0000-000028BC0000}"/>
    <cellStyle name="Normal 5 2 2 2 4 6" xfId="13609" xr:uid="{00000000-0005-0000-0000-000029BC0000}"/>
    <cellStyle name="Normal 5 2 2 2 4 6 2" xfId="27177" xr:uid="{00000000-0005-0000-0000-00002ABC0000}"/>
    <cellStyle name="Normal 5 2 2 2 4 6 2 2" xfId="54310" xr:uid="{00000000-0005-0000-0000-00002BBC0000}"/>
    <cellStyle name="Normal 5 2 2 2 4 6 3" xfId="40748" xr:uid="{00000000-0005-0000-0000-00002CBC0000}"/>
    <cellStyle name="Normal 5 2 2 2 4 7" xfId="20396" xr:uid="{00000000-0005-0000-0000-00002DBC0000}"/>
    <cellStyle name="Normal 5 2 2 2 4 7 2" xfId="47529" xr:uid="{00000000-0005-0000-0000-00002EBC0000}"/>
    <cellStyle name="Normal 5 2 2 2 4 8" xfId="33967" xr:uid="{00000000-0005-0000-0000-00002FBC0000}"/>
    <cellStyle name="Normal 5 2 2 2 5" xfId="6682" xr:uid="{00000000-0005-0000-0000-000030BC0000}"/>
    <cellStyle name="Normal 5 2 2 2 5 2" xfId="6683" xr:uid="{00000000-0005-0000-0000-000031BC0000}"/>
    <cellStyle name="Normal 5 2 2 2 5 2 2" xfId="10215" xr:uid="{00000000-0005-0000-0000-000032BC0000}"/>
    <cellStyle name="Normal 5 2 2 2 5 2 2 2" xfId="17005" xr:uid="{00000000-0005-0000-0000-000033BC0000}"/>
    <cellStyle name="Normal 5 2 2 2 5 2 2 2 2" xfId="30573" xr:uid="{00000000-0005-0000-0000-000034BC0000}"/>
    <cellStyle name="Normal 5 2 2 2 5 2 2 2 2 2" xfId="57706" xr:uid="{00000000-0005-0000-0000-000035BC0000}"/>
    <cellStyle name="Normal 5 2 2 2 5 2 2 2 3" xfId="44144" xr:uid="{00000000-0005-0000-0000-000036BC0000}"/>
    <cellStyle name="Normal 5 2 2 2 5 2 2 3" xfId="23792" xr:uid="{00000000-0005-0000-0000-000037BC0000}"/>
    <cellStyle name="Normal 5 2 2 2 5 2 2 3 2" xfId="50925" xr:uid="{00000000-0005-0000-0000-000038BC0000}"/>
    <cellStyle name="Normal 5 2 2 2 5 2 2 4" xfId="37363" xr:uid="{00000000-0005-0000-0000-000039BC0000}"/>
    <cellStyle name="Normal 5 2 2 2 5 2 3" xfId="13616" xr:uid="{00000000-0005-0000-0000-00003ABC0000}"/>
    <cellStyle name="Normal 5 2 2 2 5 2 3 2" xfId="27184" xr:uid="{00000000-0005-0000-0000-00003BBC0000}"/>
    <cellStyle name="Normal 5 2 2 2 5 2 3 2 2" xfId="54317" xr:uid="{00000000-0005-0000-0000-00003CBC0000}"/>
    <cellStyle name="Normal 5 2 2 2 5 2 3 3" xfId="40755" xr:uid="{00000000-0005-0000-0000-00003DBC0000}"/>
    <cellStyle name="Normal 5 2 2 2 5 2 4" xfId="20403" xr:uid="{00000000-0005-0000-0000-00003EBC0000}"/>
    <cellStyle name="Normal 5 2 2 2 5 2 4 2" xfId="47536" xr:uid="{00000000-0005-0000-0000-00003FBC0000}"/>
    <cellStyle name="Normal 5 2 2 2 5 2 5" xfId="33974" xr:uid="{00000000-0005-0000-0000-000040BC0000}"/>
    <cellStyle name="Normal 5 2 2 2 5 3" xfId="6684" xr:uid="{00000000-0005-0000-0000-000041BC0000}"/>
    <cellStyle name="Normal 5 2 2 2 5 3 2" xfId="10216" xr:uid="{00000000-0005-0000-0000-000042BC0000}"/>
    <cellStyle name="Normal 5 2 2 2 5 3 2 2" xfId="17006" xr:uid="{00000000-0005-0000-0000-000043BC0000}"/>
    <cellStyle name="Normal 5 2 2 2 5 3 2 2 2" xfId="30574" xr:uid="{00000000-0005-0000-0000-000044BC0000}"/>
    <cellStyle name="Normal 5 2 2 2 5 3 2 2 2 2" xfId="57707" xr:uid="{00000000-0005-0000-0000-000045BC0000}"/>
    <cellStyle name="Normal 5 2 2 2 5 3 2 2 3" xfId="44145" xr:uid="{00000000-0005-0000-0000-000046BC0000}"/>
    <cellStyle name="Normal 5 2 2 2 5 3 2 3" xfId="23793" xr:uid="{00000000-0005-0000-0000-000047BC0000}"/>
    <cellStyle name="Normal 5 2 2 2 5 3 2 3 2" xfId="50926" xr:uid="{00000000-0005-0000-0000-000048BC0000}"/>
    <cellStyle name="Normal 5 2 2 2 5 3 2 4" xfId="37364" xr:uid="{00000000-0005-0000-0000-000049BC0000}"/>
    <cellStyle name="Normal 5 2 2 2 5 3 3" xfId="13617" xr:uid="{00000000-0005-0000-0000-00004ABC0000}"/>
    <cellStyle name="Normal 5 2 2 2 5 3 3 2" xfId="27185" xr:uid="{00000000-0005-0000-0000-00004BBC0000}"/>
    <cellStyle name="Normal 5 2 2 2 5 3 3 2 2" xfId="54318" xr:uid="{00000000-0005-0000-0000-00004CBC0000}"/>
    <cellStyle name="Normal 5 2 2 2 5 3 3 3" xfId="40756" xr:uid="{00000000-0005-0000-0000-00004DBC0000}"/>
    <cellStyle name="Normal 5 2 2 2 5 3 4" xfId="20404" xr:uid="{00000000-0005-0000-0000-00004EBC0000}"/>
    <cellStyle name="Normal 5 2 2 2 5 3 4 2" xfId="47537" xr:uid="{00000000-0005-0000-0000-00004FBC0000}"/>
    <cellStyle name="Normal 5 2 2 2 5 3 5" xfId="33975" xr:uid="{00000000-0005-0000-0000-000050BC0000}"/>
    <cellStyle name="Normal 5 2 2 2 5 4" xfId="10214" xr:uid="{00000000-0005-0000-0000-000051BC0000}"/>
    <cellStyle name="Normal 5 2 2 2 5 4 2" xfId="17004" xr:uid="{00000000-0005-0000-0000-000052BC0000}"/>
    <cellStyle name="Normal 5 2 2 2 5 4 2 2" xfId="30572" xr:uid="{00000000-0005-0000-0000-000053BC0000}"/>
    <cellStyle name="Normal 5 2 2 2 5 4 2 2 2" xfId="57705" xr:uid="{00000000-0005-0000-0000-000054BC0000}"/>
    <cellStyle name="Normal 5 2 2 2 5 4 2 3" xfId="44143" xr:uid="{00000000-0005-0000-0000-000055BC0000}"/>
    <cellStyle name="Normal 5 2 2 2 5 4 3" xfId="23791" xr:uid="{00000000-0005-0000-0000-000056BC0000}"/>
    <cellStyle name="Normal 5 2 2 2 5 4 3 2" xfId="50924" xr:uid="{00000000-0005-0000-0000-000057BC0000}"/>
    <cellStyle name="Normal 5 2 2 2 5 4 4" xfId="37362" xr:uid="{00000000-0005-0000-0000-000058BC0000}"/>
    <cellStyle name="Normal 5 2 2 2 5 5" xfId="13615" xr:uid="{00000000-0005-0000-0000-000059BC0000}"/>
    <cellStyle name="Normal 5 2 2 2 5 5 2" xfId="27183" xr:uid="{00000000-0005-0000-0000-00005ABC0000}"/>
    <cellStyle name="Normal 5 2 2 2 5 5 2 2" xfId="54316" xr:uid="{00000000-0005-0000-0000-00005BBC0000}"/>
    <cellStyle name="Normal 5 2 2 2 5 5 3" xfId="40754" xr:uid="{00000000-0005-0000-0000-00005CBC0000}"/>
    <cellStyle name="Normal 5 2 2 2 5 6" xfId="20402" xr:uid="{00000000-0005-0000-0000-00005DBC0000}"/>
    <cellStyle name="Normal 5 2 2 2 5 6 2" xfId="47535" xr:uid="{00000000-0005-0000-0000-00005EBC0000}"/>
    <cellStyle name="Normal 5 2 2 2 5 7" xfId="33973" xr:uid="{00000000-0005-0000-0000-00005FBC0000}"/>
    <cellStyle name="Normal 5 2 2 2 6" xfId="6685" xr:uid="{00000000-0005-0000-0000-000060BC0000}"/>
    <cellStyle name="Normal 5 2 2 2 6 2" xfId="6686" xr:uid="{00000000-0005-0000-0000-000061BC0000}"/>
    <cellStyle name="Normal 5 2 2 2 6 2 2" xfId="10218" xr:uid="{00000000-0005-0000-0000-000062BC0000}"/>
    <cellStyle name="Normal 5 2 2 2 6 2 2 2" xfId="17008" xr:uid="{00000000-0005-0000-0000-000063BC0000}"/>
    <cellStyle name="Normal 5 2 2 2 6 2 2 2 2" xfId="30576" xr:uid="{00000000-0005-0000-0000-000064BC0000}"/>
    <cellStyle name="Normal 5 2 2 2 6 2 2 2 2 2" xfId="57709" xr:uid="{00000000-0005-0000-0000-000065BC0000}"/>
    <cellStyle name="Normal 5 2 2 2 6 2 2 2 3" xfId="44147" xr:uid="{00000000-0005-0000-0000-000066BC0000}"/>
    <cellStyle name="Normal 5 2 2 2 6 2 2 3" xfId="23795" xr:uid="{00000000-0005-0000-0000-000067BC0000}"/>
    <cellStyle name="Normal 5 2 2 2 6 2 2 3 2" xfId="50928" xr:uid="{00000000-0005-0000-0000-000068BC0000}"/>
    <cellStyle name="Normal 5 2 2 2 6 2 2 4" xfId="37366" xr:uid="{00000000-0005-0000-0000-000069BC0000}"/>
    <cellStyle name="Normal 5 2 2 2 6 2 3" xfId="13619" xr:uid="{00000000-0005-0000-0000-00006ABC0000}"/>
    <cellStyle name="Normal 5 2 2 2 6 2 3 2" xfId="27187" xr:uid="{00000000-0005-0000-0000-00006BBC0000}"/>
    <cellStyle name="Normal 5 2 2 2 6 2 3 2 2" xfId="54320" xr:uid="{00000000-0005-0000-0000-00006CBC0000}"/>
    <cellStyle name="Normal 5 2 2 2 6 2 3 3" xfId="40758" xr:uid="{00000000-0005-0000-0000-00006DBC0000}"/>
    <cellStyle name="Normal 5 2 2 2 6 2 4" xfId="20406" xr:uid="{00000000-0005-0000-0000-00006EBC0000}"/>
    <cellStyle name="Normal 5 2 2 2 6 2 4 2" xfId="47539" xr:uid="{00000000-0005-0000-0000-00006FBC0000}"/>
    <cellStyle name="Normal 5 2 2 2 6 2 5" xfId="33977" xr:uid="{00000000-0005-0000-0000-000070BC0000}"/>
    <cellStyle name="Normal 5 2 2 2 6 3" xfId="10217" xr:uid="{00000000-0005-0000-0000-000071BC0000}"/>
    <cellStyle name="Normal 5 2 2 2 6 3 2" xfId="17007" xr:uid="{00000000-0005-0000-0000-000072BC0000}"/>
    <cellStyle name="Normal 5 2 2 2 6 3 2 2" xfId="30575" xr:uid="{00000000-0005-0000-0000-000073BC0000}"/>
    <cellStyle name="Normal 5 2 2 2 6 3 2 2 2" xfId="57708" xr:uid="{00000000-0005-0000-0000-000074BC0000}"/>
    <cellStyle name="Normal 5 2 2 2 6 3 2 3" xfId="44146" xr:uid="{00000000-0005-0000-0000-000075BC0000}"/>
    <cellStyle name="Normal 5 2 2 2 6 3 3" xfId="23794" xr:uid="{00000000-0005-0000-0000-000076BC0000}"/>
    <cellStyle name="Normal 5 2 2 2 6 3 3 2" xfId="50927" xr:uid="{00000000-0005-0000-0000-000077BC0000}"/>
    <cellStyle name="Normal 5 2 2 2 6 3 4" xfId="37365" xr:uid="{00000000-0005-0000-0000-000078BC0000}"/>
    <cellStyle name="Normal 5 2 2 2 6 4" xfId="13618" xr:uid="{00000000-0005-0000-0000-000079BC0000}"/>
    <cellStyle name="Normal 5 2 2 2 6 4 2" xfId="27186" xr:uid="{00000000-0005-0000-0000-00007ABC0000}"/>
    <cellStyle name="Normal 5 2 2 2 6 4 2 2" xfId="54319" xr:uid="{00000000-0005-0000-0000-00007BBC0000}"/>
    <cellStyle name="Normal 5 2 2 2 6 4 3" xfId="40757" xr:uid="{00000000-0005-0000-0000-00007CBC0000}"/>
    <cellStyle name="Normal 5 2 2 2 6 5" xfId="20405" xr:uid="{00000000-0005-0000-0000-00007DBC0000}"/>
    <cellStyle name="Normal 5 2 2 2 6 5 2" xfId="47538" xr:uid="{00000000-0005-0000-0000-00007EBC0000}"/>
    <cellStyle name="Normal 5 2 2 2 6 6" xfId="33976" xr:uid="{00000000-0005-0000-0000-00007FBC0000}"/>
    <cellStyle name="Normal 5 2 2 2 7" xfId="6687" xr:uid="{00000000-0005-0000-0000-000080BC0000}"/>
    <cellStyle name="Normal 5 2 2 2 7 2" xfId="10219" xr:uid="{00000000-0005-0000-0000-000081BC0000}"/>
    <cellStyle name="Normal 5 2 2 2 7 2 2" xfId="17009" xr:uid="{00000000-0005-0000-0000-000082BC0000}"/>
    <cellStyle name="Normal 5 2 2 2 7 2 2 2" xfId="30577" xr:uid="{00000000-0005-0000-0000-000083BC0000}"/>
    <cellStyle name="Normal 5 2 2 2 7 2 2 2 2" xfId="57710" xr:uid="{00000000-0005-0000-0000-000084BC0000}"/>
    <cellStyle name="Normal 5 2 2 2 7 2 2 3" xfId="44148" xr:uid="{00000000-0005-0000-0000-000085BC0000}"/>
    <cellStyle name="Normal 5 2 2 2 7 2 3" xfId="23796" xr:uid="{00000000-0005-0000-0000-000086BC0000}"/>
    <cellStyle name="Normal 5 2 2 2 7 2 3 2" xfId="50929" xr:uid="{00000000-0005-0000-0000-000087BC0000}"/>
    <cellStyle name="Normal 5 2 2 2 7 2 4" xfId="37367" xr:uid="{00000000-0005-0000-0000-000088BC0000}"/>
    <cellStyle name="Normal 5 2 2 2 7 3" xfId="13620" xr:uid="{00000000-0005-0000-0000-000089BC0000}"/>
    <cellStyle name="Normal 5 2 2 2 7 3 2" xfId="27188" xr:uid="{00000000-0005-0000-0000-00008ABC0000}"/>
    <cellStyle name="Normal 5 2 2 2 7 3 2 2" xfId="54321" xr:uid="{00000000-0005-0000-0000-00008BBC0000}"/>
    <cellStyle name="Normal 5 2 2 2 7 3 3" xfId="40759" xr:uid="{00000000-0005-0000-0000-00008CBC0000}"/>
    <cellStyle name="Normal 5 2 2 2 7 4" xfId="20407" xr:uid="{00000000-0005-0000-0000-00008DBC0000}"/>
    <cellStyle name="Normal 5 2 2 2 7 4 2" xfId="47540" xr:uid="{00000000-0005-0000-0000-00008EBC0000}"/>
    <cellStyle name="Normal 5 2 2 2 7 5" xfId="33978" xr:uid="{00000000-0005-0000-0000-00008FBC0000}"/>
    <cellStyle name="Normal 5 2 2 2 8" xfId="6688" xr:uid="{00000000-0005-0000-0000-000090BC0000}"/>
    <cellStyle name="Normal 5 2 2 2 8 2" xfId="10220" xr:uid="{00000000-0005-0000-0000-000091BC0000}"/>
    <cellStyle name="Normal 5 2 2 2 8 2 2" xfId="17010" xr:uid="{00000000-0005-0000-0000-000092BC0000}"/>
    <cellStyle name="Normal 5 2 2 2 8 2 2 2" xfId="30578" xr:uid="{00000000-0005-0000-0000-000093BC0000}"/>
    <cellStyle name="Normal 5 2 2 2 8 2 2 2 2" xfId="57711" xr:uid="{00000000-0005-0000-0000-000094BC0000}"/>
    <cellStyle name="Normal 5 2 2 2 8 2 2 3" xfId="44149" xr:uid="{00000000-0005-0000-0000-000095BC0000}"/>
    <cellStyle name="Normal 5 2 2 2 8 2 3" xfId="23797" xr:uid="{00000000-0005-0000-0000-000096BC0000}"/>
    <cellStyle name="Normal 5 2 2 2 8 2 3 2" xfId="50930" xr:uid="{00000000-0005-0000-0000-000097BC0000}"/>
    <cellStyle name="Normal 5 2 2 2 8 2 4" xfId="37368" xr:uid="{00000000-0005-0000-0000-000098BC0000}"/>
    <cellStyle name="Normal 5 2 2 2 8 3" xfId="13621" xr:uid="{00000000-0005-0000-0000-000099BC0000}"/>
    <cellStyle name="Normal 5 2 2 2 8 3 2" xfId="27189" xr:uid="{00000000-0005-0000-0000-00009ABC0000}"/>
    <cellStyle name="Normal 5 2 2 2 8 3 2 2" xfId="54322" xr:uid="{00000000-0005-0000-0000-00009BBC0000}"/>
    <cellStyle name="Normal 5 2 2 2 8 3 3" xfId="40760" xr:uid="{00000000-0005-0000-0000-00009CBC0000}"/>
    <cellStyle name="Normal 5 2 2 2 8 4" xfId="20408" xr:uid="{00000000-0005-0000-0000-00009DBC0000}"/>
    <cellStyle name="Normal 5 2 2 2 8 4 2" xfId="47541" xr:uid="{00000000-0005-0000-0000-00009EBC0000}"/>
    <cellStyle name="Normal 5 2 2 2 8 5" xfId="33979" xr:uid="{00000000-0005-0000-0000-00009FBC0000}"/>
    <cellStyle name="Normal 5 2 2 2 9" xfId="10183" xr:uid="{00000000-0005-0000-0000-0000A0BC0000}"/>
    <cellStyle name="Normal 5 2 2 2 9 2" xfId="16973" xr:uid="{00000000-0005-0000-0000-0000A1BC0000}"/>
    <cellStyle name="Normal 5 2 2 2 9 2 2" xfId="30541" xr:uid="{00000000-0005-0000-0000-0000A2BC0000}"/>
    <cellStyle name="Normal 5 2 2 2 9 2 2 2" xfId="57674" xr:uid="{00000000-0005-0000-0000-0000A3BC0000}"/>
    <cellStyle name="Normal 5 2 2 2 9 2 3" xfId="44112" xr:uid="{00000000-0005-0000-0000-0000A4BC0000}"/>
    <cellStyle name="Normal 5 2 2 2 9 3" xfId="23760" xr:uid="{00000000-0005-0000-0000-0000A5BC0000}"/>
    <cellStyle name="Normal 5 2 2 2 9 3 2" xfId="50893" xr:uid="{00000000-0005-0000-0000-0000A6BC0000}"/>
    <cellStyle name="Normal 5 2 2 2 9 4" xfId="37331" xr:uid="{00000000-0005-0000-0000-0000A7BC0000}"/>
    <cellStyle name="Normal 5 2 2 3" xfId="6689" xr:uid="{00000000-0005-0000-0000-0000A8BC0000}"/>
    <cellStyle name="Normal 5 2 2 3 10" xfId="33980" xr:uid="{00000000-0005-0000-0000-0000A9BC0000}"/>
    <cellStyle name="Normal 5 2 2 3 2" xfId="6690" xr:uid="{00000000-0005-0000-0000-0000AABC0000}"/>
    <cellStyle name="Normal 5 2 2 3 2 2" xfId="6691" xr:uid="{00000000-0005-0000-0000-0000ABBC0000}"/>
    <cellStyle name="Normal 5 2 2 3 2 2 2" xfId="6692" xr:uid="{00000000-0005-0000-0000-0000ACBC0000}"/>
    <cellStyle name="Normal 5 2 2 3 2 2 2 2" xfId="10224" xr:uid="{00000000-0005-0000-0000-0000ADBC0000}"/>
    <cellStyle name="Normal 5 2 2 3 2 2 2 2 2" xfId="17014" xr:uid="{00000000-0005-0000-0000-0000AEBC0000}"/>
    <cellStyle name="Normal 5 2 2 3 2 2 2 2 2 2" xfId="30582" xr:uid="{00000000-0005-0000-0000-0000AFBC0000}"/>
    <cellStyle name="Normal 5 2 2 3 2 2 2 2 2 2 2" xfId="57715" xr:uid="{00000000-0005-0000-0000-0000B0BC0000}"/>
    <cellStyle name="Normal 5 2 2 3 2 2 2 2 2 3" xfId="44153" xr:uid="{00000000-0005-0000-0000-0000B1BC0000}"/>
    <cellStyle name="Normal 5 2 2 3 2 2 2 2 3" xfId="23801" xr:uid="{00000000-0005-0000-0000-0000B2BC0000}"/>
    <cellStyle name="Normal 5 2 2 3 2 2 2 2 3 2" xfId="50934" xr:uid="{00000000-0005-0000-0000-0000B3BC0000}"/>
    <cellStyle name="Normal 5 2 2 3 2 2 2 2 4" xfId="37372" xr:uid="{00000000-0005-0000-0000-0000B4BC0000}"/>
    <cellStyle name="Normal 5 2 2 3 2 2 2 3" xfId="13625" xr:uid="{00000000-0005-0000-0000-0000B5BC0000}"/>
    <cellStyle name="Normal 5 2 2 3 2 2 2 3 2" xfId="27193" xr:uid="{00000000-0005-0000-0000-0000B6BC0000}"/>
    <cellStyle name="Normal 5 2 2 3 2 2 2 3 2 2" xfId="54326" xr:uid="{00000000-0005-0000-0000-0000B7BC0000}"/>
    <cellStyle name="Normal 5 2 2 3 2 2 2 3 3" xfId="40764" xr:uid="{00000000-0005-0000-0000-0000B8BC0000}"/>
    <cellStyle name="Normal 5 2 2 3 2 2 2 4" xfId="20412" xr:uid="{00000000-0005-0000-0000-0000B9BC0000}"/>
    <cellStyle name="Normal 5 2 2 3 2 2 2 4 2" xfId="47545" xr:uid="{00000000-0005-0000-0000-0000BABC0000}"/>
    <cellStyle name="Normal 5 2 2 3 2 2 2 5" xfId="33983" xr:uid="{00000000-0005-0000-0000-0000BBBC0000}"/>
    <cellStyle name="Normal 5 2 2 3 2 2 3" xfId="6693" xr:uid="{00000000-0005-0000-0000-0000BCBC0000}"/>
    <cellStyle name="Normal 5 2 2 3 2 2 3 2" xfId="10225" xr:uid="{00000000-0005-0000-0000-0000BDBC0000}"/>
    <cellStyle name="Normal 5 2 2 3 2 2 3 2 2" xfId="17015" xr:uid="{00000000-0005-0000-0000-0000BEBC0000}"/>
    <cellStyle name="Normal 5 2 2 3 2 2 3 2 2 2" xfId="30583" xr:uid="{00000000-0005-0000-0000-0000BFBC0000}"/>
    <cellStyle name="Normal 5 2 2 3 2 2 3 2 2 2 2" xfId="57716" xr:uid="{00000000-0005-0000-0000-0000C0BC0000}"/>
    <cellStyle name="Normal 5 2 2 3 2 2 3 2 2 3" xfId="44154" xr:uid="{00000000-0005-0000-0000-0000C1BC0000}"/>
    <cellStyle name="Normal 5 2 2 3 2 2 3 2 3" xfId="23802" xr:uid="{00000000-0005-0000-0000-0000C2BC0000}"/>
    <cellStyle name="Normal 5 2 2 3 2 2 3 2 3 2" xfId="50935" xr:uid="{00000000-0005-0000-0000-0000C3BC0000}"/>
    <cellStyle name="Normal 5 2 2 3 2 2 3 2 4" xfId="37373" xr:uid="{00000000-0005-0000-0000-0000C4BC0000}"/>
    <cellStyle name="Normal 5 2 2 3 2 2 3 3" xfId="13626" xr:uid="{00000000-0005-0000-0000-0000C5BC0000}"/>
    <cellStyle name="Normal 5 2 2 3 2 2 3 3 2" xfId="27194" xr:uid="{00000000-0005-0000-0000-0000C6BC0000}"/>
    <cellStyle name="Normal 5 2 2 3 2 2 3 3 2 2" xfId="54327" xr:uid="{00000000-0005-0000-0000-0000C7BC0000}"/>
    <cellStyle name="Normal 5 2 2 3 2 2 3 3 3" xfId="40765" xr:uid="{00000000-0005-0000-0000-0000C8BC0000}"/>
    <cellStyle name="Normal 5 2 2 3 2 2 3 4" xfId="20413" xr:uid="{00000000-0005-0000-0000-0000C9BC0000}"/>
    <cellStyle name="Normal 5 2 2 3 2 2 3 4 2" xfId="47546" xr:uid="{00000000-0005-0000-0000-0000CABC0000}"/>
    <cellStyle name="Normal 5 2 2 3 2 2 3 5" xfId="33984" xr:uid="{00000000-0005-0000-0000-0000CBBC0000}"/>
    <cellStyle name="Normal 5 2 2 3 2 2 4" xfId="10223" xr:uid="{00000000-0005-0000-0000-0000CCBC0000}"/>
    <cellStyle name="Normal 5 2 2 3 2 2 4 2" xfId="17013" xr:uid="{00000000-0005-0000-0000-0000CDBC0000}"/>
    <cellStyle name="Normal 5 2 2 3 2 2 4 2 2" xfId="30581" xr:uid="{00000000-0005-0000-0000-0000CEBC0000}"/>
    <cellStyle name="Normal 5 2 2 3 2 2 4 2 2 2" xfId="57714" xr:uid="{00000000-0005-0000-0000-0000CFBC0000}"/>
    <cellStyle name="Normal 5 2 2 3 2 2 4 2 3" xfId="44152" xr:uid="{00000000-0005-0000-0000-0000D0BC0000}"/>
    <cellStyle name="Normal 5 2 2 3 2 2 4 3" xfId="23800" xr:uid="{00000000-0005-0000-0000-0000D1BC0000}"/>
    <cellStyle name="Normal 5 2 2 3 2 2 4 3 2" xfId="50933" xr:uid="{00000000-0005-0000-0000-0000D2BC0000}"/>
    <cellStyle name="Normal 5 2 2 3 2 2 4 4" xfId="37371" xr:uid="{00000000-0005-0000-0000-0000D3BC0000}"/>
    <cellStyle name="Normal 5 2 2 3 2 2 5" xfId="13624" xr:uid="{00000000-0005-0000-0000-0000D4BC0000}"/>
    <cellStyle name="Normal 5 2 2 3 2 2 5 2" xfId="27192" xr:uid="{00000000-0005-0000-0000-0000D5BC0000}"/>
    <cellStyle name="Normal 5 2 2 3 2 2 5 2 2" xfId="54325" xr:uid="{00000000-0005-0000-0000-0000D6BC0000}"/>
    <cellStyle name="Normal 5 2 2 3 2 2 5 3" xfId="40763" xr:uid="{00000000-0005-0000-0000-0000D7BC0000}"/>
    <cellStyle name="Normal 5 2 2 3 2 2 6" xfId="20411" xr:uid="{00000000-0005-0000-0000-0000D8BC0000}"/>
    <cellStyle name="Normal 5 2 2 3 2 2 6 2" xfId="47544" xr:uid="{00000000-0005-0000-0000-0000D9BC0000}"/>
    <cellStyle name="Normal 5 2 2 3 2 2 7" xfId="33982" xr:uid="{00000000-0005-0000-0000-0000DABC0000}"/>
    <cellStyle name="Normal 5 2 2 3 2 3" xfId="6694" xr:uid="{00000000-0005-0000-0000-0000DBBC0000}"/>
    <cellStyle name="Normal 5 2 2 3 2 3 2" xfId="6695" xr:uid="{00000000-0005-0000-0000-0000DCBC0000}"/>
    <cellStyle name="Normal 5 2 2 3 2 3 2 2" xfId="10227" xr:uid="{00000000-0005-0000-0000-0000DDBC0000}"/>
    <cellStyle name="Normal 5 2 2 3 2 3 2 2 2" xfId="17017" xr:uid="{00000000-0005-0000-0000-0000DEBC0000}"/>
    <cellStyle name="Normal 5 2 2 3 2 3 2 2 2 2" xfId="30585" xr:uid="{00000000-0005-0000-0000-0000DFBC0000}"/>
    <cellStyle name="Normal 5 2 2 3 2 3 2 2 2 2 2" xfId="57718" xr:uid="{00000000-0005-0000-0000-0000E0BC0000}"/>
    <cellStyle name="Normal 5 2 2 3 2 3 2 2 2 3" xfId="44156" xr:uid="{00000000-0005-0000-0000-0000E1BC0000}"/>
    <cellStyle name="Normal 5 2 2 3 2 3 2 2 3" xfId="23804" xr:uid="{00000000-0005-0000-0000-0000E2BC0000}"/>
    <cellStyle name="Normal 5 2 2 3 2 3 2 2 3 2" xfId="50937" xr:uid="{00000000-0005-0000-0000-0000E3BC0000}"/>
    <cellStyle name="Normal 5 2 2 3 2 3 2 2 4" xfId="37375" xr:uid="{00000000-0005-0000-0000-0000E4BC0000}"/>
    <cellStyle name="Normal 5 2 2 3 2 3 2 3" xfId="13628" xr:uid="{00000000-0005-0000-0000-0000E5BC0000}"/>
    <cellStyle name="Normal 5 2 2 3 2 3 2 3 2" xfId="27196" xr:uid="{00000000-0005-0000-0000-0000E6BC0000}"/>
    <cellStyle name="Normal 5 2 2 3 2 3 2 3 2 2" xfId="54329" xr:uid="{00000000-0005-0000-0000-0000E7BC0000}"/>
    <cellStyle name="Normal 5 2 2 3 2 3 2 3 3" xfId="40767" xr:uid="{00000000-0005-0000-0000-0000E8BC0000}"/>
    <cellStyle name="Normal 5 2 2 3 2 3 2 4" xfId="20415" xr:uid="{00000000-0005-0000-0000-0000E9BC0000}"/>
    <cellStyle name="Normal 5 2 2 3 2 3 2 4 2" xfId="47548" xr:uid="{00000000-0005-0000-0000-0000EABC0000}"/>
    <cellStyle name="Normal 5 2 2 3 2 3 2 5" xfId="33986" xr:uid="{00000000-0005-0000-0000-0000EBBC0000}"/>
    <cellStyle name="Normal 5 2 2 3 2 3 3" xfId="10226" xr:uid="{00000000-0005-0000-0000-0000ECBC0000}"/>
    <cellStyle name="Normal 5 2 2 3 2 3 3 2" xfId="17016" xr:uid="{00000000-0005-0000-0000-0000EDBC0000}"/>
    <cellStyle name="Normal 5 2 2 3 2 3 3 2 2" xfId="30584" xr:uid="{00000000-0005-0000-0000-0000EEBC0000}"/>
    <cellStyle name="Normal 5 2 2 3 2 3 3 2 2 2" xfId="57717" xr:uid="{00000000-0005-0000-0000-0000EFBC0000}"/>
    <cellStyle name="Normal 5 2 2 3 2 3 3 2 3" xfId="44155" xr:uid="{00000000-0005-0000-0000-0000F0BC0000}"/>
    <cellStyle name="Normal 5 2 2 3 2 3 3 3" xfId="23803" xr:uid="{00000000-0005-0000-0000-0000F1BC0000}"/>
    <cellStyle name="Normal 5 2 2 3 2 3 3 3 2" xfId="50936" xr:uid="{00000000-0005-0000-0000-0000F2BC0000}"/>
    <cellStyle name="Normal 5 2 2 3 2 3 3 4" xfId="37374" xr:uid="{00000000-0005-0000-0000-0000F3BC0000}"/>
    <cellStyle name="Normal 5 2 2 3 2 3 4" xfId="13627" xr:uid="{00000000-0005-0000-0000-0000F4BC0000}"/>
    <cellStyle name="Normal 5 2 2 3 2 3 4 2" xfId="27195" xr:uid="{00000000-0005-0000-0000-0000F5BC0000}"/>
    <cellStyle name="Normal 5 2 2 3 2 3 4 2 2" xfId="54328" xr:uid="{00000000-0005-0000-0000-0000F6BC0000}"/>
    <cellStyle name="Normal 5 2 2 3 2 3 4 3" xfId="40766" xr:uid="{00000000-0005-0000-0000-0000F7BC0000}"/>
    <cellStyle name="Normal 5 2 2 3 2 3 5" xfId="20414" xr:uid="{00000000-0005-0000-0000-0000F8BC0000}"/>
    <cellStyle name="Normal 5 2 2 3 2 3 5 2" xfId="47547" xr:uid="{00000000-0005-0000-0000-0000F9BC0000}"/>
    <cellStyle name="Normal 5 2 2 3 2 3 6" xfId="33985" xr:uid="{00000000-0005-0000-0000-0000FABC0000}"/>
    <cellStyle name="Normal 5 2 2 3 2 4" xfId="6696" xr:uid="{00000000-0005-0000-0000-0000FBBC0000}"/>
    <cellStyle name="Normal 5 2 2 3 2 4 2" xfId="10228" xr:uid="{00000000-0005-0000-0000-0000FCBC0000}"/>
    <cellStyle name="Normal 5 2 2 3 2 4 2 2" xfId="17018" xr:uid="{00000000-0005-0000-0000-0000FDBC0000}"/>
    <cellStyle name="Normal 5 2 2 3 2 4 2 2 2" xfId="30586" xr:uid="{00000000-0005-0000-0000-0000FEBC0000}"/>
    <cellStyle name="Normal 5 2 2 3 2 4 2 2 2 2" xfId="57719" xr:uid="{00000000-0005-0000-0000-0000FFBC0000}"/>
    <cellStyle name="Normal 5 2 2 3 2 4 2 2 3" xfId="44157" xr:uid="{00000000-0005-0000-0000-000000BD0000}"/>
    <cellStyle name="Normal 5 2 2 3 2 4 2 3" xfId="23805" xr:uid="{00000000-0005-0000-0000-000001BD0000}"/>
    <cellStyle name="Normal 5 2 2 3 2 4 2 3 2" xfId="50938" xr:uid="{00000000-0005-0000-0000-000002BD0000}"/>
    <cellStyle name="Normal 5 2 2 3 2 4 2 4" xfId="37376" xr:uid="{00000000-0005-0000-0000-000003BD0000}"/>
    <cellStyle name="Normal 5 2 2 3 2 4 3" xfId="13629" xr:uid="{00000000-0005-0000-0000-000004BD0000}"/>
    <cellStyle name="Normal 5 2 2 3 2 4 3 2" xfId="27197" xr:uid="{00000000-0005-0000-0000-000005BD0000}"/>
    <cellStyle name="Normal 5 2 2 3 2 4 3 2 2" xfId="54330" xr:uid="{00000000-0005-0000-0000-000006BD0000}"/>
    <cellStyle name="Normal 5 2 2 3 2 4 3 3" xfId="40768" xr:uid="{00000000-0005-0000-0000-000007BD0000}"/>
    <cellStyle name="Normal 5 2 2 3 2 4 4" xfId="20416" xr:uid="{00000000-0005-0000-0000-000008BD0000}"/>
    <cellStyle name="Normal 5 2 2 3 2 4 4 2" xfId="47549" xr:uid="{00000000-0005-0000-0000-000009BD0000}"/>
    <cellStyle name="Normal 5 2 2 3 2 4 5" xfId="33987" xr:uid="{00000000-0005-0000-0000-00000ABD0000}"/>
    <cellStyle name="Normal 5 2 2 3 2 5" xfId="6697" xr:uid="{00000000-0005-0000-0000-00000BBD0000}"/>
    <cellStyle name="Normal 5 2 2 3 2 5 2" xfId="10229" xr:uid="{00000000-0005-0000-0000-00000CBD0000}"/>
    <cellStyle name="Normal 5 2 2 3 2 5 2 2" xfId="17019" xr:uid="{00000000-0005-0000-0000-00000DBD0000}"/>
    <cellStyle name="Normal 5 2 2 3 2 5 2 2 2" xfId="30587" xr:uid="{00000000-0005-0000-0000-00000EBD0000}"/>
    <cellStyle name="Normal 5 2 2 3 2 5 2 2 2 2" xfId="57720" xr:uid="{00000000-0005-0000-0000-00000FBD0000}"/>
    <cellStyle name="Normal 5 2 2 3 2 5 2 2 3" xfId="44158" xr:uid="{00000000-0005-0000-0000-000010BD0000}"/>
    <cellStyle name="Normal 5 2 2 3 2 5 2 3" xfId="23806" xr:uid="{00000000-0005-0000-0000-000011BD0000}"/>
    <cellStyle name="Normal 5 2 2 3 2 5 2 3 2" xfId="50939" xr:uid="{00000000-0005-0000-0000-000012BD0000}"/>
    <cellStyle name="Normal 5 2 2 3 2 5 2 4" xfId="37377" xr:uid="{00000000-0005-0000-0000-000013BD0000}"/>
    <cellStyle name="Normal 5 2 2 3 2 5 3" xfId="13630" xr:uid="{00000000-0005-0000-0000-000014BD0000}"/>
    <cellStyle name="Normal 5 2 2 3 2 5 3 2" xfId="27198" xr:uid="{00000000-0005-0000-0000-000015BD0000}"/>
    <cellStyle name="Normal 5 2 2 3 2 5 3 2 2" xfId="54331" xr:uid="{00000000-0005-0000-0000-000016BD0000}"/>
    <cellStyle name="Normal 5 2 2 3 2 5 3 3" xfId="40769" xr:uid="{00000000-0005-0000-0000-000017BD0000}"/>
    <cellStyle name="Normal 5 2 2 3 2 5 4" xfId="20417" xr:uid="{00000000-0005-0000-0000-000018BD0000}"/>
    <cellStyle name="Normal 5 2 2 3 2 5 4 2" xfId="47550" xr:uid="{00000000-0005-0000-0000-000019BD0000}"/>
    <cellStyle name="Normal 5 2 2 3 2 5 5" xfId="33988" xr:uid="{00000000-0005-0000-0000-00001ABD0000}"/>
    <cellStyle name="Normal 5 2 2 3 2 6" xfId="10222" xr:uid="{00000000-0005-0000-0000-00001BBD0000}"/>
    <cellStyle name="Normal 5 2 2 3 2 6 2" xfId="17012" xr:uid="{00000000-0005-0000-0000-00001CBD0000}"/>
    <cellStyle name="Normal 5 2 2 3 2 6 2 2" xfId="30580" xr:uid="{00000000-0005-0000-0000-00001DBD0000}"/>
    <cellStyle name="Normal 5 2 2 3 2 6 2 2 2" xfId="57713" xr:uid="{00000000-0005-0000-0000-00001EBD0000}"/>
    <cellStyle name="Normal 5 2 2 3 2 6 2 3" xfId="44151" xr:uid="{00000000-0005-0000-0000-00001FBD0000}"/>
    <cellStyle name="Normal 5 2 2 3 2 6 3" xfId="23799" xr:uid="{00000000-0005-0000-0000-000020BD0000}"/>
    <cellStyle name="Normal 5 2 2 3 2 6 3 2" xfId="50932" xr:uid="{00000000-0005-0000-0000-000021BD0000}"/>
    <cellStyle name="Normal 5 2 2 3 2 6 4" xfId="37370" xr:uid="{00000000-0005-0000-0000-000022BD0000}"/>
    <cellStyle name="Normal 5 2 2 3 2 7" xfId="13623" xr:uid="{00000000-0005-0000-0000-000023BD0000}"/>
    <cellStyle name="Normal 5 2 2 3 2 7 2" xfId="27191" xr:uid="{00000000-0005-0000-0000-000024BD0000}"/>
    <cellStyle name="Normal 5 2 2 3 2 7 2 2" xfId="54324" xr:uid="{00000000-0005-0000-0000-000025BD0000}"/>
    <cellStyle name="Normal 5 2 2 3 2 7 3" xfId="40762" xr:uid="{00000000-0005-0000-0000-000026BD0000}"/>
    <cellStyle name="Normal 5 2 2 3 2 8" xfId="20410" xr:uid="{00000000-0005-0000-0000-000027BD0000}"/>
    <cellStyle name="Normal 5 2 2 3 2 8 2" xfId="47543" xr:uid="{00000000-0005-0000-0000-000028BD0000}"/>
    <cellStyle name="Normal 5 2 2 3 2 9" xfId="33981" xr:uid="{00000000-0005-0000-0000-000029BD0000}"/>
    <cellStyle name="Normal 5 2 2 3 3" xfId="6698" xr:uid="{00000000-0005-0000-0000-00002ABD0000}"/>
    <cellStyle name="Normal 5 2 2 3 3 2" xfId="6699" xr:uid="{00000000-0005-0000-0000-00002BBD0000}"/>
    <cellStyle name="Normal 5 2 2 3 3 2 2" xfId="10231" xr:uid="{00000000-0005-0000-0000-00002CBD0000}"/>
    <cellStyle name="Normal 5 2 2 3 3 2 2 2" xfId="17021" xr:uid="{00000000-0005-0000-0000-00002DBD0000}"/>
    <cellStyle name="Normal 5 2 2 3 3 2 2 2 2" xfId="30589" xr:uid="{00000000-0005-0000-0000-00002EBD0000}"/>
    <cellStyle name="Normal 5 2 2 3 3 2 2 2 2 2" xfId="57722" xr:uid="{00000000-0005-0000-0000-00002FBD0000}"/>
    <cellStyle name="Normal 5 2 2 3 3 2 2 2 3" xfId="44160" xr:uid="{00000000-0005-0000-0000-000030BD0000}"/>
    <cellStyle name="Normal 5 2 2 3 3 2 2 3" xfId="23808" xr:uid="{00000000-0005-0000-0000-000031BD0000}"/>
    <cellStyle name="Normal 5 2 2 3 3 2 2 3 2" xfId="50941" xr:uid="{00000000-0005-0000-0000-000032BD0000}"/>
    <cellStyle name="Normal 5 2 2 3 3 2 2 4" xfId="37379" xr:uid="{00000000-0005-0000-0000-000033BD0000}"/>
    <cellStyle name="Normal 5 2 2 3 3 2 3" xfId="13632" xr:uid="{00000000-0005-0000-0000-000034BD0000}"/>
    <cellStyle name="Normal 5 2 2 3 3 2 3 2" xfId="27200" xr:uid="{00000000-0005-0000-0000-000035BD0000}"/>
    <cellStyle name="Normal 5 2 2 3 3 2 3 2 2" xfId="54333" xr:uid="{00000000-0005-0000-0000-000036BD0000}"/>
    <cellStyle name="Normal 5 2 2 3 3 2 3 3" xfId="40771" xr:uid="{00000000-0005-0000-0000-000037BD0000}"/>
    <cellStyle name="Normal 5 2 2 3 3 2 4" xfId="20419" xr:uid="{00000000-0005-0000-0000-000038BD0000}"/>
    <cellStyle name="Normal 5 2 2 3 3 2 4 2" xfId="47552" xr:uid="{00000000-0005-0000-0000-000039BD0000}"/>
    <cellStyle name="Normal 5 2 2 3 3 2 5" xfId="33990" xr:uid="{00000000-0005-0000-0000-00003ABD0000}"/>
    <cellStyle name="Normal 5 2 2 3 3 3" xfId="6700" xr:uid="{00000000-0005-0000-0000-00003BBD0000}"/>
    <cellStyle name="Normal 5 2 2 3 3 3 2" xfId="10232" xr:uid="{00000000-0005-0000-0000-00003CBD0000}"/>
    <cellStyle name="Normal 5 2 2 3 3 3 2 2" xfId="17022" xr:uid="{00000000-0005-0000-0000-00003DBD0000}"/>
    <cellStyle name="Normal 5 2 2 3 3 3 2 2 2" xfId="30590" xr:uid="{00000000-0005-0000-0000-00003EBD0000}"/>
    <cellStyle name="Normal 5 2 2 3 3 3 2 2 2 2" xfId="57723" xr:uid="{00000000-0005-0000-0000-00003FBD0000}"/>
    <cellStyle name="Normal 5 2 2 3 3 3 2 2 3" xfId="44161" xr:uid="{00000000-0005-0000-0000-000040BD0000}"/>
    <cellStyle name="Normal 5 2 2 3 3 3 2 3" xfId="23809" xr:uid="{00000000-0005-0000-0000-000041BD0000}"/>
    <cellStyle name="Normal 5 2 2 3 3 3 2 3 2" xfId="50942" xr:uid="{00000000-0005-0000-0000-000042BD0000}"/>
    <cellStyle name="Normal 5 2 2 3 3 3 2 4" xfId="37380" xr:uid="{00000000-0005-0000-0000-000043BD0000}"/>
    <cellStyle name="Normal 5 2 2 3 3 3 3" xfId="13633" xr:uid="{00000000-0005-0000-0000-000044BD0000}"/>
    <cellStyle name="Normal 5 2 2 3 3 3 3 2" xfId="27201" xr:uid="{00000000-0005-0000-0000-000045BD0000}"/>
    <cellStyle name="Normal 5 2 2 3 3 3 3 2 2" xfId="54334" xr:uid="{00000000-0005-0000-0000-000046BD0000}"/>
    <cellStyle name="Normal 5 2 2 3 3 3 3 3" xfId="40772" xr:uid="{00000000-0005-0000-0000-000047BD0000}"/>
    <cellStyle name="Normal 5 2 2 3 3 3 4" xfId="20420" xr:uid="{00000000-0005-0000-0000-000048BD0000}"/>
    <cellStyle name="Normal 5 2 2 3 3 3 4 2" xfId="47553" xr:uid="{00000000-0005-0000-0000-000049BD0000}"/>
    <cellStyle name="Normal 5 2 2 3 3 3 5" xfId="33991" xr:uid="{00000000-0005-0000-0000-00004ABD0000}"/>
    <cellStyle name="Normal 5 2 2 3 3 4" xfId="10230" xr:uid="{00000000-0005-0000-0000-00004BBD0000}"/>
    <cellStyle name="Normal 5 2 2 3 3 4 2" xfId="17020" xr:uid="{00000000-0005-0000-0000-00004CBD0000}"/>
    <cellStyle name="Normal 5 2 2 3 3 4 2 2" xfId="30588" xr:uid="{00000000-0005-0000-0000-00004DBD0000}"/>
    <cellStyle name="Normal 5 2 2 3 3 4 2 2 2" xfId="57721" xr:uid="{00000000-0005-0000-0000-00004EBD0000}"/>
    <cellStyle name="Normal 5 2 2 3 3 4 2 3" xfId="44159" xr:uid="{00000000-0005-0000-0000-00004FBD0000}"/>
    <cellStyle name="Normal 5 2 2 3 3 4 3" xfId="23807" xr:uid="{00000000-0005-0000-0000-000050BD0000}"/>
    <cellStyle name="Normal 5 2 2 3 3 4 3 2" xfId="50940" xr:uid="{00000000-0005-0000-0000-000051BD0000}"/>
    <cellStyle name="Normal 5 2 2 3 3 4 4" xfId="37378" xr:uid="{00000000-0005-0000-0000-000052BD0000}"/>
    <cellStyle name="Normal 5 2 2 3 3 5" xfId="13631" xr:uid="{00000000-0005-0000-0000-000053BD0000}"/>
    <cellStyle name="Normal 5 2 2 3 3 5 2" xfId="27199" xr:uid="{00000000-0005-0000-0000-000054BD0000}"/>
    <cellStyle name="Normal 5 2 2 3 3 5 2 2" xfId="54332" xr:uid="{00000000-0005-0000-0000-000055BD0000}"/>
    <cellStyle name="Normal 5 2 2 3 3 5 3" xfId="40770" xr:uid="{00000000-0005-0000-0000-000056BD0000}"/>
    <cellStyle name="Normal 5 2 2 3 3 6" xfId="20418" xr:uid="{00000000-0005-0000-0000-000057BD0000}"/>
    <cellStyle name="Normal 5 2 2 3 3 6 2" xfId="47551" xr:uid="{00000000-0005-0000-0000-000058BD0000}"/>
    <cellStyle name="Normal 5 2 2 3 3 7" xfId="33989" xr:uid="{00000000-0005-0000-0000-000059BD0000}"/>
    <cellStyle name="Normal 5 2 2 3 4" xfId="6701" xr:uid="{00000000-0005-0000-0000-00005ABD0000}"/>
    <cellStyle name="Normal 5 2 2 3 4 2" xfId="6702" xr:uid="{00000000-0005-0000-0000-00005BBD0000}"/>
    <cellStyle name="Normal 5 2 2 3 4 2 2" xfId="10234" xr:uid="{00000000-0005-0000-0000-00005CBD0000}"/>
    <cellStyle name="Normal 5 2 2 3 4 2 2 2" xfId="17024" xr:uid="{00000000-0005-0000-0000-00005DBD0000}"/>
    <cellStyle name="Normal 5 2 2 3 4 2 2 2 2" xfId="30592" xr:uid="{00000000-0005-0000-0000-00005EBD0000}"/>
    <cellStyle name="Normal 5 2 2 3 4 2 2 2 2 2" xfId="57725" xr:uid="{00000000-0005-0000-0000-00005FBD0000}"/>
    <cellStyle name="Normal 5 2 2 3 4 2 2 2 3" xfId="44163" xr:uid="{00000000-0005-0000-0000-000060BD0000}"/>
    <cellStyle name="Normal 5 2 2 3 4 2 2 3" xfId="23811" xr:uid="{00000000-0005-0000-0000-000061BD0000}"/>
    <cellStyle name="Normal 5 2 2 3 4 2 2 3 2" xfId="50944" xr:uid="{00000000-0005-0000-0000-000062BD0000}"/>
    <cellStyle name="Normal 5 2 2 3 4 2 2 4" xfId="37382" xr:uid="{00000000-0005-0000-0000-000063BD0000}"/>
    <cellStyle name="Normal 5 2 2 3 4 2 3" xfId="13635" xr:uid="{00000000-0005-0000-0000-000064BD0000}"/>
    <cellStyle name="Normal 5 2 2 3 4 2 3 2" xfId="27203" xr:uid="{00000000-0005-0000-0000-000065BD0000}"/>
    <cellStyle name="Normal 5 2 2 3 4 2 3 2 2" xfId="54336" xr:uid="{00000000-0005-0000-0000-000066BD0000}"/>
    <cellStyle name="Normal 5 2 2 3 4 2 3 3" xfId="40774" xr:uid="{00000000-0005-0000-0000-000067BD0000}"/>
    <cellStyle name="Normal 5 2 2 3 4 2 4" xfId="20422" xr:uid="{00000000-0005-0000-0000-000068BD0000}"/>
    <cellStyle name="Normal 5 2 2 3 4 2 4 2" xfId="47555" xr:uid="{00000000-0005-0000-0000-000069BD0000}"/>
    <cellStyle name="Normal 5 2 2 3 4 2 5" xfId="33993" xr:uid="{00000000-0005-0000-0000-00006ABD0000}"/>
    <cellStyle name="Normal 5 2 2 3 4 3" xfId="10233" xr:uid="{00000000-0005-0000-0000-00006BBD0000}"/>
    <cellStyle name="Normal 5 2 2 3 4 3 2" xfId="17023" xr:uid="{00000000-0005-0000-0000-00006CBD0000}"/>
    <cellStyle name="Normal 5 2 2 3 4 3 2 2" xfId="30591" xr:uid="{00000000-0005-0000-0000-00006DBD0000}"/>
    <cellStyle name="Normal 5 2 2 3 4 3 2 2 2" xfId="57724" xr:uid="{00000000-0005-0000-0000-00006EBD0000}"/>
    <cellStyle name="Normal 5 2 2 3 4 3 2 3" xfId="44162" xr:uid="{00000000-0005-0000-0000-00006FBD0000}"/>
    <cellStyle name="Normal 5 2 2 3 4 3 3" xfId="23810" xr:uid="{00000000-0005-0000-0000-000070BD0000}"/>
    <cellStyle name="Normal 5 2 2 3 4 3 3 2" xfId="50943" xr:uid="{00000000-0005-0000-0000-000071BD0000}"/>
    <cellStyle name="Normal 5 2 2 3 4 3 4" xfId="37381" xr:uid="{00000000-0005-0000-0000-000072BD0000}"/>
    <cellStyle name="Normal 5 2 2 3 4 4" xfId="13634" xr:uid="{00000000-0005-0000-0000-000073BD0000}"/>
    <cellStyle name="Normal 5 2 2 3 4 4 2" xfId="27202" xr:uid="{00000000-0005-0000-0000-000074BD0000}"/>
    <cellStyle name="Normal 5 2 2 3 4 4 2 2" xfId="54335" xr:uid="{00000000-0005-0000-0000-000075BD0000}"/>
    <cellStyle name="Normal 5 2 2 3 4 4 3" xfId="40773" xr:uid="{00000000-0005-0000-0000-000076BD0000}"/>
    <cellStyle name="Normal 5 2 2 3 4 5" xfId="20421" xr:uid="{00000000-0005-0000-0000-000077BD0000}"/>
    <cellStyle name="Normal 5 2 2 3 4 5 2" xfId="47554" xr:uid="{00000000-0005-0000-0000-000078BD0000}"/>
    <cellStyle name="Normal 5 2 2 3 4 6" xfId="33992" xr:uid="{00000000-0005-0000-0000-000079BD0000}"/>
    <cellStyle name="Normal 5 2 2 3 5" xfId="6703" xr:uid="{00000000-0005-0000-0000-00007ABD0000}"/>
    <cellStyle name="Normal 5 2 2 3 5 2" xfId="10235" xr:uid="{00000000-0005-0000-0000-00007BBD0000}"/>
    <cellStyle name="Normal 5 2 2 3 5 2 2" xfId="17025" xr:uid="{00000000-0005-0000-0000-00007CBD0000}"/>
    <cellStyle name="Normal 5 2 2 3 5 2 2 2" xfId="30593" xr:uid="{00000000-0005-0000-0000-00007DBD0000}"/>
    <cellStyle name="Normal 5 2 2 3 5 2 2 2 2" xfId="57726" xr:uid="{00000000-0005-0000-0000-00007EBD0000}"/>
    <cellStyle name="Normal 5 2 2 3 5 2 2 3" xfId="44164" xr:uid="{00000000-0005-0000-0000-00007FBD0000}"/>
    <cellStyle name="Normal 5 2 2 3 5 2 3" xfId="23812" xr:uid="{00000000-0005-0000-0000-000080BD0000}"/>
    <cellStyle name="Normal 5 2 2 3 5 2 3 2" xfId="50945" xr:uid="{00000000-0005-0000-0000-000081BD0000}"/>
    <cellStyle name="Normal 5 2 2 3 5 2 4" xfId="37383" xr:uid="{00000000-0005-0000-0000-000082BD0000}"/>
    <cellStyle name="Normal 5 2 2 3 5 3" xfId="13636" xr:uid="{00000000-0005-0000-0000-000083BD0000}"/>
    <cellStyle name="Normal 5 2 2 3 5 3 2" xfId="27204" xr:uid="{00000000-0005-0000-0000-000084BD0000}"/>
    <cellStyle name="Normal 5 2 2 3 5 3 2 2" xfId="54337" xr:uid="{00000000-0005-0000-0000-000085BD0000}"/>
    <cellStyle name="Normal 5 2 2 3 5 3 3" xfId="40775" xr:uid="{00000000-0005-0000-0000-000086BD0000}"/>
    <cellStyle name="Normal 5 2 2 3 5 4" xfId="20423" xr:uid="{00000000-0005-0000-0000-000087BD0000}"/>
    <cellStyle name="Normal 5 2 2 3 5 4 2" xfId="47556" xr:uid="{00000000-0005-0000-0000-000088BD0000}"/>
    <cellStyle name="Normal 5 2 2 3 5 5" xfId="33994" xr:uid="{00000000-0005-0000-0000-000089BD0000}"/>
    <cellStyle name="Normal 5 2 2 3 6" xfId="6704" xr:uid="{00000000-0005-0000-0000-00008ABD0000}"/>
    <cellStyle name="Normal 5 2 2 3 6 2" xfId="10236" xr:uid="{00000000-0005-0000-0000-00008BBD0000}"/>
    <cellStyle name="Normal 5 2 2 3 6 2 2" xfId="17026" xr:uid="{00000000-0005-0000-0000-00008CBD0000}"/>
    <cellStyle name="Normal 5 2 2 3 6 2 2 2" xfId="30594" xr:uid="{00000000-0005-0000-0000-00008DBD0000}"/>
    <cellStyle name="Normal 5 2 2 3 6 2 2 2 2" xfId="57727" xr:uid="{00000000-0005-0000-0000-00008EBD0000}"/>
    <cellStyle name="Normal 5 2 2 3 6 2 2 3" xfId="44165" xr:uid="{00000000-0005-0000-0000-00008FBD0000}"/>
    <cellStyle name="Normal 5 2 2 3 6 2 3" xfId="23813" xr:uid="{00000000-0005-0000-0000-000090BD0000}"/>
    <cellStyle name="Normal 5 2 2 3 6 2 3 2" xfId="50946" xr:uid="{00000000-0005-0000-0000-000091BD0000}"/>
    <cellStyle name="Normal 5 2 2 3 6 2 4" xfId="37384" xr:uid="{00000000-0005-0000-0000-000092BD0000}"/>
    <cellStyle name="Normal 5 2 2 3 6 3" xfId="13637" xr:uid="{00000000-0005-0000-0000-000093BD0000}"/>
    <cellStyle name="Normal 5 2 2 3 6 3 2" xfId="27205" xr:uid="{00000000-0005-0000-0000-000094BD0000}"/>
    <cellStyle name="Normal 5 2 2 3 6 3 2 2" xfId="54338" xr:uid="{00000000-0005-0000-0000-000095BD0000}"/>
    <cellStyle name="Normal 5 2 2 3 6 3 3" xfId="40776" xr:uid="{00000000-0005-0000-0000-000096BD0000}"/>
    <cellStyle name="Normal 5 2 2 3 6 4" xfId="20424" xr:uid="{00000000-0005-0000-0000-000097BD0000}"/>
    <cellStyle name="Normal 5 2 2 3 6 4 2" xfId="47557" xr:uid="{00000000-0005-0000-0000-000098BD0000}"/>
    <cellStyle name="Normal 5 2 2 3 6 5" xfId="33995" xr:uid="{00000000-0005-0000-0000-000099BD0000}"/>
    <cellStyle name="Normal 5 2 2 3 7" xfId="10221" xr:uid="{00000000-0005-0000-0000-00009ABD0000}"/>
    <cellStyle name="Normal 5 2 2 3 7 2" xfId="17011" xr:uid="{00000000-0005-0000-0000-00009BBD0000}"/>
    <cellStyle name="Normal 5 2 2 3 7 2 2" xfId="30579" xr:uid="{00000000-0005-0000-0000-00009CBD0000}"/>
    <cellStyle name="Normal 5 2 2 3 7 2 2 2" xfId="57712" xr:uid="{00000000-0005-0000-0000-00009DBD0000}"/>
    <cellStyle name="Normal 5 2 2 3 7 2 3" xfId="44150" xr:uid="{00000000-0005-0000-0000-00009EBD0000}"/>
    <cellStyle name="Normal 5 2 2 3 7 3" xfId="23798" xr:uid="{00000000-0005-0000-0000-00009FBD0000}"/>
    <cellStyle name="Normal 5 2 2 3 7 3 2" xfId="50931" xr:uid="{00000000-0005-0000-0000-0000A0BD0000}"/>
    <cellStyle name="Normal 5 2 2 3 7 4" xfId="37369" xr:uid="{00000000-0005-0000-0000-0000A1BD0000}"/>
    <cellStyle name="Normal 5 2 2 3 8" xfId="13622" xr:uid="{00000000-0005-0000-0000-0000A2BD0000}"/>
    <cellStyle name="Normal 5 2 2 3 8 2" xfId="27190" xr:uid="{00000000-0005-0000-0000-0000A3BD0000}"/>
    <cellStyle name="Normal 5 2 2 3 8 2 2" xfId="54323" xr:uid="{00000000-0005-0000-0000-0000A4BD0000}"/>
    <cellStyle name="Normal 5 2 2 3 8 3" xfId="40761" xr:uid="{00000000-0005-0000-0000-0000A5BD0000}"/>
    <cellStyle name="Normal 5 2 2 3 9" xfId="20409" xr:uid="{00000000-0005-0000-0000-0000A6BD0000}"/>
    <cellStyle name="Normal 5 2 2 3 9 2" xfId="47542" xr:uid="{00000000-0005-0000-0000-0000A7BD0000}"/>
    <cellStyle name="Normal 5 2 2 4" xfId="6705" xr:uid="{00000000-0005-0000-0000-0000A8BD0000}"/>
    <cellStyle name="Normal 5 2 2 4 2" xfId="6706" xr:uid="{00000000-0005-0000-0000-0000A9BD0000}"/>
    <cellStyle name="Normal 5 2 2 4 2 2" xfId="6707" xr:uid="{00000000-0005-0000-0000-0000AABD0000}"/>
    <cellStyle name="Normal 5 2 2 4 2 2 2" xfId="10239" xr:uid="{00000000-0005-0000-0000-0000ABBD0000}"/>
    <cellStyle name="Normal 5 2 2 4 2 2 2 2" xfId="17029" xr:uid="{00000000-0005-0000-0000-0000ACBD0000}"/>
    <cellStyle name="Normal 5 2 2 4 2 2 2 2 2" xfId="30597" xr:uid="{00000000-0005-0000-0000-0000ADBD0000}"/>
    <cellStyle name="Normal 5 2 2 4 2 2 2 2 2 2" xfId="57730" xr:uid="{00000000-0005-0000-0000-0000AEBD0000}"/>
    <cellStyle name="Normal 5 2 2 4 2 2 2 2 3" xfId="44168" xr:uid="{00000000-0005-0000-0000-0000AFBD0000}"/>
    <cellStyle name="Normal 5 2 2 4 2 2 2 3" xfId="23816" xr:uid="{00000000-0005-0000-0000-0000B0BD0000}"/>
    <cellStyle name="Normal 5 2 2 4 2 2 2 3 2" xfId="50949" xr:uid="{00000000-0005-0000-0000-0000B1BD0000}"/>
    <cellStyle name="Normal 5 2 2 4 2 2 2 4" xfId="37387" xr:uid="{00000000-0005-0000-0000-0000B2BD0000}"/>
    <cellStyle name="Normal 5 2 2 4 2 2 3" xfId="13640" xr:uid="{00000000-0005-0000-0000-0000B3BD0000}"/>
    <cellStyle name="Normal 5 2 2 4 2 2 3 2" xfId="27208" xr:uid="{00000000-0005-0000-0000-0000B4BD0000}"/>
    <cellStyle name="Normal 5 2 2 4 2 2 3 2 2" xfId="54341" xr:uid="{00000000-0005-0000-0000-0000B5BD0000}"/>
    <cellStyle name="Normal 5 2 2 4 2 2 3 3" xfId="40779" xr:uid="{00000000-0005-0000-0000-0000B6BD0000}"/>
    <cellStyle name="Normal 5 2 2 4 2 2 4" xfId="20427" xr:uid="{00000000-0005-0000-0000-0000B7BD0000}"/>
    <cellStyle name="Normal 5 2 2 4 2 2 4 2" xfId="47560" xr:uid="{00000000-0005-0000-0000-0000B8BD0000}"/>
    <cellStyle name="Normal 5 2 2 4 2 2 5" xfId="33998" xr:uid="{00000000-0005-0000-0000-0000B9BD0000}"/>
    <cellStyle name="Normal 5 2 2 4 2 3" xfId="6708" xr:uid="{00000000-0005-0000-0000-0000BABD0000}"/>
    <cellStyle name="Normal 5 2 2 4 2 3 2" xfId="10240" xr:uid="{00000000-0005-0000-0000-0000BBBD0000}"/>
    <cellStyle name="Normal 5 2 2 4 2 3 2 2" xfId="17030" xr:uid="{00000000-0005-0000-0000-0000BCBD0000}"/>
    <cellStyle name="Normal 5 2 2 4 2 3 2 2 2" xfId="30598" xr:uid="{00000000-0005-0000-0000-0000BDBD0000}"/>
    <cellStyle name="Normal 5 2 2 4 2 3 2 2 2 2" xfId="57731" xr:uid="{00000000-0005-0000-0000-0000BEBD0000}"/>
    <cellStyle name="Normal 5 2 2 4 2 3 2 2 3" xfId="44169" xr:uid="{00000000-0005-0000-0000-0000BFBD0000}"/>
    <cellStyle name="Normal 5 2 2 4 2 3 2 3" xfId="23817" xr:uid="{00000000-0005-0000-0000-0000C0BD0000}"/>
    <cellStyle name="Normal 5 2 2 4 2 3 2 3 2" xfId="50950" xr:uid="{00000000-0005-0000-0000-0000C1BD0000}"/>
    <cellStyle name="Normal 5 2 2 4 2 3 2 4" xfId="37388" xr:uid="{00000000-0005-0000-0000-0000C2BD0000}"/>
    <cellStyle name="Normal 5 2 2 4 2 3 3" xfId="13641" xr:uid="{00000000-0005-0000-0000-0000C3BD0000}"/>
    <cellStyle name="Normal 5 2 2 4 2 3 3 2" xfId="27209" xr:uid="{00000000-0005-0000-0000-0000C4BD0000}"/>
    <cellStyle name="Normal 5 2 2 4 2 3 3 2 2" xfId="54342" xr:uid="{00000000-0005-0000-0000-0000C5BD0000}"/>
    <cellStyle name="Normal 5 2 2 4 2 3 3 3" xfId="40780" xr:uid="{00000000-0005-0000-0000-0000C6BD0000}"/>
    <cellStyle name="Normal 5 2 2 4 2 3 4" xfId="20428" xr:uid="{00000000-0005-0000-0000-0000C7BD0000}"/>
    <cellStyle name="Normal 5 2 2 4 2 3 4 2" xfId="47561" xr:uid="{00000000-0005-0000-0000-0000C8BD0000}"/>
    <cellStyle name="Normal 5 2 2 4 2 3 5" xfId="33999" xr:uid="{00000000-0005-0000-0000-0000C9BD0000}"/>
    <cellStyle name="Normal 5 2 2 4 2 4" xfId="10238" xr:uid="{00000000-0005-0000-0000-0000CABD0000}"/>
    <cellStyle name="Normal 5 2 2 4 2 4 2" xfId="17028" xr:uid="{00000000-0005-0000-0000-0000CBBD0000}"/>
    <cellStyle name="Normal 5 2 2 4 2 4 2 2" xfId="30596" xr:uid="{00000000-0005-0000-0000-0000CCBD0000}"/>
    <cellStyle name="Normal 5 2 2 4 2 4 2 2 2" xfId="57729" xr:uid="{00000000-0005-0000-0000-0000CDBD0000}"/>
    <cellStyle name="Normal 5 2 2 4 2 4 2 3" xfId="44167" xr:uid="{00000000-0005-0000-0000-0000CEBD0000}"/>
    <cellStyle name="Normal 5 2 2 4 2 4 3" xfId="23815" xr:uid="{00000000-0005-0000-0000-0000CFBD0000}"/>
    <cellStyle name="Normal 5 2 2 4 2 4 3 2" xfId="50948" xr:uid="{00000000-0005-0000-0000-0000D0BD0000}"/>
    <cellStyle name="Normal 5 2 2 4 2 4 4" xfId="37386" xr:uid="{00000000-0005-0000-0000-0000D1BD0000}"/>
    <cellStyle name="Normal 5 2 2 4 2 5" xfId="13639" xr:uid="{00000000-0005-0000-0000-0000D2BD0000}"/>
    <cellStyle name="Normal 5 2 2 4 2 5 2" xfId="27207" xr:uid="{00000000-0005-0000-0000-0000D3BD0000}"/>
    <cellStyle name="Normal 5 2 2 4 2 5 2 2" xfId="54340" xr:uid="{00000000-0005-0000-0000-0000D4BD0000}"/>
    <cellStyle name="Normal 5 2 2 4 2 5 3" xfId="40778" xr:uid="{00000000-0005-0000-0000-0000D5BD0000}"/>
    <cellStyle name="Normal 5 2 2 4 2 6" xfId="20426" xr:uid="{00000000-0005-0000-0000-0000D6BD0000}"/>
    <cellStyle name="Normal 5 2 2 4 2 6 2" xfId="47559" xr:uid="{00000000-0005-0000-0000-0000D7BD0000}"/>
    <cellStyle name="Normal 5 2 2 4 2 7" xfId="33997" xr:uid="{00000000-0005-0000-0000-0000D8BD0000}"/>
    <cellStyle name="Normal 5 2 2 4 3" xfId="6709" xr:uid="{00000000-0005-0000-0000-0000D9BD0000}"/>
    <cellStyle name="Normal 5 2 2 4 3 2" xfId="6710" xr:uid="{00000000-0005-0000-0000-0000DABD0000}"/>
    <cellStyle name="Normal 5 2 2 4 3 2 2" xfId="10242" xr:uid="{00000000-0005-0000-0000-0000DBBD0000}"/>
    <cellStyle name="Normal 5 2 2 4 3 2 2 2" xfId="17032" xr:uid="{00000000-0005-0000-0000-0000DCBD0000}"/>
    <cellStyle name="Normal 5 2 2 4 3 2 2 2 2" xfId="30600" xr:uid="{00000000-0005-0000-0000-0000DDBD0000}"/>
    <cellStyle name="Normal 5 2 2 4 3 2 2 2 2 2" xfId="57733" xr:uid="{00000000-0005-0000-0000-0000DEBD0000}"/>
    <cellStyle name="Normal 5 2 2 4 3 2 2 2 3" xfId="44171" xr:uid="{00000000-0005-0000-0000-0000DFBD0000}"/>
    <cellStyle name="Normal 5 2 2 4 3 2 2 3" xfId="23819" xr:uid="{00000000-0005-0000-0000-0000E0BD0000}"/>
    <cellStyle name="Normal 5 2 2 4 3 2 2 3 2" xfId="50952" xr:uid="{00000000-0005-0000-0000-0000E1BD0000}"/>
    <cellStyle name="Normal 5 2 2 4 3 2 2 4" xfId="37390" xr:uid="{00000000-0005-0000-0000-0000E2BD0000}"/>
    <cellStyle name="Normal 5 2 2 4 3 2 3" xfId="13643" xr:uid="{00000000-0005-0000-0000-0000E3BD0000}"/>
    <cellStyle name="Normal 5 2 2 4 3 2 3 2" xfId="27211" xr:uid="{00000000-0005-0000-0000-0000E4BD0000}"/>
    <cellStyle name="Normal 5 2 2 4 3 2 3 2 2" xfId="54344" xr:uid="{00000000-0005-0000-0000-0000E5BD0000}"/>
    <cellStyle name="Normal 5 2 2 4 3 2 3 3" xfId="40782" xr:uid="{00000000-0005-0000-0000-0000E6BD0000}"/>
    <cellStyle name="Normal 5 2 2 4 3 2 4" xfId="20430" xr:uid="{00000000-0005-0000-0000-0000E7BD0000}"/>
    <cellStyle name="Normal 5 2 2 4 3 2 4 2" xfId="47563" xr:uid="{00000000-0005-0000-0000-0000E8BD0000}"/>
    <cellStyle name="Normal 5 2 2 4 3 2 5" xfId="34001" xr:uid="{00000000-0005-0000-0000-0000E9BD0000}"/>
    <cellStyle name="Normal 5 2 2 4 3 3" xfId="10241" xr:uid="{00000000-0005-0000-0000-0000EABD0000}"/>
    <cellStyle name="Normal 5 2 2 4 3 3 2" xfId="17031" xr:uid="{00000000-0005-0000-0000-0000EBBD0000}"/>
    <cellStyle name="Normal 5 2 2 4 3 3 2 2" xfId="30599" xr:uid="{00000000-0005-0000-0000-0000ECBD0000}"/>
    <cellStyle name="Normal 5 2 2 4 3 3 2 2 2" xfId="57732" xr:uid="{00000000-0005-0000-0000-0000EDBD0000}"/>
    <cellStyle name="Normal 5 2 2 4 3 3 2 3" xfId="44170" xr:uid="{00000000-0005-0000-0000-0000EEBD0000}"/>
    <cellStyle name="Normal 5 2 2 4 3 3 3" xfId="23818" xr:uid="{00000000-0005-0000-0000-0000EFBD0000}"/>
    <cellStyle name="Normal 5 2 2 4 3 3 3 2" xfId="50951" xr:uid="{00000000-0005-0000-0000-0000F0BD0000}"/>
    <cellStyle name="Normal 5 2 2 4 3 3 4" xfId="37389" xr:uid="{00000000-0005-0000-0000-0000F1BD0000}"/>
    <cellStyle name="Normal 5 2 2 4 3 4" xfId="13642" xr:uid="{00000000-0005-0000-0000-0000F2BD0000}"/>
    <cellStyle name="Normal 5 2 2 4 3 4 2" xfId="27210" xr:uid="{00000000-0005-0000-0000-0000F3BD0000}"/>
    <cellStyle name="Normal 5 2 2 4 3 4 2 2" xfId="54343" xr:uid="{00000000-0005-0000-0000-0000F4BD0000}"/>
    <cellStyle name="Normal 5 2 2 4 3 4 3" xfId="40781" xr:uid="{00000000-0005-0000-0000-0000F5BD0000}"/>
    <cellStyle name="Normal 5 2 2 4 3 5" xfId="20429" xr:uid="{00000000-0005-0000-0000-0000F6BD0000}"/>
    <cellStyle name="Normal 5 2 2 4 3 5 2" xfId="47562" xr:uid="{00000000-0005-0000-0000-0000F7BD0000}"/>
    <cellStyle name="Normal 5 2 2 4 3 6" xfId="34000" xr:uid="{00000000-0005-0000-0000-0000F8BD0000}"/>
    <cellStyle name="Normal 5 2 2 4 4" xfId="6711" xr:uid="{00000000-0005-0000-0000-0000F9BD0000}"/>
    <cellStyle name="Normal 5 2 2 4 4 2" xfId="10243" xr:uid="{00000000-0005-0000-0000-0000FABD0000}"/>
    <cellStyle name="Normal 5 2 2 4 4 2 2" xfId="17033" xr:uid="{00000000-0005-0000-0000-0000FBBD0000}"/>
    <cellStyle name="Normal 5 2 2 4 4 2 2 2" xfId="30601" xr:uid="{00000000-0005-0000-0000-0000FCBD0000}"/>
    <cellStyle name="Normal 5 2 2 4 4 2 2 2 2" xfId="57734" xr:uid="{00000000-0005-0000-0000-0000FDBD0000}"/>
    <cellStyle name="Normal 5 2 2 4 4 2 2 3" xfId="44172" xr:uid="{00000000-0005-0000-0000-0000FEBD0000}"/>
    <cellStyle name="Normal 5 2 2 4 4 2 3" xfId="23820" xr:uid="{00000000-0005-0000-0000-0000FFBD0000}"/>
    <cellStyle name="Normal 5 2 2 4 4 2 3 2" xfId="50953" xr:uid="{00000000-0005-0000-0000-000000BE0000}"/>
    <cellStyle name="Normal 5 2 2 4 4 2 4" xfId="37391" xr:uid="{00000000-0005-0000-0000-000001BE0000}"/>
    <cellStyle name="Normal 5 2 2 4 4 3" xfId="13644" xr:uid="{00000000-0005-0000-0000-000002BE0000}"/>
    <cellStyle name="Normal 5 2 2 4 4 3 2" xfId="27212" xr:uid="{00000000-0005-0000-0000-000003BE0000}"/>
    <cellStyle name="Normal 5 2 2 4 4 3 2 2" xfId="54345" xr:uid="{00000000-0005-0000-0000-000004BE0000}"/>
    <cellStyle name="Normal 5 2 2 4 4 3 3" xfId="40783" xr:uid="{00000000-0005-0000-0000-000005BE0000}"/>
    <cellStyle name="Normal 5 2 2 4 4 4" xfId="20431" xr:uid="{00000000-0005-0000-0000-000006BE0000}"/>
    <cellStyle name="Normal 5 2 2 4 4 4 2" xfId="47564" xr:uid="{00000000-0005-0000-0000-000007BE0000}"/>
    <cellStyle name="Normal 5 2 2 4 4 5" xfId="34002" xr:uid="{00000000-0005-0000-0000-000008BE0000}"/>
    <cellStyle name="Normal 5 2 2 4 5" xfId="6712" xr:uid="{00000000-0005-0000-0000-000009BE0000}"/>
    <cellStyle name="Normal 5 2 2 4 5 2" xfId="10244" xr:uid="{00000000-0005-0000-0000-00000ABE0000}"/>
    <cellStyle name="Normal 5 2 2 4 5 2 2" xfId="17034" xr:uid="{00000000-0005-0000-0000-00000BBE0000}"/>
    <cellStyle name="Normal 5 2 2 4 5 2 2 2" xfId="30602" xr:uid="{00000000-0005-0000-0000-00000CBE0000}"/>
    <cellStyle name="Normal 5 2 2 4 5 2 2 2 2" xfId="57735" xr:uid="{00000000-0005-0000-0000-00000DBE0000}"/>
    <cellStyle name="Normal 5 2 2 4 5 2 2 3" xfId="44173" xr:uid="{00000000-0005-0000-0000-00000EBE0000}"/>
    <cellStyle name="Normal 5 2 2 4 5 2 3" xfId="23821" xr:uid="{00000000-0005-0000-0000-00000FBE0000}"/>
    <cellStyle name="Normal 5 2 2 4 5 2 3 2" xfId="50954" xr:uid="{00000000-0005-0000-0000-000010BE0000}"/>
    <cellStyle name="Normal 5 2 2 4 5 2 4" xfId="37392" xr:uid="{00000000-0005-0000-0000-000011BE0000}"/>
    <cellStyle name="Normal 5 2 2 4 5 3" xfId="13645" xr:uid="{00000000-0005-0000-0000-000012BE0000}"/>
    <cellStyle name="Normal 5 2 2 4 5 3 2" xfId="27213" xr:uid="{00000000-0005-0000-0000-000013BE0000}"/>
    <cellStyle name="Normal 5 2 2 4 5 3 2 2" xfId="54346" xr:uid="{00000000-0005-0000-0000-000014BE0000}"/>
    <cellStyle name="Normal 5 2 2 4 5 3 3" xfId="40784" xr:uid="{00000000-0005-0000-0000-000015BE0000}"/>
    <cellStyle name="Normal 5 2 2 4 5 4" xfId="20432" xr:uid="{00000000-0005-0000-0000-000016BE0000}"/>
    <cellStyle name="Normal 5 2 2 4 5 4 2" xfId="47565" xr:uid="{00000000-0005-0000-0000-000017BE0000}"/>
    <cellStyle name="Normal 5 2 2 4 5 5" xfId="34003" xr:uid="{00000000-0005-0000-0000-000018BE0000}"/>
    <cellStyle name="Normal 5 2 2 4 6" xfId="10237" xr:uid="{00000000-0005-0000-0000-000019BE0000}"/>
    <cellStyle name="Normal 5 2 2 4 6 2" xfId="17027" xr:uid="{00000000-0005-0000-0000-00001ABE0000}"/>
    <cellStyle name="Normal 5 2 2 4 6 2 2" xfId="30595" xr:uid="{00000000-0005-0000-0000-00001BBE0000}"/>
    <cellStyle name="Normal 5 2 2 4 6 2 2 2" xfId="57728" xr:uid="{00000000-0005-0000-0000-00001CBE0000}"/>
    <cellStyle name="Normal 5 2 2 4 6 2 3" xfId="44166" xr:uid="{00000000-0005-0000-0000-00001DBE0000}"/>
    <cellStyle name="Normal 5 2 2 4 6 3" xfId="23814" xr:uid="{00000000-0005-0000-0000-00001EBE0000}"/>
    <cellStyle name="Normal 5 2 2 4 6 3 2" xfId="50947" xr:uid="{00000000-0005-0000-0000-00001FBE0000}"/>
    <cellStyle name="Normal 5 2 2 4 6 4" xfId="37385" xr:uid="{00000000-0005-0000-0000-000020BE0000}"/>
    <cellStyle name="Normal 5 2 2 4 7" xfId="13638" xr:uid="{00000000-0005-0000-0000-000021BE0000}"/>
    <cellStyle name="Normal 5 2 2 4 7 2" xfId="27206" xr:uid="{00000000-0005-0000-0000-000022BE0000}"/>
    <cellStyle name="Normal 5 2 2 4 7 2 2" xfId="54339" xr:uid="{00000000-0005-0000-0000-000023BE0000}"/>
    <cellStyle name="Normal 5 2 2 4 7 3" xfId="40777" xr:uid="{00000000-0005-0000-0000-000024BE0000}"/>
    <cellStyle name="Normal 5 2 2 4 8" xfId="20425" xr:uid="{00000000-0005-0000-0000-000025BE0000}"/>
    <cellStyle name="Normal 5 2 2 4 8 2" xfId="47558" xr:uid="{00000000-0005-0000-0000-000026BE0000}"/>
    <cellStyle name="Normal 5 2 2 4 9" xfId="33996" xr:uid="{00000000-0005-0000-0000-000027BE0000}"/>
    <cellStyle name="Normal 5 2 2 5" xfId="6713" xr:uid="{00000000-0005-0000-0000-000028BE0000}"/>
    <cellStyle name="Normal 5 2 2 5 2" xfId="6714" xr:uid="{00000000-0005-0000-0000-000029BE0000}"/>
    <cellStyle name="Normal 5 2 2 5 2 2" xfId="6715" xr:uid="{00000000-0005-0000-0000-00002ABE0000}"/>
    <cellStyle name="Normal 5 2 2 5 2 2 2" xfId="10247" xr:uid="{00000000-0005-0000-0000-00002BBE0000}"/>
    <cellStyle name="Normal 5 2 2 5 2 2 2 2" xfId="17037" xr:uid="{00000000-0005-0000-0000-00002CBE0000}"/>
    <cellStyle name="Normal 5 2 2 5 2 2 2 2 2" xfId="30605" xr:uid="{00000000-0005-0000-0000-00002DBE0000}"/>
    <cellStyle name="Normal 5 2 2 5 2 2 2 2 2 2" xfId="57738" xr:uid="{00000000-0005-0000-0000-00002EBE0000}"/>
    <cellStyle name="Normal 5 2 2 5 2 2 2 2 3" xfId="44176" xr:uid="{00000000-0005-0000-0000-00002FBE0000}"/>
    <cellStyle name="Normal 5 2 2 5 2 2 2 3" xfId="23824" xr:uid="{00000000-0005-0000-0000-000030BE0000}"/>
    <cellStyle name="Normal 5 2 2 5 2 2 2 3 2" xfId="50957" xr:uid="{00000000-0005-0000-0000-000031BE0000}"/>
    <cellStyle name="Normal 5 2 2 5 2 2 2 4" xfId="37395" xr:uid="{00000000-0005-0000-0000-000032BE0000}"/>
    <cellStyle name="Normal 5 2 2 5 2 2 3" xfId="13648" xr:uid="{00000000-0005-0000-0000-000033BE0000}"/>
    <cellStyle name="Normal 5 2 2 5 2 2 3 2" xfId="27216" xr:uid="{00000000-0005-0000-0000-000034BE0000}"/>
    <cellStyle name="Normal 5 2 2 5 2 2 3 2 2" xfId="54349" xr:uid="{00000000-0005-0000-0000-000035BE0000}"/>
    <cellStyle name="Normal 5 2 2 5 2 2 3 3" xfId="40787" xr:uid="{00000000-0005-0000-0000-000036BE0000}"/>
    <cellStyle name="Normal 5 2 2 5 2 2 4" xfId="20435" xr:uid="{00000000-0005-0000-0000-000037BE0000}"/>
    <cellStyle name="Normal 5 2 2 5 2 2 4 2" xfId="47568" xr:uid="{00000000-0005-0000-0000-000038BE0000}"/>
    <cellStyle name="Normal 5 2 2 5 2 2 5" xfId="34006" xr:uid="{00000000-0005-0000-0000-000039BE0000}"/>
    <cellStyle name="Normal 5 2 2 5 2 3" xfId="6716" xr:uid="{00000000-0005-0000-0000-00003ABE0000}"/>
    <cellStyle name="Normal 5 2 2 5 2 3 2" xfId="10248" xr:uid="{00000000-0005-0000-0000-00003BBE0000}"/>
    <cellStyle name="Normal 5 2 2 5 2 3 2 2" xfId="17038" xr:uid="{00000000-0005-0000-0000-00003CBE0000}"/>
    <cellStyle name="Normal 5 2 2 5 2 3 2 2 2" xfId="30606" xr:uid="{00000000-0005-0000-0000-00003DBE0000}"/>
    <cellStyle name="Normal 5 2 2 5 2 3 2 2 2 2" xfId="57739" xr:uid="{00000000-0005-0000-0000-00003EBE0000}"/>
    <cellStyle name="Normal 5 2 2 5 2 3 2 2 3" xfId="44177" xr:uid="{00000000-0005-0000-0000-00003FBE0000}"/>
    <cellStyle name="Normal 5 2 2 5 2 3 2 3" xfId="23825" xr:uid="{00000000-0005-0000-0000-000040BE0000}"/>
    <cellStyle name="Normal 5 2 2 5 2 3 2 3 2" xfId="50958" xr:uid="{00000000-0005-0000-0000-000041BE0000}"/>
    <cellStyle name="Normal 5 2 2 5 2 3 2 4" xfId="37396" xr:uid="{00000000-0005-0000-0000-000042BE0000}"/>
    <cellStyle name="Normal 5 2 2 5 2 3 3" xfId="13649" xr:uid="{00000000-0005-0000-0000-000043BE0000}"/>
    <cellStyle name="Normal 5 2 2 5 2 3 3 2" xfId="27217" xr:uid="{00000000-0005-0000-0000-000044BE0000}"/>
    <cellStyle name="Normal 5 2 2 5 2 3 3 2 2" xfId="54350" xr:uid="{00000000-0005-0000-0000-000045BE0000}"/>
    <cellStyle name="Normal 5 2 2 5 2 3 3 3" xfId="40788" xr:uid="{00000000-0005-0000-0000-000046BE0000}"/>
    <cellStyle name="Normal 5 2 2 5 2 3 4" xfId="20436" xr:uid="{00000000-0005-0000-0000-000047BE0000}"/>
    <cellStyle name="Normal 5 2 2 5 2 3 4 2" xfId="47569" xr:uid="{00000000-0005-0000-0000-000048BE0000}"/>
    <cellStyle name="Normal 5 2 2 5 2 3 5" xfId="34007" xr:uid="{00000000-0005-0000-0000-000049BE0000}"/>
    <cellStyle name="Normal 5 2 2 5 2 4" xfId="10246" xr:uid="{00000000-0005-0000-0000-00004ABE0000}"/>
    <cellStyle name="Normal 5 2 2 5 2 4 2" xfId="17036" xr:uid="{00000000-0005-0000-0000-00004BBE0000}"/>
    <cellStyle name="Normal 5 2 2 5 2 4 2 2" xfId="30604" xr:uid="{00000000-0005-0000-0000-00004CBE0000}"/>
    <cellStyle name="Normal 5 2 2 5 2 4 2 2 2" xfId="57737" xr:uid="{00000000-0005-0000-0000-00004DBE0000}"/>
    <cellStyle name="Normal 5 2 2 5 2 4 2 3" xfId="44175" xr:uid="{00000000-0005-0000-0000-00004EBE0000}"/>
    <cellStyle name="Normal 5 2 2 5 2 4 3" xfId="23823" xr:uid="{00000000-0005-0000-0000-00004FBE0000}"/>
    <cellStyle name="Normal 5 2 2 5 2 4 3 2" xfId="50956" xr:uid="{00000000-0005-0000-0000-000050BE0000}"/>
    <cellStyle name="Normal 5 2 2 5 2 4 4" xfId="37394" xr:uid="{00000000-0005-0000-0000-000051BE0000}"/>
    <cellStyle name="Normal 5 2 2 5 2 5" xfId="13647" xr:uid="{00000000-0005-0000-0000-000052BE0000}"/>
    <cellStyle name="Normal 5 2 2 5 2 5 2" xfId="27215" xr:uid="{00000000-0005-0000-0000-000053BE0000}"/>
    <cellStyle name="Normal 5 2 2 5 2 5 2 2" xfId="54348" xr:uid="{00000000-0005-0000-0000-000054BE0000}"/>
    <cellStyle name="Normal 5 2 2 5 2 5 3" xfId="40786" xr:uid="{00000000-0005-0000-0000-000055BE0000}"/>
    <cellStyle name="Normal 5 2 2 5 2 6" xfId="20434" xr:uid="{00000000-0005-0000-0000-000056BE0000}"/>
    <cellStyle name="Normal 5 2 2 5 2 6 2" xfId="47567" xr:uid="{00000000-0005-0000-0000-000057BE0000}"/>
    <cellStyle name="Normal 5 2 2 5 2 7" xfId="34005" xr:uid="{00000000-0005-0000-0000-000058BE0000}"/>
    <cellStyle name="Normal 5 2 2 5 3" xfId="6717" xr:uid="{00000000-0005-0000-0000-000059BE0000}"/>
    <cellStyle name="Normal 5 2 2 5 3 2" xfId="10249" xr:uid="{00000000-0005-0000-0000-00005ABE0000}"/>
    <cellStyle name="Normal 5 2 2 5 3 2 2" xfId="17039" xr:uid="{00000000-0005-0000-0000-00005BBE0000}"/>
    <cellStyle name="Normal 5 2 2 5 3 2 2 2" xfId="30607" xr:uid="{00000000-0005-0000-0000-00005CBE0000}"/>
    <cellStyle name="Normal 5 2 2 5 3 2 2 2 2" xfId="57740" xr:uid="{00000000-0005-0000-0000-00005DBE0000}"/>
    <cellStyle name="Normal 5 2 2 5 3 2 2 3" xfId="44178" xr:uid="{00000000-0005-0000-0000-00005EBE0000}"/>
    <cellStyle name="Normal 5 2 2 5 3 2 3" xfId="23826" xr:uid="{00000000-0005-0000-0000-00005FBE0000}"/>
    <cellStyle name="Normal 5 2 2 5 3 2 3 2" xfId="50959" xr:uid="{00000000-0005-0000-0000-000060BE0000}"/>
    <cellStyle name="Normal 5 2 2 5 3 2 4" xfId="37397" xr:uid="{00000000-0005-0000-0000-000061BE0000}"/>
    <cellStyle name="Normal 5 2 2 5 3 3" xfId="13650" xr:uid="{00000000-0005-0000-0000-000062BE0000}"/>
    <cellStyle name="Normal 5 2 2 5 3 3 2" xfId="27218" xr:uid="{00000000-0005-0000-0000-000063BE0000}"/>
    <cellStyle name="Normal 5 2 2 5 3 3 2 2" xfId="54351" xr:uid="{00000000-0005-0000-0000-000064BE0000}"/>
    <cellStyle name="Normal 5 2 2 5 3 3 3" xfId="40789" xr:uid="{00000000-0005-0000-0000-000065BE0000}"/>
    <cellStyle name="Normal 5 2 2 5 3 4" xfId="20437" xr:uid="{00000000-0005-0000-0000-000066BE0000}"/>
    <cellStyle name="Normal 5 2 2 5 3 4 2" xfId="47570" xr:uid="{00000000-0005-0000-0000-000067BE0000}"/>
    <cellStyle name="Normal 5 2 2 5 3 5" xfId="34008" xr:uid="{00000000-0005-0000-0000-000068BE0000}"/>
    <cellStyle name="Normal 5 2 2 5 4" xfId="6718" xr:uid="{00000000-0005-0000-0000-000069BE0000}"/>
    <cellStyle name="Normal 5 2 2 5 4 2" xfId="10250" xr:uid="{00000000-0005-0000-0000-00006ABE0000}"/>
    <cellStyle name="Normal 5 2 2 5 4 2 2" xfId="17040" xr:uid="{00000000-0005-0000-0000-00006BBE0000}"/>
    <cellStyle name="Normal 5 2 2 5 4 2 2 2" xfId="30608" xr:uid="{00000000-0005-0000-0000-00006CBE0000}"/>
    <cellStyle name="Normal 5 2 2 5 4 2 2 2 2" xfId="57741" xr:uid="{00000000-0005-0000-0000-00006DBE0000}"/>
    <cellStyle name="Normal 5 2 2 5 4 2 2 3" xfId="44179" xr:uid="{00000000-0005-0000-0000-00006EBE0000}"/>
    <cellStyle name="Normal 5 2 2 5 4 2 3" xfId="23827" xr:uid="{00000000-0005-0000-0000-00006FBE0000}"/>
    <cellStyle name="Normal 5 2 2 5 4 2 3 2" xfId="50960" xr:uid="{00000000-0005-0000-0000-000070BE0000}"/>
    <cellStyle name="Normal 5 2 2 5 4 2 4" xfId="37398" xr:uid="{00000000-0005-0000-0000-000071BE0000}"/>
    <cellStyle name="Normal 5 2 2 5 4 3" xfId="13651" xr:uid="{00000000-0005-0000-0000-000072BE0000}"/>
    <cellStyle name="Normal 5 2 2 5 4 3 2" xfId="27219" xr:uid="{00000000-0005-0000-0000-000073BE0000}"/>
    <cellStyle name="Normal 5 2 2 5 4 3 2 2" xfId="54352" xr:uid="{00000000-0005-0000-0000-000074BE0000}"/>
    <cellStyle name="Normal 5 2 2 5 4 3 3" xfId="40790" xr:uid="{00000000-0005-0000-0000-000075BE0000}"/>
    <cellStyle name="Normal 5 2 2 5 4 4" xfId="20438" xr:uid="{00000000-0005-0000-0000-000076BE0000}"/>
    <cellStyle name="Normal 5 2 2 5 4 4 2" xfId="47571" xr:uid="{00000000-0005-0000-0000-000077BE0000}"/>
    <cellStyle name="Normal 5 2 2 5 4 5" xfId="34009" xr:uid="{00000000-0005-0000-0000-000078BE0000}"/>
    <cellStyle name="Normal 5 2 2 5 5" xfId="10245" xr:uid="{00000000-0005-0000-0000-000079BE0000}"/>
    <cellStyle name="Normal 5 2 2 5 5 2" xfId="17035" xr:uid="{00000000-0005-0000-0000-00007ABE0000}"/>
    <cellStyle name="Normal 5 2 2 5 5 2 2" xfId="30603" xr:uid="{00000000-0005-0000-0000-00007BBE0000}"/>
    <cellStyle name="Normal 5 2 2 5 5 2 2 2" xfId="57736" xr:uid="{00000000-0005-0000-0000-00007CBE0000}"/>
    <cellStyle name="Normal 5 2 2 5 5 2 3" xfId="44174" xr:uid="{00000000-0005-0000-0000-00007DBE0000}"/>
    <cellStyle name="Normal 5 2 2 5 5 3" xfId="23822" xr:uid="{00000000-0005-0000-0000-00007EBE0000}"/>
    <cellStyle name="Normal 5 2 2 5 5 3 2" xfId="50955" xr:uid="{00000000-0005-0000-0000-00007FBE0000}"/>
    <cellStyle name="Normal 5 2 2 5 5 4" xfId="37393" xr:uid="{00000000-0005-0000-0000-000080BE0000}"/>
    <cellStyle name="Normal 5 2 2 5 6" xfId="13646" xr:uid="{00000000-0005-0000-0000-000081BE0000}"/>
    <cellStyle name="Normal 5 2 2 5 6 2" xfId="27214" xr:uid="{00000000-0005-0000-0000-000082BE0000}"/>
    <cellStyle name="Normal 5 2 2 5 6 2 2" xfId="54347" xr:uid="{00000000-0005-0000-0000-000083BE0000}"/>
    <cellStyle name="Normal 5 2 2 5 6 3" xfId="40785" xr:uid="{00000000-0005-0000-0000-000084BE0000}"/>
    <cellStyle name="Normal 5 2 2 5 7" xfId="20433" xr:uid="{00000000-0005-0000-0000-000085BE0000}"/>
    <cellStyle name="Normal 5 2 2 5 7 2" xfId="47566" xr:uid="{00000000-0005-0000-0000-000086BE0000}"/>
    <cellStyle name="Normal 5 2 2 5 8" xfId="34004" xr:uid="{00000000-0005-0000-0000-000087BE0000}"/>
    <cellStyle name="Normal 5 2 2 6" xfId="6719" xr:uid="{00000000-0005-0000-0000-000088BE0000}"/>
    <cellStyle name="Normal 5 2 2 6 2" xfId="6720" xr:uid="{00000000-0005-0000-0000-000089BE0000}"/>
    <cellStyle name="Normal 5 2 2 6 2 2" xfId="6721" xr:uid="{00000000-0005-0000-0000-00008ABE0000}"/>
    <cellStyle name="Normal 5 2 2 6 2 2 2" xfId="10253" xr:uid="{00000000-0005-0000-0000-00008BBE0000}"/>
    <cellStyle name="Normal 5 2 2 6 2 2 2 2" xfId="17043" xr:uid="{00000000-0005-0000-0000-00008CBE0000}"/>
    <cellStyle name="Normal 5 2 2 6 2 2 2 2 2" xfId="30611" xr:uid="{00000000-0005-0000-0000-00008DBE0000}"/>
    <cellStyle name="Normal 5 2 2 6 2 2 2 2 2 2" xfId="57744" xr:uid="{00000000-0005-0000-0000-00008EBE0000}"/>
    <cellStyle name="Normal 5 2 2 6 2 2 2 2 3" xfId="44182" xr:uid="{00000000-0005-0000-0000-00008FBE0000}"/>
    <cellStyle name="Normal 5 2 2 6 2 2 2 3" xfId="23830" xr:uid="{00000000-0005-0000-0000-000090BE0000}"/>
    <cellStyle name="Normal 5 2 2 6 2 2 2 3 2" xfId="50963" xr:uid="{00000000-0005-0000-0000-000091BE0000}"/>
    <cellStyle name="Normal 5 2 2 6 2 2 2 4" xfId="37401" xr:uid="{00000000-0005-0000-0000-000092BE0000}"/>
    <cellStyle name="Normal 5 2 2 6 2 2 3" xfId="13654" xr:uid="{00000000-0005-0000-0000-000093BE0000}"/>
    <cellStyle name="Normal 5 2 2 6 2 2 3 2" xfId="27222" xr:uid="{00000000-0005-0000-0000-000094BE0000}"/>
    <cellStyle name="Normal 5 2 2 6 2 2 3 2 2" xfId="54355" xr:uid="{00000000-0005-0000-0000-000095BE0000}"/>
    <cellStyle name="Normal 5 2 2 6 2 2 3 3" xfId="40793" xr:uid="{00000000-0005-0000-0000-000096BE0000}"/>
    <cellStyle name="Normal 5 2 2 6 2 2 4" xfId="20441" xr:uid="{00000000-0005-0000-0000-000097BE0000}"/>
    <cellStyle name="Normal 5 2 2 6 2 2 4 2" xfId="47574" xr:uid="{00000000-0005-0000-0000-000098BE0000}"/>
    <cellStyle name="Normal 5 2 2 6 2 2 5" xfId="34012" xr:uid="{00000000-0005-0000-0000-000099BE0000}"/>
    <cellStyle name="Normal 5 2 2 6 2 3" xfId="6722" xr:uid="{00000000-0005-0000-0000-00009ABE0000}"/>
    <cellStyle name="Normal 5 2 2 6 2 3 2" xfId="10254" xr:uid="{00000000-0005-0000-0000-00009BBE0000}"/>
    <cellStyle name="Normal 5 2 2 6 2 3 2 2" xfId="17044" xr:uid="{00000000-0005-0000-0000-00009CBE0000}"/>
    <cellStyle name="Normal 5 2 2 6 2 3 2 2 2" xfId="30612" xr:uid="{00000000-0005-0000-0000-00009DBE0000}"/>
    <cellStyle name="Normal 5 2 2 6 2 3 2 2 2 2" xfId="57745" xr:uid="{00000000-0005-0000-0000-00009EBE0000}"/>
    <cellStyle name="Normal 5 2 2 6 2 3 2 2 3" xfId="44183" xr:uid="{00000000-0005-0000-0000-00009FBE0000}"/>
    <cellStyle name="Normal 5 2 2 6 2 3 2 3" xfId="23831" xr:uid="{00000000-0005-0000-0000-0000A0BE0000}"/>
    <cellStyle name="Normal 5 2 2 6 2 3 2 3 2" xfId="50964" xr:uid="{00000000-0005-0000-0000-0000A1BE0000}"/>
    <cellStyle name="Normal 5 2 2 6 2 3 2 4" xfId="37402" xr:uid="{00000000-0005-0000-0000-0000A2BE0000}"/>
    <cellStyle name="Normal 5 2 2 6 2 3 3" xfId="13655" xr:uid="{00000000-0005-0000-0000-0000A3BE0000}"/>
    <cellStyle name="Normal 5 2 2 6 2 3 3 2" xfId="27223" xr:uid="{00000000-0005-0000-0000-0000A4BE0000}"/>
    <cellStyle name="Normal 5 2 2 6 2 3 3 2 2" xfId="54356" xr:uid="{00000000-0005-0000-0000-0000A5BE0000}"/>
    <cellStyle name="Normal 5 2 2 6 2 3 3 3" xfId="40794" xr:uid="{00000000-0005-0000-0000-0000A6BE0000}"/>
    <cellStyle name="Normal 5 2 2 6 2 3 4" xfId="20442" xr:uid="{00000000-0005-0000-0000-0000A7BE0000}"/>
    <cellStyle name="Normal 5 2 2 6 2 3 4 2" xfId="47575" xr:uid="{00000000-0005-0000-0000-0000A8BE0000}"/>
    <cellStyle name="Normal 5 2 2 6 2 3 5" xfId="34013" xr:uid="{00000000-0005-0000-0000-0000A9BE0000}"/>
    <cellStyle name="Normal 5 2 2 6 2 4" xfId="10252" xr:uid="{00000000-0005-0000-0000-0000AABE0000}"/>
    <cellStyle name="Normal 5 2 2 6 2 4 2" xfId="17042" xr:uid="{00000000-0005-0000-0000-0000ABBE0000}"/>
    <cellStyle name="Normal 5 2 2 6 2 4 2 2" xfId="30610" xr:uid="{00000000-0005-0000-0000-0000ACBE0000}"/>
    <cellStyle name="Normal 5 2 2 6 2 4 2 2 2" xfId="57743" xr:uid="{00000000-0005-0000-0000-0000ADBE0000}"/>
    <cellStyle name="Normal 5 2 2 6 2 4 2 3" xfId="44181" xr:uid="{00000000-0005-0000-0000-0000AEBE0000}"/>
    <cellStyle name="Normal 5 2 2 6 2 4 3" xfId="23829" xr:uid="{00000000-0005-0000-0000-0000AFBE0000}"/>
    <cellStyle name="Normal 5 2 2 6 2 4 3 2" xfId="50962" xr:uid="{00000000-0005-0000-0000-0000B0BE0000}"/>
    <cellStyle name="Normal 5 2 2 6 2 4 4" xfId="37400" xr:uid="{00000000-0005-0000-0000-0000B1BE0000}"/>
    <cellStyle name="Normal 5 2 2 6 2 5" xfId="13653" xr:uid="{00000000-0005-0000-0000-0000B2BE0000}"/>
    <cellStyle name="Normal 5 2 2 6 2 5 2" xfId="27221" xr:uid="{00000000-0005-0000-0000-0000B3BE0000}"/>
    <cellStyle name="Normal 5 2 2 6 2 5 2 2" xfId="54354" xr:uid="{00000000-0005-0000-0000-0000B4BE0000}"/>
    <cellStyle name="Normal 5 2 2 6 2 5 3" xfId="40792" xr:uid="{00000000-0005-0000-0000-0000B5BE0000}"/>
    <cellStyle name="Normal 5 2 2 6 2 6" xfId="20440" xr:uid="{00000000-0005-0000-0000-0000B6BE0000}"/>
    <cellStyle name="Normal 5 2 2 6 2 6 2" xfId="47573" xr:uid="{00000000-0005-0000-0000-0000B7BE0000}"/>
    <cellStyle name="Normal 5 2 2 6 2 7" xfId="34011" xr:uid="{00000000-0005-0000-0000-0000B8BE0000}"/>
    <cellStyle name="Normal 5 2 2 6 3" xfId="6723" xr:uid="{00000000-0005-0000-0000-0000B9BE0000}"/>
    <cellStyle name="Normal 5 2 2 6 3 2" xfId="10255" xr:uid="{00000000-0005-0000-0000-0000BABE0000}"/>
    <cellStyle name="Normal 5 2 2 6 3 2 2" xfId="17045" xr:uid="{00000000-0005-0000-0000-0000BBBE0000}"/>
    <cellStyle name="Normal 5 2 2 6 3 2 2 2" xfId="30613" xr:uid="{00000000-0005-0000-0000-0000BCBE0000}"/>
    <cellStyle name="Normal 5 2 2 6 3 2 2 2 2" xfId="57746" xr:uid="{00000000-0005-0000-0000-0000BDBE0000}"/>
    <cellStyle name="Normal 5 2 2 6 3 2 2 3" xfId="44184" xr:uid="{00000000-0005-0000-0000-0000BEBE0000}"/>
    <cellStyle name="Normal 5 2 2 6 3 2 3" xfId="23832" xr:uid="{00000000-0005-0000-0000-0000BFBE0000}"/>
    <cellStyle name="Normal 5 2 2 6 3 2 3 2" xfId="50965" xr:uid="{00000000-0005-0000-0000-0000C0BE0000}"/>
    <cellStyle name="Normal 5 2 2 6 3 2 4" xfId="37403" xr:uid="{00000000-0005-0000-0000-0000C1BE0000}"/>
    <cellStyle name="Normal 5 2 2 6 3 3" xfId="13656" xr:uid="{00000000-0005-0000-0000-0000C2BE0000}"/>
    <cellStyle name="Normal 5 2 2 6 3 3 2" xfId="27224" xr:uid="{00000000-0005-0000-0000-0000C3BE0000}"/>
    <cellStyle name="Normal 5 2 2 6 3 3 2 2" xfId="54357" xr:uid="{00000000-0005-0000-0000-0000C4BE0000}"/>
    <cellStyle name="Normal 5 2 2 6 3 3 3" xfId="40795" xr:uid="{00000000-0005-0000-0000-0000C5BE0000}"/>
    <cellStyle name="Normal 5 2 2 6 3 4" xfId="20443" xr:uid="{00000000-0005-0000-0000-0000C6BE0000}"/>
    <cellStyle name="Normal 5 2 2 6 3 4 2" xfId="47576" xr:uid="{00000000-0005-0000-0000-0000C7BE0000}"/>
    <cellStyle name="Normal 5 2 2 6 3 5" xfId="34014" xr:uid="{00000000-0005-0000-0000-0000C8BE0000}"/>
    <cellStyle name="Normal 5 2 2 6 4" xfId="6724" xr:uid="{00000000-0005-0000-0000-0000C9BE0000}"/>
    <cellStyle name="Normal 5 2 2 6 4 2" xfId="10256" xr:uid="{00000000-0005-0000-0000-0000CABE0000}"/>
    <cellStyle name="Normal 5 2 2 6 4 2 2" xfId="17046" xr:uid="{00000000-0005-0000-0000-0000CBBE0000}"/>
    <cellStyle name="Normal 5 2 2 6 4 2 2 2" xfId="30614" xr:uid="{00000000-0005-0000-0000-0000CCBE0000}"/>
    <cellStyle name="Normal 5 2 2 6 4 2 2 2 2" xfId="57747" xr:uid="{00000000-0005-0000-0000-0000CDBE0000}"/>
    <cellStyle name="Normal 5 2 2 6 4 2 2 3" xfId="44185" xr:uid="{00000000-0005-0000-0000-0000CEBE0000}"/>
    <cellStyle name="Normal 5 2 2 6 4 2 3" xfId="23833" xr:uid="{00000000-0005-0000-0000-0000CFBE0000}"/>
    <cellStyle name="Normal 5 2 2 6 4 2 3 2" xfId="50966" xr:uid="{00000000-0005-0000-0000-0000D0BE0000}"/>
    <cellStyle name="Normal 5 2 2 6 4 2 4" xfId="37404" xr:uid="{00000000-0005-0000-0000-0000D1BE0000}"/>
    <cellStyle name="Normal 5 2 2 6 4 3" xfId="13657" xr:uid="{00000000-0005-0000-0000-0000D2BE0000}"/>
    <cellStyle name="Normal 5 2 2 6 4 3 2" xfId="27225" xr:uid="{00000000-0005-0000-0000-0000D3BE0000}"/>
    <cellStyle name="Normal 5 2 2 6 4 3 2 2" xfId="54358" xr:uid="{00000000-0005-0000-0000-0000D4BE0000}"/>
    <cellStyle name="Normal 5 2 2 6 4 3 3" xfId="40796" xr:uid="{00000000-0005-0000-0000-0000D5BE0000}"/>
    <cellStyle name="Normal 5 2 2 6 4 4" xfId="20444" xr:uid="{00000000-0005-0000-0000-0000D6BE0000}"/>
    <cellStyle name="Normal 5 2 2 6 4 4 2" xfId="47577" xr:uid="{00000000-0005-0000-0000-0000D7BE0000}"/>
    <cellStyle name="Normal 5 2 2 6 4 5" xfId="34015" xr:uid="{00000000-0005-0000-0000-0000D8BE0000}"/>
    <cellStyle name="Normal 5 2 2 6 5" xfId="10251" xr:uid="{00000000-0005-0000-0000-0000D9BE0000}"/>
    <cellStyle name="Normal 5 2 2 6 5 2" xfId="17041" xr:uid="{00000000-0005-0000-0000-0000DABE0000}"/>
    <cellStyle name="Normal 5 2 2 6 5 2 2" xfId="30609" xr:uid="{00000000-0005-0000-0000-0000DBBE0000}"/>
    <cellStyle name="Normal 5 2 2 6 5 2 2 2" xfId="57742" xr:uid="{00000000-0005-0000-0000-0000DCBE0000}"/>
    <cellStyle name="Normal 5 2 2 6 5 2 3" xfId="44180" xr:uid="{00000000-0005-0000-0000-0000DDBE0000}"/>
    <cellStyle name="Normal 5 2 2 6 5 3" xfId="23828" xr:uid="{00000000-0005-0000-0000-0000DEBE0000}"/>
    <cellStyle name="Normal 5 2 2 6 5 3 2" xfId="50961" xr:uid="{00000000-0005-0000-0000-0000DFBE0000}"/>
    <cellStyle name="Normal 5 2 2 6 5 4" xfId="37399" xr:uid="{00000000-0005-0000-0000-0000E0BE0000}"/>
    <cellStyle name="Normal 5 2 2 6 6" xfId="13652" xr:uid="{00000000-0005-0000-0000-0000E1BE0000}"/>
    <cellStyle name="Normal 5 2 2 6 6 2" xfId="27220" xr:uid="{00000000-0005-0000-0000-0000E2BE0000}"/>
    <cellStyle name="Normal 5 2 2 6 6 2 2" xfId="54353" xr:uid="{00000000-0005-0000-0000-0000E3BE0000}"/>
    <cellStyle name="Normal 5 2 2 6 6 3" xfId="40791" xr:uid="{00000000-0005-0000-0000-0000E4BE0000}"/>
    <cellStyle name="Normal 5 2 2 6 7" xfId="20439" xr:uid="{00000000-0005-0000-0000-0000E5BE0000}"/>
    <cellStyle name="Normal 5 2 2 6 7 2" xfId="47572" xr:uid="{00000000-0005-0000-0000-0000E6BE0000}"/>
    <cellStyle name="Normal 5 2 2 6 8" xfId="34010" xr:uid="{00000000-0005-0000-0000-0000E7BE0000}"/>
    <cellStyle name="Normal 5 2 2 7" xfId="6725" xr:uid="{00000000-0005-0000-0000-0000E8BE0000}"/>
    <cellStyle name="Normal 5 2 2 7 2" xfId="6726" xr:uid="{00000000-0005-0000-0000-0000E9BE0000}"/>
    <cellStyle name="Normal 5 2 2 7 2 2" xfId="10258" xr:uid="{00000000-0005-0000-0000-0000EABE0000}"/>
    <cellStyle name="Normal 5 2 2 7 2 2 2" xfId="17048" xr:uid="{00000000-0005-0000-0000-0000EBBE0000}"/>
    <cellStyle name="Normal 5 2 2 7 2 2 2 2" xfId="30616" xr:uid="{00000000-0005-0000-0000-0000ECBE0000}"/>
    <cellStyle name="Normal 5 2 2 7 2 2 2 2 2" xfId="57749" xr:uid="{00000000-0005-0000-0000-0000EDBE0000}"/>
    <cellStyle name="Normal 5 2 2 7 2 2 2 3" xfId="44187" xr:uid="{00000000-0005-0000-0000-0000EEBE0000}"/>
    <cellStyle name="Normal 5 2 2 7 2 2 3" xfId="23835" xr:uid="{00000000-0005-0000-0000-0000EFBE0000}"/>
    <cellStyle name="Normal 5 2 2 7 2 2 3 2" xfId="50968" xr:uid="{00000000-0005-0000-0000-0000F0BE0000}"/>
    <cellStyle name="Normal 5 2 2 7 2 2 4" xfId="37406" xr:uid="{00000000-0005-0000-0000-0000F1BE0000}"/>
    <cellStyle name="Normal 5 2 2 7 2 3" xfId="13659" xr:uid="{00000000-0005-0000-0000-0000F2BE0000}"/>
    <cellStyle name="Normal 5 2 2 7 2 3 2" xfId="27227" xr:uid="{00000000-0005-0000-0000-0000F3BE0000}"/>
    <cellStyle name="Normal 5 2 2 7 2 3 2 2" xfId="54360" xr:uid="{00000000-0005-0000-0000-0000F4BE0000}"/>
    <cellStyle name="Normal 5 2 2 7 2 3 3" xfId="40798" xr:uid="{00000000-0005-0000-0000-0000F5BE0000}"/>
    <cellStyle name="Normal 5 2 2 7 2 4" xfId="20446" xr:uid="{00000000-0005-0000-0000-0000F6BE0000}"/>
    <cellStyle name="Normal 5 2 2 7 2 4 2" xfId="47579" xr:uid="{00000000-0005-0000-0000-0000F7BE0000}"/>
    <cellStyle name="Normal 5 2 2 7 2 5" xfId="34017" xr:uid="{00000000-0005-0000-0000-0000F8BE0000}"/>
    <cellStyle name="Normal 5 2 2 7 3" xfId="6727" xr:uid="{00000000-0005-0000-0000-0000F9BE0000}"/>
    <cellStyle name="Normal 5 2 2 7 3 2" xfId="10259" xr:uid="{00000000-0005-0000-0000-0000FABE0000}"/>
    <cellStyle name="Normal 5 2 2 7 3 2 2" xfId="17049" xr:uid="{00000000-0005-0000-0000-0000FBBE0000}"/>
    <cellStyle name="Normal 5 2 2 7 3 2 2 2" xfId="30617" xr:uid="{00000000-0005-0000-0000-0000FCBE0000}"/>
    <cellStyle name="Normal 5 2 2 7 3 2 2 2 2" xfId="57750" xr:uid="{00000000-0005-0000-0000-0000FDBE0000}"/>
    <cellStyle name="Normal 5 2 2 7 3 2 2 3" xfId="44188" xr:uid="{00000000-0005-0000-0000-0000FEBE0000}"/>
    <cellStyle name="Normal 5 2 2 7 3 2 3" xfId="23836" xr:uid="{00000000-0005-0000-0000-0000FFBE0000}"/>
    <cellStyle name="Normal 5 2 2 7 3 2 3 2" xfId="50969" xr:uid="{00000000-0005-0000-0000-000000BF0000}"/>
    <cellStyle name="Normal 5 2 2 7 3 2 4" xfId="37407" xr:uid="{00000000-0005-0000-0000-000001BF0000}"/>
    <cellStyle name="Normal 5 2 2 7 3 3" xfId="13660" xr:uid="{00000000-0005-0000-0000-000002BF0000}"/>
    <cellStyle name="Normal 5 2 2 7 3 3 2" xfId="27228" xr:uid="{00000000-0005-0000-0000-000003BF0000}"/>
    <cellStyle name="Normal 5 2 2 7 3 3 2 2" xfId="54361" xr:uid="{00000000-0005-0000-0000-000004BF0000}"/>
    <cellStyle name="Normal 5 2 2 7 3 3 3" xfId="40799" xr:uid="{00000000-0005-0000-0000-000005BF0000}"/>
    <cellStyle name="Normal 5 2 2 7 3 4" xfId="20447" xr:uid="{00000000-0005-0000-0000-000006BF0000}"/>
    <cellStyle name="Normal 5 2 2 7 3 4 2" xfId="47580" xr:uid="{00000000-0005-0000-0000-000007BF0000}"/>
    <cellStyle name="Normal 5 2 2 7 3 5" xfId="34018" xr:uid="{00000000-0005-0000-0000-000008BF0000}"/>
    <cellStyle name="Normal 5 2 2 7 4" xfId="10257" xr:uid="{00000000-0005-0000-0000-000009BF0000}"/>
    <cellStyle name="Normal 5 2 2 7 4 2" xfId="17047" xr:uid="{00000000-0005-0000-0000-00000ABF0000}"/>
    <cellStyle name="Normal 5 2 2 7 4 2 2" xfId="30615" xr:uid="{00000000-0005-0000-0000-00000BBF0000}"/>
    <cellStyle name="Normal 5 2 2 7 4 2 2 2" xfId="57748" xr:uid="{00000000-0005-0000-0000-00000CBF0000}"/>
    <cellStyle name="Normal 5 2 2 7 4 2 3" xfId="44186" xr:uid="{00000000-0005-0000-0000-00000DBF0000}"/>
    <cellStyle name="Normal 5 2 2 7 4 3" xfId="23834" xr:uid="{00000000-0005-0000-0000-00000EBF0000}"/>
    <cellStyle name="Normal 5 2 2 7 4 3 2" xfId="50967" xr:uid="{00000000-0005-0000-0000-00000FBF0000}"/>
    <cellStyle name="Normal 5 2 2 7 4 4" xfId="37405" xr:uid="{00000000-0005-0000-0000-000010BF0000}"/>
    <cellStyle name="Normal 5 2 2 7 5" xfId="13658" xr:uid="{00000000-0005-0000-0000-000011BF0000}"/>
    <cellStyle name="Normal 5 2 2 7 5 2" xfId="27226" xr:uid="{00000000-0005-0000-0000-000012BF0000}"/>
    <cellStyle name="Normal 5 2 2 7 5 2 2" xfId="54359" xr:uid="{00000000-0005-0000-0000-000013BF0000}"/>
    <cellStyle name="Normal 5 2 2 7 5 3" xfId="40797" xr:uid="{00000000-0005-0000-0000-000014BF0000}"/>
    <cellStyle name="Normal 5 2 2 7 6" xfId="20445" xr:uid="{00000000-0005-0000-0000-000015BF0000}"/>
    <cellStyle name="Normal 5 2 2 7 6 2" xfId="47578" xr:uid="{00000000-0005-0000-0000-000016BF0000}"/>
    <cellStyle name="Normal 5 2 2 7 7" xfId="34016" xr:uid="{00000000-0005-0000-0000-000017BF0000}"/>
    <cellStyle name="Normal 5 2 2 8" xfId="6728" xr:uid="{00000000-0005-0000-0000-000018BF0000}"/>
    <cellStyle name="Normal 5 2 2 8 2" xfId="6729" xr:uid="{00000000-0005-0000-0000-000019BF0000}"/>
    <cellStyle name="Normal 5 2 2 8 2 2" xfId="10261" xr:uid="{00000000-0005-0000-0000-00001ABF0000}"/>
    <cellStyle name="Normal 5 2 2 8 2 2 2" xfId="17051" xr:uid="{00000000-0005-0000-0000-00001BBF0000}"/>
    <cellStyle name="Normal 5 2 2 8 2 2 2 2" xfId="30619" xr:uid="{00000000-0005-0000-0000-00001CBF0000}"/>
    <cellStyle name="Normal 5 2 2 8 2 2 2 2 2" xfId="57752" xr:uid="{00000000-0005-0000-0000-00001DBF0000}"/>
    <cellStyle name="Normal 5 2 2 8 2 2 2 3" xfId="44190" xr:uid="{00000000-0005-0000-0000-00001EBF0000}"/>
    <cellStyle name="Normal 5 2 2 8 2 2 3" xfId="23838" xr:uid="{00000000-0005-0000-0000-00001FBF0000}"/>
    <cellStyle name="Normal 5 2 2 8 2 2 3 2" xfId="50971" xr:uid="{00000000-0005-0000-0000-000020BF0000}"/>
    <cellStyle name="Normal 5 2 2 8 2 2 4" xfId="37409" xr:uid="{00000000-0005-0000-0000-000021BF0000}"/>
    <cellStyle name="Normal 5 2 2 8 2 3" xfId="13662" xr:uid="{00000000-0005-0000-0000-000022BF0000}"/>
    <cellStyle name="Normal 5 2 2 8 2 3 2" xfId="27230" xr:uid="{00000000-0005-0000-0000-000023BF0000}"/>
    <cellStyle name="Normal 5 2 2 8 2 3 2 2" xfId="54363" xr:uid="{00000000-0005-0000-0000-000024BF0000}"/>
    <cellStyle name="Normal 5 2 2 8 2 3 3" xfId="40801" xr:uid="{00000000-0005-0000-0000-000025BF0000}"/>
    <cellStyle name="Normal 5 2 2 8 2 4" xfId="20449" xr:uid="{00000000-0005-0000-0000-000026BF0000}"/>
    <cellStyle name="Normal 5 2 2 8 2 4 2" xfId="47582" xr:uid="{00000000-0005-0000-0000-000027BF0000}"/>
    <cellStyle name="Normal 5 2 2 8 2 5" xfId="34020" xr:uid="{00000000-0005-0000-0000-000028BF0000}"/>
    <cellStyle name="Normal 5 2 2 8 3" xfId="6730" xr:uid="{00000000-0005-0000-0000-000029BF0000}"/>
    <cellStyle name="Normal 5 2 2 8 3 2" xfId="10262" xr:uid="{00000000-0005-0000-0000-00002ABF0000}"/>
    <cellStyle name="Normal 5 2 2 8 3 2 2" xfId="17052" xr:uid="{00000000-0005-0000-0000-00002BBF0000}"/>
    <cellStyle name="Normal 5 2 2 8 3 2 2 2" xfId="30620" xr:uid="{00000000-0005-0000-0000-00002CBF0000}"/>
    <cellStyle name="Normal 5 2 2 8 3 2 2 2 2" xfId="57753" xr:uid="{00000000-0005-0000-0000-00002DBF0000}"/>
    <cellStyle name="Normal 5 2 2 8 3 2 2 3" xfId="44191" xr:uid="{00000000-0005-0000-0000-00002EBF0000}"/>
    <cellStyle name="Normal 5 2 2 8 3 2 3" xfId="23839" xr:uid="{00000000-0005-0000-0000-00002FBF0000}"/>
    <cellStyle name="Normal 5 2 2 8 3 2 3 2" xfId="50972" xr:uid="{00000000-0005-0000-0000-000030BF0000}"/>
    <cellStyle name="Normal 5 2 2 8 3 2 4" xfId="37410" xr:uid="{00000000-0005-0000-0000-000031BF0000}"/>
    <cellStyle name="Normal 5 2 2 8 3 3" xfId="13663" xr:uid="{00000000-0005-0000-0000-000032BF0000}"/>
    <cellStyle name="Normal 5 2 2 8 3 3 2" xfId="27231" xr:uid="{00000000-0005-0000-0000-000033BF0000}"/>
    <cellStyle name="Normal 5 2 2 8 3 3 2 2" xfId="54364" xr:uid="{00000000-0005-0000-0000-000034BF0000}"/>
    <cellStyle name="Normal 5 2 2 8 3 3 3" xfId="40802" xr:uid="{00000000-0005-0000-0000-000035BF0000}"/>
    <cellStyle name="Normal 5 2 2 8 3 4" xfId="20450" xr:uid="{00000000-0005-0000-0000-000036BF0000}"/>
    <cellStyle name="Normal 5 2 2 8 3 4 2" xfId="47583" xr:uid="{00000000-0005-0000-0000-000037BF0000}"/>
    <cellStyle name="Normal 5 2 2 8 3 5" xfId="34021" xr:uid="{00000000-0005-0000-0000-000038BF0000}"/>
    <cellStyle name="Normal 5 2 2 8 4" xfId="10260" xr:uid="{00000000-0005-0000-0000-000039BF0000}"/>
    <cellStyle name="Normal 5 2 2 8 4 2" xfId="17050" xr:uid="{00000000-0005-0000-0000-00003ABF0000}"/>
    <cellStyle name="Normal 5 2 2 8 4 2 2" xfId="30618" xr:uid="{00000000-0005-0000-0000-00003BBF0000}"/>
    <cellStyle name="Normal 5 2 2 8 4 2 2 2" xfId="57751" xr:uid="{00000000-0005-0000-0000-00003CBF0000}"/>
    <cellStyle name="Normal 5 2 2 8 4 2 3" xfId="44189" xr:uid="{00000000-0005-0000-0000-00003DBF0000}"/>
    <cellStyle name="Normal 5 2 2 8 4 3" xfId="23837" xr:uid="{00000000-0005-0000-0000-00003EBF0000}"/>
    <cellStyle name="Normal 5 2 2 8 4 3 2" xfId="50970" xr:uid="{00000000-0005-0000-0000-00003FBF0000}"/>
    <cellStyle name="Normal 5 2 2 8 4 4" xfId="37408" xr:uid="{00000000-0005-0000-0000-000040BF0000}"/>
    <cellStyle name="Normal 5 2 2 8 5" xfId="13661" xr:uid="{00000000-0005-0000-0000-000041BF0000}"/>
    <cellStyle name="Normal 5 2 2 8 5 2" xfId="27229" xr:uid="{00000000-0005-0000-0000-000042BF0000}"/>
    <cellStyle name="Normal 5 2 2 8 5 2 2" xfId="54362" xr:uid="{00000000-0005-0000-0000-000043BF0000}"/>
    <cellStyle name="Normal 5 2 2 8 5 3" xfId="40800" xr:uid="{00000000-0005-0000-0000-000044BF0000}"/>
    <cellStyle name="Normal 5 2 2 8 6" xfId="20448" xr:uid="{00000000-0005-0000-0000-000045BF0000}"/>
    <cellStyle name="Normal 5 2 2 8 6 2" xfId="47581" xr:uid="{00000000-0005-0000-0000-000046BF0000}"/>
    <cellStyle name="Normal 5 2 2 8 7" xfId="34019" xr:uid="{00000000-0005-0000-0000-000047BF0000}"/>
    <cellStyle name="Normal 5 2 2 9" xfId="6731" xr:uid="{00000000-0005-0000-0000-000048BF0000}"/>
    <cellStyle name="Normal 5 2 2 9 2" xfId="10263" xr:uid="{00000000-0005-0000-0000-000049BF0000}"/>
    <cellStyle name="Normal 5 2 2 9 2 2" xfId="17053" xr:uid="{00000000-0005-0000-0000-00004ABF0000}"/>
    <cellStyle name="Normal 5 2 2 9 2 2 2" xfId="30621" xr:uid="{00000000-0005-0000-0000-00004BBF0000}"/>
    <cellStyle name="Normal 5 2 2 9 2 2 2 2" xfId="57754" xr:uid="{00000000-0005-0000-0000-00004CBF0000}"/>
    <cellStyle name="Normal 5 2 2 9 2 2 3" xfId="44192" xr:uid="{00000000-0005-0000-0000-00004DBF0000}"/>
    <cellStyle name="Normal 5 2 2 9 2 3" xfId="23840" xr:uid="{00000000-0005-0000-0000-00004EBF0000}"/>
    <cellStyle name="Normal 5 2 2 9 2 3 2" xfId="50973" xr:uid="{00000000-0005-0000-0000-00004FBF0000}"/>
    <cellStyle name="Normal 5 2 2 9 2 4" xfId="37411" xr:uid="{00000000-0005-0000-0000-000050BF0000}"/>
    <cellStyle name="Normal 5 2 2 9 3" xfId="13664" xr:uid="{00000000-0005-0000-0000-000051BF0000}"/>
    <cellStyle name="Normal 5 2 2 9 3 2" xfId="27232" xr:uid="{00000000-0005-0000-0000-000052BF0000}"/>
    <cellStyle name="Normal 5 2 2 9 3 2 2" xfId="54365" xr:uid="{00000000-0005-0000-0000-000053BF0000}"/>
    <cellStyle name="Normal 5 2 2 9 3 3" xfId="40803" xr:uid="{00000000-0005-0000-0000-000054BF0000}"/>
    <cellStyle name="Normal 5 2 2 9 4" xfId="20451" xr:uid="{00000000-0005-0000-0000-000055BF0000}"/>
    <cellStyle name="Normal 5 2 2 9 4 2" xfId="47584" xr:uid="{00000000-0005-0000-0000-000056BF0000}"/>
    <cellStyle name="Normal 5 2 2 9 5" xfId="34022" xr:uid="{00000000-0005-0000-0000-000057BF0000}"/>
    <cellStyle name="Normal 5 2 3" xfId="6732" xr:uid="{00000000-0005-0000-0000-000058BF0000}"/>
    <cellStyle name="Normal 5 2 3 2" xfId="6733" xr:uid="{00000000-0005-0000-0000-000059BF0000}"/>
    <cellStyle name="Normal 5 2 3 2 2" xfId="6734" xr:uid="{00000000-0005-0000-0000-00005ABF0000}"/>
    <cellStyle name="Normal 5 2 3 2 2 2" xfId="10266" xr:uid="{00000000-0005-0000-0000-00005BBF0000}"/>
    <cellStyle name="Normal 5 2 3 2 2 2 2" xfId="17056" xr:uid="{00000000-0005-0000-0000-00005CBF0000}"/>
    <cellStyle name="Normal 5 2 3 2 2 2 2 2" xfId="30624" xr:uid="{00000000-0005-0000-0000-00005DBF0000}"/>
    <cellStyle name="Normal 5 2 3 2 2 2 2 2 2" xfId="57757" xr:uid="{00000000-0005-0000-0000-00005EBF0000}"/>
    <cellStyle name="Normal 5 2 3 2 2 2 2 3" xfId="44195" xr:uid="{00000000-0005-0000-0000-00005FBF0000}"/>
    <cellStyle name="Normal 5 2 3 2 2 2 3" xfId="23843" xr:uid="{00000000-0005-0000-0000-000060BF0000}"/>
    <cellStyle name="Normal 5 2 3 2 2 2 3 2" xfId="50976" xr:uid="{00000000-0005-0000-0000-000061BF0000}"/>
    <cellStyle name="Normal 5 2 3 2 2 2 4" xfId="37414" xr:uid="{00000000-0005-0000-0000-000062BF0000}"/>
    <cellStyle name="Normal 5 2 3 2 2 3" xfId="13667" xr:uid="{00000000-0005-0000-0000-000063BF0000}"/>
    <cellStyle name="Normal 5 2 3 2 2 3 2" xfId="27235" xr:uid="{00000000-0005-0000-0000-000064BF0000}"/>
    <cellStyle name="Normal 5 2 3 2 2 3 2 2" xfId="54368" xr:uid="{00000000-0005-0000-0000-000065BF0000}"/>
    <cellStyle name="Normal 5 2 3 2 2 3 3" xfId="40806" xr:uid="{00000000-0005-0000-0000-000066BF0000}"/>
    <cellStyle name="Normal 5 2 3 2 2 4" xfId="20454" xr:uid="{00000000-0005-0000-0000-000067BF0000}"/>
    <cellStyle name="Normal 5 2 3 2 2 4 2" xfId="47587" xr:uid="{00000000-0005-0000-0000-000068BF0000}"/>
    <cellStyle name="Normal 5 2 3 2 2 5" xfId="34025" xr:uid="{00000000-0005-0000-0000-000069BF0000}"/>
    <cellStyle name="Normal 5 2 3 2 3" xfId="6735" xr:uid="{00000000-0005-0000-0000-00006ABF0000}"/>
    <cellStyle name="Normal 5 2 3 2 3 2" xfId="10267" xr:uid="{00000000-0005-0000-0000-00006BBF0000}"/>
    <cellStyle name="Normal 5 2 3 2 3 2 2" xfId="17057" xr:uid="{00000000-0005-0000-0000-00006CBF0000}"/>
    <cellStyle name="Normal 5 2 3 2 3 2 2 2" xfId="30625" xr:uid="{00000000-0005-0000-0000-00006DBF0000}"/>
    <cellStyle name="Normal 5 2 3 2 3 2 2 2 2" xfId="57758" xr:uid="{00000000-0005-0000-0000-00006EBF0000}"/>
    <cellStyle name="Normal 5 2 3 2 3 2 2 3" xfId="44196" xr:uid="{00000000-0005-0000-0000-00006FBF0000}"/>
    <cellStyle name="Normal 5 2 3 2 3 2 3" xfId="23844" xr:uid="{00000000-0005-0000-0000-000070BF0000}"/>
    <cellStyle name="Normal 5 2 3 2 3 2 3 2" xfId="50977" xr:uid="{00000000-0005-0000-0000-000071BF0000}"/>
    <cellStyle name="Normal 5 2 3 2 3 2 4" xfId="37415" xr:uid="{00000000-0005-0000-0000-000072BF0000}"/>
    <cellStyle name="Normal 5 2 3 2 3 3" xfId="13668" xr:uid="{00000000-0005-0000-0000-000073BF0000}"/>
    <cellStyle name="Normal 5 2 3 2 3 3 2" xfId="27236" xr:uid="{00000000-0005-0000-0000-000074BF0000}"/>
    <cellStyle name="Normal 5 2 3 2 3 3 2 2" xfId="54369" xr:uid="{00000000-0005-0000-0000-000075BF0000}"/>
    <cellStyle name="Normal 5 2 3 2 3 3 3" xfId="40807" xr:uid="{00000000-0005-0000-0000-000076BF0000}"/>
    <cellStyle name="Normal 5 2 3 2 3 4" xfId="20455" xr:uid="{00000000-0005-0000-0000-000077BF0000}"/>
    <cellStyle name="Normal 5 2 3 2 3 4 2" xfId="47588" xr:uid="{00000000-0005-0000-0000-000078BF0000}"/>
    <cellStyle name="Normal 5 2 3 2 3 5" xfId="34026" xr:uid="{00000000-0005-0000-0000-000079BF0000}"/>
    <cellStyle name="Normal 5 2 3 2 4" xfId="10265" xr:uid="{00000000-0005-0000-0000-00007ABF0000}"/>
    <cellStyle name="Normal 5 2 3 2 4 2" xfId="17055" xr:uid="{00000000-0005-0000-0000-00007BBF0000}"/>
    <cellStyle name="Normal 5 2 3 2 4 2 2" xfId="30623" xr:uid="{00000000-0005-0000-0000-00007CBF0000}"/>
    <cellStyle name="Normal 5 2 3 2 4 2 2 2" xfId="57756" xr:uid="{00000000-0005-0000-0000-00007DBF0000}"/>
    <cellStyle name="Normal 5 2 3 2 4 2 3" xfId="44194" xr:uid="{00000000-0005-0000-0000-00007EBF0000}"/>
    <cellStyle name="Normal 5 2 3 2 4 3" xfId="23842" xr:uid="{00000000-0005-0000-0000-00007FBF0000}"/>
    <cellStyle name="Normal 5 2 3 2 4 3 2" xfId="50975" xr:uid="{00000000-0005-0000-0000-000080BF0000}"/>
    <cellStyle name="Normal 5 2 3 2 4 4" xfId="37413" xr:uid="{00000000-0005-0000-0000-000081BF0000}"/>
    <cellStyle name="Normal 5 2 3 2 5" xfId="13666" xr:uid="{00000000-0005-0000-0000-000082BF0000}"/>
    <cellStyle name="Normal 5 2 3 2 5 2" xfId="27234" xr:uid="{00000000-0005-0000-0000-000083BF0000}"/>
    <cellStyle name="Normal 5 2 3 2 5 2 2" xfId="54367" xr:uid="{00000000-0005-0000-0000-000084BF0000}"/>
    <cellStyle name="Normal 5 2 3 2 5 3" xfId="40805" xr:uid="{00000000-0005-0000-0000-000085BF0000}"/>
    <cellStyle name="Normal 5 2 3 2 6" xfId="20453" xr:uid="{00000000-0005-0000-0000-000086BF0000}"/>
    <cellStyle name="Normal 5 2 3 2 6 2" xfId="47586" xr:uid="{00000000-0005-0000-0000-000087BF0000}"/>
    <cellStyle name="Normal 5 2 3 2 7" xfId="34024" xr:uid="{00000000-0005-0000-0000-000088BF0000}"/>
    <cellStyle name="Normal 5 2 3 3" xfId="6736" xr:uid="{00000000-0005-0000-0000-000089BF0000}"/>
    <cellStyle name="Normal 5 2 3 3 2" xfId="6737" xr:uid="{00000000-0005-0000-0000-00008ABF0000}"/>
    <cellStyle name="Normal 5 2 3 3 2 2" xfId="10269" xr:uid="{00000000-0005-0000-0000-00008BBF0000}"/>
    <cellStyle name="Normal 5 2 3 3 2 2 2" xfId="17059" xr:uid="{00000000-0005-0000-0000-00008CBF0000}"/>
    <cellStyle name="Normal 5 2 3 3 2 2 2 2" xfId="30627" xr:uid="{00000000-0005-0000-0000-00008DBF0000}"/>
    <cellStyle name="Normal 5 2 3 3 2 2 2 2 2" xfId="57760" xr:uid="{00000000-0005-0000-0000-00008EBF0000}"/>
    <cellStyle name="Normal 5 2 3 3 2 2 2 3" xfId="44198" xr:uid="{00000000-0005-0000-0000-00008FBF0000}"/>
    <cellStyle name="Normal 5 2 3 3 2 2 3" xfId="23846" xr:uid="{00000000-0005-0000-0000-000090BF0000}"/>
    <cellStyle name="Normal 5 2 3 3 2 2 3 2" xfId="50979" xr:uid="{00000000-0005-0000-0000-000091BF0000}"/>
    <cellStyle name="Normal 5 2 3 3 2 2 4" xfId="37417" xr:uid="{00000000-0005-0000-0000-000092BF0000}"/>
    <cellStyle name="Normal 5 2 3 3 2 3" xfId="13670" xr:uid="{00000000-0005-0000-0000-000093BF0000}"/>
    <cellStyle name="Normal 5 2 3 3 2 3 2" xfId="27238" xr:uid="{00000000-0005-0000-0000-000094BF0000}"/>
    <cellStyle name="Normal 5 2 3 3 2 3 2 2" xfId="54371" xr:uid="{00000000-0005-0000-0000-000095BF0000}"/>
    <cellStyle name="Normal 5 2 3 3 2 3 3" xfId="40809" xr:uid="{00000000-0005-0000-0000-000096BF0000}"/>
    <cellStyle name="Normal 5 2 3 3 2 4" xfId="20457" xr:uid="{00000000-0005-0000-0000-000097BF0000}"/>
    <cellStyle name="Normal 5 2 3 3 2 4 2" xfId="47590" xr:uid="{00000000-0005-0000-0000-000098BF0000}"/>
    <cellStyle name="Normal 5 2 3 3 2 5" xfId="34028" xr:uid="{00000000-0005-0000-0000-000099BF0000}"/>
    <cellStyle name="Normal 5 2 3 3 3" xfId="10268" xr:uid="{00000000-0005-0000-0000-00009ABF0000}"/>
    <cellStyle name="Normal 5 2 3 3 3 2" xfId="17058" xr:uid="{00000000-0005-0000-0000-00009BBF0000}"/>
    <cellStyle name="Normal 5 2 3 3 3 2 2" xfId="30626" xr:uid="{00000000-0005-0000-0000-00009CBF0000}"/>
    <cellStyle name="Normal 5 2 3 3 3 2 2 2" xfId="57759" xr:uid="{00000000-0005-0000-0000-00009DBF0000}"/>
    <cellStyle name="Normal 5 2 3 3 3 2 3" xfId="44197" xr:uid="{00000000-0005-0000-0000-00009EBF0000}"/>
    <cellStyle name="Normal 5 2 3 3 3 3" xfId="23845" xr:uid="{00000000-0005-0000-0000-00009FBF0000}"/>
    <cellStyle name="Normal 5 2 3 3 3 3 2" xfId="50978" xr:uid="{00000000-0005-0000-0000-0000A0BF0000}"/>
    <cellStyle name="Normal 5 2 3 3 3 4" xfId="37416" xr:uid="{00000000-0005-0000-0000-0000A1BF0000}"/>
    <cellStyle name="Normal 5 2 3 3 4" xfId="13669" xr:uid="{00000000-0005-0000-0000-0000A2BF0000}"/>
    <cellStyle name="Normal 5 2 3 3 4 2" xfId="27237" xr:uid="{00000000-0005-0000-0000-0000A3BF0000}"/>
    <cellStyle name="Normal 5 2 3 3 4 2 2" xfId="54370" xr:uid="{00000000-0005-0000-0000-0000A4BF0000}"/>
    <cellStyle name="Normal 5 2 3 3 4 3" xfId="40808" xr:uid="{00000000-0005-0000-0000-0000A5BF0000}"/>
    <cellStyle name="Normal 5 2 3 3 5" xfId="20456" xr:uid="{00000000-0005-0000-0000-0000A6BF0000}"/>
    <cellStyle name="Normal 5 2 3 3 5 2" xfId="47589" xr:uid="{00000000-0005-0000-0000-0000A7BF0000}"/>
    <cellStyle name="Normal 5 2 3 3 6" xfId="34027" xr:uid="{00000000-0005-0000-0000-0000A8BF0000}"/>
    <cellStyle name="Normal 5 2 3 4" xfId="6738" xr:uid="{00000000-0005-0000-0000-0000A9BF0000}"/>
    <cellStyle name="Normal 5 2 3 4 2" xfId="10270" xr:uid="{00000000-0005-0000-0000-0000AABF0000}"/>
    <cellStyle name="Normal 5 2 3 4 2 2" xfId="17060" xr:uid="{00000000-0005-0000-0000-0000ABBF0000}"/>
    <cellStyle name="Normal 5 2 3 4 2 2 2" xfId="30628" xr:uid="{00000000-0005-0000-0000-0000ACBF0000}"/>
    <cellStyle name="Normal 5 2 3 4 2 2 2 2" xfId="57761" xr:uid="{00000000-0005-0000-0000-0000ADBF0000}"/>
    <cellStyle name="Normal 5 2 3 4 2 2 3" xfId="44199" xr:uid="{00000000-0005-0000-0000-0000AEBF0000}"/>
    <cellStyle name="Normal 5 2 3 4 2 3" xfId="23847" xr:uid="{00000000-0005-0000-0000-0000AFBF0000}"/>
    <cellStyle name="Normal 5 2 3 4 2 3 2" xfId="50980" xr:uid="{00000000-0005-0000-0000-0000B0BF0000}"/>
    <cellStyle name="Normal 5 2 3 4 2 4" xfId="37418" xr:uid="{00000000-0005-0000-0000-0000B1BF0000}"/>
    <cellStyle name="Normal 5 2 3 4 3" xfId="13671" xr:uid="{00000000-0005-0000-0000-0000B2BF0000}"/>
    <cellStyle name="Normal 5 2 3 4 3 2" xfId="27239" xr:uid="{00000000-0005-0000-0000-0000B3BF0000}"/>
    <cellStyle name="Normal 5 2 3 4 3 2 2" xfId="54372" xr:uid="{00000000-0005-0000-0000-0000B4BF0000}"/>
    <cellStyle name="Normal 5 2 3 4 3 3" xfId="40810" xr:uid="{00000000-0005-0000-0000-0000B5BF0000}"/>
    <cellStyle name="Normal 5 2 3 4 4" xfId="20458" xr:uid="{00000000-0005-0000-0000-0000B6BF0000}"/>
    <cellStyle name="Normal 5 2 3 4 4 2" xfId="47591" xr:uid="{00000000-0005-0000-0000-0000B7BF0000}"/>
    <cellStyle name="Normal 5 2 3 4 5" xfId="34029" xr:uid="{00000000-0005-0000-0000-0000B8BF0000}"/>
    <cellStyle name="Normal 5 2 3 5" xfId="6739" xr:uid="{00000000-0005-0000-0000-0000B9BF0000}"/>
    <cellStyle name="Normal 5 2 3 5 2" xfId="10271" xr:uid="{00000000-0005-0000-0000-0000BABF0000}"/>
    <cellStyle name="Normal 5 2 3 5 2 2" xfId="17061" xr:uid="{00000000-0005-0000-0000-0000BBBF0000}"/>
    <cellStyle name="Normal 5 2 3 5 2 2 2" xfId="30629" xr:uid="{00000000-0005-0000-0000-0000BCBF0000}"/>
    <cellStyle name="Normal 5 2 3 5 2 2 2 2" xfId="57762" xr:uid="{00000000-0005-0000-0000-0000BDBF0000}"/>
    <cellStyle name="Normal 5 2 3 5 2 2 3" xfId="44200" xr:uid="{00000000-0005-0000-0000-0000BEBF0000}"/>
    <cellStyle name="Normal 5 2 3 5 2 3" xfId="23848" xr:uid="{00000000-0005-0000-0000-0000BFBF0000}"/>
    <cellStyle name="Normal 5 2 3 5 2 3 2" xfId="50981" xr:uid="{00000000-0005-0000-0000-0000C0BF0000}"/>
    <cellStyle name="Normal 5 2 3 5 2 4" xfId="37419" xr:uid="{00000000-0005-0000-0000-0000C1BF0000}"/>
    <cellStyle name="Normal 5 2 3 5 3" xfId="13672" xr:uid="{00000000-0005-0000-0000-0000C2BF0000}"/>
    <cellStyle name="Normal 5 2 3 5 3 2" xfId="27240" xr:uid="{00000000-0005-0000-0000-0000C3BF0000}"/>
    <cellStyle name="Normal 5 2 3 5 3 2 2" xfId="54373" xr:uid="{00000000-0005-0000-0000-0000C4BF0000}"/>
    <cellStyle name="Normal 5 2 3 5 3 3" xfId="40811" xr:uid="{00000000-0005-0000-0000-0000C5BF0000}"/>
    <cellStyle name="Normal 5 2 3 5 4" xfId="20459" xr:uid="{00000000-0005-0000-0000-0000C6BF0000}"/>
    <cellStyle name="Normal 5 2 3 5 4 2" xfId="47592" xr:uid="{00000000-0005-0000-0000-0000C7BF0000}"/>
    <cellStyle name="Normal 5 2 3 5 5" xfId="34030" xr:uid="{00000000-0005-0000-0000-0000C8BF0000}"/>
    <cellStyle name="Normal 5 2 3 6" xfId="10264" xr:uid="{00000000-0005-0000-0000-0000C9BF0000}"/>
    <cellStyle name="Normal 5 2 3 6 2" xfId="17054" xr:uid="{00000000-0005-0000-0000-0000CABF0000}"/>
    <cellStyle name="Normal 5 2 3 6 2 2" xfId="30622" xr:uid="{00000000-0005-0000-0000-0000CBBF0000}"/>
    <cellStyle name="Normal 5 2 3 6 2 2 2" xfId="57755" xr:uid="{00000000-0005-0000-0000-0000CCBF0000}"/>
    <cellStyle name="Normal 5 2 3 6 2 3" xfId="44193" xr:uid="{00000000-0005-0000-0000-0000CDBF0000}"/>
    <cellStyle name="Normal 5 2 3 6 3" xfId="23841" xr:uid="{00000000-0005-0000-0000-0000CEBF0000}"/>
    <cellStyle name="Normal 5 2 3 6 3 2" xfId="50974" xr:uid="{00000000-0005-0000-0000-0000CFBF0000}"/>
    <cellStyle name="Normal 5 2 3 6 4" xfId="37412" xr:uid="{00000000-0005-0000-0000-0000D0BF0000}"/>
    <cellStyle name="Normal 5 2 3 7" xfId="13665" xr:uid="{00000000-0005-0000-0000-0000D1BF0000}"/>
    <cellStyle name="Normal 5 2 3 7 2" xfId="27233" xr:uid="{00000000-0005-0000-0000-0000D2BF0000}"/>
    <cellStyle name="Normal 5 2 3 7 2 2" xfId="54366" xr:uid="{00000000-0005-0000-0000-0000D3BF0000}"/>
    <cellStyle name="Normal 5 2 3 7 3" xfId="40804" xr:uid="{00000000-0005-0000-0000-0000D4BF0000}"/>
    <cellStyle name="Normal 5 2 3 8" xfId="20452" xr:uid="{00000000-0005-0000-0000-0000D5BF0000}"/>
    <cellStyle name="Normal 5 2 3 8 2" xfId="47585" xr:uid="{00000000-0005-0000-0000-0000D6BF0000}"/>
    <cellStyle name="Normal 5 2 3 9" xfId="34023" xr:uid="{00000000-0005-0000-0000-0000D7BF0000}"/>
    <cellStyle name="Normal 5 2 4" xfId="6740" xr:uid="{00000000-0005-0000-0000-0000D8BF0000}"/>
    <cellStyle name="Normal 5 2 5" xfId="6741" xr:uid="{00000000-0005-0000-0000-0000D9BF0000}"/>
    <cellStyle name="Normal 5 2 5 2" xfId="6742" xr:uid="{00000000-0005-0000-0000-0000DABF0000}"/>
    <cellStyle name="Normal 5 2 5 2 2" xfId="10273" xr:uid="{00000000-0005-0000-0000-0000DBBF0000}"/>
    <cellStyle name="Normal 5 2 5 2 2 2" xfId="17063" xr:uid="{00000000-0005-0000-0000-0000DCBF0000}"/>
    <cellStyle name="Normal 5 2 5 2 2 2 2" xfId="30631" xr:uid="{00000000-0005-0000-0000-0000DDBF0000}"/>
    <cellStyle name="Normal 5 2 5 2 2 2 2 2" xfId="57764" xr:uid="{00000000-0005-0000-0000-0000DEBF0000}"/>
    <cellStyle name="Normal 5 2 5 2 2 2 3" xfId="44202" xr:uid="{00000000-0005-0000-0000-0000DFBF0000}"/>
    <cellStyle name="Normal 5 2 5 2 2 3" xfId="23850" xr:uid="{00000000-0005-0000-0000-0000E0BF0000}"/>
    <cellStyle name="Normal 5 2 5 2 2 3 2" xfId="50983" xr:uid="{00000000-0005-0000-0000-0000E1BF0000}"/>
    <cellStyle name="Normal 5 2 5 2 2 4" xfId="37421" xr:uid="{00000000-0005-0000-0000-0000E2BF0000}"/>
    <cellStyle name="Normal 5 2 5 2 3" xfId="13674" xr:uid="{00000000-0005-0000-0000-0000E3BF0000}"/>
    <cellStyle name="Normal 5 2 5 2 3 2" xfId="27242" xr:uid="{00000000-0005-0000-0000-0000E4BF0000}"/>
    <cellStyle name="Normal 5 2 5 2 3 2 2" xfId="54375" xr:uid="{00000000-0005-0000-0000-0000E5BF0000}"/>
    <cellStyle name="Normal 5 2 5 2 3 3" xfId="40813" xr:uid="{00000000-0005-0000-0000-0000E6BF0000}"/>
    <cellStyle name="Normal 5 2 5 2 4" xfId="20461" xr:uid="{00000000-0005-0000-0000-0000E7BF0000}"/>
    <cellStyle name="Normal 5 2 5 2 4 2" xfId="47594" xr:uid="{00000000-0005-0000-0000-0000E8BF0000}"/>
    <cellStyle name="Normal 5 2 5 2 5" xfId="34032" xr:uid="{00000000-0005-0000-0000-0000E9BF0000}"/>
    <cellStyle name="Normal 5 2 5 3" xfId="6743" xr:uid="{00000000-0005-0000-0000-0000EABF0000}"/>
    <cellStyle name="Normal 5 2 5 3 2" xfId="10274" xr:uid="{00000000-0005-0000-0000-0000EBBF0000}"/>
    <cellStyle name="Normal 5 2 5 3 2 2" xfId="17064" xr:uid="{00000000-0005-0000-0000-0000ECBF0000}"/>
    <cellStyle name="Normal 5 2 5 3 2 2 2" xfId="30632" xr:uid="{00000000-0005-0000-0000-0000EDBF0000}"/>
    <cellStyle name="Normal 5 2 5 3 2 2 2 2" xfId="57765" xr:uid="{00000000-0005-0000-0000-0000EEBF0000}"/>
    <cellStyle name="Normal 5 2 5 3 2 2 3" xfId="44203" xr:uid="{00000000-0005-0000-0000-0000EFBF0000}"/>
    <cellStyle name="Normal 5 2 5 3 2 3" xfId="23851" xr:uid="{00000000-0005-0000-0000-0000F0BF0000}"/>
    <cellStyle name="Normal 5 2 5 3 2 3 2" xfId="50984" xr:uid="{00000000-0005-0000-0000-0000F1BF0000}"/>
    <cellStyle name="Normal 5 2 5 3 2 4" xfId="37422" xr:uid="{00000000-0005-0000-0000-0000F2BF0000}"/>
    <cellStyle name="Normal 5 2 5 3 3" xfId="13675" xr:uid="{00000000-0005-0000-0000-0000F3BF0000}"/>
    <cellStyle name="Normal 5 2 5 3 3 2" xfId="27243" xr:uid="{00000000-0005-0000-0000-0000F4BF0000}"/>
    <cellStyle name="Normal 5 2 5 3 3 2 2" xfId="54376" xr:uid="{00000000-0005-0000-0000-0000F5BF0000}"/>
    <cellStyle name="Normal 5 2 5 3 3 3" xfId="40814" xr:uid="{00000000-0005-0000-0000-0000F6BF0000}"/>
    <cellStyle name="Normal 5 2 5 3 4" xfId="20462" xr:uid="{00000000-0005-0000-0000-0000F7BF0000}"/>
    <cellStyle name="Normal 5 2 5 3 4 2" xfId="47595" xr:uid="{00000000-0005-0000-0000-0000F8BF0000}"/>
    <cellStyle name="Normal 5 2 5 3 5" xfId="34033" xr:uid="{00000000-0005-0000-0000-0000F9BF0000}"/>
    <cellStyle name="Normal 5 2 5 4" xfId="10272" xr:uid="{00000000-0005-0000-0000-0000FABF0000}"/>
    <cellStyle name="Normal 5 2 5 4 2" xfId="17062" xr:uid="{00000000-0005-0000-0000-0000FBBF0000}"/>
    <cellStyle name="Normal 5 2 5 4 2 2" xfId="30630" xr:uid="{00000000-0005-0000-0000-0000FCBF0000}"/>
    <cellStyle name="Normal 5 2 5 4 2 2 2" xfId="57763" xr:uid="{00000000-0005-0000-0000-0000FDBF0000}"/>
    <cellStyle name="Normal 5 2 5 4 2 3" xfId="44201" xr:uid="{00000000-0005-0000-0000-0000FEBF0000}"/>
    <cellStyle name="Normal 5 2 5 4 3" xfId="23849" xr:uid="{00000000-0005-0000-0000-0000FFBF0000}"/>
    <cellStyle name="Normal 5 2 5 4 3 2" xfId="50982" xr:uid="{00000000-0005-0000-0000-000000C00000}"/>
    <cellStyle name="Normal 5 2 5 4 4" xfId="37420" xr:uid="{00000000-0005-0000-0000-000001C00000}"/>
    <cellStyle name="Normal 5 2 5 5" xfId="13673" xr:uid="{00000000-0005-0000-0000-000002C00000}"/>
    <cellStyle name="Normal 5 2 5 5 2" xfId="27241" xr:uid="{00000000-0005-0000-0000-000003C00000}"/>
    <cellStyle name="Normal 5 2 5 5 2 2" xfId="54374" xr:uid="{00000000-0005-0000-0000-000004C00000}"/>
    <cellStyle name="Normal 5 2 5 5 3" xfId="40812" xr:uid="{00000000-0005-0000-0000-000005C00000}"/>
    <cellStyle name="Normal 5 2 5 6" xfId="20460" xr:uid="{00000000-0005-0000-0000-000006C00000}"/>
    <cellStyle name="Normal 5 2 5 6 2" xfId="47593" xr:uid="{00000000-0005-0000-0000-000007C00000}"/>
    <cellStyle name="Normal 5 2 5 7" xfId="34031" xr:uid="{00000000-0005-0000-0000-000008C00000}"/>
    <cellStyle name="Normal 5 2 6" xfId="6744" xr:uid="{00000000-0005-0000-0000-000009C00000}"/>
    <cellStyle name="Normal 5 2 6 2" xfId="10275" xr:uid="{00000000-0005-0000-0000-00000AC00000}"/>
    <cellStyle name="Normal 5 2 6 2 2" xfId="17065" xr:uid="{00000000-0005-0000-0000-00000BC00000}"/>
    <cellStyle name="Normal 5 2 6 2 2 2" xfId="30633" xr:uid="{00000000-0005-0000-0000-00000CC00000}"/>
    <cellStyle name="Normal 5 2 6 2 2 2 2" xfId="57766" xr:uid="{00000000-0005-0000-0000-00000DC00000}"/>
    <cellStyle name="Normal 5 2 6 2 2 3" xfId="44204" xr:uid="{00000000-0005-0000-0000-00000EC00000}"/>
    <cellStyle name="Normal 5 2 6 2 3" xfId="23852" xr:uid="{00000000-0005-0000-0000-00000FC00000}"/>
    <cellStyle name="Normal 5 2 6 2 3 2" xfId="50985" xr:uid="{00000000-0005-0000-0000-000010C00000}"/>
    <cellStyle name="Normal 5 2 6 2 4" xfId="37423" xr:uid="{00000000-0005-0000-0000-000011C00000}"/>
    <cellStyle name="Normal 5 2 6 3" xfId="13676" xr:uid="{00000000-0005-0000-0000-000012C00000}"/>
    <cellStyle name="Normal 5 2 6 3 2" xfId="27244" xr:uid="{00000000-0005-0000-0000-000013C00000}"/>
    <cellStyle name="Normal 5 2 6 3 2 2" xfId="54377" xr:uid="{00000000-0005-0000-0000-000014C00000}"/>
    <cellStyle name="Normal 5 2 6 3 3" xfId="40815" xr:uid="{00000000-0005-0000-0000-000015C00000}"/>
    <cellStyle name="Normal 5 2 6 4" xfId="20463" xr:uid="{00000000-0005-0000-0000-000016C00000}"/>
    <cellStyle name="Normal 5 2 6 4 2" xfId="47596" xr:uid="{00000000-0005-0000-0000-000017C00000}"/>
    <cellStyle name="Normal 5 2 6 5" xfId="34034" xr:uid="{00000000-0005-0000-0000-000018C00000}"/>
    <cellStyle name="Normal 5 2 7" xfId="6745" xr:uid="{00000000-0005-0000-0000-000019C00000}"/>
    <cellStyle name="Normal 5 2 7 2" xfId="10276" xr:uid="{00000000-0005-0000-0000-00001AC00000}"/>
    <cellStyle name="Normal 5 2 7 2 2" xfId="17066" xr:uid="{00000000-0005-0000-0000-00001BC00000}"/>
    <cellStyle name="Normal 5 2 7 2 2 2" xfId="30634" xr:uid="{00000000-0005-0000-0000-00001CC00000}"/>
    <cellStyle name="Normal 5 2 7 2 2 2 2" xfId="57767" xr:uid="{00000000-0005-0000-0000-00001DC00000}"/>
    <cellStyle name="Normal 5 2 7 2 2 3" xfId="44205" xr:uid="{00000000-0005-0000-0000-00001EC00000}"/>
    <cellStyle name="Normal 5 2 7 2 3" xfId="23853" xr:uid="{00000000-0005-0000-0000-00001FC00000}"/>
    <cellStyle name="Normal 5 2 7 2 3 2" xfId="50986" xr:uid="{00000000-0005-0000-0000-000020C00000}"/>
    <cellStyle name="Normal 5 2 7 2 4" xfId="37424" xr:uid="{00000000-0005-0000-0000-000021C00000}"/>
    <cellStyle name="Normal 5 2 7 3" xfId="13677" xr:uid="{00000000-0005-0000-0000-000022C00000}"/>
    <cellStyle name="Normal 5 2 7 3 2" xfId="27245" xr:uid="{00000000-0005-0000-0000-000023C00000}"/>
    <cellStyle name="Normal 5 2 7 3 2 2" xfId="54378" xr:uid="{00000000-0005-0000-0000-000024C00000}"/>
    <cellStyle name="Normal 5 2 7 3 3" xfId="40816" xr:uid="{00000000-0005-0000-0000-000025C00000}"/>
    <cellStyle name="Normal 5 2 7 4" xfId="20464" xr:uid="{00000000-0005-0000-0000-000026C00000}"/>
    <cellStyle name="Normal 5 2 7 4 2" xfId="47597" xr:uid="{00000000-0005-0000-0000-000027C00000}"/>
    <cellStyle name="Normal 5 2 7 5" xfId="34035" xr:uid="{00000000-0005-0000-0000-000028C00000}"/>
    <cellStyle name="Normal 5 20" xfId="7450" xr:uid="{00000000-0005-0000-0000-000029C00000}"/>
    <cellStyle name="Normal 5 20 2" xfId="10845" xr:uid="{00000000-0005-0000-0000-00002AC00000}"/>
    <cellStyle name="Normal 5 20 2 2" xfId="17635" xr:uid="{00000000-0005-0000-0000-00002BC00000}"/>
    <cellStyle name="Normal 5 20 2 2 2" xfId="31203" xr:uid="{00000000-0005-0000-0000-00002CC00000}"/>
    <cellStyle name="Normal 5 20 2 2 2 2" xfId="58336" xr:uid="{00000000-0005-0000-0000-00002DC00000}"/>
    <cellStyle name="Normal 5 20 2 2 3" xfId="44774" xr:uid="{00000000-0005-0000-0000-00002EC00000}"/>
    <cellStyle name="Normal 5 20 2 3" xfId="24422" xr:uid="{00000000-0005-0000-0000-00002FC00000}"/>
    <cellStyle name="Normal 5 20 2 3 2" xfId="51555" xr:uid="{00000000-0005-0000-0000-000030C00000}"/>
    <cellStyle name="Normal 5 20 2 4" xfId="37993" xr:uid="{00000000-0005-0000-0000-000031C00000}"/>
    <cellStyle name="Normal 5 20 3" xfId="14246" xr:uid="{00000000-0005-0000-0000-000032C00000}"/>
    <cellStyle name="Normal 5 20 3 2" xfId="27814" xr:uid="{00000000-0005-0000-0000-000033C00000}"/>
    <cellStyle name="Normal 5 20 3 2 2" xfId="54947" xr:uid="{00000000-0005-0000-0000-000034C00000}"/>
    <cellStyle name="Normal 5 20 3 3" xfId="41385" xr:uid="{00000000-0005-0000-0000-000035C00000}"/>
    <cellStyle name="Normal 5 20 4" xfId="21033" xr:uid="{00000000-0005-0000-0000-000036C00000}"/>
    <cellStyle name="Normal 5 20 4 2" xfId="48166" xr:uid="{00000000-0005-0000-0000-000037C00000}"/>
    <cellStyle name="Normal 5 20 5" xfId="34604" xr:uid="{00000000-0005-0000-0000-000038C00000}"/>
    <cellStyle name="Normal 5 3" xfId="21" xr:uid="{00000000-0005-0000-0000-000039C00000}"/>
    <cellStyle name="Normal 5 3 10" xfId="6746" xr:uid="{00000000-0005-0000-0000-00003AC00000}"/>
    <cellStyle name="Normal 5 3 10 2" xfId="10277" xr:uid="{00000000-0005-0000-0000-00003BC00000}"/>
    <cellStyle name="Normal 5 3 10 2 2" xfId="17067" xr:uid="{00000000-0005-0000-0000-00003CC00000}"/>
    <cellStyle name="Normal 5 3 10 2 2 2" xfId="30635" xr:uid="{00000000-0005-0000-0000-00003DC00000}"/>
    <cellStyle name="Normal 5 3 10 2 2 2 2" xfId="57768" xr:uid="{00000000-0005-0000-0000-00003EC00000}"/>
    <cellStyle name="Normal 5 3 10 2 2 3" xfId="44206" xr:uid="{00000000-0005-0000-0000-00003FC00000}"/>
    <cellStyle name="Normal 5 3 10 2 3" xfId="23854" xr:uid="{00000000-0005-0000-0000-000040C00000}"/>
    <cellStyle name="Normal 5 3 10 2 3 2" xfId="50987" xr:uid="{00000000-0005-0000-0000-000041C00000}"/>
    <cellStyle name="Normal 5 3 10 2 4" xfId="37425" xr:uid="{00000000-0005-0000-0000-000042C00000}"/>
    <cellStyle name="Normal 5 3 10 3" xfId="13678" xr:uid="{00000000-0005-0000-0000-000043C00000}"/>
    <cellStyle name="Normal 5 3 10 3 2" xfId="27246" xr:uid="{00000000-0005-0000-0000-000044C00000}"/>
    <cellStyle name="Normal 5 3 10 3 2 2" xfId="54379" xr:uid="{00000000-0005-0000-0000-000045C00000}"/>
    <cellStyle name="Normal 5 3 10 3 3" xfId="40817" xr:uid="{00000000-0005-0000-0000-000046C00000}"/>
    <cellStyle name="Normal 5 3 10 4" xfId="20465" xr:uid="{00000000-0005-0000-0000-000047C00000}"/>
    <cellStyle name="Normal 5 3 10 4 2" xfId="47598" xr:uid="{00000000-0005-0000-0000-000048C00000}"/>
    <cellStyle name="Normal 5 3 10 5" xfId="34036" xr:uid="{00000000-0005-0000-0000-000049C00000}"/>
    <cellStyle name="Normal 5 3 11" xfId="205" xr:uid="{00000000-0005-0000-0000-00004AC00000}"/>
    <cellStyle name="Normal 5 3 2" xfId="6747" xr:uid="{00000000-0005-0000-0000-00004BC00000}"/>
    <cellStyle name="Normal 5 3 2 10" xfId="13679" xr:uid="{00000000-0005-0000-0000-00004CC00000}"/>
    <cellStyle name="Normal 5 3 2 10 2" xfId="27247" xr:uid="{00000000-0005-0000-0000-00004DC00000}"/>
    <cellStyle name="Normal 5 3 2 10 2 2" xfId="54380" xr:uid="{00000000-0005-0000-0000-00004EC00000}"/>
    <cellStyle name="Normal 5 3 2 10 3" xfId="40818" xr:uid="{00000000-0005-0000-0000-00004FC00000}"/>
    <cellStyle name="Normal 5 3 2 11" xfId="20466" xr:uid="{00000000-0005-0000-0000-000050C00000}"/>
    <cellStyle name="Normal 5 3 2 11 2" xfId="47599" xr:uid="{00000000-0005-0000-0000-000051C00000}"/>
    <cellStyle name="Normal 5 3 2 12" xfId="34037" xr:uid="{00000000-0005-0000-0000-000052C00000}"/>
    <cellStyle name="Normal 5 3 2 2" xfId="6748" xr:uid="{00000000-0005-0000-0000-000053C00000}"/>
    <cellStyle name="Normal 5 3 2 2 10" xfId="34038" xr:uid="{00000000-0005-0000-0000-000054C00000}"/>
    <cellStyle name="Normal 5 3 2 2 2" xfId="6749" xr:uid="{00000000-0005-0000-0000-000055C00000}"/>
    <cellStyle name="Normal 5 3 2 2 2 2" xfId="6750" xr:uid="{00000000-0005-0000-0000-000056C00000}"/>
    <cellStyle name="Normal 5 3 2 2 2 2 2" xfId="6751" xr:uid="{00000000-0005-0000-0000-000057C00000}"/>
    <cellStyle name="Normal 5 3 2 2 2 2 2 2" xfId="10282" xr:uid="{00000000-0005-0000-0000-000058C00000}"/>
    <cellStyle name="Normal 5 3 2 2 2 2 2 2 2" xfId="17072" xr:uid="{00000000-0005-0000-0000-000059C00000}"/>
    <cellStyle name="Normal 5 3 2 2 2 2 2 2 2 2" xfId="30640" xr:uid="{00000000-0005-0000-0000-00005AC00000}"/>
    <cellStyle name="Normal 5 3 2 2 2 2 2 2 2 2 2" xfId="57773" xr:uid="{00000000-0005-0000-0000-00005BC00000}"/>
    <cellStyle name="Normal 5 3 2 2 2 2 2 2 2 3" xfId="44211" xr:uid="{00000000-0005-0000-0000-00005CC00000}"/>
    <cellStyle name="Normal 5 3 2 2 2 2 2 2 3" xfId="23859" xr:uid="{00000000-0005-0000-0000-00005DC00000}"/>
    <cellStyle name="Normal 5 3 2 2 2 2 2 2 3 2" xfId="50992" xr:uid="{00000000-0005-0000-0000-00005EC00000}"/>
    <cellStyle name="Normal 5 3 2 2 2 2 2 2 4" xfId="37430" xr:uid="{00000000-0005-0000-0000-00005FC00000}"/>
    <cellStyle name="Normal 5 3 2 2 2 2 2 3" xfId="13683" xr:uid="{00000000-0005-0000-0000-000060C00000}"/>
    <cellStyle name="Normal 5 3 2 2 2 2 2 3 2" xfId="27251" xr:uid="{00000000-0005-0000-0000-000061C00000}"/>
    <cellStyle name="Normal 5 3 2 2 2 2 2 3 2 2" xfId="54384" xr:uid="{00000000-0005-0000-0000-000062C00000}"/>
    <cellStyle name="Normal 5 3 2 2 2 2 2 3 3" xfId="40822" xr:uid="{00000000-0005-0000-0000-000063C00000}"/>
    <cellStyle name="Normal 5 3 2 2 2 2 2 4" xfId="20470" xr:uid="{00000000-0005-0000-0000-000064C00000}"/>
    <cellStyle name="Normal 5 3 2 2 2 2 2 4 2" xfId="47603" xr:uid="{00000000-0005-0000-0000-000065C00000}"/>
    <cellStyle name="Normal 5 3 2 2 2 2 2 5" xfId="34041" xr:uid="{00000000-0005-0000-0000-000066C00000}"/>
    <cellStyle name="Normal 5 3 2 2 2 2 3" xfId="6752" xr:uid="{00000000-0005-0000-0000-000067C00000}"/>
    <cellStyle name="Normal 5 3 2 2 2 2 3 2" xfId="10283" xr:uid="{00000000-0005-0000-0000-000068C00000}"/>
    <cellStyle name="Normal 5 3 2 2 2 2 3 2 2" xfId="17073" xr:uid="{00000000-0005-0000-0000-000069C00000}"/>
    <cellStyle name="Normal 5 3 2 2 2 2 3 2 2 2" xfId="30641" xr:uid="{00000000-0005-0000-0000-00006AC00000}"/>
    <cellStyle name="Normal 5 3 2 2 2 2 3 2 2 2 2" xfId="57774" xr:uid="{00000000-0005-0000-0000-00006BC00000}"/>
    <cellStyle name="Normal 5 3 2 2 2 2 3 2 2 3" xfId="44212" xr:uid="{00000000-0005-0000-0000-00006CC00000}"/>
    <cellStyle name="Normal 5 3 2 2 2 2 3 2 3" xfId="23860" xr:uid="{00000000-0005-0000-0000-00006DC00000}"/>
    <cellStyle name="Normal 5 3 2 2 2 2 3 2 3 2" xfId="50993" xr:uid="{00000000-0005-0000-0000-00006EC00000}"/>
    <cellStyle name="Normal 5 3 2 2 2 2 3 2 4" xfId="37431" xr:uid="{00000000-0005-0000-0000-00006FC00000}"/>
    <cellStyle name="Normal 5 3 2 2 2 2 3 3" xfId="13684" xr:uid="{00000000-0005-0000-0000-000070C00000}"/>
    <cellStyle name="Normal 5 3 2 2 2 2 3 3 2" xfId="27252" xr:uid="{00000000-0005-0000-0000-000071C00000}"/>
    <cellStyle name="Normal 5 3 2 2 2 2 3 3 2 2" xfId="54385" xr:uid="{00000000-0005-0000-0000-000072C00000}"/>
    <cellStyle name="Normal 5 3 2 2 2 2 3 3 3" xfId="40823" xr:uid="{00000000-0005-0000-0000-000073C00000}"/>
    <cellStyle name="Normal 5 3 2 2 2 2 3 4" xfId="20471" xr:uid="{00000000-0005-0000-0000-000074C00000}"/>
    <cellStyle name="Normal 5 3 2 2 2 2 3 4 2" xfId="47604" xr:uid="{00000000-0005-0000-0000-000075C00000}"/>
    <cellStyle name="Normal 5 3 2 2 2 2 3 5" xfId="34042" xr:uid="{00000000-0005-0000-0000-000076C00000}"/>
    <cellStyle name="Normal 5 3 2 2 2 2 4" xfId="10281" xr:uid="{00000000-0005-0000-0000-000077C00000}"/>
    <cellStyle name="Normal 5 3 2 2 2 2 4 2" xfId="17071" xr:uid="{00000000-0005-0000-0000-000078C00000}"/>
    <cellStyle name="Normal 5 3 2 2 2 2 4 2 2" xfId="30639" xr:uid="{00000000-0005-0000-0000-000079C00000}"/>
    <cellStyle name="Normal 5 3 2 2 2 2 4 2 2 2" xfId="57772" xr:uid="{00000000-0005-0000-0000-00007AC00000}"/>
    <cellStyle name="Normal 5 3 2 2 2 2 4 2 3" xfId="44210" xr:uid="{00000000-0005-0000-0000-00007BC00000}"/>
    <cellStyle name="Normal 5 3 2 2 2 2 4 3" xfId="23858" xr:uid="{00000000-0005-0000-0000-00007CC00000}"/>
    <cellStyle name="Normal 5 3 2 2 2 2 4 3 2" xfId="50991" xr:uid="{00000000-0005-0000-0000-00007DC00000}"/>
    <cellStyle name="Normal 5 3 2 2 2 2 4 4" xfId="37429" xr:uid="{00000000-0005-0000-0000-00007EC00000}"/>
    <cellStyle name="Normal 5 3 2 2 2 2 5" xfId="13682" xr:uid="{00000000-0005-0000-0000-00007FC00000}"/>
    <cellStyle name="Normal 5 3 2 2 2 2 5 2" xfId="27250" xr:uid="{00000000-0005-0000-0000-000080C00000}"/>
    <cellStyle name="Normal 5 3 2 2 2 2 5 2 2" xfId="54383" xr:uid="{00000000-0005-0000-0000-000081C00000}"/>
    <cellStyle name="Normal 5 3 2 2 2 2 5 3" xfId="40821" xr:uid="{00000000-0005-0000-0000-000082C00000}"/>
    <cellStyle name="Normal 5 3 2 2 2 2 6" xfId="20469" xr:uid="{00000000-0005-0000-0000-000083C00000}"/>
    <cellStyle name="Normal 5 3 2 2 2 2 6 2" xfId="47602" xr:uid="{00000000-0005-0000-0000-000084C00000}"/>
    <cellStyle name="Normal 5 3 2 2 2 2 7" xfId="34040" xr:uid="{00000000-0005-0000-0000-000085C00000}"/>
    <cellStyle name="Normal 5 3 2 2 2 3" xfId="6753" xr:uid="{00000000-0005-0000-0000-000086C00000}"/>
    <cellStyle name="Normal 5 3 2 2 2 3 2" xfId="6754" xr:uid="{00000000-0005-0000-0000-000087C00000}"/>
    <cellStyle name="Normal 5 3 2 2 2 3 2 2" xfId="10285" xr:uid="{00000000-0005-0000-0000-000088C00000}"/>
    <cellStyle name="Normal 5 3 2 2 2 3 2 2 2" xfId="17075" xr:uid="{00000000-0005-0000-0000-000089C00000}"/>
    <cellStyle name="Normal 5 3 2 2 2 3 2 2 2 2" xfId="30643" xr:uid="{00000000-0005-0000-0000-00008AC00000}"/>
    <cellStyle name="Normal 5 3 2 2 2 3 2 2 2 2 2" xfId="57776" xr:uid="{00000000-0005-0000-0000-00008BC00000}"/>
    <cellStyle name="Normal 5 3 2 2 2 3 2 2 2 3" xfId="44214" xr:uid="{00000000-0005-0000-0000-00008CC00000}"/>
    <cellStyle name="Normal 5 3 2 2 2 3 2 2 3" xfId="23862" xr:uid="{00000000-0005-0000-0000-00008DC00000}"/>
    <cellStyle name="Normal 5 3 2 2 2 3 2 2 3 2" xfId="50995" xr:uid="{00000000-0005-0000-0000-00008EC00000}"/>
    <cellStyle name="Normal 5 3 2 2 2 3 2 2 4" xfId="37433" xr:uid="{00000000-0005-0000-0000-00008FC00000}"/>
    <cellStyle name="Normal 5 3 2 2 2 3 2 3" xfId="13686" xr:uid="{00000000-0005-0000-0000-000090C00000}"/>
    <cellStyle name="Normal 5 3 2 2 2 3 2 3 2" xfId="27254" xr:uid="{00000000-0005-0000-0000-000091C00000}"/>
    <cellStyle name="Normal 5 3 2 2 2 3 2 3 2 2" xfId="54387" xr:uid="{00000000-0005-0000-0000-000092C00000}"/>
    <cellStyle name="Normal 5 3 2 2 2 3 2 3 3" xfId="40825" xr:uid="{00000000-0005-0000-0000-000093C00000}"/>
    <cellStyle name="Normal 5 3 2 2 2 3 2 4" xfId="20473" xr:uid="{00000000-0005-0000-0000-000094C00000}"/>
    <cellStyle name="Normal 5 3 2 2 2 3 2 4 2" xfId="47606" xr:uid="{00000000-0005-0000-0000-000095C00000}"/>
    <cellStyle name="Normal 5 3 2 2 2 3 2 5" xfId="34044" xr:uid="{00000000-0005-0000-0000-000096C00000}"/>
    <cellStyle name="Normal 5 3 2 2 2 3 3" xfId="10284" xr:uid="{00000000-0005-0000-0000-000097C00000}"/>
    <cellStyle name="Normal 5 3 2 2 2 3 3 2" xfId="17074" xr:uid="{00000000-0005-0000-0000-000098C00000}"/>
    <cellStyle name="Normal 5 3 2 2 2 3 3 2 2" xfId="30642" xr:uid="{00000000-0005-0000-0000-000099C00000}"/>
    <cellStyle name="Normal 5 3 2 2 2 3 3 2 2 2" xfId="57775" xr:uid="{00000000-0005-0000-0000-00009AC00000}"/>
    <cellStyle name="Normal 5 3 2 2 2 3 3 2 3" xfId="44213" xr:uid="{00000000-0005-0000-0000-00009BC00000}"/>
    <cellStyle name="Normal 5 3 2 2 2 3 3 3" xfId="23861" xr:uid="{00000000-0005-0000-0000-00009CC00000}"/>
    <cellStyle name="Normal 5 3 2 2 2 3 3 3 2" xfId="50994" xr:uid="{00000000-0005-0000-0000-00009DC00000}"/>
    <cellStyle name="Normal 5 3 2 2 2 3 3 4" xfId="37432" xr:uid="{00000000-0005-0000-0000-00009EC00000}"/>
    <cellStyle name="Normal 5 3 2 2 2 3 4" xfId="13685" xr:uid="{00000000-0005-0000-0000-00009FC00000}"/>
    <cellStyle name="Normal 5 3 2 2 2 3 4 2" xfId="27253" xr:uid="{00000000-0005-0000-0000-0000A0C00000}"/>
    <cellStyle name="Normal 5 3 2 2 2 3 4 2 2" xfId="54386" xr:uid="{00000000-0005-0000-0000-0000A1C00000}"/>
    <cellStyle name="Normal 5 3 2 2 2 3 4 3" xfId="40824" xr:uid="{00000000-0005-0000-0000-0000A2C00000}"/>
    <cellStyle name="Normal 5 3 2 2 2 3 5" xfId="20472" xr:uid="{00000000-0005-0000-0000-0000A3C00000}"/>
    <cellStyle name="Normal 5 3 2 2 2 3 5 2" xfId="47605" xr:uid="{00000000-0005-0000-0000-0000A4C00000}"/>
    <cellStyle name="Normal 5 3 2 2 2 3 6" xfId="34043" xr:uid="{00000000-0005-0000-0000-0000A5C00000}"/>
    <cellStyle name="Normal 5 3 2 2 2 4" xfId="6755" xr:uid="{00000000-0005-0000-0000-0000A6C00000}"/>
    <cellStyle name="Normal 5 3 2 2 2 4 2" xfId="10286" xr:uid="{00000000-0005-0000-0000-0000A7C00000}"/>
    <cellStyle name="Normal 5 3 2 2 2 4 2 2" xfId="17076" xr:uid="{00000000-0005-0000-0000-0000A8C00000}"/>
    <cellStyle name="Normal 5 3 2 2 2 4 2 2 2" xfId="30644" xr:uid="{00000000-0005-0000-0000-0000A9C00000}"/>
    <cellStyle name="Normal 5 3 2 2 2 4 2 2 2 2" xfId="57777" xr:uid="{00000000-0005-0000-0000-0000AAC00000}"/>
    <cellStyle name="Normal 5 3 2 2 2 4 2 2 3" xfId="44215" xr:uid="{00000000-0005-0000-0000-0000ABC00000}"/>
    <cellStyle name="Normal 5 3 2 2 2 4 2 3" xfId="23863" xr:uid="{00000000-0005-0000-0000-0000ACC00000}"/>
    <cellStyle name="Normal 5 3 2 2 2 4 2 3 2" xfId="50996" xr:uid="{00000000-0005-0000-0000-0000ADC00000}"/>
    <cellStyle name="Normal 5 3 2 2 2 4 2 4" xfId="37434" xr:uid="{00000000-0005-0000-0000-0000AEC00000}"/>
    <cellStyle name="Normal 5 3 2 2 2 4 3" xfId="13687" xr:uid="{00000000-0005-0000-0000-0000AFC00000}"/>
    <cellStyle name="Normal 5 3 2 2 2 4 3 2" xfId="27255" xr:uid="{00000000-0005-0000-0000-0000B0C00000}"/>
    <cellStyle name="Normal 5 3 2 2 2 4 3 2 2" xfId="54388" xr:uid="{00000000-0005-0000-0000-0000B1C00000}"/>
    <cellStyle name="Normal 5 3 2 2 2 4 3 3" xfId="40826" xr:uid="{00000000-0005-0000-0000-0000B2C00000}"/>
    <cellStyle name="Normal 5 3 2 2 2 4 4" xfId="20474" xr:uid="{00000000-0005-0000-0000-0000B3C00000}"/>
    <cellStyle name="Normal 5 3 2 2 2 4 4 2" xfId="47607" xr:uid="{00000000-0005-0000-0000-0000B4C00000}"/>
    <cellStyle name="Normal 5 3 2 2 2 4 5" xfId="34045" xr:uid="{00000000-0005-0000-0000-0000B5C00000}"/>
    <cellStyle name="Normal 5 3 2 2 2 5" xfId="6756" xr:uid="{00000000-0005-0000-0000-0000B6C00000}"/>
    <cellStyle name="Normal 5 3 2 2 2 5 2" xfId="10287" xr:uid="{00000000-0005-0000-0000-0000B7C00000}"/>
    <cellStyle name="Normal 5 3 2 2 2 5 2 2" xfId="17077" xr:uid="{00000000-0005-0000-0000-0000B8C00000}"/>
    <cellStyle name="Normal 5 3 2 2 2 5 2 2 2" xfId="30645" xr:uid="{00000000-0005-0000-0000-0000B9C00000}"/>
    <cellStyle name="Normal 5 3 2 2 2 5 2 2 2 2" xfId="57778" xr:uid="{00000000-0005-0000-0000-0000BAC00000}"/>
    <cellStyle name="Normal 5 3 2 2 2 5 2 2 3" xfId="44216" xr:uid="{00000000-0005-0000-0000-0000BBC00000}"/>
    <cellStyle name="Normal 5 3 2 2 2 5 2 3" xfId="23864" xr:uid="{00000000-0005-0000-0000-0000BCC00000}"/>
    <cellStyle name="Normal 5 3 2 2 2 5 2 3 2" xfId="50997" xr:uid="{00000000-0005-0000-0000-0000BDC00000}"/>
    <cellStyle name="Normal 5 3 2 2 2 5 2 4" xfId="37435" xr:uid="{00000000-0005-0000-0000-0000BEC00000}"/>
    <cellStyle name="Normal 5 3 2 2 2 5 3" xfId="13688" xr:uid="{00000000-0005-0000-0000-0000BFC00000}"/>
    <cellStyle name="Normal 5 3 2 2 2 5 3 2" xfId="27256" xr:uid="{00000000-0005-0000-0000-0000C0C00000}"/>
    <cellStyle name="Normal 5 3 2 2 2 5 3 2 2" xfId="54389" xr:uid="{00000000-0005-0000-0000-0000C1C00000}"/>
    <cellStyle name="Normal 5 3 2 2 2 5 3 3" xfId="40827" xr:uid="{00000000-0005-0000-0000-0000C2C00000}"/>
    <cellStyle name="Normal 5 3 2 2 2 5 4" xfId="20475" xr:uid="{00000000-0005-0000-0000-0000C3C00000}"/>
    <cellStyle name="Normal 5 3 2 2 2 5 4 2" xfId="47608" xr:uid="{00000000-0005-0000-0000-0000C4C00000}"/>
    <cellStyle name="Normal 5 3 2 2 2 5 5" xfId="34046" xr:uid="{00000000-0005-0000-0000-0000C5C00000}"/>
    <cellStyle name="Normal 5 3 2 2 2 6" xfId="10280" xr:uid="{00000000-0005-0000-0000-0000C6C00000}"/>
    <cellStyle name="Normal 5 3 2 2 2 6 2" xfId="17070" xr:uid="{00000000-0005-0000-0000-0000C7C00000}"/>
    <cellStyle name="Normal 5 3 2 2 2 6 2 2" xfId="30638" xr:uid="{00000000-0005-0000-0000-0000C8C00000}"/>
    <cellStyle name="Normal 5 3 2 2 2 6 2 2 2" xfId="57771" xr:uid="{00000000-0005-0000-0000-0000C9C00000}"/>
    <cellStyle name="Normal 5 3 2 2 2 6 2 3" xfId="44209" xr:uid="{00000000-0005-0000-0000-0000CAC00000}"/>
    <cellStyle name="Normal 5 3 2 2 2 6 3" xfId="23857" xr:uid="{00000000-0005-0000-0000-0000CBC00000}"/>
    <cellStyle name="Normal 5 3 2 2 2 6 3 2" xfId="50990" xr:uid="{00000000-0005-0000-0000-0000CCC00000}"/>
    <cellStyle name="Normal 5 3 2 2 2 6 4" xfId="37428" xr:uid="{00000000-0005-0000-0000-0000CDC00000}"/>
    <cellStyle name="Normal 5 3 2 2 2 7" xfId="13681" xr:uid="{00000000-0005-0000-0000-0000CEC00000}"/>
    <cellStyle name="Normal 5 3 2 2 2 7 2" xfId="27249" xr:uid="{00000000-0005-0000-0000-0000CFC00000}"/>
    <cellStyle name="Normal 5 3 2 2 2 7 2 2" xfId="54382" xr:uid="{00000000-0005-0000-0000-0000D0C00000}"/>
    <cellStyle name="Normal 5 3 2 2 2 7 3" xfId="40820" xr:uid="{00000000-0005-0000-0000-0000D1C00000}"/>
    <cellStyle name="Normal 5 3 2 2 2 8" xfId="20468" xr:uid="{00000000-0005-0000-0000-0000D2C00000}"/>
    <cellStyle name="Normal 5 3 2 2 2 8 2" xfId="47601" xr:uid="{00000000-0005-0000-0000-0000D3C00000}"/>
    <cellStyle name="Normal 5 3 2 2 2 9" xfId="34039" xr:uid="{00000000-0005-0000-0000-0000D4C00000}"/>
    <cellStyle name="Normal 5 3 2 2 3" xfId="6757" xr:uid="{00000000-0005-0000-0000-0000D5C00000}"/>
    <cellStyle name="Normal 5 3 2 2 3 2" xfId="6758" xr:uid="{00000000-0005-0000-0000-0000D6C00000}"/>
    <cellStyle name="Normal 5 3 2 2 3 2 2" xfId="10289" xr:uid="{00000000-0005-0000-0000-0000D7C00000}"/>
    <cellStyle name="Normal 5 3 2 2 3 2 2 2" xfId="17079" xr:uid="{00000000-0005-0000-0000-0000D8C00000}"/>
    <cellStyle name="Normal 5 3 2 2 3 2 2 2 2" xfId="30647" xr:uid="{00000000-0005-0000-0000-0000D9C00000}"/>
    <cellStyle name="Normal 5 3 2 2 3 2 2 2 2 2" xfId="57780" xr:uid="{00000000-0005-0000-0000-0000DAC00000}"/>
    <cellStyle name="Normal 5 3 2 2 3 2 2 2 3" xfId="44218" xr:uid="{00000000-0005-0000-0000-0000DBC00000}"/>
    <cellStyle name="Normal 5 3 2 2 3 2 2 3" xfId="23866" xr:uid="{00000000-0005-0000-0000-0000DCC00000}"/>
    <cellStyle name="Normal 5 3 2 2 3 2 2 3 2" xfId="50999" xr:uid="{00000000-0005-0000-0000-0000DDC00000}"/>
    <cellStyle name="Normal 5 3 2 2 3 2 2 4" xfId="37437" xr:uid="{00000000-0005-0000-0000-0000DEC00000}"/>
    <cellStyle name="Normal 5 3 2 2 3 2 3" xfId="13690" xr:uid="{00000000-0005-0000-0000-0000DFC00000}"/>
    <cellStyle name="Normal 5 3 2 2 3 2 3 2" xfId="27258" xr:uid="{00000000-0005-0000-0000-0000E0C00000}"/>
    <cellStyle name="Normal 5 3 2 2 3 2 3 2 2" xfId="54391" xr:uid="{00000000-0005-0000-0000-0000E1C00000}"/>
    <cellStyle name="Normal 5 3 2 2 3 2 3 3" xfId="40829" xr:uid="{00000000-0005-0000-0000-0000E2C00000}"/>
    <cellStyle name="Normal 5 3 2 2 3 2 4" xfId="20477" xr:uid="{00000000-0005-0000-0000-0000E3C00000}"/>
    <cellStyle name="Normal 5 3 2 2 3 2 4 2" xfId="47610" xr:uid="{00000000-0005-0000-0000-0000E4C00000}"/>
    <cellStyle name="Normal 5 3 2 2 3 2 5" xfId="34048" xr:uid="{00000000-0005-0000-0000-0000E5C00000}"/>
    <cellStyle name="Normal 5 3 2 2 3 3" xfId="6759" xr:uid="{00000000-0005-0000-0000-0000E6C00000}"/>
    <cellStyle name="Normal 5 3 2 2 3 3 2" xfId="10290" xr:uid="{00000000-0005-0000-0000-0000E7C00000}"/>
    <cellStyle name="Normal 5 3 2 2 3 3 2 2" xfId="17080" xr:uid="{00000000-0005-0000-0000-0000E8C00000}"/>
    <cellStyle name="Normal 5 3 2 2 3 3 2 2 2" xfId="30648" xr:uid="{00000000-0005-0000-0000-0000E9C00000}"/>
    <cellStyle name="Normal 5 3 2 2 3 3 2 2 2 2" xfId="57781" xr:uid="{00000000-0005-0000-0000-0000EAC00000}"/>
    <cellStyle name="Normal 5 3 2 2 3 3 2 2 3" xfId="44219" xr:uid="{00000000-0005-0000-0000-0000EBC00000}"/>
    <cellStyle name="Normal 5 3 2 2 3 3 2 3" xfId="23867" xr:uid="{00000000-0005-0000-0000-0000ECC00000}"/>
    <cellStyle name="Normal 5 3 2 2 3 3 2 3 2" xfId="51000" xr:uid="{00000000-0005-0000-0000-0000EDC00000}"/>
    <cellStyle name="Normal 5 3 2 2 3 3 2 4" xfId="37438" xr:uid="{00000000-0005-0000-0000-0000EEC00000}"/>
    <cellStyle name="Normal 5 3 2 2 3 3 3" xfId="13691" xr:uid="{00000000-0005-0000-0000-0000EFC00000}"/>
    <cellStyle name="Normal 5 3 2 2 3 3 3 2" xfId="27259" xr:uid="{00000000-0005-0000-0000-0000F0C00000}"/>
    <cellStyle name="Normal 5 3 2 2 3 3 3 2 2" xfId="54392" xr:uid="{00000000-0005-0000-0000-0000F1C00000}"/>
    <cellStyle name="Normal 5 3 2 2 3 3 3 3" xfId="40830" xr:uid="{00000000-0005-0000-0000-0000F2C00000}"/>
    <cellStyle name="Normal 5 3 2 2 3 3 4" xfId="20478" xr:uid="{00000000-0005-0000-0000-0000F3C00000}"/>
    <cellStyle name="Normal 5 3 2 2 3 3 4 2" xfId="47611" xr:uid="{00000000-0005-0000-0000-0000F4C00000}"/>
    <cellStyle name="Normal 5 3 2 2 3 3 5" xfId="34049" xr:uid="{00000000-0005-0000-0000-0000F5C00000}"/>
    <cellStyle name="Normal 5 3 2 2 3 4" xfId="10288" xr:uid="{00000000-0005-0000-0000-0000F6C00000}"/>
    <cellStyle name="Normal 5 3 2 2 3 4 2" xfId="17078" xr:uid="{00000000-0005-0000-0000-0000F7C00000}"/>
    <cellStyle name="Normal 5 3 2 2 3 4 2 2" xfId="30646" xr:uid="{00000000-0005-0000-0000-0000F8C00000}"/>
    <cellStyle name="Normal 5 3 2 2 3 4 2 2 2" xfId="57779" xr:uid="{00000000-0005-0000-0000-0000F9C00000}"/>
    <cellStyle name="Normal 5 3 2 2 3 4 2 3" xfId="44217" xr:uid="{00000000-0005-0000-0000-0000FAC00000}"/>
    <cellStyle name="Normal 5 3 2 2 3 4 3" xfId="23865" xr:uid="{00000000-0005-0000-0000-0000FBC00000}"/>
    <cellStyle name="Normal 5 3 2 2 3 4 3 2" xfId="50998" xr:uid="{00000000-0005-0000-0000-0000FCC00000}"/>
    <cellStyle name="Normal 5 3 2 2 3 4 4" xfId="37436" xr:uid="{00000000-0005-0000-0000-0000FDC00000}"/>
    <cellStyle name="Normal 5 3 2 2 3 5" xfId="13689" xr:uid="{00000000-0005-0000-0000-0000FEC00000}"/>
    <cellStyle name="Normal 5 3 2 2 3 5 2" xfId="27257" xr:uid="{00000000-0005-0000-0000-0000FFC00000}"/>
    <cellStyle name="Normal 5 3 2 2 3 5 2 2" xfId="54390" xr:uid="{00000000-0005-0000-0000-000000C10000}"/>
    <cellStyle name="Normal 5 3 2 2 3 5 3" xfId="40828" xr:uid="{00000000-0005-0000-0000-000001C10000}"/>
    <cellStyle name="Normal 5 3 2 2 3 6" xfId="20476" xr:uid="{00000000-0005-0000-0000-000002C10000}"/>
    <cellStyle name="Normal 5 3 2 2 3 6 2" xfId="47609" xr:uid="{00000000-0005-0000-0000-000003C10000}"/>
    <cellStyle name="Normal 5 3 2 2 3 7" xfId="34047" xr:uid="{00000000-0005-0000-0000-000004C10000}"/>
    <cellStyle name="Normal 5 3 2 2 4" xfId="6760" xr:uid="{00000000-0005-0000-0000-000005C10000}"/>
    <cellStyle name="Normal 5 3 2 2 4 2" xfId="6761" xr:uid="{00000000-0005-0000-0000-000006C10000}"/>
    <cellStyle name="Normal 5 3 2 2 4 2 2" xfId="10292" xr:uid="{00000000-0005-0000-0000-000007C10000}"/>
    <cellStyle name="Normal 5 3 2 2 4 2 2 2" xfId="17082" xr:uid="{00000000-0005-0000-0000-000008C10000}"/>
    <cellStyle name="Normal 5 3 2 2 4 2 2 2 2" xfId="30650" xr:uid="{00000000-0005-0000-0000-000009C10000}"/>
    <cellStyle name="Normal 5 3 2 2 4 2 2 2 2 2" xfId="57783" xr:uid="{00000000-0005-0000-0000-00000AC10000}"/>
    <cellStyle name="Normal 5 3 2 2 4 2 2 2 3" xfId="44221" xr:uid="{00000000-0005-0000-0000-00000BC10000}"/>
    <cellStyle name="Normal 5 3 2 2 4 2 2 3" xfId="23869" xr:uid="{00000000-0005-0000-0000-00000CC10000}"/>
    <cellStyle name="Normal 5 3 2 2 4 2 2 3 2" xfId="51002" xr:uid="{00000000-0005-0000-0000-00000DC10000}"/>
    <cellStyle name="Normal 5 3 2 2 4 2 2 4" xfId="37440" xr:uid="{00000000-0005-0000-0000-00000EC10000}"/>
    <cellStyle name="Normal 5 3 2 2 4 2 3" xfId="13693" xr:uid="{00000000-0005-0000-0000-00000FC10000}"/>
    <cellStyle name="Normal 5 3 2 2 4 2 3 2" xfId="27261" xr:uid="{00000000-0005-0000-0000-000010C10000}"/>
    <cellStyle name="Normal 5 3 2 2 4 2 3 2 2" xfId="54394" xr:uid="{00000000-0005-0000-0000-000011C10000}"/>
    <cellStyle name="Normal 5 3 2 2 4 2 3 3" xfId="40832" xr:uid="{00000000-0005-0000-0000-000012C10000}"/>
    <cellStyle name="Normal 5 3 2 2 4 2 4" xfId="20480" xr:uid="{00000000-0005-0000-0000-000013C10000}"/>
    <cellStyle name="Normal 5 3 2 2 4 2 4 2" xfId="47613" xr:uid="{00000000-0005-0000-0000-000014C10000}"/>
    <cellStyle name="Normal 5 3 2 2 4 2 5" xfId="34051" xr:uid="{00000000-0005-0000-0000-000015C10000}"/>
    <cellStyle name="Normal 5 3 2 2 4 3" xfId="10291" xr:uid="{00000000-0005-0000-0000-000016C10000}"/>
    <cellStyle name="Normal 5 3 2 2 4 3 2" xfId="17081" xr:uid="{00000000-0005-0000-0000-000017C10000}"/>
    <cellStyle name="Normal 5 3 2 2 4 3 2 2" xfId="30649" xr:uid="{00000000-0005-0000-0000-000018C10000}"/>
    <cellStyle name="Normal 5 3 2 2 4 3 2 2 2" xfId="57782" xr:uid="{00000000-0005-0000-0000-000019C10000}"/>
    <cellStyle name="Normal 5 3 2 2 4 3 2 3" xfId="44220" xr:uid="{00000000-0005-0000-0000-00001AC10000}"/>
    <cellStyle name="Normal 5 3 2 2 4 3 3" xfId="23868" xr:uid="{00000000-0005-0000-0000-00001BC10000}"/>
    <cellStyle name="Normal 5 3 2 2 4 3 3 2" xfId="51001" xr:uid="{00000000-0005-0000-0000-00001CC10000}"/>
    <cellStyle name="Normal 5 3 2 2 4 3 4" xfId="37439" xr:uid="{00000000-0005-0000-0000-00001DC10000}"/>
    <cellStyle name="Normal 5 3 2 2 4 4" xfId="13692" xr:uid="{00000000-0005-0000-0000-00001EC10000}"/>
    <cellStyle name="Normal 5 3 2 2 4 4 2" xfId="27260" xr:uid="{00000000-0005-0000-0000-00001FC10000}"/>
    <cellStyle name="Normal 5 3 2 2 4 4 2 2" xfId="54393" xr:uid="{00000000-0005-0000-0000-000020C10000}"/>
    <cellStyle name="Normal 5 3 2 2 4 4 3" xfId="40831" xr:uid="{00000000-0005-0000-0000-000021C10000}"/>
    <cellStyle name="Normal 5 3 2 2 4 5" xfId="20479" xr:uid="{00000000-0005-0000-0000-000022C10000}"/>
    <cellStyle name="Normal 5 3 2 2 4 5 2" xfId="47612" xr:uid="{00000000-0005-0000-0000-000023C10000}"/>
    <cellStyle name="Normal 5 3 2 2 4 6" xfId="34050" xr:uid="{00000000-0005-0000-0000-000024C10000}"/>
    <cellStyle name="Normal 5 3 2 2 5" xfId="6762" xr:uid="{00000000-0005-0000-0000-000025C10000}"/>
    <cellStyle name="Normal 5 3 2 2 5 2" xfId="10293" xr:uid="{00000000-0005-0000-0000-000026C10000}"/>
    <cellStyle name="Normal 5 3 2 2 5 2 2" xfId="17083" xr:uid="{00000000-0005-0000-0000-000027C10000}"/>
    <cellStyle name="Normal 5 3 2 2 5 2 2 2" xfId="30651" xr:uid="{00000000-0005-0000-0000-000028C10000}"/>
    <cellStyle name="Normal 5 3 2 2 5 2 2 2 2" xfId="57784" xr:uid="{00000000-0005-0000-0000-000029C10000}"/>
    <cellStyle name="Normal 5 3 2 2 5 2 2 3" xfId="44222" xr:uid="{00000000-0005-0000-0000-00002AC10000}"/>
    <cellStyle name="Normal 5 3 2 2 5 2 3" xfId="23870" xr:uid="{00000000-0005-0000-0000-00002BC10000}"/>
    <cellStyle name="Normal 5 3 2 2 5 2 3 2" xfId="51003" xr:uid="{00000000-0005-0000-0000-00002CC10000}"/>
    <cellStyle name="Normal 5 3 2 2 5 2 4" xfId="37441" xr:uid="{00000000-0005-0000-0000-00002DC10000}"/>
    <cellStyle name="Normal 5 3 2 2 5 3" xfId="13694" xr:uid="{00000000-0005-0000-0000-00002EC10000}"/>
    <cellStyle name="Normal 5 3 2 2 5 3 2" xfId="27262" xr:uid="{00000000-0005-0000-0000-00002FC10000}"/>
    <cellStyle name="Normal 5 3 2 2 5 3 2 2" xfId="54395" xr:uid="{00000000-0005-0000-0000-000030C10000}"/>
    <cellStyle name="Normal 5 3 2 2 5 3 3" xfId="40833" xr:uid="{00000000-0005-0000-0000-000031C10000}"/>
    <cellStyle name="Normal 5 3 2 2 5 4" xfId="20481" xr:uid="{00000000-0005-0000-0000-000032C10000}"/>
    <cellStyle name="Normal 5 3 2 2 5 4 2" xfId="47614" xr:uid="{00000000-0005-0000-0000-000033C10000}"/>
    <cellStyle name="Normal 5 3 2 2 5 5" xfId="34052" xr:uid="{00000000-0005-0000-0000-000034C10000}"/>
    <cellStyle name="Normal 5 3 2 2 6" xfId="6763" xr:uid="{00000000-0005-0000-0000-000035C10000}"/>
    <cellStyle name="Normal 5 3 2 2 6 2" xfId="10294" xr:uid="{00000000-0005-0000-0000-000036C10000}"/>
    <cellStyle name="Normal 5 3 2 2 6 2 2" xfId="17084" xr:uid="{00000000-0005-0000-0000-000037C10000}"/>
    <cellStyle name="Normal 5 3 2 2 6 2 2 2" xfId="30652" xr:uid="{00000000-0005-0000-0000-000038C10000}"/>
    <cellStyle name="Normal 5 3 2 2 6 2 2 2 2" xfId="57785" xr:uid="{00000000-0005-0000-0000-000039C10000}"/>
    <cellStyle name="Normal 5 3 2 2 6 2 2 3" xfId="44223" xr:uid="{00000000-0005-0000-0000-00003AC10000}"/>
    <cellStyle name="Normal 5 3 2 2 6 2 3" xfId="23871" xr:uid="{00000000-0005-0000-0000-00003BC10000}"/>
    <cellStyle name="Normal 5 3 2 2 6 2 3 2" xfId="51004" xr:uid="{00000000-0005-0000-0000-00003CC10000}"/>
    <cellStyle name="Normal 5 3 2 2 6 2 4" xfId="37442" xr:uid="{00000000-0005-0000-0000-00003DC10000}"/>
    <cellStyle name="Normal 5 3 2 2 6 3" xfId="13695" xr:uid="{00000000-0005-0000-0000-00003EC10000}"/>
    <cellStyle name="Normal 5 3 2 2 6 3 2" xfId="27263" xr:uid="{00000000-0005-0000-0000-00003FC10000}"/>
    <cellStyle name="Normal 5 3 2 2 6 3 2 2" xfId="54396" xr:uid="{00000000-0005-0000-0000-000040C10000}"/>
    <cellStyle name="Normal 5 3 2 2 6 3 3" xfId="40834" xr:uid="{00000000-0005-0000-0000-000041C10000}"/>
    <cellStyle name="Normal 5 3 2 2 6 4" xfId="20482" xr:uid="{00000000-0005-0000-0000-000042C10000}"/>
    <cellStyle name="Normal 5 3 2 2 6 4 2" xfId="47615" xr:uid="{00000000-0005-0000-0000-000043C10000}"/>
    <cellStyle name="Normal 5 3 2 2 6 5" xfId="34053" xr:uid="{00000000-0005-0000-0000-000044C10000}"/>
    <cellStyle name="Normal 5 3 2 2 7" xfId="10279" xr:uid="{00000000-0005-0000-0000-000045C10000}"/>
    <cellStyle name="Normal 5 3 2 2 7 2" xfId="17069" xr:uid="{00000000-0005-0000-0000-000046C10000}"/>
    <cellStyle name="Normal 5 3 2 2 7 2 2" xfId="30637" xr:uid="{00000000-0005-0000-0000-000047C10000}"/>
    <cellStyle name="Normal 5 3 2 2 7 2 2 2" xfId="57770" xr:uid="{00000000-0005-0000-0000-000048C10000}"/>
    <cellStyle name="Normal 5 3 2 2 7 2 3" xfId="44208" xr:uid="{00000000-0005-0000-0000-000049C10000}"/>
    <cellStyle name="Normal 5 3 2 2 7 3" xfId="23856" xr:uid="{00000000-0005-0000-0000-00004AC10000}"/>
    <cellStyle name="Normal 5 3 2 2 7 3 2" xfId="50989" xr:uid="{00000000-0005-0000-0000-00004BC10000}"/>
    <cellStyle name="Normal 5 3 2 2 7 4" xfId="37427" xr:uid="{00000000-0005-0000-0000-00004CC10000}"/>
    <cellStyle name="Normal 5 3 2 2 8" xfId="13680" xr:uid="{00000000-0005-0000-0000-00004DC10000}"/>
    <cellStyle name="Normal 5 3 2 2 8 2" xfId="27248" xr:uid="{00000000-0005-0000-0000-00004EC10000}"/>
    <cellStyle name="Normal 5 3 2 2 8 2 2" xfId="54381" xr:uid="{00000000-0005-0000-0000-00004FC10000}"/>
    <cellStyle name="Normal 5 3 2 2 8 3" xfId="40819" xr:uid="{00000000-0005-0000-0000-000050C10000}"/>
    <cellStyle name="Normal 5 3 2 2 9" xfId="20467" xr:uid="{00000000-0005-0000-0000-000051C10000}"/>
    <cellStyle name="Normal 5 3 2 2 9 2" xfId="47600" xr:uid="{00000000-0005-0000-0000-000052C10000}"/>
    <cellStyle name="Normal 5 3 2 3" xfId="6764" xr:uid="{00000000-0005-0000-0000-000053C10000}"/>
    <cellStyle name="Normal 5 3 2 3 2" xfId="6765" xr:uid="{00000000-0005-0000-0000-000054C10000}"/>
    <cellStyle name="Normal 5 3 2 3 2 2" xfId="6766" xr:uid="{00000000-0005-0000-0000-000055C10000}"/>
    <cellStyle name="Normal 5 3 2 3 2 2 2" xfId="10297" xr:uid="{00000000-0005-0000-0000-000056C10000}"/>
    <cellStyle name="Normal 5 3 2 3 2 2 2 2" xfId="17087" xr:uid="{00000000-0005-0000-0000-000057C10000}"/>
    <cellStyle name="Normal 5 3 2 3 2 2 2 2 2" xfId="30655" xr:uid="{00000000-0005-0000-0000-000058C10000}"/>
    <cellStyle name="Normal 5 3 2 3 2 2 2 2 2 2" xfId="57788" xr:uid="{00000000-0005-0000-0000-000059C10000}"/>
    <cellStyle name="Normal 5 3 2 3 2 2 2 2 3" xfId="44226" xr:uid="{00000000-0005-0000-0000-00005AC10000}"/>
    <cellStyle name="Normal 5 3 2 3 2 2 2 3" xfId="23874" xr:uid="{00000000-0005-0000-0000-00005BC10000}"/>
    <cellStyle name="Normal 5 3 2 3 2 2 2 3 2" xfId="51007" xr:uid="{00000000-0005-0000-0000-00005CC10000}"/>
    <cellStyle name="Normal 5 3 2 3 2 2 2 4" xfId="37445" xr:uid="{00000000-0005-0000-0000-00005DC10000}"/>
    <cellStyle name="Normal 5 3 2 3 2 2 3" xfId="13698" xr:uid="{00000000-0005-0000-0000-00005EC10000}"/>
    <cellStyle name="Normal 5 3 2 3 2 2 3 2" xfId="27266" xr:uid="{00000000-0005-0000-0000-00005FC10000}"/>
    <cellStyle name="Normal 5 3 2 3 2 2 3 2 2" xfId="54399" xr:uid="{00000000-0005-0000-0000-000060C10000}"/>
    <cellStyle name="Normal 5 3 2 3 2 2 3 3" xfId="40837" xr:uid="{00000000-0005-0000-0000-000061C10000}"/>
    <cellStyle name="Normal 5 3 2 3 2 2 4" xfId="20485" xr:uid="{00000000-0005-0000-0000-000062C10000}"/>
    <cellStyle name="Normal 5 3 2 3 2 2 4 2" xfId="47618" xr:uid="{00000000-0005-0000-0000-000063C10000}"/>
    <cellStyle name="Normal 5 3 2 3 2 2 5" xfId="34056" xr:uid="{00000000-0005-0000-0000-000064C10000}"/>
    <cellStyle name="Normal 5 3 2 3 2 3" xfId="6767" xr:uid="{00000000-0005-0000-0000-000065C10000}"/>
    <cellStyle name="Normal 5 3 2 3 2 3 2" xfId="10298" xr:uid="{00000000-0005-0000-0000-000066C10000}"/>
    <cellStyle name="Normal 5 3 2 3 2 3 2 2" xfId="17088" xr:uid="{00000000-0005-0000-0000-000067C10000}"/>
    <cellStyle name="Normal 5 3 2 3 2 3 2 2 2" xfId="30656" xr:uid="{00000000-0005-0000-0000-000068C10000}"/>
    <cellStyle name="Normal 5 3 2 3 2 3 2 2 2 2" xfId="57789" xr:uid="{00000000-0005-0000-0000-000069C10000}"/>
    <cellStyle name="Normal 5 3 2 3 2 3 2 2 3" xfId="44227" xr:uid="{00000000-0005-0000-0000-00006AC10000}"/>
    <cellStyle name="Normal 5 3 2 3 2 3 2 3" xfId="23875" xr:uid="{00000000-0005-0000-0000-00006BC10000}"/>
    <cellStyle name="Normal 5 3 2 3 2 3 2 3 2" xfId="51008" xr:uid="{00000000-0005-0000-0000-00006CC10000}"/>
    <cellStyle name="Normal 5 3 2 3 2 3 2 4" xfId="37446" xr:uid="{00000000-0005-0000-0000-00006DC10000}"/>
    <cellStyle name="Normal 5 3 2 3 2 3 3" xfId="13699" xr:uid="{00000000-0005-0000-0000-00006EC10000}"/>
    <cellStyle name="Normal 5 3 2 3 2 3 3 2" xfId="27267" xr:uid="{00000000-0005-0000-0000-00006FC10000}"/>
    <cellStyle name="Normal 5 3 2 3 2 3 3 2 2" xfId="54400" xr:uid="{00000000-0005-0000-0000-000070C10000}"/>
    <cellStyle name="Normal 5 3 2 3 2 3 3 3" xfId="40838" xr:uid="{00000000-0005-0000-0000-000071C10000}"/>
    <cellStyle name="Normal 5 3 2 3 2 3 4" xfId="20486" xr:uid="{00000000-0005-0000-0000-000072C10000}"/>
    <cellStyle name="Normal 5 3 2 3 2 3 4 2" xfId="47619" xr:uid="{00000000-0005-0000-0000-000073C10000}"/>
    <cellStyle name="Normal 5 3 2 3 2 3 5" xfId="34057" xr:uid="{00000000-0005-0000-0000-000074C10000}"/>
    <cellStyle name="Normal 5 3 2 3 2 4" xfId="10296" xr:uid="{00000000-0005-0000-0000-000075C10000}"/>
    <cellStyle name="Normal 5 3 2 3 2 4 2" xfId="17086" xr:uid="{00000000-0005-0000-0000-000076C10000}"/>
    <cellStyle name="Normal 5 3 2 3 2 4 2 2" xfId="30654" xr:uid="{00000000-0005-0000-0000-000077C10000}"/>
    <cellStyle name="Normal 5 3 2 3 2 4 2 2 2" xfId="57787" xr:uid="{00000000-0005-0000-0000-000078C10000}"/>
    <cellStyle name="Normal 5 3 2 3 2 4 2 3" xfId="44225" xr:uid="{00000000-0005-0000-0000-000079C10000}"/>
    <cellStyle name="Normal 5 3 2 3 2 4 3" xfId="23873" xr:uid="{00000000-0005-0000-0000-00007AC10000}"/>
    <cellStyle name="Normal 5 3 2 3 2 4 3 2" xfId="51006" xr:uid="{00000000-0005-0000-0000-00007BC10000}"/>
    <cellStyle name="Normal 5 3 2 3 2 4 4" xfId="37444" xr:uid="{00000000-0005-0000-0000-00007CC10000}"/>
    <cellStyle name="Normal 5 3 2 3 2 5" xfId="13697" xr:uid="{00000000-0005-0000-0000-00007DC10000}"/>
    <cellStyle name="Normal 5 3 2 3 2 5 2" xfId="27265" xr:uid="{00000000-0005-0000-0000-00007EC10000}"/>
    <cellStyle name="Normal 5 3 2 3 2 5 2 2" xfId="54398" xr:uid="{00000000-0005-0000-0000-00007FC10000}"/>
    <cellStyle name="Normal 5 3 2 3 2 5 3" xfId="40836" xr:uid="{00000000-0005-0000-0000-000080C10000}"/>
    <cellStyle name="Normal 5 3 2 3 2 6" xfId="20484" xr:uid="{00000000-0005-0000-0000-000081C10000}"/>
    <cellStyle name="Normal 5 3 2 3 2 6 2" xfId="47617" xr:uid="{00000000-0005-0000-0000-000082C10000}"/>
    <cellStyle name="Normal 5 3 2 3 2 7" xfId="34055" xr:uid="{00000000-0005-0000-0000-000083C10000}"/>
    <cellStyle name="Normal 5 3 2 3 3" xfId="6768" xr:uid="{00000000-0005-0000-0000-000084C10000}"/>
    <cellStyle name="Normal 5 3 2 3 3 2" xfId="6769" xr:uid="{00000000-0005-0000-0000-000085C10000}"/>
    <cellStyle name="Normal 5 3 2 3 3 2 2" xfId="10300" xr:uid="{00000000-0005-0000-0000-000086C10000}"/>
    <cellStyle name="Normal 5 3 2 3 3 2 2 2" xfId="17090" xr:uid="{00000000-0005-0000-0000-000087C10000}"/>
    <cellStyle name="Normal 5 3 2 3 3 2 2 2 2" xfId="30658" xr:uid="{00000000-0005-0000-0000-000088C10000}"/>
    <cellStyle name="Normal 5 3 2 3 3 2 2 2 2 2" xfId="57791" xr:uid="{00000000-0005-0000-0000-000089C10000}"/>
    <cellStyle name="Normal 5 3 2 3 3 2 2 2 3" xfId="44229" xr:uid="{00000000-0005-0000-0000-00008AC10000}"/>
    <cellStyle name="Normal 5 3 2 3 3 2 2 3" xfId="23877" xr:uid="{00000000-0005-0000-0000-00008BC10000}"/>
    <cellStyle name="Normal 5 3 2 3 3 2 2 3 2" xfId="51010" xr:uid="{00000000-0005-0000-0000-00008CC10000}"/>
    <cellStyle name="Normal 5 3 2 3 3 2 2 4" xfId="37448" xr:uid="{00000000-0005-0000-0000-00008DC10000}"/>
    <cellStyle name="Normal 5 3 2 3 3 2 3" xfId="13701" xr:uid="{00000000-0005-0000-0000-00008EC10000}"/>
    <cellStyle name="Normal 5 3 2 3 3 2 3 2" xfId="27269" xr:uid="{00000000-0005-0000-0000-00008FC10000}"/>
    <cellStyle name="Normal 5 3 2 3 3 2 3 2 2" xfId="54402" xr:uid="{00000000-0005-0000-0000-000090C10000}"/>
    <cellStyle name="Normal 5 3 2 3 3 2 3 3" xfId="40840" xr:uid="{00000000-0005-0000-0000-000091C10000}"/>
    <cellStyle name="Normal 5 3 2 3 3 2 4" xfId="20488" xr:uid="{00000000-0005-0000-0000-000092C10000}"/>
    <cellStyle name="Normal 5 3 2 3 3 2 4 2" xfId="47621" xr:uid="{00000000-0005-0000-0000-000093C10000}"/>
    <cellStyle name="Normal 5 3 2 3 3 2 5" xfId="34059" xr:uid="{00000000-0005-0000-0000-000094C10000}"/>
    <cellStyle name="Normal 5 3 2 3 3 3" xfId="10299" xr:uid="{00000000-0005-0000-0000-000095C10000}"/>
    <cellStyle name="Normal 5 3 2 3 3 3 2" xfId="17089" xr:uid="{00000000-0005-0000-0000-000096C10000}"/>
    <cellStyle name="Normal 5 3 2 3 3 3 2 2" xfId="30657" xr:uid="{00000000-0005-0000-0000-000097C10000}"/>
    <cellStyle name="Normal 5 3 2 3 3 3 2 2 2" xfId="57790" xr:uid="{00000000-0005-0000-0000-000098C10000}"/>
    <cellStyle name="Normal 5 3 2 3 3 3 2 3" xfId="44228" xr:uid="{00000000-0005-0000-0000-000099C10000}"/>
    <cellStyle name="Normal 5 3 2 3 3 3 3" xfId="23876" xr:uid="{00000000-0005-0000-0000-00009AC10000}"/>
    <cellStyle name="Normal 5 3 2 3 3 3 3 2" xfId="51009" xr:uid="{00000000-0005-0000-0000-00009BC10000}"/>
    <cellStyle name="Normal 5 3 2 3 3 3 4" xfId="37447" xr:uid="{00000000-0005-0000-0000-00009CC10000}"/>
    <cellStyle name="Normal 5 3 2 3 3 4" xfId="13700" xr:uid="{00000000-0005-0000-0000-00009DC10000}"/>
    <cellStyle name="Normal 5 3 2 3 3 4 2" xfId="27268" xr:uid="{00000000-0005-0000-0000-00009EC10000}"/>
    <cellStyle name="Normal 5 3 2 3 3 4 2 2" xfId="54401" xr:uid="{00000000-0005-0000-0000-00009FC10000}"/>
    <cellStyle name="Normal 5 3 2 3 3 4 3" xfId="40839" xr:uid="{00000000-0005-0000-0000-0000A0C10000}"/>
    <cellStyle name="Normal 5 3 2 3 3 5" xfId="20487" xr:uid="{00000000-0005-0000-0000-0000A1C10000}"/>
    <cellStyle name="Normal 5 3 2 3 3 5 2" xfId="47620" xr:uid="{00000000-0005-0000-0000-0000A2C10000}"/>
    <cellStyle name="Normal 5 3 2 3 3 6" xfId="34058" xr:uid="{00000000-0005-0000-0000-0000A3C10000}"/>
    <cellStyle name="Normal 5 3 2 3 4" xfId="6770" xr:uid="{00000000-0005-0000-0000-0000A4C10000}"/>
    <cellStyle name="Normal 5 3 2 3 4 2" xfId="10301" xr:uid="{00000000-0005-0000-0000-0000A5C10000}"/>
    <cellStyle name="Normal 5 3 2 3 4 2 2" xfId="17091" xr:uid="{00000000-0005-0000-0000-0000A6C10000}"/>
    <cellStyle name="Normal 5 3 2 3 4 2 2 2" xfId="30659" xr:uid="{00000000-0005-0000-0000-0000A7C10000}"/>
    <cellStyle name="Normal 5 3 2 3 4 2 2 2 2" xfId="57792" xr:uid="{00000000-0005-0000-0000-0000A8C10000}"/>
    <cellStyle name="Normal 5 3 2 3 4 2 2 3" xfId="44230" xr:uid="{00000000-0005-0000-0000-0000A9C10000}"/>
    <cellStyle name="Normal 5 3 2 3 4 2 3" xfId="23878" xr:uid="{00000000-0005-0000-0000-0000AAC10000}"/>
    <cellStyle name="Normal 5 3 2 3 4 2 3 2" xfId="51011" xr:uid="{00000000-0005-0000-0000-0000ABC10000}"/>
    <cellStyle name="Normal 5 3 2 3 4 2 4" xfId="37449" xr:uid="{00000000-0005-0000-0000-0000ACC10000}"/>
    <cellStyle name="Normal 5 3 2 3 4 3" xfId="13702" xr:uid="{00000000-0005-0000-0000-0000ADC10000}"/>
    <cellStyle name="Normal 5 3 2 3 4 3 2" xfId="27270" xr:uid="{00000000-0005-0000-0000-0000AEC10000}"/>
    <cellStyle name="Normal 5 3 2 3 4 3 2 2" xfId="54403" xr:uid="{00000000-0005-0000-0000-0000AFC10000}"/>
    <cellStyle name="Normal 5 3 2 3 4 3 3" xfId="40841" xr:uid="{00000000-0005-0000-0000-0000B0C10000}"/>
    <cellStyle name="Normal 5 3 2 3 4 4" xfId="20489" xr:uid="{00000000-0005-0000-0000-0000B1C10000}"/>
    <cellStyle name="Normal 5 3 2 3 4 4 2" xfId="47622" xr:uid="{00000000-0005-0000-0000-0000B2C10000}"/>
    <cellStyle name="Normal 5 3 2 3 4 5" xfId="34060" xr:uid="{00000000-0005-0000-0000-0000B3C10000}"/>
    <cellStyle name="Normal 5 3 2 3 5" xfId="6771" xr:uid="{00000000-0005-0000-0000-0000B4C10000}"/>
    <cellStyle name="Normal 5 3 2 3 5 2" xfId="10302" xr:uid="{00000000-0005-0000-0000-0000B5C10000}"/>
    <cellStyle name="Normal 5 3 2 3 5 2 2" xfId="17092" xr:uid="{00000000-0005-0000-0000-0000B6C10000}"/>
    <cellStyle name="Normal 5 3 2 3 5 2 2 2" xfId="30660" xr:uid="{00000000-0005-0000-0000-0000B7C10000}"/>
    <cellStyle name="Normal 5 3 2 3 5 2 2 2 2" xfId="57793" xr:uid="{00000000-0005-0000-0000-0000B8C10000}"/>
    <cellStyle name="Normal 5 3 2 3 5 2 2 3" xfId="44231" xr:uid="{00000000-0005-0000-0000-0000B9C10000}"/>
    <cellStyle name="Normal 5 3 2 3 5 2 3" xfId="23879" xr:uid="{00000000-0005-0000-0000-0000BAC10000}"/>
    <cellStyle name="Normal 5 3 2 3 5 2 3 2" xfId="51012" xr:uid="{00000000-0005-0000-0000-0000BBC10000}"/>
    <cellStyle name="Normal 5 3 2 3 5 2 4" xfId="37450" xr:uid="{00000000-0005-0000-0000-0000BCC10000}"/>
    <cellStyle name="Normal 5 3 2 3 5 3" xfId="13703" xr:uid="{00000000-0005-0000-0000-0000BDC10000}"/>
    <cellStyle name="Normal 5 3 2 3 5 3 2" xfId="27271" xr:uid="{00000000-0005-0000-0000-0000BEC10000}"/>
    <cellStyle name="Normal 5 3 2 3 5 3 2 2" xfId="54404" xr:uid="{00000000-0005-0000-0000-0000BFC10000}"/>
    <cellStyle name="Normal 5 3 2 3 5 3 3" xfId="40842" xr:uid="{00000000-0005-0000-0000-0000C0C10000}"/>
    <cellStyle name="Normal 5 3 2 3 5 4" xfId="20490" xr:uid="{00000000-0005-0000-0000-0000C1C10000}"/>
    <cellStyle name="Normal 5 3 2 3 5 4 2" xfId="47623" xr:uid="{00000000-0005-0000-0000-0000C2C10000}"/>
    <cellStyle name="Normal 5 3 2 3 5 5" xfId="34061" xr:uid="{00000000-0005-0000-0000-0000C3C10000}"/>
    <cellStyle name="Normal 5 3 2 3 6" xfId="10295" xr:uid="{00000000-0005-0000-0000-0000C4C10000}"/>
    <cellStyle name="Normal 5 3 2 3 6 2" xfId="17085" xr:uid="{00000000-0005-0000-0000-0000C5C10000}"/>
    <cellStyle name="Normal 5 3 2 3 6 2 2" xfId="30653" xr:uid="{00000000-0005-0000-0000-0000C6C10000}"/>
    <cellStyle name="Normal 5 3 2 3 6 2 2 2" xfId="57786" xr:uid="{00000000-0005-0000-0000-0000C7C10000}"/>
    <cellStyle name="Normal 5 3 2 3 6 2 3" xfId="44224" xr:uid="{00000000-0005-0000-0000-0000C8C10000}"/>
    <cellStyle name="Normal 5 3 2 3 6 3" xfId="23872" xr:uid="{00000000-0005-0000-0000-0000C9C10000}"/>
    <cellStyle name="Normal 5 3 2 3 6 3 2" xfId="51005" xr:uid="{00000000-0005-0000-0000-0000CAC10000}"/>
    <cellStyle name="Normal 5 3 2 3 6 4" xfId="37443" xr:uid="{00000000-0005-0000-0000-0000CBC10000}"/>
    <cellStyle name="Normal 5 3 2 3 7" xfId="13696" xr:uid="{00000000-0005-0000-0000-0000CCC10000}"/>
    <cellStyle name="Normal 5 3 2 3 7 2" xfId="27264" xr:uid="{00000000-0005-0000-0000-0000CDC10000}"/>
    <cellStyle name="Normal 5 3 2 3 7 2 2" xfId="54397" xr:uid="{00000000-0005-0000-0000-0000CEC10000}"/>
    <cellStyle name="Normal 5 3 2 3 7 3" xfId="40835" xr:uid="{00000000-0005-0000-0000-0000CFC10000}"/>
    <cellStyle name="Normal 5 3 2 3 8" xfId="20483" xr:uid="{00000000-0005-0000-0000-0000D0C10000}"/>
    <cellStyle name="Normal 5 3 2 3 8 2" xfId="47616" xr:uid="{00000000-0005-0000-0000-0000D1C10000}"/>
    <cellStyle name="Normal 5 3 2 3 9" xfId="34054" xr:uid="{00000000-0005-0000-0000-0000D2C10000}"/>
    <cellStyle name="Normal 5 3 2 4" xfId="6772" xr:uid="{00000000-0005-0000-0000-0000D3C10000}"/>
    <cellStyle name="Normal 5 3 2 4 2" xfId="6773" xr:uid="{00000000-0005-0000-0000-0000D4C10000}"/>
    <cellStyle name="Normal 5 3 2 4 2 2" xfId="6774" xr:uid="{00000000-0005-0000-0000-0000D5C10000}"/>
    <cellStyle name="Normal 5 3 2 4 2 2 2" xfId="10305" xr:uid="{00000000-0005-0000-0000-0000D6C10000}"/>
    <cellStyle name="Normal 5 3 2 4 2 2 2 2" xfId="17095" xr:uid="{00000000-0005-0000-0000-0000D7C10000}"/>
    <cellStyle name="Normal 5 3 2 4 2 2 2 2 2" xfId="30663" xr:uid="{00000000-0005-0000-0000-0000D8C10000}"/>
    <cellStyle name="Normal 5 3 2 4 2 2 2 2 2 2" xfId="57796" xr:uid="{00000000-0005-0000-0000-0000D9C10000}"/>
    <cellStyle name="Normal 5 3 2 4 2 2 2 2 3" xfId="44234" xr:uid="{00000000-0005-0000-0000-0000DAC10000}"/>
    <cellStyle name="Normal 5 3 2 4 2 2 2 3" xfId="23882" xr:uid="{00000000-0005-0000-0000-0000DBC10000}"/>
    <cellStyle name="Normal 5 3 2 4 2 2 2 3 2" xfId="51015" xr:uid="{00000000-0005-0000-0000-0000DCC10000}"/>
    <cellStyle name="Normal 5 3 2 4 2 2 2 4" xfId="37453" xr:uid="{00000000-0005-0000-0000-0000DDC10000}"/>
    <cellStyle name="Normal 5 3 2 4 2 2 3" xfId="13706" xr:uid="{00000000-0005-0000-0000-0000DEC10000}"/>
    <cellStyle name="Normal 5 3 2 4 2 2 3 2" xfId="27274" xr:uid="{00000000-0005-0000-0000-0000DFC10000}"/>
    <cellStyle name="Normal 5 3 2 4 2 2 3 2 2" xfId="54407" xr:uid="{00000000-0005-0000-0000-0000E0C10000}"/>
    <cellStyle name="Normal 5 3 2 4 2 2 3 3" xfId="40845" xr:uid="{00000000-0005-0000-0000-0000E1C10000}"/>
    <cellStyle name="Normal 5 3 2 4 2 2 4" xfId="20493" xr:uid="{00000000-0005-0000-0000-0000E2C10000}"/>
    <cellStyle name="Normal 5 3 2 4 2 2 4 2" xfId="47626" xr:uid="{00000000-0005-0000-0000-0000E3C10000}"/>
    <cellStyle name="Normal 5 3 2 4 2 2 5" xfId="34064" xr:uid="{00000000-0005-0000-0000-0000E4C10000}"/>
    <cellStyle name="Normal 5 3 2 4 2 3" xfId="6775" xr:uid="{00000000-0005-0000-0000-0000E5C10000}"/>
    <cellStyle name="Normal 5 3 2 4 2 3 2" xfId="10306" xr:uid="{00000000-0005-0000-0000-0000E6C10000}"/>
    <cellStyle name="Normal 5 3 2 4 2 3 2 2" xfId="17096" xr:uid="{00000000-0005-0000-0000-0000E7C10000}"/>
    <cellStyle name="Normal 5 3 2 4 2 3 2 2 2" xfId="30664" xr:uid="{00000000-0005-0000-0000-0000E8C10000}"/>
    <cellStyle name="Normal 5 3 2 4 2 3 2 2 2 2" xfId="57797" xr:uid="{00000000-0005-0000-0000-0000E9C10000}"/>
    <cellStyle name="Normal 5 3 2 4 2 3 2 2 3" xfId="44235" xr:uid="{00000000-0005-0000-0000-0000EAC10000}"/>
    <cellStyle name="Normal 5 3 2 4 2 3 2 3" xfId="23883" xr:uid="{00000000-0005-0000-0000-0000EBC10000}"/>
    <cellStyle name="Normal 5 3 2 4 2 3 2 3 2" xfId="51016" xr:uid="{00000000-0005-0000-0000-0000ECC10000}"/>
    <cellStyle name="Normal 5 3 2 4 2 3 2 4" xfId="37454" xr:uid="{00000000-0005-0000-0000-0000EDC10000}"/>
    <cellStyle name="Normal 5 3 2 4 2 3 3" xfId="13707" xr:uid="{00000000-0005-0000-0000-0000EEC10000}"/>
    <cellStyle name="Normal 5 3 2 4 2 3 3 2" xfId="27275" xr:uid="{00000000-0005-0000-0000-0000EFC10000}"/>
    <cellStyle name="Normal 5 3 2 4 2 3 3 2 2" xfId="54408" xr:uid="{00000000-0005-0000-0000-0000F0C10000}"/>
    <cellStyle name="Normal 5 3 2 4 2 3 3 3" xfId="40846" xr:uid="{00000000-0005-0000-0000-0000F1C10000}"/>
    <cellStyle name="Normal 5 3 2 4 2 3 4" xfId="20494" xr:uid="{00000000-0005-0000-0000-0000F2C10000}"/>
    <cellStyle name="Normal 5 3 2 4 2 3 4 2" xfId="47627" xr:uid="{00000000-0005-0000-0000-0000F3C10000}"/>
    <cellStyle name="Normal 5 3 2 4 2 3 5" xfId="34065" xr:uid="{00000000-0005-0000-0000-0000F4C10000}"/>
    <cellStyle name="Normal 5 3 2 4 2 4" xfId="10304" xr:uid="{00000000-0005-0000-0000-0000F5C10000}"/>
    <cellStyle name="Normal 5 3 2 4 2 4 2" xfId="17094" xr:uid="{00000000-0005-0000-0000-0000F6C10000}"/>
    <cellStyle name="Normal 5 3 2 4 2 4 2 2" xfId="30662" xr:uid="{00000000-0005-0000-0000-0000F7C10000}"/>
    <cellStyle name="Normal 5 3 2 4 2 4 2 2 2" xfId="57795" xr:uid="{00000000-0005-0000-0000-0000F8C10000}"/>
    <cellStyle name="Normal 5 3 2 4 2 4 2 3" xfId="44233" xr:uid="{00000000-0005-0000-0000-0000F9C10000}"/>
    <cellStyle name="Normal 5 3 2 4 2 4 3" xfId="23881" xr:uid="{00000000-0005-0000-0000-0000FAC10000}"/>
    <cellStyle name="Normal 5 3 2 4 2 4 3 2" xfId="51014" xr:uid="{00000000-0005-0000-0000-0000FBC10000}"/>
    <cellStyle name="Normal 5 3 2 4 2 4 4" xfId="37452" xr:uid="{00000000-0005-0000-0000-0000FCC10000}"/>
    <cellStyle name="Normal 5 3 2 4 2 5" xfId="13705" xr:uid="{00000000-0005-0000-0000-0000FDC10000}"/>
    <cellStyle name="Normal 5 3 2 4 2 5 2" xfId="27273" xr:uid="{00000000-0005-0000-0000-0000FEC10000}"/>
    <cellStyle name="Normal 5 3 2 4 2 5 2 2" xfId="54406" xr:uid="{00000000-0005-0000-0000-0000FFC10000}"/>
    <cellStyle name="Normal 5 3 2 4 2 5 3" xfId="40844" xr:uid="{00000000-0005-0000-0000-000000C20000}"/>
    <cellStyle name="Normal 5 3 2 4 2 6" xfId="20492" xr:uid="{00000000-0005-0000-0000-000001C20000}"/>
    <cellStyle name="Normal 5 3 2 4 2 6 2" xfId="47625" xr:uid="{00000000-0005-0000-0000-000002C20000}"/>
    <cellStyle name="Normal 5 3 2 4 2 7" xfId="34063" xr:uid="{00000000-0005-0000-0000-000003C20000}"/>
    <cellStyle name="Normal 5 3 2 4 3" xfId="6776" xr:uid="{00000000-0005-0000-0000-000004C20000}"/>
    <cellStyle name="Normal 5 3 2 4 3 2" xfId="10307" xr:uid="{00000000-0005-0000-0000-000005C20000}"/>
    <cellStyle name="Normal 5 3 2 4 3 2 2" xfId="17097" xr:uid="{00000000-0005-0000-0000-000006C20000}"/>
    <cellStyle name="Normal 5 3 2 4 3 2 2 2" xfId="30665" xr:uid="{00000000-0005-0000-0000-000007C20000}"/>
    <cellStyle name="Normal 5 3 2 4 3 2 2 2 2" xfId="57798" xr:uid="{00000000-0005-0000-0000-000008C20000}"/>
    <cellStyle name="Normal 5 3 2 4 3 2 2 3" xfId="44236" xr:uid="{00000000-0005-0000-0000-000009C20000}"/>
    <cellStyle name="Normal 5 3 2 4 3 2 3" xfId="23884" xr:uid="{00000000-0005-0000-0000-00000AC20000}"/>
    <cellStyle name="Normal 5 3 2 4 3 2 3 2" xfId="51017" xr:uid="{00000000-0005-0000-0000-00000BC20000}"/>
    <cellStyle name="Normal 5 3 2 4 3 2 4" xfId="37455" xr:uid="{00000000-0005-0000-0000-00000CC20000}"/>
    <cellStyle name="Normal 5 3 2 4 3 3" xfId="13708" xr:uid="{00000000-0005-0000-0000-00000DC20000}"/>
    <cellStyle name="Normal 5 3 2 4 3 3 2" xfId="27276" xr:uid="{00000000-0005-0000-0000-00000EC20000}"/>
    <cellStyle name="Normal 5 3 2 4 3 3 2 2" xfId="54409" xr:uid="{00000000-0005-0000-0000-00000FC20000}"/>
    <cellStyle name="Normal 5 3 2 4 3 3 3" xfId="40847" xr:uid="{00000000-0005-0000-0000-000010C20000}"/>
    <cellStyle name="Normal 5 3 2 4 3 4" xfId="20495" xr:uid="{00000000-0005-0000-0000-000011C20000}"/>
    <cellStyle name="Normal 5 3 2 4 3 4 2" xfId="47628" xr:uid="{00000000-0005-0000-0000-000012C20000}"/>
    <cellStyle name="Normal 5 3 2 4 3 5" xfId="34066" xr:uid="{00000000-0005-0000-0000-000013C20000}"/>
    <cellStyle name="Normal 5 3 2 4 4" xfId="6777" xr:uid="{00000000-0005-0000-0000-000014C20000}"/>
    <cellStyle name="Normal 5 3 2 4 4 2" xfId="10308" xr:uid="{00000000-0005-0000-0000-000015C20000}"/>
    <cellStyle name="Normal 5 3 2 4 4 2 2" xfId="17098" xr:uid="{00000000-0005-0000-0000-000016C20000}"/>
    <cellStyle name="Normal 5 3 2 4 4 2 2 2" xfId="30666" xr:uid="{00000000-0005-0000-0000-000017C20000}"/>
    <cellStyle name="Normal 5 3 2 4 4 2 2 2 2" xfId="57799" xr:uid="{00000000-0005-0000-0000-000018C20000}"/>
    <cellStyle name="Normal 5 3 2 4 4 2 2 3" xfId="44237" xr:uid="{00000000-0005-0000-0000-000019C20000}"/>
    <cellStyle name="Normal 5 3 2 4 4 2 3" xfId="23885" xr:uid="{00000000-0005-0000-0000-00001AC20000}"/>
    <cellStyle name="Normal 5 3 2 4 4 2 3 2" xfId="51018" xr:uid="{00000000-0005-0000-0000-00001BC20000}"/>
    <cellStyle name="Normal 5 3 2 4 4 2 4" xfId="37456" xr:uid="{00000000-0005-0000-0000-00001CC20000}"/>
    <cellStyle name="Normal 5 3 2 4 4 3" xfId="13709" xr:uid="{00000000-0005-0000-0000-00001DC20000}"/>
    <cellStyle name="Normal 5 3 2 4 4 3 2" xfId="27277" xr:uid="{00000000-0005-0000-0000-00001EC20000}"/>
    <cellStyle name="Normal 5 3 2 4 4 3 2 2" xfId="54410" xr:uid="{00000000-0005-0000-0000-00001FC20000}"/>
    <cellStyle name="Normal 5 3 2 4 4 3 3" xfId="40848" xr:uid="{00000000-0005-0000-0000-000020C20000}"/>
    <cellStyle name="Normal 5 3 2 4 4 4" xfId="20496" xr:uid="{00000000-0005-0000-0000-000021C20000}"/>
    <cellStyle name="Normal 5 3 2 4 4 4 2" xfId="47629" xr:uid="{00000000-0005-0000-0000-000022C20000}"/>
    <cellStyle name="Normal 5 3 2 4 4 5" xfId="34067" xr:uid="{00000000-0005-0000-0000-000023C20000}"/>
    <cellStyle name="Normal 5 3 2 4 5" xfId="10303" xr:uid="{00000000-0005-0000-0000-000024C20000}"/>
    <cellStyle name="Normal 5 3 2 4 5 2" xfId="17093" xr:uid="{00000000-0005-0000-0000-000025C20000}"/>
    <cellStyle name="Normal 5 3 2 4 5 2 2" xfId="30661" xr:uid="{00000000-0005-0000-0000-000026C20000}"/>
    <cellStyle name="Normal 5 3 2 4 5 2 2 2" xfId="57794" xr:uid="{00000000-0005-0000-0000-000027C20000}"/>
    <cellStyle name="Normal 5 3 2 4 5 2 3" xfId="44232" xr:uid="{00000000-0005-0000-0000-000028C20000}"/>
    <cellStyle name="Normal 5 3 2 4 5 3" xfId="23880" xr:uid="{00000000-0005-0000-0000-000029C20000}"/>
    <cellStyle name="Normal 5 3 2 4 5 3 2" xfId="51013" xr:uid="{00000000-0005-0000-0000-00002AC20000}"/>
    <cellStyle name="Normal 5 3 2 4 5 4" xfId="37451" xr:uid="{00000000-0005-0000-0000-00002BC20000}"/>
    <cellStyle name="Normal 5 3 2 4 6" xfId="13704" xr:uid="{00000000-0005-0000-0000-00002CC20000}"/>
    <cellStyle name="Normal 5 3 2 4 6 2" xfId="27272" xr:uid="{00000000-0005-0000-0000-00002DC20000}"/>
    <cellStyle name="Normal 5 3 2 4 6 2 2" xfId="54405" xr:uid="{00000000-0005-0000-0000-00002EC20000}"/>
    <cellStyle name="Normal 5 3 2 4 6 3" xfId="40843" xr:uid="{00000000-0005-0000-0000-00002FC20000}"/>
    <cellStyle name="Normal 5 3 2 4 7" xfId="20491" xr:uid="{00000000-0005-0000-0000-000030C20000}"/>
    <cellStyle name="Normal 5 3 2 4 7 2" xfId="47624" xr:uid="{00000000-0005-0000-0000-000031C20000}"/>
    <cellStyle name="Normal 5 3 2 4 8" xfId="34062" xr:uid="{00000000-0005-0000-0000-000032C20000}"/>
    <cellStyle name="Normal 5 3 2 5" xfId="6778" xr:uid="{00000000-0005-0000-0000-000033C20000}"/>
    <cellStyle name="Normal 5 3 2 5 2" xfId="6779" xr:uid="{00000000-0005-0000-0000-000034C20000}"/>
    <cellStyle name="Normal 5 3 2 5 2 2" xfId="10310" xr:uid="{00000000-0005-0000-0000-000035C20000}"/>
    <cellStyle name="Normal 5 3 2 5 2 2 2" xfId="17100" xr:uid="{00000000-0005-0000-0000-000036C20000}"/>
    <cellStyle name="Normal 5 3 2 5 2 2 2 2" xfId="30668" xr:uid="{00000000-0005-0000-0000-000037C20000}"/>
    <cellStyle name="Normal 5 3 2 5 2 2 2 2 2" xfId="57801" xr:uid="{00000000-0005-0000-0000-000038C20000}"/>
    <cellStyle name="Normal 5 3 2 5 2 2 2 3" xfId="44239" xr:uid="{00000000-0005-0000-0000-000039C20000}"/>
    <cellStyle name="Normal 5 3 2 5 2 2 3" xfId="23887" xr:uid="{00000000-0005-0000-0000-00003AC20000}"/>
    <cellStyle name="Normal 5 3 2 5 2 2 3 2" xfId="51020" xr:uid="{00000000-0005-0000-0000-00003BC20000}"/>
    <cellStyle name="Normal 5 3 2 5 2 2 4" xfId="37458" xr:uid="{00000000-0005-0000-0000-00003CC20000}"/>
    <cellStyle name="Normal 5 3 2 5 2 3" xfId="13711" xr:uid="{00000000-0005-0000-0000-00003DC20000}"/>
    <cellStyle name="Normal 5 3 2 5 2 3 2" xfId="27279" xr:uid="{00000000-0005-0000-0000-00003EC20000}"/>
    <cellStyle name="Normal 5 3 2 5 2 3 2 2" xfId="54412" xr:uid="{00000000-0005-0000-0000-00003FC20000}"/>
    <cellStyle name="Normal 5 3 2 5 2 3 3" xfId="40850" xr:uid="{00000000-0005-0000-0000-000040C20000}"/>
    <cellStyle name="Normal 5 3 2 5 2 4" xfId="20498" xr:uid="{00000000-0005-0000-0000-000041C20000}"/>
    <cellStyle name="Normal 5 3 2 5 2 4 2" xfId="47631" xr:uid="{00000000-0005-0000-0000-000042C20000}"/>
    <cellStyle name="Normal 5 3 2 5 2 5" xfId="34069" xr:uid="{00000000-0005-0000-0000-000043C20000}"/>
    <cellStyle name="Normal 5 3 2 5 3" xfId="6780" xr:uid="{00000000-0005-0000-0000-000044C20000}"/>
    <cellStyle name="Normal 5 3 2 5 3 2" xfId="10311" xr:uid="{00000000-0005-0000-0000-000045C20000}"/>
    <cellStyle name="Normal 5 3 2 5 3 2 2" xfId="17101" xr:uid="{00000000-0005-0000-0000-000046C20000}"/>
    <cellStyle name="Normal 5 3 2 5 3 2 2 2" xfId="30669" xr:uid="{00000000-0005-0000-0000-000047C20000}"/>
    <cellStyle name="Normal 5 3 2 5 3 2 2 2 2" xfId="57802" xr:uid="{00000000-0005-0000-0000-000048C20000}"/>
    <cellStyle name="Normal 5 3 2 5 3 2 2 3" xfId="44240" xr:uid="{00000000-0005-0000-0000-000049C20000}"/>
    <cellStyle name="Normal 5 3 2 5 3 2 3" xfId="23888" xr:uid="{00000000-0005-0000-0000-00004AC20000}"/>
    <cellStyle name="Normal 5 3 2 5 3 2 3 2" xfId="51021" xr:uid="{00000000-0005-0000-0000-00004BC20000}"/>
    <cellStyle name="Normal 5 3 2 5 3 2 4" xfId="37459" xr:uid="{00000000-0005-0000-0000-00004CC20000}"/>
    <cellStyle name="Normal 5 3 2 5 3 3" xfId="13712" xr:uid="{00000000-0005-0000-0000-00004DC20000}"/>
    <cellStyle name="Normal 5 3 2 5 3 3 2" xfId="27280" xr:uid="{00000000-0005-0000-0000-00004EC20000}"/>
    <cellStyle name="Normal 5 3 2 5 3 3 2 2" xfId="54413" xr:uid="{00000000-0005-0000-0000-00004FC20000}"/>
    <cellStyle name="Normal 5 3 2 5 3 3 3" xfId="40851" xr:uid="{00000000-0005-0000-0000-000050C20000}"/>
    <cellStyle name="Normal 5 3 2 5 3 4" xfId="20499" xr:uid="{00000000-0005-0000-0000-000051C20000}"/>
    <cellStyle name="Normal 5 3 2 5 3 4 2" xfId="47632" xr:uid="{00000000-0005-0000-0000-000052C20000}"/>
    <cellStyle name="Normal 5 3 2 5 3 5" xfId="34070" xr:uid="{00000000-0005-0000-0000-000053C20000}"/>
    <cellStyle name="Normal 5 3 2 5 4" xfId="10309" xr:uid="{00000000-0005-0000-0000-000054C20000}"/>
    <cellStyle name="Normal 5 3 2 5 4 2" xfId="17099" xr:uid="{00000000-0005-0000-0000-000055C20000}"/>
    <cellStyle name="Normal 5 3 2 5 4 2 2" xfId="30667" xr:uid="{00000000-0005-0000-0000-000056C20000}"/>
    <cellStyle name="Normal 5 3 2 5 4 2 2 2" xfId="57800" xr:uid="{00000000-0005-0000-0000-000057C20000}"/>
    <cellStyle name="Normal 5 3 2 5 4 2 3" xfId="44238" xr:uid="{00000000-0005-0000-0000-000058C20000}"/>
    <cellStyle name="Normal 5 3 2 5 4 3" xfId="23886" xr:uid="{00000000-0005-0000-0000-000059C20000}"/>
    <cellStyle name="Normal 5 3 2 5 4 3 2" xfId="51019" xr:uid="{00000000-0005-0000-0000-00005AC20000}"/>
    <cellStyle name="Normal 5 3 2 5 4 4" xfId="37457" xr:uid="{00000000-0005-0000-0000-00005BC20000}"/>
    <cellStyle name="Normal 5 3 2 5 5" xfId="13710" xr:uid="{00000000-0005-0000-0000-00005CC20000}"/>
    <cellStyle name="Normal 5 3 2 5 5 2" xfId="27278" xr:uid="{00000000-0005-0000-0000-00005DC20000}"/>
    <cellStyle name="Normal 5 3 2 5 5 2 2" xfId="54411" xr:uid="{00000000-0005-0000-0000-00005EC20000}"/>
    <cellStyle name="Normal 5 3 2 5 5 3" xfId="40849" xr:uid="{00000000-0005-0000-0000-00005FC20000}"/>
    <cellStyle name="Normal 5 3 2 5 6" xfId="20497" xr:uid="{00000000-0005-0000-0000-000060C20000}"/>
    <cellStyle name="Normal 5 3 2 5 6 2" xfId="47630" xr:uid="{00000000-0005-0000-0000-000061C20000}"/>
    <cellStyle name="Normal 5 3 2 5 7" xfId="34068" xr:uid="{00000000-0005-0000-0000-000062C20000}"/>
    <cellStyle name="Normal 5 3 2 6" xfId="6781" xr:uid="{00000000-0005-0000-0000-000063C20000}"/>
    <cellStyle name="Normal 5 3 2 6 2" xfId="6782" xr:uid="{00000000-0005-0000-0000-000064C20000}"/>
    <cellStyle name="Normal 5 3 2 6 2 2" xfId="10313" xr:uid="{00000000-0005-0000-0000-000065C20000}"/>
    <cellStyle name="Normal 5 3 2 6 2 2 2" xfId="17103" xr:uid="{00000000-0005-0000-0000-000066C20000}"/>
    <cellStyle name="Normal 5 3 2 6 2 2 2 2" xfId="30671" xr:uid="{00000000-0005-0000-0000-000067C20000}"/>
    <cellStyle name="Normal 5 3 2 6 2 2 2 2 2" xfId="57804" xr:uid="{00000000-0005-0000-0000-000068C20000}"/>
    <cellStyle name="Normal 5 3 2 6 2 2 2 3" xfId="44242" xr:uid="{00000000-0005-0000-0000-000069C20000}"/>
    <cellStyle name="Normal 5 3 2 6 2 2 3" xfId="23890" xr:uid="{00000000-0005-0000-0000-00006AC20000}"/>
    <cellStyle name="Normal 5 3 2 6 2 2 3 2" xfId="51023" xr:uid="{00000000-0005-0000-0000-00006BC20000}"/>
    <cellStyle name="Normal 5 3 2 6 2 2 4" xfId="37461" xr:uid="{00000000-0005-0000-0000-00006CC20000}"/>
    <cellStyle name="Normal 5 3 2 6 2 3" xfId="13714" xr:uid="{00000000-0005-0000-0000-00006DC20000}"/>
    <cellStyle name="Normal 5 3 2 6 2 3 2" xfId="27282" xr:uid="{00000000-0005-0000-0000-00006EC20000}"/>
    <cellStyle name="Normal 5 3 2 6 2 3 2 2" xfId="54415" xr:uid="{00000000-0005-0000-0000-00006FC20000}"/>
    <cellStyle name="Normal 5 3 2 6 2 3 3" xfId="40853" xr:uid="{00000000-0005-0000-0000-000070C20000}"/>
    <cellStyle name="Normal 5 3 2 6 2 4" xfId="20501" xr:uid="{00000000-0005-0000-0000-000071C20000}"/>
    <cellStyle name="Normal 5 3 2 6 2 4 2" xfId="47634" xr:uid="{00000000-0005-0000-0000-000072C20000}"/>
    <cellStyle name="Normal 5 3 2 6 2 5" xfId="34072" xr:uid="{00000000-0005-0000-0000-000073C20000}"/>
    <cellStyle name="Normal 5 3 2 6 3" xfId="6783" xr:uid="{00000000-0005-0000-0000-000074C20000}"/>
    <cellStyle name="Normal 5 3 2 6 3 2" xfId="10314" xr:uid="{00000000-0005-0000-0000-000075C20000}"/>
    <cellStyle name="Normal 5 3 2 6 3 2 2" xfId="17104" xr:uid="{00000000-0005-0000-0000-000076C20000}"/>
    <cellStyle name="Normal 5 3 2 6 3 2 2 2" xfId="30672" xr:uid="{00000000-0005-0000-0000-000077C20000}"/>
    <cellStyle name="Normal 5 3 2 6 3 2 2 2 2" xfId="57805" xr:uid="{00000000-0005-0000-0000-000078C20000}"/>
    <cellStyle name="Normal 5 3 2 6 3 2 2 3" xfId="44243" xr:uid="{00000000-0005-0000-0000-000079C20000}"/>
    <cellStyle name="Normal 5 3 2 6 3 2 3" xfId="23891" xr:uid="{00000000-0005-0000-0000-00007AC20000}"/>
    <cellStyle name="Normal 5 3 2 6 3 2 3 2" xfId="51024" xr:uid="{00000000-0005-0000-0000-00007BC20000}"/>
    <cellStyle name="Normal 5 3 2 6 3 2 4" xfId="37462" xr:uid="{00000000-0005-0000-0000-00007CC20000}"/>
    <cellStyle name="Normal 5 3 2 6 3 3" xfId="13715" xr:uid="{00000000-0005-0000-0000-00007DC20000}"/>
    <cellStyle name="Normal 5 3 2 6 3 3 2" xfId="27283" xr:uid="{00000000-0005-0000-0000-00007EC20000}"/>
    <cellStyle name="Normal 5 3 2 6 3 3 2 2" xfId="54416" xr:uid="{00000000-0005-0000-0000-00007FC20000}"/>
    <cellStyle name="Normal 5 3 2 6 3 3 3" xfId="40854" xr:uid="{00000000-0005-0000-0000-000080C20000}"/>
    <cellStyle name="Normal 5 3 2 6 3 4" xfId="20502" xr:uid="{00000000-0005-0000-0000-000081C20000}"/>
    <cellStyle name="Normal 5 3 2 6 3 4 2" xfId="47635" xr:uid="{00000000-0005-0000-0000-000082C20000}"/>
    <cellStyle name="Normal 5 3 2 6 3 5" xfId="34073" xr:uid="{00000000-0005-0000-0000-000083C20000}"/>
    <cellStyle name="Normal 5 3 2 6 4" xfId="10312" xr:uid="{00000000-0005-0000-0000-000084C20000}"/>
    <cellStyle name="Normal 5 3 2 6 4 2" xfId="17102" xr:uid="{00000000-0005-0000-0000-000085C20000}"/>
    <cellStyle name="Normal 5 3 2 6 4 2 2" xfId="30670" xr:uid="{00000000-0005-0000-0000-000086C20000}"/>
    <cellStyle name="Normal 5 3 2 6 4 2 2 2" xfId="57803" xr:uid="{00000000-0005-0000-0000-000087C20000}"/>
    <cellStyle name="Normal 5 3 2 6 4 2 3" xfId="44241" xr:uid="{00000000-0005-0000-0000-000088C20000}"/>
    <cellStyle name="Normal 5 3 2 6 4 3" xfId="23889" xr:uid="{00000000-0005-0000-0000-000089C20000}"/>
    <cellStyle name="Normal 5 3 2 6 4 3 2" xfId="51022" xr:uid="{00000000-0005-0000-0000-00008AC20000}"/>
    <cellStyle name="Normal 5 3 2 6 4 4" xfId="37460" xr:uid="{00000000-0005-0000-0000-00008BC20000}"/>
    <cellStyle name="Normal 5 3 2 6 5" xfId="13713" xr:uid="{00000000-0005-0000-0000-00008CC20000}"/>
    <cellStyle name="Normal 5 3 2 6 5 2" xfId="27281" xr:uid="{00000000-0005-0000-0000-00008DC20000}"/>
    <cellStyle name="Normal 5 3 2 6 5 2 2" xfId="54414" xr:uid="{00000000-0005-0000-0000-00008EC20000}"/>
    <cellStyle name="Normal 5 3 2 6 5 3" xfId="40852" xr:uid="{00000000-0005-0000-0000-00008FC20000}"/>
    <cellStyle name="Normal 5 3 2 6 6" xfId="20500" xr:uid="{00000000-0005-0000-0000-000090C20000}"/>
    <cellStyle name="Normal 5 3 2 6 6 2" xfId="47633" xr:uid="{00000000-0005-0000-0000-000091C20000}"/>
    <cellStyle name="Normal 5 3 2 6 7" xfId="34071" xr:uid="{00000000-0005-0000-0000-000092C20000}"/>
    <cellStyle name="Normal 5 3 2 7" xfId="6784" xr:uid="{00000000-0005-0000-0000-000093C20000}"/>
    <cellStyle name="Normal 5 3 2 7 2" xfId="10315" xr:uid="{00000000-0005-0000-0000-000094C20000}"/>
    <cellStyle name="Normal 5 3 2 7 2 2" xfId="17105" xr:uid="{00000000-0005-0000-0000-000095C20000}"/>
    <cellStyle name="Normal 5 3 2 7 2 2 2" xfId="30673" xr:uid="{00000000-0005-0000-0000-000096C20000}"/>
    <cellStyle name="Normal 5 3 2 7 2 2 2 2" xfId="57806" xr:uid="{00000000-0005-0000-0000-000097C20000}"/>
    <cellStyle name="Normal 5 3 2 7 2 2 3" xfId="44244" xr:uid="{00000000-0005-0000-0000-000098C20000}"/>
    <cellStyle name="Normal 5 3 2 7 2 3" xfId="23892" xr:uid="{00000000-0005-0000-0000-000099C20000}"/>
    <cellStyle name="Normal 5 3 2 7 2 3 2" xfId="51025" xr:uid="{00000000-0005-0000-0000-00009AC20000}"/>
    <cellStyle name="Normal 5 3 2 7 2 4" xfId="37463" xr:uid="{00000000-0005-0000-0000-00009BC20000}"/>
    <cellStyle name="Normal 5 3 2 7 3" xfId="13716" xr:uid="{00000000-0005-0000-0000-00009CC20000}"/>
    <cellStyle name="Normal 5 3 2 7 3 2" xfId="27284" xr:uid="{00000000-0005-0000-0000-00009DC20000}"/>
    <cellStyle name="Normal 5 3 2 7 3 2 2" xfId="54417" xr:uid="{00000000-0005-0000-0000-00009EC20000}"/>
    <cellStyle name="Normal 5 3 2 7 3 3" xfId="40855" xr:uid="{00000000-0005-0000-0000-00009FC20000}"/>
    <cellStyle name="Normal 5 3 2 7 4" xfId="20503" xr:uid="{00000000-0005-0000-0000-0000A0C20000}"/>
    <cellStyle name="Normal 5 3 2 7 4 2" xfId="47636" xr:uid="{00000000-0005-0000-0000-0000A1C20000}"/>
    <cellStyle name="Normal 5 3 2 7 5" xfId="34074" xr:uid="{00000000-0005-0000-0000-0000A2C20000}"/>
    <cellStyle name="Normal 5 3 2 8" xfId="6785" xr:uid="{00000000-0005-0000-0000-0000A3C20000}"/>
    <cellStyle name="Normal 5 3 2 8 2" xfId="10316" xr:uid="{00000000-0005-0000-0000-0000A4C20000}"/>
    <cellStyle name="Normal 5 3 2 8 2 2" xfId="17106" xr:uid="{00000000-0005-0000-0000-0000A5C20000}"/>
    <cellStyle name="Normal 5 3 2 8 2 2 2" xfId="30674" xr:uid="{00000000-0005-0000-0000-0000A6C20000}"/>
    <cellStyle name="Normal 5 3 2 8 2 2 2 2" xfId="57807" xr:uid="{00000000-0005-0000-0000-0000A7C20000}"/>
    <cellStyle name="Normal 5 3 2 8 2 2 3" xfId="44245" xr:uid="{00000000-0005-0000-0000-0000A8C20000}"/>
    <cellStyle name="Normal 5 3 2 8 2 3" xfId="23893" xr:uid="{00000000-0005-0000-0000-0000A9C20000}"/>
    <cellStyle name="Normal 5 3 2 8 2 3 2" xfId="51026" xr:uid="{00000000-0005-0000-0000-0000AAC20000}"/>
    <cellStyle name="Normal 5 3 2 8 2 4" xfId="37464" xr:uid="{00000000-0005-0000-0000-0000ABC20000}"/>
    <cellStyle name="Normal 5 3 2 8 3" xfId="13717" xr:uid="{00000000-0005-0000-0000-0000ACC20000}"/>
    <cellStyle name="Normal 5 3 2 8 3 2" xfId="27285" xr:uid="{00000000-0005-0000-0000-0000ADC20000}"/>
    <cellStyle name="Normal 5 3 2 8 3 2 2" xfId="54418" xr:uid="{00000000-0005-0000-0000-0000AEC20000}"/>
    <cellStyle name="Normal 5 3 2 8 3 3" xfId="40856" xr:uid="{00000000-0005-0000-0000-0000AFC20000}"/>
    <cellStyle name="Normal 5 3 2 8 4" xfId="20504" xr:uid="{00000000-0005-0000-0000-0000B0C20000}"/>
    <cellStyle name="Normal 5 3 2 8 4 2" xfId="47637" xr:uid="{00000000-0005-0000-0000-0000B1C20000}"/>
    <cellStyle name="Normal 5 3 2 8 5" xfId="34075" xr:uid="{00000000-0005-0000-0000-0000B2C20000}"/>
    <cellStyle name="Normal 5 3 2 9" xfId="10278" xr:uid="{00000000-0005-0000-0000-0000B3C20000}"/>
    <cellStyle name="Normal 5 3 2 9 2" xfId="17068" xr:uid="{00000000-0005-0000-0000-0000B4C20000}"/>
    <cellStyle name="Normal 5 3 2 9 2 2" xfId="30636" xr:uid="{00000000-0005-0000-0000-0000B5C20000}"/>
    <cellStyle name="Normal 5 3 2 9 2 2 2" xfId="57769" xr:uid="{00000000-0005-0000-0000-0000B6C20000}"/>
    <cellStyle name="Normal 5 3 2 9 2 3" xfId="44207" xr:uid="{00000000-0005-0000-0000-0000B7C20000}"/>
    <cellStyle name="Normal 5 3 2 9 3" xfId="23855" xr:uid="{00000000-0005-0000-0000-0000B8C20000}"/>
    <cellStyle name="Normal 5 3 2 9 3 2" xfId="50988" xr:uid="{00000000-0005-0000-0000-0000B9C20000}"/>
    <cellStyle name="Normal 5 3 2 9 4" xfId="37426" xr:uid="{00000000-0005-0000-0000-0000BAC20000}"/>
    <cellStyle name="Normal 5 3 3" xfId="6786" xr:uid="{00000000-0005-0000-0000-0000BBC20000}"/>
    <cellStyle name="Normal 5 3 3 10" xfId="34076" xr:uid="{00000000-0005-0000-0000-0000BCC20000}"/>
    <cellStyle name="Normal 5 3 3 2" xfId="6787" xr:uid="{00000000-0005-0000-0000-0000BDC20000}"/>
    <cellStyle name="Normal 5 3 3 2 2" xfId="6788" xr:uid="{00000000-0005-0000-0000-0000BEC20000}"/>
    <cellStyle name="Normal 5 3 3 2 2 2" xfId="6789" xr:uid="{00000000-0005-0000-0000-0000BFC20000}"/>
    <cellStyle name="Normal 5 3 3 2 2 2 2" xfId="10320" xr:uid="{00000000-0005-0000-0000-0000C0C20000}"/>
    <cellStyle name="Normal 5 3 3 2 2 2 2 2" xfId="17110" xr:uid="{00000000-0005-0000-0000-0000C1C20000}"/>
    <cellStyle name="Normal 5 3 3 2 2 2 2 2 2" xfId="30678" xr:uid="{00000000-0005-0000-0000-0000C2C20000}"/>
    <cellStyle name="Normal 5 3 3 2 2 2 2 2 2 2" xfId="57811" xr:uid="{00000000-0005-0000-0000-0000C3C20000}"/>
    <cellStyle name="Normal 5 3 3 2 2 2 2 2 3" xfId="44249" xr:uid="{00000000-0005-0000-0000-0000C4C20000}"/>
    <cellStyle name="Normal 5 3 3 2 2 2 2 3" xfId="23897" xr:uid="{00000000-0005-0000-0000-0000C5C20000}"/>
    <cellStyle name="Normal 5 3 3 2 2 2 2 3 2" xfId="51030" xr:uid="{00000000-0005-0000-0000-0000C6C20000}"/>
    <cellStyle name="Normal 5 3 3 2 2 2 2 4" xfId="37468" xr:uid="{00000000-0005-0000-0000-0000C7C20000}"/>
    <cellStyle name="Normal 5 3 3 2 2 2 3" xfId="13721" xr:uid="{00000000-0005-0000-0000-0000C8C20000}"/>
    <cellStyle name="Normal 5 3 3 2 2 2 3 2" xfId="27289" xr:uid="{00000000-0005-0000-0000-0000C9C20000}"/>
    <cellStyle name="Normal 5 3 3 2 2 2 3 2 2" xfId="54422" xr:uid="{00000000-0005-0000-0000-0000CAC20000}"/>
    <cellStyle name="Normal 5 3 3 2 2 2 3 3" xfId="40860" xr:uid="{00000000-0005-0000-0000-0000CBC20000}"/>
    <cellStyle name="Normal 5 3 3 2 2 2 4" xfId="20508" xr:uid="{00000000-0005-0000-0000-0000CCC20000}"/>
    <cellStyle name="Normal 5 3 3 2 2 2 4 2" xfId="47641" xr:uid="{00000000-0005-0000-0000-0000CDC20000}"/>
    <cellStyle name="Normal 5 3 3 2 2 2 5" xfId="34079" xr:uid="{00000000-0005-0000-0000-0000CEC20000}"/>
    <cellStyle name="Normal 5 3 3 2 2 3" xfId="6790" xr:uid="{00000000-0005-0000-0000-0000CFC20000}"/>
    <cellStyle name="Normal 5 3 3 2 2 3 2" xfId="10321" xr:uid="{00000000-0005-0000-0000-0000D0C20000}"/>
    <cellStyle name="Normal 5 3 3 2 2 3 2 2" xfId="17111" xr:uid="{00000000-0005-0000-0000-0000D1C20000}"/>
    <cellStyle name="Normal 5 3 3 2 2 3 2 2 2" xfId="30679" xr:uid="{00000000-0005-0000-0000-0000D2C20000}"/>
    <cellStyle name="Normal 5 3 3 2 2 3 2 2 2 2" xfId="57812" xr:uid="{00000000-0005-0000-0000-0000D3C20000}"/>
    <cellStyle name="Normal 5 3 3 2 2 3 2 2 3" xfId="44250" xr:uid="{00000000-0005-0000-0000-0000D4C20000}"/>
    <cellStyle name="Normal 5 3 3 2 2 3 2 3" xfId="23898" xr:uid="{00000000-0005-0000-0000-0000D5C20000}"/>
    <cellStyle name="Normal 5 3 3 2 2 3 2 3 2" xfId="51031" xr:uid="{00000000-0005-0000-0000-0000D6C20000}"/>
    <cellStyle name="Normal 5 3 3 2 2 3 2 4" xfId="37469" xr:uid="{00000000-0005-0000-0000-0000D7C20000}"/>
    <cellStyle name="Normal 5 3 3 2 2 3 3" xfId="13722" xr:uid="{00000000-0005-0000-0000-0000D8C20000}"/>
    <cellStyle name="Normal 5 3 3 2 2 3 3 2" xfId="27290" xr:uid="{00000000-0005-0000-0000-0000D9C20000}"/>
    <cellStyle name="Normal 5 3 3 2 2 3 3 2 2" xfId="54423" xr:uid="{00000000-0005-0000-0000-0000DAC20000}"/>
    <cellStyle name="Normal 5 3 3 2 2 3 3 3" xfId="40861" xr:uid="{00000000-0005-0000-0000-0000DBC20000}"/>
    <cellStyle name="Normal 5 3 3 2 2 3 4" xfId="20509" xr:uid="{00000000-0005-0000-0000-0000DCC20000}"/>
    <cellStyle name="Normal 5 3 3 2 2 3 4 2" xfId="47642" xr:uid="{00000000-0005-0000-0000-0000DDC20000}"/>
    <cellStyle name="Normal 5 3 3 2 2 3 5" xfId="34080" xr:uid="{00000000-0005-0000-0000-0000DEC20000}"/>
    <cellStyle name="Normal 5 3 3 2 2 4" xfId="10319" xr:uid="{00000000-0005-0000-0000-0000DFC20000}"/>
    <cellStyle name="Normal 5 3 3 2 2 4 2" xfId="17109" xr:uid="{00000000-0005-0000-0000-0000E0C20000}"/>
    <cellStyle name="Normal 5 3 3 2 2 4 2 2" xfId="30677" xr:uid="{00000000-0005-0000-0000-0000E1C20000}"/>
    <cellStyle name="Normal 5 3 3 2 2 4 2 2 2" xfId="57810" xr:uid="{00000000-0005-0000-0000-0000E2C20000}"/>
    <cellStyle name="Normal 5 3 3 2 2 4 2 3" xfId="44248" xr:uid="{00000000-0005-0000-0000-0000E3C20000}"/>
    <cellStyle name="Normal 5 3 3 2 2 4 3" xfId="23896" xr:uid="{00000000-0005-0000-0000-0000E4C20000}"/>
    <cellStyle name="Normal 5 3 3 2 2 4 3 2" xfId="51029" xr:uid="{00000000-0005-0000-0000-0000E5C20000}"/>
    <cellStyle name="Normal 5 3 3 2 2 4 4" xfId="37467" xr:uid="{00000000-0005-0000-0000-0000E6C20000}"/>
    <cellStyle name="Normal 5 3 3 2 2 5" xfId="13720" xr:uid="{00000000-0005-0000-0000-0000E7C20000}"/>
    <cellStyle name="Normal 5 3 3 2 2 5 2" xfId="27288" xr:uid="{00000000-0005-0000-0000-0000E8C20000}"/>
    <cellStyle name="Normal 5 3 3 2 2 5 2 2" xfId="54421" xr:uid="{00000000-0005-0000-0000-0000E9C20000}"/>
    <cellStyle name="Normal 5 3 3 2 2 5 3" xfId="40859" xr:uid="{00000000-0005-0000-0000-0000EAC20000}"/>
    <cellStyle name="Normal 5 3 3 2 2 6" xfId="20507" xr:uid="{00000000-0005-0000-0000-0000EBC20000}"/>
    <cellStyle name="Normal 5 3 3 2 2 6 2" xfId="47640" xr:uid="{00000000-0005-0000-0000-0000ECC20000}"/>
    <cellStyle name="Normal 5 3 3 2 2 7" xfId="34078" xr:uid="{00000000-0005-0000-0000-0000EDC20000}"/>
    <cellStyle name="Normal 5 3 3 2 3" xfId="6791" xr:uid="{00000000-0005-0000-0000-0000EEC20000}"/>
    <cellStyle name="Normal 5 3 3 2 3 2" xfId="6792" xr:uid="{00000000-0005-0000-0000-0000EFC20000}"/>
    <cellStyle name="Normal 5 3 3 2 3 2 2" xfId="10323" xr:uid="{00000000-0005-0000-0000-0000F0C20000}"/>
    <cellStyle name="Normal 5 3 3 2 3 2 2 2" xfId="17113" xr:uid="{00000000-0005-0000-0000-0000F1C20000}"/>
    <cellStyle name="Normal 5 3 3 2 3 2 2 2 2" xfId="30681" xr:uid="{00000000-0005-0000-0000-0000F2C20000}"/>
    <cellStyle name="Normal 5 3 3 2 3 2 2 2 2 2" xfId="57814" xr:uid="{00000000-0005-0000-0000-0000F3C20000}"/>
    <cellStyle name="Normal 5 3 3 2 3 2 2 2 3" xfId="44252" xr:uid="{00000000-0005-0000-0000-0000F4C20000}"/>
    <cellStyle name="Normal 5 3 3 2 3 2 2 3" xfId="23900" xr:uid="{00000000-0005-0000-0000-0000F5C20000}"/>
    <cellStyle name="Normal 5 3 3 2 3 2 2 3 2" xfId="51033" xr:uid="{00000000-0005-0000-0000-0000F6C20000}"/>
    <cellStyle name="Normal 5 3 3 2 3 2 2 4" xfId="37471" xr:uid="{00000000-0005-0000-0000-0000F7C20000}"/>
    <cellStyle name="Normal 5 3 3 2 3 2 3" xfId="13724" xr:uid="{00000000-0005-0000-0000-0000F8C20000}"/>
    <cellStyle name="Normal 5 3 3 2 3 2 3 2" xfId="27292" xr:uid="{00000000-0005-0000-0000-0000F9C20000}"/>
    <cellStyle name="Normal 5 3 3 2 3 2 3 2 2" xfId="54425" xr:uid="{00000000-0005-0000-0000-0000FAC20000}"/>
    <cellStyle name="Normal 5 3 3 2 3 2 3 3" xfId="40863" xr:uid="{00000000-0005-0000-0000-0000FBC20000}"/>
    <cellStyle name="Normal 5 3 3 2 3 2 4" xfId="20511" xr:uid="{00000000-0005-0000-0000-0000FCC20000}"/>
    <cellStyle name="Normal 5 3 3 2 3 2 4 2" xfId="47644" xr:uid="{00000000-0005-0000-0000-0000FDC20000}"/>
    <cellStyle name="Normal 5 3 3 2 3 2 5" xfId="34082" xr:uid="{00000000-0005-0000-0000-0000FEC20000}"/>
    <cellStyle name="Normal 5 3 3 2 3 3" xfId="10322" xr:uid="{00000000-0005-0000-0000-0000FFC20000}"/>
    <cellStyle name="Normal 5 3 3 2 3 3 2" xfId="17112" xr:uid="{00000000-0005-0000-0000-000000C30000}"/>
    <cellStyle name="Normal 5 3 3 2 3 3 2 2" xfId="30680" xr:uid="{00000000-0005-0000-0000-000001C30000}"/>
    <cellStyle name="Normal 5 3 3 2 3 3 2 2 2" xfId="57813" xr:uid="{00000000-0005-0000-0000-000002C30000}"/>
    <cellStyle name="Normal 5 3 3 2 3 3 2 3" xfId="44251" xr:uid="{00000000-0005-0000-0000-000003C30000}"/>
    <cellStyle name="Normal 5 3 3 2 3 3 3" xfId="23899" xr:uid="{00000000-0005-0000-0000-000004C30000}"/>
    <cellStyle name="Normal 5 3 3 2 3 3 3 2" xfId="51032" xr:uid="{00000000-0005-0000-0000-000005C30000}"/>
    <cellStyle name="Normal 5 3 3 2 3 3 4" xfId="37470" xr:uid="{00000000-0005-0000-0000-000006C30000}"/>
    <cellStyle name="Normal 5 3 3 2 3 4" xfId="13723" xr:uid="{00000000-0005-0000-0000-000007C30000}"/>
    <cellStyle name="Normal 5 3 3 2 3 4 2" xfId="27291" xr:uid="{00000000-0005-0000-0000-000008C30000}"/>
    <cellStyle name="Normal 5 3 3 2 3 4 2 2" xfId="54424" xr:uid="{00000000-0005-0000-0000-000009C30000}"/>
    <cellStyle name="Normal 5 3 3 2 3 4 3" xfId="40862" xr:uid="{00000000-0005-0000-0000-00000AC30000}"/>
    <cellStyle name="Normal 5 3 3 2 3 5" xfId="20510" xr:uid="{00000000-0005-0000-0000-00000BC30000}"/>
    <cellStyle name="Normal 5 3 3 2 3 5 2" xfId="47643" xr:uid="{00000000-0005-0000-0000-00000CC30000}"/>
    <cellStyle name="Normal 5 3 3 2 3 6" xfId="34081" xr:uid="{00000000-0005-0000-0000-00000DC30000}"/>
    <cellStyle name="Normal 5 3 3 2 4" xfId="6793" xr:uid="{00000000-0005-0000-0000-00000EC30000}"/>
    <cellStyle name="Normal 5 3 3 2 4 2" xfId="10324" xr:uid="{00000000-0005-0000-0000-00000FC30000}"/>
    <cellStyle name="Normal 5 3 3 2 4 2 2" xfId="17114" xr:uid="{00000000-0005-0000-0000-000010C30000}"/>
    <cellStyle name="Normal 5 3 3 2 4 2 2 2" xfId="30682" xr:uid="{00000000-0005-0000-0000-000011C30000}"/>
    <cellStyle name="Normal 5 3 3 2 4 2 2 2 2" xfId="57815" xr:uid="{00000000-0005-0000-0000-000012C30000}"/>
    <cellStyle name="Normal 5 3 3 2 4 2 2 3" xfId="44253" xr:uid="{00000000-0005-0000-0000-000013C30000}"/>
    <cellStyle name="Normal 5 3 3 2 4 2 3" xfId="23901" xr:uid="{00000000-0005-0000-0000-000014C30000}"/>
    <cellStyle name="Normal 5 3 3 2 4 2 3 2" xfId="51034" xr:uid="{00000000-0005-0000-0000-000015C30000}"/>
    <cellStyle name="Normal 5 3 3 2 4 2 4" xfId="37472" xr:uid="{00000000-0005-0000-0000-000016C30000}"/>
    <cellStyle name="Normal 5 3 3 2 4 3" xfId="13725" xr:uid="{00000000-0005-0000-0000-000017C30000}"/>
    <cellStyle name="Normal 5 3 3 2 4 3 2" xfId="27293" xr:uid="{00000000-0005-0000-0000-000018C30000}"/>
    <cellStyle name="Normal 5 3 3 2 4 3 2 2" xfId="54426" xr:uid="{00000000-0005-0000-0000-000019C30000}"/>
    <cellStyle name="Normal 5 3 3 2 4 3 3" xfId="40864" xr:uid="{00000000-0005-0000-0000-00001AC30000}"/>
    <cellStyle name="Normal 5 3 3 2 4 4" xfId="20512" xr:uid="{00000000-0005-0000-0000-00001BC30000}"/>
    <cellStyle name="Normal 5 3 3 2 4 4 2" xfId="47645" xr:uid="{00000000-0005-0000-0000-00001CC30000}"/>
    <cellStyle name="Normal 5 3 3 2 4 5" xfId="34083" xr:uid="{00000000-0005-0000-0000-00001DC30000}"/>
    <cellStyle name="Normal 5 3 3 2 5" xfId="6794" xr:uid="{00000000-0005-0000-0000-00001EC30000}"/>
    <cellStyle name="Normal 5 3 3 2 5 2" xfId="10325" xr:uid="{00000000-0005-0000-0000-00001FC30000}"/>
    <cellStyle name="Normal 5 3 3 2 5 2 2" xfId="17115" xr:uid="{00000000-0005-0000-0000-000020C30000}"/>
    <cellStyle name="Normal 5 3 3 2 5 2 2 2" xfId="30683" xr:uid="{00000000-0005-0000-0000-000021C30000}"/>
    <cellStyle name="Normal 5 3 3 2 5 2 2 2 2" xfId="57816" xr:uid="{00000000-0005-0000-0000-000022C30000}"/>
    <cellStyle name="Normal 5 3 3 2 5 2 2 3" xfId="44254" xr:uid="{00000000-0005-0000-0000-000023C30000}"/>
    <cellStyle name="Normal 5 3 3 2 5 2 3" xfId="23902" xr:uid="{00000000-0005-0000-0000-000024C30000}"/>
    <cellStyle name="Normal 5 3 3 2 5 2 3 2" xfId="51035" xr:uid="{00000000-0005-0000-0000-000025C30000}"/>
    <cellStyle name="Normal 5 3 3 2 5 2 4" xfId="37473" xr:uid="{00000000-0005-0000-0000-000026C30000}"/>
    <cellStyle name="Normal 5 3 3 2 5 3" xfId="13726" xr:uid="{00000000-0005-0000-0000-000027C30000}"/>
    <cellStyle name="Normal 5 3 3 2 5 3 2" xfId="27294" xr:uid="{00000000-0005-0000-0000-000028C30000}"/>
    <cellStyle name="Normal 5 3 3 2 5 3 2 2" xfId="54427" xr:uid="{00000000-0005-0000-0000-000029C30000}"/>
    <cellStyle name="Normal 5 3 3 2 5 3 3" xfId="40865" xr:uid="{00000000-0005-0000-0000-00002AC30000}"/>
    <cellStyle name="Normal 5 3 3 2 5 4" xfId="20513" xr:uid="{00000000-0005-0000-0000-00002BC30000}"/>
    <cellStyle name="Normal 5 3 3 2 5 4 2" xfId="47646" xr:uid="{00000000-0005-0000-0000-00002CC30000}"/>
    <cellStyle name="Normal 5 3 3 2 5 5" xfId="34084" xr:uid="{00000000-0005-0000-0000-00002DC30000}"/>
    <cellStyle name="Normal 5 3 3 2 6" xfId="10318" xr:uid="{00000000-0005-0000-0000-00002EC30000}"/>
    <cellStyle name="Normal 5 3 3 2 6 2" xfId="17108" xr:uid="{00000000-0005-0000-0000-00002FC30000}"/>
    <cellStyle name="Normal 5 3 3 2 6 2 2" xfId="30676" xr:uid="{00000000-0005-0000-0000-000030C30000}"/>
    <cellStyle name="Normal 5 3 3 2 6 2 2 2" xfId="57809" xr:uid="{00000000-0005-0000-0000-000031C30000}"/>
    <cellStyle name="Normal 5 3 3 2 6 2 3" xfId="44247" xr:uid="{00000000-0005-0000-0000-000032C30000}"/>
    <cellStyle name="Normal 5 3 3 2 6 3" xfId="23895" xr:uid="{00000000-0005-0000-0000-000033C30000}"/>
    <cellStyle name="Normal 5 3 3 2 6 3 2" xfId="51028" xr:uid="{00000000-0005-0000-0000-000034C30000}"/>
    <cellStyle name="Normal 5 3 3 2 6 4" xfId="37466" xr:uid="{00000000-0005-0000-0000-000035C30000}"/>
    <cellStyle name="Normal 5 3 3 2 7" xfId="13719" xr:uid="{00000000-0005-0000-0000-000036C30000}"/>
    <cellStyle name="Normal 5 3 3 2 7 2" xfId="27287" xr:uid="{00000000-0005-0000-0000-000037C30000}"/>
    <cellStyle name="Normal 5 3 3 2 7 2 2" xfId="54420" xr:uid="{00000000-0005-0000-0000-000038C30000}"/>
    <cellStyle name="Normal 5 3 3 2 7 3" xfId="40858" xr:uid="{00000000-0005-0000-0000-000039C30000}"/>
    <cellStyle name="Normal 5 3 3 2 8" xfId="20506" xr:uid="{00000000-0005-0000-0000-00003AC30000}"/>
    <cellStyle name="Normal 5 3 3 2 8 2" xfId="47639" xr:uid="{00000000-0005-0000-0000-00003BC30000}"/>
    <cellStyle name="Normal 5 3 3 2 9" xfId="34077" xr:uid="{00000000-0005-0000-0000-00003CC30000}"/>
    <cellStyle name="Normal 5 3 3 3" xfId="6795" xr:uid="{00000000-0005-0000-0000-00003DC30000}"/>
    <cellStyle name="Normal 5 3 3 3 2" xfId="6796" xr:uid="{00000000-0005-0000-0000-00003EC30000}"/>
    <cellStyle name="Normal 5 3 3 3 2 2" xfId="10327" xr:uid="{00000000-0005-0000-0000-00003FC30000}"/>
    <cellStyle name="Normal 5 3 3 3 2 2 2" xfId="17117" xr:uid="{00000000-0005-0000-0000-000040C30000}"/>
    <cellStyle name="Normal 5 3 3 3 2 2 2 2" xfId="30685" xr:uid="{00000000-0005-0000-0000-000041C30000}"/>
    <cellStyle name="Normal 5 3 3 3 2 2 2 2 2" xfId="57818" xr:uid="{00000000-0005-0000-0000-000042C30000}"/>
    <cellStyle name="Normal 5 3 3 3 2 2 2 3" xfId="44256" xr:uid="{00000000-0005-0000-0000-000043C30000}"/>
    <cellStyle name="Normal 5 3 3 3 2 2 3" xfId="23904" xr:uid="{00000000-0005-0000-0000-000044C30000}"/>
    <cellStyle name="Normal 5 3 3 3 2 2 3 2" xfId="51037" xr:uid="{00000000-0005-0000-0000-000045C30000}"/>
    <cellStyle name="Normal 5 3 3 3 2 2 4" xfId="37475" xr:uid="{00000000-0005-0000-0000-000046C30000}"/>
    <cellStyle name="Normal 5 3 3 3 2 3" xfId="13728" xr:uid="{00000000-0005-0000-0000-000047C30000}"/>
    <cellStyle name="Normal 5 3 3 3 2 3 2" xfId="27296" xr:uid="{00000000-0005-0000-0000-000048C30000}"/>
    <cellStyle name="Normal 5 3 3 3 2 3 2 2" xfId="54429" xr:uid="{00000000-0005-0000-0000-000049C30000}"/>
    <cellStyle name="Normal 5 3 3 3 2 3 3" xfId="40867" xr:uid="{00000000-0005-0000-0000-00004AC30000}"/>
    <cellStyle name="Normal 5 3 3 3 2 4" xfId="20515" xr:uid="{00000000-0005-0000-0000-00004BC30000}"/>
    <cellStyle name="Normal 5 3 3 3 2 4 2" xfId="47648" xr:uid="{00000000-0005-0000-0000-00004CC30000}"/>
    <cellStyle name="Normal 5 3 3 3 2 5" xfId="34086" xr:uid="{00000000-0005-0000-0000-00004DC30000}"/>
    <cellStyle name="Normal 5 3 3 3 3" xfId="6797" xr:uid="{00000000-0005-0000-0000-00004EC30000}"/>
    <cellStyle name="Normal 5 3 3 3 3 2" xfId="10328" xr:uid="{00000000-0005-0000-0000-00004FC30000}"/>
    <cellStyle name="Normal 5 3 3 3 3 2 2" xfId="17118" xr:uid="{00000000-0005-0000-0000-000050C30000}"/>
    <cellStyle name="Normal 5 3 3 3 3 2 2 2" xfId="30686" xr:uid="{00000000-0005-0000-0000-000051C30000}"/>
    <cellStyle name="Normal 5 3 3 3 3 2 2 2 2" xfId="57819" xr:uid="{00000000-0005-0000-0000-000052C30000}"/>
    <cellStyle name="Normal 5 3 3 3 3 2 2 3" xfId="44257" xr:uid="{00000000-0005-0000-0000-000053C30000}"/>
    <cellStyle name="Normal 5 3 3 3 3 2 3" xfId="23905" xr:uid="{00000000-0005-0000-0000-000054C30000}"/>
    <cellStyle name="Normal 5 3 3 3 3 2 3 2" xfId="51038" xr:uid="{00000000-0005-0000-0000-000055C30000}"/>
    <cellStyle name="Normal 5 3 3 3 3 2 4" xfId="37476" xr:uid="{00000000-0005-0000-0000-000056C30000}"/>
    <cellStyle name="Normal 5 3 3 3 3 3" xfId="13729" xr:uid="{00000000-0005-0000-0000-000057C30000}"/>
    <cellStyle name="Normal 5 3 3 3 3 3 2" xfId="27297" xr:uid="{00000000-0005-0000-0000-000058C30000}"/>
    <cellStyle name="Normal 5 3 3 3 3 3 2 2" xfId="54430" xr:uid="{00000000-0005-0000-0000-000059C30000}"/>
    <cellStyle name="Normal 5 3 3 3 3 3 3" xfId="40868" xr:uid="{00000000-0005-0000-0000-00005AC30000}"/>
    <cellStyle name="Normal 5 3 3 3 3 4" xfId="20516" xr:uid="{00000000-0005-0000-0000-00005BC30000}"/>
    <cellStyle name="Normal 5 3 3 3 3 4 2" xfId="47649" xr:uid="{00000000-0005-0000-0000-00005CC30000}"/>
    <cellStyle name="Normal 5 3 3 3 3 5" xfId="34087" xr:uid="{00000000-0005-0000-0000-00005DC30000}"/>
    <cellStyle name="Normal 5 3 3 3 4" xfId="10326" xr:uid="{00000000-0005-0000-0000-00005EC30000}"/>
    <cellStyle name="Normal 5 3 3 3 4 2" xfId="17116" xr:uid="{00000000-0005-0000-0000-00005FC30000}"/>
    <cellStyle name="Normal 5 3 3 3 4 2 2" xfId="30684" xr:uid="{00000000-0005-0000-0000-000060C30000}"/>
    <cellStyle name="Normal 5 3 3 3 4 2 2 2" xfId="57817" xr:uid="{00000000-0005-0000-0000-000061C30000}"/>
    <cellStyle name="Normal 5 3 3 3 4 2 3" xfId="44255" xr:uid="{00000000-0005-0000-0000-000062C30000}"/>
    <cellStyle name="Normal 5 3 3 3 4 3" xfId="23903" xr:uid="{00000000-0005-0000-0000-000063C30000}"/>
    <cellStyle name="Normal 5 3 3 3 4 3 2" xfId="51036" xr:uid="{00000000-0005-0000-0000-000064C30000}"/>
    <cellStyle name="Normal 5 3 3 3 4 4" xfId="37474" xr:uid="{00000000-0005-0000-0000-000065C30000}"/>
    <cellStyle name="Normal 5 3 3 3 5" xfId="13727" xr:uid="{00000000-0005-0000-0000-000066C30000}"/>
    <cellStyle name="Normal 5 3 3 3 5 2" xfId="27295" xr:uid="{00000000-0005-0000-0000-000067C30000}"/>
    <cellStyle name="Normal 5 3 3 3 5 2 2" xfId="54428" xr:uid="{00000000-0005-0000-0000-000068C30000}"/>
    <cellStyle name="Normal 5 3 3 3 5 3" xfId="40866" xr:uid="{00000000-0005-0000-0000-000069C30000}"/>
    <cellStyle name="Normal 5 3 3 3 6" xfId="20514" xr:uid="{00000000-0005-0000-0000-00006AC30000}"/>
    <cellStyle name="Normal 5 3 3 3 6 2" xfId="47647" xr:uid="{00000000-0005-0000-0000-00006BC30000}"/>
    <cellStyle name="Normal 5 3 3 3 7" xfId="34085" xr:uid="{00000000-0005-0000-0000-00006CC30000}"/>
    <cellStyle name="Normal 5 3 3 4" xfId="6798" xr:uid="{00000000-0005-0000-0000-00006DC30000}"/>
    <cellStyle name="Normal 5 3 3 4 2" xfId="6799" xr:uid="{00000000-0005-0000-0000-00006EC30000}"/>
    <cellStyle name="Normal 5 3 3 4 2 2" xfId="10330" xr:uid="{00000000-0005-0000-0000-00006FC30000}"/>
    <cellStyle name="Normal 5 3 3 4 2 2 2" xfId="17120" xr:uid="{00000000-0005-0000-0000-000070C30000}"/>
    <cellStyle name="Normal 5 3 3 4 2 2 2 2" xfId="30688" xr:uid="{00000000-0005-0000-0000-000071C30000}"/>
    <cellStyle name="Normal 5 3 3 4 2 2 2 2 2" xfId="57821" xr:uid="{00000000-0005-0000-0000-000072C30000}"/>
    <cellStyle name="Normal 5 3 3 4 2 2 2 3" xfId="44259" xr:uid="{00000000-0005-0000-0000-000073C30000}"/>
    <cellStyle name="Normal 5 3 3 4 2 2 3" xfId="23907" xr:uid="{00000000-0005-0000-0000-000074C30000}"/>
    <cellStyle name="Normal 5 3 3 4 2 2 3 2" xfId="51040" xr:uid="{00000000-0005-0000-0000-000075C30000}"/>
    <cellStyle name="Normal 5 3 3 4 2 2 4" xfId="37478" xr:uid="{00000000-0005-0000-0000-000076C30000}"/>
    <cellStyle name="Normal 5 3 3 4 2 3" xfId="13731" xr:uid="{00000000-0005-0000-0000-000077C30000}"/>
    <cellStyle name="Normal 5 3 3 4 2 3 2" xfId="27299" xr:uid="{00000000-0005-0000-0000-000078C30000}"/>
    <cellStyle name="Normal 5 3 3 4 2 3 2 2" xfId="54432" xr:uid="{00000000-0005-0000-0000-000079C30000}"/>
    <cellStyle name="Normal 5 3 3 4 2 3 3" xfId="40870" xr:uid="{00000000-0005-0000-0000-00007AC30000}"/>
    <cellStyle name="Normal 5 3 3 4 2 4" xfId="20518" xr:uid="{00000000-0005-0000-0000-00007BC30000}"/>
    <cellStyle name="Normal 5 3 3 4 2 4 2" xfId="47651" xr:uid="{00000000-0005-0000-0000-00007CC30000}"/>
    <cellStyle name="Normal 5 3 3 4 2 5" xfId="34089" xr:uid="{00000000-0005-0000-0000-00007DC30000}"/>
    <cellStyle name="Normal 5 3 3 4 3" xfId="10329" xr:uid="{00000000-0005-0000-0000-00007EC30000}"/>
    <cellStyle name="Normal 5 3 3 4 3 2" xfId="17119" xr:uid="{00000000-0005-0000-0000-00007FC30000}"/>
    <cellStyle name="Normal 5 3 3 4 3 2 2" xfId="30687" xr:uid="{00000000-0005-0000-0000-000080C30000}"/>
    <cellStyle name="Normal 5 3 3 4 3 2 2 2" xfId="57820" xr:uid="{00000000-0005-0000-0000-000081C30000}"/>
    <cellStyle name="Normal 5 3 3 4 3 2 3" xfId="44258" xr:uid="{00000000-0005-0000-0000-000082C30000}"/>
    <cellStyle name="Normal 5 3 3 4 3 3" xfId="23906" xr:uid="{00000000-0005-0000-0000-000083C30000}"/>
    <cellStyle name="Normal 5 3 3 4 3 3 2" xfId="51039" xr:uid="{00000000-0005-0000-0000-000084C30000}"/>
    <cellStyle name="Normal 5 3 3 4 3 4" xfId="37477" xr:uid="{00000000-0005-0000-0000-000085C30000}"/>
    <cellStyle name="Normal 5 3 3 4 4" xfId="13730" xr:uid="{00000000-0005-0000-0000-000086C30000}"/>
    <cellStyle name="Normal 5 3 3 4 4 2" xfId="27298" xr:uid="{00000000-0005-0000-0000-000087C30000}"/>
    <cellStyle name="Normal 5 3 3 4 4 2 2" xfId="54431" xr:uid="{00000000-0005-0000-0000-000088C30000}"/>
    <cellStyle name="Normal 5 3 3 4 4 3" xfId="40869" xr:uid="{00000000-0005-0000-0000-000089C30000}"/>
    <cellStyle name="Normal 5 3 3 4 5" xfId="20517" xr:uid="{00000000-0005-0000-0000-00008AC30000}"/>
    <cellStyle name="Normal 5 3 3 4 5 2" xfId="47650" xr:uid="{00000000-0005-0000-0000-00008BC30000}"/>
    <cellStyle name="Normal 5 3 3 4 6" xfId="34088" xr:uid="{00000000-0005-0000-0000-00008CC30000}"/>
    <cellStyle name="Normal 5 3 3 5" xfId="6800" xr:uid="{00000000-0005-0000-0000-00008DC30000}"/>
    <cellStyle name="Normal 5 3 3 5 2" xfId="10331" xr:uid="{00000000-0005-0000-0000-00008EC30000}"/>
    <cellStyle name="Normal 5 3 3 5 2 2" xfId="17121" xr:uid="{00000000-0005-0000-0000-00008FC30000}"/>
    <cellStyle name="Normal 5 3 3 5 2 2 2" xfId="30689" xr:uid="{00000000-0005-0000-0000-000090C30000}"/>
    <cellStyle name="Normal 5 3 3 5 2 2 2 2" xfId="57822" xr:uid="{00000000-0005-0000-0000-000091C30000}"/>
    <cellStyle name="Normal 5 3 3 5 2 2 3" xfId="44260" xr:uid="{00000000-0005-0000-0000-000092C30000}"/>
    <cellStyle name="Normal 5 3 3 5 2 3" xfId="23908" xr:uid="{00000000-0005-0000-0000-000093C30000}"/>
    <cellStyle name="Normal 5 3 3 5 2 3 2" xfId="51041" xr:uid="{00000000-0005-0000-0000-000094C30000}"/>
    <cellStyle name="Normal 5 3 3 5 2 4" xfId="37479" xr:uid="{00000000-0005-0000-0000-000095C30000}"/>
    <cellStyle name="Normal 5 3 3 5 3" xfId="13732" xr:uid="{00000000-0005-0000-0000-000096C30000}"/>
    <cellStyle name="Normal 5 3 3 5 3 2" xfId="27300" xr:uid="{00000000-0005-0000-0000-000097C30000}"/>
    <cellStyle name="Normal 5 3 3 5 3 2 2" xfId="54433" xr:uid="{00000000-0005-0000-0000-000098C30000}"/>
    <cellStyle name="Normal 5 3 3 5 3 3" xfId="40871" xr:uid="{00000000-0005-0000-0000-000099C30000}"/>
    <cellStyle name="Normal 5 3 3 5 4" xfId="20519" xr:uid="{00000000-0005-0000-0000-00009AC30000}"/>
    <cellStyle name="Normal 5 3 3 5 4 2" xfId="47652" xr:uid="{00000000-0005-0000-0000-00009BC30000}"/>
    <cellStyle name="Normal 5 3 3 5 5" xfId="34090" xr:uid="{00000000-0005-0000-0000-00009CC30000}"/>
    <cellStyle name="Normal 5 3 3 6" xfId="6801" xr:uid="{00000000-0005-0000-0000-00009DC30000}"/>
    <cellStyle name="Normal 5 3 3 6 2" xfId="10332" xr:uid="{00000000-0005-0000-0000-00009EC30000}"/>
    <cellStyle name="Normal 5 3 3 6 2 2" xfId="17122" xr:uid="{00000000-0005-0000-0000-00009FC30000}"/>
    <cellStyle name="Normal 5 3 3 6 2 2 2" xfId="30690" xr:uid="{00000000-0005-0000-0000-0000A0C30000}"/>
    <cellStyle name="Normal 5 3 3 6 2 2 2 2" xfId="57823" xr:uid="{00000000-0005-0000-0000-0000A1C30000}"/>
    <cellStyle name="Normal 5 3 3 6 2 2 3" xfId="44261" xr:uid="{00000000-0005-0000-0000-0000A2C30000}"/>
    <cellStyle name="Normal 5 3 3 6 2 3" xfId="23909" xr:uid="{00000000-0005-0000-0000-0000A3C30000}"/>
    <cellStyle name="Normal 5 3 3 6 2 3 2" xfId="51042" xr:uid="{00000000-0005-0000-0000-0000A4C30000}"/>
    <cellStyle name="Normal 5 3 3 6 2 4" xfId="37480" xr:uid="{00000000-0005-0000-0000-0000A5C30000}"/>
    <cellStyle name="Normal 5 3 3 6 3" xfId="13733" xr:uid="{00000000-0005-0000-0000-0000A6C30000}"/>
    <cellStyle name="Normal 5 3 3 6 3 2" xfId="27301" xr:uid="{00000000-0005-0000-0000-0000A7C30000}"/>
    <cellStyle name="Normal 5 3 3 6 3 2 2" xfId="54434" xr:uid="{00000000-0005-0000-0000-0000A8C30000}"/>
    <cellStyle name="Normal 5 3 3 6 3 3" xfId="40872" xr:uid="{00000000-0005-0000-0000-0000A9C30000}"/>
    <cellStyle name="Normal 5 3 3 6 4" xfId="20520" xr:uid="{00000000-0005-0000-0000-0000AAC30000}"/>
    <cellStyle name="Normal 5 3 3 6 4 2" xfId="47653" xr:uid="{00000000-0005-0000-0000-0000ABC30000}"/>
    <cellStyle name="Normal 5 3 3 6 5" xfId="34091" xr:uid="{00000000-0005-0000-0000-0000ACC30000}"/>
    <cellStyle name="Normal 5 3 3 7" xfId="10317" xr:uid="{00000000-0005-0000-0000-0000ADC30000}"/>
    <cellStyle name="Normal 5 3 3 7 2" xfId="17107" xr:uid="{00000000-0005-0000-0000-0000AEC30000}"/>
    <cellStyle name="Normal 5 3 3 7 2 2" xfId="30675" xr:uid="{00000000-0005-0000-0000-0000AFC30000}"/>
    <cellStyle name="Normal 5 3 3 7 2 2 2" xfId="57808" xr:uid="{00000000-0005-0000-0000-0000B0C30000}"/>
    <cellStyle name="Normal 5 3 3 7 2 3" xfId="44246" xr:uid="{00000000-0005-0000-0000-0000B1C30000}"/>
    <cellStyle name="Normal 5 3 3 7 3" xfId="23894" xr:uid="{00000000-0005-0000-0000-0000B2C30000}"/>
    <cellStyle name="Normal 5 3 3 7 3 2" xfId="51027" xr:uid="{00000000-0005-0000-0000-0000B3C30000}"/>
    <cellStyle name="Normal 5 3 3 7 4" xfId="37465" xr:uid="{00000000-0005-0000-0000-0000B4C30000}"/>
    <cellStyle name="Normal 5 3 3 8" xfId="13718" xr:uid="{00000000-0005-0000-0000-0000B5C30000}"/>
    <cellStyle name="Normal 5 3 3 8 2" xfId="27286" xr:uid="{00000000-0005-0000-0000-0000B6C30000}"/>
    <cellStyle name="Normal 5 3 3 8 2 2" xfId="54419" xr:uid="{00000000-0005-0000-0000-0000B7C30000}"/>
    <cellStyle name="Normal 5 3 3 8 3" xfId="40857" xr:uid="{00000000-0005-0000-0000-0000B8C30000}"/>
    <cellStyle name="Normal 5 3 3 9" xfId="20505" xr:uid="{00000000-0005-0000-0000-0000B9C30000}"/>
    <cellStyle name="Normal 5 3 3 9 2" xfId="47638" xr:uid="{00000000-0005-0000-0000-0000BAC30000}"/>
    <cellStyle name="Normal 5 3 4" xfId="6802" xr:uid="{00000000-0005-0000-0000-0000BBC30000}"/>
    <cellStyle name="Normal 5 3 4 2" xfId="6803" xr:uid="{00000000-0005-0000-0000-0000BCC30000}"/>
    <cellStyle name="Normal 5 3 4 2 2" xfId="6804" xr:uid="{00000000-0005-0000-0000-0000BDC30000}"/>
    <cellStyle name="Normal 5 3 4 2 2 2" xfId="10335" xr:uid="{00000000-0005-0000-0000-0000BEC30000}"/>
    <cellStyle name="Normal 5 3 4 2 2 2 2" xfId="17125" xr:uid="{00000000-0005-0000-0000-0000BFC30000}"/>
    <cellStyle name="Normal 5 3 4 2 2 2 2 2" xfId="30693" xr:uid="{00000000-0005-0000-0000-0000C0C30000}"/>
    <cellStyle name="Normal 5 3 4 2 2 2 2 2 2" xfId="57826" xr:uid="{00000000-0005-0000-0000-0000C1C30000}"/>
    <cellStyle name="Normal 5 3 4 2 2 2 2 3" xfId="44264" xr:uid="{00000000-0005-0000-0000-0000C2C30000}"/>
    <cellStyle name="Normal 5 3 4 2 2 2 3" xfId="23912" xr:uid="{00000000-0005-0000-0000-0000C3C30000}"/>
    <cellStyle name="Normal 5 3 4 2 2 2 3 2" xfId="51045" xr:uid="{00000000-0005-0000-0000-0000C4C30000}"/>
    <cellStyle name="Normal 5 3 4 2 2 2 4" xfId="37483" xr:uid="{00000000-0005-0000-0000-0000C5C30000}"/>
    <cellStyle name="Normal 5 3 4 2 2 3" xfId="13736" xr:uid="{00000000-0005-0000-0000-0000C6C30000}"/>
    <cellStyle name="Normal 5 3 4 2 2 3 2" xfId="27304" xr:uid="{00000000-0005-0000-0000-0000C7C30000}"/>
    <cellStyle name="Normal 5 3 4 2 2 3 2 2" xfId="54437" xr:uid="{00000000-0005-0000-0000-0000C8C30000}"/>
    <cellStyle name="Normal 5 3 4 2 2 3 3" xfId="40875" xr:uid="{00000000-0005-0000-0000-0000C9C30000}"/>
    <cellStyle name="Normal 5 3 4 2 2 4" xfId="20523" xr:uid="{00000000-0005-0000-0000-0000CAC30000}"/>
    <cellStyle name="Normal 5 3 4 2 2 4 2" xfId="47656" xr:uid="{00000000-0005-0000-0000-0000CBC30000}"/>
    <cellStyle name="Normal 5 3 4 2 2 5" xfId="34094" xr:uid="{00000000-0005-0000-0000-0000CCC30000}"/>
    <cellStyle name="Normal 5 3 4 2 3" xfId="6805" xr:uid="{00000000-0005-0000-0000-0000CDC30000}"/>
    <cellStyle name="Normal 5 3 4 2 3 2" xfId="10336" xr:uid="{00000000-0005-0000-0000-0000CEC30000}"/>
    <cellStyle name="Normal 5 3 4 2 3 2 2" xfId="17126" xr:uid="{00000000-0005-0000-0000-0000CFC30000}"/>
    <cellStyle name="Normal 5 3 4 2 3 2 2 2" xfId="30694" xr:uid="{00000000-0005-0000-0000-0000D0C30000}"/>
    <cellStyle name="Normal 5 3 4 2 3 2 2 2 2" xfId="57827" xr:uid="{00000000-0005-0000-0000-0000D1C30000}"/>
    <cellStyle name="Normal 5 3 4 2 3 2 2 3" xfId="44265" xr:uid="{00000000-0005-0000-0000-0000D2C30000}"/>
    <cellStyle name="Normal 5 3 4 2 3 2 3" xfId="23913" xr:uid="{00000000-0005-0000-0000-0000D3C30000}"/>
    <cellStyle name="Normal 5 3 4 2 3 2 3 2" xfId="51046" xr:uid="{00000000-0005-0000-0000-0000D4C30000}"/>
    <cellStyle name="Normal 5 3 4 2 3 2 4" xfId="37484" xr:uid="{00000000-0005-0000-0000-0000D5C30000}"/>
    <cellStyle name="Normal 5 3 4 2 3 3" xfId="13737" xr:uid="{00000000-0005-0000-0000-0000D6C30000}"/>
    <cellStyle name="Normal 5 3 4 2 3 3 2" xfId="27305" xr:uid="{00000000-0005-0000-0000-0000D7C30000}"/>
    <cellStyle name="Normal 5 3 4 2 3 3 2 2" xfId="54438" xr:uid="{00000000-0005-0000-0000-0000D8C30000}"/>
    <cellStyle name="Normal 5 3 4 2 3 3 3" xfId="40876" xr:uid="{00000000-0005-0000-0000-0000D9C30000}"/>
    <cellStyle name="Normal 5 3 4 2 3 4" xfId="20524" xr:uid="{00000000-0005-0000-0000-0000DAC30000}"/>
    <cellStyle name="Normal 5 3 4 2 3 4 2" xfId="47657" xr:uid="{00000000-0005-0000-0000-0000DBC30000}"/>
    <cellStyle name="Normal 5 3 4 2 3 5" xfId="34095" xr:uid="{00000000-0005-0000-0000-0000DCC30000}"/>
    <cellStyle name="Normal 5 3 4 2 4" xfId="10334" xr:uid="{00000000-0005-0000-0000-0000DDC30000}"/>
    <cellStyle name="Normal 5 3 4 2 4 2" xfId="17124" xr:uid="{00000000-0005-0000-0000-0000DEC30000}"/>
    <cellStyle name="Normal 5 3 4 2 4 2 2" xfId="30692" xr:uid="{00000000-0005-0000-0000-0000DFC30000}"/>
    <cellStyle name="Normal 5 3 4 2 4 2 2 2" xfId="57825" xr:uid="{00000000-0005-0000-0000-0000E0C30000}"/>
    <cellStyle name="Normal 5 3 4 2 4 2 3" xfId="44263" xr:uid="{00000000-0005-0000-0000-0000E1C30000}"/>
    <cellStyle name="Normal 5 3 4 2 4 3" xfId="23911" xr:uid="{00000000-0005-0000-0000-0000E2C30000}"/>
    <cellStyle name="Normal 5 3 4 2 4 3 2" xfId="51044" xr:uid="{00000000-0005-0000-0000-0000E3C30000}"/>
    <cellStyle name="Normal 5 3 4 2 4 4" xfId="37482" xr:uid="{00000000-0005-0000-0000-0000E4C30000}"/>
    <cellStyle name="Normal 5 3 4 2 5" xfId="13735" xr:uid="{00000000-0005-0000-0000-0000E5C30000}"/>
    <cellStyle name="Normal 5 3 4 2 5 2" xfId="27303" xr:uid="{00000000-0005-0000-0000-0000E6C30000}"/>
    <cellStyle name="Normal 5 3 4 2 5 2 2" xfId="54436" xr:uid="{00000000-0005-0000-0000-0000E7C30000}"/>
    <cellStyle name="Normal 5 3 4 2 5 3" xfId="40874" xr:uid="{00000000-0005-0000-0000-0000E8C30000}"/>
    <cellStyle name="Normal 5 3 4 2 6" xfId="20522" xr:uid="{00000000-0005-0000-0000-0000E9C30000}"/>
    <cellStyle name="Normal 5 3 4 2 6 2" xfId="47655" xr:uid="{00000000-0005-0000-0000-0000EAC30000}"/>
    <cellStyle name="Normal 5 3 4 2 7" xfId="34093" xr:uid="{00000000-0005-0000-0000-0000EBC30000}"/>
    <cellStyle name="Normal 5 3 4 3" xfId="6806" xr:uid="{00000000-0005-0000-0000-0000ECC30000}"/>
    <cellStyle name="Normal 5 3 4 3 2" xfId="6807" xr:uid="{00000000-0005-0000-0000-0000EDC30000}"/>
    <cellStyle name="Normal 5 3 4 3 2 2" xfId="10338" xr:uid="{00000000-0005-0000-0000-0000EEC30000}"/>
    <cellStyle name="Normal 5 3 4 3 2 2 2" xfId="17128" xr:uid="{00000000-0005-0000-0000-0000EFC30000}"/>
    <cellStyle name="Normal 5 3 4 3 2 2 2 2" xfId="30696" xr:uid="{00000000-0005-0000-0000-0000F0C30000}"/>
    <cellStyle name="Normal 5 3 4 3 2 2 2 2 2" xfId="57829" xr:uid="{00000000-0005-0000-0000-0000F1C30000}"/>
    <cellStyle name="Normal 5 3 4 3 2 2 2 3" xfId="44267" xr:uid="{00000000-0005-0000-0000-0000F2C30000}"/>
    <cellStyle name="Normal 5 3 4 3 2 2 3" xfId="23915" xr:uid="{00000000-0005-0000-0000-0000F3C30000}"/>
    <cellStyle name="Normal 5 3 4 3 2 2 3 2" xfId="51048" xr:uid="{00000000-0005-0000-0000-0000F4C30000}"/>
    <cellStyle name="Normal 5 3 4 3 2 2 4" xfId="37486" xr:uid="{00000000-0005-0000-0000-0000F5C30000}"/>
    <cellStyle name="Normal 5 3 4 3 2 3" xfId="13739" xr:uid="{00000000-0005-0000-0000-0000F6C30000}"/>
    <cellStyle name="Normal 5 3 4 3 2 3 2" xfId="27307" xr:uid="{00000000-0005-0000-0000-0000F7C30000}"/>
    <cellStyle name="Normal 5 3 4 3 2 3 2 2" xfId="54440" xr:uid="{00000000-0005-0000-0000-0000F8C30000}"/>
    <cellStyle name="Normal 5 3 4 3 2 3 3" xfId="40878" xr:uid="{00000000-0005-0000-0000-0000F9C30000}"/>
    <cellStyle name="Normal 5 3 4 3 2 4" xfId="20526" xr:uid="{00000000-0005-0000-0000-0000FAC30000}"/>
    <cellStyle name="Normal 5 3 4 3 2 4 2" xfId="47659" xr:uid="{00000000-0005-0000-0000-0000FBC30000}"/>
    <cellStyle name="Normal 5 3 4 3 2 5" xfId="34097" xr:uid="{00000000-0005-0000-0000-0000FCC30000}"/>
    <cellStyle name="Normal 5 3 4 3 3" xfId="10337" xr:uid="{00000000-0005-0000-0000-0000FDC30000}"/>
    <cellStyle name="Normal 5 3 4 3 3 2" xfId="17127" xr:uid="{00000000-0005-0000-0000-0000FEC30000}"/>
    <cellStyle name="Normal 5 3 4 3 3 2 2" xfId="30695" xr:uid="{00000000-0005-0000-0000-0000FFC30000}"/>
    <cellStyle name="Normal 5 3 4 3 3 2 2 2" xfId="57828" xr:uid="{00000000-0005-0000-0000-000000C40000}"/>
    <cellStyle name="Normal 5 3 4 3 3 2 3" xfId="44266" xr:uid="{00000000-0005-0000-0000-000001C40000}"/>
    <cellStyle name="Normal 5 3 4 3 3 3" xfId="23914" xr:uid="{00000000-0005-0000-0000-000002C40000}"/>
    <cellStyle name="Normal 5 3 4 3 3 3 2" xfId="51047" xr:uid="{00000000-0005-0000-0000-000003C40000}"/>
    <cellStyle name="Normal 5 3 4 3 3 4" xfId="37485" xr:uid="{00000000-0005-0000-0000-000004C40000}"/>
    <cellStyle name="Normal 5 3 4 3 4" xfId="13738" xr:uid="{00000000-0005-0000-0000-000005C40000}"/>
    <cellStyle name="Normal 5 3 4 3 4 2" xfId="27306" xr:uid="{00000000-0005-0000-0000-000006C40000}"/>
    <cellStyle name="Normal 5 3 4 3 4 2 2" xfId="54439" xr:uid="{00000000-0005-0000-0000-000007C40000}"/>
    <cellStyle name="Normal 5 3 4 3 4 3" xfId="40877" xr:uid="{00000000-0005-0000-0000-000008C40000}"/>
    <cellStyle name="Normal 5 3 4 3 5" xfId="20525" xr:uid="{00000000-0005-0000-0000-000009C40000}"/>
    <cellStyle name="Normal 5 3 4 3 5 2" xfId="47658" xr:uid="{00000000-0005-0000-0000-00000AC40000}"/>
    <cellStyle name="Normal 5 3 4 3 6" xfId="34096" xr:uid="{00000000-0005-0000-0000-00000BC40000}"/>
    <cellStyle name="Normal 5 3 4 4" xfId="6808" xr:uid="{00000000-0005-0000-0000-00000CC40000}"/>
    <cellStyle name="Normal 5 3 4 4 2" xfId="10339" xr:uid="{00000000-0005-0000-0000-00000DC40000}"/>
    <cellStyle name="Normal 5 3 4 4 2 2" xfId="17129" xr:uid="{00000000-0005-0000-0000-00000EC40000}"/>
    <cellStyle name="Normal 5 3 4 4 2 2 2" xfId="30697" xr:uid="{00000000-0005-0000-0000-00000FC40000}"/>
    <cellStyle name="Normal 5 3 4 4 2 2 2 2" xfId="57830" xr:uid="{00000000-0005-0000-0000-000010C40000}"/>
    <cellStyle name="Normal 5 3 4 4 2 2 3" xfId="44268" xr:uid="{00000000-0005-0000-0000-000011C40000}"/>
    <cellStyle name="Normal 5 3 4 4 2 3" xfId="23916" xr:uid="{00000000-0005-0000-0000-000012C40000}"/>
    <cellStyle name="Normal 5 3 4 4 2 3 2" xfId="51049" xr:uid="{00000000-0005-0000-0000-000013C40000}"/>
    <cellStyle name="Normal 5 3 4 4 2 4" xfId="37487" xr:uid="{00000000-0005-0000-0000-000014C40000}"/>
    <cellStyle name="Normal 5 3 4 4 3" xfId="13740" xr:uid="{00000000-0005-0000-0000-000015C40000}"/>
    <cellStyle name="Normal 5 3 4 4 3 2" xfId="27308" xr:uid="{00000000-0005-0000-0000-000016C40000}"/>
    <cellStyle name="Normal 5 3 4 4 3 2 2" xfId="54441" xr:uid="{00000000-0005-0000-0000-000017C40000}"/>
    <cellStyle name="Normal 5 3 4 4 3 3" xfId="40879" xr:uid="{00000000-0005-0000-0000-000018C40000}"/>
    <cellStyle name="Normal 5 3 4 4 4" xfId="20527" xr:uid="{00000000-0005-0000-0000-000019C40000}"/>
    <cellStyle name="Normal 5 3 4 4 4 2" xfId="47660" xr:uid="{00000000-0005-0000-0000-00001AC40000}"/>
    <cellStyle name="Normal 5 3 4 4 5" xfId="34098" xr:uid="{00000000-0005-0000-0000-00001BC40000}"/>
    <cellStyle name="Normal 5 3 4 5" xfId="6809" xr:uid="{00000000-0005-0000-0000-00001CC40000}"/>
    <cellStyle name="Normal 5 3 4 5 2" xfId="10340" xr:uid="{00000000-0005-0000-0000-00001DC40000}"/>
    <cellStyle name="Normal 5 3 4 5 2 2" xfId="17130" xr:uid="{00000000-0005-0000-0000-00001EC40000}"/>
    <cellStyle name="Normal 5 3 4 5 2 2 2" xfId="30698" xr:uid="{00000000-0005-0000-0000-00001FC40000}"/>
    <cellStyle name="Normal 5 3 4 5 2 2 2 2" xfId="57831" xr:uid="{00000000-0005-0000-0000-000020C40000}"/>
    <cellStyle name="Normal 5 3 4 5 2 2 3" xfId="44269" xr:uid="{00000000-0005-0000-0000-000021C40000}"/>
    <cellStyle name="Normal 5 3 4 5 2 3" xfId="23917" xr:uid="{00000000-0005-0000-0000-000022C40000}"/>
    <cellStyle name="Normal 5 3 4 5 2 3 2" xfId="51050" xr:uid="{00000000-0005-0000-0000-000023C40000}"/>
    <cellStyle name="Normal 5 3 4 5 2 4" xfId="37488" xr:uid="{00000000-0005-0000-0000-000024C40000}"/>
    <cellStyle name="Normal 5 3 4 5 3" xfId="13741" xr:uid="{00000000-0005-0000-0000-000025C40000}"/>
    <cellStyle name="Normal 5 3 4 5 3 2" xfId="27309" xr:uid="{00000000-0005-0000-0000-000026C40000}"/>
    <cellStyle name="Normal 5 3 4 5 3 2 2" xfId="54442" xr:uid="{00000000-0005-0000-0000-000027C40000}"/>
    <cellStyle name="Normal 5 3 4 5 3 3" xfId="40880" xr:uid="{00000000-0005-0000-0000-000028C40000}"/>
    <cellStyle name="Normal 5 3 4 5 4" xfId="20528" xr:uid="{00000000-0005-0000-0000-000029C40000}"/>
    <cellStyle name="Normal 5 3 4 5 4 2" xfId="47661" xr:uid="{00000000-0005-0000-0000-00002AC40000}"/>
    <cellStyle name="Normal 5 3 4 5 5" xfId="34099" xr:uid="{00000000-0005-0000-0000-00002BC40000}"/>
    <cellStyle name="Normal 5 3 4 6" xfId="10333" xr:uid="{00000000-0005-0000-0000-00002CC40000}"/>
    <cellStyle name="Normal 5 3 4 6 2" xfId="17123" xr:uid="{00000000-0005-0000-0000-00002DC40000}"/>
    <cellStyle name="Normal 5 3 4 6 2 2" xfId="30691" xr:uid="{00000000-0005-0000-0000-00002EC40000}"/>
    <cellStyle name="Normal 5 3 4 6 2 2 2" xfId="57824" xr:uid="{00000000-0005-0000-0000-00002FC40000}"/>
    <cellStyle name="Normal 5 3 4 6 2 3" xfId="44262" xr:uid="{00000000-0005-0000-0000-000030C40000}"/>
    <cellStyle name="Normal 5 3 4 6 3" xfId="23910" xr:uid="{00000000-0005-0000-0000-000031C40000}"/>
    <cellStyle name="Normal 5 3 4 6 3 2" xfId="51043" xr:uid="{00000000-0005-0000-0000-000032C40000}"/>
    <cellStyle name="Normal 5 3 4 6 4" xfId="37481" xr:uid="{00000000-0005-0000-0000-000033C40000}"/>
    <cellStyle name="Normal 5 3 4 7" xfId="13734" xr:uid="{00000000-0005-0000-0000-000034C40000}"/>
    <cellStyle name="Normal 5 3 4 7 2" xfId="27302" xr:uid="{00000000-0005-0000-0000-000035C40000}"/>
    <cellStyle name="Normal 5 3 4 7 2 2" xfId="54435" xr:uid="{00000000-0005-0000-0000-000036C40000}"/>
    <cellStyle name="Normal 5 3 4 7 3" xfId="40873" xr:uid="{00000000-0005-0000-0000-000037C40000}"/>
    <cellStyle name="Normal 5 3 4 8" xfId="20521" xr:uid="{00000000-0005-0000-0000-000038C40000}"/>
    <cellStyle name="Normal 5 3 4 8 2" xfId="47654" xr:uid="{00000000-0005-0000-0000-000039C40000}"/>
    <cellStyle name="Normal 5 3 4 9" xfId="34092" xr:uid="{00000000-0005-0000-0000-00003AC40000}"/>
    <cellStyle name="Normal 5 3 5" xfId="6810" xr:uid="{00000000-0005-0000-0000-00003BC40000}"/>
    <cellStyle name="Normal 5 3 5 2" xfId="6811" xr:uid="{00000000-0005-0000-0000-00003CC40000}"/>
    <cellStyle name="Normal 5 3 5 2 2" xfId="6812" xr:uid="{00000000-0005-0000-0000-00003DC40000}"/>
    <cellStyle name="Normal 5 3 5 2 2 2" xfId="10343" xr:uid="{00000000-0005-0000-0000-00003EC40000}"/>
    <cellStyle name="Normal 5 3 5 2 2 2 2" xfId="17133" xr:uid="{00000000-0005-0000-0000-00003FC40000}"/>
    <cellStyle name="Normal 5 3 5 2 2 2 2 2" xfId="30701" xr:uid="{00000000-0005-0000-0000-000040C40000}"/>
    <cellStyle name="Normal 5 3 5 2 2 2 2 2 2" xfId="57834" xr:uid="{00000000-0005-0000-0000-000041C40000}"/>
    <cellStyle name="Normal 5 3 5 2 2 2 2 3" xfId="44272" xr:uid="{00000000-0005-0000-0000-000042C40000}"/>
    <cellStyle name="Normal 5 3 5 2 2 2 3" xfId="23920" xr:uid="{00000000-0005-0000-0000-000043C40000}"/>
    <cellStyle name="Normal 5 3 5 2 2 2 3 2" xfId="51053" xr:uid="{00000000-0005-0000-0000-000044C40000}"/>
    <cellStyle name="Normal 5 3 5 2 2 2 4" xfId="37491" xr:uid="{00000000-0005-0000-0000-000045C40000}"/>
    <cellStyle name="Normal 5 3 5 2 2 3" xfId="13744" xr:uid="{00000000-0005-0000-0000-000046C40000}"/>
    <cellStyle name="Normal 5 3 5 2 2 3 2" xfId="27312" xr:uid="{00000000-0005-0000-0000-000047C40000}"/>
    <cellStyle name="Normal 5 3 5 2 2 3 2 2" xfId="54445" xr:uid="{00000000-0005-0000-0000-000048C40000}"/>
    <cellStyle name="Normal 5 3 5 2 2 3 3" xfId="40883" xr:uid="{00000000-0005-0000-0000-000049C40000}"/>
    <cellStyle name="Normal 5 3 5 2 2 4" xfId="20531" xr:uid="{00000000-0005-0000-0000-00004AC40000}"/>
    <cellStyle name="Normal 5 3 5 2 2 4 2" xfId="47664" xr:uid="{00000000-0005-0000-0000-00004BC40000}"/>
    <cellStyle name="Normal 5 3 5 2 2 5" xfId="34102" xr:uid="{00000000-0005-0000-0000-00004CC40000}"/>
    <cellStyle name="Normal 5 3 5 2 3" xfId="6813" xr:uid="{00000000-0005-0000-0000-00004DC40000}"/>
    <cellStyle name="Normal 5 3 5 2 3 2" xfId="10344" xr:uid="{00000000-0005-0000-0000-00004EC40000}"/>
    <cellStyle name="Normal 5 3 5 2 3 2 2" xfId="17134" xr:uid="{00000000-0005-0000-0000-00004FC40000}"/>
    <cellStyle name="Normal 5 3 5 2 3 2 2 2" xfId="30702" xr:uid="{00000000-0005-0000-0000-000050C40000}"/>
    <cellStyle name="Normal 5 3 5 2 3 2 2 2 2" xfId="57835" xr:uid="{00000000-0005-0000-0000-000051C40000}"/>
    <cellStyle name="Normal 5 3 5 2 3 2 2 3" xfId="44273" xr:uid="{00000000-0005-0000-0000-000052C40000}"/>
    <cellStyle name="Normal 5 3 5 2 3 2 3" xfId="23921" xr:uid="{00000000-0005-0000-0000-000053C40000}"/>
    <cellStyle name="Normal 5 3 5 2 3 2 3 2" xfId="51054" xr:uid="{00000000-0005-0000-0000-000054C40000}"/>
    <cellStyle name="Normal 5 3 5 2 3 2 4" xfId="37492" xr:uid="{00000000-0005-0000-0000-000055C40000}"/>
    <cellStyle name="Normal 5 3 5 2 3 3" xfId="13745" xr:uid="{00000000-0005-0000-0000-000056C40000}"/>
    <cellStyle name="Normal 5 3 5 2 3 3 2" xfId="27313" xr:uid="{00000000-0005-0000-0000-000057C40000}"/>
    <cellStyle name="Normal 5 3 5 2 3 3 2 2" xfId="54446" xr:uid="{00000000-0005-0000-0000-000058C40000}"/>
    <cellStyle name="Normal 5 3 5 2 3 3 3" xfId="40884" xr:uid="{00000000-0005-0000-0000-000059C40000}"/>
    <cellStyle name="Normal 5 3 5 2 3 4" xfId="20532" xr:uid="{00000000-0005-0000-0000-00005AC40000}"/>
    <cellStyle name="Normal 5 3 5 2 3 4 2" xfId="47665" xr:uid="{00000000-0005-0000-0000-00005BC40000}"/>
    <cellStyle name="Normal 5 3 5 2 3 5" xfId="34103" xr:uid="{00000000-0005-0000-0000-00005CC40000}"/>
    <cellStyle name="Normal 5 3 5 2 4" xfId="10342" xr:uid="{00000000-0005-0000-0000-00005DC40000}"/>
    <cellStyle name="Normal 5 3 5 2 4 2" xfId="17132" xr:uid="{00000000-0005-0000-0000-00005EC40000}"/>
    <cellStyle name="Normal 5 3 5 2 4 2 2" xfId="30700" xr:uid="{00000000-0005-0000-0000-00005FC40000}"/>
    <cellStyle name="Normal 5 3 5 2 4 2 2 2" xfId="57833" xr:uid="{00000000-0005-0000-0000-000060C40000}"/>
    <cellStyle name="Normal 5 3 5 2 4 2 3" xfId="44271" xr:uid="{00000000-0005-0000-0000-000061C40000}"/>
    <cellStyle name="Normal 5 3 5 2 4 3" xfId="23919" xr:uid="{00000000-0005-0000-0000-000062C40000}"/>
    <cellStyle name="Normal 5 3 5 2 4 3 2" xfId="51052" xr:uid="{00000000-0005-0000-0000-000063C40000}"/>
    <cellStyle name="Normal 5 3 5 2 4 4" xfId="37490" xr:uid="{00000000-0005-0000-0000-000064C40000}"/>
    <cellStyle name="Normal 5 3 5 2 5" xfId="13743" xr:uid="{00000000-0005-0000-0000-000065C40000}"/>
    <cellStyle name="Normal 5 3 5 2 5 2" xfId="27311" xr:uid="{00000000-0005-0000-0000-000066C40000}"/>
    <cellStyle name="Normal 5 3 5 2 5 2 2" xfId="54444" xr:uid="{00000000-0005-0000-0000-000067C40000}"/>
    <cellStyle name="Normal 5 3 5 2 5 3" xfId="40882" xr:uid="{00000000-0005-0000-0000-000068C40000}"/>
    <cellStyle name="Normal 5 3 5 2 6" xfId="20530" xr:uid="{00000000-0005-0000-0000-000069C40000}"/>
    <cellStyle name="Normal 5 3 5 2 6 2" xfId="47663" xr:uid="{00000000-0005-0000-0000-00006AC40000}"/>
    <cellStyle name="Normal 5 3 5 2 7" xfId="34101" xr:uid="{00000000-0005-0000-0000-00006BC40000}"/>
    <cellStyle name="Normal 5 3 5 3" xfId="6814" xr:uid="{00000000-0005-0000-0000-00006CC40000}"/>
    <cellStyle name="Normal 5 3 5 3 2" xfId="10345" xr:uid="{00000000-0005-0000-0000-00006DC40000}"/>
    <cellStyle name="Normal 5 3 5 3 2 2" xfId="17135" xr:uid="{00000000-0005-0000-0000-00006EC40000}"/>
    <cellStyle name="Normal 5 3 5 3 2 2 2" xfId="30703" xr:uid="{00000000-0005-0000-0000-00006FC40000}"/>
    <cellStyle name="Normal 5 3 5 3 2 2 2 2" xfId="57836" xr:uid="{00000000-0005-0000-0000-000070C40000}"/>
    <cellStyle name="Normal 5 3 5 3 2 2 3" xfId="44274" xr:uid="{00000000-0005-0000-0000-000071C40000}"/>
    <cellStyle name="Normal 5 3 5 3 2 3" xfId="23922" xr:uid="{00000000-0005-0000-0000-000072C40000}"/>
    <cellStyle name="Normal 5 3 5 3 2 3 2" xfId="51055" xr:uid="{00000000-0005-0000-0000-000073C40000}"/>
    <cellStyle name="Normal 5 3 5 3 2 4" xfId="37493" xr:uid="{00000000-0005-0000-0000-000074C40000}"/>
    <cellStyle name="Normal 5 3 5 3 3" xfId="13746" xr:uid="{00000000-0005-0000-0000-000075C40000}"/>
    <cellStyle name="Normal 5 3 5 3 3 2" xfId="27314" xr:uid="{00000000-0005-0000-0000-000076C40000}"/>
    <cellStyle name="Normal 5 3 5 3 3 2 2" xfId="54447" xr:uid="{00000000-0005-0000-0000-000077C40000}"/>
    <cellStyle name="Normal 5 3 5 3 3 3" xfId="40885" xr:uid="{00000000-0005-0000-0000-000078C40000}"/>
    <cellStyle name="Normal 5 3 5 3 4" xfId="20533" xr:uid="{00000000-0005-0000-0000-000079C40000}"/>
    <cellStyle name="Normal 5 3 5 3 4 2" xfId="47666" xr:uid="{00000000-0005-0000-0000-00007AC40000}"/>
    <cellStyle name="Normal 5 3 5 3 5" xfId="34104" xr:uid="{00000000-0005-0000-0000-00007BC40000}"/>
    <cellStyle name="Normal 5 3 5 4" xfId="6815" xr:uid="{00000000-0005-0000-0000-00007CC40000}"/>
    <cellStyle name="Normal 5 3 5 4 2" xfId="10346" xr:uid="{00000000-0005-0000-0000-00007DC40000}"/>
    <cellStyle name="Normal 5 3 5 4 2 2" xfId="17136" xr:uid="{00000000-0005-0000-0000-00007EC40000}"/>
    <cellStyle name="Normal 5 3 5 4 2 2 2" xfId="30704" xr:uid="{00000000-0005-0000-0000-00007FC40000}"/>
    <cellStyle name="Normal 5 3 5 4 2 2 2 2" xfId="57837" xr:uid="{00000000-0005-0000-0000-000080C40000}"/>
    <cellStyle name="Normal 5 3 5 4 2 2 3" xfId="44275" xr:uid="{00000000-0005-0000-0000-000081C40000}"/>
    <cellStyle name="Normal 5 3 5 4 2 3" xfId="23923" xr:uid="{00000000-0005-0000-0000-000082C40000}"/>
    <cellStyle name="Normal 5 3 5 4 2 3 2" xfId="51056" xr:uid="{00000000-0005-0000-0000-000083C40000}"/>
    <cellStyle name="Normal 5 3 5 4 2 4" xfId="37494" xr:uid="{00000000-0005-0000-0000-000084C40000}"/>
    <cellStyle name="Normal 5 3 5 4 3" xfId="13747" xr:uid="{00000000-0005-0000-0000-000085C40000}"/>
    <cellStyle name="Normal 5 3 5 4 3 2" xfId="27315" xr:uid="{00000000-0005-0000-0000-000086C40000}"/>
    <cellStyle name="Normal 5 3 5 4 3 2 2" xfId="54448" xr:uid="{00000000-0005-0000-0000-000087C40000}"/>
    <cellStyle name="Normal 5 3 5 4 3 3" xfId="40886" xr:uid="{00000000-0005-0000-0000-000088C40000}"/>
    <cellStyle name="Normal 5 3 5 4 4" xfId="20534" xr:uid="{00000000-0005-0000-0000-000089C40000}"/>
    <cellStyle name="Normal 5 3 5 4 4 2" xfId="47667" xr:uid="{00000000-0005-0000-0000-00008AC40000}"/>
    <cellStyle name="Normal 5 3 5 4 5" xfId="34105" xr:uid="{00000000-0005-0000-0000-00008BC40000}"/>
    <cellStyle name="Normal 5 3 5 5" xfId="10341" xr:uid="{00000000-0005-0000-0000-00008CC40000}"/>
    <cellStyle name="Normal 5 3 5 5 2" xfId="17131" xr:uid="{00000000-0005-0000-0000-00008DC40000}"/>
    <cellStyle name="Normal 5 3 5 5 2 2" xfId="30699" xr:uid="{00000000-0005-0000-0000-00008EC40000}"/>
    <cellStyle name="Normal 5 3 5 5 2 2 2" xfId="57832" xr:uid="{00000000-0005-0000-0000-00008FC40000}"/>
    <cellStyle name="Normal 5 3 5 5 2 3" xfId="44270" xr:uid="{00000000-0005-0000-0000-000090C40000}"/>
    <cellStyle name="Normal 5 3 5 5 3" xfId="23918" xr:uid="{00000000-0005-0000-0000-000091C40000}"/>
    <cellStyle name="Normal 5 3 5 5 3 2" xfId="51051" xr:uid="{00000000-0005-0000-0000-000092C40000}"/>
    <cellStyle name="Normal 5 3 5 5 4" xfId="37489" xr:uid="{00000000-0005-0000-0000-000093C40000}"/>
    <cellStyle name="Normal 5 3 5 6" xfId="13742" xr:uid="{00000000-0005-0000-0000-000094C40000}"/>
    <cellStyle name="Normal 5 3 5 6 2" xfId="27310" xr:uid="{00000000-0005-0000-0000-000095C40000}"/>
    <cellStyle name="Normal 5 3 5 6 2 2" xfId="54443" xr:uid="{00000000-0005-0000-0000-000096C40000}"/>
    <cellStyle name="Normal 5 3 5 6 3" xfId="40881" xr:uid="{00000000-0005-0000-0000-000097C40000}"/>
    <cellStyle name="Normal 5 3 5 7" xfId="20529" xr:uid="{00000000-0005-0000-0000-000098C40000}"/>
    <cellStyle name="Normal 5 3 5 7 2" xfId="47662" xr:uid="{00000000-0005-0000-0000-000099C40000}"/>
    <cellStyle name="Normal 5 3 5 8" xfId="34100" xr:uid="{00000000-0005-0000-0000-00009AC40000}"/>
    <cellStyle name="Normal 5 3 6" xfId="6816" xr:uid="{00000000-0005-0000-0000-00009BC40000}"/>
    <cellStyle name="Normal 5 3 6 2" xfId="6817" xr:uid="{00000000-0005-0000-0000-00009CC40000}"/>
    <cellStyle name="Normal 5 3 6 2 2" xfId="6818" xr:uid="{00000000-0005-0000-0000-00009DC40000}"/>
    <cellStyle name="Normal 5 3 6 2 2 2" xfId="10349" xr:uid="{00000000-0005-0000-0000-00009EC40000}"/>
    <cellStyle name="Normal 5 3 6 2 2 2 2" xfId="17139" xr:uid="{00000000-0005-0000-0000-00009FC40000}"/>
    <cellStyle name="Normal 5 3 6 2 2 2 2 2" xfId="30707" xr:uid="{00000000-0005-0000-0000-0000A0C40000}"/>
    <cellStyle name="Normal 5 3 6 2 2 2 2 2 2" xfId="57840" xr:uid="{00000000-0005-0000-0000-0000A1C40000}"/>
    <cellStyle name="Normal 5 3 6 2 2 2 2 3" xfId="44278" xr:uid="{00000000-0005-0000-0000-0000A2C40000}"/>
    <cellStyle name="Normal 5 3 6 2 2 2 3" xfId="23926" xr:uid="{00000000-0005-0000-0000-0000A3C40000}"/>
    <cellStyle name="Normal 5 3 6 2 2 2 3 2" xfId="51059" xr:uid="{00000000-0005-0000-0000-0000A4C40000}"/>
    <cellStyle name="Normal 5 3 6 2 2 2 4" xfId="37497" xr:uid="{00000000-0005-0000-0000-0000A5C40000}"/>
    <cellStyle name="Normal 5 3 6 2 2 3" xfId="13750" xr:uid="{00000000-0005-0000-0000-0000A6C40000}"/>
    <cellStyle name="Normal 5 3 6 2 2 3 2" xfId="27318" xr:uid="{00000000-0005-0000-0000-0000A7C40000}"/>
    <cellStyle name="Normal 5 3 6 2 2 3 2 2" xfId="54451" xr:uid="{00000000-0005-0000-0000-0000A8C40000}"/>
    <cellStyle name="Normal 5 3 6 2 2 3 3" xfId="40889" xr:uid="{00000000-0005-0000-0000-0000A9C40000}"/>
    <cellStyle name="Normal 5 3 6 2 2 4" xfId="20537" xr:uid="{00000000-0005-0000-0000-0000AAC40000}"/>
    <cellStyle name="Normal 5 3 6 2 2 4 2" xfId="47670" xr:uid="{00000000-0005-0000-0000-0000ABC40000}"/>
    <cellStyle name="Normal 5 3 6 2 2 5" xfId="34108" xr:uid="{00000000-0005-0000-0000-0000ACC40000}"/>
    <cellStyle name="Normal 5 3 6 2 3" xfId="6819" xr:uid="{00000000-0005-0000-0000-0000ADC40000}"/>
    <cellStyle name="Normal 5 3 6 2 3 2" xfId="10350" xr:uid="{00000000-0005-0000-0000-0000AEC40000}"/>
    <cellStyle name="Normal 5 3 6 2 3 2 2" xfId="17140" xr:uid="{00000000-0005-0000-0000-0000AFC40000}"/>
    <cellStyle name="Normal 5 3 6 2 3 2 2 2" xfId="30708" xr:uid="{00000000-0005-0000-0000-0000B0C40000}"/>
    <cellStyle name="Normal 5 3 6 2 3 2 2 2 2" xfId="57841" xr:uid="{00000000-0005-0000-0000-0000B1C40000}"/>
    <cellStyle name="Normal 5 3 6 2 3 2 2 3" xfId="44279" xr:uid="{00000000-0005-0000-0000-0000B2C40000}"/>
    <cellStyle name="Normal 5 3 6 2 3 2 3" xfId="23927" xr:uid="{00000000-0005-0000-0000-0000B3C40000}"/>
    <cellStyle name="Normal 5 3 6 2 3 2 3 2" xfId="51060" xr:uid="{00000000-0005-0000-0000-0000B4C40000}"/>
    <cellStyle name="Normal 5 3 6 2 3 2 4" xfId="37498" xr:uid="{00000000-0005-0000-0000-0000B5C40000}"/>
    <cellStyle name="Normal 5 3 6 2 3 3" xfId="13751" xr:uid="{00000000-0005-0000-0000-0000B6C40000}"/>
    <cellStyle name="Normal 5 3 6 2 3 3 2" xfId="27319" xr:uid="{00000000-0005-0000-0000-0000B7C40000}"/>
    <cellStyle name="Normal 5 3 6 2 3 3 2 2" xfId="54452" xr:uid="{00000000-0005-0000-0000-0000B8C40000}"/>
    <cellStyle name="Normal 5 3 6 2 3 3 3" xfId="40890" xr:uid="{00000000-0005-0000-0000-0000B9C40000}"/>
    <cellStyle name="Normal 5 3 6 2 3 4" xfId="20538" xr:uid="{00000000-0005-0000-0000-0000BAC40000}"/>
    <cellStyle name="Normal 5 3 6 2 3 4 2" xfId="47671" xr:uid="{00000000-0005-0000-0000-0000BBC40000}"/>
    <cellStyle name="Normal 5 3 6 2 3 5" xfId="34109" xr:uid="{00000000-0005-0000-0000-0000BCC40000}"/>
    <cellStyle name="Normal 5 3 6 2 4" xfId="10348" xr:uid="{00000000-0005-0000-0000-0000BDC40000}"/>
    <cellStyle name="Normal 5 3 6 2 4 2" xfId="17138" xr:uid="{00000000-0005-0000-0000-0000BEC40000}"/>
    <cellStyle name="Normal 5 3 6 2 4 2 2" xfId="30706" xr:uid="{00000000-0005-0000-0000-0000BFC40000}"/>
    <cellStyle name="Normal 5 3 6 2 4 2 2 2" xfId="57839" xr:uid="{00000000-0005-0000-0000-0000C0C40000}"/>
    <cellStyle name="Normal 5 3 6 2 4 2 3" xfId="44277" xr:uid="{00000000-0005-0000-0000-0000C1C40000}"/>
    <cellStyle name="Normal 5 3 6 2 4 3" xfId="23925" xr:uid="{00000000-0005-0000-0000-0000C2C40000}"/>
    <cellStyle name="Normal 5 3 6 2 4 3 2" xfId="51058" xr:uid="{00000000-0005-0000-0000-0000C3C40000}"/>
    <cellStyle name="Normal 5 3 6 2 4 4" xfId="37496" xr:uid="{00000000-0005-0000-0000-0000C4C40000}"/>
    <cellStyle name="Normal 5 3 6 2 5" xfId="13749" xr:uid="{00000000-0005-0000-0000-0000C5C40000}"/>
    <cellStyle name="Normal 5 3 6 2 5 2" xfId="27317" xr:uid="{00000000-0005-0000-0000-0000C6C40000}"/>
    <cellStyle name="Normal 5 3 6 2 5 2 2" xfId="54450" xr:uid="{00000000-0005-0000-0000-0000C7C40000}"/>
    <cellStyle name="Normal 5 3 6 2 5 3" xfId="40888" xr:uid="{00000000-0005-0000-0000-0000C8C40000}"/>
    <cellStyle name="Normal 5 3 6 2 6" xfId="20536" xr:uid="{00000000-0005-0000-0000-0000C9C40000}"/>
    <cellStyle name="Normal 5 3 6 2 6 2" xfId="47669" xr:uid="{00000000-0005-0000-0000-0000CAC40000}"/>
    <cellStyle name="Normal 5 3 6 2 7" xfId="34107" xr:uid="{00000000-0005-0000-0000-0000CBC40000}"/>
    <cellStyle name="Normal 5 3 6 3" xfId="6820" xr:uid="{00000000-0005-0000-0000-0000CCC40000}"/>
    <cellStyle name="Normal 5 3 6 3 2" xfId="10351" xr:uid="{00000000-0005-0000-0000-0000CDC40000}"/>
    <cellStyle name="Normal 5 3 6 3 2 2" xfId="17141" xr:uid="{00000000-0005-0000-0000-0000CEC40000}"/>
    <cellStyle name="Normal 5 3 6 3 2 2 2" xfId="30709" xr:uid="{00000000-0005-0000-0000-0000CFC40000}"/>
    <cellStyle name="Normal 5 3 6 3 2 2 2 2" xfId="57842" xr:uid="{00000000-0005-0000-0000-0000D0C40000}"/>
    <cellStyle name="Normal 5 3 6 3 2 2 3" xfId="44280" xr:uid="{00000000-0005-0000-0000-0000D1C40000}"/>
    <cellStyle name="Normal 5 3 6 3 2 3" xfId="23928" xr:uid="{00000000-0005-0000-0000-0000D2C40000}"/>
    <cellStyle name="Normal 5 3 6 3 2 3 2" xfId="51061" xr:uid="{00000000-0005-0000-0000-0000D3C40000}"/>
    <cellStyle name="Normal 5 3 6 3 2 4" xfId="37499" xr:uid="{00000000-0005-0000-0000-0000D4C40000}"/>
    <cellStyle name="Normal 5 3 6 3 3" xfId="13752" xr:uid="{00000000-0005-0000-0000-0000D5C40000}"/>
    <cellStyle name="Normal 5 3 6 3 3 2" xfId="27320" xr:uid="{00000000-0005-0000-0000-0000D6C40000}"/>
    <cellStyle name="Normal 5 3 6 3 3 2 2" xfId="54453" xr:uid="{00000000-0005-0000-0000-0000D7C40000}"/>
    <cellStyle name="Normal 5 3 6 3 3 3" xfId="40891" xr:uid="{00000000-0005-0000-0000-0000D8C40000}"/>
    <cellStyle name="Normal 5 3 6 3 4" xfId="20539" xr:uid="{00000000-0005-0000-0000-0000D9C40000}"/>
    <cellStyle name="Normal 5 3 6 3 4 2" xfId="47672" xr:uid="{00000000-0005-0000-0000-0000DAC40000}"/>
    <cellStyle name="Normal 5 3 6 3 5" xfId="34110" xr:uid="{00000000-0005-0000-0000-0000DBC40000}"/>
    <cellStyle name="Normal 5 3 6 4" xfId="6821" xr:uid="{00000000-0005-0000-0000-0000DCC40000}"/>
    <cellStyle name="Normal 5 3 6 4 2" xfId="10352" xr:uid="{00000000-0005-0000-0000-0000DDC40000}"/>
    <cellStyle name="Normal 5 3 6 4 2 2" xfId="17142" xr:uid="{00000000-0005-0000-0000-0000DEC40000}"/>
    <cellStyle name="Normal 5 3 6 4 2 2 2" xfId="30710" xr:uid="{00000000-0005-0000-0000-0000DFC40000}"/>
    <cellStyle name="Normal 5 3 6 4 2 2 2 2" xfId="57843" xr:uid="{00000000-0005-0000-0000-0000E0C40000}"/>
    <cellStyle name="Normal 5 3 6 4 2 2 3" xfId="44281" xr:uid="{00000000-0005-0000-0000-0000E1C40000}"/>
    <cellStyle name="Normal 5 3 6 4 2 3" xfId="23929" xr:uid="{00000000-0005-0000-0000-0000E2C40000}"/>
    <cellStyle name="Normal 5 3 6 4 2 3 2" xfId="51062" xr:uid="{00000000-0005-0000-0000-0000E3C40000}"/>
    <cellStyle name="Normal 5 3 6 4 2 4" xfId="37500" xr:uid="{00000000-0005-0000-0000-0000E4C40000}"/>
    <cellStyle name="Normal 5 3 6 4 3" xfId="13753" xr:uid="{00000000-0005-0000-0000-0000E5C40000}"/>
    <cellStyle name="Normal 5 3 6 4 3 2" xfId="27321" xr:uid="{00000000-0005-0000-0000-0000E6C40000}"/>
    <cellStyle name="Normal 5 3 6 4 3 2 2" xfId="54454" xr:uid="{00000000-0005-0000-0000-0000E7C40000}"/>
    <cellStyle name="Normal 5 3 6 4 3 3" xfId="40892" xr:uid="{00000000-0005-0000-0000-0000E8C40000}"/>
    <cellStyle name="Normal 5 3 6 4 4" xfId="20540" xr:uid="{00000000-0005-0000-0000-0000E9C40000}"/>
    <cellStyle name="Normal 5 3 6 4 4 2" xfId="47673" xr:uid="{00000000-0005-0000-0000-0000EAC40000}"/>
    <cellStyle name="Normal 5 3 6 4 5" xfId="34111" xr:uid="{00000000-0005-0000-0000-0000EBC40000}"/>
    <cellStyle name="Normal 5 3 6 5" xfId="10347" xr:uid="{00000000-0005-0000-0000-0000ECC40000}"/>
    <cellStyle name="Normal 5 3 6 5 2" xfId="17137" xr:uid="{00000000-0005-0000-0000-0000EDC40000}"/>
    <cellStyle name="Normal 5 3 6 5 2 2" xfId="30705" xr:uid="{00000000-0005-0000-0000-0000EEC40000}"/>
    <cellStyle name="Normal 5 3 6 5 2 2 2" xfId="57838" xr:uid="{00000000-0005-0000-0000-0000EFC40000}"/>
    <cellStyle name="Normal 5 3 6 5 2 3" xfId="44276" xr:uid="{00000000-0005-0000-0000-0000F0C40000}"/>
    <cellStyle name="Normal 5 3 6 5 3" xfId="23924" xr:uid="{00000000-0005-0000-0000-0000F1C40000}"/>
    <cellStyle name="Normal 5 3 6 5 3 2" xfId="51057" xr:uid="{00000000-0005-0000-0000-0000F2C40000}"/>
    <cellStyle name="Normal 5 3 6 5 4" xfId="37495" xr:uid="{00000000-0005-0000-0000-0000F3C40000}"/>
    <cellStyle name="Normal 5 3 6 6" xfId="13748" xr:uid="{00000000-0005-0000-0000-0000F4C40000}"/>
    <cellStyle name="Normal 5 3 6 6 2" xfId="27316" xr:uid="{00000000-0005-0000-0000-0000F5C40000}"/>
    <cellStyle name="Normal 5 3 6 6 2 2" xfId="54449" xr:uid="{00000000-0005-0000-0000-0000F6C40000}"/>
    <cellStyle name="Normal 5 3 6 6 3" xfId="40887" xr:uid="{00000000-0005-0000-0000-0000F7C40000}"/>
    <cellStyle name="Normal 5 3 6 7" xfId="20535" xr:uid="{00000000-0005-0000-0000-0000F8C40000}"/>
    <cellStyle name="Normal 5 3 6 7 2" xfId="47668" xr:uid="{00000000-0005-0000-0000-0000F9C40000}"/>
    <cellStyle name="Normal 5 3 6 8" xfId="34106" xr:uid="{00000000-0005-0000-0000-0000FAC40000}"/>
    <cellStyle name="Normal 5 3 7" xfId="6822" xr:uid="{00000000-0005-0000-0000-0000FBC40000}"/>
    <cellStyle name="Normal 5 3 7 2" xfId="6823" xr:uid="{00000000-0005-0000-0000-0000FCC40000}"/>
    <cellStyle name="Normal 5 3 7 2 2" xfId="10354" xr:uid="{00000000-0005-0000-0000-0000FDC40000}"/>
    <cellStyle name="Normal 5 3 7 2 2 2" xfId="17144" xr:uid="{00000000-0005-0000-0000-0000FEC40000}"/>
    <cellStyle name="Normal 5 3 7 2 2 2 2" xfId="30712" xr:uid="{00000000-0005-0000-0000-0000FFC40000}"/>
    <cellStyle name="Normal 5 3 7 2 2 2 2 2" xfId="57845" xr:uid="{00000000-0005-0000-0000-000000C50000}"/>
    <cellStyle name="Normal 5 3 7 2 2 2 3" xfId="44283" xr:uid="{00000000-0005-0000-0000-000001C50000}"/>
    <cellStyle name="Normal 5 3 7 2 2 3" xfId="23931" xr:uid="{00000000-0005-0000-0000-000002C50000}"/>
    <cellStyle name="Normal 5 3 7 2 2 3 2" xfId="51064" xr:uid="{00000000-0005-0000-0000-000003C50000}"/>
    <cellStyle name="Normal 5 3 7 2 2 4" xfId="37502" xr:uid="{00000000-0005-0000-0000-000004C50000}"/>
    <cellStyle name="Normal 5 3 7 2 3" xfId="13755" xr:uid="{00000000-0005-0000-0000-000005C50000}"/>
    <cellStyle name="Normal 5 3 7 2 3 2" xfId="27323" xr:uid="{00000000-0005-0000-0000-000006C50000}"/>
    <cellStyle name="Normal 5 3 7 2 3 2 2" xfId="54456" xr:uid="{00000000-0005-0000-0000-000007C50000}"/>
    <cellStyle name="Normal 5 3 7 2 3 3" xfId="40894" xr:uid="{00000000-0005-0000-0000-000008C50000}"/>
    <cellStyle name="Normal 5 3 7 2 4" xfId="20542" xr:uid="{00000000-0005-0000-0000-000009C50000}"/>
    <cellStyle name="Normal 5 3 7 2 4 2" xfId="47675" xr:uid="{00000000-0005-0000-0000-00000AC50000}"/>
    <cellStyle name="Normal 5 3 7 2 5" xfId="34113" xr:uid="{00000000-0005-0000-0000-00000BC50000}"/>
    <cellStyle name="Normal 5 3 7 3" xfId="6824" xr:uid="{00000000-0005-0000-0000-00000CC50000}"/>
    <cellStyle name="Normal 5 3 7 3 2" xfId="10355" xr:uid="{00000000-0005-0000-0000-00000DC50000}"/>
    <cellStyle name="Normal 5 3 7 3 2 2" xfId="17145" xr:uid="{00000000-0005-0000-0000-00000EC50000}"/>
    <cellStyle name="Normal 5 3 7 3 2 2 2" xfId="30713" xr:uid="{00000000-0005-0000-0000-00000FC50000}"/>
    <cellStyle name="Normal 5 3 7 3 2 2 2 2" xfId="57846" xr:uid="{00000000-0005-0000-0000-000010C50000}"/>
    <cellStyle name="Normal 5 3 7 3 2 2 3" xfId="44284" xr:uid="{00000000-0005-0000-0000-000011C50000}"/>
    <cellStyle name="Normal 5 3 7 3 2 3" xfId="23932" xr:uid="{00000000-0005-0000-0000-000012C50000}"/>
    <cellStyle name="Normal 5 3 7 3 2 3 2" xfId="51065" xr:uid="{00000000-0005-0000-0000-000013C50000}"/>
    <cellStyle name="Normal 5 3 7 3 2 4" xfId="37503" xr:uid="{00000000-0005-0000-0000-000014C50000}"/>
    <cellStyle name="Normal 5 3 7 3 3" xfId="13756" xr:uid="{00000000-0005-0000-0000-000015C50000}"/>
    <cellStyle name="Normal 5 3 7 3 3 2" xfId="27324" xr:uid="{00000000-0005-0000-0000-000016C50000}"/>
    <cellStyle name="Normal 5 3 7 3 3 2 2" xfId="54457" xr:uid="{00000000-0005-0000-0000-000017C50000}"/>
    <cellStyle name="Normal 5 3 7 3 3 3" xfId="40895" xr:uid="{00000000-0005-0000-0000-000018C50000}"/>
    <cellStyle name="Normal 5 3 7 3 4" xfId="20543" xr:uid="{00000000-0005-0000-0000-000019C50000}"/>
    <cellStyle name="Normal 5 3 7 3 4 2" xfId="47676" xr:uid="{00000000-0005-0000-0000-00001AC50000}"/>
    <cellStyle name="Normal 5 3 7 3 5" xfId="34114" xr:uid="{00000000-0005-0000-0000-00001BC50000}"/>
    <cellStyle name="Normal 5 3 7 4" xfId="10353" xr:uid="{00000000-0005-0000-0000-00001CC50000}"/>
    <cellStyle name="Normal 5 3 7 4 2" xfId="17143" xr:uid="{00000000-0005-0000-0000-00001DC50000}"/>
    <cellStyle name="Normal 5 3 7 4 2 2" xfId="30711" xr:uid="{00000000-0005-0000-0000-00001EC50000}"/>
    <cellStyle name="Normal 5 3 7 4 2 2 2" xfId="57844" xr:uid="{00000000-0005-0000-0000-00001FC50000}"/>
    <cellStyle name="Normal 5 3 7 4 2 3" xfId="44282" xr:uid="{00000000-0005-0000-0000-000020C50000}"/>
    <cellStyle name="Normal 5 3 7 4 3" xfId="23930" xr:uid="{00000000-0005-0000-0000-000021C50000}"/>
    <cellStyle name="Normal 5 3 7 4 3 2" xfId="51063" xr:uid="{00000000-0005-0000-0000-000022C50000}"/>
    <cellStyle name="Normal 5 3 7 4 4" xfId="37501" xr:uid="{00000000-0005-0000-0000-000023C50000}"/>
    <cellStyle name="Normal 5 3 7 5" xfId="13754" xr:uid="{00000000-0005-0000-0000-000024C50000}"/>
    <cellStyle name="Normal 5 3 7 5 2" xfId="27322" xr:uid="{00000000-0005-0000-0000-000025C50000}"/>
    <cellStyle name="Normal 5 3 7 5 2 2" xfId="54455" xr:uid="{00000000-0005-0000-0000-000026C50000}"/>
    <cellStyle name="Normal 5 3 7 5 3" xfId="40893" xr:uid="{00000000-0005-0000-0000-000027C50000}"/>
    <cellStyle name="Normal 5 3 7 6" xfId="20541" xr:uid="{00000000-0005-0000-0000-000028C50000}"/>
    <cellStyle name="Normal 5 3 7 6 2" xfId="47674" xr:uid="{00000000-0005-0000-0000-000029C50000}"/>
    <cellStyle name="Normal 5 3 7 7" xfId="34112" xr:uid="{00000000-0005-0000-0000-00002AC50000}"/>
    <cellStyle name="Normal 5 3 8" xfId="6825" xr:uid="{00000000-0005-0000-0000-00002BC50000}"/>
    <cellStyle name="Normal 5 3 8 2" xfId="6826" xr:uid="{00000000-0005-0000-0000-00002CC50000}"/>
    <cellStyle name="Normal 5 3 8 2 2" xfId="10357" xr:uid="{00000000-0005-0000-0000-00002DC50000}"/>
    <cellStyle name="Normal 5 3 8 2 2 2" xfId="17147" xr:uid="{00000000-0005-0000-0000-00002EC50000}"/>
    <cellStyle name="Normal 5 3 8 2 2 2 2" xfId="30715" xr:uid="{00000000-0005-0000-0000-00002FC50000}"/>
    <cellStyle name="Normal 5 3 8 2 2 2 2 2" xfId="57848" xr:uid="{00000000-0005-0000-0000-000030C50000}"/>
    <cellStyle name="Normal 5 3 8 2 2 2 3" xfId="44286" xr:uid="{00000000-0005-0000-0000-000031C50000}"/>
    <cellStyle name="Normal 5 3 8 2 2 3" xfId="23934" xr:uid="{00000000-0005-0000-0000-000032C50000}"/>
    <cellStyle name="Normal 5 3 8 2 2 3 2" xfId="51067" xr:uid="{00000000-0005-0000-0000-000033C50000}"/>
    <cellStyle name="Normal 5 3 8 2 2 4" xfId="37505" xr:uid="{00000000-0005-0000-0000-000034C50000}"/>
    <cellStyle name="Normal 5 3 8 2 3" xfId="13758" xr:uid="{00000000-0005-0000-0000-000035C50000}"/>
    <cellStyle name="Normal 5 3 8 2 3 2" xfId="27326" xr:uid="{00000000-0005-0000-0000-000036C50000}"/>
    <cellStyle name="Normal 5 3 8 2 3 2 2" xfId="54459" xr:uid="{00000000-0005-0000-0000-000037C50000}"/>
    <cellStyle name="Normal 5 3 8 2 3 3" xfId="40897" xr:uid="{00000000-0005-0000-0000-000038C50000}"/>
    <cellStyle name="Normal 5 3 8 2 4" xfId="20545" xr:uid="{00000000-0005-0000-0000-000039C50000}"/>
    <cellStyle name="Normal 5 3 8 2 4 2" xfId="47678" xr:uid="{00000000-0005-0000-0000-00003AC50000}"/>
    <cellStyle name="Normal 5 3 8 2 5" xfId="34116" xr:uid="{00000000-0005-0000-0000-00003BC50000}"/>
    <cellStyle name="Normal 5 3 8 3" xfId="6827" xr:uid="{00000000-0005-0000-0000-00003CC50000}"/>
    <cellStyle name="Normal 5 3 8 3 2" xfId="10358" xr:uid="{00000000-0005-0000-0000-00003DC50000}"/>
    <cellStyle name="Normal 5 3 8 3 2 2" xfId="17148" xr:uid="{00000000-0005-0000-0000-00003EC50000}"/>
    <cellStyle name="Normal 5 3 8 3 2 2 2" xfId="30716" xr:uid="{00000000-0005-0000-0000-00003FC50000}"/>
    <cellStyle name="Normal 5 3 8 3 2 2 2 2" xfId="57849" xr:uid="{00000000-0005-0000-0000-000040C50000}"/>
    <cellStyle name="Normal 5 3 8 3 2 2 3" xfId="44287" xr:uid="{00000000-0005-0000-0000-000041C50000}"/>
    <cellStyle name="Normal 5 3 8 3 2 3" xfId="23935" xr:uid="{00000000-0005-0000-0000-000042C50000}"/>
    <cellStyle name="Normal 5 3 8 3 2 3 2" xfId="51068" xr:uid="{00000000-0005-0000-0000-000043C50000}"/>
    <cellStyle name="Normal 5 3 8 3 2 4" xfId="37506" xr:uid="{00000000-0005-0000-0000-000044C50000}"/>
    <cellStyle name="Normal 5 3 8 3 3" xfId="13759" xr:uid="{00000000-0005-0000-0000-000045C50000}"/>
    <cellStyle name="Normal 5 3 8 3 3 2" xfId="27327" xr:uid="{00000000-0005-0000-0000-000046C50000}"/>
    <cellStyle name="Normal 5 3 8 3 3 2 2" xfId="54460" xr:uid="{00000000-0005-0000-0000-000047C50000}"/>
    <cellStyle name="Normal 5 3 8 3 3 3" xfId="40898" xr:uid="{00000000-0005-0000-0000-000048C50000}"/>
    <cellStyle name="Normal 5 3 8 3 4" xfId="20546" xr:uid="{00000000-0005-0000-0000-000049C50000}"/>
    <cellStyle name="Normal 5 3 8 3 4 2" xfId="47679" xr:uid="{00000000-0005-0000-0000-00004AC50000}"/>
    <cellStyle name="Normal 5 3 8 3 5" xfId="34117" xr:uid="{00000000-0005-0000-0000-00004BC50000}"/>
    <cellStyle name="Normal 5 3 8 4" xfId="10356" xr:uid="{00000000-0005-0000-0000-00004CC50000}"/>
    <cellStyle name="Normal 5 3 8 4 2" xfId="17146" xr:uid="{00000000-0005-0000-0000-00004DC50000}"/>
    <cellStyle name="Normal 5 3 8 4 2 2" xfId="30714" xr:uid="{00000000-0005-0000-0000-00004EC50000}"/>
    <cellStyle name="Normal 5 3 8 4 2 2 2" xfId="57847" xr:uid="{00000000-0005-0000-0000-00004FC50000}"/>
    <cellStyle name="Normal 5 3 8 4 2 3" xfId="44285" xr:uid="{00000000-0005-0000-0000-000050C50000}"/>
    <cellStyle name="Normal 5 3 8 4 3" xfId="23933" xr:uid="{00000000-0005-0000-0000-000051C50000}"/>
    <cellStyle name="Normal 5 3 8 4 3 2" xfId="51066" xr:uid="{00000000-0005-0000-0000-000052C50000}"/>
    <cellStyle name="Normal 5 3 8 4 4" xfId="37504" xr:uid="{00000000-0005-0000-0000-000053C50000}"/>
    <cellStyle name="Normal 5 3 8 5" xfId="13757" xr:uid="{00000000-0005-0000-0000-000054C50000}"/>
    <cellStyle name="Normal 5 3 8 5 2" xfId="27325" xr:uid="{00000000-0005-0000-0000-000055C50000}"/>
    <cellStyle name="Normal 5 3 8 5 2 2" xfId="54458" xr:uid="{00000000-0005-0000-0000-000056C50000}"/>
    <cellStyle name="Normal 5 3 8 5 3" xfId="40896" xr:uid="{00000000-0005-0000-0000-000057C50000}"/>
    <cellStyle name="Normal 5 3 8 6" xfId="20544" xr:uid="{00000000-0005-0000-0000-000058C50000}"/>
    <cellStyle name="Normal 5 3 8 6 2" xfId="47677" xr:uid="{00000000-0005-0000-0000-000059C50000}"/>
    <cellStyle name="Normal 5 3 8 7" xfId="34115" xr:uid="{00000000-0005-0000-0000-00005AC50000}"/>
    <cellStyle name="Normal 5 3 9" xfId="6828" xr:uid="{00000000-0005-0000-0000-00005BC50000}"/>
    <cellStyle name="Normal 5 3 9 2" xfId="10359" xr:uid="{00000000-0005-0000-0000-00005CC50000}"/>
    <cellStyle name="Normal 5 3 9 2 2" xfId="17149" xr:uid="{00000000-0005-0000-0000-00005DC50000}"/>
    <cellStyle name="Normal 5 3 9 2 2 2" xfId="30717" xr:uid="{00000000-0005-0000-0000-00005EC50000}"/>
    <cellStyle name="Normal 5 3 9 2 2 2 2" xfId="57850" xr:uid="{00000000-0005-0000-0000-00005FC50000}"/>
    <cellStyle name="Normal 5 3 9 2 2 3" xfId="44288" xr:uid="{00000000-0005-0000-0000-000060C50000}"/>
    <cellStyle name="Normal 5 3 9 2 3" xfId="23936" xr:uid="{00000000-0005-0000-0000-000061C50000}"/>
    <cellStyle name="Normal 5 3 9 2 3 2" xfId="51069" xr:uid="{00000000-0005-0000-0000-000062C50000}"/>
    <cellStyle name="Normal 5 3 9 2 4" xfId="37507" xr:uid="{00000000-0005-0000-0000-000063C50000}"/>
    <cellStyle name="Normal 5 3 9 3" xfId="13760" xr:uid="{00000000-0005-0000-0000-000064C50000}"/>
    <cellStyle name="Normal 5 3 9 3 2" xfId="27328" xr:uid="{00000000-0005-0000-0000-000065C50000}"/>
    <cellStyle name="Normal 5 3 9 3 2 2" xfId="54461" xr:uid="{00000000-0005-0000-0000-000066C50000}"/>
    <cellStyle name="Normal 5 3 9 3 3" xfId="40899" xr:uid="{00000000-0005-0000-0000-000067C50000}"/>
    <cellStyle name="Normal 5 3 9 4" xfId="20547" xr:uid="{00000000-0005-0000-0000-000068C50000}"/>
    <cellStyle name="Normal 5 3 9 4 2" xfId="47680" xr:uid="{00000000-0005-0000-0000-000069C50000}"/>
    <cellStyle name="Normal 5 3 9 5" xfId="34118" xr:uid="{00000000-0005-0000-0000-00006AC50000}"/>
    <cellStyle name="Normal 5 4" xfId="6829" xr:uid="{00000000-0005-0000-0000-00006BC50000}"/>
    <cellStyle name="Normal 5 49" xfId="25" xr:uid="{00000000-0005-0000-0000-00006CC50000}"/>
    <cellStyle name="Normal 5 5" xfId="6830" xr:uid="{00000000-0005-0000-0000-00006DC50000}"/>
    <cellStyle name="Normal 5 5 2" xfId="6831" xr:uid="{00000000-0005-0000-0000-00006EC50000}"/>
    <cellStyle name="Normal 5 5 2 2" xfId="10361" xr:uid="{00000000-0005-0000-0000-00006FC50000}"/>
    <cellStyle name="Normal 5 5 2 2 2" xfId="17151" xr:uid="{00000000-0005-0000-0000-000070C50000}"/>
    <cellStyle name="Normal 5 5 2 2 2 2" xfId="30719" xr:uid="{00000000-0005-0000-0000-000071C50000}"/>
    <cellStyle name="Normal 5 5 2 2 2 2 2" xfId="57852" xr:uid="{00000000-0005-0000-0000-000072C50000}"/>
    <cellStyle name="Normal 5 5 2 2 2 3" xfId="44290" xr:uid="{00000000-0005-0000-0000-000073C50000}"/>
    <cellStyle name="Normal 5 5 2 2 3" xfId="23938" xr:uid="{00000000-0005-0000-0000-000074C50000}"/>
    <cellStyle name="Normal 5 5 2 2 3 2" xfId="51071" xr:uid="{00000000-0005-0000-0000-000075C50000}"/>
    <cellStyle name="Normal 5 5 2 2 4" xfId="37509" xr:uid="{00000000-0005-0000-0000-000076C50000}"/>
    <cellStyle name="Normal 5 5 2 3" xfId="13762" xr:uid="{00000000-0005-0000-0000-000077C50000}"/>
    <cellStyle name="Normal 5 5 2 3 2" xfId="27330" xr:uid="{00000000-0005-0000-0000-000078C50000}"/>
    <cellStyle name="Normal 5 5 2 3 2 2" xfId="54463" xr:uid="{00000000-0005-0000-0000-000079C50000}"/>
    <cellStyle name="Normal 5 5 2 3 3" xfId="40901" xr:uid="{00000000-0005-0000-0000-00007AC50000}"/>
    <cellStyle name="Normal 5 5 2 4" xfId="20549" xr:uid="{00000000-0005-0000-0000-00007BC50000}"/>
    <cellStyle name="Normal 5 5 2 4 2" xfId="47682" xr:uid="{00000000-0005-0000-0000-00007CC50000}"/>
    <cellStyle name="Normal 5 5 2 5" xfId="34120" xr:uid="{00000000-0005-0000-0000-00007DC50000}"/>
    <cellStyle name="Normal 5 5 3" xfId="6832" xr:uid="{00000000-0005-0000-0000-00007EC50000}"/>
    <cellStyle name="Normal 5 5 3 2" xfId="10362" xr:uid="{00000000-0005-0000-0000-00007FC50000}"/>
    <cellStyle name="Normal 5 5 3 2 2" xfId="17152" xr:uid="{00000000-0005-0000-0000-000080C50000}"/>
    <cellStyle name="Normal 5 5 3 2 2 2" xfId="30720" xr:uid="{00000000-0005-0000-0000-000081C50000}"/>
    <cellStyle name="Normal 5 5 3 2 2 2 2" xfId="57853" xr:uid="{00000000-0005-0000-0000-000082C50000}"/>
    <cellStyle name="Normal 5 5 3 2 2 3" xfId="44291" xr:uid="{00000000-0005-0000-0000-000083C50000}"/>
    <cellStyle name="Normal 5 5 3 2 3" xfId="23939" xr:uid="{00000000-0005-0000-0000-000084C50000}"/>
    <cellStyle name="Normal 5 5 3 2 3 2" xfId="51072" xr:uid="{00000000-0005-0000-0000-000085C50000}"/>
    <cellStyle name="Normal 5 5 3 2 4" xfId="37510" xr:uid="{00000000-0005-0000-0000-000086C50000}"/>
    <cellStyle name="Normal 5 5 3 3" xfId="13763" xr:uid="{00000000-0005-0000-0000-000087C50000}"/>
    <cellStyle name="Normal 5 5 3 3 2" xfId="27331" xr:uid="{00000000-0005-0000-0000-000088C50000}"/>
    <cellStyle name="Normal 5 5 3 3 2 2" xfId="54464" xr:uid="{00000000-0005-0000-0000-000089C50000}"/>
    <cellStyle name="Normal 5 5 3 3 3" xfId="40902" xr:uid="{00000000-0005-0000-0000-00008AC50000}"/>
    <cellStyle name="Normal 5 5 3 4" xfId="20550" xr:uid="{00000000-0005-0000-0000-00008BC50000}"/>
    <cellStyle name="Normal 5 5 3 4 2" xfId="47683" xr:uid="{00000000-0005-0000-0000-00008CC50000}"/>
    <cellStyle name="Normal 5 5 3 5" xfId="34121" xr:uid="{00000000-0005-0000-0000-00008DC50000}"/>
    <cellStyle name="Normal 5 5 4" xfId="10360" xr:uid="{00000000-0005-0000-0000-00008EC50000}"/>
    <cellStyle name="Normal 5 5 4 2" xfId="17150" xr:uid="{00000000-0005-0000-0000-00008FC50000}"/>
    <cellStyle name="Normal 5 5 4 2 2" xfId="30718" xr:uid="{00000000-0005-0000-0000-000090C50000}"/>
    <cellStyle name="Normal 5 5 4 2 2 2" xfId="57851" xr:uid="{00000000-0005-0000-0000-000091C50000}"/>
    <cellStyle name="Normal 5 5 4 2 3" xfId="44289" xr:uid="{00000000-0005-0000-0000-000092C50000}"/>
    <cellStyle name="Normal 5 5 4 3" xfId="23937" xr:uid="{00000000-0005-0000-0000-000093C50000}"/>
    <cellStyle name="Normal 5 5 4 3 2" xfId="51070" xr:uid="{00000000-0005-0000-0000-000094C50000}"/>
    <cellStyle name="Normal 5 5 4 4" xfId="37508" xr:uid="{00000000-0005-0000-0000-000095C50000}"/>
    <cellStyle name="Normal 5 5 5" xfId="13761" xr:uid="{00000000-0005-0000-0000-000096C50000}"/>
    <cellStyle name="Normal 5 5 5 2" xfId="27329" xr:uid="{00000000-0005-0000-0000-000097C50000}"/>
    <cellStyle name="Normal 5 5 5 2 2" xfId="54462" xr:uid="{00000000-0005-0000-0000-000098C50000}"/>
    <cellStyle name="Normal 5 5 5 3" xfId="40900" xr:uid="{00000000-0005-0000-0000-000099C50000}"/>
    <cellStyle name="Normal 5 5 6" xfId="20548" xr:uid="{00000000-0005-0000-0000-00009AC50000}"/>
    <cellStyle name="Normal 5 5 6 2" xfId="47681" xr:uid="{00000000-0005-0000-0000-00009BC50000}"/>
    <cellStyle name="Normal 5 5 7" xfId="34119" xr:uid="{00000000-0005-0000-0000-00009CC50000}"/>
    <cellStyle name="Normal 5 6" xfId="6833" xr:uid="{00000000-0005-0000-0000-00009DC50000}"/>
    <cellStyle name="Normal 5 6 2" xfId="10363" xr:uid="{00000000-0005-0000-0000-00009EC50000}"/>
    <cellStyle name="Normal 5 6 2 2" xfId="17153" xr:uid="{00000000-0005-0000-0000-00009FC50000}"/>
    <cellStyle name="Normal 5 6 2 2 2" xfId="30721" xr:uid="{00000000-0005-0000-0000-0000A0C50000}"/>
    <cellStyle name="Normal 5 6 2 2 2 2" xfId="57854" xr:uid="{00000000-0005-0000-0000-0000A1C50000}"/>
    <cellStyle name="Normal 5 6 2 2 3" xfId="44292" xr:uid="{00000000-0005-0000-0000-0000A2C50000}"/>
    <cellStyle name="Normal 5 6 2 3" xfId="23940" xr:uid="{00000000-0005-0000-0000-0000A3C50000}"/>
    <cellStyle name="Normal 5 6 2 3 2" xfId="51073" xr:uid="{00000000-0005-0000-0000-0000A4C50000}"/>
    <cellStyle name="Normal 5 6 2 4" xfId="37511" xr:uid="{00000000-0005-0000-0000-0000A5C50000}"/>
    <cellStyle name="Normal 5 6 3" xfId="13764" xr:uid="{00000000-0005-0000-0000-0000A6C50000}"/>
    <cellStyle name="Normal 5 6 3 2" xfId="27332" xr:uid="{00000000-0005-0000-0000-0000A7C50000}"/>
    <cellStyle name="Normal 5 6 3 2 2" xfId="54465" xr:uid="{00000000-0005-0000-0000-0000A8C50000}"/>
    <cellStyle name="Normal 5 6 3 3" xfId="40903" xr:uid="{00000000-0005-0000-0000-0000A9C50000}"/>
    <cellStyle name="Normal 5 6 4" xfId="20551" xr:uid="{00000000-0005-0000-0000-0000AAC50000}"/>
    <cellStyle name="Normal 5 6 4 2" xfId="47684" xr:uid="{00000000-0005-0000-0000-0000ABC50000}"/>
    <cellStyle name="Normal 5 6 5" xfId="34122" xr:uid="{00000000-0005-0000-0000-0000ACC50000}"/>
    <cellStyle name="Normal 5 7" xfId="83" xr:uid="{00000000-0005-0000-0000-0000ADC50000}"/>
    <cellStyle name="Normal 50" xfId="17649" xr:uid="{00000000-0005-0000-0000-0000AEC50000}"/>
    <cellStyle name="Normal 51" xfId="31210" xr:uid="{00000000-0005-0000-0000-0000AFC50000}"/>
    <cellStyle name="Normal 52" xfId="31211" xr:uid="{00000000-0005-0000-0000-0000B0C50000}"/>
    <cellStyle name="Normal 53" xfId="31212" xr:uid="{00000000-0005-0000-0000-0000B1C50000}"/>
    <cellStyle name="Normal 53 2" xfId="58343" xr:uid="{00000000-0005-0000-0000-0000B2C50000}"/>
    <cellStyle name="Normal 54" xfId="31213" xr:uid="{00000000-0005-0000-0000-0000B3C50000}"/>
    <cellStyle name="Normal 54 2" xfId="58344" xr:uid="{00000000-0005-0000-0000-0000B4C50000}"/>
    <cellStyle name="Normal 55" xfId="31214" xr:uid="{00000000-0005-0000-0000-0000B5C50000}"/>
    <cellStyle name="Normal 55 2" xfId="58345" xr:uid="{00000000-0005-0000-0000-0000B6C50000}"/>
    <cellStyle name="Normal 56" xfId="31215" xr:uid="{00000000-0005-0000-0000-0000B7C50000}"/>
    <cellStyle name="Normal 56 2" xfId="58346" xr:uid="{00000000-0005-0000-0000-0000B8C50000}"/>
    <cellStyle name="Normal 57" xfId="31217" xr:uid="{00000000-0005-0000-0000-0000B9C50000}"/>
    <cellStyle name="Normal 58" xfId="58347" xr:uid="{00000000-0005-0000-0000-0000BAC50000}"/>
    <cellStyle name="Normal 59" xfId="31216" xr:uid="{00000000-0005-0000-0000-0000BBC50000}"/>
    <cellStyle name="Normal 6" xfId="84" xr:uid="{00000000-0005-0000-0000-0000BCC50000}"/>
    <cellStyle name="Normal 6 2" xfId="156" xr:uid="{00000000-0005-0000-0000-0000BDC50000}"/>
    <cellStyle name="Normal 6 2 10" xfId="6834" xr:uid="{00000000-0005-0000-0000-0000BEC50000}"/>
    <cellStyle name="Normal 6 2 10 2" xfId="10364" xr:uid="{00000000-0005-0000-0000-0000BFC50000}"/>
    <cellStyle name="Normal 6 2 10 2 2" xfId="17154" xr:uid="{00000000-0005-0000-0000-0000C0C50000}"/>
    <cellStyle name="Normal 6 2 10 2 2 2" xfId="30722" xr:uid="{00000000-0005-0000-0000-0000C1C50000}"/>
    <cellStyle name="Normal 6 2 10 2 2 2 2" xfId="57855" xr:uid="{00000000-0005-0000-0000-0000C2C50000}"/>
    <cellStyle name="Normal 6 2 10 2 2 3" xfId="44293" xr:uid="{00000000-0005-0000-0000-0000C3C50000}"/>
    <cellStyle name="Normal 6 2 10 2 3" xfId="23941" xr:uid="{00000000-0005-0000-0000-0000C4C50000}"/>
    <cellStyle name="Normal 6 2 10 2 3 2" xfId="51074" xr:uid="{00000000-0005-0000-0000-0000C5C50000}"/>
    <cellStyle name="Normal 6 2 10 2 4" xfId="37512" xr:uid="{00000000-0005-0000-0000-0000C6C50000}"/>
    <cellStyle name="Normal 6 2 10 3" xfId="13765" xr:uid="{00000000-0005-0000-0000-0000C7C50000}"/>
    <cellStyle name="Normal 6 2 10 3 2" xfId="27333" xr:uid="{00000000-0005-0000-0000-0000C8C50000}"/>
    <cellStyle name="Normal 6 2 10 3 2 2" xfId="54466" xr:uid="{00000000-0005-0000-0000-0000C9C50000}"/>
    <cellStyle name="Normal 6 2 10 3 3" xfId="40904" xr:uid="{00000000-0005-0000-0000-0000CAC50000}"/>
    <cellStyle name="Normal 6 2 10 4" xfId="20552" xr:uid="{00000000-0005-0000-0000-0000CBC50000}"/>
    <cellStyle name="Normal 6 2 10 4 2" xfId="47685" xr:uid="{00000000-0005-0000-0000-0000CCC50000}"/>
    <cellStyle name="Normal 6 2 10 5" xfId="34123" xr:uid="{00000000-0005-0000-0000-0000CDC50000}"/>
    <cellStyle name="Normal 6 2 2" xfId="6835" xr:uid="{00000000-0005-0000-0000-0000CEC50000}"/>
    <cellStyle name="Normal 6 2 2 10" xfId="13766" xr:uid="{00000000-0005-0000-0000-0000CFC50000}"/>
    <cellStyle name="Normal 6 2 2 10 2" xfId="27334" xr:uid="{00000000-0005-0000-0000-0000D0C50000}"/>
    <cellStyle name="Normal 6 2 2 10 2 2" xfId="54467" xr:uid="{00000000-0005-0000-0000-0000D1C50000}"/>
    <cellStyle name="Normal 6 2 2 10 3" xfId="40905" xr:uid="{00000000-0005-0000-0000-0000D2C50000}"/>
    <cellStyle name="Normal 6 2 2 11" xfId="20553" xr:uid="{00000000-0005-0000-0000-0000D3C50000}"/>
    <cellStyle name="Normal 6 2 2 11 2" xfId="47686" xr:uid="{00000000-0005-0000-0000-0000D4C50000}"/>
    <cellStyle name="Normal 6 2 2 12" xfId="34124" xr:uid="{00000000-0005-0000-0000-0000D5C50000}"/>
    <cellStyle name="Normal 6 2 2 2" xfId="6836" xr:uid="{00000000-0005-0000-0000-0000D6C50000}"/>
    <cellStyle name="Normal 6 2 2 2 10" xfId="34125" xr:uid="{00000000-0005-0000-0000-0000D7C50000}"/>
    <cellStyle name="Normal 6 2 2 2 2" xfId="6837" xr:uid="{00000000-0005-0000-0000-0000D8C50000}"/>
    <cellStyle name="Normal 6 2 2 2 2 2" xfId="6838" xr:uid="{00000000-0005-0000-0000-0000D9C50000}"/>
    <cellStyle name="Normal 6 2 2 2 2 2 2" xfId="6839" xr:uid="{00000000-0005-0000-0000-0000DAC50000}"/>
    <cellStyle name="Normal 6 2 2 2 2 2 2 2" xfId="10369" xr:uid="{00000000-0005-0000-0000-0000DBC50000}"/>
    <cellStyle name="Normal 6 2 2 2 2 2 2 2 2" xfId="17159" xr:uid="{00000000-0005-0000-0000-0000DCC50000}"/>
    <cellStyle name="Normal 6 2 2 2 2 2 2 2 2 2" xfId="30727" xr:uid="{00000000-0005-0000-0000-0000DDC50000}"/>
    <cellStyle name="Normal 6 2 2 2 2 2 2 2 2 2 2" xfId="57860" xr:uid="{00000000-0005-0000-0000-0000DEC50000}"/>
    <cellStyle name="Normal 6 2 2 2 2 2 2 2 2 3" xfId="44298" xr:uid="{00000000-0005-0000-0000-0000DFC50000}"/>
    <cellStyle name="Normal 6 2 2 2 2 2 2 2 3" xfId="23946" xr:uid="{00000000-0005-0000-0000-0000E0C50000}"/>
    <cellStyle name="Normal 6 2 2 2 2 2 2 2 3 2" xfId="51079" xr:uid="{00000000-0005-0000-0000-0000E1C50000}"/>
    <cellStyle name="Normal 6 2 2 2 2 2 2 2 4" xfId="37517" xr:uid="{00000000-0005-0000-0000-0000E2C50000}"/>
    <cellStyle name="Normal 6 2 2 2 2 2 2 3" xfId="13770" xr:uid="{00000000-0005-0000-0000-0000E3C50000}"/>
    <cellStyle name="Normal 6 2 2 2 2 2 2 3 2" xfId="27338" xr:uid="{00000000-0005-0000-0000-0000E4C50000}"/>
    <cellStyle name="Normal 6 2 2 2 2 2 2 3 2 2" xfId="54471" xr:uid="{00000000-0005-0000-0000-0000E5C50000}"/>
    <cellStyle name="Normal 6 2 2 2 2 2 2 3 3" xfId="40909" xr:uid="{00000000-0005-0000-0000-0000E6C50000}"/>
    <cellStyle name="Normal 6 2 2 2 2 2 2 4" xfId="20557" xr:uid="{00000000-0005-0000-0000-0000E7C50000}"/>
    <cellStyle name="Normal 6 2 2 2 2 2 2 4 2" xfId="47690" xr:uid="{00000000-0005-0000-0000-0000E8C50000}"/>
    <cellStyle name="Normal 6 2 2 2 2 2 2 5" xfId="34128" xr:uid="{00000000-0005-0000-0000-0000E9C50000}"/>
    <cellStyle name="Normal 6 2 2 2 2 2 3" xfId="6840" xr:uid="{00000000-0005-0000-0000-0000EAC50000}"/>
    <cellStyle name="Normal 6 2 2 2 2 2 3 2" xfId="10370" xr:uid="{00000000-0005-0000-0000-0000EBC50000}"/>
    <cellStyle name="Normal 6 2 2 2 2 2 3 2 2" xfId="17160" xr:uid="{00000000-0005-0000-0000-0000ECC50000}"/>
    <cellStyle name="Normal 6 2 2 2 2 2 3 2 2 2" xfId="30728" xr:uid="{00000000-0005-0000-0000-0000EDC50000}"/>
    <cellStyle name="Normal 6 2 2 2 2 2 3 2 2 2 2" xfId="57861" xr:uid="{00000000-0005-0000-0000-0000EEC50000}"/>
    <cellStyle name="Normal 6 2 2 2 2 2 3 2 2 3" xfId="44299" xr:uid="{00000000-0005-0000-0000-0000EFC50000}"/>
    <cellStyle name="Normal 6 2 2 2 2 2 3 2 3" xfId="23947" xr:uid="{00000000-0005-0000-0000-0000F0C50000}"/>
    <cellStyle name="Normal 6 2 2 2 2 2 3 2 3 2" xfId="51080" xr:uid="{00000000-0005-0000-0000-0000F1C50000}"/>
    <cellStyle name="Normal 6 2 2 2 2 2 3 2 4" xfId="37518" xr:uid="{00000000-0005-0000-0000-0000F2C50000}"/>
    <cellStyle name="Normal 6 2 2 2 2 2 3 3" xfId="13771" xr:uid="{00000000-0005-0000-0000-0000F3C50000}"/>
    <cellStyle name="Normal 6 2 2 2 2 2 3 3 2" xfId="27339" xr:uid="{00000000-0005-0000-0000-0000F4C50000}"/>
    <cellStyle name="Normal 6 2 2 2 2 2 3 3 2 2" xfId="54472" xr:uid="{00000000-0005-0000-0000-0000F5C50000}"/>
    <cellStyle name="Normal 6 2 2 2 2 2 3 3 3" xfId="40910" xr:uid="{00000000-0005-0000-0000-0000F6C50000}"/>
    <cellStyle name="Normal 6 2 2 2 2 2 3 4" xfId="20558" xr:uid="{00000000-0005-0000-0000-0000F7C50000}"/>
    <cellStyle name="Normal 6 2 2 2 2 2 3 4 2" xfId="47691" xr:uid="{00000000-0005-0000-0000-0000F8C50000}"/>
    <cellStyle name="Normal 6 2 2 2 2 2 3 5" xfId="34129" xr:uid="{00000000-0005-0000-0000-0000F9C50000}"/>
    <cellStyle name="Normal 6 2 2 2 2 2 4" xfId="10368" xr:uid="{00000000-0005-0000-0000-0000FAC50000}"/>
    <cellStyle name="Normal 6 2 2 2 2 2 4 2" xfId="17158" xr:uid="{00000000-0005-0000-0000-0000FBC50000}"/>
    <cellStyle name="Normal 6 2 2 2 2 2 4 2 2" xfId="30726" xr:uid="{00000000-0005-0000-0000-0000FCC50000}"/>
    <cellStyle name="Normal 6 2 2 2 2 2 4 2 2 2" xfId="57859" xr:uid="{00000000-0005-0000-0000-0000FDC50000}"/>
    <cellStyle name="Normal 6 2 2 2 2 2 4 2 3" xfId="44297" xr:uid="{00000000-0005-0000-0000-0000FEC50000}"/>
    <cellStyle name="Normal 6 2 2 2 2 2 4 3" xfId="23945" xr:uid="{00000000-0005-0000-0000-0000FFC50000}"/>
    <cellStyle name="Normal 6 2 2 2 2 2 4 3 2" xfId="51078" xr:uid="{00000000-0005-0000-0000-000000C60000}"/>
    <cellStyle name="Normal 6 2 2 2 2 2 4 4" xfId="37516" xr:uid="{00000000-0005-0000-0000-000001C60000}"/>
    <cellStyle name="Normal 6 2 2 2 2 2 5" xfId="13769" xr:uid="{00000000-0005-0000-0000-000002C60000}"/>
    <cellStyle name="Normal 6 2 2 2 2 2 5 2" xfId="27337" xr:uid="{00000000-0005-0000-0000-000003C60000}"/>
    <cellStyle name="Normal 6 2 2 2 2 2 5 2 2" xfId="54470" xr:uid="{00000000-0005-0000-0000-000004C60000}"/>
    <cellStyle name="Normal 6 2 2 2 2 2 5 3" xfId="40908" xr:uid="{00000000-0005-0000-0000-000005C60000}"/>
    <cellStyle name="Normal 6 2 2 2 2 2 6" xfId="20556" xr:uid="{00000000-0005-0000-0000-000006C60000}"/>
    <cellStyle name="Normal 6 2 2 2 2 2 6 2" xfId="47689" xr:uid="{00000000-0005-0000-0000-000007C60000}"/>
    <cellStyle name="Normal 6 2 2 2 2 2 7" xfId="34127" xr:uid="{00000000-0005-0000-0000-000008C60000}"/>
    <cellStyle name="Normal 6 2 2 2 2 3" xfId="6841" xr:uid="{00000000-0005-0000-0000-000009C60000}"/>
    <cellStyle name="Normal 6 2 2 2 2 3 2" xfId="6842" xr:uid="{00000000-0005-0000-0000-00000AC60000}"/>
    <cellStyle name="Normal 6 2 2 2 2 3 2 2" xfId="10372" xr:uid="{00000000-0005-0000-0000-00000BC60000}"/>
    <cellStyle name="Normal 6 2 2 2 2 3 2 2 2" xfId="17162" xr:uid="{00000000-0005-0000-0000-00000CC60000}"/>
    <cellStyle name="Normal 6 2 2 2 2 3 2 2 2 2" xfId="30730" xr:uid="{00000000-0005-0000-0000-00000DC60000}"/>
    <cellStyle name="Normal 6 2 2 2 2 3 2 2 2 2 2" xfId="57863" xr:uid="{00000000-0005-0000-0000-00000EC60000}"/>
    <cellStyle name="Normal 6 2 2 2 2 3 2 2 2 3" xfId="44301" xr:uid="{00000000-0005-0000-0000-00000FC60000}"/>
    <cellStyle name="Normal 6 2 2 2 2 3 2 2 3" xfId="23949" xr:uid="{00000000-0005-0000-0000-000010C60000}"/>
    <cellStyle name="Normal 6 2 2 2 2 3 2 2 3 2" xfId="51082" xr:uid="{00000000-0005-0000-0000-000011C60000}"/>
    <cellStyle name="Normal 6 2 2 2 2 3 2 2 4" xfId="37520" xr:uid="{00000000-0005-0000-0000-000012C60000}"/>
    <cellStyle name="Normal 6 2 2 2 2 3 2 3" xfId="13773" xr:uid="{00000000-0005-0000-0000-000013C60000}"/>
    <cellStyle name="Normal 6 2 2 2 2 3 2 3 2" xfId="27341" xr:uid="{00000000-0005-0000-0000-000014C60000}"/>
    <cellStyle name="Normal 6 2 2 2 2 3 2 3 2 2" xfId="54474" xr:uid="{00000000-0005-0000-0000-000015C60000}"/>
    <cellStyle name="Normal 6 2 2 2 2 3 2 3 3" xfId="40912" xr:uid="{00000000-0005-0000-0000-000016C60000}"/>
    <cellStyle name="Normal 6 2 2 2 2 3 2 4" xfId="20560" xr:uid="{00000000-0005-0000-0000-000017C60000}"/>
    <cellStyle name="Normal 6 2 2 2 2 3 2 4 2" xfId="47693" xr:uid="{00000000-0005-0000-0000-000018C60000}"/>
    <cellStyle name="Normal 6 2 2 2 2 3 2 5" xfId="34131" xr:uid="{00000000-0005-0000-0000-000019C60000}"/>
    <cellStyle name="Normal 6 2 2 2 2 3 3" xfId="10371" xr:uid="{00000000-0005-0000-0000-00001AC60000}"/>
    <cellStyle name="Normal 6 2 2 2 2 3 3 2" xfId="17161" xr:uid="{00000000-0005-0000-0000-00001BC60000}"/>
    <cellStyle name="Normal 6 2 2 2 2 3 3 2 2" xfId="30729" xr:uid="{00000000-0005-0000-0000-00001CC60000}"/>
    <cellStyle name="Normal 6 2 2 2 2 3 3 2 2 2" xfId="57862" xr:uid="{00000000-0005-0000-0000-00001DC60000}"/>
    <cellStyle name="Normal 6 2 2 2 2 3 3 2 3" xfId="44300" xr:uid="{00000000-0005-0000-0000-00001EC60000}"/>
    <cellStyle name="Normal 6 2 2 2 2 3 3 3" xfId="23948" xr:uid="{00000000-0005-0000-0000-00001FC60000}"/>
    <cellStyle name="Normal 6 2 2 2 2 3 3 3 2" xfId="51081" xr:uid="{00000000-0005-0000-0000-000020C60000}"/>
    <cellStyle name="Normal 6 2 2 2 2 3 3 4" xfId="37519" xr:uid="{00000000-0005-0000-0000-000021C60000}"/>
    <cellStyle name="Normal 6 2 2 2 2 3 4" xfId="13772" xr:uid="{00000000-0005-0000-0000-000022C60000}"/>
    <cellStyle name="Normal 6 2 2 2 2 3 4 2" xfId="27340" xr:uid="{00000000-0005-0000-0000-000023C60000}"/>
    <cellStyle name="Normal 6 2 2 2 2 3 4 2 2" xfId="54473" xr:uid="{00000000-0005-0000-0000-000024C60000}"/>
    <cellStyle name="Normal 6 2 2 2 2 3 4 3" xfId="40911" xr:uid="{00000000-0005-0000-0000-000025C60000}"/>
    <cellStyle name="Normal 6 2 2 2 2 3 5" xfId="20559" xr:uid="{00000000-0005-0000-0000-000026C60000}"/>
    <cellStyle name="Normal 6 2 2 2 2 3 5 2" xfId="47692" xr:uid="{00000000-0005-0000-0000-000027C60000}"/>
    <cellStyle name="Normal 6 2 2 2 2 3 6" xfId="34130" xr:uid="{00000000-0005-0000-0000-000028C60000}"/>
    <cellStyle name="Normal 6 2 2 2 2 4" xfId="6843" xr:uid="{00000000-0005-0000-0000-000029C60000}"/>
    <cellStyle name="Normal 6 2 2 2 2 4 2" xfId="10373" xr:uid="{00000000-0005-0000-0000-00002AC60000}"/>
    <cellStyle name="Normal 6 2 2 2 2 4 2 2" xfId="17163" xr:uid="{00000000-0005-0000-0000-00002BC60000}"/>
    <cellStyle name="Normal 6 2 2 2 2 4 2 2 2" xfId="30731" xr:uid="{00000000-0005-0000-0000-00002CC60000}"/>
    <cellStyle name="Normal 6 2 2 2 2 4 2 2 2 2" xfId="57864" xr:uid="{00000000-0005-0000-0000-00002DC60000}"/>
    <cellStyle name="Normal 6 2 2 2 2 4 2 2 3" xfId="44302" xr:uid="{00000000-0005-0000-0000-00002EC60000}"/>
    <cellStyle name="Normal 6 2 2 2 2 4 2 3" xfId="23950" xr:uid="{00000000-0005-0000-0000-00002FC60000}"/>
    <cellStyle name="Normal 6 2 2 2 2 4 2 3 2" xfId="51083" xr:uid="{00000000-0005-0000-0000-000030C60000}"/>
    <cellStyle name="Normal 6 2 2 2 2 4 2 4" xfId="37521" xr:uid="{00000000-0005-0000-0000-000031C60000}"/>
    <cellStyle name="Normal 6 2 2 2 2 4 3" xfId="13774" xr:uid="{00000000-0005-0000-0000-000032C60000}"/>
    <cellStyle name="Normal 6 2 2 2 2 4 3 2" xfId="27342" xr:uid="{00000000-0005-0000-0000-000033C60000}"/>
    <cellStyle name="Normal 6 2 2 2 2 4 3 2 2" xfId="54475" xr:uid="{00000000-0005-0000-0000-000034C60000}"/>
    <cellStyle name="Normal 6 2 2 2 2 4 3 3" xfId="40913" xr:uid="{00000000-0005-0000-0000-000035C60000}"/>
    <cellStyle name="Normal 6 2 2 2 2 4 4" xfId="20561" xr:uid="{00000000-0005-0000-0000-000036C60000}"/>
    <cellStyle name="Normal 6 2 2 2 2 4 4 2" xfId="47694" xr:uid="{00000000-0005-0000-0000-000037C60000}"/>
    <cellStyle name="Normal 6 2 2 2 2 4 5" xfId="34132" xr:uid="{00000000-0005-0000-0000-000038C60000}"/>
    <cellStyle name="Normal 6 2 2 2 2 5" xfId="6844" xr:uid="{00000000-0005-0000-0000-000039C60000}"/>
    <cellStyle name="Normal 6 2 2 2 2 5 2" xfId="10374" xr:uid="{00000000-0005-0000-0000-00003AC60000}"/>
    <cellStyle name="Normal 6 2 2 2 2 5 2 2" xfId="17164" xr:uid="{00000000-0005-0000-0000-00003BC60000}"/>
    <cellStyle name="Normal 6 2 2 2 2 5 2 2 2" xfId="30732" xr:uid="{00000000-0005-0000-0000-00003CC60000}"/>
    <cellStyle name="Normal 6 2 2 2 2 5 2 2 2 2" xfId="57865" xr:uid="{00000000-0005-0000-0000-00003DC60000}"/>
    <cellStyle name="Normal 6 2 2 2 2 5 2 2 3" xfId="44303" xr:uid="{00000000-0005-0000-0000-00003EC60000}"/>
    <cellStyle name="Normal 6 2 2 2 2 5 2 3" xfId="23951" xr:uid="{00000000-0005-0000-0000-00003FC60000}"/>
    <cellStyle name="Normal 6 2 2 2 2 5 2 3 2" xfId="51084" xr:uid="{00000000-0005-0000-0000-000040C60000}"/>
    <cellStyle name="Normal 6 2 2 2 2 5 2 4" xfId="37522" xr:uid="{00000000-0005-0000-0000-000041C60000}"/>
    <cellStyle name="Normal 6 2 2 2 2 5 3" xfId="13775" xr:uid="{00000000-0005-0000-0000-000042C60000}"/>
    <cellStyle name="Normal 6 2 2 2 2 5 3 2" xfId="27343" xr:uid="{00000000-0005-0000-0000-000043C60000}"/>
    <cellStyle name="Normal 6 2 2 2 2 5 3 2 2" xfId="54476" xr:uid="{00000000-0005-0000-0000-000044C60000}"/>
    <cellStyle name="Normal 6 2 2 2 2 5 3 3" xfId="40914" xr:uid="{00000000-0005-0000-0000-000045C60000}"/>
    <cellStyle name="Normal 6 2 2 2 2 5 4" xfId="20562" xr:uid="{00000000-0005-0000-0000-000046C60000}"/>
    <cellStyle name="Normal 6 2 2 2 2 5 4 2" xfId="47695" xr:uid="{00000000-0005-0000-0000-000047C60000}"/>
    <cellStyle name="Normal 6 2 2 2 2 5 5" xfId="34133" xr:uid="{00000000-0005-0000-0000-000048C60000}"/>
    <cellStyle name="Normal 6 2 2 2 2 6" xfId="10367" xr:uid="{00000000-0005-0000-0000-000049C60000}"/>
    <cellStyle name="Normal 6 2 2 2 2 6 2" xfId="17157" xr:uid="{00000000-0005-0000-0000-00004AC60000}"/>
    <cellStyle name="Normal 6 2 2 2 2 6 2 2" xfId="30725" xr:uid="{00000000-0005-0000-0000-00004BC60000}"/>
    <cellStyle name="Normal 6 2 2 2 2 6 2 2 2" xfId="57858" xr:uid="{00000000-0005-0000-0000-00004CC60000}"/>
    <cellStyle name="Normal 6 2 2 2 2 6 2 3" xfId="44296" xr:uid="{00000000-0005-0000-0000-00004DC60000}"/>
    <cellStyle name="Normal 6 2 2 2 2 6 3" xfId="23944" xr:uid="{00000000-0005-0000-0000-00004EC60000}"/>
    <cellStyle name="Normal 6 2 2 2 2 6 3 2" xfId="51077" xr:uid="{00000000-0005-0000-0000-00004FC60000}"/>
    <cellStyle name="Normal 6 2 2 2 2 6 4" xfId="37515" xr:uid="{00000000-0005-0000-0000-000050C60000}"/>
    <cellStyle name="Normal 6 2 2 2 2 7" xfId="13768" xr:uid="{00000000-0005-0000-0000-000051C60000}"/>
    <cellStyle name="Normal 6 2 2 2 2 7 2" xfId="27336" xr:uid="{00000000-0005-0000-0000-000052C60000}"/>
    <cellStyle name="Normal 6 2 2 2 2 7 2 2" xfId="54469" xr:uid="{00000000-0005-0000-0000-000053C60000}"/>
    <cellStyle name="Normal 6 2 2 2 2 7 3" xfId="40907" xr:uid="{00000000-0005-0000-0000-000054C60000}"/>
    <cellStyle name="Normal 6 2 2 2 2 8" xfId="20555" xr:uid="{00000000-0005-0000-0000-000055C60000}"/>
    <cellStyle name="Normal 6 2 2 2 2 8 2" xfId="47688" xr:uid="{00000000-0005-0000-0000-000056C60000}"/>
    <cellStyle name="Normal 6 2 2 2 2 9" xfId="34126" xr:uid="{00000000-0005-0000-0000-000057C60000}"/>
    <cellStyle name="Normal 6 2 2 2 3" xfId="6845" xr:uid="{00000000-0005-0000-0000-000058C60000}"/>
    <cellStyle name="Normal 6 2 2 2 3 2" xfId="6846" xr:uid="{00000000-0005-0000-0000-000059C60000}"/>
    <cellStyle name="Normal 6 2 2 2 3 2 2" xfId="10376" xr:uid="{00000000-0005-0000-0000-00005AC60000}"/>
    <cellStyle name="Normal 6 2 2 2 3 2 2 2" xfId="17166" xr:uid="{00000000-0005-0000-0000-00005BC60000}"/>
    <cellStyle name="Normal 6 2 2 2 3 2 2 2 2" xfId="30734" xr:uid="{00000000-0005-0000-0000-00005CC60000}"/>
    <cellStyle name="Normal 6 2 2 2 3 2 2 2 2 2" xfId="57867" xr:uid="{00000000-0005-0000-0000-00005DC60000}"/>
    <cellStyle name="Normal 6 2 2 2 3 2 2 2 3" xfId="44305" xr:uid="{00000000-0005-0000-0000-00005EC60000}"/>
    <cellStyle name="Normal 6 2 2 2 3 2 2 3" xfId="23953" xr:uid="{00000000-0005-0000-0000-00005FC60000}"/>
    <cellStyle name="Normal 6 2 2 2 3 2 2 3 2" xfId="51086" xr:uid="{00000000-0005-0000-0000-000060C60000}"/>
    <cellStyle name="Normal 6 2 2 2 3 2 2 4" xfId="37524" xr:uid="{00000000-0005-0000-0000-000061C60000}"/>
    <cellStyle name="Normal 6 2 2 2 3 2 3" xfId="13777" xr:uid="{00000000-0005-0000-0000-000062C60000}"/>
    <cellStyle name="Normal 6 2 2 2 3 2 3 2" xfId="27345" xr:uid="{00000000-0005-0000-0000-000063C60000}"/>
    <cellStyle name="Normal 6 2 2 2 3 2 3 2 2" xfId="54478" xr:uid="{00000000-0005-0000-0000-000064C60000}"/>
    <cellStyle name="Normal 6 2 2 2 3 2 3 3" xfId="40916" xr:uid="{00000000-0005-0000-0000-000065C60000}"/>
    <cellStyle name="Normal 6 2 2 2 3 2 4" xfId="20564" xr:uid="{00000000-0005-0000-0000-000066C60000}"/>
    <cellStyle name="Normal 6 2 2 2 3 2 4 2" xfId="47697" xr:uid="{00000000-0005-0000-0000-000067C60000}"/>
    <cellStyle name="Normal 6 2 2 2 3 2 5" xfId="34135" xr:uid="{00000000-0005-0000-0000-000068C60000}"/>
    <cellStyle name="Normal 6 2 2 2 3 3" xfId="6847" xr:uid="{00000000-0005-0000-0000-000069C60000}"/>
    <cellStyle name="Normal 6 2 2 2 3 3 2" xfId="10377" xr:uid="{00000000-0005-0000-0000-00006AC60000}"/>
    <cellStyle name="Normal 6 2 2 2 3 3 2 2" xfId="17167" xr:uid="{00000000-0005-0000-0000-00006BC60000}"/>
    <cellStyle name="Normal 6 2 2 2 3 3 2 2 2" xfId="30735" xr:uid="{00000000-0005-0000-0000-00006CC60000}"/>
    <cellStyle name="Normal 6 2 2 2 3 3 2 2 2 2" xfId="57868" xr:uid="{00000000-0005-0000-0000-00006DC60000}"/>
    <cellStyle name="Normal 6 2 2 2 3 3 2 2 3" xfId="44306" xr:uid="{00000000-0005-0000-0000-00006EC60000}"/>
    <cellStyle name="Normal 6 2 2 2 3 3 2 3" xfId="23954" xr:uid="{00000000-0005-0000-0000-00006FC60000}"/>
    <cellStyle name="Normal 6 2 2 2 3 3 2 3 2" xfId="51087" xr:uid="{00000000-0005-0000-0000-000070C60000}"/>
    <cellStyle name="Normal 6 2 2 2 3 3 2 4" xfId="37525" xr:uid="{00000000-0005-0000-0000-000071C60000}"/>
    <cellStyle name="Normal 6 2 2 2 3 3 3" xfId="13778" xr:uid="{00000000-0005-0000-0000-000072C60000}"/>
    <cellStyle name="Normal 6 2 2 2 3 3 3 2" xfId="27346" xr:uid="{00000000-0005-0000-0000-000073C60000}"/>
    <cellStyle name="Normal 6 2 2 2 3 3 3 2 2" xfId="54479" xr:uid="{00000000-0005-0000-0000-000074C60000}"/>
    <cellStyle name="Normal 6 2 2 2 3 3 3 3" xfId="40917" xr:uid="{00000000-0005-0000-0000-000075C60000}"/>
    <cellStyle name="Normal 6 2 2 2 3 3 4" xfId="20565" xr:uid="{00000000-0005-0000-0000-000076C60000}"/>
    <cellStyle name="Normal 6 2 2 2 3 3 4 2" xfId="47698" xr:uid="{00000000-0005-0000-0000-000077C60000}"/>
    <cellStyle name="Normal 6 2 2 2 3 3 5" xfId="34136" xr:uid="{00000000-0005-0000-0000-000078C60000}"/>
    <cellStyle name="Normal 6 2 2 2 3 4" xfId="10375" xr:uid="{00000000-0005-0000-0000-000079C60000}"/>
    <cellStyle name="Normal 6 2 2 2 3 4 2" xfId="17165" xr:uid="{00000000-0005-0000-0000-00007AC60000}"/>
    <cellStyle name="Normal 6 2 2 2 3 4 2 2" xfId="30733" xr:uid="{00000000-0005-0000-0000-00007BC60000}"/>
    <cellStyle name="Normal 6 2 2 2 3 4 2 2 2" xfId="57866" xr:uid="{00000000-0005-0000-0000-00007CC60000}"/>
    <cellStyle name="Normal 6 2 2 2 3 4 2 3" xfId="44304" xr:uid="{00000000-0005-0000-0000-00007DC60000}"/>
    <cellStyle name="Normal 6 2 2 2 3 4 3" xfId="23952" xr:uid="{00000000-0005-0000-0000-00007EC60000}"/>
    <cellStyle name="Normal 6 2 2 2 3 4 3 2" xfId="51085" xr:uid="{00000000-0005-0000-0000-00007FC60000}"/>
    <cellStyle name="Normal 6 2 2 2 3 4 4" xfId="37523" xr:uid="{00000000-0005-0000-0000-000080C60000}"/>
    <cellStyle name="Normal 6 2 2 2 3 5" xfId="13776" xr:uid="{00000000-0005-0000-0000-000081C60000}"/>
    <cellStyle name="Normal 6 2 2 2 3 5 2" xfId="27344" xr:uid="{00000000-0005-0000-0000-000082C60000}"/>
    <cellStyle name="Normal 6 2 2 2 3 5 2 2" xfId="54477" xr:uid="{00000000-0005-0000-0000-000083C60000}"/>
    <cellStyle name="Normal 6 2 2 2 3 5 3" xfId="40915" xr:uid="{00000000-0005-0000-0000-000084C60000}"/>
    <cellStyle name="Normal 6 2 2 2 3 6" xfId="20563" xr:uid="{00000000-0005-0000-0000-000085C60000}"/>
    <cellStyle name="Normal 6 2 2 2 3 6 2" xfId="47696" xr:uid="{00000000-0005-0000-0000-000086C60000}"/>
    <cellStyle name="Normal 6 2 2 2 3 7" xfId="34134" xr:uid="{00000000-0005-0000-0000-000087C60000}"/>
    <cellStyle name="Normal 6 2 2 2 4" xfId="6848" xr:uid="{00000000-0005-0000-0000-000088C60000}"/>
    <cellStyle name="Normal 6 2 2 2 4 2" xfId="6849" xr:uid="{00000000-0005-0000-0000-000089C60000}"/>
    <cellStyle name="Normal 6 2 2 2 4 2 2" xfId="10379" xr:uid="{00000000-0005-0000-0000-00008AC60000}"/>
    <cellStyle name="Normal 6 2 2 2 4 2 2 2" xfId="17169" xr:uid="{00000000-0005-0000-0000-00008BC60000}"/>
    <cellStyle name="Normal 6 2 2 2 4 2 2 2 2" xfId="30737" xr:uid="{00000000-0005-0000-0000-00008CC60000}"/>
    <cellStyle name="Normal 6 2 2 2 4 2 2 2 2 2" xfId="57870" xr:uid="{00000000-0005-0000-0000-00008DC60000}"/>
    <cellStyle name="Normal 6 2 2 2 4 2 2 2 3" xfId="44308" xr:uid="{00000000-0005-0000-0000-00008EC60000}"/>
    <cellStyle name="Normal 6 2 2 2 4 2 2 3" xfId="23956" xr:uid="{00000000-0005-0000-0000-00008FC60000}"/>
    <cellStyle name="Normal 6 2 2 2 4 2 2 3 2" xfId="51089" xr:uid="{00000000-0005-0000-0000-000090C60000}"/>
    <cellStyle name="Normal 6 2 2 2 4 2 2 4" xfId="37527" xr:uid="{00000000-0005-0000-0000-000091C60000}"/>
    <cellStyle name="Normal 6 2 2 2 4 2 3" xfId="13780" xr:uid="{00000000-0005-0000-0000-000092C60000}"/>
    <cellStyle name="Normal 6 2 2 2 4 2 3 2" xfId="27348" xr:uid="{00000000-0005-0000-0000-000093C60000}"/>
    <cellStyle name="Normal 6 2 2 2 4 2 3 2 2" xfId="54481" xr:uid="{00000000-0005-0000-0000-000094C60000}"/>
    <cellStyle name="Normal 6 2 2 2 4 2 3 3" xfId="40919" xr:uid="{00000000-0005-0000-0000-000095C60000}"/>
    <cellStyle name="Normal 6 2 2 2 4 2 4" xfId="20567" xr:uid="{00000000-0005-0000-0000-000096C60000}"/>
    <cellStyle name="Normal 6 2 2 2 4 2 4 2" xfId="47700" xr:uid="{00000000-0005-0000-0000-000097C60000}"/>
    <cellStyle name="Normal 6 2 2 2 4 2 5" xfId="34138" xr:uid="{00000000-0005-0000-0000-000098C60000}"/>
    <cellStyle name="Normal 6 2 2 2 4 3" xfId="10378" xr:uid="{00000000-0005-0000-0000-000099C60000}"/>
    <cellStyle name="Normal 6 2 2 2 4 3 2" xfId="17168" xr:uid="{00000000-0005-0000-0000-00009AC60000}"/>
    <cellStyle name="Normal 6 2 2 2 4 3 2 2" xfId="30736" xr:uid="{00000000-0005-0000-0000-00009BC60000}"/>
    <cellStyle name="Normal 6 2 2 2 4 3 2 2 2" xfId="57869" xr:uid="{00000000-0005-0000-0000-00009CC60000}"/>
    <cellStyle name="Normal 6 2 2 2 4 3 2 3" xfId="44307" xr:uid="{00000000-0005-0000-0000-00009DC60000}"/>
    <cellStyle name="Normal 6 2 2 2 4 3 3" xfId="23955" xr:uid="{00000000-0005-0000-0000-00009EC60000}"/>
    <cellStyle name="Normal 6 2 2 2 4 3 3 2" xfId="51088" xr:uid="{00000000-0005-0000-0000-00009FC60000}"/>
    <cellStyle name="Normal 6 2 2 2 4 3 4" xfId="37526" xr:uid="{00000000-0005-0000-0000-0000A0C60000}"/>
    <cellStyle name="Normal 6 2 2 2 4 4" xfId="13779" xr:uid="{00000000-0005-0000-0000-0000A1C60000}"/>
    <cellStyle name="Normal 6 2 2 2 4 4 2" xfId="27347" xr:uid="{00000000-0005-0000-0000-0000A2C60000}"/>
    <cellStyle name="Normal 6 2 2 2 4 4 2 2" xfId="54480" xr:uid="{00000000-0005-0000-0000-0000A3C60000}"/>
    <cellStyle name="Normal 6 2 2 2 4 4 3" xfId="40918" xr:uid="{00000000-0005-0000-0000-0000A4C60000}"/>
    <cellStyle name="Normal 6 2 2 2 4 5" xfId="20566" xr:uid="{00000000-0005-0000-0000-0000A5C60000}"/>
    <cellStyle name="Normal 6 2 2 2 4 5 2" xfId="47699" xr:uid="{00000000-0005-0000-0000-0000A6C60000}"/>
    <cellStyle name="Normal 6 2 2 2 4 6" xfId="34137" xr:uid="{00000000-0005-0000-0000-0000A7C60000}"/>
    <cellStyle name="Normal 6 2 2 2 5" xfId="6850" xr:uid="{00000000-0005-0000-0000-0000A8C60000}"/>
    <cellStyle name="Normal 6 2 2 2 5 2" xfId="10380" xr:uid="{00000000-0005-0000-0000-0000A9C60000}"/>
    <cellStyle name="Normal 6 2 2 2 5 2 2" xfId="17170" xr:uid="{00000000-0005-0000-0000-0000AAC60000}"/>
    <cellStyle name="Normal 6 2 2 2 5 2 2 2" xfId="30738" xr:uid="{00000000-0005-0000-0000-0000ABC60000}"/>
    <cellStyle name="Normal 6 2 2 2 5 2 2 2 2" xfId="57871" xr:uid="{00000000-0005-0000-0000-0000ACC60000}"/>
    <cellStyle name="Normal 6 2 2 2 5 2 2 3" xfId="44309" xr:uid="{00000000-0005-0000-0000-0000ADC60000}"/>
    <cellStyle name="Normal 6 2 2 2 5 2 3" xfId="23957" xr:uid="{00000000-0005-0000-0000-0000AEC60000}"/>
    <cellStyle name="Normal 6 2 2 2 5 2 3 2" xfId="51090" xr:uid="{00000000-0005-0000-0000-0000AFC60000}"/>
    <cellStyle name="Normal 6 2 2 2 5 2 4" xfId="37528" xr:uid="{00000000-0005-0000-0000-0000B0C60000}"/>
    <cellStyle name="Normal 6 2 2 2 5 3" xfId="13781" xr:uid="{00000000-0005-0000-0000-0000B1C60000}"/>
    <cellStyle name="Normal 6 2 2 2 5 3 2" xfId="27349" xr:uid="{00000000-0005-0000-0000-0000B2C60000}"/>
    <cellStyle name="Normal 6 2 2 2 5 3 2 2" xfId="54482" xr:uid="{00000000-0005-0000-0000-0000B3C60000}"/>
    <cellStyle name="Normal 6 2 2 2 5 3 3" xfId="40920" xr:uid="{00000000-0005-0000-0000-0000B4C60000}"/>
    <cellStyle name="Normal 6 2 2 2 5 4" xfId="20568" xr:uid="{00000000-0005-0000-0000-0000B5C60000}"/>
    <cellStyle name="Normal 6 2 2 2 5 4 2" xfId="47701" xr:uid="{00000000-0005-0000-0000-0000B6C60000}"/>
    <cellStyle name="Normal 6 2 2 2 5 5" xfId="34139" xr:uid="{00000000-0005-0000-0000-0000B7C60000}"/>
    <cellStyle name="Normal 6 2 2 2 6" xfId="6851" xr:uid="{00000000-0005-0000-0000-0000B8C60000}"/>
    <cellStyle name="Normal 6 2 2 2 6 2" xfId="10381" xr:uid="{00000000-0005-0000-0000-0000B9C60000}"/>
    <cellStyle name="Normal 6 2 2 2 6 2 2" xfId="17171" xr:uid="{00000000-0005-0000-0000-0000BAC60000}"/>
    <cellStyle name="Normal 6 2 2 2 6 2 2 2" xfId="30739" xr:uid="{00000000-0005-0000-0000-0000BBC60000}"/>
    <cellStyle name="Normal 6 2 2 2 6 2 2 2 2" xfId="57872" xr:uid="{00000000-0005-0000-0000-0000BCC60000}"/>
    <cellStyle name="Normal 6 2 2 2 6 2 2 3" xfId="44310" xr:uid="{00000000-0005-0000-0000-0000BDC60000}"/>
    <cellStyle name="Normal 6 2 2 2 6 2 3" xfId="23958" xr:uid="{00000000-0005-0000-0000-0000BEC60000}"/>
    <cellStyle name="Normal 6 2 2 2 6 2 3 2" xfId="51091" xr:uid="{00000000-0005-0000-0000-0000BFC60000}"/>
    <cellStyle name="Normal 6 2 2 2 6 2 4" xfId="37529" xr:uid="{00000000-0005-0000-0000-0000C0C60000}"/>
    <cellStyle name="Normal 6 2 2 2 6 3" xfId="13782" xr:uid="{00000000-0005-0000-0000-0000C1C60000}"/>
    <cellStyle name="Normal 6 2 2 2 6 3 2" xfId="27350" xr:uid="{00000000-0005-0000-0000-0000C2C60000}"/>
    <cellStyle name="Normal 6 2 2 2 6 3 2 2" xfId="54483" xr:uid="{00000000-0005-0000-0000-0000C3C60000}"/>
    <cellStyle name="Normal 6 2 2 2 6 3 3" xfId="40921" xr:uid="{00000000-0005-0000-0000-0000C4C60000}"/>
    <cellStyle name="Normal 6 2 2 2 6 4" xfId="20569" xr:uid="{00000000-0005-0000-0000-0000C5C60000}"/>
    <cellStyle name="Normal 6 2 2 2 6 4 2" xfId="47702" xr:uid="{00000000-0005-0000-0000-0000C6C60000}"/>
    <cellStyle name="Normal 6 2 2 2 6 5" xfId="34140" xr:uid="{00000000-0005-0000-0000-0000C7C60000}"/>
    <cellStyle name="Normal 6 2 2 2 7" xfId="10366" xr:uid="{00000000-0005-0000-0000-0000C8C60000}"/>
    <cellStyle name="Normal 6 2 2 2 7 2" xfId="17156" xr:uid="{00000000-0005-0000-0000-0000C9C60000}"/>
    <cellStyle name="Normal 6 2 2 2 7 2 2" xfId="30724" xr:uid="{00000000-0005-0000-0000-0000CAC60000}"/>
    <cellStyle name="Normal 6 2 2 2 7 2 2 2" xfId="57857" xr:uid="{00000000-0005-0000-0000-0000CBC60000}"/>
    <cellStyle name="Normal 6 2 2 2 7 2 3" xfId="44295" xr:uid="{00000000-0005-0000-0000-0000CCC60000}"/>
    <cellStyle name="Normal 6 2 2 2 7 3" xfId="23943" xr:uid="{00000000-0005-0000-0000-0000CDC60000}"/>
    <cellStyle name="Normal 6 2 2 2 7 3 2" xfId="51076" xr:uid="{00000000-0005-0000-0000-0000CEC60000}"/>
    <cellStyle name="Normal 6 2 2 2 7 4" xfId="37514" xr:uid="{00000000-0005-0000-0000-0000CFC60000}"/>
    <cellStyle name="Normal 6 2 2 2 8" xfId="13767" xr:uid="{00000000-0005-0000-0000-0000D0C60000}"/>
    <cellStyle name="Normal 6 2 2 2 8 2" xfId="27335" xr:uid="{00000000-0005-0000-0000-0000D1C60000}"/>
    <cellStyle name="Normal 6 2 2 2 8 2 2" xfId="54468" xr:uid="{00000000-0005-0000-0000-0000D2C60000}"/>
    <cellStyle name="Normal 6 2 2 2 8 3" xfId="40906" xr:uid="{00000000-0005-0000-0000-0000D3C60000}"/>
    <cellStyle name="Normal 6 2 2 2 9" xfId="20554" xr:uid="{00000000-0005-0000-0000-0000D4C60000}"/>
    <cellStyle name="Normal 6 2 2 2 9 2" xfId="47687" xr:uid="{00000000-0005-0000-0000-0000D5C60000}"/>
    <cellStyle name="Normal 6 2 2 3" xfId="6852" xr:uid="{00000000-0005-0000-0000-0000D6C60000}"/>
    <cellStyle name="Normal 6 2 2 3 2" xfId="6853" xr:uid="{00000000-0005-0000-0000-0000D7C60000}"/>
    <cellStyle name="Normal 6 2 2 3 2 2" xfId="6854" xr:uid="{00000000-0005-0000-0000-0000D8C60000}"/>
    <cellStyle name="Normal 6 2 2 3 2 2 2" xfId="10384" xr:uid="{00000000-0005-0000-0000-0000D9C60000}"/>
    <cellStyle name="Normal 6 2 2 3 2 2 2 2" xfId="17174" xr:uid="{00000000-0005-0000-0000-0000DAC60000}"/>
    <cellStyle name="Normal 6 2 2 3 2 2 2 2 2" xfId="30742" xr:uid="{00000000-0005-0000-0000-0000DBC60000}"/>
    <cellStyle name="Normal 6 2 2 3 2 2 2 2 2 2" xfId="57875" xr:uid="{00000000-0005-0000-0000-0000DCC60000}"/>
    <cellStyle name="Normal 6 2 2 3 2 2 2 2 3" xfId="44313" xr:uid="{00000000-0005-0000-0000-0000DDC60000}"/>
    <cellStyle name="Normal 6 2 2 3 2 2 2 3" xfId="23961" xr:uid="{00000000-0005-0000-0000-0000DEC60000}"/>
    <cellStyle name="Normal 6 2 2 3 2 2 2 3 2" xfId="51094" xr:uid="{00000000-0005-0000-0000-0000DFC60000}"/>
    <cellStyle name="Normal 6 2 2 3 2 2 2 4" xfId="37532" xr:uid="{00000000-0005-0000-0000-0000E0C60000}"/>
    <cellStyle name="Normal 6 2 2 3 2 2 3" xfId="13785" xr:uid="{00000000-0005-0000-0000-0000E1C60000}"/>
    <cellStyle name="Normal 6 2 2 3 2 2 3 2" xfId="27353" xr:uid="{00000000-0005-0000-0000-0000E2C60000}"/>
    <cellStyle name="Normal 6 2 2 3 2 2 3 2 2" xfId="54486" xr:uid="{00000000-0005-0000-0000-0000E3C60000}"/>
    <cellStyle name="Normal 6 2 2 3 2 2 3 3" xfId="40924" xr:uid="{00000000-0005-0000-0000-0000E4C60000}"/>
    <cellStyle name="Normal 6 2 2 3 2 2 4" xfId="20572" xr:uid="{00000000-0005-0000-0000-0000E5C60000}"/>
    <cellStyle name="Normal 6 2 2 3 2 2 4 2" xfId="47705" xr:uid="{00000000-0005-0000-0000-0000E6C60000}"/>
    <cellStyle name="Normal 6 2 2 3 2 2 5" xfId="34143" xr:uid="{00000000-0005-0000-0000-0000E7C60000}"/>
    <cellStyle name="Normal 6 2 2 3 2 3" xfId="6855" xr:uid="{00000000-0005-0000-0000-0000E8C60000}"/>
    <cellStyle name="Normal 6 2 2 3 2 3 2" xfId="10385" xr:uid="{00000000-0005-0000-0000-0000E9C60000}"/>
    <cellStyle name="Normal 6 2 2 3 2 3 2 2" xfId="17175" xr:uid="{00000000-0005-0000-0000-0000EAC60000}"/>
    <cellStyle name="Normal 6 2 2 3 2 3 2 2 2" xfId="30743" xr:uid="{00000000-0005-0000-0000-0000EBC60000}"/>
    <cellStyle name="Normal 6 2 2 3 2 3 2 2 2 2" xfId="57876" xr:uid="{00000000-0005-0000-0000-0000ECC60000}"/>
    <cellStyle name="Normal 6 2 2 3 2 3 2 2 3" xfId="44314" xr:uid="{00000000-0005-0000-0000-0000EDC60000}"/>
    <cellStyle name="Normal 6 2 2 3 2 3 2 3" xfId="23962" xr:uid="{00000000-0005-0000-0000-0000EEC60000}"/>
    <cellStyle name="Normal 6 2 2 3 2 3 2 3 2" xfId="51095" xr:uid="{00000000-0005-0000-0000-0000EFC60000}"/>
    <cellStyle name="Normal 6 2 2 3 2 3 2 4" xfId="37533" xr:uid="{00000000-0005-0000-0000-0000F0C60000}"/>
    <cellStyle name="Normal 6 2 2 3 2 3 3" xfId="13786" xr:uid="{00000000-0005-0000-0000-0000F1C60000}"/>
    <cellStyle name="Normal 6 2 2 3 2 3 3 2" xfId="27354" xr:uid="{00000000-0005-0000-0000-0000F2C60000}"/>
    <cellStyle name="Normal 6 2 2 3 2 3 3 2 2" xfId="54487" xr:uid="{00000000-0005-0000-0000-0000F3C60000}"/>
    <cellStyle name="Normal 6 2 2 3 2 3 3 3" xfId="40925" xr:uid="{00000000-0005-0000-0000-0000F4C60000}"/>
    <cellStyle name="Normal 6 2 2 3 2 3 4" xfId="20573" xr:uid="{00000000-0005-0000-0000-0000F5C60000}"/>
    <cellStyle name="Normal 6 2 2 3 2 3 4 2" xfId="47706" xr:uid="{00000000-0005-0000-0000-0000F6C60000}"/>
    <cellStyle name="Normal 6 2 2 3 2 3 5" xfId="34144" xr:uid="{00000000-0005-0000-0000-0000F7C60000}"/>
    <cellStyle name="Normal 6 2 2 3 2 4" xfId="10383" xr:uid="{00000000-0005-0000-0000-0000F8C60000}"/>
    <cellStyle name="Normal 6 2 2 3 2 4 2" xfId="17173" xr:uid="{00000000-0005-0000-0000-0000F9C60000}"/>
    <cellStyle name="Normal 6 2 2 3 2 4 2 2" xfId="30741" xr:uid="{00000000-0005-0000-0000-0000FAC60000}"/>
    <cellStyle name="Normal 6 2 2 3 2 4 2 2 2" xfId="57874" xr:uid="{00000000-0005-0000-0000-0000FBC60000}"/>
    <cellStyle name="Normal 6 2 2 3 2 4 2 3" xfId="44312" xr:uid="{00000000-0005-0000-0000-0000FCC60000}"/>
    <cellStyle name="Normal 6 2 2 3 2 4 3" xfId="23960" xr:uid="{00000000-0005-0000-0000-0000FDC60000}"/>
    <cellStyle name="Normal 6 2 2 3 2 4 3 2" xfId="51093" xr:uid="{00000000-0005-0000-0000-0000FEC60000}"/>
    <cellStyle name="Normal 6 2 2 3 2 4 4" xfId="37531" xr:uid="{00000000-0005-0000-0000-0000FFC60000}"/>
    <cellStyle name="Normal 6 2 2 3 2 5" xfId="13784" xr:uid="{00000000-0005-0000-0000-000000C70000}"/>
    <cellStyle name="Normal 6 2 2 3 2 5 2" xfId="27352" xr:uid="{00000000-0005-0000-0000-000001C70000}"/>
    <cellStyle name="Normal 6 2 2 3 2 5 2 2" xfId="54485" xr:uid="{00000000-0005-0000-0000-000002C70000}"/>
    <cellStyle name="Normal 6 2 2 3 2 5 3" xfId="40923" xr:uid="{00000000-0005-0000-0000-000003C70000}"/>
    <cellStyle name="Normal 6 2 2 3 2 6" xfId="20571" xr:uid="{00000000-0005-0000-0000-000004C70000}"/>
    <cellStyle name="Normal 6 2 2 3 2 6 2" xfId="47704" xr:uid="{00000000-0005-0000-0000-000005C70000}"/>
    <cellStyle name="Normal 6 2 2 3 2 7" xfId="34142" xr:uid="{00000000-0005-0000-0000-000006C70000}"/>
    <cellStyle name="Normal 6 2 2 3 3" xfId="6856" xr:uid="{00000000-0005-0000-0000-000007C70000}"/>
    <cellStyle name="Normal 6 2 2 3 3 2" xfId="6857" xr:uid="{00000000-0005-0000-0000-000008C70000}"/>
    <cellStyle name="Normal 6 2 2 3 3 2 2" xfId="10387" xr:uid="{00000000-0005-0000-0000-000009C70000}"/>
    <cellStyle name="Normal 6 2 2 3 3 2 2 2" xfId="17177" xr:uid="{00000000-0005-0000-0000-00000AC70000}"/>
    <cellStyle name="Normal 6 2 2 3 3 2 2 2 2" xfId="30745" xr:uid="{00000000-0005-0000-0000-00000BC70000}"/>
    <cellStyle name="Normal 6 2 2 3 3 2 2 2 2 2" xfId="57878" xr:uid="{00000000-0005-0000-0000-00000CC70000}"/>
    <cellStyle name="Normal 6 2 2 3 3 2 2 2 3" xfId="44316" xr:uid="{00000000-0005-0000-0000-00000DC70000}"/>
    <cellStyle name="Normal 6 2 2 3 3 2 2 3" xfId="23964" xr:uid="{00000000-0005-0000-0000-00000EC70000}"/>
    <cellStyle name="Normal 6 2 2 3 3 2 2 3 2" xfId="51097" xr:uid="{00000000-0005-0000-0000-00000FC70000}"/>
    <cellStyle name="Normal 6 2 2 3 3 2 2 4" xfId="37535" xr:uid="{00000000-0005-0000-0000-000010C70000}"/>
    <cellStyle name="Normal 6 2 2 3 3 2 3" xfId="13788" xr:uid="{00000000-0005-0000-0000-000011C70000}"/>
    <cellStyle name="Normal 6 2 2 3 3 2 3 2" xfId="27356" xr:uid="{00000000-0005-0000-0000-000012C70000}"/>
    <cellStyle name="Normal 6 2 2 3 3 2 3 2 2" xfId="54489" xr:uid="{00000000-0005-0000-0000-000013C70000}"/>
    <cellStyle name="Normal 6 2 2 3 3 2 3 3" xfId="40927" xr:uid="{00000000-0005-0000-0000-000014C70000}"/>
    <cellStyle name="Normal 6 2 2 3 3 2 4" xfId="20575" xr:uid="{00000000-0005-0000-0000-000015C70000}"/>
    <cellStyle name="Normal 6 2 2 3 3 2 4 2" xfId="47708" xr:uid="{00000000-0005-0000-0000-000016C70000}"/>
    <cellStyle name="Normal 6 2 2 3 3 2 5" xfId="34146" xr:uid="{00000000-0005-0000-0000-000017C70000}"/>
    <cellStyle name="Normal 6 2 2 3 3 3" xfId="10386" xr:uid="{00000000-0005-0000-0000-000018C70000}"/>
    <cellStyle name="Normal 6 2 2 3 3 3 2" xfId="17176" xr:uid="{00000000-0005-0000-0000-000019C70000}"/>
    <cellStyle name="Normal 6 2 2 3 3 3 2 2" xfId="30744" xr:uid="{00000000-0005-0000-0000-00001AC70000}"/>
    <cellStyle name="Normal 6 2 2 3 3 3 2 2 2" xfId="57877" xr:uid="{00000000-0005-0000-0000-00001BC70000}"/>
    <cellStyle name="Normal 6 2 2 3 3 3 2 3" xfId="44315" xr:uid="{00000000-0005-0000-0000-00001CC70000}"/>
    <cellStyle name="Normal 6 2 2 3 3 3 3" xfId="23963" xr:uid="{00000000-0005-0000-0000-00001DC70000}"/>
    <cellStyle name="Normal 6 2 2 3 3 3 3 2" xfId="51096" xr:uid="{00000000-0005-0000-0000-00001EC70000}"/>
    <cellStyle name="Normal 6 2 2 3 3 3 4" xfId="37534" xr:uid="{00000000-0005-0000-0000-00001FC70000}"/>
    <cellStyle name="Normal 6 2 2 3 3 4" xfId="13787" xr:uid="{00000000-0005-0000-0000-000020C70000}"/>
    <cellStyle name="Normal 6 2 2 3 3 4 2" xfId="27355" xr:uid="{00000000-0005-0000-0000-000021C70000}"/>
    <cellStyle name="Normal 6 2 2 3 3 4 2 2" xfId="54488" xr:uid="{00000000-0005-0000-0000-000022C70000}"/>
    <cellStyle name="Normal 6 2 2 3 3 4 3" xfId="40926" xr:uid="{00000000-0005-0000-0000-000023C70000}"/>
    <cellStyle name="Normal 6 2 2 3 3 5" xfId="20574" xr:uid="{00000000-0005-0000-0000-000024C70000}"/>
    <cellStyle name="Normal 6 2 2 3 3 5 2" xfId="47707" xr:uid="{00000000-0005-0000-0000-000025C70000}"/>
    <cellStyle name="Normal 6 2 2 3 3 6" xfId="34145" xr:uid="{00000000-0005-0000-0000-000026C70000}"/>
    <cellStyle name="Normal 6 2 2 3 4" xfId="6858" xr:uid="{00000000-0005-0000-0000-000027C70000}"/>
    <cellStyle name="Normal 6 2 2 3 4 2" xfId="10388" xr:uid="{00000000-0005-0000-0000-000028C70000}"/>
    <cellStyle name="Normal 6 2 2 3 4 2 2" xfId="17178" xr:uid="{00000000-0005-0000-0000-000029C70000}"/>
    <cellStyle name="Normal 6 2 2 3 4 2 2 2" xfId="30746" xr:uid="{00000000-0005-0000-0000-00002AC70000}"/>
    <cellStyle name="Normal 6 2 2 3 4 2 2 2 2" xfId="57879" xr:uid="{00000000-0005-0000-0000-00002BC70000}"/>
    <cellStyle name="Normal 6 2 2 3 4 2 2 3" xfId="44317" xr:uid="{00000000-0005-0000-0000-00002CC70000}"/>
    <cellStyle name="Normal 6 2 2 3 4 2 3" xfId="23965" xr:uid="{00000000-0005-0000-0000-00002DC70000}"/>
    <cellStyle name="Normal 6 2 2 3 4 2 3 2" xfId="51098" xr:uid="{00000000-0005-0000-0000-00002EC70000}"/>
    <cellStyle name="Normal 6 2 2 3 4 2 4" xfId="37536" xr:uid="{00000000-0005-0000-0000-00002FC70000}"/>
    <cellStyle name="Normal 6 2 2 3 4 3" xfId="13789" xr:uid="{00000000-0005-0000-0000-000030C70000}"/>
    <cellStyle name="Normal 6 2 2 3 4 3 2" xfId="27357" xr:uid="{00000000-0005-0000-0000-000031C70000}"/>
    <cellStyle name="Normal 6 2 2 3 4 3 2 2" xfId="54490" xr:uid="{00000000-0005-0000-0000-000032C70000}"/>
    <cellStyle name="Normal 6 2 2 3 4 3 3" xfId="40928" xr:uid="{00000000-0005-0000-0000-000033C70000}"/>
    <cellStyle name="Normal 6 2 2 3 4 4" xfId="20576" xr:uid="{00000000-0005-0000-0000-000034C70000}"/>
    <cellStyle name="Normal 6 2 2 3 4 4 2" xfId="47709" xr:uid="{00000000-0005-0000-0000-000035C70000}"/>
    <cellStyle name="Normal 6 2 2 3 4 5" xfId="34147" xr:uid="{00000000-0005-0000-0000-000036C70000}"/>
    <cellStyle name="Normal 6 2 2 3 5" xfId="6859" xr:uid="{00000000-0005-0000-0000-000037C70000}"/>
    <cellStyle name="Normal 6 2 2 3 5 2" xfId="10389" xr:uid="{00000000-0005-0000-0000-000038C70000}"/>
    <cellStyle name="Normal 6 2 2 3 5 2 2" xfId="17179" xr:uid="{00000000-0005-0000-0000-000039C70000}"/>
    <cellStyle name="Normal 6 2 2 3 5 2 2 2" xfId="30747" xr:uid="{00000000-0005-0000-0000-00003AC70000}"/>
    <cellStyle name="Normal 6 2 2 3 5 2 2 2 2" xfId="57880" xr:uid="{00000000-0005-0000-0000-00003BC70000}"/>
    <cellStyle name="Normal 6 2 2 3 5 2 2 3" xfId="44318" xr:uid="{00000000-0005-0000-0000-00003CC70000}"/>
    <cellStyle name="Normal 6 2 2 3 5 2 3" xfId="23966" xr:uid="{00000000-0005-0000-0000-00003DC70000}"/>
    <cellStyle name="Normal 6 2 2 3 5 2 3 2" xfId="51099" xr:uid="{00000000-0005-0000-0000-00003EC70000}"/>
    <cellStyle name="Normal 6 2 2 3 5 2 4" xfId="37537" xr:uid="{00000000-0005-0000-0000-00003FC70000}"/>
    <cellStyle name="Normal 6 2 2 3 5 3" xfId="13790" xr:uid="{00000000-0005-0000-0000-000040C70000}"/>
    <cellStyle name="Normal 6 2 2 3 5 3 2" xfId="27358" xr:uid="{00000000-0005-0000-0000-000041C70000}"/>
    <cellStyle name="Normal 6 2 2 3 5 3 2 2" xfId="54491" xr:uid="{00000000-0005-0000-0000-000042C70000}"/>
    <cellStyle name="Normal 6 2 2 3 5 3 3" xfId="40929" xr:uid="{00000000-0005-0000-0000-000043C70000}"/>
    <cellStyle name="Normal 6 2 2 3 5 4" xfId="20577" xr:uid="{00000000-0005-0000-0000-000044C70000}"/>
    <cellStyle name="Normal 6 2 2 3 5 4 2" xfId="47710" xr:uid="{00000000-0005-0000-0000-000045C70000}"/>
    <cellStyle name="Normal 6 2 2 3 5 5" xfId="34148" xr:uid="{00000000-0005-0000-0000-000046C70000}"/>
    <cellStyle name="Normal 6 2 2 3 6" xfId="10382" xr:uid="{00000000-0005-0000-0000-000047C70000}"/>
    <cellStyle name="Normal 6 2 2 3 6 2" xfId="17172" xr:uid="{00000000-0005-0000-0000-000048C70000}"/>
    <cellStyle name="Normal 6 2 2 3 6 2 2" xfId="30740" xr:uid="{00000000-0005-0000-0000-000049C70000}"/>
    <cellStyle name="Normal 6 2 2 3 6 2 2 2" xfId="57873" xr:uid="{00000000-0005-0000-0000-00004AC70000}"/>
    <cellStyle name="Normal 6 2 2 3 6 2 3" xfId="44311" xr:uid="{00000000-0005-0000-0000-00004BC70000}"/>
    <cellStyle name="Normal 6 2 2 3 6 3" xfId="23959" xr:uid="{00000000-0005-0000-0000-00004CC70000}"/>
    <cellStyle name="Normal 6 2 2 3 6 3 2" xfId="51092" xr:uid="{00000000-0005-0000-0000-00004DC70000}"/>
    <cellStyle name="Normal 6 2 2 3 6 4" xfId="37530" xr:uid="{00000000-0005-0000-0000-00004EC70000}"/>
    <cellStyle name="Normal 6 2 2 3 7" xfId="13783" xr:uid="{00000000-0005-0000-0000-00004FC70000}"/>
    <cellStyle name="Normal 6 2 2 3 7 2" xfId="27351" xr:uid="{00000000-0005-0000-0000-000050C70000}"/>
    <cellStyle name="Normal 6 2 2 3 7 2 2" xfId="54484" xr:uid="{00000000-0005-0000-0000-000051C70000}"/>
    <cellStyle name="Normal 6 2 2 3 7 3" xfId="40922" xr:uid="{00000000-0005-0000-0000-000052C70000}"/>
    <cellStyle name="Normal 6 2 2 3 8" xfId="20570" xr:uid="{00000000-0005-0000-0000-000053C70000}"/>
    <cellStyle name="Normal 6 2 2 3 8 2" xfId="47703" xr:uid="{00000000-0005-0000-0000-000054C70000}"/>
    <cellStyle name="Normal 6 2 2 3 9" xfId="34141" xr:uid="{00000000-0005-0000-0000-000055C70000}"/>
    <cellStyle name="Normal 6 2 2 4" xfId="6860" xr:uid="{00000000-0005-0000-0000-000056C70000}"/>
    <cellStyle name="Normal 6 2 2 4 2" xfId="6861" xr:uid="{00000000-0005-0000-0000-000057C70000}"/>
    <cellStyle name="Normal 6 2 2 4 2 2" xfId="6862" xr:uid="{00000000-0005-0000-0000-000058C70000}"/>
    <cellStyle name="Normal 6 2 2 4 2 2 2" xfId="10392" xr:uid="{00000000-0005-0000-0000-000059C70000}"/>
    <cellStyle name="Normal 6 2 2 4 2 2 2 2" xfId="17182" xr:uid="{00000000-0005-0000-0000-00005AC70000}"/>
    <cellStyle name="Normal 6 2 2 4 2 2 2 2 2" xfId="30750" xr:uid="{00000000-0005-0000-0000-00005BC70000}"/>
    <cellStyle name="Normal 6 2 2 4 2 2 2 2 2 2" xfId="57883" xr:uid="{00000000-0005-0000-0000-00005CC70000}"/>
    <cellStyle name="Normal 6 2 2 4 2 2 2 2 3" xfId="44321" xr:uid="{00000000-0005-0000-0000-00005DC70000}"/>
    <cellStyle name="Normal 6 2 2 4 2 2 2 3" xfId="23969" xr:uid="{00000000-0005-0000-0000-00005EC70000}"/>
    <cellStyle name="Normal 6 2 2 4 2 2 2 3 2" xfId="51102" xr:uid="{00000000-0005-0000-0000-00005FC70000}"/>
    <cellStyle name="Normal 6 2 2 4 2 2 2 4" xfId="37540" xr:uid="{00000000-0005-0000-0000-000060C70000}"/>
    <cellStyle name="Normal 6 2 2 4 2 2 3" xfId="13793" xr:uid="{00000000-0005-0000-0000-000061C70000}"/>
    <cellStyle name="Normal 6 2 2 4 2 2 3 2" xfId="27361" xr:uid="{00000000-0005-0000-0000-000062C70000}"/>
    <cellStyle name="Normal 6 2 2 4 2 2 3 2 2" xfId="54494" xr:uid="{00000000-0005-0000-0000-000063C70000}"/>
    <cellStyle name="Normal 6 2 2 4 2 2 3 3" xfId="40932" xr:uid="{00000000-0005-0000-0000-000064C70000}"/>
    <cellStyle name="Normal 6 2 2 4 2 2 4" xfId="20580" xr:uid="{00000000-0005-0000-0000-000065C70000}"/>
    <cellStyle name="Normal 6 2 2 4 2 2 4 2" xfId="47713" xr:uid="{00000000-0005-0000-0000-000066C70000}"/>
    <cellStyle name="Normal 6 2 2 4 2 2 5" xfId="34151" xr:uid="{00000000-0005-0000-0000-000067C70000}"/>
    <cellStyle name="Normal 6 2 2 4 2 3" xfId="6863" xr:uid="{00000000-0005-0000-0000-000068C70000}"/>
    <cellStyle name="Normal 6 2 2 4 2 3 2" xfId="10393" xr:uid="{00000000-0005-0000-0000-000069C70000}"/>
    <cellStyle name="Normal 6 2 2 4 2 3 2 2" xfId="17183" xr:uid="{00000000-0005-0000-0000-00006AC70000}"/>
    <cellStyle name="Normal 6 2 2 4 2 3 2 2 2" xfId="30751" xr:uid="{00000000-0005-0000-0000-00006BC70000}"/>
    <cellStyle name="Normal 6 2 2 4 2 3 2 2 2 2" xfId="57884" xr:uid="{00000000-0005-0000-0000-00006CC70000}"/>
    <cellStyle name="Normal 6 2 2 4 2 3 2 2 3" xfId="44322" xr:uid="{00000000-0005-0000-0000-00006DC70000}"/>
    <cellStyle name="Normal 6 2 2 4 2 3 2 3" xfId="23970" xr:uid="{00000000-0005-0000-0000-00006EC70000}"/>
    <cellStyle name="Normal 6 2 2 4 2 3 2 3 2" xfId="51103" xr:uid="{00000000-0005-0000-0000-00006FC70000}"/>
    <cellStyle name="Normal 6 2 2 4 2 3 2 4" xfId="37541" xr:uid="{00000000-0005-0000-0000-000070C70000}"/>
    <cellStyle name="Normal 6 2 2 4 2 3 3" xfId="13794" xr:uid="{00000000-0005-0000-0000-000071C70000}"/>
    <cellStyle name="Normal 6 2 2 4 2 3 3 2" xfId="27362" xr:uid="{00000000-0005-0000-0000-000072C70000}"/>
    <cellStyle name="Normal 6 2 2 4 2 3 3 2 2" xfId="54495" xr:uid="{00000000-0005-0000-0000-000073C70000}"/>
    <cellStyle name="Normal 6 2 2 4 2 3 3 3" xfId="40933" xr:uid="{00000000-0005-0000-0000-000074C70000}"/>
    <cellStyle name="Normal 6 2 2 4 2 3 4" xfId="20581" xr:uid="{00000000-0005-0000-0000-000075C70000}"/>
    <cellStyle name="Normal 6 2 2 4 2 3 4 2" xfId="47714" xr:uid="{00000000-0005-0000-0000-000076C70000}"/>
    <cellStyle name="Normal 6 2 2 4 2 3 5" xfId="34152" xr:uid="{00000000-0005-0000-0000-000077C70000}"/>
    <cellStyle name="Normal 6 2 2 4 2 4" xfId="10391" xr:uid="{00000000-0005-0000-0000-000078C70000}"/>
    <cellStyle name="Normal 6 2 2 4 2 4 2" xfId="17181" xr:uid="{00000000-0005-0000-0000-000079C70000}"/>
    <cellStyle name="Normal 6 2 2 4 2 4 2 2" xfId="30749" xr:uid="{00000000-0005-0000-0000-00007AC70000}"/>
    <cellStyle name="Normal 6 2 2 4 2 4 2 2 2" xfId="57882" xr:uid="{00000000-0005-0000-0000-00007BC70000}"/>
    <cellStyle name="Normal 6 2 2 4 2 4 2 3" xfId="44320" xr:uid="{00000000-0005-0000-0000-00007CC70000}"/>
    <cellStyle name="Normal 6 2 2 4 2 4 3" xfId="23968" xr:uid="{00000000-0005-0000-0000-00007DC70000}"/>
    <cellStyle name="Normal 6 2 2 4 2 4 3 2" xfId="51101" xr:uid="{00000000-0005-0000-0000-00007EC70000}"/>
    <cellStyle name="Normal 6 2 2 4 2 4 4" xfId="37539" xr:uid="{00000000-0005-0000-0000-00007FC70000}"/>
    <cellStyle name="Normal 6 2 2 4 2 5" xfId="13792" xr:uid="{00000000-0005-0000-0000-000080C70000}"/>
    <cellStyle name="Normal 6 2 2 4 2 5 2" xfId="27360" xr:uid="{00000000-0005-0000-0000-000081C70000}"/>
    <cellStyle name="Normal 6 2 2 4 2 5 2 2" xfId="54493" xr:uid="{00000000-0005-0000-0000-000082C70000}"/>
    <cellStyle name="Normal 6 2 2 4 2 5 3" xfId="40931" xr:uid="{00000000-0005-0000-0000-000083C70000}"/>
    <cellStyle name="Normal 6 2 2 4 2 6" xfId="20579" xr:uid="{00000000-0005-0000-0000-000084C70000}"/>
    <cellStyle name="Normal 6 2 2 4 2 6 2" xfId="47712" xr:uid="{00000000-0005-0000-0000-000085C70000}"/>
    <cellStyle name="Normal 6 2 2 4 2 7" xfId="34150" xr:uid="{00000000-0005-0000-0000-000086C70000}"/>
    <cellStyle name="Normal 6 2 2 4 3" xfId="6864" xr:uid="{00000000-0005-0000-0000-000087C70000}"/>
    <cellStyle name="Normal 6 2 2 4 3 2" xfId="10394" xr:uid="{00000000-0005-0000-0000-000088C70000}"/>
    <cellStyle name="Normal 6 2 2 4 3 2 2" xfId="17184" xr:uid="{00000000-0005-0000-0000-000089C70000}"/>
    <cellStyle name="Normal 6 2 2 4 3 2 2 2" xfId="30752" xr:uid="{00000000-0005-0000-0000-00008AC70000}"/>
    <cellStyle name="Normal 6 2 2 4 3 2 2 2 2" xfId="57885" xr:uid="{00000000-0005-0000-0000-00008BC70000}"/>
    <cellStyle name="Normal 6 2 2 4 3 2 2 3" xfId="44323" xr:uid="{00000000-0005-0000-0000-00008CC70000}"/>
    <cellStyle name="Normal 6 2 2 4 3 2 3" xfId="23971" xr:uid="{00000000-0005-0000-0000-00008DC70000}"/>
    <cellStyle name="Normal 6 2 2 4 3 2 3 2" xfId="51104" xr:uid="{00000000-0005-0000-0000-00008EC70000}"/>
    <cellStyle name="Normal 6 2 2 4 3 2 4" xfId="37542" xr:uid="{00000000-0005-0000-0000-00008FC70000}"/>
    <cellStyle name="Normal 6 2 2 4 3 3" xfId="13795" xr:uid="{00000000-0005-0000-0000-000090C70000}"/>
    <cellStyle name="Normal 6 2 2 4 3 3 2" xfId="27363" xr:uid="{00000000-0005-0000-0000-000091C70000}"/>
    <cellStyle name="Normal 6 2 2 4 3 3 2 2" xfId="54496" xr:uid="{00000000-0005-0000-0000-000092C70000}"/>
    <cellStyle name="Normal 6 2 2 4 3 3 3" xfId="40934" xr:uid="{00000000-0005-0000-0000-000093C70000}"/>
    <cellStyle name="Normal 6 2 2 4 3 4" xfId="20582" xr:uid="{00000000-0005-0000-0000-000094C70000}"/>
    <cellStyle name="Normal 6 2 2 4 3 4 2" xfId="47715" xr:uid="{00000000-0005-0000-0000-000095C70000}"/>
    <cellStyle name="Normal 6 2 2 4 3 5" xfId="34153" xr:uid="{00000000-0005-0000-0000-000096C70000}"/>
    <cellStyle name="Normal 6 2 2 4 4" xfId="6865" xr:uid="{00000000-0005-0000-0000-000097C70000}"/>
    <cellStyle name="Normal 6 2 2 4 4 2" xfId="10395" xr:uid="{00000000-0005-0000-0000-000098C70000}"/>
    <cellStyle name="Normal 6 2 2 4 4 2 2" xfId="17185" xr:uid="{00000000-0005-0000-0000-000099C70000}"/>
    <cellStyle name="Normal 6 2 2 4 4 2 2 2" xfId="30753" xr:uid="{00000000-0005-0000-0000-00009AC70000}"/>
    <cellStyle name="Normal 6 2 2 4 4 2 2 2 2" xfId="57886" xr:uid="{00000000-0005-0000-0000-00009BC70000}"/>
    <cellStyle name="Normal 6 2 2 4 4 2 2 3" xfId="44324" xr:uid="{00000000-0005-0000-0000-00009CC70000}"/>
    <cellStyle name="Normal 6 2 2 4 4 2 3" xfId="23972" xr:uid="{00000000-0005-0000-0000-00009DC70000}"/>
    <cellStyle name="Normal 6 2 2 4 4 2 3 2" xfId="51105" xr:uid="{00000000-0005-0000-0000-00009EC70000}"/>
    <cellStyle name="Normal 6 2 2 4 4 2 4" xfId="37543" xr:uid="{00000000-0005-0000-0000-00009FC70000}"/>
    <cellStyle name="Normal 6 2 2 4 4 3" xfId="13796" xr:uid="{00000000-0005-0000-0000-0000A0C70000}"/>
    <cellStyle name="Normal 6 2 2 4 4 3 2" xfId="27364" xr:uid="{00000000-0005-0000-0000-0000A1C70000}"/>
    <cellStyle name="Normal 6 2 2 4 4 3 2 2" xfId="54497" xr:uid="{00000000-0005-0000-0000-0000A2C70000}"/>
    <cellStyle name="Normal 6 2 2 4 4 3 3" xfId="40935" xr:uid="{00000000-0005-0000-0000-0000A3C70000}"/>
    <cellStyle name="Normal 6 2 2 4 4 4" xfId="20583" xr:uid="{00000000-0005-0000-0000-0000A4C70000}"/>
    <cellStyle name="Normal 6 2 2 4 4 4 2" xfId="47716" xr:uid="{00000000-0005-0000-0000-0000A5C70000}"/>
    <cellStyle name="Normal 6 2 2 4 4 5" xfId="34154" xr:uid="{00000000-0005-0000-0000-0000A6C70000}"/>
    <cellStyle name="Normal 6 2 2 4 5" xfId="10390" xr:uid="{00000000-0005-0000-0000-0000A7C70000}"/>
    <cellStyle name="Normal 6 2 2 4 5 2" xfId="17180" xr:uid="{00000000-0005-0000-0000-0000A8C70000}"/>
    <cellStyle name="Normal 6 2 2 4 5 2 2" xfId="30748" xr:uid="{00000000-0005-0000-0000-0000A9C70000}"/>
    <cellStyle name="Normal 6 2 2 4 5 2 2 2" xfId="57881" xr:uid="{00000000-0005-0000-0000-0000AAC70000}"/>
    <cellStyle name="Normal 6 2 2 4 5 2 3" xfId="44319" xr:uid="{00000000-0005-0000-0000-0000ABC70000}"/>
    <cellStyle name="Normal 6 2 2 4 5 3" xfId="23967" xr:uid="{00000000-0005-0000-0000-0000ACC70000}"/>
    <cellStyle name="Normal 6 2 2 4 5 3 2" xfId="51100" xr:uid="{00000000-0005-0000-0000-0000ADC70000}"/>
    <cellStyle name="Normal 6 2 2 4 5 4" xfId="37538" xr:uid="{00000000-0005-0000-0000-0000AEC70000}"/>
    <cellStyle name="Normal 6 2 2 4 6" xfId="13791" xr:uid="{00000000-0005-0000-0000-0000AFC70000}"/>
    <cellStyle name="Normal 6 2 2 4 6 2" xfId="27359" xr:uid="{00000000-0005-0000-0000-0000B0C70000}"/>
    <cellStyle name="Normal 6 2 2 4 6 2 2" xfId="54492" xr:uid="{00000000-0005-0000-0000-0000B1C70000}"/>
    <cellStyle name="Normal 6 2 2 4 6 3" xfId="40930" xr:uid="{00000000-0005-0000-0000-0000B2C70000}"/>
    <cellStyle name="Normal 6 2 2 4 7" xfId="20578" xr:uid="{00000000-0005-0000-0000-0000B3C70000}"/>
    <cellStyle name="Normal 6 2 2 4 7 2" xfId="47711" xr:uid="{00000000-0005-0000-0000-0000B4C70000}"/>
    <cellStyle name="Normal 6 2 2 4 8" xfId="34149" xr:uid="{00000000-0005-0000-0000-0000B5C70000}"/>
    <cellStyle name="Normal 6 2 2 5" xfId="6866" xr:uid="{00000000-0005-0000-0000-0000B6C70000}"/>
    <cellStyle name="Normal 6 2 2 5 2" xfId="6867" xr:uid="{00000000-0005-0000-0000-0000B7C70000}"/>
    <cellStyle name="Normal 6 2 2 5 2 2" xfId="10397" xr:uid="{00000000-0005-0000-0000-0000B8C70000}"/>
    <cellStyle name="Normal 6 2 2 5 2 2 2" xfId="17187" xr:uid="{00000000-0005-0000-0000-0000B9C70000}"/>
    <cellStyle name="Normal 6 2 2 5 2 2 2 2" xfId="30755" xr:uid="{00000000-0005-0000-0000-0000BAC70000}"/>
    <cellStyle name="Normal 6 2 2 5 2 2 2 2 2" xfId="57888" xr:uid="{00000000-0005-0000-0000-0000BBC70000}"/>
    <cellStyle name="Normal 6 2 2 5 2 2 2 3" xfId="44326" xr:uid="{00000000-0005-0000-0000-0000BCC70000}"/>
    <cellStyle name="Normal 6 2 2 5 2 2 3" xfId="23974" xr:uid="{00000000-0005-0000-0000-0000BDC70000}"/>
    <cellStyle name="Normal 6 2 2 5 2 2 3 2" xfId="51107" xr:uid="{00000000-0005-0000-0000-0000BEC70000}"/>
    <cellStyle name="Normal 6 2 2 5 2 2 4" xfId="37545" xr:uid="{00000000-0005-0000-0000-0000BFC70000}"/>
    <cellStyle name="Normal 6 2 2 5 2 3" xfId="13798" xr:uid="{00000000-0005-0000-0000-0000C0C70000}"/>
    <cellStyle name="Normal 6 2 2 5 2 3 2" xfId="27366" xr:uid="{00000000-0005-0000-0000-0000C1C70000}"/>
    <cellStyle name="Normal 6 2 2 5 2 3 2 2" xfId="54499" xr:uid="{00000000-0005-0000-0000-0000C2C70000}"/>
    <cellStyle name="Normal 6 2 2 5 2 3 3" xfId="40937" xr:uid="{00000000-0005-0000-0000-0000C3C70000}"/>
    <cellStyle name="Normal 6 2 2 5 2 4" xfId="20585" xr:uid="{00000000-0005-0000-0000-0000C4C70000}"/>
    <cellStyle name="Normal 6 2 2 5 2 4 2" xfId="47718" xr:uid="{00000000-0005-0000-0000-0000C5C70000}"/>
    <cellStyle name="Normal 6 2 2 5 2 5" xfId="34156" xr:uid="{00000000-0005-0000-0000-0000C6C70000}"/>
    <cellStyle name="Normal 6 2 2 5 3" xfId="6868" xr:uid="{00000000-0005-0000-0000-0000C7C70000}"/>
    <cellStyle name="Normal 6 2 2 5 3 2" xfId="10398" xr:uid="{00000000-0005-0000-0000-0000C8C70000}"/>
    <cellStyle name="Normal 6 2 2 5 3 2 2" xfId="17188" xr:uid="{00000000-0005-0000-0000-0000C9C70000}"/>
    <cellStyle name="Normal 6 2 2 5 3 2 2 2" xfId="30756" xr:uid="{00000000-0005-0000-0000-0000CAC70000}"/>
    <cellStyle name="Normal 6 2 2 5 3 2 2 2 2" xfId="57889" xr:uid="{00000000-0005-0000-0000-0000CBC70000}"/>
    <cellStyle name="Normal 6 2 2 5 3 2 2 3" xfId="44327" xr:uid="{00000000-0005-0000-0000-0000CCC70000}"/>
    <cellStyle name="Normal 6 2 2 5 3 2 3" xfId="23975" xr:uid="{00000000-0005-0000-0000-0000CDC70000}"/>
    <cellStyle name="Normal 6 2 2 5 3 2 3 2" xfId="51108" xr:uid="{00000000-0005-0000-0000-0000CEC70000}"/>
    <cellStyle name="Normal 6 2 2 5 3 2 4" xfId="37546" xr:uid="{00000000-0005-0000-0000-0000CFC70000}"/>
    <cellStyle name="Normal 6 2 2 5 3 3" xfId="13799" xr:uid="{00000000-0005-0000-0000-0000D0C70000}"/>
    <cellStyle name="Normal 6 2 2 5 3 3 2" xfId="27367" xr:uid="{00000000-0005-0000-0000-0000D1C70000}"/>
    <cellStyle name="Normal 6 2 2 5 3 3 2 2" xfId="54500" xr:uid="{00000000-0005-0000-0000-0000D2C70000}"/>
    <cellStyle name="Normal 6 2 2 5 3 3 3" xfId="40938" xr:uid="{00000000-0005-0000-0000-0000D3C70000}"/>
    <cellStyle name="Normal 6 2 2 5 3 4" xfId="20586" xr:uid="{00000000-0005-0000-0000-0000D4C70000}"/>
    <cellStyle name="Normal 6 2 2 5 3 4 2" xfId="47719" xr:uid="{00000000-0005-0000-0000-0000D5C70000}"/>
    <cellStyle name="Normal 6 2 2 5 3 5" xfId="34157" xr:uid="{00000000-0005-0000-0000-0000D6C70000}"/>
    <cellStyle name="Normal 6 2 2 5 4" xfId="10396" xr:uid="{00000000-0005-0000-0000-0000D7C70000}"/>
    <cellStyle name="Normal 6 2 2 5 4 2" xfId="17186" xr:uid="{00000000-0005-0000-0000-0000D8C70000}"/>
    <cellStyle name="Normal 6 2 2 5 4 2 2" xfId="30754" xr:uid="{00000000-0005-0000-0000-0000D9C70000}"/>
    <cellStyle name="Normal 6 2 2 5 4 2 2 2" xfId="57887" xr:uid="{00000000-0005-0000-0000-0000DAC70000}"/>
    <cellStyle name="Normal 6 2 2 5 4 2 3" xfId="44325" xr:uid="{00000000-0005-0000-0000-0000DBC70000}"/>
    <cellStyle name="Normal 6 2 2 5 4 3" xfId="23973" xr:uid="{00000000-0005-0000-0000-0000DCC70000}"/>
    <cellStyle name="Normal 6 2 2 5 4 3 2" xfId="51106" xr:uid="{00000000-0005-0000-0000-0000DDC70000}"/>
    <cellStyle name="Normal 6 2 2 5 4 4" xfId="37544" xr:uid="{00000000-0005-0000-0000-0000DEC70000}"/>
    <cellStyle name="Normal 6 2 2 5 5" xfId="13797" xr:uid="{00000000-0005-0000-0000-0000DFC70000}"/>
    <cellStyle name="Normal 6 2 2 5 5 2" xfId="27365" xr:uid="{00000000-0005-0000-0000-0000E0C70000}"/>
    <cellStyle name="Normal 6 2 2 5 5 2 2" xfId="54498" xr:uid="{00000000-0005-0000-0000-0000E1C70000}"/>
    <cellStyle name="Normal 6 2 2 5 5 3" xfId="40936" xr:uid="{00000000-0005-0000-0000-0000E2C70000}"/>
    <cellStyle name="Normal 6 2 2 5 6" xfId="20584" xr:uid="{00000000-0005-0000-0000-0000E3C70000}"/>
    <cellStyle name="Normal 6 2 2 5 6 2" xfId="47717" xr:uid="{00000000-0005-0000-0000-0000E4C70000}"/>
    <cellStyle name="Normal 6 2 2 5 7" xfId="34155" xr:uid="{00000000-0005-0000-0000-0000E5C70000}"/>
    <cellStyle name="Normal 6 2 2 6" xfId="6869" xr:uid="{00000000-0005-0000-0000-0000E6C70000}"/>
    <cellStyle name="Normal 6 2 2 6 2" xfId="6870" xr:uid="{00000000-0005-0000-0000-0000E7C70000}"/>
    <cellStyle name="Normal 6 2 2 6 2 2" xfId="10400" xr:uid="{00000000-0005-0000-0000-0000E8C70000}"/>
    <cellStyle name="Normal 6 2 2 6 2 2 2" xfId="17190" xr:uid="{00000000-0005-0000-0000-0000E9C70000}"/>
    <cellStyle name="Normal 6 2 2 6 2 2 2 2" xfId="30758" xr:uid="{00000000-0005-0000-0000-0000EAC70000}"/>
    <cellStyle name="Normal 6 2 2 6 2 2 2 2 2" xfId="57891" xr:uid="{00000000-0005-0000-0000-0000EBC70000}"/>
    <cellStyle name="Normal 6 2 2 6 2 2 2 3" xfId="44329" xr:uid="{00000000-0005-0000-0000-0000ECC70000}"/>
    <cellStyle name="Normal 6 2 2 6 2 2 3" xfId="23977" xr:uid="{00000000-0005-0000-0000-0000EDC70000}"/>
    <cellStyle name="Normal 6 2 2 6 2 2 3 2" xfId="51110" xr:uid="{00000000-0005-0000-0000-0000EEC70000}"/>
    <cellStyle name="Normal 6 2 2 6 2 2 4" xfId="37548" xr:uid="{00000000-0005-0000-0000-0000EFC70000}"/>
    <cellStyle name="Normal 6 2 2 6 2 3" xfId="13801" xr:uid="{00000000-0005-0000-0000-0000F0C70000}"/>
    <cellStyle name="Normal 6 2 2 6 2 3 2" xfId="27369" xr:uid="{00000000-0005-0000-0000-0000F1C70000}"/>
    <cellStyle name="Normal 6 2 2 6 2 3 2 2" xfId="54502" xr:uid="{00000000-0005-0000-0000-0000F2C70000}"/>
    <cellStyle name="Normal 6 2 2 6 2 3 3" xfId="40940" xr:uid="{00000000-0005-0000-0000-0000F3C70000}"/>
    <cellStyle name="Normal 6 2 2 6 2 4" xfId="20588" xr:uid="{00000000-0005-0000-0000-0000F4C70000}"/>
    <cellStyle name="Normal 6 2 2 6 2 4 2" xfId="47721" xr:uid="{00000000-0005-0000-0000-0000F5C70000}"/>
    <cellStyle name="Normal 6 2 2 6 2 5" xfId="34159" xr:uid="{00000000-0005-0000-0000-0000F6C70000}"/>
    <cellStyle name="Normal 6 2 2 6 3" xfId="6871" xr:uid="{00000000-0005-0000-0000-0000F7C70000}"/>
    <cellStyle name="Normal 6 2 2 6 3 2" xfId="10401" xr:uid="{00000000-0005-0000-0000-0000F8C70000}"/>
    <cellStyle name="Normal 6 2 2 6 3 2 2" xfId="17191" xr:uid="{00000000-0005-0000-0000-0000F9C70000}"/>
    <cellStyle name="Normal 6 2 2 6 3 2 2 2" xfId="30759" xr:uid="{00000000-0005-0000-0000-0000FAC70000}"/>
    <cellStyle name="Normal 6 2 2 6 3 2 2 2 2" xfId="57892" xr:uid="{00000000-0005-0000-0000-0000FBC70000}"/>
    <cellStyle name="Normal 6 2 2 6 3 2 2 3" xfId="44330" xr:uid="{00000000-0005-0000-0000-0000FCC70000}"/>
    <cellStyle name="Normal 6 2 2 6 3 2 3" xfId="23978" xr:uid="{00000000-0005-0000-0000-0000FDC70000}"/>
    <cellStyle name="Normal 6 2 2 6 3 2 3 2" xfId="51111" xr:uid="{00000000-0005-0000-0000-0000FEC70000}"/>
    <cellStyle name="Normal 6 2 2 6 3 2 4" xfId="37549" xr:uid="{00000000-0005-0000-0000-0000FFC70000}"/>
    <cellStyle name="Normal 6 2 2 6 3 3" xfId="13802" xr:uid="{00000000-0005-0000-0000-000000C80000}"/>
    <cellStyle name="Normal 6 2 2 6 3 3 2" xfId="27370" xr:uid="{00000000-0005-0000-0000-000001C80000}"/>
    <cellStyle name="Normal 6 2 2 6 3 3 2 2" xfId="54503" xr:uid="{00000000-0005-0000-0000-000002C80000}"/>
    <cellStyle name="Normal 6 2 2 6 3 3 3" xfId="40941" xr:uid="{00000000-0005-0000-0000-000003C80000}"/>
    <cellStyle name="Normal 6 2 2 6 3 4" xfId="20589" xr:uid="{00000000-0005-0000-0000-000004C80000}"/>
    <cellStyle name="Normal 6 2 2 6 3 4 2" xfId="47722" xr:uid="{00000000-0005-0000-0000-000005C80000}"/>
    <cellStyle name="Normal 6 2 2 6 3 5" xfId="34160" xr:uid="{00000000-0005-0000-0000-000006C80000}"/>
    <cellStyle name="Normal 6 2 2 6 4" xfId="10399" xr:uid="{00000000-0005-0000-0000-000007C80000}"/>
    <cellStyle name="Normal 6 2 2 6 4 2" xfId="17189" xr:uid="{00000000-0005-0000-0000-000008C80000}"/>
    <cellStyle name="Normal 6 2 2 6 4 2 2" xfId="30757" xr:uid="{00000000-0005-0000-0000-000009C80000}"/>
    <cellStyle name="Normal 6 2 2 6 4 2 2 2" xfId="57890" xr:uid="{00000000-0005-0000-0000-00000AC80000}"/>
    <cellStyle name="Normal 6 2 2 6 4 2 3" xfId="44328" xr:uid="{00000000-0005-0000-0000-00000BC80000}"/>
    <cellStyle name="Normal 6 2 2 6 4 3" xfId="23976" xr:uid="{00000000-0005-0000-0000-00000CC80000}"/>
    <cellStyle name="Normal 6 2 2 6 4 3 2" xfId="51109" xr:uid="{00000000-0005-0000-0000-00000DC80000}"/>
    <cellStyle name="Normal 6 2 2 6 4 4" xfId="37547" xr:uid="{00000000-0005-0000-0000-00000EC80000}"/>
    <cellStyle name="Normal 6 2 2 6 5" xfId="13800" xr:uid="{00000000-0005-0000-0000-00000FC80000}"/>
    <cellStyle name="Normal 6 2 2 6 5 2" xfId="27368" xr:uid="{00000000-0005-0000-0000-000010C80000}"/>
    <cellStyle name="Normal 6 2 2 6 5 2 2" xfId="54501" xr:uid="{00000000-0005-0000-0000-000011C80000}"/>
    <cellStyle name="Normal 6 2 2 6 5 3" xfId="40939" xr:uid="{00000000-0005-0000-0000-000012C80000}"/>
    <cellStyle name="Normal 6 2 2 6 6" xfId="20587" xr:uid="{00000000-0005-0000-0000-000013C80000}"/>
    <cellStyle name="Normal 6 2 2 6 6 2" xfId="47720" xr:uid="{00000000-0005-0000-0000-000014C80000}"/>
    <cellStyle name="Normal 6 2 2 6 7" xfId="34158" xr:uid="{00000000-0005-0000-0000-000015C80000}"/>
    <cellStyle name="Normal 6 2 2 7" xfId="6872" xr:uid="{00000000-0005-0000-0000-000016C80000}"/>
    <cellStyle name="Normal 6 2 2 7 2" xfId="10402" xr:uid="{00000000-0005-0000-0000-000017C80000}"/>
    <cellStyle name="Normal 6 2 2 7 2 2" xfId="17192" xr:uid="{00000000-0005-0000-0000-000018C80000}"/>
    <cellStyle name="Normal 6 2 2 7 2 2 2" xfId="30760" xr:uid="{00000000-0005-0000-0000-000019C80000}"/>
    <cellStyle name="Normal 6 2 2 7 2 2 2 2" xfId="57893" xr:uid="{00000000-0005-0000-0000-00001AC80000}"/>
    <cellStyle name="Normal 6 2 2 7 2 2 3" xfId="44331" xr:uid="{00000000-0005-0000-0000-00001BC80000}"/>
    <cellStyle name="Normal 6 2 2 7 2 3" xfId="23979" xr:uid="{00000000-0005-0000-0000-00001CC80000}"/>
    <cellStyle name="Normal 6 2 2 7 2 3 2" xfId="51112" xr:uid="{00000000-0005-0000-0000-00001DC80000}"/>
    <cellStyle name="Normal 6 2 2 7 2 4" xfId="37550" xr:uid="{00000000-0005-0000-0000-00001EC80000}"/>
    <cellStyle name="Normal 6 2 2 7 3" xfId="13803" xr:uid="{00000000-0005-0000-0000-00001FC80000}"/>
    <cellStyle name="Normal 6 2 2 7 3 2" xfId="27371" xr:uid="{00000000-0005-0000-0000-000020C80000}"/>
    <cellStyle name="Normal 6 2 2 7 3 2 2" xfId="54504" xr:uid="{00000000-0005-0000-0000-000021C80000}"/>
    <cellStyle name="Normal 6 2 2 7 3 3" xfId="40942" xr:uid="{00000000-0005-0000-0000-000022C80000}"/>
    <cellStyle name="Normal 6 2 2 7 4" xfId="20590" xr:uid="{00000000-0005-0000-0000-000023C80000}"/>
    <cellStyle name="Normal 6 2 2 7 4 2" xfId="47723" xr:uid="{00000000-0005-0000-0000-000024C80000}"/>
    <cellStyle name="Normal 6 2 2 7 5" xfId="34161" xr:uid="{00000000-0005-0000-0000-000025C80000}"/>
    <cellStyle name="Normal 6 2 2 8" xfId="6873" xr:uid="{00000000-0005-0000-0000-000026C80000}"/>
    <cellStyle name="Normal 6 2 2 8 2" xfId="10403" xr:uid="{00000000-0005-0000-0000-000027C80000}"/>
    <cellStyle name="Normal 6 2 2 8 2 2" xfId="17193" xr:uid="{00000000-0005-0000-0000-000028C80000}"/>
    <cellStyle name="Normal 6 2 2 8 2 2 2" xfId="30761" xr:uid="{00000000-0005-0000-0000-000029C80000}"/>
    <cellStyle name="Normal 6 2 2 8 2 2 2 2" xfId="57894" xr:uid="{00000000-0005-0000-0000-00002AC80000}"/>
    <cellStyle name="Normal 6 2 2 8 2 2 3" xfId="44332" xr:uid="{00000000-0005-0000-0000-00002BC80000}"/>
    <cellStyle name="Normal 6 2 2 8 2 3" xfId="23980" xr:uid="{00000000-0005-0000-0000-00002CC80000}"/>
    <cellStyle name="Normal 6 2 2 8 2 3 2" xfId="51113" xr:uid="{00000000-0005-0000-0000-00002DC80000}"/>
    <cellStyle name="Normal 6 2 2 8 2 4" xfId="37551" xr:uid="{00000000-0005-0000-0000-00002EC80000}"/>
    <cellStyle name="Normal 6 2 2 8 3" xfId="13804" xr:uid="{00000000-0005-0000-0000-00002FC80000}"/>
    <cellStyle name="Normal 6 2 2 8 3 2" xfId="27372" xr:uid="{00000000-0005-0000-0000-000030C80000}"/>
    <cellStyle name="Normal 6 2 2 8 3 2 2" xfId="54505" xr:uid="{00000000-0005-0000-0000-000031C80000}"/>
    <cellStyle name="Normal 6 2 2 8 3 3" xfId="40943" xr:uid="{00000000-0005-0000-0000-000032C80000}"/>
    <cellStyle name="Normal 6 2 2 8 4" xfId="20591" xr:uid="{00000000-0005-0000-0000-000033C80000}"/>
    <cellStyle name="Normal 6 2 2 8 4 2" xfId="47724" xr:uid="{00000000-0005-0000-0000-000034C80000}"/>
    <cellStyle name="Normal 6 2 2 8 5" xfId="34162" xr:uid="{00000000-0005-0000-0000-000035C80000}"/>
    <cellStyle name="Normal 6 2 2 9" xfId="10365" xr:uid="{00000000-0005-0000-0000-000036C80000}"/>
    <cellStyle name="Normal 6 2 2 9 2" xfId="17155" xr:uid="{00000000-0005-0000-0000-000037C80000}"/>
    <cellStyle name="Normal 6 2 2 9 2 2" xfId="30723" xr:uid="{00000000-0005-0000-0000-000038C80000}"/>
    <cellStyle name="Normal 6 2 2 9 2 2 2" xfId="57856" xr:uid="{00000000-0005-0000-0000-000039C80000}"/>
    <cellStyle name="Normal 6 2 2 9 2 3" xfId="44294" xr:uid="{00000000-0005-0000-0000-00003AC80000}"/>
    <cellStyle name="Normal 6 2 2 9 3" xfId="23942" xr:uid="{00000000-0005-0000-0000-00003BC80000}"/>
    <cellStyle name="Normal 6 2 2 9 3 2" xfId="51075" xr:uid="{00000000-0005-0000-0000-00003CC80000}"/>
    <cellStyle name="Normal 6 2 2 9 4" xfId="37513" xr:uid="{00000000-0005-0000-0000-00003DC80000}"/>
    <cellStyle name="Normal 6 2 3" xfId="6874" xr:uid="{00000000-0005-0000-0000-00003EC80000}"/>
    <cellStyle name="Normal 6 2 3 10" xfId="34163" xr:uid="{00000000-0005-0000-0000-00003FC80000}"/>
    <cellStyle name="Normal 6 2 3 2" xfId="6875" xr:uid="{00000000-0005-0000-0000-000040C80000}"/>
    <cellStyle name="Normal 6 2 3 2 2" xfId="6876" xr:uid="{00000000-0005-0000-0000-000041C80000}"/>
    <cellStyle name="Normal 6 2 3 2 2 2" xfId="6877" xr:uid="{00000000-0005-0000-0000-000042C80000}"/>
    <cellStyle name="Normal 6 2 3 2 2 2 2" xfId="10407" xr:uid="{00000000-0005-0000-0000-000043C80000}"/>
    <cellStyle name="Normal 6 2 3 2 2 2 2 2" xfId="17197" xr:uid="{00000000-0005-0000-0000-000044C80000}"/>
    <cellStyle name="Normal 6 2 3 2 2 2 2 2 2" xfId="30765" xr:uid="{00000000-0005-0000-0000-000045C80000}"/>
    <cellStyle name="Normal 6 2 3 2 2 2 2 2 2 2" xfId="57898" xr:uid="{00000000-0005-0000-0000-000046C80000}"/>
    <cellStyle name="Normal 6 2 3 2 2 2 2 2 3" xfId="44336" xr:uid="{00000000-0005-0000-0000-000047C80000}"/>
    <cellStyle name="Normal 6 2 3 2 2 2 2 3" xfId="23984" xr:uid="{00000000-0005-0000-0000-000048C80000}"/>
    <cellStyle name="Normal 6 2 3 2 2 2 2 3 2" xfId="51117" xr:uid="{00000000-0005-0000-0000-000049C80000}"/>
    <cellStyle name="Normal 6 2 3 2 2 2 2 4" xfId="37555" xr:uid="{00000000-0005-0000-0000-00004AC80000}"/>
    <cellStyle name="Normal 6 2 3 2 2 2 3" xfId="13808" xr:uid="{00000000-0005-0000-0000-00004BC80000}"/>
    <cellStyle name="Normal 6 2 3 2 2 2 3 2" xfId="27376" xr:uid="{00000000-0005-0000-0000-00004CC80000}"/>
    <cellStyle name="Normal 6 2 3 2 2 2 3 2 2" xfId="54509" xr:uid="{00000000-0005-0000-0000-00004DC80000}"/>
    <cellStyle name="Normal 6 2 3 2 2 2 3 3" xfId="40947" xr:uid="{00000000-0005-0000-0000-00004EC80000}"/>
    <cellStyle name="Normal 6 2 3 2 2 2 4" xfId="20595" xr:uid="{00000000-0005-0000-0000-00004FC80000}"/>
    <cellStyle name="Normal 6 2 3 2 2 2 4 2" xfId="47728" xr:uid="{00000000-0005-0000-0000-000050C80000}"/>
    <cellStyle name="Normal 6 2 3 2 2 2 5" xfId="34166" xr:uid="{00000000-0005-0000-0000-000051C80000}"/>
    <cellStyle name="Normal 6 2 3 2 2 3" xfId="6878" xr:uid="{00000000-0005-0000-0000-000052C80000}"/>
    <cellStyle name="Normal 6 2 3 2 2 3 2" xfId="10408" xr:uid="{00000000-0005-0000-0000-000053C80000}"/>
    <cellStyle name="Normal 6 2 3 2 2 3 2 2" xfId="17198" xr:uid="{00000000-0005-0000-0000-000054C80000}"/>
    <cellStyle name="Normal 6 2 3 2 2 3 2 2 2" xfId="30766" xr:uid="{00000000-0005-0000-0000-000055C80000}"/>
    <cellStyle name="Normal 6 2 3 2 2 3 2 2 2 2" xfId="57899" xr:uid="{00000000-0005-0000-0000-000056C80000}"/>
    <cellStyle name="Normal 6 2 3 2 2 3 2 2 3" xfId="44337" xr:uid="{00000000-0005-0000-0000-000057C80000}"/>
    <cellStyle name="Normal 6 2 3 2 2 3 2 3" xfId="23985" xr:uid="{00000000-0005-0000-0000-000058C80000}"/>
    <cellStyle name="Normal 6 2 3 2 2 3 2 3 2" xfId="51118" xr:uid="{00000000-0005-0000-0000-000059C80000}"/>
    <cellStyle name="Normal 6 2 3 2 2 3 2 4" xfId="37556" xr:uid="{00000000-0005-0000-0000-00005AC80000}"/>
    <cellStyle name="Normal 6 2 3 2 2 3 3" xfId="13809" xr:uid="{00000000-0005-0000-0000-00005BC80000}"/>
    <cellStyle name="Normal 6 2 3 2 2 3 3 2" xfId="27377" xr:uid="{00000000-0005-0000-0000-00005CC80000}"/>
    <cellStyle name="Normal 6 2 3 2 2 3 3 2 2" xfId="54510" xr:uid="{00000000-0005-0000-0000-00005DC80000}"/>
    <cellStyle name="Normal 6 2 3 2 2 3 3 3" xfId="40948" xr:uid="{00000000-0005-0000-0000-00005EC80000}"/>
    <cellStyle name="Normal 6 2 3 2 2 3 4" xfId="20596" xr:uid="{00000000-0005-0000-0000-00005FC80000}"/>
    <cellStyle name="Normal 6 2 3 2 2 3 4 2" xfId="47729" xr:uid="{00000000-0005-0000-0000-000060C80000}"/>
    <cellStyle name="Normal 6 2 3 2 2 3 5" xfId="34167" xr:uid="{00000000-0005-0000-0000-000061C80000}"/>
    <cellStyle name="Normal 6 2 3 2 2 4" xfId="10406" xr:uid="{00000000-0005-0000-0000-000062C80000}"/>
    <cellStyle name="Normal 6 2 3 2 2 4 2" xfId="17196" xr:uid="{00000000-0005-0000-0000-000063C80000}"/>
    <cellStyle name="Normal 6 2 3 2 2 4 2 2" xfId="30764" xr:uid="{00000000-0005-0000-0000-000064C80000}"/>
    <cellStyle name="Normal 6 2 3 2 2 4 2 2 2" xfId="57897" xr:uid="{00000000-0005-0000-0000-000065C80000}"/>
    <cellStyle name="Normal 6 2 3 2 2 4 2 3" xfId="44335" xr:uid="{00000000-0005-0000-0000-000066C80000}"/>
    <cellStyle name="Normal 6 2 3 2 2 4 3" xfId="23983" xr:uid="{00000000-0005-0000-0000-000067C80000}"/>
    <cellStyle name="Normal 6 2 3 2 2 4 3 2" xfId="51116" xr:uid="{00000000-0005-0000-0000-000068C80000}"/>
    <cellStyle name="Normal 6 2 3 2 2 4 4" xfId="37554" xr:uid="{00000000-0005-0000-0000-000069C80000}"/>
    <cellStyle name="Normal 6 2 3 2 2 5" xfId="13807" xr:uid="{00000000-0005-0000-0000-00006AC80000}"/>
    <cellStyle name="Normal 6 2 3 2 2 5 2" xfId="27375" xr:uid="{00000000-0005-0000-0000-00006BC80000}"/>
    <cellStyle name="Normal 6 2 3 2 2 5 2 2" xfId="54508" xr:uid="{00000000-0005-0000-0000-00006CC80000}"/>
    <cellStyle name="Normal 6 2 3 2 2 5 3" xfId="40946" xr:uid="{00000000-0005-0000-0000-00006DC80000}"/>
    <cellStyle name="Normal 6 2 3 2 2 6" xfId="20594" xr:uid="{00000000-0005-0000-0000-00006EC80000}"/>
    <cellStyle name="Normal 6 2 3 2 2 6 2" xfId="47727" xr:uid="{00000000-0005-0000-0000-00006FC80000}"/>
    <cellStyle name="Normal 6 2 3 2 2 7" xfId="34165" xr:uid="{00000000-0005-0000-0000-000070C80000}"/>
    <cellStyle name="Normal 6 2 3 2 3" xfId="6879" xr:uid="{00000000-0005-0000-0000-000071C80000}"/>
    <cellStyle name="Normal 6 2 3 2 3 2" xfId="6880" xr:uid="{00000000-0005-0000-0000-000072C80000}"/>
    <cellStyle name="Normal 6 2 3 2 3 2 2" xfId="10410" xr:uid="{00000000-0005-0000-0000-000073C80000}"/>
    <cellStyle name="Normal 6 2 3 2 3 2 2 2" xfId="17200" xr:uid="{00000000-0005-0000-0000-000074C80000}"/>
    <cellStyle name="Normal 6 2 3 2 3 2 2 2 2" xfId="30768" xr:uid="{00000000-0005-0000-0000-000075C80000}"/>
    <cellStyle name="Normal 6 2 3 2 3 2 2 2 2 2" xfId="57901" xr:uid="{00000000-0005-0000-0000-000076C80000}"/>
    <cellStyle name="Normal 6 2 3 2 3 2 2 2 3" xfId="44339" xr:uid="{00000000-0005-0000-0000-000077C80000}"/>
    <cellStyle name="Normal 6 2 3 2 3 2 2 3" xfId="23987" xr:uid="{00000000-0005-0000-0000-000078C80000}"/>
    <cellStyle name="Normal 6 2 3 2 3 2 2 3 2" xfId="51120" xr:uid="{00000000-0005-0000-0000-000079C80000}"/>
    <cellStyle name="Normal 6 2 3 2 3 2 2 4" xfId="37558" xr:uid="{00000000-0005-0000-0000-00007AC80000}"/>
    <cellStyle name="Normal 6 2 3 2 3 2 3" xfId="13811" xr:uid="{00000000-0005-0000-0000-00007BC80000}"/>
    <cellStyle name="Normal 6 2 3 2 3 2 3 2" xfId="27379" xr:uid="{00000000-0005-0000-0000-00007CC80000}"/>
    <cellStyle name="Normal 6 2 3 2 3 2 3 2 2" xfId="54512" xr:uid="{00000000-0005-0000-0000-00007DC80000}"/>
    <cellStyle name="Normal 6 2 3 2 3 2 3 3" xfId="40950" xr:uid="{00000000-0005-0000-0000-00007EC80000}"/>
    <cellStyle name="Normal 6 2 3 2 3 2 4" xfId="20598" xr:uid="{00000000-0005-0000-0000-00007FC80000}"/>
    <cellStyle name="Normal 6 2 3 2 3 2 4 2" xfId="47731" xr:uid="{00000000-0005-0000-0000-000080C80000}"/>
    <cellStyle name="Normal 6 2 3 2 3 2 5" xfId="34169" xr:uid="{00000000-0005-0000-0000-000081C80000}"/>
    <cellStyle name="Normal 6 2 3 2 3 3" xfId="10409" xr:uid="{00000000-0005-0000-0000-000082C80000}"/>
    <cellStyle name="Normal 6 2 3 2 3 3 2" xfId="17199" xr:uid="{00000000-0005-0000-0000-000083C80000}"/>
    <cellStyle name="Normal 6 2 3 2 3 3 2 2" xfId="30767" xr:uid="{00000000-0005-0000-0000-000084C80000}"/>
    <cellStyle name="Normal 6 2 3 2 3 3 2 2 2" xfId="57900" xr:uid="{00000000-0005-0000-0000-000085C80000}"/>
    <cellStyle name="Normal 6 2 3 2 3 3 2 3" xfId="44338" xr:uid="{00000000-0005-0000-0000-000086C80000}"/>
    <cellStyle name="Normal 6 2 3 2 3 3 3" xfId="23986" xr:uid="{00000000-0005-0000-0000-000087C80000}"/>
    <cellStyle name="Normal 6 2 3 2 3 3 3 2" xfId="51119" xr:uid="{00000000-0005-0000-0000-000088C80000}"/>
    <cellStyle name="Normal 6 2 3 2 3 3 4" xfId="37557" xr:uid="{00000000-0005-0000-0000-000089C80000}"/>
    <cellStyle name="Normal 6 2 3 2 3 4" xfId="13810" xr:uid="{00000000-0005-0000-0000-00008AC80000}"/>
    <cellStyle name="Normal 6 2 3 2 3 4 2" xfId="27378" xr:uid="{00000000-0005-0000-0000-00008BC80000}"/>
    <cellStyle name="Normal 6 2 3 2 3 4 2 2" xfId="54511" xr:uid="{00000000-0005-0000-0000-00008CC80000}"/>
    <cellStyle name="Normal 6 2 3 2 3 4 3" xfId="40949" xr:uid="{00000000-0005-0000-0000-00008DC80000}"/>
    <cellStyle name="Normal 6 2 3 2 3 5" xfId="20597" xr:uid="{00000000-0005-0000-0000-00008EC80000}"/>
    <cellStyle name="Normal 6 2 3 2 3 5 2" xfId="47730" xr:uid="{00000000-0005-0000-0000-00008FC80000}"/>
    <cellStyle name="Normal 6 2 3 2 3 6" xfId="34168" xr:uid="{00000000-0005-0000-0000-000090C80000}"/>
    <cellStyle name="Normal 6 2 3 2 4" xfId="6881" xr:uid="{00000000-0005-0000-0000-000091C80000}"/>
    <cellStyle name="Normal 6 2 3 2 4 2" xfId="10411" xr:uid="{00000000-0005-0000-0000-000092C80000}"/>
    <cellStyle name="Normal 6 2 3 2 4 2 2" xfId="17201" xr:uid="{00000000-0005-0000-0000-000093C80000}"/>
    <cellStyle name="Normal 6 2 3 2 4 2 2 2" xfId="30769" xr:uid="{00000000-0005-0000-0000-000094C80000}"/>
    <cellStyle name="Normal 6 2 3 2 4 2 2 2 2" xfId="57902" xr:uid="{00000000-0005-0000-0000-000095C80000}"/>
    <cellStyle name="Normal 6 2 3 2 4 2 2 3" xfId="44340" xr:uid="{00000000-0005-0000-0000-000096C80000}"/>
    <cellStyle name="Normal 6 2 3 2 4 2 3" xfId="23988" xr:uid="{00000000-0005-0000-0000-000097C80000}"/>
    <cellStyle name="Normal 6 2 3 2 4 2 3 2" xfId="51121" xr:uid="{00000000-0005-0000-0000-000098C80000}"/>
    <cellStyle name="Normal 6 2 3 2 4 2 4" xfId="37559" xr:uid="{00000000-0005-0000-0000-000099C80000}"/>
    <cellStyle name="Normal 6 2 3 2 4 3" xfId="13812" xr:uid="{00000000-0005-0000-0000-00009AC80000}"/>
    <cellStyle name="Normal 6 2 3 2 4 3 2" xfId="27380" xr:uid="{00000000-0005-0000-0000-00009BC80000}"/>
    <cellStyle name="Normal 6 2 3 2 4 3 2 2" xfId="54513" xr:uid="{00000000-0005-0000-0000-00009CC80000}"/>
    <cellStyle name="Normal 6 2 3 2 4 3 3" xfId="40951" xr:uid="{00000000-0005-0000-0000-00009DC80000}"/>
    <cellStyle name="Normal 6 2 3 2 4 4" xfId="20599" xr:uid="{00000000-0005-0000-0000-00009EC80000}"/>
    <cellStyle name="Normal 6 2 3 2 4 4 2" xfId="47732" xr:uid="{00000000-0005-0000-0000-00009FC80000}"/>
    <cellStyle name="Normal 6 2 3 2 4 5" xfId="34170" xr:uid="{00000000-0005-0000-0000-0000A0C80000}"/>
    <cellStyle name="Normal 6 2 3 2 5" xfId="6882" xr:uid="{00000000-0005-0000-0000-0000A1C80000}"/>
    <cellStyle name="Normal 6 2 3 2 5 2" xfId="10412" xr:uid="{00000000-0005-0000-0000-0000A2C80000}"/>
    <cellStyle name="Normal 6 2 3 2 5 2 2" xfId="17202" xr:uid="{00000000-0005-0000-0000-0000A3C80000}"/>
    <cellStyle name="Normal 6 2 3 2 5 2 2 2" xfId="30770" xr:uid="{00000000-0005-0000-0000-0000A4C80000}"/>
    <cellStyle name="Normal 6 2 3 2 5 2 2 2 2" xfId="57903" xr:uid="{00000000-0005-0000-0000-0000A5C80000}"/>
    <cellStyle name="Normal 6 2 3 2 5 2 2 3" xfId="44341" xr:uid="{00000000-0005-0000-0000-0000A6C80000}"/>
    <cellStyle name="Normal 6 2 3 2 5 2 3" xfId="23989" xr:uid="{00000000-0005-0000-0000-0000A7C80000}"/>
    <cellStyle name="Normal 6 2 3 2 5 2 3 2" xfId="51122" xr:uid="{00000000-0005-0000-0000-0000A8C80000}"/>
    <cellStyle name="Normal 6 2 3 2 5 2 4" xfId="37560" xr:uid="{00000000-0005-0000-0000-0000A9C80000}"/>
    <cellStyle name="Normal 6 2 3 2 5 3" xfId="13813" xr:uid="{00000000-0005-0000-0000-0000AAC80000}"/>
    <cellStyle name="Normal 6 2 3 2 5 3 2" xfId="27381" xr:uid="{00000000-0005-0000-0000-0000ABC80000}"/>
    <cellStyle name="Normal 6 2 3 2 5 3 2 2" xfId="54514" xr:uid="{00000000-0005-0000-0000-0000ACC80000}"/>
    <cellStyle name="Normal 6 2 3 2 5 3 3" xfId="40952" xr:uid="{00000000-0005-0000-0000-0000ADC80000}"/>
    <cellStyle name="Normal 6 2 3 2 5 4" xfId="20600" xr:uid="{00000000-0005-0000-0000-0000AEC80000}"/>
    <cellStyle name="Normal 6 2 3 2 5 4 2" xfId="47733" xr:uid="{00000000-0005-0000-0000-0000AFC80000}"/>
    <cellStyle name="Normal 6 2 3 2 5 5" xfId="34171" xr:uid="{00000000-0005-0000-0000-0000B0C80000}"/>
    <cellStyle name="Normal 6 2 3 2 6" xfId="10405" xr:uid="{00000000-0005-0000-0000-0000B1C80000}"/>
    <cellStyle name="Normal 6 2 3 2 6 2" xfId="17195" xr:uid="{00000000-0005-0000-0000-0000B2C80000}"/>
    <cellStyle name="Normal 6 2 3 2 6 2 2" xfId="30763" xr:uid="{00000000-0005-0000-0000-0000B3C80000}"/>
    <cellStyle name="Normal 6 2 3 2 6 2 2 2" xfId="57896" xr:uid="{00000000-0005-0000-0000-0000B4C80000}"/>
    <cellStyle name="Normal 6 2 3 2 6 2 3" xfId="44334" xr:uid="{00000000-0005-0000-0000-0000B5C80000}"/>
    <cellStyle name="Normal 6 2 3 2 6 3" xfId="23982" xr:uid="{00000000-0005-0000-0000-0000B6C80000}"/>
    <cellStyle name="Normal 6 2 3 2 6 3 2" xfId="51115" xr:uid="{00000000-0005-0000-0000-0000B7C80000}"/>
    <cellStyle name="Normal 6 2 3 2 6 4" xfId="37553" xr:uid="{00000000-0005-0000-0000-0000B8C80000}"/>
    <cellStyle name="Normal 6 2 3 2 7" xfId="13806" xr:uid="{00000000-0005-0000-0000-0000B9C80000}"/>
    <cellStyle name="Normal 6 2 3 2 7 2" xfId="27374" xr:uid="{00000000-0005-0000-0000-0000BAC80000}"/>
    <cellStyle name="Normal 6 2 3 2 7 2 2" xfId="54507" xr:uid="{00000000-0005-0000-0000-0000BBC80000}"/>
    <cellStyle name="Normal 6 2 3 2 7 3" xfId="40945" xr:uid="{00000000-0005-0000-0000-0000BCC80000}"/>
    <cellStyle name="Normal 6 2 3 2 8" xfId="20593" xr:uid="{00000000-0005-0000-0000-0000BDC80000}"/>
    <cellStyle name="Normal 6 2 3 2 8 2" xfId="47726" xr:uid="{00000000-0005-0000-0000-0000BEC80000}"/>
    <cellStyle name="Normal 6 2 3 2 9" xfId="34164" xr:uid="{00000000-0005-0000-0000-0000BFC80000}"/>
    <cellStyle name="Normal 6 2 3 3" xfId="6883" xr:uid="{00000000-0005-0000-0000-0000C0C80000}"/>
    <cellStyle name="Normal 6 2 3 3 2" xfId="6884" xr:uid="{00000000-0005-0000-0000-0000C1C80000}"/>
    <cellStyle name="Normal 6 2 3 3 2 2" xfId="10414" xr:uid="{00000000-0005-0000-0000-0000C2C80000}"/>
    <cellStyle name="Normal 6 2 3 3 2 2 2" xfId="17204" xr:uid="{00000000-0005-0000-0000-0000C3C80000}"/>
    <cellStyle name="Normal 6 2 3 3 2 2 2 2" xfId="30772" xr:uid="{00000000-0005-0000-0000-0000C4C80000}"/>
    <cellStyle name="Normal 6 2 3 3 2 2 2 2 2" xfId="57905" xr:uid="{00000000-0005-0000-0000-0000C5C80000}"/>
    <cellStyle name="Normal 6 2 3 3 2 2 2 3" xfId="44343" xr:uid="{00000000-0005-0000-0000-0000C6C80000}"/>
    <cellStyle name="Normal 6 2 3 3 2 2 3" xfId="23991" xr:uid="{00000000-0005-0000-0000-0000C7C80000}"/>
    <cellStyle name="Normal 6 2 3 3 2 2 3 2" xfId="51124" xr:uid="{00000000-0005-0000-0000-0000C8C80000}"/>
    <cellStyle name="Normal 6 2 3 3 2 2 4" xfId="37562" xr:uid="{00000000-0005-0000-0000-0000C9C80000}"/>
    <cellStyle name="Normal 6 2 3 3 2 3" xfId="13815" xr:uid="{00000000-0005-0000-0000-0000CAC80000}"/>
    <cellStyle name="Normal 6 2 3 3 2 3 2" xfId="27383" xr:uid="{00000000-0005-0000-0000-0000CBC80000}"/>
    <cellStyle name="Normal 6 2 3 3 2 3 2 2" xfId="54516" xr:uid="{00000000-0005-0000-0000-0000CCC80000}"/>
    <cellStyle name="Normal 6 2 3 3 2 3 3" xfId="40954" xr:uid="{00000000-0005-0000-0000-0000CDC80000}"/>
    <cellStyle name="Normal 6 2 3 3 2 4" xfId="20602" xr:uid="{00000000-0005-0000-0000-0000CEC80000}"/>
    <cellStyle name="Normal 6 2 3 3 2 4 2" xfId="47735" xr:uid="{00000000-0005-0000-0000-0000CFC80000}"/>
    <cellStyle name="Normal 6 2 3 3 2 5" xfId="34173" xr:uid="{00000000-0005-0000-0000-0000D0C80000}"/>
    <cellStyle name="Normal 6 2 3 3 3" xfId="6885" xr:uid="{00000000-0005-0000-0000-0000D1C80000}"/>
    <cellStyle name="Normal 6 2 3 3 3 2" xfId="10415" xr:uid="{00000000-0005-0000-0000-0000D2C80000}"/>
    <cellStyle name="Normal 6 2 3 3 3 2 2" xfId="17205" xr:uid="{00000000-0005-0000-0000-0000D3C80000}"/>
    <cellStyle name="Normal 6 2 3 3 3 2 2 2" xfId="30773" xr:uid="{00000000-0005-0000-0000-0000D4C80000}"/>
    <cellStyle name="Normal 6 2 3 3 3 2 2 2 2" xfId="57906" xr:uid="{00000000-0005-0000-0000-0000D5C80000}"/>
    <cellStyle name="Normal 6 2 3 3 3 2 2 3" xfId="44344" xr:uid="{00000000-0005-0000-0000-0000D6C80000}"/>
    <cellStyle name="Normal 6 2 3 3 3 2 3" xfId="23992" xr:uid="{00000000-0005-0000-0000-0000D7C80000}"/>
    <cellStyle name="Normal 6 2 3 3 3 2 3 2" xfId="51125" xr:uid="{00000000-0005-0000-0000-0000D8C80000}"/>
    <cellStyle name="Normal 6 2 3 3 3 2 4" xfId="37563" xr:uid="{00000000-0005-0000-0000-0000D9C80000}"/>
    <cellStyle name="Normal 6 2 3 3 3 3" xfId="13816" xr:uid="{00000000-0005-0000-0000-0000DAC80000}"/>
    <cellStyle name="Normal 6 2 3 3 3 3 2" xfId="27384" xr:uid="{00000000-0005-0000-0000-0000DBC80000}"/>
    <cellStyle name="Normal 6 2 3 3 3 3 2 2" xfId="54517" xr:uid="{00000000-0005-0000-0000-0000DCC80000}"/>
    <cellStyle name="Normal 6 2 3 3 3 3 3" xfId="40955" xr:uid="{00000000-0005-0000-0000-0000DDC80000}"/>
    <cellStyle name="Normal 6 2 3 3 3 4" xfId="20603" xr:uid="{00000000-0005-0000-0000-0000DEC80000}"/>
    <cellStyle name="Normal 6 2 3 3 3 4 2" xfId="47736" xr:uid="{00000000-0005-0000-0000-0000DFC80000}"/>
    <cellStyle name="Normal 6 2 3 3 3 5" xfId="34174" xr:uid="{00000000-0005-0000-0000-0000E0C80000}"/>
    <cellStyle name="Normal 6 2 3 3 4" xfId="10413" xr:uid="{00000000-0005-0000-0000-0000E1C80000}"/>
    <cellStyle name="Normal 6 2 3 3 4 2" xfId="17203" xr:uid="{00000000-0005-0000-0000-0000E2C80000}"/>
    <cellStyle name="Normal 6 2 3 3 4 2 2" xfId="30771" xr:uid="{00000000-0005-0000-0000-0000E3C80000}"/>
    <cellStyle name="Normal 6 2 3 3 4 2 2 2" xfId="57904" xr:uid="{00000000-0005-0000-0000-0000E4C80000}"/>
    <cellStyle name="Normal 6 2 3 3 4 2 3" xfId="44342" xr:uid="{00000000-0005-0000-0000-0000E5C80000}"/>
    <cellStyle name="Normal 6 2 3 3 4 3" xfId="23990" xr:uid="{00000000-0005-0000-0000-0000E6C80000}"/>
    <cellStyle name="Normal 6 2 3 3 4 3 2" xfId="51123" xr:uid="{00000000-0005-0000-0000-0000E7C80000}"/>
    <cellStyle name="Normal 6 2 3 3 4 4" xfId="37561" xr:uid="{00000000-0005-0000-0000-0000E8C80000}"/>
    <cellStyle name="Normal 6 2 3 3 5" xfId="13814" xr:uid="{00000000-0005-0000-0000-0000E9C80000}"/>
    <cellStyle name="Normal 6 2 3 3 5 2" xfId="27382" xr:uid="{00000000-0005-0000-0000-0000EAC80000}"/>
    <cellStyle name="Normal 6 2 3 3 5 2 2" xfId="54515" xr:uid="{00000000-0005-0000-0000-0000EBC80000}"/>
    <cellStyle name="Normal 6 2 3 3 5 3" xfId="40953" xr:uid="{00000000-0005-0000-0000-0000ECC80000}"/>
    <cellStyle name="Normal 6 2 3 3 6" xfId="20601" xr:uid="{00000000-0005-0000-0000-0000EDC80000}"/>
    <cellStyle name="Normal 6 2 3 3 6 2" xfId="47734" xr:uid="{00000000-0005-0000-0000-0000EEC80000}"/>
    <cellStyle name="Normal 6 2 3 3 7" xfId="34172" xr:uid="{00000000-0005-0000-0000-0000EFC80000}"/>
    <cellStyle name="Normal 6 2 3 4" xfId="6886" xr:uid="{00000000-0005-0000-0000-0000F0C80000}"/>
    <cellStyle name="Normal 6 2 3 4 2" xfId="6887" xr:uid="{00000000-0005-0000-0000-0000F1C80000}"/>
    <cellStyle name="Normal 6 2 3 4 2 2" xfId="10417" xr:uid="{00000000-0005-0000-0000-0000F2C80000}"/>
    <cellStyle name="Normal 6 2 3 4 2 2 2" xfId="17207" xr:uid="{00000000-0005-0000-0000-0000F3C80000}"/>
    <cellStyle name="Normal 6 2 3 4 2 2 2 2" xfId="30775" xr:uid="{00000000-0005-0000-0000-0000F4C80000}"/>
    <cellStyle name="Normal 6 2 3 4 2 2 2 2 2" xfId="57908" xr:uid="{00000000-0005-0000-0000-0000F5C80000}"/>
    <cellStyle name="Normal 6 2 3 4 2 2 2 3" xfId="44346" xr:uid="{00000000-0005-0000-0000-0000F6C80000}"/>
    <cellStyle name="Normal 6 2 3 4 2 2 3" xfId="23994" xr:uid="{00000000-0005-0000-0000-0000F7C80000}"/>
    <cellStyle name="Normal 6 2 3 4 2 2 3 2" xfId="51127" xr:uid="{00000000-0005-0000-0000-0000F8C80000}"/>
    <cellStyle name="Normal 6 2 3 4 2 2 4" xfId="37565" xr:uid="{00000000-0005-0000-0000-0000F9C80000}"/>
    <cellStyle name="Normal 6 2 3 4 2 3" xfId="13818" xr:uid="{00000000-0005-0000-0000-0000FAC80000}"/>
    <cellStyle name="Normal 6 2 3 4 2 3 2" xfId="27386" xr:uid="{00000000-0005-0000-0000-0000FBC80000}"/>
    <cellStyle name="Normal 6 2 3 4 2 3 2 2" xfId="54519" xr:uid="{00000000-0005-0000-0000-0000FCC80000}"/>
    <cellStyle name="Normal 6 2 3 4 2 3 3" xfId="40957" xr:uid="{00000000-0005-0000-0000-0000FDC80000}"/>
    <cellStyle name="Normal 6 2 3 4 2 4" xfId="20605" xr:uid="{00000000-0005-0000-0000-0000FEC80000}"/>
    <cellStyle name="Normal 6 2 3 4 2 4 2" xfId="47738" xr:uid="{00000000-0005-0000-0000-0000FFC80000}"/>
    <cellStyle name="Normal 6 2 3 4 2 5" xfId="34176" xr:uid="{00000000-0005-0000-0000-000000C90000}"/>
    <cellStyle name="Normal 6 2 3 4 3" xfId="10416" xr:uid="{00000000-0005-0000-0000-000001C90000}"/>
    <cellStyle name="Normal 6 2 3 4 3 2" xfId="17206" xr:uid="{00000000-0005-0000-0000-000002C90000}"/>
    <cellStyle name="Normal 6 2 3 4 3 2 2" xfId="30774" xr:uid="{00000000-0005-0000-0000-000003C90000}"/>
    <cellStyle name="Normal 6 2 3 4 3 2 2 2" xfId="57907" xr:uid="{00000000-0005-0000-0000-000004C90000}"/>
    <cellStyle name="Normal 6 2 3 4 3 2 3" xfId="44345" xr:uid="{00000000-0005-0000-0000-000005C90000}"/>
    <cellStyle name="Normal 6 2 3 4 3 3" xfId="23993" xr:uid="{00000000-0005-0000-0000-000006C90000}"/>
    <cellStyle name="Normal 6 2 3 4 3 3 2" xfId="51126" xr:uid="{00000000-0005-0000-0000-000007C90000}"/>
    <cellStyle name="Normal 6 2 3 4 3 4" xfId="37564" xr:uid="{00000000-0005-0000-0000-000008C90000}"/>
    <cellStyle name="Normal 6 2 3 4 4" xfId="13817" xr:uid="{00000000-0005-0000-0000-000009C90000}"/>
    <cellStyle name="Normal 6 2 3 4 4 2" xfId="27385" xr:uid="{00000000-0005-0000-0000-00000AC90000}"/>
    <cellStyle name="Normal 6 2 3 4 4 2 2" xfId="54518" xr:uid="{00000000-0005-0000-0000-00000BC90000}"/>
    <cellStyle name="Normal 6 2 3 4 4 3" xfId="40956" xr:uid="{00000000-0005-0000-0000-00000CC90000}"/>
    <cellStyle name="Normal 6 2 3 4 5" xfId="20604" xr:uid="{00000000-0005-0000-0000-00000DC90000}"/>
    <cellStyle name="Normal 6 2 3 4 5 2" xfId="47737" xr:uid="{00000000-0005-0000-0000-00000EC90000}"/>
    <cellStyle name="Normal 6 2 3 4 6" xfId="34175" xr:uid="{00000000-0005-0000-0000-00000FC90000}"/>
    <cellStyle name="Normal 6 2 3 5" xfId="6888" xr:uid="{00000000-0005-0000-0000-000010C90000}"/>
    <cellStyle name="Normal 6 2 3 5 2" xfId="10418" xr:uid="{00000000-0005-0000-0000-000011C90000}"/>
    <cellStyle name="Normal 6 2 3 5 2 2" xfId="17208" xr:uid="{00000000-0005-0000-0000-000012C90000}"/>
    <cellStyle name="Normal 6 2 3 5 2 2 2" xfId="30776" xr:uid="{00000000-0005-0000-0000-000013C90000}"/>
    <cellStyle name="Normal 6 2 3 5 2 2 2 2" xfId="57909" xr:uid="{00000000-0005-0000-0000-000014C90000}"/>
    <cellStyle name="Normal 6 2 3 5 2 2 3" xfId="44347" xr:uid="{00000000-0005-0000-0000-000015C90000}"/>
    <cellStyle name="Normal 6 2 3 5 2 3" xfId="23995" xr:uid="{00000000-0005-0000-0000-000016C90000}"/>
    <cellStyle name="Normal 6 2 3 5 2 3 2" xfId="51128" xr:uid="{00000000-0005-0000-0000-000017C90000}"/>
    <cellStyle name="Normal 6 2 3 5 2 4" xfId="37566" xr:uid="{00000000-0005-0000-0000-000018C90000}"/>
    <cellStyle name="Normal 6 2 3 5 3" xfId="13819" xr:uid="{00000000-0005-0000-0000-000019C90000}"/>
    <cellStyle name="Normal 6 2 3 5 3 2" xfId="27387" xr:uid="{00000000-0005-0000-0000-00001AC90000}"/>
    <cellStyle name="Normal 6 2 3 5 3 2 2" xfId="54520" xr:uid="{00000000-0005-0000-0000-00001BC90000}"/>
    <cellStyle name="Normal 6 2 3 5 3 3" xfId="40958" xr:uid="{00000000-0005-0000-0000-00001CC90000}"/>
    <cellStyle name="Normal 6 2 3 5 4" xfId="20606" xr:uid="{00000000-0005-0000-0000-00001DC90000}"/>
    <cellStyle name="Normal 6 2 3 5 4 2" xfId="47739" xr:uid="{00000000-0005-0000-0000-00001EC90000}"/>
    <cellStyle name="Normal 6 2 3 5 5" xfId="34177" xr:uid="{00000000-0005-0000-0000-00001FC90000}"/>
    <cellStyle name="Normal 6 2 3 6" xfId="6889" xr:uid="{00000000-0005-0000-0000-000020C90000}"/>
    <cellStyle name="Normal 6 2 3 6 2" xfId="10419" xr:uid="{00000000-0005-0000-0000-000021C90000}"/>
    <cellStyle name="Normal 6 2 3 6 2 2" xfId="17209" xr:uid="{00000000-0005-0000-0000-000022C90000}"/>
    <cellStyle name="Normal 6 2 3 6 2 2 2" xfId="30777" xr:uid="{00000000-0005-0000-0000-000023C90000}"/>
    <cellStyle name="Normal 6 2 3 6 2 2 2 2" xfId="57910" xr:uid="{00000000-0005-0000-0000-000024C90000}"/>
    <cellStyle name="Normal 6 2 3 6 2 2 3" xfId="44348" xr:uid="{00000000-0005-0000-0000-000025C90000}"/>
    <cellStyle name="Normal 6 2 3 6 2 3" xfId="23996" xr:uid="{00000000-0005-0000-0000-000026C90000}"/>
    <cellStyle name="Normal 6 2 3 6 2 3 2" xfId="51129" xr:uid="{00000000-0005-0000-0000-000027C90000}"/>
    <cellStyle name="Normal 6 2 3 6 2 4" xfId="37567" xr:uid="{00000000-0005-0000-0000-000028C90000}"/>
    <cellStyle name="Normal 6 2 3 6 3" xfId="13820" xr:uid="{00000000-0005-0000-0000-000029C90000}"/>
    <cellStyle name="Normal 6 2 3 6 3 2" xfId="27388" xr:uid="{00000000-0005-0000-0000-00002AC90000}"/>
    <cellStyle name="Normal 6 2 3 6 3 2 2" xfId="54521" xr:uid="{00000000-0005-0000-0000-00002BC90000}"/>
    <cellStyle name="Normal 6 2 3 6 3 3" xfId="40959" xr:uid="{00000000-0005-0000-0000-00002CC90000}"/>
    <cellStyle name="Normal 6 2 3 6 4" xfId="20607" xr:uid="{00000000-0005-0000-0000-00002DC90000}"/>
    <cellStyle name="Normal 6 2 3 6 4 2" xfId="47740" xr:uid="{00000000-0005-0000-0000-00002EC90000}"/>
    <cellStyle name="Normal 6 2 3 6 5" xfId="34178" xr:uid="{00000000-0005-0000-0000-00002FC90000}"/>
    <cellStyle name="Normal 6 2 3 7" xfId="10404" xr:uid="{00000000-0005-0000-0000-000030C90000}"/>
    <cellStyle name="Normal 6 2 3 7 2" xfId="17194" xr:uid="{00000000-0005-0000-0000-000031C90000}"/>
    <cellStyle name="Normal 6 2 3 7 2 2" xfId="30762" xr:uid="{00000000-0005-0000-0000-000032C90000}"/>
    <cellStyle name="Normal 6 2 3 7 2 2 2" xfId="57895" xr:uid="{00000000-0005-0000-0000-000033C90000}"/>
    <cellStyle name="Normal 6 2 3 7 2 3" xfId="44333" xr:uid="{00000000-0005-0000-0000-000034C90000}"/>
    <cellStyle name="Normal 6 2 3 7 3" xfId="23981" xr:uid="{00000000-0005-0000-0000-000035C90000}"/>
    <cellStyle name="Normal 6 2 3 7 3 2" xfId="51114" xr:uid="{00000000-0005-0000-0000-000036C90000}"/>
    <cellStyle name="Normal 6 2 3 7 4" xfId="37552" xr:uid="{00000000-0005-0000-0000-000037C90000}"/>
    <cellStyle name="Normal 6 2 3 8" xfId="13805" xr:uid="{00000000-0005-0000-0000-000038C90000}"/>
    <cellStyle name="Normal 6 2 3 8 2" xfId="27373" xr:uid="{00000000-0005-0000-0000-000039C90000}"/>
    <cellStyle name="Normal 6 2 3 8 2 2" xfId="54506" xr:uid="{00000000-0005-0000-0000-00003AC90000}"/>
    <cellStyle name="Normal 6 2 3 8 3" xfId="40944" xr:uid="{00000000-0005-0000-0000-00003BC90000}"/>
    <cellStyle name="Normal 6 2 3 9" xfId="20592" xr:uid="{00000000-0005-0000-0000-00003CC90000}"/>
    <cellStyle name="Normal 6 2 3 9 2" xfId="47725" xr:uid="{00000000-0005-0000-0000-00003DC90000}"/>
    <cellStyle name="Normal 6 2 4" xfId="6890" xr:uid="{00000000-0005-0000-0000-00003EC90000}"/>
    <cellStyle name="Normal 6 2 4 2" xfId="6891" xr:uid="{00000000-0005-0000-0000-00003FC90000}"/>
    <cellStyle name="Normal 6 2 4 2 2" xfId="6892" xr:uid="{00000000-0005-0000-0000-000040C90000}"/>
    <cellStyle name="Normal 6 2 4 2 2 2" xfId="10422" xr:uid="{00000000-0005-0000-0000-000041C90000}"/>
    <cellStyle name="Normal 6 2 4 2 2 2 2" xfId="17212" xr:uid="{00000000-0005-0000-0000-000042C90000}"/>
    <cellStyle name="Normal 6 2 4 2 2 2 2 2" xfId="30780" xr:uid="{00000000-0005-0000-0000-000043C90000}"/>
    <cellStyle name="Normal 6 2 4 2 2 2 2 2 2" xfId="57913" xr:uid="{00000000-0005-0000-0000-000044C90000}"/>
    <cellStyle name="Normal 6 2 4 2 2 2 2 3" xfId="44351" xr:uid="{00000000-0005-0000-0000-000045C90000}"/>
    <cellStyle name="Normal 6 2 4 2 2 2 3" xfId="23999" xr:uid="{00000000-0005-0000-0000-000046C90000}"/>
    <cellStyle name="Normal 6 2 4 2 2 2 3 2" xfId="51132" xr:uid="{00000000-0005-0000-0000-000047C90000}"/>
    <cellStyle name="Normal 6 2 4 2 2 2 4" xfId="37570" xr:uid="{00000000-0005-0000-0000-000048C90000}"/>
    <cellStyle name="Normal 6 2 4 2 2 3" xfId="13823" xr:uid="{00000000-0005-0000-0000-000049C90000}"/>
    <cellStyle name="Normal 6 2 4 2 2 3 2" xfId="27391" xr:uid="{00000000-0005-0000-0000-00004AC90000}"/>
    <cellStyle name="Normal 6 2 4 2 2 3 2 2" xfId="54524" xr:uid="{00000000-0005-0000-0000-00004BC90000}"/>
    <cellStyle name="Normal 6 2 4 2 2 3 3" xfId="40962" xr:uid="{00000000-0005-0000-0000-00004CC90000}"/>
    <cellStyle name="Normal 6 2 4 2 2 4" xfId="20610" xr:uid="{00000000-0005-0000-0000-00004DC90000}"/>
    <cellStyle name="Normal 6 2 4 2 2 4 2" xfId="47743" xr:uid="{00000000-0005-0000-0000-00004EC90000}"/>
    <cellStyle name="Normal 6 2 4 2 2 5" xfId="34181" xr:uid="{00000000-0005-0000-0000-00004FC90000}"/>
    <cellStyle name="Normal 6 2 4 2 3" xfId="6893" xr:uid="{00000000-0005-0000-0000-000050C90000}"/>
    <cellStyle name="Normal 6 2 4 2 3 2" xfId="10423" xr:uid="{00000000-0005-0000-0000-000051C90000}"/>
    <cellStyle name="Normal 6 2 4 2 3 2 2" xfId="17213" xr:uid="{00000000-0005-0000-0000-000052C90000}"/>
    <cellStyle name="Normal 6 2 4 2 3 2 2 2" xfId="30781" xr:uid="{00000000-0005-0000-0000-000053C90000}"/>
    <cellStyle name="Normal 6 2 4 2 3 2 2 2 2" xfId="57914" xr:uid="{00000000-0005-0000-0000-000054C90000}"/>
    <cellStyle name="Normal 6 2 4 2 3 2 2 3" xfId="44352" xr:uid="{00000000-0005-0000-0000-000055C90000}"/>
    <cellStyle name="Normal 6 2 4 2 3 2 3" xfId="24000" xr:uid="{00000000-0005-0000-0000-000056C90000}"/>
    <cellStyle name="Normal 6 2 4 2 3 2 3 2" xfId="51133" xr:uid="{00000000-0005-0000-0000-000057C90000}"/>
    <cellStyle name="Normal 6 2 4 2 3 2 4" xfId="37571" xr:uid="{00000000-0005-0000-0000-000058C90000}"/>
    <cellStyle name="Normal 6 2 4 2 3 3" xfId="13824" xr:uid="{00000000-0005-0000-0000-000059C90000}"/>
    <cellStyle name="Normal 6 2 4 2 3 3 2" xfId="27392" xr:uid="{00000000-0005-0000-0000-00005AC90000}"/>
    <cellStyle name="Normal 6 2 4 2 3 3 2 2" xfId="54525" xr:uid="{00000000-0005-0000-0000-00005BC90000}"/>
    <cellStyle name="Normal 6 2 4 2 3 3 3" xfId="40963" xr:uid="{00000000-0005-0000-0000-00005CC90000}"/>
    <cellStyle name="Normal 6 2 4 2 3 4" xfId="20611" xr:uid="{00000000-0005-0000-0000-00005DC90000}"/>
    <cellStyle name="Normal 6 2 4 2 3 4 2" xfId="47744" xr:uid="{00000000-0005-0000-0000-00005EC90000}"/>
    <cellStyle name="Normal 6 2 4 2 3 5" xfId="34182" xr:uid="{00000000-0005-0000-0000-00005FC90000}"/>
    <cellStyle name="Normal 6 2 4 2 4" xfId="10421" xr:uid="{00000000-0005-0000-0000-000060C90000}"/>
    <cellStyle name="Normal 6 2 4 2 4 2" xfId="17211" xr:uid="{00000000-0005-0000-0000-000061C90000}"/>
    <cellStyle name="Normal 6 2 4 2 4 2 2" xfId="30779" xr:uid="{00000000-0005-0000-0000-000062C90000}"/>
    <cellStyle name="Normal 6 2 4 2 4 2 2 2" xfId="57912" xr:uid="{00000000-0005-0000-0000-000063C90000}"/>
    <cellStyle name="Normal 6 2 4 2 4 2 3" xfId="44350" xr:uid="{00000000-0005-0000-0000-000064C90000}"/>
    <cellStyle name="Normal 6 2 4 2 4 3" xfId="23998" xr:uid="{00000000-0005-0000-0000-000065C90000}"/>
    <cellStyle name="Normal 6 2 4 2 4 3 2" xfId="51131" xr:uid="{00000000-0005-0000-0000-000066C90000}"/>
    <cellStyle name="Normal 6 2 4 2 4 4" xfId="37569" xr:uid="{00000000-0005-0000-0000-000067C90000}"/>
    <cellStyle name="Normal 6 2 4 2 5" xfId="13822" xr:uid="{00000000-0005-0000-0000-000068C90000}"/>
    <cellStyle name="Normal 6 2 4 2 5 2" xfId="27390" xr:uid="{00000000-0005-0000-0000-000069C90000}"/>
    <cellStyle name="Normal 6 2 4 2 5 2 2" xfId="54523" xr:uid="{00000000-0005-0000-0000-00006AC90000}"/>
    <cellStyle name="Normal 6 2 4 2 5 3" xfId="40961" xr:uid="{00000000-0005-0000-0000-00006BC90000}"/>
    <cellStyle name="Normal 6 2 4 2 6" xfId="20609" xr:uid="{00000000-0005-0000-0000-00006CC90000}"/>
    <cellStyle name="Normal 6 2 4 2 6 2" xfId="47742" xr:uid="{00000000-0005-0000-0000-00006DC90000}"/>
    <cellStyle name="Normal 6 2 4 2 7" xfId="34180" xr:uid="{00000000-0005-0000-0000-00006EC90000}"/>
    <cellStyle name="Normal 6 2 4 3" xfId="6894" xr:uid="{00000000-0005-0000-0000-00006FC90000}"/>
    <cellStyle name="Normal 6 2 4 3 2" xfId="6895" xr:uid="{00000000-0005-0000-0000-000070C90000}"/>
    <cellStyle name="Normal 6 2 4 3 2 2" xfId="10425" xr:uid="{00000000-0005-0000-0000-000071C90000}"/>
    <cellStyle name="Normal 6 2 4 3 2 2 2" xfId="17215" xr:uid="{00000000-0005-0000-0000-000072C90000}"/>
    <cellStyle name="Normal 6 2 4 3 2 2 2 2" xfId="30783" xr:uid="{00000000-0005-0000-0000-000073C90000}"/>
    <cellStyle name="Normal 6 2 4 3 2 2 2 2 2" xfId="57916" xr:uid="{00000000-0005-0000-0000-000074C90000}"/>
    <cellStyle name="Normal 6 2 4 3 2 2 2 3" xfId="44354" xr:uid="{00000000-0005-0000-0000-000075C90000}"/>
    <cellStyle name="Normal 6 2 4 3 2 2 3" xfId="24002" xr:uid="{00000000-0005-0000-0000-000076C90000}"/>
    <cellStyle name="Normal 6 2 4 3 2 2 3 2" xfId="51135" xr:uid="{00000000-0005-0000-0000-000077C90000}"/>
    <cellStyle name="Normal 6 2 4 3 2 2 4" xfId="37573" xr:uid="{00000000-0005-0000-0000-000078C90000}"/>
    <cellStyle name="Normal 6 2 4 3 2 3" xfId="13826" xr:uid="{00000000-0005-0000-0000-000079C90000}"/>
    <cellStyle name="Normal 6 2 4 3 2 3 2" xfId="27394" xr:uid="{00000000-0005-0000-0000-00007AC90000}"/>
    <cellStyle name="Normal 6 2 4 3 2 3 2 2" xfId="54527" xr:uid="{00000000-0005-0000-0000-00007BC90000}"/>
    <cellStyle name="Normal 6 2 4 3 2 3 3" xfId="40965" xr:uid="{00000000-0005-0000-0000-00007CC90000}"/>
    <cellStyle name="Normal 6 2 4 3 2 4" xfId="20613" xr:uid="{00000000-0005-0000-0000-00007DC90000}"/>
    <cellStyle name="Normal 6 2 4 3 2 4 2" xfId="47746" xr:uid="{00000000-0005-0000-0000-00007EC90000}"/>
    <cellStyle name="Normal 6 2 4 3 2 5" xfId="34184" xr:uid="{00000000-0005-0000-0000-00007FC90000}"/>
    <cellStyle name="Normal 6 2 4 3 3" xfId="10424" xr:uid="{00000000-0005-0000-0000-000080C90000}"/>
    <cellStyle name="Normal 6 2 4 3 3 2" xfId="17214" xr:uid="{00000000-0005-0000-0000-000081C90000}"/>
    <cellStyle name="Normal 6 2 4 3 3 2 2" xfId="30782" xr:uid="{00000000-0005-0000-0000-000082C90000}"/>
    <cellStyle name="Normal 6 2 4 3 3 2 2 2" xfId="57915" xr:uid="{00000000-0005-0000-0000-000083C90000}"/>
    <cellStyle name="Normal 6 2 4 3 3 2 3" xfId="44353" xr:uid="{00000000-0005-0000-0000-000084C90000}"/>
    <cellStyle name="Normal 6 2 4 3 3 3" xfId="24001" xr:uid="{00000000-0005-0000-0000-000085C90000}"/>
    <cellStyle name="Normal 6 2 4 3 3 3 2" xfId="51134" xr:uid="{00000000-0005-0000-0000-000086C90000}"/>
    <cellStyle name="Normal 6 2 4 3 3 4" xfId="37572" xr:uid="{00000000-0005-0000-0000-000087C90000}"/>
    <cellStyle name="Normal 6 2 4 3 4" xfId="13825" xr:uid="{00000000-0005-0000-0000-000088C90000}"/>
    <cellStyle name="Normal 6 2 4 3 4 2" xfId="27393" xr:uid="{00000000-0005-0000-0000-000089C90000}"/>
    <cellStyle name="Normal 6 2 4 3 4 2 2" xfId="54526" xr:uid="{00000000-0005-0000-0000-00008AC90000}"/>
    <cellStyle name="Normal 6 2 4 3 4 3" xfId="40964" xr:uid="{00000000-0005-0000-0000-00008BC90000}"/>
    <cellStyle name="Normal 6 2 4 3 5" xfId="20612" xr:uid="{00000000-0005-0000-0000-00008CC90000}"/>
    <cellStyle name="Normal 6 2 4 3 5 2" xfId="47745" xr:uid="{00000000-0005-0000-0000-00008DC90000}"/>
    <cellStyle name="Normal 6 2 4 3 6" xfId="34183" xr:uid="{00000000-0005-0000-0000-00008EC90000}"/>
    <cellStyle name="Normal 6 2 4 4" xfId="6896" xr:uid="{00000000-0005-0000-0000-00008FC90000}"/>
    <cellStyle name="Normal 6 2 4 4 2" xfId="10426" xr:uid="{00000000-0005-0000-0000-000090C90000}"/>
    <cellStyle name="Normal 6 2 4 4 2 2" xfId="17216" xr:uid="{00000000-0005-0000-0000-000091C90000}"/>
    <cellStyle name="Normal 6 2 4 4 2 2 2" xfId="30784" xr:uid="{00000000-0005-0000-0000-000092C90000}"/>
    <cellStyle name="Normal 6 2 4 4 2 2 2 2" xfId="57917" xr:uid="{00000000-0005-0000-0000-000093C90000}"/>
    <cellStyle name="Normal 6 2 4 4 2 2 3" xfId="44355" xr:uid="{00000000-0005-0000-0000-000094C90000}"/>
    <cellStyle name="Normal 6 2 4 4 2 3" xfId="24003" xr:uid="{00000000-0005-0000-0000-000095C90000}"/>
    <cellStyle name="Normal 6 2 4 4 2 3 2" xfId="51136" xr:uid="{00000000-0005-0000-0000-000096C90000}"/>
    <cellStyle name="Normal 6 2 4 4 2 4" xfId="37574" xr:uid="{00000000-0005-0000-0000-000097C90000}"/>
    <cellStyle name="Normal 6 2 4 4 3" xfId="13827" xr:uid="{00000000-0005-0000-0000-000098C90000}"/>
    <cellStyle name="Normal 6 2 4 4 3 2" xfId="27395" xr:uid="{00000000-0005-0000-0000-000099C90000}"/>
    <cellStyle name="Normal 6 2 4 4 3 2 2" xfId="54528" xr:uid="{00000000-0005-0000-0000-00009AC90000}"/>
    <cellStyle name="Normal 6 2 4 4 3 3" xfId="40966" xr:uid="{00000000-0005-0000-0000-00009BC90000}"/>
    <cellStyle name="Normal 6 2 4 4 4" xfId="20614" xr:uid="{00000000-0005-0000-0000-00009CC90000}"/>
    <cellStyle name="Normal 6 2 4 4 4 2" xfId="47747" xr:uid="{00000000-0005-0000-0000-00009DC90000}"/>
    <cellStyle name="Normal 6 2 4 4 5" xfId="34185" xr:uid="{00000000-0005-0000-0000-00009EC90000}"/>
    <cellStyle name="Normal 6 2 4 5" xfId="6897" xr:uid="{00000000-0005-0000-0000-00009FC90000}"/>
    <cellStyle name="Normal 6 2 4 5 2" xfId="10427" xr:uid="{00000000-0005-0000-0000-0000A0C90000}"/>
    <cellStyle name="Normal 6 2 4 5 2 2" xfId="17217" xr:uid="{00000000-0005-0000-0000-0000A1C90000}"/>
    <cellStyle name="Normal 6 2 4 5 2 2 2" xfId="30785" xr:uid="{00000000-0005-0000-0000-0000A2C90000}"/>
    <cellStyle name="Normal 6 2 4 5 2 2 2 2" xfId="57918" xr:uid="{00000000-0005-0000-0000-0000A3C90000}"/>
    <cellStyle name="Normal 6 2 4 5 2 2 3" xfId="44356" xr:uid="{00000000-0005-0000-0000-0000A4C90000}"/>
    <cellStyle name="Normal 6 2 4 5 2 3" xfId="24004" xr:uid="{00000000-0005-0000-0000-0000A5C90000}"/>
    <cellStyle name="Normal 6 2 4 5 2 3 2" xfId="51137" xr:uid="{00000000-0005-0000-0000-0000A6C90000}"/>
    <cellStyle name="Normal 6 2 4 5 2 4" xfId="37575" xr:uid="{00000000-0005-0000-0000-0000A7C90000}"/>
    <cellStyle name="Normal 6 2 4 5 3" xfId="13828" xr:uid="{00000000-0005-0000-0000-0000A8C90000}"/>
    <cellStyle name="Normal 6 2 4 5 3 2" xfId="27396" xr:uid="{00000000-0005-0000-0000-0000A9C90000}"/>
    <cellStyle name="Normal 6 2 4 5 3 2 2" xfId="54529" xr:uid="{00000000-0005-0000-0000-0000AAC90000}"/>
    <cellStyle name="Normal 6 2 4 5 3 3" xfId="40967" xr:uid="{00000000-0005-0000-0000-0000ABC90000}"/>
    <cellStyle name="Normal 6 2 4 5 4" xfId="20615" xr:uid="{00000000-0005-0000-0000-0000ACC90000}"/>
    <cellStyle name="Normal 6 2 4 5 4 2" xfId="47748" xr:uid="{00000000-0005-0000-0000-0000ADC90000}"/>
    <cellStyle name="Normal 6 2 4 5 5" xfId="34186" xr:uid="{00000000-0005-0000-0000-0000AEC90000}"/>
    <cellStyle name="Normal 6 2 4 6" xfId="10420" xr:uid="{00000000-0005-0000-0000-0000AFC90000}"/>
    <cellStyle name="Normal 6 2 4 6 2" xfId="17210" xr:uid="{00000000-0005-0000-0000-0000B0C90000}"/>
    <cellStyle name="Normal 6 2 4 6 2 2" xfId="30778" xr:uid="{00000000-0005-0000-0000-0000B1C90000}"/>
    <cellStyle name="Normal 6 2 4 6 2 2 2" xfId="57911" xr:uid="{00000000-0005-0000-0000-0000B2C90000}"/>
    <cellStyle name="Normal 6 2 4 6 2 3" xfId="44349" xr:uid="{00000000-0005-0000-0000-0000B3C90000}"/>
    <cellStyle name="Normal 6 2 4 6 3" xfId="23997" xr:uid="{00000000-0005-0000-0000-0000B4C90000}"/>
    <cellStyle name="Normal 6 2 4 6 3 2" xfId="51130" xr:uid="{00000000-0005-0000-0000-0000B5C90000}"/>
    <cellStyle name="Normal 6 2 4 6 4" xfId="37568" xr:uid="{00000000-0005-0000-0000-0000B6C90000}"/>
    <cellStyle name="Normal 6 2 4 7" xfId="13821" xr:uid="{00000000-0005-0000-0000-0000B7C90000}"/>
    <cellStyle name="Normal 6 2 4 7 2" xfId="27389" xr:uid="{00000000-0005-0000-0000-0000B8C90000}"/>
    <cellStyle name="Normal 6 2 4 7 2 2" xfId="54522" xr:uid="{00000000-0005-0000-0000-0000B9C90000}"/>
    <cellStyle name="Normal 6 2 4 7 3" xfId="40960" xr:uid="{00000000-0005-0000-0000-0000BAC90000}"/>
    <cellStyle name="Normal 6 2 4 8" xfId="20608" xr:uid="{00000000-0005-0000-0000-0000BBC90000}"/>
    <cellStyle name="Normal 6 2 4 8 2" xfId="47741" xr:uid="{00000000-0005-0000-0000-0000BCC90000}"/>
    <cellStyle name="Normal 6 2 4 9" xfId="34179" xr:uid="{00000000-0005-0000-0000-0000BDC90000}"/>
    <cellStyle name="Normal 6 2 5" xfId="6898" xr:uid="{00000000-0005-0000-0000-0000BEC90000}"/>
    <cellStyle name="Normal 6 2 5 2" xfId="6899" xr:uid="{00000000-0005-0000-0000-0000BFC90000}"/>
    <cellStyle name="Normal 6 2 5 2 2" xfId="6900" xr:uid="{00000000-0005-0000-0000-0000C0C90000}"/>
    <cellStyle name="Normal 6 2 5 2 2 2" xfId="10430" xr:uid="{00000000-0005-0000-0000-0000C1C90000}"/>
    <cellStyle name="Normal 6 2 5 2 2 2 2" xfId="17220" xr:uid="{00000000-0005-0000-0000-0000C2C90000}"/>
    <cellStyle name="Normal 6 2 5 2 2 2 2 2" xfId="30788" xr:uid="{00000000-0005-0000-0000-0000C3C90000}"/>
    <cellStyle name="Normal 6 2 5 2 2 2 2 2 2" xfId="57921" xr:uid="{00000000-0005-0000-0000-0000C4C90000}"/>
    <cellStyle name="Normal 6 2 5 2 2 2 2 3" xfId="44359" xr:uid="{00000000-0005-0000-0000-0000C5C90000}"/>
    <cellStyle name="Normal 6 2 5 2 2 2 3" xfId="24007" xr:uid="{00000000-0005-0000-0000-0000C6C90000}"/>
    <cellStyle name="Normal 6 2 5 2 2 2 3 2" xfId="51140" xr:uid="{00000000-0005-0000-0000-0000C7C90000}"/>
    <cellStyle name="Normal 6 2 5 2 2 2 4" xfId="37578" xr:uid="{00000000-0005-0000-0000-0000C8C90000}"/>
    <cellStyle name="Normal 6 2 5 2 2 3" xfId="13831" xr:uid="{00000000-0005-0000-0000-0000C9C90000}"/>
    <cellStyle name="Normal 6 2 5 2 2 3 2" xfId="27399" xr:uid="{00000000-0005-0000-0000-0000CAC90000}"/>
    <cellStyle name="Normal 6 2 5 2 2 3 2 2" xfId="54532" xr:uid="{00000000-0005-0000-0000-0000CBC90000}"/>
    <cellStyle name="Normal 6 2 5 2 2 3 3" xfId="40970" xr:uid="{00000000-0005-0000-0000-0000CCC90000}"/>
    <cellStyle name="Normal 6 2 5 2 2 4" xfId="20618" xr:uid="{00000000-0005-0000-0000-0000CDC90000}"/>
    <cellStyle name="Normal 6 2 5 2 2 4 2" xfId="47751" xr:uid="{00000000-0005-0000-0000-0000CEC90000}"/>
    <cellStyle name="Normal 6 2 5 2 2 5" xfId="34189" xr:uid="{00000000-0005-0000-0000-0000CFC90000}"/>
    <cellStyle name="Normal 6 2 5 2 3" xfId="6901" xr:uid="{00000000-0005-0000-0000-0000D0C90000}"/>
    <cellStyle name="Normal 6 2 5 2 3 2" xfId="10431" xr:uid="{00000000-0005-0000-0000-0000D1C90000}"/>
    <cellStyle name="Normal 6 2 5 2 3 2 2" xfId="17221" xr:uid="{00000000-0005-0000-0000-0000D2C90000}"/>
    <cellStyle name="Normal 6 2 5 2 3 2 2 2" xfId="30789" xr:uid="{00000000-0005-0000-0000-0000D3C90000}"/>
    <cellStyle name="Normal 6 2 5 2 3 2 2 2 2" xfId="57922" xr:uid="{00000000-0005-0000-0000-0000D4C90000}"/>
    <cellStyle name="Normal 6 2 5 2 3 2 2 3" xfId="44360" xr:uid="{00000000-0005-0000-0000-0000D5C90000}"/>
    <cellStyle name="Normal 6 2 5 2 3 2 3" xfId="24008" xr:uid="{00000000-0005-0000-0000-0000D6C90000}"/>
    <cellStyle name="Normal 6 2 5 2 3 2 3 2" xfId="51141" xr:uid="{00000000-0005-0000-0000-0000D7C90000}"/>
    <cellStyle name="Normal 6 2 5 2 3 2 4" xfId="37579" xr:uid="{00000000-0005-0000-0000-0000D8C90000}"/>
    <cellStyle name="Normal 6 2 5 2 3 3" xfId="13832" xr:uid="{00000000-0005-0000-0000-0000D9C90000}"/>
    <cellStyle name="Normal 6 2 5 2 3 3 2" xfId="27400" xr:uid="{00000000-0005-0000-0000-0000DAC90000}"/>
    <cellStyle name="Normal 6 2 5 2 3 3 2 2" xfId="54533" xr:uid="{00000000-0005-0000-0000-0000DBC90000}"/>
    <cellStyle name="Normal 6 2 5 2 3 3 3" xfId="40971" xr:uid="{00000000-0005-0000-0000-0000DCC90000}"/>
    <cellStyle name="Normal 6 2 5 2 3 4" xfId="20619" xr:uid="{00000000-0005-0000-0000-0000DDC90000}"/>
    <cellStyle name="Normal 6 2 5 2 3 4 2" xfId="47752" xr:uid="{00000000-0005-0000-0000-0000DEC90000}"/>
    <cellStyle name="Normal 6 2 5 2 3 5" xfId="34190" xr:uid="{00000000-0005-0000-0000-0000DFC90000}"/>
    <cellStyle name="Normal 6 2 5 2 4" xfId="10429" xr:uid="{00000000-0005-0000-0000-0000E0C90000}"/>
    <cellStyle name="Normal 6 2 5 2 4 2" xfId="17219" xr:uid="{00000000-0005-0000-0000-0000E1C90000}"/>
    <cellStyle name="Normal 6 2 5 2 4 2 2" xfId="30787" xr:uid="{00000000-0005-0000-0000-0000E2C90000}"/>
    <cellStyle name="Normal 6 2 5 2 4 2 2 2" xfId="57920" xr:uid="{00000000-0005-0000-0000-0000E3C90000}"/>
    <cellStyle name="Normal 6 2 5 2 4 2 3" xfId="44358" xr:uid="{00000000-0005-0000-0000-0000E4C90000}"/>
    <cellStyle name="Normal 6 2 5 2 4 3" xfId="24006" xr:uid="{00000000-0005-0000-0000-0000E5C90000}"/>
    <cellStyle name="Normal 6 2 5 2 4 3 2" xfId="51139" xr:uid="{00000000-0005-0000-0000-0000E6C90000}"/>
    <cellStyle name="Normal 6 2 5 2 4 4" xfId="37577" xr:uid="{00000000-0005-0000-0000-0000E7C90000}"/>
    <cellStyle name="Normal 6 2 5 2 5" xfId="13830" xr:uid="{00000000-0005-0000-0000-0000E8C90000}"/>
    <cellStyle name="Normal 6 2 5 2 5 2" xfId="27398" xr:uid="{00000000-0005-0000-0000-0000E9C90000}"/>
    <cellStyle name="Normal 6 2 5 2 5 2 2" xfId="54531" xr:uid="{00000000-0005-0000-0000-0000EAC90000}"/>
    <cellStyle name="Normal 6 2 5 2 5 3" xfId="40969" xr:uid="{00000000-0005-0000-0000-0000EBC90000}"/>
    <cellStyle name="Normal 6 2 5 2 6" xfId="20617" xr:uid="{00000000-0005-0000-0000-0000ECC90000}"/>
    <cellStyle name="Normal 6 2 5 2 6 2" xfId="47750" xr:uid="{00000000-0005-0000-0000-0000EDC90000}"/>
    <cellStyle name="Normal 6 2 5 2 7" xfId="34188" xr:uid="{00000000-0005-0000-0000-0000EEC90000}"/>
    <cellStyle name="Normal 6 2 5 3" xfId="6902" xr:uid="{00000000-0005-0000-0000-0000EFC90000}"/>
    <cellStyle name="Normal 6 2 5 3 2" xfId="10432" xr:uid="{00000000-0005-0000-0000-0000F0C90000}"/>
    <cellStyle name="Normal 6 2 5 3 2 2" xfId="17222" xr:uid="{00000000-0005-0000-0000-0000F1C90000}"/>
    <cellStyle name="Normal 6 2 5 3 2 2 2" xfId="30790" xr:uid="{00000000-0005-0000-0000-0000F2C90000}"/>
    <cellStyle name="Normal 6 2 5 3 2 2 2 2" xfId="57923" xr:uid="{00000000-0005-0000-0000-0000F3C90000}"/>
    <cellStyle name="Normal 6 2 5 3 2 2 3" xfId="44361" xr:uid="{00000000-0005-0000-0000-0000F4C90000}"/>
    <cellStyle name="Normal 6 2 5 3 2 3" xfId="24009" xr:uid="{00000000-0005-0000-0000-0000F5C90000}"/>
    <cellStyle name="Normal 6 2 5 3 2 3 2" xfId="51142" xr:uid="{00000000-0005-0000-0000-0000F6C90000}"/>
    <cellStyle name="Normal 6 2 5 3 2 4" xfId="37580" xr:uid="{00000000-0005-0000-0000-0000F7C90000}"/>
    <cellStyle name="Normal 6 2 5 3 3" xfId="13833" xr:uid="{00000000-0005-0000-0000-0000F8C90000}"/>
    <cellStyle name="Normal 6 2 5 3 3 2" xfId="27401" xr:uid="{00000000-0005-0000-0000-0000F9C90000}"/>
    <cellStyle name="Normal 6 2 5 3 3 2 2" xfId="54534" xr:uid="{00000000-0005-0000-0000-0000FAC90000}"/>
    <cellStyle name="Normal 6 2 5 3 3 3" xfId="40972" xr:uid="{00000000-0005-0000-0000-0000FBC90000}"/>
    <cellStyle name="Normal 6 2 5 3 4" xfId="20620" xr:uid="{00000000-0005-0000-0000-0000FCC90000}"/>
    <cellStyle name="Normal 6 2 5 3 4 2" xfId="47753" xr:uid="{00000000-0005-0000-0000-0000FDC90000}"/>
    <cellStyle name="Normal 6 2 5 3 5" xfId="34191" xr:uid="{00000000-0005-0000-0000-0000FEC90000}"/>
    <cellStyle name="Normal 6 2 5 4" xfId="6903" xr:uid="{00000000-0005-0000-0000-0000FFC90000}"/>
    <cellStyle name="Normal 6 2 5 4 2" xfId="10433" xr:uid="{00000000-0005-0000-0000-000000CA0000}"/>
    <cellStyle name="Normal 6 2 5 4 2 2" xfId="17223" xr:uid="{00000000-0005-0000-0000-000001CA0000}"/>
    <cellStyle name="Normal 6 2 5 4 2 2 2" xfId="30791" xr:uid="{00000000-0005-0000-0000-000002CA0000}"/>
    <cellStyle name="Normal 6 2 5 4 2 2 2 2" xfId="57924" xr:uid="{00000000-0005-0000-0000-000003CA0000}"/>
    <cellStyle name="Normal 6 2 5 4 2 2 3" xfId="44362" xr:uid="{00000000-0005-0000-0000-000004CA0000}"/>
    <cellStyle name="Normal 6 2 5 4 2 3" xfId="24010" xr:uid="{00000000-0005-0000-0000-000005CA0000}"/>
    <cellStyle name="Normal 6 2 5 4 2 3 2" xfId="51143" xr:uid="{00000000-0005-0000-0000-000006CA0000}"/>
    <cellStyle name="Normal 6 2 5 4 2 4" xfId="37581" xr:uid="{00000000-0005-0000-0000-000007CA0000}"/>
    <cellStyle name="Normal 6 2 5 4 3" xfId="13834" xr:uid="{00000000-0005-0000-0000-000008CA0000}"/>
    <cellStyle name="Normal 6 2 5 4 3 2" xfId="27402" xr:uid="{00000000-0005-0000-0000-000009CA0000}"/>
    <cellStyle name="Normal 6 2 5 4 3 2 2" xfId="54535" xr:uid="{00000000-0005-0000-0000-00000ACA0000}"/>
    <cellStyle name="Normal 6 2 5 4 3 3" xfId="40973" xr:uid="{00000000-0005-0000-0000-00000BCA0000}"/>
    <cellStyle name="Normal 6 2 5 4 4" xfId="20621" xr:uid="{00000000-0005-0000-0000-00000CCA0000}"/>
    <cellStyle name="Normal 6 2 5 4 4 2" xfId="47754" xr:uid="{00000000-0005-0000-0000-00000DCA0000}"/>
    <cellStyle name="Normal 6 2 5 4 5" xfId="34192" xr:uid="{00000000-0005-0000-0000-00000ECA0000}"/>
    <cellStyle name="Normal 6 2 5 5" xfId="10428" xr:uid="{00000000-0005-0000-0000-00000FCA0000}"/>
    <cellStyle name="Normal 6 2 5 5 2" xfId="17218" xr:uid="{00000000-0005-0000-0000-000010CA0000}"/>
    <cellStyle name="Normal 6 2 5 5 2 2" xfId="30786" xr:uid="{00000000-0005-0000-0000-000011CA0000}"/>
    <cellStyle name="Normal 6 2 5 5 2 2 2" xfId="57919" xr:uid="{00000000-0005-0000-0000-000012CA0000}"/>
    <cellStyle name="Normal 6 2 5 5 2 3" xfId="44357" xr:uid="{00000000-0005-0000-0000-000013CA0000}"/>
    <cellStyle name="Normal 6 2 5 5 3" xfId="24005" xr:uid="{00000000-0005-0000-0000-000014CA0000}"/>
    <cellStyle name="Normal 6 2 5 5 3 2" xfId="51138" xr:uid="{00000000-0005-0000-0000-000015CA0000}"/>
    <cellStyle name="Normal 6 2 5 5 4" xfId="37576" xr:uid="{00000000-0005-0000-0000-000016CA0000}"/>
    <cellStyle name="Normal 6 2 5 6" xfId="13829" xr:uid="{00000000-0005-0000-0000-000017CA0000}"/>
    <cellStyle name="Normal 6 2 5 6 2" xfId="27397" xr:uid="{00000000-0005-0000-0000-000018CA0000}"/>
    <cellStyle name="Normal 6 2 5 6 2 2" xfId="54530" xr:uid="{00000000-0005-0000-0000-000019CA0000}"/>
    <cellStyle name="Normal 6 2 5 6 3" xfId="40968" xr:uid="{00000000-0005-0000-0000-00001ACA0000}"/>
    <cellStyle name="Normal 6 2 5 7" xfId="20616" xr:uid="{00000000-0005-0000-0000-00001BCA0000}"/>
    <cellStyle name="Normal 6 2 5 7 2" xfId="47749" xr:uid="{00000000-0005-0000-0000-00001CCA0000}"/>
    <cellStyle name="Normal 6 2 5 8" xfId="34187" xr:uid="{00000000-0005-0000-0000-00001DCA0000}"/>
    <cellStyle name="Normal 6 2 6" xfId="6904" xr:uid="{00000000-0005-0000-0000-00001ECA0000}"/>
    <cellStyle name="Normal 6 2 6 2" xfId="6905" xr:uid="{00000000-0005-0000-0000-00001FCA0000}"/>
    <cellStyle name="Normal 6 2 6 2 2" xfId="6906" xr:uid="{00000000-0005-0000-0000-000020CA0000}"/>
    <cellStyle name="Normal 6 2 6 2 2 2" xfId="10436" xr:uid="{00000000-0005-0000-0000-000021CA0000}"/>
    <cellStyle name="Normal 6 2 6 2 2 2 2" xfId="17226" xr:uid="{00000000-0005-0000-0000-000022CA0000}"/>
    <cellStyle name="Normal 6 2 6 2 2 2 2 2" xfId="30794" xr:uid="{00000000-0005-0000-0000-000023CA0000}"/>
    <cellStyle name="Normal 6 2 6 2 2 2 2 2 2" xfId="57927" xr:uid="{00000000-0005-0000-0000-000024CA0000}"/>
    <cellStyle name="Normal 6 2 6 2 2 2 2 3" xfId="44365" xr:uid="{00000000-0005-0000-0000-000025CA0000}"/>
    <cellStyle name="Normal 6 2 6 2 2 2 3" xfId="24013" xr:uid="{00000000-0005-0000-0000-000026CA0000}"/>
    <cellStyle name="Normal 6 2 6 2 2 2 3 2" xfId="51146" xr:uid="{00000000-0005-0000-0000-000027CA0000}"/>
    <cellStyle name="Normal 6 2 6 2 2 2 4" xfId="37584" xr:uid="{00000000-0005-0000-0000-000028CA0000}"/>
    <cellStyle name="Normal 6 2 6 2 2 3" xfId="13837" xr:uid="{00000000-0005-0000-0000-000029CA0000}"/>
    <cellStyle name="Normal 6 2 6 2 2 3 2" xfId="27405" xr:uid="{00000000-0005-0000-0000-00002ACA0000}"/>
    <cellStyle name="Normal 6 2 6 2 2 3 2 2" xfId="54538" xr:uid="{00000000-0005-0000-0000-00002BCA0000}"/>
    <cellStyle name="Normal 6 2 6 2 2 3 3" xfId="40976" xr:uid="{00000000-0005-0000-0000-00002CCA0000}"/>
    <cellStyle name="Normal 6 2 6 2 2 4" xfId="20624" xr:uid="{00000000-0005-0000-0000-00002DCA0000}"/>
    <cellStyle name="Normal 6 2 6 2 2 4 2" xfId="47757" xr:uid="{00000000-0005-0000-0000-00002ECA0000}"/>
    <cellStyle name="Normal 6 2 6 2 2 5" xfId="34195" xr:uid="{00000000-0005-0000-0000-00002FCA0000}"/>
    <cellStyle name="Normal 6 2 6 2 3" xfId="6907" xr:uid="{00000000-0005-0000-0000-000030CA0000}"/>
    <cellStyle name="Normal 6 2 6 2 3 2" xfId="10437" xr:uid="{00000000-0005-0000-0000-000031CA0000}"/>
    <cellStyle name="Normal 6 2 6 2 3 2 2" xfId="17227" xr:uid="{00000000-0005-0000-0000-000032CA0000}"/>
    <cellStyle name="Normal 6 2 6 2 3 2 2 2" xfId="30795" xr:uid="{00000000-0005-0000-0000-000033CA0000}"/>
    <cellStyle name="Normal 6 2 6 2 3 2 2 2 2" xfId="57928" xr:uid="{00000000-0005-0000-0000-000034CA0000}"/>
    <cellStyle name="Normal 6 2 6 2 3 2 2 3" xfId="44366" xr:uid="{00000000-0005-0000-0000-000035CA0000}"/>
    <cellStyle name="Normal 6 2 6 2 3 2 3" xfId="24014" xr:uid="{00000000-0005-0000-0000-000036CA0000}"/>
    <cellStyle name="Normal 6 2 6 2 3 2 3 2" xfId="51147" xr:uid="{00000000-0005-0000-0000-000037CA0000}"/>
    <cellStyle name="Normal 6 2 6 2 3 2 4" xfId="37585" xr:uid="{00000000-0005-0000-0000-000038CA0000}"/>
    <cellStyle name="Normal 6 2 6 2 3 3" xfId="13838" xr:uid="{00000000-0005-0000-0000-000039CA0000}"/>
    <cellStyle name="Normal 6 2 6 2 3 3 2" xfId="27406" xr:uid="{00000000-0005-0000-0000-00003ACA0000}"/>
    <cellStyle name="Normal 6 2 6 2 3 3 2 2" xfId="54539" xr:uid="{00000000-0005-0000-0000-00003BCA0000}"/>
    <cellStyle name="Normal 6 2 6 2 3 3 3" xfId="40977" xr:uid="{00000000-0005-0000-0000-00003CCA0000}"/>
    <cellStyle name="Normal 6 2 6 2 3 4" xfId="20625" xr:uid="{00000000-0005-0000-0000-00003DCA0000}"/>
    <cellStyle name="Normal 6 2 6 2 3 4 2" xfId="47758" xr:uid="{00000000-0005-0000-0000-00003ECA0000}"/>
    <cellStyle name="Normal 6 2 6 2 3 5" xfId="34196" xr:uid="{00000000-0005-0000-0000-00003FCA0000}"/>
    <cellStyle name="Normal 6 2 6 2 4" xfId="10435" xr:uid="{00000000-0005-0000-0000-000040CA0000}"/>
    <cellStyle name="Normal 6 2 6 2 4 2" xfId="17225" xr:uid="{00000000-0005-0000-0000-000041CA0000}"/>
    <cellStyle name="Normal 6 2 6 2 4 2 2" xfId="30793" xr:uid="{00000000-0005-0000-0000-000042CA0000}"/>
    <cellStyle name="Normal 6 2 6 2 4 2 2 2" xfId="57926" xr:uid="{00000000-0005-0000-0000-000043CA0000}"/>
    <cellStyle name="Normal 6 2 6 2 4 2 3" xfId="44364" xr:uid="{00000000-0005-0000-0000-000044CA0000}"/>
    <cellStyle name="Normal 6 2 6 2 4 3" xfId="24012" xr:uid="{00000000-0005-0000-0000-000045CA0000}"/>
    <cellStyle name="Normal 6 2 6 2 4 3 2" xfId="51145" xr:uid="{00000000-0005-0000-0000-000046CA0000}"/>
    <cellStyle name="Normal 6 2 6 2 4 4" xfId="37583" xr:uid="{00000000-0005-0000-0000-000047CA0000}"/>
    <cellStyle name="Normal 6 2 6 2 5" xfId="13836" xr:uid="{00000000-0005-0000-0000-000048CA0000}"/>
    <cellStyle name="Normal 6 2 6 2 5 2" xfId="27404" xr:uid="{00000000-0005-0000-0000-000049CA0000}"/>
    <cellStyle name="Normal 6 2 6 2 5 2 2" xfId="54537" xr:uid="{00000000-0005-0000-0000-00004ACA0000}"/>
    <cellStyle name="Normal 6 2 6 2 5 3" xfId="40975" xr:uid="{00000000-0005-0000-0000-00004BCA0000}"/>
    <cellStyle name="Normal 6 2 6 2 6" xfId="20623" xr:uid="{00000000-0005-0000-0000-00004CCA0000}"/>
    <cellStyle name="Normal 6 2 6 2 6 2" xfId="47756" xr:uid="{00000000-0005-0000-0000-00004DCA0000}"/>
    <cellStyle name="Normal 6 2 6 2 7" xfId="34194" xr:uid="{00000000-0005-0000-0000-00004ECA0000}"/>
    <cellStyle name="Normal 6 2 6 3" xfId="6908" xr:uid="{00000000-0005-0000-0000-00004FCA0000}"/>
    <cellStyle name="Normal 6 2 6 3 2" xfId="10438" xr:uid="{00000000-0005-0000-0000-000050CA0000}"/>
    <cellStyle name="Normal 6 2 6 3 2 2" xfId="17228" xr:uid="{00000000-0005-0000-0000-000051CA0000}"/>
    <cellStyle name="Normal 6 2 6 3 2 2 2" xfId="30796" xr:uid="{00000000-0005-0000-0000-000052CA0000}"/>
    <cellStyle name="Normal 6 2 6 3 2 2 2 2" xfId="57929" xr:uid="{00000000-0005-0000-0000-000053CA0000}"/>
    <cellStyle name="Normal 6 2 6 3 2 2 3" xfId="44367" xr:uid="{00000000-0005-0000-0000-000054CA0000}"/>
    <cellStyle name="Normal 6 2 6 3 2 3" xfId="24015" xr:uid="{00000000-0005-0000-0000-000055CA0000}"/>
    <cellStyle name="Normal 6 2 6 3 2 3 2" xfId="51148" xr:uid="{00000000-0005-0000-0000-000056CA0000}"/>
    <cellStyle name="Normal 6 2 6 3 2 4" xfId="37586" xr:uid="{00000000-0005-0000-0000-000057CA0000}"/>
    <cellStyle name="Normal 6 2 6 3 3" xfId="13839" xr:uid="{00000000-0005-0000-0000-000058CA0000}"/>
    <cellStyle name="Normal 6 2 6 3 3 2" xfId="27407" xr:uid="{00000000-0005-0000-0000-000059CA0000}"/>
    <cellStyle name="Normal 6 2 6 3 3 2 2" xfId="54540" xr:uid="{00000000-0005-0000-0000-00005ACA0000}"/>
    <cellStyle name="Normal 6 2 6 3 3 3" xfId="40978" xr:uid="{00000000-0005-0000-0000-00005BCA0000}"/>
    <cellStyle name="Normal 6 2 6 3 4" xfId="20626" xr:uid="{00000000-0005-0000-0000-00005CCA0000}"/>
    <cellStyle name="Normal 6 2 6 3 4 2" xfId="47759" xr:uid="{00000000-0005-0000-0000-00005DCA0000}"/>
    <cellStyle name="Normal 6 2 6 3 5" xfId="34197" xr:uid="{00000000-0005-0000-0000-00005ECA0000}"/>
    <cellStyle name="Normal 6 2 6 4" xfId="6909" xr:uid="{00000000-0005-0000-0000-00005FCA0000}"/>
    <cellStyle name="Normal 6 2 6 4 2" xfId="10439" xr:uid="{00000000-0005-0000-0000-000060CA0000}"/>
    <cellStyle name="Normal 6 2 6 4 2 2" xfId="17229" xr:uid="{00000000-0005-0000-0000-000061CA0000}"/>
    <cellStyle name="Normal 6 2 6 4 2 2 2" xfId="30797" xr:uid="{00000000-0005-0000-0000-000062CA0000}"/>
    <cellStyle name="Normal 6 2 6 4 2 2 2 2" xfId="57930" xr:uid="{00000000-0005-0000-0000-000063CA0000}"/>
    <cellStyle name="Normal 6 2 6 4 2 2 3" xfId="44368" xr:uid="{00000000-0005-0000-0000-000064CA0000}"/>
    <cellStyle name="Normal 6 2 6 4 2 3" xfId="24016" xr:uid="{00000000-0005-0000-0000-000065CA0000}"/>
    <cellStyle name="Normal 6 2 6 4 2 3 2" xfId="51149" xr:uid="{00000000-0005-0000-0000-000066CA0000}"/>
    <cellStyle name="Normal 6 2 6 4 2 4" xfId="37587" xr:uid="{00000000-0005-0000-0000-000067CA0000}"/>
    <cellStyle name="Normal 6 2 6 4 3" xfId="13840" xr:uid="{00000000-0005-0000-0000-000068CA0000}"/>
    <cellStyle name="Normal 6 2 6 4 3 2" xfId="27408" xr:uid="{00000000-0005-0000-0000-000069CA0000}"/>
    <cellStyle name="Normal 6 2 6 4 3 2 2" xfId="54541" xr:uid="{00000000-0005-0000-0000-00006ACA0000}"/>
    <cellStyle name="Normal 6 2 6 4 3 3" xfId="40979" xr:uid="{00000000-0005-0000-0000-00006BCA0000}"/>
    <cellStyle name="Normal 6 2 6 4 4" xfId="20627" xr:uid="{00000000-0005-0000-0000-00006CCA0000}"/>
    <cellStyle name="Normal 6 2 6 4 4 2" xfId="47760" xr:uid="{00000000-0005-0000-0000-00006DCA0000}"/>
    <cellStyle name="Normal 6 2 6 4 5" xfId="34198" xr:uid="{00000000-0005-0000-0000-00006ECA0000}"/>
    <cellStyle name="Normal 6 2 6 5" xfId="10434" xr:uid="{00000000-0005-0000-0000-00006FCA0000}"/>
    <cellStyle name="Normal 6 2 6 5 2" xfId="17224" xr:uid="{00000000-0005-0000-0000-000070CA0000}"/>
    <cellStyle name="Normal 6 2 6 5 2 2" xfId="30792" xr:uid="{00000000-0005-0000-0000-000071CA0000}"/>
    <cellStyle name="Normal 6 2 6 5 2 2 2" xfId="57925" xr:uid="{00000000-0005-0000-0000-000072CA0000}"/>
    <cellStyle name="Normal 6 2 6 5 2 3" xfId="44363" xr:uid="{00000000-0005-0000-0000-000073CA0000}"/>
    <cellStyle name="Normal 6 2 6 5 3" xfId="24011" xr:uid="{00000000-0005-0000-0000-000074CA0000}"/>
    <cellStyle name="Normal 6 2 6 5 3 2" xfId="51144" xr:uid="{00000000-0005-0000-0000-000075CA0000}"/>
    <cellStyle name="Normal 6 2 6 5 4" xfId="37582" xr:uid="{00000000-0005-0000-0000-000076CA0000}"/>
    <cellStyle name="Normal 6 2 6 6" xfId="13835" xr:uid="{00000000-0005-0000-0000-000077CA0000}"/>
    <cellStyle name="Normal 6 2 6 6 2" xfId="27403" xr:uid="{00000000-0005-0000-0000-000078CA0000}"/>
    <cellStyle name="Normal 6 2 6 6 2 2" xfId="54536" xr:uid="{00000000-0005-0000-0000-000079CA0000}"/>
    <cellStyle name="Normal 6 2 6 6 3" xfId="40974" xr:uid="{00000000-0005-0000-0000-00007ACA0000}"/>
    <cellStyle name="Normal 6 2 6 7" xfId="20622" xr:uid="{00000000-0005-0000-0000-00007BCA0000}"/>
    <cellStyle name="Normal 6 2 6 7 2" xfId="47755" xr:uid="{00000000-0005-0000-0000-00007CCA0000}"/>
    <cellStyle name="Normal 6 2 6 8" xfId="34193" xr:uid="{00000000-0005-0000-0000-00007DCA0000}"/>
    <cellStyle name="Normal 6 2 7" xfId="6910" xr:uid="{00000000-0005-0000-0000-00007ECA0000}"/>
    <cellStyle name="Normal 6 2 7 2" xfId="6911" xr:uid="{00000000-0005-0000-0000-00007FCA0000}"/>
    <cellStyle name="Normal 6 2 7 2 2" xfId="10441" xr:uid="{00000000-0005-0000-0000-000080CA0000}"/>
    <cellStyle name="Normal 6 2 7 2 2 2" xfId="17231" xr:uid="{00000000-0005-0000-0000-000081CA0000}"/>
    <cellStyle name="Normal 6 2 7 2 2 2 2" xfId="30799" xr:uid="{00000000-0005-0000-0000-000082CA0000}"/>
    <cellStyle name="Normal 6 2 7 2 2 2 2 2" xfId="57932" xr:uid="{00000000-0005-0000-0000-000083CA0000}"/>
    <cellStyle name="Normal 6 2 7 2 2 2 3" xfId="44370" xr:uid="{00000000-0005-0000-0000-000084CA0000}"/>
    <cellStyle name="Normal 6 2 7 2 2 3" xfId="24018" xr:uid="{00000000-0005-0000-0000-000085CA0000}"/>
    <cellStyle name="Normal 6 2 7 2 2 3 2" xfId="51151" xr:uid="{00000000-0005-0000-0000-000086CA0000}"/>
    <cellStyle name="Normal 6 2 7 2 2 4" xfId="37589" xr:uid="{00000000-0005-0000-0000-000087CA0000}"/>
    <cellStyle name="Normal 6 2 7 2 3" xfId="13842" xr:uid="{00000000-0005-0000-0000-000088CA0000}"/>
    <cellStyle name="Normal 6 2 7 2 3 2" xfId="27410" xr:uid="{00000000-0005-0000-0000-000089CA0000}"/>
    <cellStyle name="Normal 6 2 7 2 3 2 2" xfId="54543" xr:uid="{00000000-0005-0000-0000-00008ACA0000}"/>
    <cellStyle name="Normal 6 2 7 2 3 3" xfId="40981" xr:uid="{00000000-0005-0000-0000-00008BCA0000}"/>
    <cellStyle name="Normal 6 2 7 2 4" xfId="20629" xr:uid="{00000000-0005-0000-0000-00008CCA0000}"/>
    <cellStyle name="Normal 6 2 7 2 4 2" xfId="47762" xr:uid="{00000000-0005-0000-0000-00008DCA0000}"/>
    <cellStyle name="Normal 6 2 7 2 5" xfId="34200" xr:uid="{00000000-0005-0000-0000-00008ECA0000}"/>
    <cellStyle name="Normal 6 2 7 3" xfId="6912" xr:uid="{00000000-0005-0000-0000-00008FCA0000}"/>
    <cellStyle name="Normal 6 2 7 3 2" xfId="10442" xr:uid="{00000000-0005-0000-0000-000090CA0000}"/>
    <cellStyle name="Normal 6 2 7 3 2 2" xfId="17232" xr:uid="{00000000-0005-0000-0000-000091CA0000}"/>
    <cellStyle name="Normal 6 2 7 3 2 2 2" xfId="30800" xr:uid="{00000000-0005-0000-0000-000092CA0000}"/>
    <cellStyle name="Normal 6 2 7 3 2 2 2 2" xfId="57933" xr:uid="{00000000-0005-0000-0000-000093CA0000}"/>
    <cellStyle name="Normal 6 2 7 3 2 2 3" xfId="44371" xr:uid="{00000000-0005-0000-0000-000094CA0000}"/>
    <cellStyle name="Normal 6 2 7 3 2 3" xfId="24019" xr:uid="{00000000-0005-0000-0000-000095CA0000}"/>
    <cellStyle name="Normal 6 2 7 3 2 3 2" xfId="51152" xr:uid="{00000000-0005-0000-0000-000096CA0000}"/>
    <cellStyle name="Normal 6 2 7 3 2 4" xfId="37590" xr:uid="{00000000-0005-0000-0000-000097CA0000}"/>
    <cellStyle name="Normal 6 2 7 3 3" xfId="13843" xr:uid="{00000000-0005-0000-0000-000098CA0000}"/>
    <cellStyle name="Normal 6 2 7 3 3 2" xfId="27411" xr:uid="{00000000-0005-0000-0000-000099CA0000}"/>
    <cellStyle name="Normal 6 2 7 3 3 2 2" xfId="54544" xr:uid="{00000000-0005-0000-0000-00009ACA0000}"/>
    <cellStyle name="Normal 6 2 7 3 3 3" xfId="40982" xr:uid="{00000000-0005-0000-0000-00009BCA0000}"/>
    <cellStyle name="Normal 6 2 7 3 4" xfId="20630" xr:uid="{00000000-0005-0000-0000-00009CCA0000}"/>
    <cellStyle name="Normal 6 2 7 3 4 2" xfId="47763" xr:uid="{00000000-0005-0000-0000-00009DCA0000}"/>
    <cellStyle name="Normal 6 2 7 3 5" xfId="34201" xr:uid="{00000000-0005-0000-0000-00009ECA0000}"/>
    <cellStyle name="Normal 6 2 7 4" xfId="10440" xr:uid="{00000000-0005-0000-0000-00009FCA0000}"/>
    <cellStyle name="Normal 6 2 7 4 2" xfId="17230" xr:uid="{00000000-0005-0000-0000-0000A0CA0000}"/>
    <cellStyle name="Normal 6 2 7 4 2 2" xfId="30798" xr:uid="{00000000-0005-0000-0000-0000A1CA0000}"/>
    <cellStyle name="Normal 6 2 7 4 2 2 2" xfId="57931" xr:uid="{00000000-0005-0000-0000-0000A2CA0000}"/>
    <cellStyle name="Normal 6 2 7 4 2 3" xfId="44369" xr:uid="{00000000-0005-0000-0000-0000A3CA0000}"/>
    <cellStyle name="Normal 6 2 7 4 3" xfId="24017" xr:uid="{00000000-0005-0000-0000-0000A4CA0000}"/>
    <cellStyle name="Normal 6 2 7 4 3 2" xfId="51150" xr:uid="{00000000-0005-0000-0000-0000A5CA0000}"/>
    <cellStyle name="Normal 6 2 7 4 4" xfId="37588" xr:uid="{00000000-0005-0000-0000-0000A6CA0000}"/>
    <cellStyle name="Normal 6 2 7 5" xfId="13841" xr:uid="{00000000-0005-0000-0000-0000A7CA0000}"/>
    <cellStyle name="Normal 6 2 7 5 2" xfId="27409" xr:uid="{00000000-0005-0000-0000-0000A8CA0000}"/>
    <cellStyle name="Normal 6 2 7 5 2 2" xfId="54542" xr:uid="{00000000-0005-0000-0000-0000A9CA0000}"/>
    <cellStyle name="Normal 6 2 7 5 3" xfId="40980" xr:uid="{00000000-0005-0000-0000-0000AACA0000}"/>
    <cellStyle name="Normal 6 2 7 6" xfId="20628" xr:uid="{00000000-0005-0000-0000-0000ABCA0000}"/>
    <cellStyle name="Normal 6 2 7 6 2" xfId="47761" xr:uid="{00000000-0005-0000-0000-0000ACCA0000}"/>
    <cellStyle name="Normal 6 2 7 7" xfId="34199" xr:uid="{00000000-0005-0000-0000-0000ADCA0000}"/>
    <cellStyle name="Normal 6 2 8" xfId="6913" xr:uid="{00000000-0005-0000-0000-0000AECA0000}"/>
    <cellStyle name="Normal 6 2 8 2" xfId="6914" xr:uid="{00000000-0005-0000-0000-0000AFCA0000}"/>
    <cellStyle name="Normal 6 2 8 2 2" xfId="10444" xr:uid="{00000000-0005-0000-0000-0000B0CA0000}"/>
    <cellStyle name="Normal 6 2 8 2 2 2" xfId="17234" xr:uid="{00000000-0005-0000-0000-0000B1CA0000}"/>
    <cellStyle name="Normal 6 2 8 2 2 2 2" xfId="30802" xr:uid="{00000000-0005-0000-0000-0000B2CA0000}"/>
    <cellStyle name="Normal 6 2 8 2 2 2 2 2" xfId="57935" xr:uid="{00000000-0005-0000-0000-0000B3CA0000}"/>
    <cellStyle name="Normal 6 2 8 2 2 2 3" xfId="44373" xr:uid="{00000000-0005-0000-0000-0000B4CA0000}"/>
    <cellStyle name="Normal 6 2 8 2 2 3" xfId="24021" xr:uid="{00000000-0005-0000-0000-0000B5CA0000}"/>
    <cellStyle name="Normal 6 2 8 2 2 3 2" xfId="51154" xr:uid="{00000000-0005-0000-0000-0000B6CA0000}"/>
    <cellStyle name="Normal 6 2 8 2 2 4" xfId="37592" xr:uid="{00000000-0005-0000-0000-0000B7CA0000}"/>
    <cellStyle name="Normal 6 2 8 2 3" xfId="13845" xr:uid="{00000000-0005-0000-0000-0000B8CA0000}"/>
    <cellStyle name="Normal 6 2 8 2 3 2" xfId="27413" xr:uid="{00000000-0005-0000-0000-0000B9CA0000}"/>
    <cellStyle name="Normal 6 2 8 2 3 2 2" xfId="54546" xr:uid="{00000000-0005-0000-0000-0000BACA0000}"/>
    <cellStyle name="Normal 6 2 8 2 3 3" xfId="40984" xr:uid="{00000000-0005-0000-0000-0000BBCA0000}"/>
    <cellStyle name="Normal 6 2 8 2 4" xfId="20632" xr:uid="{00000000-0005-0000-0000-0000BCCA0000}"/>
    <cellStyle name="Normal 6 2 8 2 4 2" xfId="47765" xr:uid="{00000000-0005-0000-0000-0000BDCA0000}"/>
    <cellStyle name="Normal 6 2 8 2 5" xfId="34203" xr:uid="{00000000-0005-0000-0000-0000BECA0000}"/>
    <cellStyle name="Normal 6 2 8 3" xfId="6915" xr:uid="{00000000-0005-0000-0000-0000BFCA0000}"/>
    <cellStyle name="Normal 6 2 8 3 2" xfId="10445" xr:uid="{00000000-0005-0000-0000-0000C0CA0000}"/>
    <cellStyle name="Normal 6 2 8 3 2 2" xfId="17235" xr:uid="{00000000-0005-0000-0000-0000C1CA0000}"/>
    <cellStyle name="Normal 6 2 8 3 2 2 2" xfId="30803" xr:uid="{00000000-0005-0000-0000-0000C2CA0000}"/>
    <cellStyle name="Normal 6 2 8 3 2 2 2 2" xfId="57936" xr:uid="{00000000-0005-0000-0000-0000C3CA0000}"/>
    <cellStyle name="Normal 6 2 8 3 2 2 3" xfId="44374" xr:uid="{00000000-0005-0000-0000-0000C4CA0000}"/>
    <cellStyle name="Normal 6 2 8 3 2 3" xfId="24022" xr:uid="{00000000-0005-0000-0000-0000C5CA0000}"/>
    <cellStyle name="Normal 6 2 8 3 2 3 2" xfId="51155" xr:uid="{00000000-0005-0000-0000-0000C6CA0000}"/>
    <cellStyle name="Normal 6 2 8 3 2 4" xfId="37593" xr:uid="{00000000-0005-0000-0000-0000C7CA0000}"/>
    <cellStyle name="Normal 6 2 8 3 3" xfId="13846" xr:uid="{00000000-0005-0000-0000-0000C8CA0000}"/>
    <cellStyle name="Normal 6 2 8 3 3 2" xfId="27414" xr:uid="{00000000-0005-0000-0000-0000C9CA0000}"/>
    <cellStyle name="Normal 6 2 8 3 3 2 2" xfId="54547" xr:uid="{00000000-0005-0000-0000-0000CACA0000}"/>
    <cellStyle name="Normal 6 2 8 3 3 3" xfId="40985" xr:uid="{00000000-0005-0000-0000-0000CBCA0000}"/>
    <cellStyle name="Normal 6 2 8 3 4" xfId="20633" xr:uid="{00000000-0005-0000-0000-0000CCCA0000}"/>
    <cellStyle name="Normal 6 2 8 3 4 2" xfId="47766" xr:uid="{00000000-0005-0000-0000-0000CDCA0000}"/>
    <cellStyle name="Normal 6 2 8 3 5" xfId="34204" xr:uid="{00000000-0005-0000-0000-0000CECA0000}"/>
    <cellStyle name="Normal 6 2 8 4" xfId="10443" xr:uid="{00000000-0005-0000-0000-0000CFCA0000}"/>
    <cellStyle name="Normal 6 2 8 4 2" xfId="17233" xr:uid="{00000000-0005-0000-0000-0000D0CA0000}"/>
    <cellStyle name="Normal 6 2 8 4 2 2" xfId="30801" xr:uid="{00000000-0005-0000-0000-0000D1CA0000}"/>
    <cellStyle name="Normal 6 2 8 4 2 2 2" xfId="57934" xr:uid="{00000000-0005-0000-0000-0000D2CA0000}"/>
    <cellStyle name="Normal 6 2 8 4 2 3" xfId="44372" xr:uid="{00000000-0005-0000-0000-0000D3CA0000}"/>
    <cellStyle name="Normal 6 2 8 4 3" xfId="24020" xr:uid="{00000000-0005-0000-0000-0000D4CA0000}"/>
    <cellStyle name="Normal 6 2 8 4 3 2" xfId="51153" xr:uid="{00000000-0005-0000-0000-0000D5CA0000}"/>
    <cellStyle name="Normal 6 2 8 4 4" xfId="37591" xr:uid="{00000000-0005-0000-0000-0000D6CA0000}"/>
    <cellStyle name="Normal 6 2 8 5" xfId="13844" xr:uid="{00000000-0005-0000-0000-0000D7CA0000}"/>
    <cellStyle name="Normal 6 2 8 5 2" xfId="27412" xr:uid="{00000000-0005-0000-0000-0000D8CA0000}"/>
    <cellStyle name="Normal 6 2 8 5 2 2" xfId="54545" xr:uid="{00000000-0005-0000-0000-0000D9CA0000}"/>
    <cellStyle name="Normal 6 2 8 5 3" xfId="40983" xr:uid="{00000000-0005-0000-0000-0000DACA0000}"/>
    <cellStyle name="Normal 6 2 8 6" xfId="20631" xr:uid="{00000000-0005-0000-0000-0000DBCA0000}"/>
    <cellStyle name="Normal 6 2 8 6 2" xfId="47764" xr:uid="{00000000-0005-0000-0000-0000DCCA0000}"/>
    <cellStyle name="Normal 6 2 8 7" xfId="34202" xr:uid="{00000000-0005-0000-0000-0000DDCA0000}"/>
    <cellStyle name="Normal 6 2 9" xfId="6916" xr:uid="{00000000-0005-0000-0000-0000DECA0000}"/>
    <cellStyle name="Normal 6 2 9 2" xfId="10446" xr:uid="{00000000-0005-0000-0000-0000DFCA0000}"/>
    <cellStyle name="Normal 6 2 9 2 2" xfId="17236" xr:uid="{00000000-0005-0000-0000-0000E0CA0000}"/>
    <cellStyle name="Normal 6 2 9 2 2 2" xfId="30804" xr:uid="{00000000-0005-0000-0000-0000E1CA0000}"/>
    <cellStyle name="Normal 6 2 9 2 2 2 2" xfId="57937" xr:uid="{00000000-0005-0000-0000-0000E2CA0000}"/>
    <cellStyle name="Normal 6 2 9 2 2 3" xfId="44375" xr:uid="{00000000-0005-0000-0000-0000E3CA0000}"/>
    <cellStyle name="Normal 6 2 9 2 3" xfId="24023" xr:uid="{00000000-0005-0000-0000-0000E4CA0000}"/>
    <cellStyle name="Normal 6 2 9 2 3 2" xfId="51156" xr:uid="{00000000-0005-0000-0000-0000E5CA0000}"/>
    <cellStyle name="Normal 6 2 9 2 4" xfId="37594" xr:uid="{00000000-0005-0000-0000-0000E6CA0000}"/>
    <cellStyle name="Normal 6 2 9 3" xfId="13847" xr:uid="{00000000-0005-0000-0000-0000E7CA0000}"/>
    <cellStyle name="Normal 6 2 9 3 2" xfId="27415" xr:uid="{00000000-0005-0000-0000-0000E8CA0000}"/>
    <cellStyle name="Normal 6 2 9 3 2 2" xfId="54548" xr:uid="{00000000-0005-0000-0000-0000E9CA0000}"/>
    <cellStyle name="Normal 6 2 9 3 3" xfId="40986" xr:uid="{00000000-0005-0000-0000-0000EACA0000}"/>
    <cellStyle name="Normal 6 2 9 4" xfId="20634" xr:uid="{00000000-0005-0000-0000-0000EBCA0000}"/>
    <cellStyle name="Normal 6 2 9 4 2" xfId="47767" xr:uid="{00000000-0005-0000-0000-0000ECCA0000}"/>
    <cellStyle name="Normal 6 2 9 5" xfId="34205" xr:uid="{00000000-0005-0000-0000-0000EDCA0000}"/>
    <cellStyle name="Normal 6 3" xfId="6917" xr:uid="{00000000-0005-0000-0000-0000EECA0000}"/>
    <cellStyle name="Normal 6 3 10" xfId="6918" xr:uid="{00000000-0005-0000-0000-0000EFCA0000}"/>
    <cellStyle name="Normal 6 3 10 2" xfId="10448" xr:uid="{00000000-0005-0000-0000-0000F0CA0000}"/>
    <cellStyle name="Normal 6 3 10 2 2" xfId="17238" xr:uid="{00000000-0005-0000-0000-0000F1CA0000}"/>
    <cellStyle name="Normal 6 3 10 2 2 2" xfId="30806" xr:uid="{00000000-0005-0000-0000-0000F2CA0000}"/>
    <cellStyle name="Normal 6 3 10 2 2 2 2" xfId="57939" xr:uid="{00000000-0005-0000-0000-0000F3CA0000}"/>
    <cellStyle name="Normal 6 3 10 2 2 3" xfId="44377" xr:uid="{00000000-0005-0000-0000-0000F4CA0000}"/>
    <cellStyle name="Normal 6 3 10 2 3" xfId="24025" xr:uid="{00000000-0005-0000-0000-0000F5CA0000}"/>
    <cellStyle name="Normal 6 3 10 2 3 2" xfId="51158" xr:uid="{00000000-0005-0000-0000-0000F6CA0000}"/>
    <cellStyle name="Normal 6 3 10 2 4" xfId="37596" xr:uid="{00000000-0005-0000-0000-0000F7CA0000}"/>
    <cellStyle name="Normal 6 3 10 3" xfId="13849" xr:uid="{00000000-0005-0000-0000-0000F8CA0000}"/>
    <cellStyle name="Normal 6 3 10 3 2" xfId="27417" xr:uid="{00000000-0005-0000-0000-0000F9CA0000}"/>
    <cellStyle name="Normal 6 3 10 3 2 2" xfId="54550" xr:uid="{00000000-0005-0000-0000-0000FACA0000}"/>
    <cellStyle name="Normal 6 3 10 3 3" xfId="40988" xr:uid="{00000000-0005-0000-0000-0000FBCA0000}"/>
    <cellStyle name="Normal 6 3 10 4" xfId="20636" xr:uid="{00000000-0005-0000-0000-0000FCCA0000}"/>
    <cellStyle name="Normal 6 3 10 4 2" xfId="47769" xr:uid="{00000000-0005-0000-0000-0000FDCA0000}"/>
    <cellStyle name="Normal 6 3 10 5" xfId="34207" xr:uid="{00000000-0005-0000-0000-0000FECA0000}"/>
    <cellStyle name="Normal 6 3 11" xfId="10447" xr:uid="{00000000-0005-0000-0000-0000FFCA0000}"/>
    <cellStyle name="Normal 6 3 11 2" xfId="17237" xr:uid="{00000000-0005-0000-0000-000000CB0000}"/>
    <cellStyle name="Normal 6 3 11 2 2" xfId="30805" xr:uid="{00000000-0005-0000-0000-000001CB0000}"/>
    <cellStyle name="Normal 6 3 11 2 2 2" xfId="57938" xr:uid="{00000000-0005-0000-0000-000002CB0000}"/>
    <cellStyle name="Normal 6 3 11 2 3" xfId="44376" xr:uid="{00000000-0005-0000-0000-000003CB0000}"/>
    <cellStyle name="Normal 6 3 11 3" xfId="24024" xr:uid="{00000000-0005-0000-0000-000004CB0000}"/>
    <cellStyle name="Normal 6 3 11 3 2" xfId="51157" xr:uid="{00000000-0005-0000-0000-000005CB0000}"/>
    <cellStyle name="Normal 6 3 11 4" xfId="37595" xr:uid="{00000000-0005-0000-0000-000006CB0000}"/>
    <cellStyle name="Normal 6 3 12" xfId="13848" xr:uid="{00000000-0005-0000-0000-000007CB0000}"/>
    <cellStyle name="Normal 6 3 12 2" xfId="27416" xr:uid="{00000000-0005-0000-0000-000008CB0000}"/>
    <cellStyle name="Normal 6 3 12 2 2" xfId="54549" xr:uid="{00000000-0005-0000-0000-000009CB0000}"/>
    <cellStyle name="Normal 6 3 12 3" xfId="40987" xr:uid="{00000000-0005-0000-0000-00000ACB0000}"/>
    <cellStyle name="Normal 6 3 13" xfId="20635" xr:uid="{00000000-0005-0000-0000-00000BCB0000}"/>
    <cellStyle name="Normal 6 3 13 2" xfId="47768" xr:uid="{00000000-0005-0000-0000-00000CCB0000}"/>
    <cellStyle name="Normal 6 3 14" xfId="34206" xr:uid="{00000000-0005-0000-0000-00000DCB0000}"/>
    <cellStyle name="Normal 6 3 2" xfId="6919" xr:uid="{00000000-0005-0000-0000-00000ECB0000}"/>
    <cellStyle name="Normal 6 3 2 10" xfId="13850" xr:uid="{00000000-0005-0000-0000-00000FCB0000}"/>
    <cellStyle name="Normal 6 3 2 10 2" xfId="27418" xr:uid="{00000000-0005-0000-0000-000010CB0000}"/>
    <cellStyle name="Normal 6 3 2 10 2 2" xfId="54551" xr:uid="{00000000-0005-0000-0000-000011CB0000}"/>
    <cellStyle name="Normal 6 3 2 10 3" xfId="40989" xr:uid="{00000000-0005-0000-0000-000012CB0000}"/>
    <cellStyle name="Normal 6 3 2 11" xfId="20637" xr:uid="{00000000-0005-0000-0000-000013CB0000}"/>
    <cellStyle name="Normal 6 3 2 11 2" xfId="47770" xr:uid="{00000000-0005-0000-0000-000014CB0000}"/>
    <cellStyle name="Normal 6 3 2 12" xfId="34208" xr:uid="{00000000-0005-0000-0000-000015CB0000}"/>
    <cellStyle name="Normal 6 3 2 2" xfId="6920" xr:uid="{00000000-0005-0000-0000-000016CB0000}"/>
    <cellStyle name="Normal 6 3 2 2 10" xfId="34209" xr:uid="{00000000-0005-0000-0000-000017CB0000}"/>
    <cellStyle name="Normal 6 3 2 2 2" xfId="6921" xr:uid="{00000000-0005-0000-0000-000018CB0000}"/>
    <cellStyle name="Normal 6 3 2 2 2 2" xfId="6922" xr:uid="{00000000-0005-0000-0000-000019CB0000}"/>
    <cellStyle name="Normal 6 3 2 2 2 2 2" xfId="6923" xr:uid="{00000000-0005-0000-0000-00001ACB0000}"/>
    <cellStyle name="Normal 6 3 2 2 2 2 2 2" xfId="10453" xr:uid="{00000000-0005-0000-0000-00001BCB0000}"/>
    <cellStyle name="Normal 6 3 2 2 2 2 2 2 2" xfId="17243" xr:uid="{00000000-0005-0000-0000-00001CCB0000}"/>
    <cellStyle name="Normal 6 3 2 2 2 2 2 2 2 2" xfId="30811" xr:uid="{00000000-0005-0000-0000-00001DCB0000}"/>
    <cellStyle name="Normal 6 3 2 2 2 2 2 2 2 2 2" xfId="57944" xr:uid="{00000000-0005-0000-0000-00001ECB0000}"/>
    <cellStyle name="Normal 6 3 2 2 2 2 2 2 2 3" xfId="44382" xr:uid="{00000000-0005-0000-0000-00001FCB0000}"/>
    <cellStyle name="Normal 6 3 2 2 2 2 2 2 3" xfId="24030" xr:uid="{00000000-0005-0000-0000-000020CB0000}"/>
    <cellStyle name="Normal 6 3 2 2 2 2 2 2 3 2" xfId="51163" xr:uid="{00000000-0005-0000-0000-000021CB0000}"/>
    <cellStyle name="Normal 6 3 2 2 2 2 2 2 4" xfId="37601" xr:uid="{00000000-0005-0000-0000-000022CB0000}"/>
    <cellStyle name="Normal 6 3 2 2 2 2 2 3" xfId="13854" xr:uid="{00000000-0005-0000-0000-000023CB0000}"/>
    <cellStyle name="Normal 6 3 2 2 2 2 2 3 2" xfId="27422" xr:uid="{00000000-0005-0000-0000-000024CB0000}"/>
    <cellStyle name="Normal 6 3 2 2 2 2 2 3 2 2" xfId="54555" xr:uid="{00000000-0005-0000-0000-000025CB0000}"/>
    <cellStyle name="Normal 6 3 2 2 2 2 2 3 3" xfId="40993" xr:uid="{00000000-0005-0000-0000-000026CB0000}"/>
    <cellStyle name="Normal 6 3 2 2 2 2 2 4" xfId="20641" xr:uid="{00000000-0005-0000-0000-000027CB0000}"/>
    <cellStyle name="Normal 6 3 2 2 2 2 2 4 2" xfId="47774" xr:uid="{00000000-0005-0000-0000-000028CB0000}"/>
    <cellStyle name="Normal 6 3 2 2 2 2 2 5" xfId="34212" xr:uid="{00000000-0005-0000-0000-000029CB0000}"/>
    <cellStyle name="Normal 6 3 2 2 2 2 3" xfId="6924" xr:uid="{00000000-0005-0000-0000-00002ACB0000}"/>
    <cellStyle name="Normal 6 3 2 2 2 2 3 2" xfId="10454" xr:uid="{00000000-0005-0000-0000-00002BCB0000}"/>
    <cellStyle name="Normal 6 3 2 2 2 2 3 2 2" xfId="17244" xr:uid="{00000000-0005-0000-0000-00002CCB0000}"/>
    <cellStyle name="Normal 6 3 2 2 2 2 3 2 2 2" xfId="30812" xr:uid="{00000000-0005-0000-0000-00002DCB0000}"/>
    <cellStyle name="Normal 6 3 2 2 2 2 3 2 2 2 2" xfId="57945" xr:uid="{00000000-0005-0000-0000-00002ECB0000}"/>
    <cellStyle name="Normal 6 3 2 2 2 2 3 2 2 3" xfId="44383" xr:uid="{00000000-0005-0000-0000-00002FCB0000}"/>
    <cellStyle name="Normal 6 3 2 2 2 2 3 2 3" xfId="24031" xr:uid="{00000000-0005-0000-0000-000030CB0000}"/>
    <cellStyle name="Normal 6 3 2 2 2 2 3 2 3 2" xfId="51164" xr:uid="{00000000-0005-0000-0000-000031CB0000}"/>
    <cellStyle name="Normal 6 3 2 2 2 2 3 2 4" xfId="37602" xr:uid="{00000000-0005-0000-0000-000032CB0000}"/>
    <cellStyle name="Normal 6 3 2 2 2 2 3 3" xfId="13855" xr:uid="{00000000-0005-0000-0000-000033CB0000}"/>
    <cellStyle name="Normal 6 3 2 2 2 2 3 3 2" xfId="27423" xr:uid="{00000000-0005-0000-0000-000034CB0000}"/>
    <cellStyle name="Normal 6 3 2 2 2 2 3 3 2 2" xfId="54556" xr:uid="{00000000-0005-0000-0000-000035CB0000}"/>
    <cellStyle name="Normal 6 3 2 2 2 2 3 3 3" xfId="40994" xr:uid="{00000000-0005-0000-0000-000036CB0000}"/>
    <cellStyle name="Normal 6 3 2 2 2 2 3 4" xfId="20642" xr:uid="{00000000-0005-0000-0000-000037CB0000}"/>
    <cellStyle name="Normal 6 3 2 2 2 2 3 4 2" xfId="47775" xr:uid="{00000000-0005-0000-0000-000038CB0000}"/>
    <cellStyle name="Normal 6 3 2 2 2 2 3 5" xfId="34213" xr:uid="{00000000-0005-0000-0000-000039CB0000}"/>
    <cellStyle name="Normal 6 3 2 2 2 2 4" xfId="10452" xr:uid="{00000000-0005-0000-0000-00003ACB0000}"/>
    <cellStyle name="Normal 6 3 2 2 2 2 4 2" xfId="17242" xr:uid="{00000000-0005-0000-0000-00003BCB0000}"/>
    <cellStyle name="Normal 6 3 2 2 2 2 4 2 2" xfId="30810" xr:uid="{00000000-0005-0000-0000-00003CCB0000}"/>
    <cellStyle name="Normal 6 3 2 2 2 2 4 2 2 2" xfId="57943" xr:uid="{00000000-0005-0000-0000-00003DCB0000}"/>
    <cellStyle name="Normal 6 3 2 2 2 2 4 2 3" xfId="44381" xr:uid="{00000000-0005-0000-0000-00003ECB0000}"/>
    <cellStyle name="Normal 6 3 2 2 2 2 4 3" xfId="24029" xr:uid="{00000000-0005-0000-0000-00003FCB0000}"/>
    <cellStyle name="Normal 6 3 2 2 2 2 4 3 2" xfId="51162" xr:uid="{00000000-0005-0000-0000-000040CB0000}"/>
    <cellStyle name="Normal 6 3 2 2 2 2 4 4" xfId="37600" xr:uid="{00000000-0005-0000-0000-000041CB0000}"/>
    <cellStyle name="Normal 6 3 2 2 2 2 5" xfId="13853" xr:uid="{00000000-0005-0000-0000-000042CB0000}"/>
    <cellStyle name="Normal 6 3 2 2 2 2 5 2" xfId="27421" xr:uid="{00000000-0005-0000-0000-000043CB0000}"/>
    <cellStyle name="Normal 6 3 2 2 2 2 5 2 2" xfId="54554" xr:uid="{00000000-0005-0000-0000-000044CB0000}"/>
    <cellStyle name="Normal 6 3 2 2 2 2 5 3" xfId="40992" xr:uid="{00000000-0005-0000-0000-000045CB0000}"/>
    <cellStyle name="Normal 6 3 2 2 2 2 6" xfId="20640" xr:uid="{00000000-0005-0000-0000-000046CB0000}"/>
    <cellStyle name="Normal 6 3 2 2 2 2 6 2" xfId="47773" xr:uid="{00000000-0005-0000-0000-000047CB0000}"/>
    <cellStyle name="Normal 6 3 2 2 2 2 7" xfId="34211" xr:uid="{00000000-0005-0000-0000-000048CB0000}"/>
    <cellStyle name="Normal 6 3 2 2 2 3" xfId="6925" xr:uid="{00000000-0005-0000-0000-000049CB0000}"/>
    <cellStyle name="Normal 6 3 2 2 2 3 2" xfId="6926" xr:uid="{00000000-0005-0000-0000-00004ACB0000}"/>
    <cellStyle name="Normal 6 3 2 2 2 3 2 2" xfId="10456" xr:uid="{00000000-0005-0000-0000-00004BCB0000}"/>
    <cellStyle name="Normal 6 3 2 2 2 3 2 2 2" xfId="17246" xr:uid="{00000000-0005-0000-0000-00004CCB0000}"/>
    <cellStyle name="Normal 6 3 2 2 2 3 2 2 2 2" xfId="30814" xr:uid="{00000000-0005-0000-0000-00004DCB0000}"/>
    <cellStyle name="Normal 6 3 2 2 2 3 2 2 2 2 2" xfId="57947" xr:uid="{00000000-0005-0000-0000-00004ECB0000}"/>
    <cellStyle name="Normal 6 3 2 2 2 3 2 2 2 3" xfId="44385" xr:uid="{00000000-0005-0000-0000-00004FCB0000}"/>
    <cellStyle name="Normal 6 3 2 2 2 3 2 2 3" xfId="24033" xr:uid="{00000000-0005-0000-0000-000050CB0000}"/>
    <cellStyle name="Normal 6 3 2 2 2 3 2 2 3 2" xfId="51166" xr:uid="{00000000-0005-0000-0000-000051CB0000}"/>
    <cellStyle name="Normal 6 3 2 2 2 3 2 2 4" xfId="37604" xr:uid="{00000000-0005-0000-0000-000052CB0000}"/>
    <cellStyle name="Normal 6 3 2 2 2 3 2 3" xfId="13857" xr:uid="{00000000-0005-0000-0000-000053CB0000}"/>
    <cellStyle name="Normal 6 3 2 2 2 3 2 3 2" xfId="27425" xr:uid="{00000000-0005-0000-0000-000054CB0000}"/>
    <cellStyle name="Normal 6 3 2 2 2 3 2 3 2 2" xfId="54558" xr:uid="{00000000-0005-0000-0000-000055CB0000}"/>
    <cellStyle name="Normal 6 3 2 2 2 3 2 3 3" xfId="40996" xr:uid="{00000000-0005-0000-0000-000056CB0000}"/>
    <cellStyle name="Normal 6 3 2 2 2 3 2 4" xfId="20644" xr:uid="{00000000-0005-0000-0000-000057CB0000}"/>
    <cellStyle name="Normal 6 3 2 2 2 3 2 4 2" xfId="47777" xr:uid="{00000000-0005-0000-0000-000058CB0000}"/>
    <cellStyle name="Normal 6 3 2 2 2 3 2 5" xfId="34215" xr:uid="{00000000-0005-0000-0000-000059CB0000}"/>
    <cellStyle name="Normal 6 3 2 2 2 3 3" xfId="10455" xr:uid="{00000000-0005-0000-0000-00005ACB0000}"/>
    <cellStyle name="Normal 6 3 2 2 2 3 3 2" xfId="17245" xr:uid="{00000000-0005-0000-0000-00005BCB0000}"/>
    <cellStyle name="Normal 6 3 2 2 2 3 3 2 2" xfId="30813" xr:uid="{00000000-0005-0000-0000-00005CCB0000}"/>
    <cellStyle name="Normal 6 3 2 2 2 3 3 2 2 2" xfId="57946" xr:uid="{00000000-0005-0000-0000-00005DCB0000}"/>
    <cellStyle name="Normal 6 3 2 2 2 3 3 2 3" xfId="44384" xr:uid="{00000000-0005-0000-0000-00005ECB0000}"/>
    <cellStyle name="Normal 6 3 2 2 2 3 3 3" xfId="24032" xr:uid="{00000000-0005-0000-0000-00005FCB0000}"/>
    <cellStyle name="Normal 6 3 2 2 2 3 3 3 2" xfId="51165" xr:uid="{00000000-0005-0000-0000-000060CB0000}"/>
    <cellStyle name="Normal 6 3 2 2 2 3 3 4" xfId="37603" xr:uid="{00000000-0005-0000-0000-000061CB0000}"/>
    <cellStyle name="Normal 6 3 2 2 2 3 4" xfId="13856" xr:uid="{00000000-0005-0000-0000-000062CB0000}"/>
    <cellStyle name="Normal 6 3 2 2 2 3 4 2" xfId="27424" xr:uid="{00000000-0005-0000-0000-000063CB0000}"/>
    <cellStyle name="Normal 6 3 2 2 2 3 4 2 2" xfId="54557" xr:uid="{00000000-0005-0000-0000-000064CB0000}"/>
    <cellStyle name="Normal 6 3 2 2 2 3 4 3" xfId="40995" xr:uid="{00000000-0005-0000-0000-000065CB0000}"/>
    <cellStyle name="Normal 6 3 2 2 2 3 5" xfId="20643" xr:uid="{00000000-0005-0000-0000-000066CB0000}"/>
    <cellStyle name="Normal 6 3 2 2 2 3 5 2" xfId="47776" xr:uid="{00000000-0005-0000-0000-000067CB0000}"/>
    <cellStyle name="Normal 6 3 2 2 2 3 6" xfId="34214" xr:uid="{00000000-0005-0000-0000-000068CB0000}"/>
    <cellStyle name="Normal 6 3 2 2 2 4" xfId="6927" xr:uid="{00000000-0005-0000-0000-000069CB0000}"/>
    <cellStyle name="Normal 6 3 2 2 2 4 2" xfId="10457" xr:uid="{00000000-0005-0000-0000-00006ACB0000}"/>
    <cellStyle name="Normal 6 3 2 2 2 4 2 2" xfId="17247" xr:uid="{00000000-0005-0000-0000-00006BCB0000}"/>
    <cellStyle name="Normal 6 3 2 2 2 4 2 2 2" xfId="30815" xr:uid="{00000000-0005-0000-0000-00006CCB0000}"/>
    <cellStyle name="Normal 6 3 2 2 2 4 2 2 2 2" xfId="57948" xr:uid="{00000000-0005-0000-0000-00006DCB0000}"/>
    <cellStyle name="Normal 6 3 2 2 2 4 2 2 3" xfId="44386" xr:uid="{00000000-0005-0000-0000-00006ECB0000}"/>
    <cellStyle name="Normal 6 3 2 2 2 4 2 3" xfId="24034" xr:uid="{00000000-0005-0000-0000-00006FCB0000}"/>
    <cellStyle name="Normal 6 3 2 2 2 4 2 3 2" xfId="51167" xr:uid="{00000000-0005-0000-0000-000070CB0000}"/>
    <cellStyle name="Normal 6 3 2 2 2 4 2 4" xfId="37605" xr:uid="{00000000-0005-0000-0000-000071CB0000}"/>
    <cellStyle name="Normal 6 3 2 2 2 4 3" xfId="13858" xr:uid="{00000000-0005-0000-0000-000072CB0000}"/>
    <cellStyle name="Normal 6 3 2 2 2 4 3 2" xfId="27426" xr:uid="{00000000-0005-0000-0000-000073CB0000}"/>
    <cellStyle name="Normal 6 3 2 2 2 4 3 2 2" xfId="54559" xr:uid="{00000000-0005-0000-0000-000074CB0000}"/>
    <cellStyle name="Normal 6 3 2 2 2 4 3 3" xfId="40997" xr:uid="{00000000-0005-0000-0000-000075CB0000}"/>
    <cellStyle name="Normal 6 3 2 2 2 4 4" xfId="20645" xr:uid="{00000000-0005-0000-0000-000076CB0000}"/>
    <cellStyle name="Normal 6 3 2 2 2 4 4 2" xfId="47778" xr:uid="{00000000-0005-0000-0000-000077CB0000}"/>
    <cellStyle name="Normal 6 3 2 2 2 4 5" xfId="34216" xr:uid="{00000000-0005-0000-0000-000078CB0000}"/>
    <cellStyle name="Normal 6 3 2 2 2 5" xfId="6928" xr:uid="{00000000-0005-0000-0000-000079CB0000}"/>
    <cellStyle name="Normal 6 3 2 2 2 5 2" xfId="10458" xr:uid="{00000000-0005-0000-0000-00007ACB0000}"/>
    <cellStyle name="Normal 6 3 2 2 2 5 2 2" xfId="17248" xr:uid="{00000000-0005-0000-0000-00007BCB0000}"/>
    <cellStyle name="Normal 6 3 2 2 2 5 2 2 2" xfId="30816" xr:uid="{00000000-0005-0000-0000-00007CCB0000}"/>
    <cellStyle name="Normal 6 3 2 2 2 5 2 2 2 2" xfId="57949" xr:uid="{00000000-0005-0000-0000-00007DCB0000}"/>
    <cellStyle name="Normal 6 3 2 2 2 5 2 2 3" xfId="44387" xr:uid="{00000000-0005-0000-0000-00007ECB0000}"/>
    <cellStyle name="Normal 6 3 2 2 2 5 2 3" xfId="24035" xr:uid="{00000000-0005-0000-0000-00007FCB0000}"/>
    <cellStyle name="Normal 6 3 2 2 2 5 2 3 2" xfId="51168" xr:uid="{00000000-0005-0000-0000-000080CB0000}"/>
    <cellStyle name="Normal 6 3 2 2 2 5 2 4" xfId="37606" xr:uid="{00000000-0005-0000-0000-000081CB0000}"/>
    <cellStyle name="Normal 6 3 2 2 2 5 3" xfId="13859" xr:uid="{00000000-0005-0000-0000-000082CB0000}"/>
    <cellStyle name="Normal 6 3 2 2 2 5 3 2" xfId="27427" xr:uid="{00000000-0005-0000-0000-000083CB0000}"/>
    <cellStyle name="Normal 6 3 2 2 2 5 3 2 2" xfId="54560" xr:uid="{00000000-0005-0000-0000-000084CB0000}"/>
    <cellStyle name="Normal 6 3 2 2 2 5 3 3" xfId="40998" xr:uid="{00000000-0005-0000-0000-000085CB0000}"/>
    <cellStyle name="Normal 6 3 2 2 2 5 4" xfId="20646" xr:uid="{00000000-0005-0000-0000-000086CB0000}"/>
    <cellStyle name="Normal 6 3 2 2 2 5 4 2" xfId="47779" xr:uid="{00000000-0005-0000-0000-000087CB0000}"/>
    <cellStyle name="Normal 6 3 2 2 2 5 5" xfId="34217" xr:uid="{00000000-0005-0000-0000-000088CB0000}"/>
    <cellStyle name="Normal 6 3 2 2 2 6" xfId="10451" xr:uid="{00000000-0005-0000-0000-000089CB0000}"/>
    <cellStyle name="Normal 6 3 2 2 2 6 2" xfId="17241" xr:uid="{00000000-0005-0000-0000-00008ACB0000}"/>
    <cellStyle name="Normal 6 3 2 2 2 6 2 2" xfId="30809" xr:uid="{00000000-0005-0000-0000-00008BCB0000}"/>
    <cellStyle name="Normal 6 3 2 2 2 6 2 2 2" xfId="57942" xr:uid="{00000000-0005-0000-0000-00008CCB0000}"/>
    <cellStyle name="Normal 6 3 2 2 2 6 2 3" xfId="44380" xr:uid="{00000000-0005-0000-0000-00008DCB0000}"/>
    <cellStyle name="Normal 6 3 2 2 2 6 3" xfId="24028" xr:uid="{00000000-0005-0000-0000-00008ECB0000}"/>
    <cellStyle name="Normal 6 3 2 2 2 6 3 2" xfId="51161" xr:uid="{00000000-0005-0000-0000-00008FCB0000}"/>
    <cellStyle name="Normal 6 3 2 2 2 6 4" xfId="37599" xr:uid="{00000000-0005-0000-0000-000090CB0000}"/>
    <cellStyle name="Normal 6 3 2 2 2 7" xfId="13852" xr:uid="{00000000-0005-0000-0000-000091CB0000}"/>
    <cellStyle name="Normal 6 3 2 2 2 7 2" xfId="27420" xr:uid="{00000000-0005-0000-0000-000092CB0000}"/>
    <cellStyle name="Normal 6 3 2 2 2 7 2 2" xfId="54553" xr:uid="{00000000-0005-0000-0000-000093CB0000}"/>
    <cellStyle name="Normal 6 3 2 2 2 7 3" xfId="40991" xr:uid="{00000000-0005-0000-0000-000094CB0000}"/>
    <cellStyle name="Normal 6 3 2 2 2 8" xfId="20639" xr:uid="{00000000-0005-0000-0000-000095CB0000}"/>
    <cellStyle name="Normal 6 3 2 2 2 8 2" xfId="47772" xr:uid="{00000000-0005-0000-0000-000096CB0000}"/>
    <cellStyle name="Normal 6 3 2 2 2 9" xfId="34210" xr:uid="{00000000-0005-0000-0000-000097CB0000}"/>
    <cellStyle name="Normal 6 3 2 2 3" xfId="6929" xr:uid="{00000000-0005-0000-0000-000098CB0000}"/>
    <cellStyle name="Normal 6 3 2 2 3 2" xfId="6930" xr:uid="{00000000-0005-0000-0000-000099CB0000}"/>
    <cellStyle name="Normal 6 3 2 2 3 2 2" xfId="10460" xr:uid="{00000000-0005-0000-0000-00009ACB0000}"/>
    <cellStyle name="Normal 6 3 2 2 3 2 2 2" xfId="17250" xr:uid="{00000000-0005-0000-0000-00009BCB0000}"/>
    <cellStyle name="Normal 6 3 2 2 3 2 2 2 2" xfId="30818" xr:uid="{00000000-0005-0000-0000-00009CCB0000}"/>
    <cellStyle name="Normal 6 3 2 2 3 2 2 2 2 2" xfId="57951" xr:uid="{00000000-0005-0000-0000-00009DCB0000}"/>
    <cellStyle name="Normal 6 3 2 2 3 2 2 2 3" xfId="44389" xr:uid="{00000000-0005-0000-0000-00009ECB0000}"/>
    <cellStyle name="Normal 6 3 2 2 3 2 2 3" xfId="24037" xr:uid="{00000000-0005-0000-0000-00009FCB0000}"/>
    <cellStyle name="Normal 6 3 2 2 3 2 2 3 2" xfId="51170" xr:uid="{00000000-0005-0000-0000-0000A0CB0000}"/>
    <cellStyle name="Normal 6 3 2 2 3 2 2 4" xfId="37608" xr:uid="{00000000-0005-0000-0000-0000A1CB0000}"/>
    <cellStyle name="Normal 6 3 2 2 3 2 3" xfId="13861" xr:uid="{00000000-0005-0000-0000-0000A2CB0000}"/>
    <cellStyle name="Normal 6 3 2 2 3 2 3 2" xfId="27429" xr:uid="{00000000-0005-0000-0000-0000A3CB0000}"/>
    <cellStyle name="Normal 6 3 2 2 3 2 3 2 2" xfId="54562" xr:uid="{00000000-0005-0000-0000-0000A4CB0000}"/>
    <cellStyle name="Normal 6 3 2 2 3 2 3 3" xfId="41000" xr:uid="{00000000-0005-0000-0000-0000A5CB0000}"/>
    <cellStyle name="Normal 6 3 2 2 3 2 4" xfId="20648" xr:uid="{00000000-0005-0000-0000-0000A6CB0000}"/>
    <cellStyle name="Normal 6 3 2 2 3 2 4 2" xfId="47781" xr:uid="{00000000-0005-0000-0000-0000A7CB0000}"/>
    <cellStyle name="Normal 6 3 2 2 3 2 5" xfId="34219" xr:uid="{00000000-0005-0000-0000-0000A8CB0000}"/>
    <cellStyle name="Normal 6 3 2 2 3 3" xfId="6931" xr:uid="{00000000-0005-0000-0000-0000A9CB0000}"/>
    <cellStyle name="Normal 6 3 2 2 3 3 2" xfId="10461" xr:uid="{00000000-0005-0000-0000-0000AACB0000}"/>
    <cellStyle name="Normal 6 3 2 2 3 3 2 2" xfId="17251" xr:uid="{00000000-0005-0000-0000-0000ABCB0000}"/>
    <cellStyle name="Normal 6 3 2 2 3 3 2 2 2" xfId="30819" xr:uid="{00000000-0005-0000-0000-0000ACCB0000}"/>
    <cellStyle name="Normal 6 3 2 2 3 3 2 2 2 2" xfId="57952" xr:uid="{00000000-0005-0000-0000-0000ADCB0000}"/>
    <cellStyle name="Normal 6 3 2 2 3 3 2 2 3" xfId="44390" xr:uid="{00000000-0005-0000-0000-0000AECB0000}"/>
    <cellStyle name="Normal 6 3 2 2 3 3 2 3" xfId="24038" xr:uid="{00000000-0005-0000-0000-0000AFCB0000}"/>
    <cellStyle name="Normal 6 3 2 2 3 3 2 3 2" xfId="51171" xr:uid="{00000000-0005-0000-0000-0000B0CB0000}"/>
    <cellStyle name="Normal 6 3 2 2 3 3 2 4" xfId="37609" xr:uid="{00000000-0005-0000-0000-0000B1CB0000}"/>
    <cellStyle name="Normal 6 3 2 2 3 3 3" xfId="13862" xr:uid="{00000000-0005-0000-0000-0000B2CB0000}"/>
    <cellStyle name="Normal 6 3 2 2 3 3 3 2" xfId="27430" xr:uid="{00000000-0005-0000-0000-0000B3CB0000}"/>
    <cellStyle name="Normal 6 3 2 2 3 3 3 2 2" xfId="54563" xr:uid="{00000000-0005-0000-0000-0000B4CB0000}"/>
    <cellStyle name="Normal 6 3 2 2 3 3 3 3" xfId="41001" xr:uid="{00000000-0005-0000-0000-0000B5CB0000}"/>
    <cellStyle name="Normal 6 3 2 2 3 3 4" xfId="20649" xr:uid="{00000000-0005-0000-0000-0000B6CB0000}"/>
    <cellStyle name="Normal 6 3 2 2 3 3 4 2" xfId="47782" xr:uid="{00000000-0005-0000-0000-0000B7CB0000}"/>
    <cellStyle name="Normal 6 3 2 2 3 3 5" xfId="34220" xr:uid="{00000000-0005-0000-0000-0000B8CB0000}"/>
    <cellStyle name="Normal 6 3 2 2 3 4" xfId="10459" xr:uid="{00000000-0005-0000-0000-0000B9CB0000}"/>
    <cellStyle name="Normal 6 3 2 2 3 4 2" xfId="17249" xr:uid="{00000000-0005-0000-0000-0000BACB0000}"/>
    <cellStyle name="Normal 6 3 2 2 3 4 2 2" xfId="30817" xr:uid="{00000000-0005-0000-0000-0000BBCB0000}"/>
    <cellStyle name="Normal 6 3 2 2 3 4 2 2 2" xfId="57950" xr:uid="{00000000-0005-0000-0000-0000BCCB0000}"/>
    <cellStyle name="Normal 6 3 2 2 3 4 2 3" xfId="44388" xr:uid="{00000000-0005-0000-0000-0000BDCB0000}"/>
    <cellStyle name="Normal 6 3 2 2 3 4 3" xfId="24036" xr:uid="{00000000-0005-0000-0000-0000BECB0000}"/>
    <cellStyle name="Normal 6 3 2 2 3 4 3 2" xfId="51169" xr:uid="{00000000-0005-0000-0000-0000BFCB0000}"/>
    <cellStyle name="Normal 6 3 2 2 3 4 4" xfId="37607" xr:uid="{00000000-0005-0000-0000-0000C0CB0000}"/>
    <cellStyle name="Normal 6 3 2 2 3 5" xfId="13860" xr:uid="{00000000-0005-0000-0000-0000C1CB0000}"/>
    <cellStyle name="Normal 6 3 2 2 3 5 2" xfId="27428" xr:uid="{00000000-0005-0000-0000-0000C2CB0000}"/>
    <cellStyle name="Normal 6 3 2 2 3 5 2 2" xfId="54561" xr:uid="{00000000-0005-0000-0000-0000C3CB0000}"/>
    <cellStyle name="Normal 6 3 2 2 3 5 3" xfId="40999" xr:uid="{00000000-0005-0000-0000-0000C4CB0000}"/>
    <cellStyle name="Normal 6 3 2 2 3 6" xfId="20647" xr:uid="{00000000-0005-0000-0000-0000C5CB0000}"/>
    <cellStyle name="Normal 6 3 2 2 3 6 2" xfId="47780" xr:uid="{00000000-0005-0000-0000-0000C6CB0000}"/>
    <cellStyle name="Normal 6 3 2 2 3 7" xfId="34218" xr:uid="{00000000-0005-0000-0000-0000C7CB0000}"/>
    <cellStyle name="Normal 6 3 2 2 4" xfId="6932" xr:uid="{00000000-0005-0000-0000-0000C8CB0000}"/>
    <cellStyle name="Normal 6 3 2 2 4 2" xfId="6933" xr:uid="{00000000-0005-0000-0000-0000C9CB0000}"/>
    <cellStyle name="Normal 6 3 2 2 4 2 2" xfId="10463" xr:uid="{00000000-0005-0000-0000-0000CACB0000}"/>
    <cellStyle name="Normal 6 3 2 2 4 2 2 2" xfId="17253" xr:uid="{00000000-0005-0000-0000-0000CBCB0000}"/>
    <cellStyle name="Normal 6 3 2 2 4 2 2 2 2" xfId="30821" xr:uid="{00000000-0005-0000-0000-0000CCCB0000}"/>
    <cellStyle name="Normal 6 3 2 2 4 2 2 2 2 2" xfId="57954" xr:uid="{00000000-0005-0000-0000-0000CDCB0000}"/>
    <cellStyle name="Normal 6 3 2 2 4 2 2 2 3" xfId="44392" xr:uid="{00000000-0005-0000-0000-0000CECB0000}"/>
    <cellStyle name="Normal 6 3 2 2 4 2 2 3" xfId="24040" xr:uid="{00000000-0005-0000-0000-0000CFCB0000}"/>
    <cellStyle name="Normal 6 3 2 2 4 2 2 3 2" xfId="51173" xr:uid="{00000000-0005-0000-0000-0000D0CB0000}"/>
    <cellStyle name="Normal 6 3 2 2 4 2 2 4" xfId="37611" xr:uid="{00000000-0005-0000-0000-0000D1CB0000}"/>
    <cellStyle name="Normal 6 3 2 2 4 2 3" xfId="13864" xr:uid="{00000000-0005-0000-0000-0000D2CB0000}"/>
    <cellStyle name="Normal 6 3 2 2 4 2 3 2" xfId="27432" xr:uid="{00000000-0005-0000-0000-0000D3CB0000}"/>
    <cellStyle name="Normal 6 3 2 2 4 2 3 2 2" xfId="54565" xr:uid="{00000000-0005-0000-0000-0000D4CB0000}"/>
    <cellStyle name="Normal 6 3 2 2 4 2 3 3" xfId="41003" xr:uid="{00000000-0005-0000-0000-0000D5CB0000}"/>
    <cellStyle name="Normal 6 3 2 2 4 2 4" xfId="20651" xr:uid="{00000000-0005-0000-0000-0000D6CB0000}"/>
    <cellStyle name="Normal 6 3 2 2 4 2 4 2" xfId="47784" xr:uid="{00000000-0005-0000-0000-0000D7CB0000}"/>
    <cellStyle name="Normal 6 3 2 2 4 2 5" xfId="34222" xr:uid="{00000000-0005-0000-0000-0000D8CB0000}"/>
    <cellStyle name="Normal 6 3 2 2 4 3" xfId="10462" xr:uid="{00000000-0005-0000-0000-0000D9CB0000}"/>
    <cellStyle name="Normal 6 3 2 2 4 3 2" xfId="17252" xr:uid="{00000000-0005-0000-0000-0000DACB0000}"/>
    <cellStyle name="Normal 6 3 2 2 4 3 2 2" xfId="30820" xr:uid="{00000000-0005-0000-0000-0000DBCB0000}"/>
    <cellStyle name="Normal 6 3 2 2 4 3 2 2 2" xfId="57953" xr:uid="{00000000-0005-0000-0000-0000DCCB0000}"/>
    <cellStyle name="Normal 6 3 2 2 4 3 2 3" xfId="44391" xr:uid="{00000000-0005-0000-0000-0000DDCB0000}"/>
    <cellStyle name="Normal 6 3 2 2 4 3 3" xfId="24039" xr:uid="{00000000-0005-0000-0000-0000DECB0000}"/>
    <cellStyle name="Normal 6 3 2 2 4 3 3 2" xfId="51172" xr:uid="{00000000-0005-0000-0000-0000DFCB0000}"/>
    <cellStyle name="Normal 6 3 2 2 4 3 4" xfId="37610" xr:uid="{00000000-0005-0000-0000-0000E0CB0000}"/>
    <cellStyle name="Normal 6 3 2 2 4 4" xfId="13863" xr:uid="{00000000-0005-0000-0000-0000E1CB0000}"/>
    <cellStyle name="Normal 6 3 2 2 4 4 2" xfId="27431" xr:uid="{00000000-0005-0000-0000-0000E2CB0000}"/>
    <cellStyle name="Normal 6 3 2 2 4 4 2 2" xfId="54564" xr:uid="{00000000-0005-0000-0000-0000E3CB0000}"/>
    <cellStyle name="Normal 6 3 2 2 4 4 3" xfId="41002" xr:uid="{00000000-0005-0000-0000-0000E4CB0000}"/>
    <cellStyle name="Normal 6 3 2 2 4 5" xfId="20650" xr:uid="{00000000-0005-0000-0000-0000E5CB0000}"/>
    <cellStyle name="Normal 6 3 2 2 4 5 2" xfId="47783" xr:uid="{00000000-0005-0000-0000-0000E6CB0000}"/>
    <cellStyle name="Normal 6 3 2 2 4 6" xfId="34221" xr:uid="{00000000-0005-0000-0000-0000E7CB0000}"/>
    <cellStyle name="Normal 6 3 2 2 5" xfId="6934" xr:uid="{00000000-0005-0000-0000-0000E8CB0000}"/>
    <cellStyle name="Normal 6 3 2 2 5 2" xfId="10464" xr:uid="{00000000-0005-0000-0000-0000E9CB0000}"/>
    <cellStyle name="Normal 6 3 2 2 5 2 2" xfId="17254" xr:uid="{00000000-0005-0000-0000-0000EACB0000}"/>
    <cellStyle name="Normal 6 3 2 2 5 2 2 2" xfId="30822" xr:uid="{00000000-0005-0000-0000-0000EBCB0000}"/>
    <cellStyle name="Normal 6 3 2 2 5 2 2 2 2" xfId="57955" xr:uid="{00000000-0005-0000-0000-0000ECCB0000}"/>
    <cellStyle name="Normal 6 3 2 2 5 2 2 3" xfId="44393" xr:uid="{00000000-0005-0000-0000-0000EDCB0000}"/>
    <cellStyle name="Normal 6 3 2 2 5 2 3" xfId="24041" xr:uid="{00000000-0005-0000-0000-0000EECB0000}"/>
    <cellStyle name="Normal 6 3 2 2 5 2 3 2" xfId="51174" xr:uid="{00000000-0005-0000-0000-0000EFCB0000}"/>
    <cellStyle name="Normal 6 3 2 2 5 2 4" xfId="37612" xr:uid="{00000000-0005-0000-0000-0000F0CB0000}"/>
    <cellStyle name="Normal 6 3 2 2 5 3" xfId="13865" xr:uid="{00000000-0005-0000-0000-0000F1CB0000}"/>
    <cellStyle name="Normal 6 3 2 2 5 3 2" xfId="27433" xr:uid="{00000000-0005-0000-0000-0000F2CB0000}"/>
    <cellStyle name="Normal 6 3 2 2 5 3 2 2" xfId="54566" xr:uid="{00000000-0005-0000-0000-0000F3CB0000}"/>
    <cellStyle name="Normal 6 3 2 2 5 3 3" xfId="41004" xr:uid="{00000000-0005-0000-0000-0000F4CB0000}"/>
    <cellStyle name="Normal 6 3 2 2 5 4" xfId="20652" xr:uid="{00000000-0005-0000-0000-0000F5CB0000}"/>
    <cellStyle name="Normal 6 3 2 2 5 4 2" xfId="47785" xr:uid="{00000000-0005-0000-0000-0000F6CB0000}"/>
    <cellStyle name="Normal 6 3 2 2 5 5" xfId="34223" xr:uid="{00000000-0005-0000-0000-0000F7CB0000}"/>
    <cellStyle name="Normal 6 3 2 2 6" xfId="6935" xr:uid="{00000000-0005-0000-0000-0000F8CB0000}"/>
    <cellStyle name="Normal 6 3 2 2 6 2" xfId="10465" xr:uid="{00000000-0005-0000-0000-0000F9CB0000}"/>
    <cellStyle name="Normal 6 3 2 2 6 2 2" xfId="17255" xr:uid="{00000000-0005-0000-0000-0000FACB0000}"/>
    <cellStyle name="Normal 6 3 2 2 6 2 2 2" xfId="30823" xr:uid="{00000000-0005-0000-0000-0000FBCB0000}"/>
    <cellStyle name="Normal 6 3 2 2 6 2 2 2 2" xfId="57956" xr:uid="{00000000-0005-0000-0000-0000FCCB0000}"/>
    <cellStyle name="Normal 6 3 2 2 6 2 2 3" xfId="44394" xr:uid="{00000000-0005-0000-0000-0000FDCB0000}"/>
    <cellStyle name="Normal 6 3 2 2 6 2 3" xfId="24042" xr:uid="{00000000-0005-0000-0000-0000FECB0000}"/>
    <cellStyle name="Normal 6 3 2 2 6 2 3 2" xfId="51175" xr:uid="{00000000-0005-0000-0000-0000FFCB0000}"/>
    <cellStyle name="Normal 6 3 2 2 6 2 4" xfId="37613" xr:uid="{00000000-0005-0000-0000-000000CC0000}"/>
    <cellStyle name="Normal 6 3 2 2 6 3" xfId="13866" xr:uid="{00000000-0005-0000-0000-000001CC0000}"/>
    <cellStyle name="Normal 6 3 2 2 6 3 2" xfId="27434" xr:uid="{00000000-0005-0000-0000-000002CC0000}"/>
    <cellStyle name="Normal 6 3 2 2 6 3 2 2" xfId="54567" xr:uid="{00000000-0005-0000-0000-000003CC0000}"/>
    <cellStyle name="Normal 6 3 2 2 6 3 3" xfId="41005" xr:uid="{00000000-0005-0000-0000-000004CC0000}"/>
    <cellStyle name="Normal 6 3 2 2 6 4" xfId="20653" xr:uid="{00000000-0005-0000-0000-000005CC0000}"/>
    <cellStyle name="Normal 6 3 2 2 6 4 2" xfId="47786" xr:uid="{00000000-0005-0000-0000-000006CC0000}"/>
    <cellStyle name="Normal 6 3 2 2 6 5" xfId="34224" xr:uid="{00000000-0005-0000-0000-000007CC0000}"/>
    <cellStyle name="Normal 6 3 2 2 7" xfId="10450" xr:uid="{00000000-0005-0000-0000-000008CC0000}"/>
    <cellStyle name="Normal 6 3 2 2 7 2" xfId="17240" xr:uid="{00000000-0005-0000-0000-000009CC0000}"/>
    <cellStyle name="Normal 6 3 2 2 7 2 2" xfId="30808" xr:uid="{00000000-0005-0000-0000-00000ACC0000}"/>
    <cellStyle name="Normal 6 3 2 2 7 2 2 2" xfId="57941" xr:uid="{00000000-0005-0000-0000-00000BCC0000}"/>
    <cellStyle name="Normal 6 3 2 2 7 2 3" xfId="44379" xr:uid="{00000000-0005-0000-0000-00000CCC0000}"/>
    <cellStyle name="Normal 6 3 2 2 7 3" xfId="24027" xr:uid="{00000000-0005-0000-0000-00000DCC0000}"/>
    <cellStyle name="Normal 6 3 2 2 7 3 2" xfId="51160" xr:uid="{00000000-0005-0000-0000-00000ECC0000}"/>
    <cellStyle name="Normal 6 3 2 2 7 4" xfId="37598" xr:uid="{00000000-0005-0000-0000-00000FCC0000}"/>
    <cellStyle name="Normal 6 3 2 2 8" xfId="13851" xr:uid="{00000000-0005-0000-0000-000010CC0000}"/>
    <cellStyle name="Normal 6 3 2 2 8 2" xfId="27419" xr:uid="{00000000-0005-0000-0000-000011CC0000}"/>
    <cellStyle name="Normal 6 3 2 2 8 2 2" xfId="54552" xr:uid="{00000000-0005-0000-0000-000012CC0000}"/>
    <cellStyle name="Normal 6 3 2 2 8 3" xfId="40990" xr:uid="{00000000-0005-0000-0000-000013CC0000}"/>
    <cellStyle name="Normal 6 3 2 2 9" xfId="20638" xr:uid="{00000000-0005-0000-0000-000014CC0000}"/>
    <cellStyle name="Normal 6 3 2 2 9 2" xfId="47771" xr:uid="{00000000-0005-0000-0000-000015CC0000}"/>
    <cellStyle name="Normal 6 3 2 3" xfId="6936" xr:uid="{00000000-0005-0000-0000-000016CC0000}"/>
    <cellStyle name="Normal 6 3 2 3 2" xfId="6937" xr:uid="{00000000-0005-0000-0000-000017CC0000}"/>
    <cellStyle name="Normal 6 3 2 3 2 2" xfId="6938" xr:uid="{00000000-0005-0000-0000-000018CC0000}"/>
    <cellStyle name="Normal 6 3 2 3 2 2 2" xfId="10468" xr:uid="{00000000-0005-0000-0000-000019CC0000}"/>
    <cellStyle name="Normal 6 3 2 3 2 2 2 2" xfId="17258" xr:uid="{00000000-0005-0000-0000-00001ACC0000}"/>
    <cellStyle name="Normal 6 3 2 3 2 2 2 2 2" xfId="30826" xr:uid="{00000000-0005-0000-0000-00001BCC0000}"/>
    <cellStyle name="Normal 6 3 2 3 2 2 2 2 2 2" xfId="57959" xr:uid="{00000000-0005-0000-0000-00001CCC0000}"/>
    <cellStyle name="Normal 6 3 2 3 2 2 2 2 3" xfId="44397" xr:uid="{00000000-0005-0000-0000-00001DCC0000}"/>
    <cellStyle name="Normal 6 3 2 3 2 2 2 3" xfId="24045" xr:uid="{00000000-0005-0000-0000-00001ECC0000}"/>
    <cellStyle name="Normal 6 3 2 3 2 2 2 3 2" xfId="51178" xr:uid="{00000000-0005-0000-0000-00001FCC0000}"/>
    <cellStyle name="Normal 6 3 2 3 2 2 2 4" xfId="37616" xr:uid="{00000000-0005-0000-0000-000020CC0000}"/>
    <cellStyle name="Normal 6 3 2 3 2 2 3" xfId="13869" xr:uid="{00000000-0005-0000-0000-000021CC0000}"/>
    <cellStyle name="Normal 6 3 2 3 2 2 3 2" xfId="27437" xr:uid="{00000000-0005-0000-0000-000022CC0000}"/>
    <cellStyle name="Normal 6 3 2 3 2 2 3 2 2" xfId="54570" xr:uid="{00000000-0005-0000-0000-000023CC0000}"/>
    <cellStyle name="Normal 6 3 2 3 2 2 3 3" xfId="41008" xr:uid="{00000000-0005-0000-0000-000024CC0000}"/>
    <cellStyle name="Normal 6 3 2 3 2 2 4" xfId="20656" xr:uid="{00000000-0005-0000-0000-000025CC0000}"/>
    <cellStyle name="Normal 6 3 2 3 2 2 4 2" xfId="47789" xr:uid="{00000000-0005-0000-0000-000026CC0000}"/>
    <cellStyle name="Normal 6 3 2 3 2 2 5" xfId="34227" xr:uid="{00000000-0005-0000-0000-000027CC0000}"/>
    <cellStyle name="Normal 6 3 2 3 2 3" xfId="6939" xr:uid="{00000000-0005-0000-0000-000028CC0000}"/>
    <cellStyle name="Normal 6 3 2 3 2 3 2" xfId="10469" xr:uid="{00000000-0005-0000-0000-000029CC0000}"/>
    <cellStyle name="Normal 6 3 2 3 2 3 2 2" xfId="17259" xr:uid="{00000000-0005-0000-0000-00002ACC0000}"/>
    <cellStyle name="Normal 6 3 2 3 2 3 2 2 2" xfId="30827" xr:uid="{00000000-0005-0000-0000-00002BCC0000}"/>
    <cellStyle name="Normal 6 3 2 3 2 3 2 2 2 2" xfId="57960" xr:uid="{00000000-0005-0000-0000-00002CCC0000}"/>
    <cellStyle name="Normal 6 3 2 3 2 3 2 2 3" xfId="44398" xr:uid="{00000000-0005-0000-0000-00002DCC0000}"/>
    <cellStyle name="Normal 6 3 2 3 2 3 2 3" xfId="24046" xr:uid="{00000000-0005-0000-0000-00002ECC0000}"/>
    <cellStyle name="Normal 6 3 2 3 2 3 2 3 2" xfId="51179" xr:uid="{00000000-0005-0000-0000-00002FCC0000}"/>
    <cellStyle name="Normal 6 3 2 3 2 3 2 4" xfId="37617" xr:uid="{00000000-0005-0000-0000-000030CC0000}"/>
    <cellStyle name="Normal 6 3 2 3 2 3 3" xfId="13870" xr:uid="{00000000-0005-0000-0000-000031CC0000}"/>
    <cellStyle name="Normal 6 3 2 3 2 3 3 2" xfId="27438" xr:uid="{00000000-0005-0000-0000-000032CC0000}"/>
    <cellStyle name="Normal 6 3 2 3 2 3 3 2 2" xfId="54571" xr:uid="{00000000-0005-0000-0000-000033CC0000}"/>
    <cellStyle name="Normal 6 3 2 3 2 3 3 3" xfId="41009" xr:uid="{00000000-0005-0000-0000-000034CC0000}"/>
    <cellStyle name="Normal 6 3 2 3 2 3 4" xfId="20657" xr:uid="{00000000-0005-0000-0000-000035CC0000}"/>
    <cellStyle name="Normal 6 3 2 3 2 3 4 2" xfId="47790" xr:uid="{00000000-0005-0000-0000-000036CC0000}"/>
    <cellStyle name="Normal 6 3 2 3 2 3 5" xfId="34228" xr:uid="{00000000-0005-0000-0000-000037CC0000}"/>
    <cellStyle name="Normal 6 3 2 3 2 4" xfId="10467" xr:uid="{00000000-0005-0000-0000-000038CC0000}"/>
    <cellStyle name="Normal 6 3 2 3 2 4 2" xfId="17257" xr:uid="{00000000-0005-0000-0000-000039CC0000}"/>
    <cellStyle name="Normal 6 3 2 3 2 4 2 2" xfId="30825" xr:uid="{00000000-0005-0000-0000-00003ACC0000}"/>
    <cellStyle name="Normal 6 3 2 3 2 4 2 2 2" xfId="57958" xr:uid="{00000000-0005-0000-0000-00003BCC0000}"/>
    <cellStyle name="Normal 6 3 2 3 2 4 2 3" xfId="44396" xr:uid="{00000000-0005-0000-0000-00003CCC0000}"/>
    <cellStyle name="Normal 6 3 2 3 2 4 3" xfId="24044" xr:uid="{00000000-0005-0000-0000-00003DCC0000}"/>
    <cellStyle name="Normal 6 3 2 3 2 4 3 2" xfId="51177" xr:uid="{00000000-0005-0000-0000-00003ECC0000}"/>
    <cellStyle name="Normal 6 3 2 3 2 4 4" xfId="37615" xr:uid="{00000000-0005-0000-0000-00003FCC0000}"/>
    <cellStyle name="Normal 6 3 2 3 2 5" xfId="13868" xr:uid="{00000000-0005-0000-0000-000040CC0000}"/>
    <cellStyle name="Normal 6 3 2 3 2 5 2" xfId="27436" xr:uid="{00000000-0005-0000-0000-000041CC0000}"/>
    <cellStyle name="Normal 6 3 2 3 2 5 2 2" xfId="54569" xr:uid="{00000000-0005-0000-0000-000042CC0000}"/>
    <cellStyle name="Normal 6 3 2 3 2 5 3" xfId="41007" xr:uid="{00000000-0005-0000-0000-000043CC0000}"/>
    <cellStyle name="Normal 6 3 2 3 2 6" xfId="20655" xr:uid="{00000000-0005-0000-0000-000044CC0000}"/>
    <cellStyle name="Normal 6 3 2 3 2 6 2" xfId="47788" xr:uid="{00000000-0005-0000-0000-000045CC0000}"/>
    <cellStyle name="Normal 6 3 2 3 2 7" xfId="34226" xr:uid="{00000000-0005-0000-0000-000046CC0000}"/>
    <cellStyle name="Normal 6 3 2 3 3" xfId="6940" xr:uid="{00000000-0005-0000-0000-000047CC0000}"/>
    <cellStyle name="Normal 6 3 2 3 3 2" xfId="6941" xr:uid="{00000000-0005-0000-0000-000048CC0000}"/>
    <cellStyle name="Normal 6 3 2 3 3 2 2" xfId="10471" xr:uid="{00000000-0005-0000-0000-000049CC0000}"/>
    <cellStyle name="Normal 6 3 2 3 3 2 2 2" xfId="17261" xr:uid="{00000000-0005-0000-0000-00004ACC0000}"/>
    <cellStyle name="Normal 6 3 2 3 3 2 2 2 2" xfId="30829" xr:uid="{00000000-0005-0000-0000-00004BCC0000}"/>
    <cellStyle name="Normal 6 3 2 3 3 2 2 2 2 2" xfId="57962" xr:uid="{00000000-0005-0000-0000-00004CCC0000}"/>
    <cellStyle name="Normal 6 3 2 3 3 2 2 2 3" xfId="44400" xr:uid="{00000000-0005-0000-0000-00004DCC0000}"/>
    <cellStyle name="Normal 6 3 2 3 3 2 2 3" xfId="24048" xr:uid="{00000000-0005-0000-0000-00004ECC0000}"/>
    <cellStyle name="Normal 6 3 2 3 3 2 2 3 2" xfId="51181" xr:uid="{00000000-0005-0000-0000-00004FCC0000}"/>
    <cellStyle name="Normal 6 3 2 3 3 2 2 4" xfId="37619" xr:uid="{00000000-0005-0000-0000-000050CC0000}"/>
    <cellStyle name="Normal 6 3 2 3 3 2 3" xfId="13872" xr:uid="{00000000-0005-0000-0000-000051CC0000}"/>
    <cellStyle name="Normal 6 3 2 3 3 2 3 2" xfId="27440" xr:uid="{00000000-0005-0000-0000-000052CC0000}"/>
    <cellStyle name="Normal 6 3 2 3 3 2 3 2 2" xfId="54573" xr:uid="{00000000-0005-0000-0000-000053CC0000}"/>
    <cellStyle name="Normal 6 3 2 3 3 2 3 3" xfId="41011" xr:uid="{00000000-0005-0000-0000-000054CC0000}"/>
    <cellStyle name="Normal 6 3 2 3 3 2 4" xfId="20659" xr:uid="{00000000-0005-0000-0000-000055CC0000}"/>
    <cellStyle name="Normal 6 3 2 3 3 2 4 2" xfId="47792" xr:uid="{00000000-0005-0000-0000-000056CC0000}"/>
    <cellStyle name="Normal 6 3 2 3 3 2 5" xfId="34230" xr:uid="{00000000-0005-0000-0000-000057CC0000}"/>
    <cellStyle name="Normal 6 3 2 3 3 3" xfId="10470" xr:uid="{00000000-0005-0000-0000-000058CC0000}"/>
    <cellStyle name="Normal 6 3 2 3 3 3 2" xfId="17260" xr:uid="{00000000-0005-0000-0000-000059CC0000}"/>
    <cellStyle name="Normal 6 3 2 3 3 3 2 2" xfId="30828" xr:uid="{00000000-0005-0000-0000-00005ACC0000}"/>
    <cellStyle name="Normal 6 3 2 3 3 3 2 2 2" xfId="57961" xr:uid="{00000000-0005-0000-0000-00005BCC0000}"/>
    <cellStyle name="Normal 6 3 2 3 3 3 2 3" xfId="44399" xr:uid="{00000000-0005-0000-0000-00005CCC0000}"/>
    <cellStyle name="Normal 6 3 2 3 3 3 3" xfId="24047" xr:uid="{00000000-0005-0000-0000-00005DCC0000}"/>
    <cellStyle name="Normal 6 3 2 3 3 3 3 2" xfId="51180" xr:uid="{00000000-0005-0000-0000-00005ECC0000}"/>
    <cellStyle name="Normal 6 3 2 3 3 3 4" xfId="37618" xr:uid="{00000000-0005-0000-0000-00005FCC0000}"/>
    <cellStyle name="Normal 6 3 2 3 3 4" xfId="13871" xr:uid="{00000000-0005-0000-0000-000060CC0000}"/>
    <cellStyle name="Normal 6 3 2 3 3 4 2" xfId="27439" xr:uid="{00000000-0005-0000-0000-000061CC0000}"/>
    <cellStyle name="Normal 6 3 2 3 3 4 2 2" xfId="54572" xr:uid="{00000000-0005-0000-0000-000062CC0000}"/>
    <cellStyle name="Normal 6 3 2 3 3 4 3" xfId="41010" xr:uid="{00000000-0005-0000-0000-000063CC0000}"/>
    <cellStyle name="Normal 6 3 2 3 3 5" xfId="20658" xr:uid="{00000000-0005-0000-0000-000064CC0000}"/>
    <cellStyle name="Normal 6 3 2 3 3 5 2" xfId="47791" xr:uid="{00000000-0005-0000-0000-000065CC0000}"/>
    <cellStyle name="Normal 6 3 2 3 3 6" xfId="34229" xr:uid="{00000000-0005-0000-0000-000066CC0000}"/>
    <cellStyle name="Normal 6 3 2 3 4" xfId="6942" xr:uid="{00000000-0005-0000-0000-000067CC0000}"/>
    <cellStyle name="Normal 6 3 2 3 4 2" xfId="10472" xr:uid="{00000000-0005-0000-0000-000068CC0000}"/>
    <cellStyle name="Normal 6 3 2 3 4 2 2" xfId="17262" xr:uid="{00000000-0005-0000-0000-000069CC0000}"/>
    <cellStyle name="Normal 6 3 2 3 4 2 2 2" xfId="30830" xr:uid="{00000000-0005-0000-0000-00006ACC0000}"/>
    <cellStyle name="Normal 6 3 2 3 4 2 2 2 2" xfId="57963" xr:uid="{00000000-0005-0000-0000-00006BCC0000}"/>
    <cellStyle name="Normal 6 3 2 3 4 2 2 3" xfId="44401" xr:uid="{00000000-0005-0000-0000-00006CCC0000}"/>
    <cellStyle name="Normal 6 3 2 3 4 2 3" xfId="24049" xr:uid="{00000000-0005-0000-0000-00006DCC0000}"/>
    <cellStyle name="Normal 6 3 2 3 4 2 3 2" xfId="51182" xr:uid="{00000000-0005-0000-0000-00006ECC0000}"/>
    <cellStyle name="Normal 6 3 2 3 4 2 4" xfId="37620" xr:uid="{00000000-0005-0000-0000-00006FCC0000}"/>
    <cellStyle name="Normal 6 3 2 3 4 3" xfId="13873" xr:uid="{00000000-0005-0000-0000-000070CC0000}"/>
    <cellStyle name="Normal 6 3 2 3 4 3 2" xfId="27441" xr:uid="{00000000-0005-0000-0000-000071CC0000}"/>
    <cellStyle name="Normal 6 3 2 3 4 3 2 2" xfId="54574" xr:uid="{00000000-0005-0000-0000-000072CC0000}"/>
    <cellStyle name="Normal 6 3 2 3 4 3 3" xfId="41012" xr:uid="{00000000-0005-0000-0000-000073CC0000}"/>
    <cellStyle name="Normal 6 3 2 3 4 4" xfId="20660" xr:uid="{00000000-0005-0000-0000-000074CC0000}"/>
    <cellStyle name="Normal 6 3 2 3 4 4 2" xfId="47793" xr:uid="{00000000-0005-0000-0000-000075CC0000}"/>
    <cellStyle name="Normal 6 3 2 3 4 5" xfId="34231" xr:uid="{00000000-0005-0000-0000-000076CC0000}"/>
    <cellStyle name="Normal 6 3 2 3 5" xfId="6943" xr:uid="{00000000-0005-0000-0000-000077CC0000}"/>
    <cellStyle name="Normal 6 3 2 3 5 2" xfId="10473" xr:uid="{00000000-0005-0000-0000-000078CC0000}"/>
    <cellStyle name="Normal 6 3 2 3 5 2 2" xfId="17263" xr:uid="{00000000-0005-0000-0000-000079CC0000}"/>
    <cellStyle name="Normal 6 3 2 3 5 2 2 2" xfId="30831" xr:uid="{00000000-0005-0000-0000-00007ACC0000}"/>
    <cellStyle name="Normal 6 3 2 3 5 2 2 2 2" xfId="57964" xr:uid="{00000000-0005-0000-0000-00007BCC0000}"/>
    <cellStyle name="Normal 6 3 2 3 5 2 2 3" xfId="44402" xr:uid="{00000000-0005-0000-0000-00007CCC0000}"/>
    <cellStyle name="Normal 6 3 2 3 5 2 3" xfId="24050" xr:uid="{00000000-0005-0000-0000-00007DCC0000}"/>
    <cellStyle name="Normal 6 3 2 3 5 2 3 2" xfId="51183" xr:uid="{00000000-0005-0000-0000-00007ECC0000}"/>
    <cellStyle name="Normal 6 3 2 3 5 2 4" xfId="37621" xr:uid="{00000000-0005-0000-0000-00007FCC0000}"/>
    <cellStyle name="Normal 6 3 2 3 5 3" xfId="13874" xr:uid="{00000000-0005-0000-0000-000080CC0000}"/>
    <cellStyle name="Normal 6 3 2 3 5 3 2" xfId="27442" xr:uid="{00000000-0005-0000-0000-000081CC0000}"/>
    <cellStyle name="Normal 6 3 2 3 5 3 2 2" xfId="54575" xr:uid="{00000000-0005-0000-0000-000082CC0000}"/>
    <cellStyle name="Normal 6 3 2 3 5 3 3" xfId="41013" xr:uid="{00000000-0005-0000-0000-000083CC0000}"/>
    <cellStyle name="Normal 6 3 2 3 5 4" xfId="20661" xr:uid="{00000000-0005-0000-0000-000084CC0000}"/>
    <cellStyle name="Normal 6 3 2 3 5 4 2" xfId="47794" xr:uid="{00000000-0005-0000-0000-000085CC0000}"/>
    <cellStyle name="Normal 6 3 2 3 5 5" xfId="34232" xr:uid="{00000000-0005-0000-0000-000086CC0000}"/>
    <cellStyle name="Normal 6 3 2 3 6" xfId="10466" xr:uid="{00000000-0005-0000-0000-000087CC0000}"/>
    <cellStyle name="Normal 6 3 2 3 6 2" xfId="17256" xr:uid="{00000000-0005-0000-0000-000088CC0000}"/>
    <cellStyle name="Normal 6 3 2 3 6 2 2" xfId="30824" xr:uid="{00000000-0005-0000-0000-000089CC0000}"/>
    <cellStyle name="Normal 6 3 2 3 6 2 2 2" xfId="57957" xr:uid="{00000000-0005-0000-0000-00008ACC0000}"/>
    <cellStyle name="Normal 6 3 2 3 6 2 3" xfId="44395" xr:uid="{00000000-0005-0000-0000-00008BCC0000}"/>
    <cellStyle name="Normal 6 3 2 3 6 3" xfId="24043" xr:uid="{00000000-0005-0000-0000-00008CCC0000}"/>
    <cellStyle name="Normal 6 3 2 3 6 3 2" xfId="51176" xr:uid="{00000000-0005-0000-0000-00008DCC0000}"/>
    <cellStyle name="Normal 6 3 2 3 6 4" xfId="37614" xr:uid="{00000000-0005-0000-0000-00008ECC0000}"/>
    <cellStyle name="Normal 6 3 2 3 7" xfId="13867" xr:uid="{00000000-0005-0000-0000-00008FCC0000}"/>
    <cellStyle name="Normal 6 3 2 3 7 2" xfId="27435" xr:uid="{00000000-0005-0000-0000-000090CC0000}"/>
    <cellStyle name="Normal 6 3 2 3 7 2 2" xfId="54568" xr:uid="{00000000-0005-0000-0000-000091CC0000}"/>
    <cellStyle name="Normal 6 3 2 3 7 3" xfId="41006" xr:uid="{00000000-0005-0000-0000-000092CC0000}"/>
    <cellStyle name="Normal 6 3 2 3 8" xfId="20654" xr:uid="{00000000-0005-0000-0000-000093CC0000}"/>
    <cellStyle name="Normal 6 3 2 3 8 2" xfId="47787" xr:uid="{00000000-0005-0000-0000-000094CC0000}"/>
    <cellStyle name="Normal 6 3 2 3 9" xfId="34225" xr:uid="{00000000-0005-0000-0000-000095CC0000}"/>
    <cellStyle name="Normal 6 3 2 4" xfId="6944" xr:uid="{00000000-0005-0000-0000-000096CC0000}"/>
    <cellStyle name="Normal 6 3 2 4 2" xfId="6945" xr:uid="{00000000-0005-0000-0000-000097CC0000}"/>
    <cellStyle name="Normal 6 3 2 4 2 2" xfId="6946" xr:uid="{00000000-0005-0000-0000-000098CC0000}"/>
    <cellStyle name="Normal 6 3 2 4 2 2 2" xfId="10476" xr:uid="{00000000-0005-0000-0000-000099CC0000}"/>
    <cellStyle name="Normal 6 3 2 4 2 2 2 2" xfId="17266" xr:uid="{00000000-0005-0000-0000-00009ACC0000}"/>
    <cellStyle name="Normal 6 3 2 4 2 2 2 2 2" xfId="30834" xr:uid="{00000000-0005-0000-0000-00009BCC0000}"/>
    <cellStyle name="Normal 6 3 2 4 2 2 2 2 2 2" xfId="57967" xr:uid="{00000000-0005-0000-0000-00009CCC0000}"/>
    <cellStyle name="Normal 6 3 2 4 2 2 2 2 3" xfId="44405" xr:uid="{00000000-0005-0000-0000-00009DCC0000}"/>
    <cellStyle name="Normal 6 3 2 4 2 2 2 3" xfId="24053" xr:uid="{00000000-0005-0000-0000-00009ECC0000}"/>
    <cellStyle name="Normal 6 3 2 4 2 2 2 3 2" xfId="51186" xr:uid="{00000000-0005-0000-0000-00009FCC0000}"/>
    <cellStyle name="Normal 6 3 2 4 2 2 2 4" xfId="37624" xr:uid="{00000000-0005-0000-0000-0000A0CC0000}"/>
    <cellStyle name="Normal 6 3 2 4 2 2 3" xfId="13877" xr:uid="{00000000-0005-0000-0000-0000A1CC0000}"/>
    <cellStyle name="Normal 6 3 2 4 2 2 3 2" xfId="27445" xr:uid="{00000000-0005-0000-0000-0000A2CC0000}"/>
    <cellStyle name="Normal 6 3 2 4 2 2 3 2 2" xfId="54578" xr:uid="{00000000-0005-0000-0000-0000A3CC0000}"/>
    <cellStyle name="Normal 6 3 2 4 2 2 3 3" xfId="41016" xr:uid="{00000000-0005-0000-0000-0000A4CC0000}"/>
    <cellStyle name="Normal 6 3 2 4 2 2 4" xfId="20664" xr:uid="{00000000-0005-0000-0000-0000A5CC0000}"/>
    <cellStyle name="Normal 6 3 2 4 2 2 4 2" xfId="47797" xr:uid="{00000000-0005-0000-0000-0000A6CC0000}"/>
    <cellStyle name="Normal 6 3 2 4 2 2 5" xfId="34235" xr:uid="{00000000-0005-0000-0000-0000A7CC0000}"/>
    <cellStyle name="Normal 6 3 2 4 2 3" xfId="6947" xr:uid="{00000000-0005-0000-0000-0000A8CC0000}"/>
    <cellStyle name="Normal 6 3 2 4 2 3 2" xfId="10477" xr:uid="{00000000-0005-0000-0000-0000A9CC0000}"/>
    <cellStyle name="Normal 6 3 2 4 2 3 2 2" xfId="17267" xr:uid="{00000000-0005-0000-0000-0000AACC0000}"/>
    <cellStyle name="Normal 6 3 2 4 2 3 2 2 2" xfId="30835" xr:uid="{00000000-0005-0000-0000-0000ABCC0000}"/>
    <cellStyle name="Normal 6 3 2 4 2 3 2 2 2 2" xfId="57968" xr:uid="{00000000-0005-0000-0000-0000ACCC0000}"/>
    <cellStyle name="Normal 6 3 2 4 2 3 2 2 3" xfId="44406" xr:uid="{00000000-0005-0000-0000-0000ADCC0000}"/>
    <cellStyle name="Normal 6 3 2 4 2 3 2 3" xfId="24054" xr:uid="{00000000-0005-0000-0000-0000AECC0000}"/>
    <cellStyle name="Normal 6 3 2 4 2 3 2 3 2" xfId="51187" xr:uid="{00000000-0005-0000-0000-0000AFCC0000}"/>
    <cellStyle name="Normal 6 3 2 4 2 3 2 4" xfId="37625" xr:uid="{00000000-0005-0000-0000-0000B0CC0000}"/>
    <cellStyle name="Normal 6 3 2 4 2 3 3" xfId="13878" xr:uid="{00000000-0005-0000-0000-0000B1CC0000}"/>
    <cellStyle name="Normal 6 3 2 4 2 3 3 2" xfId="27446" xr:uid="{00000000-0005-0000-0000-0000B2CC0000}"/>
    <cellStyle name="Normal 6 3 2 4 2 3 3 2 2" xfId="54579" xr:uid="{00000000-0005-0000-0000-0000B3CC0000}"/>
    <cellStyle name="Normal 6 3 2 4 2 3 3 3" xfId="41017" xr:uid="{00000000-0005-0000-0000-0000B4CC0000}"/>
    <cellStyle name="Normal 6 3 2 4 2 3 4" xfId="20665" xr:uid="{00000000-0005-0000-0000-0000B5CC0000}"/>
    <cellStyle name="Normal 6 3 2 4 2 3 4 2" xfId="47798" xr:uid="{00000000-0005-0000-0000-0000B6CC0000}"/>
    <cellStyle name="Normal 6 3 2 4 2 3 5" xfId="34236" xr:uid="{00000000-0005-0000-0000-0000B7CC0000}"/>
    <cellStyle name="Normal 6 3 2 4 2 4" xfId="10475" xr:uid="{00000000-0005-0000-0000-0000B8CC0000}"/>
    <cellStyle name="Normal 6 3 2 4 2 4 2" xfId="17265" xr:uid="{00000000-0005-0000-0000-0000B9CC0000}"/>
    <cellStyle name="Normal 6 3 2 4 2 4 2 2" xfId="30833" xr:uid="{00000000-0005-0000-0000-0000BACC0000}"/>
    <cellStyle name="Normal 6 3 2 4 2 4 2 2 2" xfId="57966" xr:uid="{00000000-0005-0000-0000-0000BBCC0000}"/>
    <cellStyle name="Normal 6 3 2 4 2 4 2 3" xfId="44404" xr:uid="{00000000-0005-0000-0000-0000BCCC0000}"/>
    <cellStyle name="Normal 6 3 2 4 2 4 3" xfId="24052" xr:uid="{00000000-0005-0000-0000-0000BDCC0000}"/>
    <cellStyle name="Normal 6 3 2 4 2 4 3 2" xfId="51185" xr:uid="{00000000-0005-0000-0000-0000BECC0000}"/>
    <cellStyle name="Normal 6 3 2 4 2 4 4" xfId="37623" xr:uid="{00000000-0005-0000-0000-0000BFCC0000}"/>
    <cellStyle name="Normal 6 3 2 4 2 5" xfId="13876" xr:uid="{00000000-0005-0000-0000-0000C0CC0000}"/>
    <cellStyle name="Normal 6 3 2 4 2 5 2" xfId="27444" xr:uid="{00000000-0005-0000-0000-0000C1CC0000}"/>
    <cellStyle name="Normal 6 3 2 4 2 5 2 2" xfId="54577" xr:uid="{00000000-0005-0000-0000-0000C2CC0000}"/>
    <cellStyle name="Normal 6 3 2 4 2 5 3" xfId="41015" xr:uid="{00000000-0005-0000-0000-0000C3CC0000}"/>
    <cellStyle name="Normal 6 3 2 4 2 6" xfId="20663" xr:uid="{00000000-0005-0000-0000-0000C4CC0000}"/>
    <cellStyle name="Normal 6 3 2 4 2 6 2" xfId="47796" xr:uid="{00000000-0005-0000-0000-0000C5CC0000}"/>
    <cellStyle name="Normal 6 3 2 4 2 7" xfId="34234" xr:uid="{00000000-0005-0000-0000-0000C6CC0000}"/>
    <cellStyle name="Normal 6 3 2 4 3" xfId="6948" xr:uid="{00000000-0005-0000-0000-0000C7CC0000}"/>
    <cellStyle name="Normal 6 3 2 4 3 2" xfId="10478" xr:uid="{00000000-0005-0000-0000-0000C8CC0000}"/>
    <cellStyle name="Normal 6 3 2 4 3 2 2" xfId="17268" xr:uid="{00000000-0005-0000-0000-0000C9CC0000}"/>
    <cellStyle name="Normal 6 3 2 4 3 2 2 2" xfId="30836" xr:uid="{00000000-0005-0000-0000-0000CACC0000}"/>
    <cellStyle name="Normal 6 3 2 4 3 2 2 2 2" xfId="57969" xr:uid="{00000000-0005-0000-0000-0000CBCC0000}"/>
    <cellStyle name="Normal 6 3 2 4 3 2 2 3" xfId="44407" xr:uid="{00000000-0005-0000-0000-0000CCCC0000}"/>
    <cellStyle name="Normal 6 3 2 4 3 2 3" xfId="24055" xr:uid="{00000000-0005-0000-0000-0000CDCC0000}"/>
    <cellStyle name="Normal 6 3 2 4 3 2 3 2" xfId="51188" xr:uid="{00000000-0005-0000-0000-0000CECC0000}"/>
    <cellStyle name="Normal 6 3 2 4 3 2 4" xfId="37626" xr:uid="{00000000-0005-0000-0000-0000CFCC0000}"/>
    <cellStyle name="Normal 6 3 2 4 3 3" xfId="13879" xr:uid="{00000000-0005-0000-0000-0000D0CC0000}"/>
    <cellStyle name="Normal 6 3 2 4 3 3 2" xfId="27447" xr:uid="{00000000-0005-0000-0000-0000D1CC0000}"/>
    <cellStyle name="Normal 6 3 2 4 3 3 2 2" xfId="54580" xr:uid="{00000000-0005-0000-0000-0000D2CC0000}"/>
    <cellStyle name="Normal 6 3 2 4 3 3 3" xfId="41018" xr:uid="{00000000-0005-0000-0000-0000D3CC0000}"/>
    <cellStyle name="Normal 6 3 2 4 3 4" xfId="20666" xr:uid="{00000000-0005-0000-0000-0000D4CC0000}"/>
    <cellStyle name="Normal 6 3 2 4 3 4 2" xfId="47799" xr:uid="{00000000-0005-0000-0000-0000D5CC0000}"/>
    <cellStyle name="Normal 6 3 2 4 3 5" xfId="34237" xr:uid="{00000000-0005-0000-0000-0000D6CC0000}"/>
    <cellStyle name="Normal 6 3 2 4 4" xfId="6949" xr:uid="{00000000-0005-0000-0000-0000D7CC0000}"/>
    <cellStyle name="Normal 6 3 2 4 4 2" xfId="10479" xr:uid="{00000000-0005-0000-0000-0000D8CC0000}"/>
    <cellStyle name="Normal 6 3 2 4 4 2 2" xfId="17269" xr:uid="{00000000-0005-0000-0000-0000D9CC0000}"/>
    <cellStyle name="Normal 6 3 2 4 4 2 2 2" xfId="30837" xr:uid="{00000000-0005-0000-0000-0000DACC0000}"/>
    <cellStyle name="Normal 6 3 2 4 4 2 2 2 2" xfId="57970" xr:uid="{00000000-0005-0000-0000-0000DBCC0000}"/>
    <cellStyle name="Normal 6 3 2 4 4 2 2 3" xfId="44408" xr:uid="{00000000-0005-0000-0000-0000DCCC0000}"/>
    <cellStyle name="Normal 6 3 2 4 4 2 3" xfId="24056" xr:uid="{00000000-0005-0000-0000-0000DDCC0000}"/>
    <cellStyle name="Normal 6 3 2 4 4 2 3 2" xfId="51189" xr:uid="{00000000-0005-0000-0000-0000DECC0000}"/>
    <cellStyle name="Normal 6 3 2 4 4 2 4" xfId="37627" xr:uid="{00000000-0005-0000-0000-0000DFCC0000}"/>
    <cellStyle name="Normal 6 3 2 4 4 3" xfId="13880" xr:uid="{00000000-0005-0000-0000-0000E0CC0000}"/>
    <cellStyle name="Normal 6 3 2 4 4 3 2" xfId="27448" xr:uid="{00000000-0005-0000-0000-0000E1CC0000}"/>
    <cellStyle name="Normal 6 3 2 4 4 3 2 2" xfId="54581" xr:uid="{00000000-0005-0000-0000-0000E2CC0000}"/>
    <cellStyle name="Normal 6 3 2 4 4 3 3" xfId="41019" xr:uid="{00000000-0005-0000-0000-0000E3CC0000}"/>
    <cellStyle name="Normal 6 3 2 4 4 4" xfId="20667" xr:uid="{00000000-0005-0000-0000-0000E4CC0000}"/>
    <cellStyle name="Normal 6 3 2 4 4 4 2" xfId="47800" xr:uid="{00000000-0005-0000-0000-0000E5CC0000}"/>
    <cellStyle name="Normal 6 3 2 4 4 5" xfId="34238" xr:uid="{00000000-0005-0000-0000-0000E6CC0000}"/>
    <cellStyle name="Normal 6 3 2 4 5" xfId="10474" xr:uid="{00000000-0005-0000-0000-0000E7CC0000}"/>
    <cellStyle name="Normal 6 3 2 4 5 2" xfId="17264" xr:uid="{00000000-0005-0000-0000-0000E8CC0000}"/>
    <cellStyle name="Normal 6 3 2 4 5 2 2" xfId="30832" xr:uid="{00000000-0005-0000-0000-0000E9CC0000}"/>
    <cellStyle name="Normal 6 3 2 4 5 2 2 2" xfId="57965" xr:uid="{00000000-0005-0000-0000-0000EACC0000}"/>
    <cellStyle name="Normal 6 3 2 4 5 2 3" xfId="44403" xr:uid="{00000000-0005-0000-0000-0000EBCC0000}"/>
    <cellStyle name="Normal 6 3 2 4 5 3" xfId="24051" xr:uid="{00000000-0005-0000-0000-0000ECCC0000}"/>
    <cellStyle name="Normal 6 3 2 4 5 3 2" xfId="51184" xr:uid="{00000000-0005-0000-0000-0000EDCC0000}"/>
    <cellStyle name="Normal 6 3 2 4 5 4" xfId="37622" xr:uid="{00000000-0005-0000-0000-0000EECC0000}"/>
    <cellStyle name="Normal 6 3 2 4 6" xfId="13875" xr:uid="{00000000-0005-0000-0000-0000EFCC0000}"/>
    <cellStyle name="Normal 6 3 2 4 6 2" xfId="27443" xr:uid="{00000000-0005-0000-0000-0000F0CC0000}"/>
    <cellStyle name="Normal 6 3 2 4 6 2 2" xfId="54576" xr:uid="{00000000-0005-0000-0000-0000F1CC0000}"/>
    <cellStyle name="Normal 6 3 2 4 6 3" xfId="41014" xr:uid="{00000000-0005-0000-0000-0000F2CC0000}"/>
    <cellStyle name="Normal 6 3 2 4 7" xfId="20662" xr:uid="{00000000-0005-0000-0000-0000F3CC0000}"/>
    <cellStyle name="Normal 6 3 2 4 7 2" xfId="47795" xr:uid="{00000000-0005-0000-0000-0000F4CC0000}"/>
    <cellStyle name="Normal 6 3 2 4 8" xfId="34233" xr:uid="{00000000-0005-0000-0000-0000F5CC0000}"/>
    <cellStyle name="Normal 6 3 2 5" xfId="6950" xr:uid="{00000000-0005-0000-0000-0000F6CC0000}"/>
    <cellStyle name="Normal 6 3 2 5 2" xfId="6951" xr:uid="{00000000-0005-0000-0000-0000F7CC0000}"/>
    <cellStyle name="Normal 6 3 2 5 2 2" xfId="10481" xr:uid="{00000000-0005-0000-0000-0000F8CC0000}"/>
    <cellStyle name="Normal 6 3 2 5 2 2 2" xfId="17271" xr:uid="{00000000-0005-0000-0000-0000F9CC0000}"/>
    <cellStyle name="Normal 6 3 2 5 2 2 2 2" xfId="30839" xr:uid="{00000000-0005-0000-0000-0000FACC0000}"/>
    <cellStyle name="Normal 6 3 2 5 2 2 2 2 2" xfId="57972" xr:uid="{00000000-0005-0000-0000-0000FBCC0000}"/>
    <cellStyle name="Normal 6 3 2 5 2 2 2 3" xfId="44410" xr:uid="{00000000-0005-0000-0000-0000FCCC0000}"/>
    <cellStyle name="Normal 6 3 2 5 2 2 3" xfId="24058" xr:uid="{00000000-0005-0000-0000-0000FDCC0000}"/>
    <cellStyle name="Normal 6 3 2 5 2 2 3 2" xfId="51191" xr:uid="{00000000-0005-0000-0000-0000FECC0000}"/>
    <cellStyle name="Normal 6 3 2 5 2 2 4" xfId="37629" xr:uid="{00000000-0005-0000-0000-0000FFCC0000}"/>
    <cellStyle name="Normal 6 3 2 5 2 3" xfId="13882" xr:uid="{00000000-0005-0000-0000-000000CD0000}"/>
    <cellStyle name="Normal 6 3 2 5 2 3 2" xfId="27450" xr:uid="{00000000-0005-0000-0000-000001CD0000}"/>
    <cellStyle name="Normal 6 3 2 5 2 3 2 2" xfId="54583" xr:uid="{00000000-0005-0000-0000-000002CD0000}"/>
    <cellStyle name="Normal 6 3 2 5 2 3 3" xfId="41021" xr:uid="{00000000-0005-0000-0000-000003CD0000}"/>
    <cellStyle name="Normal 6 3 2 5 2 4" xfId="20669" xr:uid="{00000000-0005-0000-0000-000004CD0000}"/>
    <cellStyle name="Normal 6 3 2 5 2 4 2" xfId="47802" xr:uid="{00000000-0005-0000-0000-000005CD0000}"/>
    <cellStyle name="Normal 6 3 2 5 2 5" xfId="34240" xr:uid="{00000000-0005-0000-0000-000006CD0000}"/>
    <cellStyle name="Normal 6 3 2 5 3" xfId="6952" xr:uid="{00000000-0005-0000-0000-000007CD0000}"/>
    <cellStyle name="Normal 6 3 2 5 3 2" xfId="10482" xr:uid="{00000000-0005-0000-0000-000008CD0000}"/>
    <cellStyle name="Normal 6 3 2 5 3 2 2" xfId="17272" xr:uid="{00000000-0005-0000-0000-000009CD0000}"/>
    <cellStyle name="Normal 6 3 2 5 3 2 2 2" xfId="30840" xr:uid="{00000000-0005-0000-0000-00000ACD0000}"/>
    <cellStyle name="Normal 6 3 2 5 3 2 2 2 2" xfId="57973" xr:uid="{00000000-0005-0000-0000-00000BCD0000}"/>
    <cellStyle name="Normal 6 3 2 5 3 2 2 3" xfId="44411" xr:uid="{00000000-0005-0000-0000-00000CCD0000}"/>
    <cellStyle name="Normal 6 3 2 5 3 2 3" xfId="24059" xr:uid="{00000000-0005-0000-0000-00000DCD0000}"/>
    <cellStyle name="Normal 6 3 2 5 3 2 3 2" xfId="51192" xr:uid="{00000000-0005-0000-0000-00000ECD0000}"/>
    <cellStyle name="Normal 6 3 2 5 3 2 4" xfId="37630" xr:uid="{00000000-0005-0000-0000-00000FCD0000}"/>
    <cellStyle name="Normal 6 3 2 5 3 3" xfId="13883" xr:uid="{00000000-0005-0000-0000-000010CD0000}"/>
    <cellStyle name="Normal 6 3 2 5 3 3 2" xfId="27451" xr:uid="{00000000-0005-0000-0000-000011CD0000}"/>
    <cellStyle name="Normal 6 3 2 5 3 3 2 2" xfId="54584" xr:uid="{00000000-0005-0000-0000-000012CD0000}"/>
    <cellStyle name="Normal 6 3 2 5 3 3 3" xfId="41022" xr:uid="{00000000-0005-0000-0000-000013CD0000}"/>
    <cellStyle name="Normal 6 3 2 5 3 4" xfId="20670" xr:uid="{00000000-0005-0000-0000-000014CD0000}"/>
    <cellStyle name="Normal 6 3 2 5 3 4 2" xfId="47803" xr:uid="{00000000-0005-0000-0000-000015CD0000}"/>
    <cellStyle name="Normal 6 3 2 5 3 5" xfId="34241" xr:uid="{00000000-0005-0000-0000-000016CD0000}"/>
    <cellStyle name="Normal 6 3 2 5 4" xfId="10480" xr:uid="{00000000-0005-0000-0000-000017CD0000}"/>
    <cellStyle name="Normal 6 3 2 5 4 2" xfId="17270" xr:uid="{00000000-0005-0000-0000-000018CD0000}"/>
    <cellStyle name="Normal 6 3 2 5 4 2 2" xfId="30838" xr:uid="{00000000-0005-0000-0000-000019CD0000}"/>
    <cellStyle name="Normal 6 3 2 5 4 2 2 2" xfId="57971" xr:uid="{00000000-0005-0000-0000-00001ACD0000}"/>
    <cellStyle name="Normal 6 3 2 5 4 2 3" xfId="44409" xr:uid="{00000000-0005-0000-0000-00001BCD0000}"/>
    <cellStyle name="Normal 6 3 2 5 4 3" xfId="24057" xr:uid="{00000000-0005-0000-0000-00001CCD0000}"/>
    <cellStyle name="Normal 6 3 2 5 4 3 2" xfId="51190" xr:uid="{00000000-0005-0000-0000-00001DCD0000}"/>
    <cellStyle name="Normal 6 3 2 5 4 4" xfId="37628" xr:uid="{00000000-0005-0000-0000-00001ECD0000}"/>
    <cellStyle name="Normal 6 3 2 5 5" xfId="13881" xr:uid="{00000000-0005-0000-0000-00001FCD0000}"/>
    <cellStyle name="Normal 6 3 2 5 5 2" xfId="27449" xr:uid="{00000000-0005-0000-0000-000020CD0000}"/>
    <cellStyle name="Normal 6 3 2 5 5 2 2" xfId="54582" xr:uid="{00000000-0005-0000-0000-000021CD0000}"/>
    <cellStyle name="Normal 6 3 2 5 5 3" xfId="41020" xr:uid="{00000000-0005-0000-0000-000022CD0000}"/>
    <cellStyle name="Normal 6 3 2 5 6" xfId="20668" xr:uid="{00000000-0005-0000-0000-000023CD0000}"/>
    <cellStyle name="Normal 6 3 2 5 6 2" xfId="47801" xr:uid="{00000000-0005-0000-0000-000024CD0000}"/>
    <cellStyle name="Normal 6 3 2 5 7" xfId="34239" xr:uid="{00000000-0005-0000-0000-000025CD0000}"/>
    <cellStyle name="Normal 6 3 2 6" xfId="6953" xr:uid="{00000000-0005-0000-0000-000026CD0000}"/>
    <cellStyle name="Normal 6 3 2 6 2" xfId="6954" xr:uid="{00000000-0005-0000-0000-000027CD0000}"/>
    <cellStyle name="Normal 6 3 2 6 2 2" xfId="10484" xr:uid="{00000000-0005-0000-0000-000028CD0000}"/>
    <cellStyle name="Normal 6 3 2 6 2 2 2" xfId="17274" xr:uid="{00000000-0005-0000-0000-000029CD0000}"/>
    <cellStyle name="Normal 6 3 2 6 2 2 2 2" xfId="30842" xr:uid="{00000000-0005-0000-0000-00002ACD0000}"/>
    <cellStyle name="Normal 6 3 2 6 2 2 2 2 2" xfId="57975" xr:uid="{00000000-0005-0000-0000-00002BCD0000}"/>
    <cellStyle name="Normal 6 3 2 6 2 2 2 3" xfId="44413" xr:uid="{00000000-0005-0000-0000-00002CCD0000}"/>
    <cellStyle name="Normal 6 3 2 6 2 2 3" xfId="24061" xr:uid="{00000000-0005-0000-0000-00002DCD0000}"/>
    <cellStyle name="Normal 6 3 2 6 2 2 3 2" xfId="51194" xr:uid="{00000000-0005-0000-0000-00002ECD0000}"/>
    <cellStyle name="Normal 6 3 2 6 2 2 4" xfId="37632" xr:uid="{00000000-0005-0000-0000-00002FCD0000}"/>
    <cellStyle name="Normal 6 3 2 6 2 3" xfId="13885" xr:uid="{00000000-0005-0000-0000-000030CD0000}"/>
    <cellStyle name="Normal 6 3 2 6 2 3 2" xfId="27453" xr:uid="{00000000-0005-0000-0000-000031CD0000}"/>
    <cellStyle name="Normal 6 3 2 6 2 3 2 2" xfId="54586" xr:uid="{00000000-0005-0000-0000-000032CD0000}"/>
    <cellStyle name="Normal 6 3 2 6 2 3 3" xfId="41024" xr:uid="{00000000-0005-0000-0000-000033CD0000}"/>
    <cellStyle name="Normal 6 3 2 6 2 4" xfId="20672" xr:uid="{00000000-0005-0000-0000-000034CD0000}"/>
    <cellStyle name="Normal 6 3 2 6 2 4 2" xfId="47805" xr:uid="{00000000-0005-0000-0000-000035CD0000}"/>
    <cellStyle name="Normal 6 3 2 6 2 5" xfId="34243" xr:uid="{00000000-0005-0000-0000-000036CD0000}"/>
    <cellStyle name="Normal 6 3 2 6 3" xfId="6955" xr:uid="{00000000-0005-0000-0000-000037CD0000}"/>
    <cellStyle name="Normal 6 3 2 6 3 2" xfId="10485" xr:uid="{00000000-0005-0000-0000-000038CD0000}"/>
    <cellStyle name="Normal 6 3 2 6 3 2 2" xfId="17275" xr:uid="{00000000-0005-0000-0000-000039CD0000}"/>
    <cellStyle name="Normal 6 3 2 6 3 2 2 2" xfId="30843" xr:uid="{00000000-0005-0000-0000-00003ACD0000}"/>
    <cellStyle name="Normal 6 3 2 6 3 2 2 2 2" xfId="57976" xr:uid="{00000000-0005-0000-0000-00003BCD0000}"/>
    <cellStyle name="Normal 6 3 2 6 3 2 2 3" xfId="44414" xr:uid="{00000000-0005-0000-0000-00003CCD0000}"/>
    <cellStyle name="Normal 6 3 2 6 3 2 3" xfId="24062" xr:uid="{00000000-0005-0000-0000-00003DCD0000}"/>
    <cellStyle name="Normal 6 3 2 6 3 2 3 2" xfId="51195" xr:uid="{00000000-0005-0000-0000-00003ECD0000}"/>
    <cellStyle name="Normal 6 3 2 6 3 2 4" xfId="37633" xr:uid="{00000000-0005-0000-0000-00003FCD0000}"/>
    <cellStyle name="Normal 6 3 2 6 3 3" xfId="13886" xr:uid="{00000000-0005-0000-0000-000040CD0000}"/>
    <cellStyle name="Normal 6 3 2 6 3 3 2" xfId="27454" xr:uid="{00000000-0005-0000-0000-000041CD0000}"/>
    <cellStyle name="Normal 6 3 2 6 3 3 2 2" xfId="54587" xr:uid="{00000000-0005-0000-0000-000042CD0000}"/>
    <cellStyle name="Normal 6 3 2 6 3 3 3" xfId="41025" xr:uid="{00000000-0005-0000-0000-000043CD0000}"/>
    <cellStyle name="Normal 6 3 2 6 3 4" xfId="20673" xr:uid="{00000000-0005-0000-0000-000044CD0000}"/>
    <cellStyle name="Normal 6 3 2 6 3 4 2" xfId="47806" xr:uid="{00000000-0005-0000-0000-000045CD0000}"/>
    <cellStyle name="Normal 6 3 2 6 3 5" xfId="34244" xr:uid="{00000000-0005-0000-0000-000046CD0000}"/>
    <cellStyle name="Normal 6 3 2 6 4" xfId="10483" xr:uid="{00000000-0005-0000-0000-000047CD0000}"/>
    <cellStyle name="Normal 6 3 2 6 4 2" xfId="17273" xr:uid="{00000000-0005-0000-0000-000048CD0000}"/>
    <cellStyle name="Normal 6 3 2 6 4 2 2" xfId="30841" xr:uid="{00000000-0005-0000-0000-000049CD0000}"/>
    <cellStyle name="Normal 6 3 2 6 4 2 2 2" xfId="57974" xr:uid="{00000000-0005-0000-0000-00004ACD0000}"/>
    <cellStyle name="Normal 6 3 2 6 4 2 3" xfId="44412" xr:uid="{00000000-0005-0000-0000-00004BCD0000}"/>
    <cellStyle name="Normal 6 3 2 6 4 3" xfId="24060" xr:uid="{00000000-0005-0000-0000-00004CCD0000}"/>
    <cellStyle name="Normal 6 3 2 6 4 3 2" xfId="51193" xr:uid="{00000000-0005-0000-0000-00004DCD0000}"/>
    <cellStyle name="Normal 6 3 2 6 4 4" xfId="37631" xr:uid="{00000000-0005-0000-0000-00004ECD0000}"/>
    <cellStyle name="Normal 6 3 2 6 5" xfId="13884" xr:uid="{00000000-0005-0000-0000-00004FCD0000}"/>
    <cellStyle name="Normal 6 3 2 6 5 2" xfId="27452" xr:uid="{00000000-0005-0000-0000-000050CD0000}"/>
    <cellStyle name="Normal 6 3 2 6 5 2 2" xfId="54585" xr:uid="{00000000-0005-0000-0000-000051CD0000}"/>
    <cellStyle name="Normal 6 3 2 6 5 3" xfId="41023" xr:uid="{00000000-0005-0000-0000-000052CD0000}"/>
    <cellStyle name="Normal 6 3 2 6 6" xfId="20671" xr:uid="{00000000-0005-0000-0000-000053CD0000}"/>
    <cellStyle name="Normal 6 3 2 6 6 2" xfId="47804" xr:uid="{00000000-0005-0000-0000-000054CD0000}"/>
    <cellStyle name="Normal 6 3 2 6 7" xfId="34242" xr:uid="{00000000-0005-0000-0000-000055CD0000}"/>
    <cellStyle name="Normal 6 3 2 7" xfId="6956" xr:uid="{00000000-0005-0000-0000-000056CD0000}"/>
    <cellStyle name="Normal 6 3 2 7 2" xfId="10486" xr:uid="{00000000-0005-0000-0000-000057CD0000}"/>
    <cellStyle name="Normal 6 3 2 7 2 2" xfId="17276" xr:uid="{00000000-0005-0000-0000-000058CD0000}"/>
    <cellStyle name="Normal 6 3 2 7 2 2 2" xfId="30844" xr:uid="{00000000-0005-0000-0000-000059CD0000}"/>
    <cellStyle name="Normal 6 3 2 7 2 2 2 2" xfId="57977" xr:uid="{00000000-0005-0000-0000-00005ACD0000}"/>
    <cellStyle name="Normal 6 3 2 7 2 2 3" xfId="44415" xr:uid="{00000000-0005-0000-0000-00005BCD0000}"/>
    <cellStyle name="Normal 6 3 2 7 2 3" xfId="24063" xr:uid="{00000000-0005-0000-0000-00005CCD0000}"/>
    <cellStyle name="Normal 6 3 2 7 2 3 2" xfId="51196" xr:uid="{00000000-0005-0000-0000-00005DCD0000}"/>
    <cellStyle name="Normal 6 3 2 7 2 4" xfId="37634" xr:uid="{00000000-0005-0000-0000-00005ECD0000}"/>
    <cellStyle name="Normal 6 3 2 7 3" xfId="13887" xr:uid="{00000000-0005-0000-0000-00005FCD0000}"/>
    <cellStyle name="Normal 6 3 2 7 3 2" xfId="27455" xr:uid="{00000000-0005-0000-0000-000060CD0000}"/>
    <cellStyle name="Normal 6 3 2 7 3 2 2" xfId="54588" xr:uid="{00000000-0005-0000-0000-000061CD0000}"/>
    <cellStyle name="Normal 6 3 2 7 3 3" xfId="41026" xr:uid="{00000000-0005-0000-0000-000062CD0000}"/>
    <cellStyle name="Normal 6 3 2 7 4" xfId="20674" xr:uid="{00000000-0005-0000-0000-000063CD0000}"/>
    <cellStyle name="Normal 6 3 2 7 4 2" xfId="47807" xr:uid="{00000000-0005-0000-0000-000064CD0000}"/>
    <cellStyle name="Normal 6 3 2 7 5" xfId="34245" xr:uid="{00000000-0005-0000-0000-000065CD0000}"/>
    <cellStyle name="Normal 6 3 2 8" xfId="6957" xr:uid="{00000000-0005-0000-0000-000066CD0000}"/>
    <cellStyle name="Normal 6 3 2 8 2" xfId="10487" xr:uid="{00000000-0005-0000-0000-000067CD0000}"/>
    <cellStyle name="Normal 6 3 2 8 2 2" xfId="17277" xr:uid="{00000000-0005-0000-0000-000068CD0000}"/>
    <cellStyle name="Normal 6 3 2 8 2 2 2" xfId="30845" xr:uid="{00000000-0005-0000-0000-000069CD0000}"/>
    <cellStyle name="Normal 6 3 2 8 2 2 2 2" xfId="57978" xr:uid="{00000000-0005-0000-0000-00006ACD0000}"/>
    <cellStyle name="Normal 6 3 2 8 2 2 3" xfId="44416" xr:uid="{00000000-0005-0000-0000-00006BCD0000}"/>
    <cellStyle name="Normal 6 3 2 8 2 3" xfId="24064" xr:uid="{00000000-0005-0000-0000-00006CCD0000}"/>
    <cellStyle name="Normal 6 3 2 8 2 3 2" xfId="51197" xr:uid="{00000000-0005-0000-0000-00006DCD0000}"/>
    <cellStyle name="Normal 6 3 2 8 2 4" xfId="37635" xr:uid="{00000000-0005-0000-0000-00006ECD0000}"/>
    <cellStyle name="Normal 6 3 2 8 3" xfId="13888" xr:uid="{00000000-0005-0000-0000-00006FCD0000}"/>
    <cellStyle name="Normal 6 3 2 8 3 2" xfId="27456" xr:uid="{00000000-0005-0000-0000-000070CD0000}"/>
    <cellStyle name="Normal 6 3 2 8 3 2 2" xfId="54589" xr:uid="{00000000-0005-0000-0000-000071CD0000}"/>
    <cellStyle name="Normal 6 3 2 8 3 3" xfId="41027" xr:uid="{00000000-0005-0000-0000-000072CD0000}"/>
    <cellStyle name="Normal 6 3 2 8 4" xfId="20675" xr:uid="{00000000-0005-0000-0000-000073CD0000}"/>
    <cellStyle name="Normal 6 3 2 8 4 2" xfId="47808" xr:uid="{00000000-0005-0000-0000-000074CD0000}"/>
    <cellStyle name="Normal 6 3 2 8 5" xfId="34246" xr:uid="{00000000-0005-0000-0000-000075CD0000}"/>
    <cellStyle name="Normal 6 3 2 9" xfId="10449" xr:uid="{00000000-0005-0000-0000-000076CD0000}"/>
    <cellStyle name="Normal 6 3 2 9 2" xfId="17239" xr:uid="{00000000-0005-0000-0000-000077CD0000}"/>
    <cellStyle name="Normal 6 3 2 9 2 2" xfId="30807" xr:uid="{00000000-0005-0000-0000-000078CD0000}"/>
    <cellStyle name="Normal 6 3 2 9 2 2 2" xfId="57940" xr:uid="{00000000-0005-0000-0000-000079CD0000}"/>
    <cellStyle name="Normal 6 3 2 9 2 3" xfId="44378" xr:uid="{00000000-0005-0000-0000-00007ACD0000}"/>
    <cellStyle name="Normal 6 3 2 9 3" xfId="24026" xr:uid="{00000000-0005-0000-0000-00007BCD0000}"/>
    <cellStyle name="Normal 6 3 2 9 3 2" xfId="51159" xr:uid="{00000000-0005-0000-0000-00007CCD0000}"/>
    <cellStyle name="Normal 6 3 2 9 4" xfId="37597" xr:uid="{00000000-0005-0000-0000-00007DCD0000}"/>
    <cellStyle name="Normal 6 3 3" xfId="6958" xr:uid="{00000000-0005-0000-0000-00007ECD0000}"/>
    <cellStyle name="Normal 6 3 3 10" xfId="34247" xr:uid="{00000000-0005-0000-0000-00007FCD0000}"/>
    <cellStyle name="Normal 6 3 3 2" xfId="6959" xr:uid="{00000000-0005-0000-0000-000080CD0000}"/>
    <cellStyle name="Normal 6 3 3 2 2" xfId="6960" xr:uid="{00000000-0005-0000-0000-000081CD0000}"/>
    <cellStyle name="Normal 6 3 3 2 2 2" xfId="6961" xr:uid="{00000000-0005-0000-0000-000082CD0000}"/>
    <cellStyle name="Normal 6 3 3 2 2 2 2" xfId="10491" xr:uid="{00000000-0005-0000-0000-000083CD0000}"/>
    <cellStyle name="Normal 6 3 3 2 2 2 2 2" xfId="17281" xr:uid="{00000000-0005-0000-0000-000084CD0000}"/>
    <cellStyle name="Normal 6 3 3 2 2 2 2 2 2" xfId="30849" xr:uid="{00000000-0005-0000-0000-000085CD0000}"/>
    <cellStyle name="Normal 6 3 3 2 2 2 2 2 2 2" xfId="57982" xr:uid="{00000000-0005-0000-0000-000086CD0000}"/>
    <cellStyle name="Normal 6 3 3 2 2 2 2 2 3" xfId="44420" xr:uid="{00000000-0005-0000-0000-000087CD0000}"/>
    <cellStyle name="Normal 6 3 3 2 2 2 2 3" xfId="24068" xr:uid="{00000000-0005-0000-0000-000088CD0000}"/>
    <cellStyle name="Normal 6 3 3 2 2 2 2 3 2" xfId="51201" xr:uid="{00000000-0005-0000-0000-000089CD0000}"/>
    <cellStyle name="Normal 6 3 3 2 2 2 2 4" xfId="37639" xr:uid="{00000000-0005-0000-0000-00008ACD0000}"/>
    <cellStyle name="Normal 6 3 3 2 2 2 3" xfId="13892" xr:uid="{00000000-0005-0000-0000-00008BCD0000}"/>
    <cellStyle name="Normal 6 3 3 2 2 2 3 2" xfId="27460" xr:uid="{00000000-0005-0000-0000-00008CCD0000}"/>
    <cellStyle name="Normal 6 3 3 2 2 2 3 2 2" xfId="54593" xr:uid="{00000000-0005-0000-0000-00008DCD0000}"/>
    <cellStyle name="Normal 6 3 3 2 2 2 3 3" xfId="41031" xr:uid="{00000000-0005-0000-0000-00008ECD0000}"/>
    <cellStyle name="Normal 6 3 3 2 2 2 4" xfId="20679" xr:uid="{00000000-0005-0000-0000-00008FCD0000}"/>
    <cellStyle name="Normal 6 3 3 2 2 2 4 2" xfId="47812" xr:uid="{00000000-0005-0000-0000-000090CD0000}"/>
    <cellStyle name="Normal 6 3 3 2 2 2 5" xfId="34250" xr:uid="{00000000-0005-0000-0000-000091CD0000}"/>
    <cellStyle name="Normal 6 3 3 2 2 3" xfId="6962" xr:uid="{00000000-0005-0000-0000-000092CD0000}"/>
    <cellStyle name="Normal 6 3 3 2 2 3 2" xfId="10492" xr:uid="{00000000-0005-0000-0000-000093CD0000}"/>
    <cellStyle name="Normal 6 3 3 2 2 3 2 2" xfId="17282" xr:uid="{00000000-0005-0000-0000-000094CD0000}"/>
    <cellStyle name="Normal 6 3 3 2 2 3 2 2 2" xfId="30850" xr:uid="{00000000-0005-0000-0000-000095CD0000}"/>
    <cellStyle name="Normal 6 3 3 2 2 3 2 2 2 2" xfId="57983" xr:uid="{00000000-0005-0000-0000-000096CD0000}"/>
    <cellStyle name="Normal 6 3 3 2 2 3 2 2 3" xfId="44421" xr:uid="{00000000-0005-0000-0000-000097CD0000}"/>
    <cellStyle name="Normal 6 3 3 2 2 3 2 3" xfId="24069" xr:uid="{00000000-0005-0000-0000-000098CD0000}"/>
    <cellStyle name="Normal 6 3 3 2 2 3 2 3 2" xfId="51202" xr:uid="{00000000-0005-0000-0000-000099CD0000}"/>
    <cellStyle name="Normal 6 3 3 2 2 3 2 4" xfId="37640" xr:uid="{00000000-0005-0000-0000-00009ACD0000}"/>
    <cellStyle name="Normal 6 3 3 2 2 3 3" xfId="13893" xr:uid="{00000000-0005-0000-0000-00009BCD0000}"/>
    <cellStyle name="Normal 6 3 3 2 2 3 3 2" xfId="27461" xr:uid="{00000000-0005-0000-0000-00009CCD0000}"/>
    <cellStyle name="Normal 6 3 3 2 2 3 3 2 2" xfId="54594" xr:uid="{00000000-0005-0000-0000-00009DCD0000}"/>
    <cellStyle name="Normal 6 3 3 2 2 3 3 3" xfId="41032" xr:uid="{00000000-0005-0000-0000-00009ECD0000}"/>
    <cellStyle name="Normal 6 3 3 2 2 3 4" xfId="20680" xr:uid="{00000000-0005-0000-0000-00009FCD0000}"/>
    <cellStyle name="Normal 6 3 3 2 2 3 4 2" xfId="47813" xr:uid="{00000000-0005-0000-0000-0000A0CD0000}"/>
    <cellStyle name="Normal 6 3 3 2 2 3 5" xfId="34251" xr:uid="{00000000-0005-0000-0000-0000A1CD0000}"/>
    <cellStyle name="Normal 6 3 3 2 2 4" xfId="10490" xr:uid="{00000000-0005-0000-0000-0000A2CD0000}"/>
    <cellStyle name="Normal 6 3 3 2 2 4 2" xfId="17280" xr:uid="{00000000-0005-0000-0000-0000A3CD0000}"/>
    <cellStyle name="Normal 6 3 3 2 2 4 2 2" xfId="30848" xr:uid="{00000000-0005-0000-0000-0000A4CD0000}"/>
    <cellStyle name="Normal 6 3 3 2 2 4 2 2 2" xfId="57981" xr:uid="{00000000-0005-0000-0000-0000A5CD0000}"/>
    <cellStyle name="Normal 6 3 3 2 2 4 2 3" xfId="44419" xr:uid="{00000000-0005-0000-0000-0000A6CD0000}"/>
    <cellStyle name="Normal 6 3 3 2 2 4 3" xfId="24067" xr:uid="{00000000-0005-0000-0000-0000A7CD0000}"/>
    <cellStyle name="Normal 6 3 3 2 2 4 3 2" xfId="51200" xr:uid="{00000000-0005-0000-0000-0000A8CD0000}"/>
    <cellStyle name="Normal 6 3 3 2 2 4 4" xfId="37638" xr:uid="{00000000-0005-0000-0000-0000A9CD0000}"/>
    <cellStyle name="Normal 6 3 3 2 2 5" xfId="13891" xr:uid="{00000000-0005-0000-0000-0000AACD0000}"/>
    <cellStyle name="Normal 6 3 3 2 2 5 2" xfId="27459" xr:uid="{00000000-0005-0000-0000-0000ABCD0000}"/>
    <cellStyle name="Normal 6 3 3 2 2 5 2 2" xfId="54592" xr:uid="{00000000-0005-0000-0000-0000ACCD0000}"/>
    <cellStyle name="Normal 6 3 3 2 2 5 3" xfId="41030" xr:uid="{00000000-0005-0000-0000-0000ADCD0000}"/>
    <cellStyle name="Normal 6 3 3 2 2 6" xfId="20678" xr:uid="{00000000-0005-0000-0000-0000AECD0000}"/>
    <cellStyle name="Normal 6 3 3 2 2 6 2" xfId="47811" xr:uid="{00000000-0005-0000-0000-0000AFCD0000}"/>
    <cellStyle name="Normal 6 3 3 2 2 7" xfId="34249" xr:uid="{00000000-0005-0000-0000-0000B0CD0000}"/>
    <cellStyle name="Normal 6 3 3 2 3" xfId="6963" xr:uid="{00000000-0005-0000-0000-0000B1CD0000}"/>
    <cellStyle name="Normal 6 3 3 2 3 2" xfId="6964" xr:uid="{00000000-0005-0000-0000-0000B2CD0000}"/>
    <cellStyle name="Normal 6 3 3 2 3 2 2" xfId="10494" xr:uid="{00000000-0005-0000-0000-0000B3CD0000}"/>
    <cellStyle name="Normal 6 3 3 2 3 2 2 2" xfId="17284" xr:uid="{00000000-0005-0000-0000-0000B4CD0000}"/>
    <cellStyle name="Normal 6 3 3 2 3 2 2 2 2" xfId="30852" xr:uid="{00000000-0005-0000-0000-0000B5CD0000}"/>
    <cellStyle name="Normal 6 3 3 2 3 2 2 2 2 2" xfId="57985" xr:uid="{00000000-0005-0000-0000-0000B6CD0000}"/>
    <cellStyle name="Normal 6 3 3 2 3 2 2 2 3" xfId="44423" xr:uid="{00000000-0005-0000-0000-0000B7CD0000}"/>
    <cellStyle name="Normal 6 3 3 2 3 2 2 3" xfId="24071" xr:uid="{00000000-0005-0000-0000-0000B8CD0000}"/>
    <cellStyle name="Normal 6 3 3 2 3 2 2 3 2" xfId="51204" xr:uid="{00000000-0005-0000-0000-0000B9CD0000}"/>
    <cellStyle name="Normal 6 3 3 2 3 2 2 4" xfId="37642" xr:uid="{00000000-0005-0000-0000-0000BACD0000}"/>
    <cellStyle name="Normal 6 3 3 2 3 2 3" xfId="13895" xr:uid="{00000000-0005-0000-0000-0000BBCD0000}"/>
    <cellStyle name="Normal 6 3 3 2 3 2 3 2" xfId="27463" xr:uid="{00000000-0005-0000-0000-0000BCCD0000}"/>
    <cellStyle name="Normal 6 3 3 2 3 2 3 2 2" xfId="54596" xr:uid="{00000000-0005-0000-0000-0000BDCD0000}"/>
    <cellStyle name="Normal 6 3 3 2 3 2 3 3" xfId="41034" xr:uid="{00000000-0005-0000-0000-0000BECD0000}"/>
    <cellStyle name="Normal 6 3 3 2 3 2 4" xfId="20682" xr:uid="{00000000-0005-0000-0000-0000BFCD0000}"/>
    <cellStyle name="Normal 6 3 3 2 3 2 4 2" xfId="47815" xr:uid="{00000000-0005-0000-0000-0000C0CD0000}"/>
    <cellStyle name="Normal 6 3 3 2 3 2 5" xfId="34253" xr:uid="{00000000-0005-0000-0000-0000C1CD0000}"/>
    <cellStyle name="Normal 6 3 3 2 3 3" xfId="10493" xr:uid="{00000000-0005-0000-0000-0000C2CD0000}"/>
    <cellStyle name="Normal 6 3 3 2 3 3 2" xfId="17283" xr:uid="{00000000-0005-0000-0000-0000C3CD0000}"/>
    <cellStyle name="Normal 6 3 3 2 3 3 2 2" xfId="30851" xr:uid="{00000000-0005-0000-0000-0000C4CD0000}"/>
    <cellStyle name="Normal 6 3 3 2 3 3 2 2 2" xfId="57984" xr:uid="{00000000-0005-0000-0000-0000C5CD0000}"/>
    <cellStyle name="Normal 6 3 3 2 3 3 2 3" xfId="44422" xr:uid="{00000000-0005-0000-0000-0000C6CD0000}"/>
    <cellStyle name="Normal 6 3 3 2 3 3 3" xfId="24070" xr:uid="{00000000-0005-0000-0000-0000C7CD0000}"/>
    <cellStyle name="Normal 6 3 3 2 3 3 3 2" xfId="51203" xr:uid="{00000000-0005-0000-0000-0000C8CD0000}"/>
    <cellStyle name="Normal 6 3 3 2 3 3 4" xfId="37641" xr:uid="{00000000-0005-0000-0000-0000C9CD0000}"/>
    <cellStyle name="Normal 6 3 3 2 3 4" xfId="13894" xr:uid="{00000000-0005-0000-0000-0000CACD0000}"/>
    <cellStyle name="Normal 6 3 3 2 3 4 2" xfId="27462" xr:uid="{00000000-0005-0000-0000-0000CBCD0000}"/>
    <cellStyle name="Normal 6 3 3 2 3 4 2 2" xfId="54595" xr:uid="{00000000-0005-0000-0000-0000CCCD0000}"/>
    <cellStyle name="Normal 6 3 3 2 3 4 3" xfId="41033" xr:uid="{00000000-0005-0000-0000-0000CDCD0000}"/>
    <cellStyle name="Normal 6 3 3 2 3 5" xfId="20681" xr:uid="{00000000-0005-0000-0000-0000CECD0000}"/>
    <cellStyle name="Normal 6 3 3 2 3 5 2" xfId="47814" xr:uid="{00000000-0005-0000-0000-0000CFCD0000}"/>
    <cellStyle name="Normal 6 3 3 2 3 6" xfId="34252" xr:uid="{00000000-0005-0000-0000-0000D0CD0000}"/>
    <cellStyle name="Normal 6 3 3 2 4" xfId="6965" xr:uid="{00000000-0005-0000-0000-0000D1CD0000}"/>
    <cellStyle name="Normal 6 3 3 2 4 2" xfId="10495" xr:uid="{00000000-0005-0000-0000-0000D2CD0000}"/>
    <cellStyle name="Normal 6 3 3 2 4 2 2" xfId="17285" xr:uid="{00000000-0005-0000-0000-0000D3CD0000}"/>
    <cellStyle name="Normal 6 3 3 2 4 2 2 2" xfId="30853" xr:uid="{00000000-0005-0000-0000-0000D4CD0000}"/>
    <cellStyle name="Normal 6 3 3 2 4 2 2 2 2" xfId="57986" xr:uid="{00000000-0005-0000-0000-0000D5CD0000}"/>
    <cellStyle name="Normal 6 3 3 2 4 2 2 3" xfId="44424" xr:uid="{00000000-0005-0000-0000-0000D6CD0000}"/>
    <cellStyle name="Normal 6 3 3 2 4 2 3" xfId="24072" xr:uid="{00000000-0005-0000-0000-0000D7CD0000}"/>
    <cellStyle name="Normal 6 3 3 2 4 2 3 2" xfId="51205" xr:uid="{00000000-0005-0000-0000-0000D8CD0000}"/>
    <cellStyle name="Normal 6 3 3 2 4 2 4" xfId="37643" xr:uid="{00000000-0005-0000-0000-0000D9CD0000}"/>
    <cellStyle name="Normal 6 3 3 2 4 3" xfId="13896" xr:uid="{00000000-0005-0000-0000-0000DACD0000}"/>
    <cellStyle name="Normal 6 3 3 2 4 3 2" xfId="27464" xr:uid="{00000000-0005-0000-0000-0000DBCD0000}"/>
    <cellStyle name="Normal 6 3 3 2 4 3 2 2" xfId="54597" xr:uid="{00000000-0005-0000-0000-0000DCCD0000}"/>
    <cellStyle name="Normal 6 3 3 2 4 3 3" xfId="41035" xr:uid="{00000000-0005-0000-0000-0000DDCD0000}"/>
    <cellStyle name="Normal 6 3 3 2 4 4" xfId="20683" xr:uid="{00000000-0005-0000-0000-0000DECD0000}"/>
    <cellStyle name="Normal 6 3 3 2 4 4 2" xfId="47816" xr:uid="{00000000-0005-0000-0000-0000DFCD0000}"/>
    <cellStyle name="Normal 6 3 3 2 4 5" xfId="34254" xr:uid="{00000000-0005-0000-0000-0000E0CD0000}"/>
    <cellStyle name="Normal 6 3 3 2 5" xfId="6966" xr:uid="{00000000-0005-0000-0000-0000E1CD0000}"/>
    <cellStyle name="Normal 6 3 3 2 5 2" xfId="10496" xr:uid="{00000000-0005-0000-0000-0000E2CD0000}"/>
    <cellStyle name="Normal 6 3 3 2 5 2 2" xfId="17286" xr:uid="{00000000-0005-0000-0000-0000E3CD0000}"/>
    <cellStyle name="Normal 6 3 3 2 5 2 2 2" xfId="30854" xr:uid="{00000000-0005-0000-0000-0000E4CD0000}"/>
    <cellStyle name="Normal 6 3 3 2 5 2 2 2 2" xfId="57987" xr:uid="{00000000-0005-0000-0000-0000E5CD0000}"/>
    <cellStyle name="Normal 6 3 3 2 5 2 2 3" xfId="44425" xr:uid="{00000000-0005-0000-0000-0000E6CD0000}"/>
    <cellStyle name="Normal 6 3 3 2 5 2 3" xfId="24073" xr:uid="{00000000-0005-0000-0000-0000E7CD0000}"/>
    <cellStyle name="Normal 6 3 3 2 5 2 3 2" xfId="51206" xr:uid="{00000000-0005-0000-0000-0000E8CD0000}"/>
    <cellStyle name="Normal 6 3 3 2 5 2 4" xfId="37644" xr:uid="{00000000-0005-0000-0000-0000E9CD0000}"/>
    <cellStyle name="Normal 6 3 3 2 5 3" xfId="13897" xr:uid="{00000000-0005-0000-0000-0000EACD0000}"/>
    <cellStyle name="Normal 6 3 3 2 5 3 2" xfId="27465" xr:uid="{00000000-0005-0000-0000-0000EBCD0000}"/>
    <cellStyle name="Normal 6 3 3 2 5 3 2 2" xfId="54598" xr:uid="{00000000-0005-0000-0000-0000ECCD0000}"/>
    <cellStyle name="Normal 6 3 3 2 5 3 3" xfId="41036" xr:uid="{00000000-0005-0000-0000-0000EDCD0000}"/>
    <cellStyle name="Normal 6 3 3 2 5 4" xfId="20684" xr:uid="{00000000-0005-0000-0000-0000EECD0000}"/>
    <cellStyle name="Normal 6 3 3 2 5 4 2" xfId="47817" xr:uid="{00000000-0005-0000-0000-0000EFCD0000}"/>
    <cellStyle name="Normal 6 3 3 2 5 5" xfId="34255" xr:uid="{00000000-0005-0000-0000-0000F0CD0000}"/>
    <cellStyle name="Normal 6 3 3 2 6" xfId="10489" xr:uid="{00000000-0005-0000-0000-0000F1CD0000}"/>
    <cellStyle name="Normal 6 3 3 2 6 2" xfId="17279" xr:uid="{00000000-0005-0000-0000-0000F2CD0000}"/>
    <cellStyle name="Normal 6 3 3 2 6 2 2" xfId="30847" xr:uid="{00000000-0005-0000-0000-0000F3CD0000}"/>
    <cellStyle name="Normal 6 3 3 2 6 2 2 2" xfId="57980" xr:uid="{00000000-0005-0000-0000-0000F4CD0000}"/>
    <cellStyle name="Normal 6 3 3 2 6 2 3" xfId="44418" xr:uid="{00000000-0005-0000-0000-0000F5CD0000}"/>
    <cellStyle name="Normal 6 3 3 2 6 3" xfId="24066" xr:uid="{00000000-0005-0000-0000-0000F6CD0000}"/>
    <cellStyle name="Normal 6 3 3 2 6 3 2" xfId="51199" xr:uid="{00000000-0005-0000-0000-0000F7CD0000}"/>
    <cellStyle name="Normal 6 3 3 2 6 4" xfId="37637" xr:uid="{00000000-0005-0000-0000-0000F8CD0000}"/>
    <cellStyle name="Normal 6 3 3 2 7" xfId="13890" xr:uid="{00000000-0005-0000-0000-0000F9CD0000}"/>
    <cellStyle name="Normal 6 3 3 2 7 2" xfId="27458" xr:uid="{00000000-0005-0000-0000-0000FACD0000}"/>
    <cellStyle name="Normal 6 3 3 2 7 2 2" xfId="54591" xr:uid="{00000000-0005-0000-0000-0000FBCD0000}"/>
    <cellStyle name="Normal 6 3 3 2 7 3" xfId="41029" xr:uid="{00000000-0005-0000-0000-0000FCCD0000}"/>
    <cellStyle name="Normal 6 3 3 2 8" xfId="20677" xr:uid="{00000000-0005-0000-0000-0000FDCD0000}"/>
    <cellStyle name="Normal 6 3 3 2 8 2" xfId="47810" xr:uid="{00000000-0005-0000-0000-0000FECD0000}"/>
    <cellStyle name="Normal 6 3 3 2 9" xfId="34248" xr:uid="{00000000-0005-0000-0000-0000FFCD0000}"/>
    <cellStyle name="Normal 6 3 3 3" xfId="6967" xr:uid="{00000000-0005-0000-0000-000000CE0000}"/>
    <cellStyle name="Normal 6 3 3 3 2" xfId="6968" xr:uid="{00000000-0005-0000-0000-000001CE0000}"/>
    <cellStyle name="Normal 6 3 3 3 2 2" xfId="10498" xr:uid="{00000000-0005-0000-0000-000002CE0000}"/>
    <cellStyle name="Normal 6 3 3 3 2 2 2" xfId="17288" xr:uid="{00000000-0005-0000-0000-000003CE0000}"/>
    <cellStyle name="Normal 6 3 3 3 2 2 2 2" xfId="30856" xr:uid="{00000000-0005-0000-0000-000004CE0000}"/>
    <cellStyle name="Normal 6 3 3 3 2 2 2 2 2" xfId="57989" xr:uid="{00000000-0005-0000-0000-000005CE0000}"/>
    <cellStyle name="Normal 6 3 3 3 2 2 2 3" xfId="44427" xr:uid="{00000000-0005-0000-0000-000006CE0000}"/>
    <cellStyle name="Normal 6 3 3 3 2 2 3" xfId="24075" xr:uid="{00000000-0005-0000-0000-000007CE0000}"/>
    <cellStyle name="Normal 6 3 3 3 2 2 3 2" xfId="51208" xr:uid="{00000000-0005-0000-0000-000008CE0000}"/>
    <cellStyle name="Normal 6 3 3 3 2 2 4" xfId="37646" xr:uid="{00000000-0005-0000-0000-000009CE0000}"/>
    <cellStyle name="Normal 6 3 3 3 2 3" xfId="13899" xr:uid="{00000000-0005-0000-0000-00000ACE0000}"/>
    <cellStyle name="Normal 6 3 3 3 2 3 2" xfId="27467" xr:uid="{00000000-0005-0000-0000-00000BCE0000}"/>
    <cellStyle name="Normal 6 3 3 3 2 3 2 2" xfId="54600" xr:uid="{00000000-0005-0000-0000-00000CCE0000}"/>
    <cellStyle name="Normal 6 3 3 3 2 3 3" xfId="41038" xr:uid="{00000000-0005-0000-0000-00000DCE0000}"/>
    <cellStyle name="Normal 6 3 3 3 2 4" xfId="20686" xr:uid="{00000000-0005-0000-0000-00000ECE0000}"/>
    <cellStyle name="Normal 6 3 3 3 2 4 2" xfId="47819" xr:uid="{00000000-0005-0000-0000-00000FCE0000}"/>
    <cellStyle name="Normal 6 3 3 3 2 5" xfId="34257" xr:uid="{00000000-0005-0000-0000-000010CE0000}"/>
    <cellStyle name="Normal 6 3 3 3 3" xfId="6969" xr:uid="{00000000-0005-0000-0000-000011CE0000}"/>
    <cellStyle name="Normal 6 3 3 3 3 2" xfId="10499" xr:uid="{00000000-0005-0000-0000-000012CE0000}"/>
    <cellStyle name="Normal 6 3 3 3 3 2 2" xfId="17289" xr:uid="{00000000-0005-0000-0000-000013CE0000}"/>
    <cellStyle name="Normal 6 3 3 3 3 2 2 2" xfId="30857" xr:uid="{00000000-0005-0000-0000-000014CE0000}"/>
    <cellStyle name="Normal 6 3 3 3 3 2 2 2 2" xfId="57990" xr:uid="{00000000-0005-0000-0000-000015CE0000}"/>
    <cellStyle name="Normal 6 3 3 3 3 2 2 3" xfId="44428" xr:uid="{00000000-0005-0000-0000-000016CE0000}"/>
    <cellStyle name="Normal 6 3 3 3 3 2 3" xfId="24076" xr:uid="{00000000-0005-0000-0000-000017CE0000}"/>
    <cellStyle name="Normal 6 3 3 3 3 2 3 2" xfId="51209" xr:uid="{00000000-0005-0000-0000-000018CE0000}"/>
    <cellStyle name="Normal 6 3 3 3 3 2 4" xfId="37647" xr:uid="{00000000-0005-0000-0000-000019CE0000}"/>
    <cellStyle name="Normal 6 3 3 3 3 3" xfId="13900" xr:uid="{00000000-0005-0000-0000-00001ACE0000}"/>
    <cellStyle name="Normal 6 3 3 3 3 3 2" xfId="27468" xr:uid="{00000000-0005-0000-0000-00001BCE0000}"/>
    <cellStyle name="Normal 6 3 3 3 3 3 2 2" xfId="54601" xr:uid="{00000000-0005-0000-0000-00001CCE0000}"/>
    <cellStyle name="Normal 6 3 3 3 3 3 3" xfId="41039" xr:uid="{00000000-0005-0000-0000-00001DCE0000}"/>
    <cellStyle name="Normal 6 3 3 3 3 4" xfId="20687" xr:uid="{00000000-0005-0000-0000-00001ECE0000}"/>
    <cellStyle name="Normal 6 3 3 3 3 4 2" xfId="47820" xr:uid="{00000000-0005-0000-0000-00001FCE0000}"/>
    <cellStyle name="Normal 6 3 3 3 3 5" xfId="34258" xr:uid="{00000000-0005-0000-0000-000020CE0000}"/>
    <cellStyle name="Normal 6 3 3 3 4" xfId="10497" xr:uid="{00000000-0005-0000-0000-000021CE0000}"/>
    <cellStyle name="Normal 6 3 3 3 4 2" xfId="17287" xr:uid="{00000000-0005-0000-0000-000022CE0000}"/>
    <cellStyle name="Normal 6 3 3 3 4 2 2" xfId="30855" xr:uid="{00000000-0005-0000-0000-000023CE0000}"/>
    <cellStyle name="Normal 6 3 3 3 4 2 2 2" xfId="57988" xr:uid="{00000000-0005-0000-0000-000024CE0000}"/>
    <cellStyle name="Normal 6 3 3 3 4 2 3" xfId="44426" xr:uid="{00000000-0005-0000-0000-000025CE0000}"/>
    <cellStyle name="Normal 6 3 3 3 4 3" xfId="24074" xr:uid="{00000000-0005-0000-0000-000026CE0000}"/>
    <cellStyle name="Normal 6 3 3 3 4 3 2" xfId="51207" xr:uid="{00000000-0005-0000-0000-000027CE0000}"/>
    <cellStyle name="Normal 6 3 3 3 4 4" xfId="37645" xr:uid="{00000000-0005-0000-0000-000028CE0000}"/>
    <cellStyle name="Normal 6 3 3 3 5" xfId="13898" xr:uid="{00000000-0005-0000-0000-000029CE0000}"/>
    <cellStyle name="Normal 6 3 3 3 5 2" xfId="27466" xr:uid="{00000000-0005-0000-0000-00002ACE0000}"/>
    <cellStyle name="Normal 6 3 3 3 5 2 2" xfId="54599" xr:uid="{00000000-0005-0000-0000-00002BCE0000}"/>
    <cellStyle name="Normal 6 3 3 3 5 3" xfId="41037" xr:uid="{00000000-0005-0000-0000-00002CCE0000}"/>
    <cellStyle name="Normal 6 3 3 3 6" xfId="20685" xr:uid="{00000000-0005-0000-0000-00002DCE0000}"/>
    <cellStyle name="Normal 6 3 3 3 6 2" xfId="47818" xr:uid="{00000000-0005-0000-0000-00002ECE0000}"/>
    <cellStyle name="Normal 6 3 3 3 7" xfId="34256" xr:uid="{00000000-0005-0000-0000-00002FCE0000}"/>
    <cellStyle name="Normal 6 3 3 4" xfId="6970" xr:uid="{00000000-0005-0000-0000-000030CE0000}"/>
    <cellStyle name="Normal 6 3 3 4 2" xfId="6971" xr:uid="{00000000-0005-0000-0000-000031CE0000}"/>
    <cellStyle name="Normal 6 3 3 4 2 2" xfId="10501" xr:uid="{00000000-0005-0000-0000-000032CE0000}"/>
    <cellStyle name="Normal 6 3 3 4 2 2 2" xfId="17291" xr:uid="{00000000-0005-0000-0000-000033CE0000}"/>
    <cellStyle name="Normal 6 3 3 4 2 2 2 2" xfId="30859" xr:uid="{00000000-0005-0000-0000-000034CE0000}"/>
    <cellStyle name="Normal 6 3 3 4 2 2 2 2 2" xfId="57992" xr:uid="{00000000-0005-0000-0000-000035CE0000}"/>
    <cellStyle name="Normal 6 3 3 4 2 2 2 3" xfId="44430" xr:uid="{00000000-0005-0000-0000-000036CE0000}"/>
    <cellStyle name="Normal 6 3 3 4 2 2 3" xfId="24078" xr:uid="{00000000-0005-0000-0000-000037CE0000}"/>
    <cellStyle name="Normal 6 3 3 4 2 2 3 2" xfId="51211" xr:uid="{00000000-0005-0000-0000-000038CE0000}"/>
    <cellStyle name="Normal 6 3 3 4 2 2 4" xfId="37649" xr:uid="{00000000-0005-0000-0000-000039CE0000}"/>
    <cellStyle name="Normal 6 3 3 4 2 3" xfId="13902" xr:uid="{00000000-0005-0000-0000-00003ACE0000}"/>
    <cellStyle name="Normal 6 3 3 4 2 3 2" xfId="27470" xr:uid="{00000000-0005-0000-0000-00003BCE0000}"/>
    <cellStyle name="Normal 6 3 3 4 2 3 2 2" xfId="54603" xr:uid="{00000000-0005-0000-0000-00003CCE0000}"/>
    <cellStyle name="Normal 6 3 3 4 2 3 3" xfId="41041" xr:uid="{00000000-0005-0000-0000-00003DCE0000}"/>
    <cellStyle name="Normal 6 3 3 4 2 4" xfId="20689" xr:uid="{00000000-0005-0000-0000-00003ECE0000}"/>
    <cellStyle name="Normal 6 3 3 4 2 4 2" xfId="47822" xr:uid="{00000000-0005-0000-0000-00003FCE0000}"/>
    <cellStyle name="Normal 6 3 3 4 2 5" xfId="34260" xr:uid="{00000000-0005-0000-0000-000040CE0000}"/>
    <cellStyle name="Normal 6 3 3 4 3" xfId="10500" xr:uid="{00000000-0005-0000-0000-000041CE0000}"/>
    <cellStyle name="Normal 6 3 3 4 3 2" xfId="17290" xr:uid="{00000000-0005-0000-0000-000042CE0000}"/>
    <cellStyle name="Normal 6 3 3 4 3 2 2" xfId="30858" xr:uid="{00000000-0005-0000-0000-000043CE0000}"/>
    <cellStyle name="Normal 6 3 3 4 3 2 2 2" xfId="57991" xr:uid="{00000000-0005-0000-0000-000044CE0000}"/>
    <cellStyle name="Normal 6 3 3 4 3 2 3" xfId="44429" xr:uid="{00000000-0005-0000-0000-000045CE0000}"/>
    <cellStyle name="Normal 6 3 3 4 3 3" xfId="24077" xr:uid="{00000000-0005-0000-0000-000046CE0000}"/>
    <cellStyle name="Normal 6 3 3 4 3 3 2" xfId="51210" xr:uid="{00000000-0005-0000-0000-000047CE0000}"/>
    <cellStyle name="Normal 6 3 3 4 3 4" xfId="37648" xr:uid="{00000000-0005-0000-0000-000048CE0000}"/>
    <cellStyle name="Normal 6 3 3 4 4" xfId="13901" xr:uid="{00000000-0005-0000-0000-000049CE0000}"/>
    <cellStyle name="Normal 6 3 3 4 4 2" xfId="27469" xr:uid="{00000000-0005-0000-0000-00004ACE0000}"/>
    <cellStyle name="Normal 6 3 3 4 4 2 2" xfId="54602" xr:uid="{00000000-0005-0000-0000-00004BCE0000}"/>
    <cellStyle name="Normal 6 3 3 4 4 3" xfId="41040" xr:uid="{00000000-0005-0000-0000-00004CCE0000}"/>
    <cellStyle name="Normal 6 3 3 4 5" xfId="20688" xr:uid="{00000000-0005-0000-0000-00004DCE0000}"/>
    <cellStyle name="Normal 6 3 3 4 5 2" xfId="47821" xr:uid="{00000000-0005-0000-0000-00004ECE0000}"/>
    <cellStyle name="Normal 6 3 3 4 6" xfId="34259" xr:uid="{00000000-0005-0000-0000-00004FCE0000}"/>
    <cellStyle name="Normal 6 3 3 5" xfId="6972" xr:uid="{00000000-0005-0000-0000-000050CE0000}"/>
    <cellStyle name="Normal 6 3 3 5 2" xfId="10502" xr:uid="{00000000-0005-0000-0000-000051CE0000}"/>
    <cellStyle name="Normal 6 3 3 5 2 2" xfId="17292" xr:uid="{00000000-0005-0000-0000-000052CE0000}"/>
    <cellStyle name="Normal 6 3 3 5 2 2 2" xfId="30860" xr:uid="{00000000-0005-0000-0000-000053CE0000}"/>
    <cellStyle name="Normal 6 3 3 5 2 2 2 2" xfId="57993" xr:uid="{00000000-0005-0000-0000-000054CE0000}"/>
    <cellStyle name="Normal 6 3 3 5 2 2 3" xfId="44431" xr:uid="{00000000-0005-0000-0000-000055CE0000}"/>
    <cellStyle name="Normal 6 3 3 5 2 3" xfId="24079" xr:uid="{00000000-0005-0000-0000-000056CE0000}"/>
    <cellStyle name="Normal 6 3 3 5 2 3 2" xfId="51212" xr:uid="{00000000-0005-0000-0000-000057CE0000}"/>
    <cellStyle name="Normal 6 3 3 5 2 4" xfId="37650" xr:uid="{00000000-0005-0000-0000-000058CE0000}"/>
    <cellStyle name="Normal 6 3 3 5 3" xfId="13903" xr:uid="{00000000-0005-0000-0000-000059CE0000}"/>
    <cellStyle name="Normal 6 3 3 5 3 2" xfId="27471" xr:uid="{00000000-0005-0000-0000-00005ACE0000}"/>
    <cellStyle name="Normal 6 3 3 5 3 2 2" xfId="54604" xr:uid="{00000000-0005-0000-0000-00005BCE0000}"/>
    <cellStyle name="Normal 6 3 3 5 3 3" xfId="41042" xr:uid="{00000000-0005-0000-0000-00005CCE0000}"/>
    <cellStyle name="Normal 6 3 3 5 4" xfId="20690" xr:uid="{00000000-0005-0000-0000-00005DCE0000}"/>
    <cellStyle name="Normal 6 3 3 5 4 2" xfId="47823" xr:uid="{00000000-0005-0000-0000-00005ECE0000}"/>
    <cellStyle name="Normal 6 3 3 5 5" xfId="34261" xr:uid="{00000000-0005-0000-0000-00005FCE0000}"/>
    <cellStyle name="Normal 6 3 3 6" xfId="6973" xr:uid="{00000000-0005-0000-0000-000060CE0000}"/>
    <cellStyle name="Normal 6 3 3 6 2" xfId="10503" xr:uid="{00000000-0005-0000-0000-000061CE0000}"/>
    <cellStyle name="Normal 6 3 3 6 2 2" xfId="17293" xr:uid="{00000000-0005-0000-0000-000062CE0000}"/>
    <cellStyle name="Normal 6 3 3 6 2 2 2" xfId="30861" xr:uid="{00000000-0005-0000-0000-000063CE0000}"/>
    <cellStyle name="Normal 6 3 3 6 2 2 2 2" xfId="57994" xr:uid="{00000000-0005-0000-0000-000064CE0000}"/>
    <cellStyle name="Normal 6 3 3 6 2 2 3" xfId="44432" xr:uid="{00000000-0005-0000-0000-000065CE0000}"/>
    <cellStyle name="Normal 6 3 3 6 2 3" xfId="24080" xr:uid="{00000000-0005-0000-0000-000066CE0000}"/>
    <cellStyle name="Normal 6 3 3 6 2 3 2" xfId="51213" xr:uid="{00000000-0005-0000-0000-000067CE0000}"/>
    <cellStyle name="Normal 6 3 3 6 2 4" xfId="37651" xr:uid="{00000000-0005-0000-0000-000068CE0000}"/>
    <cellStyle name="Normal 6 3 3 6 3" xfId="13904" xr:uid="{00000000-0005-0000-0000-000069CE0000}"/>
    <cellStyle name="Normal 6 3 3 6 3 2" xfId="27472" xr:uid="{00000000-0005-0000-0000-00006ACE0000}"/>
    <cellStyle name="Normal 6 3 3 6 3 2 2" xfId="54605" xr:uid="{00000000-0005-0000-0000-00006BCE0000}"/>
    <cellStyle name="Normal 6 3 3 6 3 3" xfId="41043" xr:uid="{00000000-0005-0000-0000-00006CCE0000}"/>
    <cellStyle name="Normal 6 3 3 6 4" xfId="20691" xr:uid="{00000000-0005-0000-0000-00006DCE0000}"/>
    <cellStyle name="Normal 6 3 3 6 4 2" xfId="47824" xr:uid="{00000000-0005-0000-0000-00006ECE0000}"/>
    <cellStyle name="Normal 6 3 3 6 5" xfId="34262" xr:uid="{00000000-0005-0000-0000-00006FCE0000}"/>
    <cellStyle name="Normal 6 3 3 7" xfId="10488" xr:uid="{00000000-0005-0000-0000-000070CE0000}"/>
    <cellStyle name="Normal 6 3 3 7 2" xfId="17278" xr:uid="{00000000-0005-0000-0000-000071CE0000}"/>
    <cellStyle name="Normal 6 3 3 7 2 2" xfId="30846" xr:uid="{00000000-0005-0000-0000-000072CE0000}"/>
    <cellStyle name="Normal 6 3 3 7 2 2 2" xfId="57979" xr:uid="{00000000-0005-0000-0000-000073CE0000}"/>
    <cellStyle name="Normal 6 3 3 7 2 3" xfId="44417" xr:uid="{00000000-0005-0000-0000-000074CE0000}"/>
    <cellStyle name="Normal 6 3 3 7 3" xfId="24065" xr:uid="{00000000-0005-0000-0000-000075CE0000}"/>
    <cellStyle name="Normal 6 3 3 7 3 2" xfId="51198" xr:uid="{00000000-0005-0000-0000-000076CE0000}"/>
    <cellStyle name="Normal 6 3 3 7 4" xfId="37636" xr:uid="{00000000-0005-0000-0000-000077CE0000}"/>
    <cellStyle name="Normal 6 3 3 8" xfId="13889" xr:uid="{00000000-0005-0000-0000-000078CE0000}"/>
    <cellStyle name="Normal 6 3 3 8 2" xfId="27457" xr:uid="{00000000-0005-0000-0000-000079CE0000}"/>
    <cellStyle name="Normal 6 3 3 8 2 2" xfId="54590" xr:uid="{00000000-0005-0000-0000-00007ACE0000}"/>
    <cellStyle name="Normal 6 3 3 8 3" xfId="41028" xr:uid="{00000000-0005-0000-0000-00007BCE0000}"/>
    <cellStyle name="Normal 6 3 3 9" xfId="20676" xr:uid="{00000000-0005-0000-0000-00007CCE0000}"/>
    <cellStyle name="Normal 6 3 3 9 2" xfId="47809" xr:uid="{00000000-0005-0000-0000-00007DCE0000}"/>
    <cellStyle name="Normal 6 3 4" xfId="6974" xr:uid="{00000000-0005-0000-0000-00007ECE0000}"/>
    <cellStyle name="Normal 6 3 4 2" xfId="6975" xr:uid="{00000000-0005-0000-0000-00007FCE0000}"/>
    <cellStyle name="Normal 6 3 4 2 2" xfId="6976" xr:uid="{00000000-0005-0000-0000-000080CE0000}"/>
    <cellStyle name="Normal 6 3 4 2 2 2" xfId="10506" xr:uid="{00000000-0005-0000-0000-000081CE0000}"/>
    <cellStyle name="Normal 6 3 4 2 2 2 2" xfId="17296" xr:uid="{00000000-0005-0000-0000-000082CE0000}"/>
    <cellStyle name="Normal 6 3 4 2 2 2 2 2" xfId="30864" xr:uid="{00000000-0005-0000-0000-000083CE0000}"/>
    <cellStyle name="Normal 6 3 4 2 2 2 2 2 2" xfId="57997" xr:uid="{00000000-0005-0000-0000-000084CE0000}"/>
    <cellStyle name="Normal 6 3 4 2 2 2 2 3" xfId="44435" xr:uid="{00000000-0005-0000-0000-000085CE0000}"/>
    <cellStyle name="Normal 6 3 4 2 2 2 3" xfId="24083" xr:uid="{00000000-0005-0000-0000-000086CE0000}"/>
    <cellStyle name="Normal 6 3 4 2 2 2 3 2" xfId="51216" xr:uid="{00000000-0005-0000-0000-000087CE0000}"/>
    <cellStyle name="Normal 6 3 4 2 2 2 4" xfId="37654" xr:uid="{00000000-0005-0000-0000-000088CE0000}"/>
    <cellStyle name="Normal 6 3 4 2 2 3" xfId="13907" xr:uid="{00000000-0005-0000-0000-000089CE0000}"/>
    <cellStyle name="Normal 6 3 4 2 2 3 2" xfId="27475" xr:uid="{00000000-0005-0000-0000-00008ACE0000}"/>
    <cellStyle name="Normal 6 3 4 2 2 3 2 2" xfId="54608" xr:uid="{00000000-0005-0000-0000-00008BCE0000}"/>
    <cellStyle name="Normal 6 3 4 2 2 3 3" xfId="41046" xr:uid="{00000000-0005-0000-0000-00008CCE0000}"/>
    <cellStyle name="Normal 6 3 4 2 2 4" xfId="20694" xr:uid="{00000000-0005-0000-0000-00008DCE0000}"/>
    <cellStyle name="Normal 6 3 4 2 2 4 2" xfId="47827" xr:uid="{00000000-0005-0000-0000-00008ECE0000}"/>
    <cellStyle name="Normal 6 3 4 2 2 5" xfId="34265" xr:uid="{00000000-0005-0000-0000-00008FCE0000}"/>
    <cellStyle name="Normal 6 3 4 2 3" xfId="6977" xr:uid="{00000000-0005-0000-0000-000090CE0000}"/>
    <cellStyle name="Normal 6 3 4 2 3 2" xfId="10507" xr:uid="{00000000-0005-0000-0000-000091CE0000}"/>
    <cellStyle name="Normal 6 3 4 2 3 2 2" xfId="17297" xr:uid="{00000000-0005-0000-0000-000092CE0000}"/>
    <cellStyle name="Normal 6 3 4 2 3 2 2 2" xfId="30865" xr:uid="{00000000-0005-0000-0000-000093CE0000}"/>
    <cellStyle name="Normal 6 3 4 2 3 2 2 2 2" xfId="57998" xr:uid="{00000000-0005-0000-0000-000094CE0000}"/>
    <cellStyle name="Normal 6 3 4 2 3 2 2 3" xfId="44436" xr:uid="{00000000-0005-0000-0000-000095CE0000}"/>
    <cellStyle name="Normal 6 3 4 2 3 2 3" xfId="24084" xr:uid="{00000000-0005-0000-0000-000096CE0000}"/>
    <cellStyle name="Normal 6 3 4 2 3 2 3 2" xfId="51217" xr:uid="{00000000-0005-0000-0000-000097CE0000}"/>
    <cellStyle name="Normal 6 3 4 2 3 2 4" xfId="37655" xr:uid="{00000000-0005-0000-0000-000098CE0000}"/>
    <cellStyle name="Normal 6 3 4 2 3 3" xfId="13908" xr:uid="{00000000-0005-0000-0000-000099CE0000}"/>
    <cellStyle name="Normal 6 3 4 2 3 3 2" xfId="27476" xr:uid="{00000000-0005-0000-0000-00009ACE0000}"/>
    <cellStyle name="Normal 6 3 4 2 3 3 2 2" xfId="54609" xr:uid="{00000000-0005-0000-0000-00009BCE0000}"/>
    <cellStyle name="Normal 6 3 4 2 3 3 3" xfId="41047" xr:uid="{00000000-0005-0000-0000-00009CCE0000}"/>
    <cellStyle name="Normal 6 3 4 2 3 4" xfId="20695" xr:uid="{00000000-0005-0000-0000-00009DCE0000}"/>
    <cellStyle name="Normal 6 3 4 2 3 4 2" xfId="47828" xr:uid="{00000000-0005-0000-0000-00009ECE0000}"/>
    <cellStyle name="Normal 6 3 4 2 3 5" xfId="34266" xr:uid="{00000000-0005-0000-0000-00009FCE0000}"/>
    <cellStyle name="Normal 6 3 4 2 4" xfId="10505" xr:uid="{00000000-0005-0000-0000-0000A0CE0000}"/>
    <cellStyle name="Normal 6 3 4 2 4 2" xfId="17295" xr:uid="{00000000-0005-0000-0000-0000A1CE0000}"/>
    <cellStyle name="Normal 6 3 4 2 4 2 2" xfId="30863" xr:uid="{00000000-0005-0000-0000-0000A2CE0000}"/>
    <cellStyle name="Normal 6 3 4 2 4 2 2 2" xfId="57996" xr:uid="{00000000-0005-0000-0000-0000A3CE0000}"/>
    <cellStyle name="Normal 6 3 4 2 4 2 3" xfId="44434" xr:uid="{00000000-0005-0000-0000-0000A4CE0000}"/>
    <cellStyle name="Normal 6 3 4 2 4 3" xfId="24082" xr:uid="{00000000-0005-0000-0000-0000A5CE0000}"/>
    <cellStyle name="Normal 6 3 4 2 4 3 2" xfId="51215" xr:uid="{00000000-0005-0000-0000-0000A6CE0000}"/>
    <cellStyle name="Normal 6 3 4 2 4 4" xfId="37653" xr:uid="{00000000-0005-0000-0000-0000A7CE0000}"/>
    <cellStyle name="Normal 6 3 4 2 5" xfId="13906" xr:uid="{00000000-0005-0000-0000-0000A8CE0000}"/>
    <cellStyle name="Normal 6 3 4 2 5 2" xfId="27474" xr:uid="{00000000-0005-0000-0000-0000A9CE0000}"/>
    <cellStyle name="Normal 6 3 4 2 5 2 2" xfId="54607" xr:uid="{00000000-0005-0000-0000-0000AACE0000}"/>
    <cellStyle name="Normal 6 3 4 2 5 3" xfId="41045" xr:uid="{00000000-0005-0000-0000-0000ABCE0000}"/>
    <cellStyle name="Normal 6 3 4 2 6" xfId="20693" xr:uid="{00000000-0005-0000-0000-0000ACCE0000}"/>
    <cellStyle name="Normal 6 3 4 2 6 2" xfId="47826" xr:uid="{00000000-0005-0000-0000-0000ADCE0000}"/>
    <cellStyle name="Normal 6 3 4 2 7" xfId="34264" xr:uid="{00000000-0005-0000-0000-0000AECE0000}"/>
    <cellStyle name="Normal 6 3 4 3" xfId="6978" xr:uid="{00000000-0005-0000-0000-0000AFCE0000}"/>
    <cellStyle name="Normal 6 3 4 3 2" xfId="6979" xr:uid="{00000000-0005-0000-0000-0000B0CE0000}"/>
    <cellStyle name="Normal 6 3 4 3 2 2" xfId="10509" xr:uid="{00000000-0005-0000-0000-0000B1CE0000}"/>
    <cellStyle name="Normal 6 3 4 3 2 2 2" xfId="17299" xr:uid="{00000000-0005-0000-0000-0000B2CE0000}"/>
    <cellStyle name="Normal 6 3 4 3 2 2 2 2" xfId="30867" xr:uid="{00000000-0005-0000-0000-0000B3CE0000}"/>
    <cellStyle name="Normal 6 3 4 3 2 2 2 2 2" xfId="58000" xr:uid="{00000000-0005-0000-0000-0000B4CE0000}"/>
    <cellStyle name="Normal 6 3 4 3 2 2 2 3" xfId="44438" xr:uid="{00000000-0005-0000-0000-0000B5CE0000}"/>
    <cellStyle name="Normal 6 3 4 3 2 2 3" xfId="24086" xr:uid="{00000000-0005-0000-0000-0000B6CE0000}"/>
    <cellStyle name="Normal 6 3 4 3 2 2 3 2" xfId="51219" xr:uid="{00000000-0005-0000-0000-0000B7CE0000}"/>
    <cellStyle name="Normal 6 3 4 3 2 2 4" xfId="37657" xr:uid="{00000000-0005-0000-0000-0000B8CE0000}"/>
    <cellStyle name="Normal 6 3 4 3 2 3" xfId="13910" xr:uid="{00000000-0005-0000-0000-0000B9CE0000}"/>
    <cellStyle name="Normal 6 3 4 3 2 3 2" xfId="27478" xr:uid="{00000000-0005-0000-0000-0000BACE0000}"/>
    <cellStyle name="Normal 6 3 4 3 2 3 2 2" xfId="54611" xr:uid="{00000000-0005-0000-0000-0000BBCE0000}"/>
    <cellStyle name="Normal 6 3 4 3 2 3 3" xfId="41049" xr:uid="{00000000-0005-0000-0000-0000BCCE0000}"/>
    <cellStyle name="Normal 6 3 4 3 2 4" xfId="20697" xr:uid="{00000000-0005-0000-0000-0000BDCE0000}"/>
    <cellStyle name="Normal 6 3 4 3 2 4 2" xfId="47830" xr:uid="{00000000-0005-0000-0000-0000BECE0000}"/>
    <cellStyle name="Normal 6 3 4 3 2 5" xfId="34268" xr:uid="{00000000-0005-0000-0000-0000BFCE0000}"/>
    <cellStyle name="Normal 6 3 4 3 3" xfId="10508" xr:uid="{00000000-0005-0000-0000-0000C0CE0000}"/>
    <cellStyle name="Normal 6 3 4 3 3 2" xfId="17298" xr:uid="{00000000-0005-0000-0000-0000C1CE0000}"/>
    <cellStyle name="Normal 6 3 4 3 3 2 2" xfId="30866" xr:uid="{00000000-0005-0000-0000-0000C2CE0000}"/>
    <cellStyle name="Normal 6 3 4 3 3 2 2 2" xfId="57999" xr:uid="{00000000-0005-0000-0000-0000C3CE0000}"/>
    <cellStyle name="Normal 6 3 4 3 3 2 3" xfId="44437" xr:uid="{00000000-0005-0000-0000-0000C4CE0000}"/>
    <cellStyle name="Normal 6 3 4 3 3 3" xfId="24085" xr:uid="{00000000-0005-0000-0000-0000C5CE0000}"/>
    <cellStyle name="Normal 6 3 4 3 3 3 2" xfId="51218" xr:uid="{00000000-0005-0000-0000-0000C6CE0000}"/>
    <cellStyle name="Normal 6 3 4 3 3 4" xfId="37656" xr:uid="{00000000-0005-0000-0000-0000C7CE0000}"/>
    <cellStyle name="Normal 6 3 4 3 4" xfId="13909" xr:uid="{00000000-0005-0000-0000-0000C8CE0000}"/>
    <cellStyle name="Normal 6 3 4 3 4 2" xfId="27477" xr:uid="{00000000-0005-0000-0000-0000C9CE0000}"/>
    <cellStyle name="Normal 6 3 4 3 4 2 2" xfId="54610" xr:uid="{00000000-0005-0000-0000-0000CACE0000}"/>
    <cellStyle name="Normal 6 3 4 3 4 3" xfId="41048" xr:uid="{00000000-0005-0000-0000-0000CBCE0000}"/>
    <cellStyle name="Normal 6 3 4 3 5" xfId="20696" xr:uid="{00000000-0005-0000-0000-0000CCCE0000}"/>
    <cellStyle name="Normal 6 3 4 3 5 2" xfId="47829" xr:uid="{00000000-0005-0000-0000-0000CDCE0000}"/>
    <cellStyle name="Normal 6 3 4 3 6" xfId="34267" xr:uid="{00000000-0005-0000-0000-0000CECE0000}"/>
    <cellStyle name="Normal 6 3 4 4" xfId="6980" xr:uid="{00000000-0005-0000-0000-0000CFCE0000}"/>
    <cellStyle name="Normal 6 3 4 4 2" xfId="10510" xr:uid="{00000000-0005-0000-0000-0000D0CE0000}"/>
    <cellStyle name="Normal 6 3 4 4 2 2" xfId="17300" xr:uid="{00000000-0005-0000-0000-0000D1CE0000}"/>
    <cellStyle name="Normal 6 3 4 4 2 2 2" xfId="30868" xr:uid="{00000000-0005-0000-0000-0000D2CE0000}"/>
    <cellStyle name="Normal 6 3 4 4 2 2 2 2" xfId="58001" xr:uid="{00000000-0005-0000-0000-0000D3CE0000}"/>
    <cellStyle name="Normal 6 3 4 4 2 2 3" xfId="44439" xr:uid="{00000000-0005-0000-0000-0000D4CE0000}"/>
    <cellStyle name="Normal 6 3 4 4 2 3" xfId="24087" xr:uid="{00000000-0005-0000-0000-0000D5CE0000}"/>
    <cellStyle name="Normal 6 3 4 4 2 3 2" xfId="51220" xr:uid="{00000000-0005-0000-0000-0000D6CE0000}"/>
    <cellStyle name="Normal 6 3 4 4 2 4" xfId="37658" xr:uid="{00000000-0005-0000-0000-0000D7CE0000}"/>
    <cellStyle name="Normal 6 3 4 4 3" xfId="13911" xr:uid="{00000000-0005-0000-0000-0000D8CE0000}"/>
    <cellStyle name="Normal 6 3 4 4 3 2" xfId="27479" xr:uid="{00000000-0005-0000-0000-0000D9CE0000}"/>
    <cellStyle name="Normal 6 3 4 4 3 2 2" xfId="54612" xr:uid="{00000000-0005-0000-0000-0000DACE0000}"/>
    <cellStyle name="Normal 6 3 4 4 3 3" xfId="41050" xr:uid="{00000000-0005-0000-0000-0000DBCE0000}"/>
    <cellStyle name="Normal 6 3 4 4 4" xfId="20698" xr:uid="{00000000-0005-0000-0000-0000DCCE0000}"/>
    <cellStyle name="Normal 6 3 4 4 4 2" xfId="47831" xr:uid="{00000000-0005-0000-0000-0000DDCE0000}"/>
    <cellStyle name="Normal 6 3 4 4 5" xfId="34269" xr:uid="{00000000-0005-0000-0000-0000DECE0000}"/>
    <cellStyle name="Normal 6 3 4 5" xfId="6981" xr:uid="{00000000-0005-0000-0000-0000DFCE0000}"/>
    <cellStyle name="Normal 6 3 4 5 2" xfId="10511" xr:uid="{00000000-0005-0000-0000-0000E0CE0000}"/>
    <cellStyle name="Normal 6 3 4 5 2 2" xfId="17301" xr:uid="{00000000-0005-0000-0000-0000E1CE0000}"/>
    <cellStyle name="Normal 6 3 4 5 2 2 2" xfId="30869" xr:uid="{00000000-0005-0000-0000-0000E2CE0000}"/>
    <cellStyle name="Normal 6 3 4 5 2 2 2 2" xfId="58002" xr:uid="{00000000-0005-0000-0000-0000E3CE0000}"/>
    <cellStyle name="Normal 6 3 4 5 2 2 3" xfId="44440" xr:uid="{00000000-0005-0000-0000-0000E4CE0000}"/>
    <cellStyle name="Normal 6 3 4 5 2 3" xfId="24088" xr:uid="{00000000-0005-0000-0000-0000E5CE0000}"/>
    <cellStyle name="Normal 6 3 4 5 2 3 2" xfId="51221" xr:uid="{00000000-0005-0000-0000-0000E6CE0000}"/>
    <cellStyle name="Normal 6 3 4 5 2 4" xfId="37659" xr:uid="{00000000-0005-0000-0000-0000E7CE0000}"/>
    <cellStyle name="Normal 6 3 4 5 3" xfId="13912" xr:uid="{00000000-0005-0000-0000-0000E8CE0000}"/>
    <cellStyle name="Normal 6 3 4 5 3 2" xfId="27480" xr:uid="{00000000-0005-0000-0000-0000E9CE0000}"/>
    <cellStyle name="Normal 6 3 4 5 3 2 2" xfId="54613" xr:uid="{00000000-0005-0000-0000-0000EACE0000}"/>
    <cellStyle name="Normal 6 3 4 5 3 3" xfId="41051" xr:uid="{00000000-0005-0000-0000-0000EBCE0000}"/>
    <cellStyle name="Normal 6 3 4 5 4" xfId="20699" xr:uid="{00000000-0005-0000-0000-0000ECCE0000}"/>
    <cellStyle name="Normal 6 3 4 5 4 2" xfId="47832" xr:uid="{00000000-0005-0000-0000-0000EDCE0000}"/>
    <cellStyle name="Normal 6 3 4 5 5" xfId="34270" xr:uid="{00000000-0005-0000-0000-0000EECE0000}"/>
    <cellStyle name="Normal 6 3 4 6" xfId="10504" xr:uid="{00000000-0005-0000-0000-0000EFCE0000}"/>
    <cellStyle name="Normal 6 3 4 6 2" xfId="17294" xr:uid="{00000000-0005-0000-0000-0000F0CE0000}"/>
    <cellStyle name="Normal 6 3 4 6 2 2" xfId="30862" xr:uid="{00000000-0005-0000-0000-0000F1CE0000}"/>
    <cellStyle name="Normal 6 3 4 6 2 2 2" xfId="57995" xr:uid="{00000000-0005-0000-0000-0000F2CE0000}"/>
    <cellStyle name="Normal 6 3 4 6 2 3" xfId="44433" xr:uid="{00000000-0005-0000-0000-0000F3CE0000}"/>
    <cellStyle name="Normal 6 3 4 6 3" xfId="24081" xr:uid="{00000000-0005-0000-0000-0000F4CE0000}"/>
    <cellStyle name="Normal 6 3 4 6 3 2" xfId="51214" xr:uid="{00000000-0005-0000-0000-0000F5CE0000}"/>
    <cellStyle name="Normal 6 3 4 6 4" xfId="37652" xr:uid="{00000000-0005-0000-0000-0000F6CE0000}"/>
    <cellStyle name="Normal 6 3 4 7" xfId="13905" xr:uid="{00000000-0005-0000-0000-0000F7CE0000}"/>
    <cellStyle name="Normal 6 3 4 7 2" xfId="27473" xr:uid="{00000000-0005-0000-0000-0000F8CE0000}"/>
    <cellStyle name="Normal 6 3 4 7 2 2" xfId="54606" xr:uid="{00000000-0005-0000-0000-0000F9CE0000}"/>
    <cellStyle name="Normal 6 3 4 7 3" xfId="41044" xr:uid="{00000000-0005-0000-0000-0000FACE0000}"/>
    <cellStyle name="Normal 6 3 4 8" xfId="20692" xr:uid="{00000000-0005-0000-0000-0000FBCE0000}"/>
    <cellStyle name="Normal 6 3 4 8 2" xfId="47825" xr:uid="{00000000-0005-0000-0000-0000FCCE0000}"/>
    <cellStyle name="Normal 6 3 4 9" xfId="34263" xr:uid="{00000000-0005-0000-0000-0000FDCE0000}"/>
    <cellStyle name="Normal 6 3 5" xfId="6982" xr:uid="{00000000-0005-0000-0000-0000FECE0000}"/>
    <cellStyle name="Normal 6 3 5 2" xfId="6983" xr:uid="{00000000-0005-0000-0000-0000FFCE0000}"/>
    <cellStyle name="Normal 6 3 5 2 2" xfId="6984" xr:uid="{00000000-0005-0000-0000-000000CF0000}"/>
    <cellStyle name="Normal 6 3 5 2 2 2" xfId="10514" xr:uid="{00000000-0005-0000-0000-000001CF0000}"/>
    <cellStyle name="Normal 6 3 5 2 2 2 2" xfId="17304" xr:uid="{00000000-0005-0000-0000-000002CF0000}"/>
    <cellStyle name="Normal 6 3 5 2 2 2 2 2" xfId="30872" xr:uid="{00000000-0005-0000-0000-000003CF0000}"/>
    <cellStyle name="Normal 6 3 5 2 2 2 2 2 2" xfId="58005" xr:uid="{00000000-0005-0000-0000-000004CF0000}"/>
    <cellStyle name="Normal 6 3 5 2 2 2 2 3" xfId="44443" xr:uid="{00000000-0005-0000-0000-000005CF0000}"/>
    <cellStyle name="Normal 6 3 5 2 2 2 3" xfId="24091" xr:uid="{00000000-0005-0000-0000-000006CF0000}"/>
    <cellStyle name="Normal 6 3 5 2 2 2 3 2" xfId="51224" xr:uid="{00000000-0005-0000-0000-000007CF0000}"/>
    <cellStyle name="Normal 6 3 5 2 2 2 4" xfId="37662" xr:uid="{00000000-0005-0000-0000-000008CF0000}"/>
    <cellStyle name="Normal 6 3 5 2 2 3" xfId="13915" xr:uid="{00000000-0005-0000-0000-000009CF0000}"/>
    <cellStyle name="Normal 6 3 5 2 2 3 2" xfId="27483" xr:uid="{00000000-0005-0000-0000-00000ACF0000}"/>
    <cellStyle name="Normal 6 3 5 2 2 3 2 2" xfId="54616" xr:uid="{00000000-0005-0000-0000-00000BCF0000}"/>
    <cellStyle name="Normal 6 3 5 2 2 3 3" xfId="41054" xr:uid="{00000000-0005-0000-0000-00000CCF0000}"/>
    <cellStyle name="Normal 6 3 5 2 2 4" xfId="20702" xr:uid="{00000000-0005-0000-0000-00000DCF0000}"/>
    <cellStyle name="Normal 6 3 5 2 2 4 2" xfId="47835" xr:uid="{00000000-0005-0000-0000-00000ECF0000}"/>
    <cellStyle name="Normal 6 3 5 2 2 5" xfId="34273" xr:uid="{00000000-0005-0000-0000-00000FCF0000}"/>
    <cellStyle name="Normal 6 3 5 2 3" xfId="6985" xr:uid="{00000000-0005-0000-0000-000010CF0000}"/>
    <cellStyle name="Normal 6 3 5 2 3 2" xfId="10515" xr:uid="{00000000-0005-0000-0000-000011CF0000}"/>
    <cellStyle name="Normal 6 3 5 2 3 2 2" xfId="17305" xr:uid="{00000000-0005-0000-0000-000012CF0000}"/>
    <cellStyle name="Normal 6 3 5 2 3 2 2 2" xfId="30873" xr:uid="{00000000-0005-0000-0000-000013CF0000}"/>
    <cellStyle name="Normal 6 3 5 2 3 2 2 2 2" xfId="58006" xr:uid="{00000000-0005-0000-0000-000014CF0000}"/>
    <cellStyle name="Normal 6 3 5 2 3 2 2 3" xfId="44444" xr:uid="{00000000-0005-0000-0000-000015CF0000}"/>
    <cellStyle name="Normal 6 3 5 2 3 2 3" xfId="24092" xr:uid="{00000000-0005-0000-0000-000016CF0000}"/>
    <cellStyle name="Normal 6 3 5 2 3 2 3 2" xfId="51225" xr:uid="{00000000-0005-0000-0000-000017CF0000}"/>
    <cellStyle name="Normal 6 3 5 2 3 2 4" xfId="37663" xr:uid="{00000000-0005-0000-0000-000018CF0000}"/>
    <cellStyle name="Normal 6 3 5 2 3 3" xfId="13916" xr:uid="{00000000-0005-0000-0000-000019CF0000}"/>
    <cellStyle name="Normal 6 3 5 2 3 3 2" xfId="27484" xr:uid="{00000000-0005-0000-0000-00001ACF0000}"/>
    <cellStyle name="Normal 6 3 5 2 3 3 2 2" xfId="54617" xr:uid="{00000000-0005-0000-0000-00001BCF0000}"/>
    <cellStyle name="Normal 6 3 5 2 3 3 3" xfId="41055" xr:uid="{00000000-0005-0000-0000-00001CCF0000}"/>
    <cellStyle name="Normal 6 3 5 2 3 4" xfId="20703" xr:uid="{00000000-0005-0000-0000-00001DCF0000}"/>
    <cellStyle name="Normal 6 3 5 2 3 4 2" xfId="47836" xr:uid="{00000000-0005-0000-0000-00001ECF0000}"/>
    <cellStyle name="Normal 6 3 5 2 3 5" xfId="34274" xr:uid="{00000000-0005-0000-0000-00001FCF0000}"/>
    <cellStyle name="Normal 6 3 5 2 4" xfId="10513" xr:uid="{00000000-0005-0000-0000-000020CF0000}"/>
    <cellStyle name="Normal 6 3 5 2 4 2" xfId="17303" xr:uid="{00000000-0005-0000-0000-000021CF0000}"/>
    <cellStyle name="Normal 6 3 5 2 4 2 2" xfId="30871" xr:uid="{00000000-0005-0000-0000-000022CF0000}"/>
    <cellStyle name="Normal 6 3 5 2 4 2 2 2" xfId="58004" xr:uid="{00000000-0005-0000-0000-000023CF0000}"/>
    <cellStyle name="Normal 6 3 5 2 4 2 3" xfId="44442" xr:uid="{00000000-0005-0000-0000-000024CF0000}"/>
    <cellStyle name="Normal 6 3 5 2 4 3" xfId="24090" xr:uid="{00000000-0005-0000-0000-000025CF0000}"/>
    <cellStyle name="Normal 6 3 5 2 4 3 2" xfId="51223" xr:uid="{00000000-0005-0000-0000-000026CF0000}"/>
    <cellStyle name="Normal 6 3 5 2 4 4" xfId="37661" xr:uid="{00000000-0005-0000-0000-000027CF0000}"/>
    <cellStyle name="Normal 6 3 5 2 5" xfId="13914" xr:uid="{00000000-0005-0000-0000-000028CF0000}"/>
    <cellStyle name="Normal 6 3 5 2 5 2" xfId="27482" xr:uid="{00000000-0005-0000-0000-000029CF0000}"/>
    <cellStyle name="Normal 6 3 5 2 5 2 2" xfId="54615" xr:uid="{00000000-0005-0000-0000-00002ACF0000}"/>
    <cellStyle name="Normal 6 3 5 2 5 3" xfId="41053" xr:uid="{00000000-0005-0000-0000-00002BCF0000}"/>
    <cellStyle name="Normal 6 3 5 2 6" xfId="20701" xr:uid="{00000000-0005-0000-0000-00002CCF0000}"/>
    <cellStyle name="Normal 6 3 5 2 6 2" xfId="47834" xr:uid="{00000000-0005-0000-0000-00002DCF0000}"/>
    <cellStyle name="Normal 6 3 5 2 7" xfId="34272" xr:uid="{00000000-0005-0000-0000-00002ECF0000}"/>
    <cellStyle name="Normal 6 3 5 3" xfId="6986" xr:uid="{00000000-0005-0000-0000-00002FCF0000}"/>
    <cellStyle name="Normal 6 3 5 3 2" xfId="10516" xr:uid="{00000000-0005-0000-0000-000030CF0000}"/>
    <cellStyle name="Normal 6 3 5 3 2 2" xfId="17306" xr:uid="{00000000-0005-0000-0000-000031CF0000}"/>
    <cellStyle name="Normal 6 3 5 3 2 2 2" xfId="30874" xr:uid="{00000000-0005-0000-0000-000032CF0000}"/>
    <cellStyle name="Normal 6 3 5 3 2 2 2 2" xfId="58007" xr:uid="{00000000-0005-0000-0000-000033CF0000}"/>
    <cellStyle name="Normal 6 3 5 3 2 2 3" xfId="44445" xr:uid="{00000000-0005-0000-0000-000034CF0000}"/>
    <cellStyle name="Normal 6 3 5 3 2 3" xfId="24093" xr:uid="{00000000-0005-0000-0000-000035CF0000}"/>
    <cellStyle name="Normal 6 3 5 3 2 3 2" xfId="51226" xr:uid="{00000000-0005-0000-0000-000036CF0000}"/>
    <cellStyle name="Normal 6 3 5 3 2 4" xfId="37664" xr:uid="{00000000-0005-0000-0000-000037CF0000}"/>
    <cellStyle name="Normal 6 3 5 3 3" xfId="13917" xr:uid="{00000000-0005-0000-0000-000038CF0000}"/>
    <cellStyle name="Normal 6 3 5 3 3 2" xfId="27485" xr:uid="{00000000-0005-0000-0000-000039CF0000}"/>
    <cellStyle name="Normal 6 3 5 3 3 2 2" xfId="54618" xr:uid="{00000000-0005-0000-0000-00003ACF0000}"/>
    <cellStyle name="Normal 6 3 5 3 3 3" xfId="41056" xr:uid="{00000000-0005-0000-0000-00003BCF0000}"/>
    <cellStyle name="Normal 6 3 5 3 4" xfId="20704" xr:uid="{00000000-0005-0000-0000-00003CCF0000}"/>
    <cellStyle name="Normal 6 3 5 3 4 2" xfId="47837" xr:uid="{00000000-0005-0000-0000-00003DCF0000}"/>
    <cellStyle name="Normal 6 3 5 3 5" xfId="34275" xr:uid="{00000000-0005-0000-0000-00003ECF0000}"/>
    <cellStyle name="Normal 6 3 5 4" xfId="6987" xr:uid="{00000000-0005-0000-0000-00003FCF0000}"/>
    <cellStyle name="Normal 6 3 5 4 2" xfId="10517" xr:uid="{00000000-0005-0000-0000-000040CF0000}"/>
    <cellStyle name="Normal 6 3 5 4 2 2" xfId="17307" xr:uid="{00000000-0005-0000-0000-000041CF0000}"/>
    <cellStyle name="Normal 6 3 5 4 2 2 2" xfId="30875" xr:uid="{00000000-0005-0000-0000-000042CF0000}"/>
    <cellStyle name="Normal 6 3 5 4 2 2 2 2" xfId="58008" xr:uid="{00000000-0005-0000-0000-000043CF0000}"/>
    <cellStyle name="Normal 6 3 5 4 2 2 3" xfId="44446" xr:uid="{00000000-0005-0000-0000-000044CF0000}"/>
    <cellStyle name="Normal 6 3 5 4 2 3" xfId="24094" xr:uid="{00000000-0005-0000-0000-000045CF0000}"/>
    <cellStyle name="Normal 6 3 5 4 2 3 2" xfId="51227" xr:uid="{00000000-0005-0000-0000-000046CF0000}"/>
    <cellStyle name="Normal 6 3 5 4 2 4" xfId="37665" xr:uid="{00000000-0005-0000-0000-000047CF0000}"/>
    <cellStyle name="Normal 6 3 5 4 3" xfId="13918" xr:uid="{00000000-0005-0000-0000-000048CF0000}"/>
    <cellStyle name="Normal 6 3 5 4 3 2" xfId="27486" xr:uid="{00000000-0005-0000-0000-000049CF0000}"/>
    <cellStyle name="Normal 6 3 5 4 3 2 2" xfId="54619" xr:uid="{00000000-0005-0000-0000-00004ACF0000}"/>
    <cellStyle name="Normal 6 3 5 4 3 3" xfId="41057" xr:uid="{00000000-0005-0000-0000-00004BCF0000}"/>
    <cellStyle name="Normal 6 3 5 4 4" xfId="20705" xr:uid="{00000000-0005-0000-0000-00004CCF0000}"/>
    <cellStyle name="Normal 6 3 5 4 4 2" xfId="47838" xr:uid="{00000000-0005-0000-0000-00004DCF0000}"/>
    <cellStyle name="Normal 6 3 5 4 5" xfId="34276" xr:uid="{00000000-0005-0000-0000-00004ECF0000}"/>
    <cellStyle name="Normal 6 3 5 5" xfId="10512" xr:uid="{00000000-0005-0000-0000-00004FCF0000}"/>
    <cellStyle name="Normal 6 3 5 5 2" xfId="17302" xr:uid="{00000000-0005-0000-0000-000050CF0000}"/>
    <cellStyle name="Normal 6 3 5 5 2 2" xfId="30870" xr:uid="{00000000-0005-0000-0000-000051CF0000}"/>
    <cellStyle name="Normal 6 3 5 5 2 2 2" xfId="58003" xr:uid="{00000000-0005-0000-0000-000052CF0000}"/>
    <cellStyle name="Normal 6 3 5 5 2 3" xfId="44441" xr:uid="{00000000-0005-0000-0000-000053CF0000}"/>
    <cellStyle name="Normal 6 3 5 5 3" xfId="24089" xr:uid="{00000000-0005-0000-0000-000054CF0000}"/>
    <cellStyle name="Normal 6 3 5 5 3 2" xfId="51222" xr:uid="{00000000-0005-0000-0000-000055CF0000}"/>
    <cellStyle name="Normal 6 3 5 5 4" xfId="37660" xr:uid="{00000000-0005-0000-0000-000056CF0000}"/>
    <cellStyle name="Normal 6 3 5 6" xfId="13913" xr:uid="{00000000-0005-0000-0000-000057CF0000}"/>
    <cellStyle name="Normal 6 3 5 6 2" xfId="27481" xr:uid="{00000000-0005-0000-0000-000058CF0000}"/>
    <cellStyle name="Normal 6 3 5 6 2 2" xfId="54614" xr:uid="{00000000-0005-0000-0000-000059CF0000}"/>
    <cellStyle name="Normal 6 3 5 6 3" xfId="41052" xr:uid="{00000000-0005-0000-0000-00005ACF0000}"/>
    <cellStyle name="Normal 6 3 5 7" xfId="20700" xr:uid="{00000000-0005-0000-0000-00005BCF0000}"/>
    <cellStyle name="Normal 6 3 5 7 2" xfId="47833" xr:uid="{00000000-0005-0000-0000-00005CCF0000}"/>
    <cellStyle name="Normal 6 3 5 8" xfId="34271" xr:uid="{00000000-0005-0000-0000-00005DCF0000}"/>
    <cellStyle name="Normal 6 3 6" xfId="6988" xr:uid="{00000000-0005-0000-0000-00005ECF0000}"/>
    <cellStyle name="Normal 6 3 6 2" xfId="6989" xr:uid="{00000000-0005-0000-0000-00005FCF0000}"/>
    <cellStyle name="Normal 6 3 6 2 2" xfId="6990" xr:uid="{00000000-0005-0000-0000-000060CF0000}"/>
    <cellStyle name="Normal 6 3 6 2 2 2" xfId="10520" xr:uid="{00000000-0005-0000-0000-000061CF0000}"/>
    <cellStyle name="Normal 6 3 6 2 2 2 2" xfId="17310" xr:uid="{00000000-0005-0000-0000-000062CF0000}"/>
    <cellStyle name="Normal 6 3 6 2 2 2 2 2" xfId="30878" xr:uid="{00000000-0005-0000-0000-000063CF0000}"/>
    <cellStyle name="Normal 6 3 6 2 2 2 2 2 2" xfId="58011" xr:uid="{00000000-0005-0000-0000-000064CF0000}"/>
    <cellStyle name="Normal 6 3 6 2 2 2 2 3" xfId="44449" xr:uid="{00000000-0005-0000-0000-000065CF0000}"/>
    <cellStyle name="Normal 6 3 6 2 2 2 3" xfId="24097" xr:uid="{00000000-0005-0000-0000-000066CF0000}"/>
    <cellStyle name="Normal 6 3 6 2 2 2 3 2" xfId="51230" xr:uid="{00000000-0005-0000-0000-000067CF0000}"/>
    <cellStyle name="Normal 6 3 6 2 2 2 4" xfId="37668" xr:uid="{00000000-0005-0000-0000-000068CF0000}"/>
    <cellStyle name="Normal 6 3 6 2 2 3" xfId="13921" xr:uid="{00000000-0005-0000-0000-000069CF0000}"/>
    <cellStyle name="Normal 6 3 6 2 2 3 2" xfId="27489" xr:uid="{00000000-0005-0000-0000-00006ACF0000}"/>
    <cellStyle name="Normal 6 3 6 2 2 3 2 2" xfId="54622" xr:uid="{00000000-0005-0000-0000-00006BCF0000}"/>
    <cellStyle name="Normal 6 3 6 2 2 3 3" xfId="41060" xr:uid="{00000000-0005-0000-0000-00006CCF0000}"/>
    <cellStyle name="Normal 6 3 6 2 2 4" xfId="20708" xr:uid="{00000000-0005-0000-0000-00006DCF0000}"/>
    <cellStyle name="Normal 6 3 6 2 2 4 2" xfId="47841" xr:uid="{00000000-0005-0000-0000-00006ECF0000}"/>
    <cellStyle name="Normal 6 3 6 2 2 5" xfId="34279" xr:uid="{00000000-0005-0000-0000-00006FCF0000}"/>
    <cellStyle name="Normal 6 3 6 2 3" xfId="6991" xr:uid="{00000000-0005-0000-0000-000070CF0000}"/>
    <cellStyle name="Normal 6 3 6 2 3 2" xfId="10521" xr:uid="{00000000-0005-0000-0000-000071CF0000}"/>
    <cellStyle name="Normal 6 3 6 2 3 2 2" xfId="17311" xr:uid="{00000000-0005-0000-0000-000072CF0000}"/>
    <cellStyle name="Normal 6 3 6 2 3 2 2 2" xfId="30879" xr:uid="{00000000-0005-0000-0000-000073CF0000}"/>
    <cellStyle name="Normal 6 3 6 2 3 2 2 2 2" xfId="58012" xr:uid="{00000000-0005-0000-0000-000074CF0000}"/>
    <cellStyle name="Normal 6 3 6 2 3 2 2 3" xfId="44450" xr:uid="{00000000-0005-0000-0000-000075CF0000}"/>
    <cellStyle name="Normal 6 3 6 2 3 2 3" xfId="24098" xr:uid="{00000000-0005-0000-0000-000076CF0000}"/>
    <cellStyle name="Normal 6 3 6 2 3 2 3 2" xfId="51231" xr:uid="{00000000-0005-0000-0000-000077CF0000}"/>
    <cellStyle name="Normal 6 3 6 2 3 2 4" xfId="37669" xr:uid="{00000000-0005-0000-0000-000078CF0000}"/>
    <cellStyle name="Normal 6 3 6 2 3 3" xfId="13922" xr:uid="{00000000-0005-0000-0000-000079CF0000}"/>
    <cellStyle name="Normal 6 3 6 2 3 3 2" xfId="27490" xr:uid="{00000000-0005-0000-0000-00007ACF0000}"/>
    <cellStyle name="Normal 6 3 6 2 3 3 2 2" xfId="54623" xr:uid="{00000000-0005-0000-0000-00007BCF0000}"/>
    <cellStyle name="Normal 6 3 6 2 3 3 3" xfId="41061" xr:uid="{00000000-0005-0000-0000-00007CCF0000}"/>
    <cellStyle name="Normal 6 3 6 2 3 4" xfId="20709" xr:uid="{00000000-0005-0000-0000-00007DCF0000}"/>
    <cellStyle name="Normal 6 3 6 2 3 4 2" xfId="47842" xr:uid="{00000000-0005-0000-0000-00007ECF0000}"/>
    <cellStyle name="Normal 6 3 6 2 3 5" xfId="34280" xr:uid="{00000000-0005-0000-0000-00007FCF0000}"/>
    <cellStyle name="Normal 6 3 6 2 4" xfId="10519" xr:uid="{00000000-0005-0000-0000-000080CF0000}"/>
    <cellStyle name="Normal 6 3 6 2 4 2" xfId="17309" xr:uid="{00000000-0005-0000-0000-000081CF0000}"/>
    <cellStyle name="Normal 6 3 6 2 4 2 2" xfId="30877" xr:uid="{00000000-0005-0000-0000-000082CF0000}"/>
    <cellStyle name="Normal 6 3 6 2 4 2 2 2" xfId="58010" xr:uid="{00000000-0005-0000-0000-000083CF0000}"/>
    <cellStyle name="Normal 6 3 6 2 4 2 3" xfId="44448" xr:uid="{00000000-0005-0000-0000-000084CF0000}"/>
    <cellStyle name="Normal 6 3 6 2 4 3" xfId="24096" xr:uid="{00000000-0005-0000-0000-000085CF0000}"/>
    <cellStyle name="Normal 6 3 6 2 4 3 2" xfId="51229" xr:uid="{00000000-0005-0000-0000-000086CF0000}"/>
    <cellStyle name="Normal 6 3 6 2 4 4" xfId="37667" xr:uid="{00000000-0005-0000-0000-000087CF0000}"/>
    <cellStyle name="Normal 6 3 6 2 5" xfId="13920" xr:uid="{00000000-0005-0000-0000-000088CF0000}"/>
    <cellStyle name="Normal 6 3 6 2 5 2" xfId="27488" xr:uid="{00000000-0005-0000-0000-000089CF0000}"/>
    <cellStyle name="Normal 6 3 6 2 5 2 2" xfId="54621" xr:uid="{00000000-0005-0000-0000-00008ACF0000}"/>
    <cellStyle name="Normal 6 3 6 2 5 3" xfId="41059" xr:uid="{00000000-0005-0000-0000-00008BCF0000}"/>
    <cellStyle name="Normal 6 3 6 2 6" xfId="20707" xr:uid="{00000000-0005-0000-0000-00008CCF0000}"/>
    <cellStyle name="Normal 6 3 6 2 6 2" xfId="47840" xr:uid="{00000000-0005-0000-0000-00008DCF0000}"/>
    <cellStyle name="Normal 6 3 6 2 7" xfId="34278" xr:uid="{00000000-0005-0000-0000-00008ECF0000}"/>
    <cellStyle name="Normal 6 3 6 3" xfId="6992" xr:uid="{00000000-0005-0000-0000-00008FCF0000}"/>
    <cellStyle name="Normal 6 3 6 3 2" xfId="10522" xr:uid="{00000000-0005-0000-0000-000090CF0000}"/>
    <cellStyle name="Normal 6 3 6 3 2 2" xfId="17312" xr:uid="{00000000-0005-0000-0000-000091CF0000}"/>
    <cellStyle name="Normal 6 3 6 3 2 2 2" xfId="30880" xr:uid="{00000000-0005-0000-0000-000092CF0000}"/>
    <cellStyle name="Normal 6 3 6 3 2 2 2 2" xfId="58013" xr:uid="{00000000-0005-0000-0000-000093CF0000}"/>
    <cellStyle name="Normal 6 3 6 3 2 2 3" xfId="44451" xr:uid="{00000000-0005-0000-0000-000094CF0000}"/>
    <cellStyle name="Normal 6 3 6 3 2 3" xfId="24099" xr:uid="{00000000-0005-0000-0000-000095CF0000}"/>
    <cellStyle name="Normal 6 3 6 3 2 3 2" xfId="51232" xr:uid="{00000000-0005-0000-0000-000096CF0000}"/>
    <cellStyle name="Normal 6 3 6 3 2 4" xfId="37670" xr:uid="{00000000-0005-0000-0000-000097CF0000}"/>
    <cellStyle name="Normal 6 3 6 3 3" xfId="13923" xr:uid="{00000000-0005-0000-0000-000098CF0000}"/>
    <cellStyle name="Normal 6 3 6 3 3 2" xfId="27491" xr:uid="{00000000-0005-0000-0000-000099CF0000}"/>
    <cellStyle name="Normal 6 3 6 3 3 2 2" xfId="54624" xr:uid="{00000000-0005-0000-0000-00009ACF0000}"/>
    <cellStyle name="Normal 6 3 6 3 3 3" xfId="41062" xr:uid="{00000000-0005-0000-0000-00009BCF0000}"/>
    <cellStyle name="Normal 6 3 6 3 4" xfId="20710" xr:uid="{00000000-0005-0000-0000-00009CCF0000}"/>
    <cellStyle name="Normal 6 3 6 3 4 2" xfId="47843" xr:uid="{00000000-0005-0000-0000-00009DCF0000}"/>
    <cellStyle name="Normal 6 3 6 3 5" xfId="34281" xr:uid="{00000000-0005-0000-0000-00009ECF0000}"/>
    <cellStyle name="Normal 6 3 6 4" xfId="6993" xr:uid="{00000000-0005-0000-0000-00009FCF0000}"/>
    <cellStyle name="Normal 6 3 6 4 2" xfId="10523" xr:uid="{00000000-0005-0000-0000-0000A0CF0000}"/>
    <cellStyle name="Normal 6 3 6 4 2 2" xfId="17313" xr:uid="{00000000-0005-0000-0000-0000A1CF0000}"/>
    <cellStyle name="Normal 6 3 6 4 2 2 2" xfId="30881" xr:uid="{00000000-0005-0000-0000-0000A2CF0000}"/>
    <cellStyle name="Normal 6 3 6 4 2 2 2 2" xfId="58014" xr:uid="{00000000-0005-0000-0000-0000A3CF0000}"/>
    <cellStyle name="Normal 6 3 6 4 2 2 3" xfId="44452" xr:uid="{00000000-0005-0000-0000-0000A4CF0000}"/>
    <cellStyle name="Normal 6 3 6 4 2 3" xfId="24100" xr:uid="{00000000-0005-0000-0000-0000A5CF0000}"/>
    <cellStyle name="Normal 6 3 6 4 2 3 2" xfId="51233" xr:uid="{00000000-0005-0000-0000-0000A6CF0000}"/>
    <cellStyle name="Normal 6 3 6 4 2 4" xfId="37671" xr:uid="{00000000-0005-0000-0000-0000A7CF0000}"/>
    <cellStyle name="Normal 6 3 6 4 3" xfId="13924" xr:uid="{00000000-0005-0000-0000-0000A8CF0000}"/>
    <cellStyle name="Normal 6 3 6 4 3 2" xfId="27492" xr:uid="{00000000-0005-0000-0000-0000A9CF0000}"/>
    <cellStyle name="Normal 6 3 6 4 3 2 2" xfId="54625" xr:uid="{00000000-0005-0000-0000-0000AACF0000}"/>
    <cellStyle name="Normal 6 3 6 4 3 3" xfId="41063" xr:uid="{00000000-0005-0000-0000-0000ABCF0000}"/>
    <cellStyle name="Normal 6 3 6 4 4" xfId="20711" xr:uid="{00000000-0005-0000-0000-0000ACCF0000}"/>
    <cellStyle name="Normal 6 3 6 4 4 2" xfId="47844" xr:uid="{00000000-0005-0000-0000-0000ADCF0000}"/>
    <cellStyle name="Normal 6 3 6 4 5" xfId="34282" xr:uid="{00000000-0005-0000-0000-0000AECF0000}"/>
    <cellStyle name="Normal 6 3 6 5" xfId="10518" xr:uid="{00000000-0005-0000-0000-0000AFCF0000}"/>
    <cellStyle name="Normal 6 3 6 5 2" xfId="17308" xr:uid="{00000000-0005-0000-0000-0000B0CF0000}"/>
    <cellStyle name="Normal 6 3 6 5 2 2" xfId="30876" xr:uid="{00000000-0005-0000-0000-0000B1CF0000}"/>
    <cellStyle name="Normal 6 3 6 5 2 2 2" xfId="58009" xr:uid="{00000000-0005-0000-0000-0000B2CF0000}"/>
    <cellStyle name="Normal 6 3 6 5 2 3" xfId="44447" xr:uid="{00000000-0005-0000-0000-0000B3CF0000}"/>
    <cellStyle name="Normal 6 3 6 5 3" xfId="24095" xr:uid="{00000000-0005-0000-0000-0000B4CF0000}"/>
    <cellStyle name="Normal 6 3 6 5 3 2" xfId="51228" xr:uid="{00000000-0005-0000-0000-0000B5CF0000}"/>
    <cellStyle name="Normal 6 3 6 5 4" xfId="37666" xr:uid="{00000000-0005-0000-0000-0000B6CF0000}"/>
    <cellStyle name="Normal 6 3 6 6" xfId="13919" xr:uid="{00000000-0005-0000-0000-0000B7CF0000}"/>
    <cellStyle name="Normal 6 3 6 6 2" xfId="27487" xr:uid="{00000000-0005-0000-0000-0000B8CF0000}"/>
    <cellStyle name="Normal 6 3 6 6 2 2" xfId="54620" xr:uid="{00000000-0005-0000-0000-0000B9CF0000}"/>
    <cellStyle name="Normal 6 3 6 6 3" xfId="41058" xr:uid="{00000000-0005-0000-0000-0000BACF0000}"/>
    <cellStyle name="Normal 6 3 6 7" xfId="20706" xr:uid="{00000000-0005-0000-0000-0000BBCF0000}"/>
    <cellStyle name="Normal 6 3 6 7 2" xfId="47839" xr:uid="{00000000-0005-0000-0000-0000BCCF0000}"/>
    <cellStyle name="Normal 6 3 6 8" xfId="34277" xr:uid="{00000000-0005-0000-0000-0000BDCF0000}"/>
    <cellStyle name="Normal 6 3 7" xfId="6994" xr:uid="{00000000-0005-0000-0000-0000BECF0000}"/>
    <cellStyle name="Normal 6 3 7 2" xfId="6995" xr:uid="{00000000-0005-0000-0000-0000BFCF0000}"/>
    <cellStyle name="Normal 6 3 7 2 2" xfId="10525" xr:uid="{00000000-0005-0000-0000-0000C0CF0000}"/>
    <cellStyle name="Normal 6 3 7 2 2 2" xfId="17315" xr:uid="{00000000-0005-0000-0000-0000C1CF0000}"/>
    <cellStyle name="Normal 6 3 7 2 2 2 2" xfId="30883" xr:uid="{00000000-0005-0000-0000-0000C2CF0000}"/>
    <cellStyle name="Normal 6 3 7 2 2 2 2 2" xfId="58016" xr:uid="{00000000-0005-0000-0000-0000C3CF0000}"/>
    <cellStyle name="Normal 6 3 7 2 2 2 3" xfId="44454" xr:uid="{00000000-0005-0000-0000-0000C4CF0000}"/>
    <cellStyle name="Normal 6 3 7 2 2 3" xfId="24102" xr:uid="{00000000-0005-0000-0000-0000C5CF0000}"/>
    <cellStyle name="Normal 6 3 7 2 2 3 2" xfId="51235" xr:uid="{00000000-0005-0000-0000-0000C6CF0000}"/>
    <cellStyle name="Normal 6 3 7 2 2 4" xfId="37673" xr:uid="{00000000-0005-0000-0000-0000C7CF0000}"/>
    <cellStyle name="Normal 6 3 7 2 3" xfId="13926" xr:uid="{00000000-0005-0000-0000-0000C8CF0000}"/>
    <cellStyle name="Normal 6 3 7 2 3 2" xfId="27494" xr:uid="{00000000-0005-0000-0000-0000C9CF0000}"/>
    <cellStyle name="Normal 6 3 7 2 3 2 2" xfId="54627" xr:uid="{00000000-0005-0000-0000-0000CACF0000}"/>
    <cellStyle name="Normal 6 3 7 2 3 3" xfId="41065" xr:uid="{00000000-0005-0000-0000-0000CBCF0000}"/>
    <cellStyle name="Normal 6 3 7 2 4" xfId="20713" xr:uid="{00000000-0005-0000-0000-0000CCCF0000}"/>
    <cellStyle name="Normal 6 3 7 2 4 2" xfId="47846" xr:uid="{00000000-0005-0000-0000-0000CDCF0000}"/>
    <cellStyle name="Normal 6 3 7 2 5" xfId="34284" xr:uid="{00000000-0005-0000-0000-0000CECF0000}"/>
    <cellStyle name="Normal 6 3 7 3" xfId="6996" xr:uid="{00000000-0005-0000-0000-0000CFCF0000}"/>
    <cellStyle name="Normal 6 3 7 3 2" xfId="10526" xr:uid="{00000000-0005-0000-0000-0000D0CF0000}"/>
    <cellStyle name="Normal 6 3 7 3 2 2" xfId="17316" xr:uid="{00000000-0005-0000-0000-0000D1CF0000}"/>
    <cellStyle name="Normal 6 3 7 3 2 2 2" xfId="30884" xr:uid="{00000000-0005-0000-0000-0000D2CF0000}"/>
    <cellStyle name="Normal 6 3 7 3 2 2 2 2" xfId="58017" xr:uid="{00000000-0005-0000-0000-0000D3CF0000}"/>
    <cellStyle name="Normal 6 3 7 3 2 2 3" xfId="44455" xr:uid="{00000000-0005-0000-0000-0000D4CF0000}"/>
    <cellStyle name="Normal 6 3 7 3 2 3" xfId="24103" xr:uid="{00000000-0005-0000-0000-0000D5CF0000}"/>
    <cellStyle name="Normal 6 3 7 3 2 3 2" xfId="51236" xr:uid="{00000000-0005-0000-0000-0000D6CF0000}"/>
    <cellStyle name="Normal 6 3 7 3 2 4" xfId="37674" xr:uid="{00000000-0005-0000-0000-0000D7CF0000}"/>
    <cellStyle name="Normal 6 3 7 3 3" xfId="13927" xr:uid="{00000000-0005-0000-0000-0000D8CF0000}"/>
    <cellStyle name="Normal 6 3 7 3 3 2" xfId="27495" xr:uid="{00000000-0005-0000-0000-0000D9CF0000}"/>
    <cellStyle name="Normal 6 3 7 3 3 2 2" xfId="54628" xr:uid="{00000000-0005-0000-0000-0000DACF0000}"/>
    <cellStyle name="Normal 6 3 7 3 3 3" xfId="41066" xr:uid="{00000000-0005-0000-0000-0000DBCF0000}"/>
    <cellStyle name="Normal 6 3 7 3 4" xfId="20714" xr:uid="{00000000-0005-0000-0000-0000DCCF0000}"/>
    <cellStyle name="Normal 6 3 7 3 4 2" xfId="47847" xr:uid="{00000000-0005-0000-0000-0000DDCF0000}"/>
    <cellStyle name="Normal 6 3 7 3 5" xfId="34285" xr:uid="{00000000-0005-0000-0000-0000DECF0000}"/>
    <cellStyle name="Normal 6 3 7 4" xfId="10524" xr:uid="{00000000-0005-0000-0000-0000DFCF0000}"/>
    <cellStyle name="Normal 6 3 7 4 2" xfId="17314" xr:uid="{00000000-0005-0000-0000-0000E0CF0000}"/>
    <cellStyle name="Normal 6 3 7 4 2 2" xfId="30882" xr:uid="{00000000-0005-0000-0000-0000E1CF0000}"/>
    <cellStyle name="Normal 6 3 7 4 2 2 2" xfId="58015" xr:uid="{00000000-0005-0000-0000-0000E2CF0000}"/>
    <cellStyle name="Normal 6 3 7 4 2 3" xfId="44453" xr:uid="{00000000-0005-0000-0000-0000E3CF0000}"/>
    <cellStyle name="Normal 6 3 7 4 3" xfId="24101" xr:uid="{00000000-0005-0000-0000-0000E4CF0000}"/>
    <cellStyle name="Normal 6 3 7 4 3 2" xfId="51234" xr:uid="{00000000-0005-0000-0000-0000E5CF0000}"/>
    <cellStyle name="Normal 6 3 7 4 4" xfId="37672" xr:uid="{00000000-0005-0000-0000-0000E6CF0000}"/>
    <cellStyle name="Normal 6 3 7 5" xfId="13925" xr:uid="{00000000-0005-0000-0000-0000E7CF0000}"/>
    <cellStyle name="Normal 6 3 7 5 2" xfId="27493" xr:uid="{00000000-0005-0000-0000-0000E8CF0000}"/>
    <cellStyle name="Normal 6 3 7 5 2 2" xfId="54626" xr:uid="{00000000-0005-0000-0000-0000E9CF0000}"/>
    <cellStyle name="Normal 6 3 7 5 3" xfId="41064" xr:uid="{00000000-0005-0000-0000-0000EACF0000}"/>
    <cellStyle name="Normal 6 3 7 6" xfId="20712" xr:uid="{00000000-0005-0000-0000-0000EBCF0000}"/>
    <cellStyle name="Normal 6 3 7 6 2" xfId="47845" xr:uid="{00000000-0005-0000-0000-0000ECCF0000}"/>
    <cellStyle name="Normal 6 3 7 7" xfId="34283" xr:uid="{00000000-0005-0000-0000-0000EDCF0000}"/>
    <cellStyle name="Normal 6 3 8" xfId="6997" xr:uid="{00000000-0005-0000-0000-0000EECF0000}"/>
    <cellStyle name="Normal 6 3 8 2" xfId="6998" xr:uid="{00000000-0005-0000-0000-0000EFCF0000}"/>
    <cellStyle name="Normal 6 3 8 2 2" xfId="10528" xr:uid="{00000000-0005-0000-0000-0000F0CF0000}"/>
    <cellStyle name="Normal 6 3 8 2 2 2" xfId="17318" xr:uid="{00000000-0005-0000-0000-0000F1CF0000}"/>
    <cellStyle name="Normal 6 3 8 2 2 2 2" xfId="30886" xr:uid="{00000000-0005-0000-0000-0000F2CF0000}"/>
    <cellStyle name="Normal 6 3 8 2 2 2 2 2" xfId="58019" xr:uid="{00000000-0005-0000-0000-0000F3CF0000}"/>
    <cellStyle name="Normal 6 3 8 2 2 2 3" xfId="44457" xr:uid="{00000000-0005-0000-0000-0000F4CF0000}"/>
    <cellStyle name="Normal 6 3 8 2 2 3" xfId="24105" xr:uid="{00000000-0005-0000-0000-0000F5CF0000}"/>
    <cellStyle name="Normal 6 3 8 2 2 3 2" xfId="51238" xr:uid="{00000000-0005-0000-0000-0000F6CF0000}"/>
    <cellStyle name="Normal 6 3 8 2 2 4" xfId="37676" xr:uid="{00000000-0005-0000-0000-0000F7CF0000}"/>
    <cellStyle name="Normal 6 3 8 2 3" xfId="13929" xr:uid="{00000000-0005-0000-0000-0000F8CF0000}"/>
    <cellStyle name="Normal 6 3 8 2 3 2" xfId="27497" xr:uid="{00000000-0005-0000-0000-0000F9CF0000}"/>
    <cellStyle name="Normal 6 3 8 2 3 2 2" xfId="54630" xr:uid="{00000000-0005-0000-0000-0000FACF0000}"/>
    <cellStyle name="Normal 6 3 8 2 3 3" xfId="41068" xr:uid="{00000000-0005-0000-0000-0000FBCF0000}"/>
    <cellStyle name="Normal 6 3 8 2 4" xfId="20716" xr:uid="{00000000-0005-0000-0000-0000FCCF0000}"/>
    <cellStyle name="Normal 6 3 8 2 4 2" xfId="47849" xr:uid="{00000000-0005-0000-0000-0000FDCF0000}"/>
    <cellStyle name="Normal 6 3 8 2 5" xfId="34287" xr:uid="{00000000-0005-0000-0000-0000FECF0000}"/>
    <cellStyle name="Normal 6 3 8 3" xfId="6999" xr:uid="{00000000-0005-0000-0000-0000FFCF0000}"/>
    <cellStyle name="Normal 6 3 8 3 2" xfId="10529" xr:uid="{00000000-0005-0000-0000-000000D00000}"/>
    <cellStyle name="Normal 6 3 8 3 2 2" xfId="17319" xr:uid="{00000000-0005-0000-0000-000001D00000}"/>
    <cellStyle name="Normal 6 3 8 3 2 2 2" xfId="30887" xr:uid="{00000000-0005-0000-0000-000002D00000}"/>
    <cellStyle name="Normal 6 3 8 3 2 2 2 2" xfId="58020" xr:uid="{00000000-0005-0000-0000-000003D00000}"/>
    <cellStyle name="Normal 6 3 8 3 2 2 3" xfId="44458" xr:uid="{00000000-0005-0000-0000-000004D00000}"/>
    <cellStyle name="Normal 6 3 8 3 2 3" xfId="24106" xr:uid="{00000000-0005-0000-0000-000005D00000}"/>
    <cellStyle name="Normal 6 3 8 3 2 3 2" xfId="51239" xr:uid="{00000000-0005-0000-0000-000006D00000}"/>
    <cellStyle name="Normal 6 3 8 3 2 4" xfId="37677" xr:uid="{00000000-0005-0000-0000-000007D00000}"/>
    <cellStyle name="Normal 6 3 8 3 3" xfId="13930" xr:uid="{00000000-0005-0000-0000-000008D00000}"/>
    <cellStyle name="Normal 6 3 8 3 3 2" xfId="27498" xr:uid="{00000000-0005-0000-0000-000009D00000}"/>
    <cellStyle name="Normal 6 3 8 3 3 2 2" xfId="54631" xr:uid="{00000000-0005-0000-0000-00000AD00000}"/>
    <cellStyle name="Normal 6 3 8 3 3 3" xfId="41069" xr:uid="{00000000-0005-0000-0000-00000BD00000}"/>
    <cellStyle name="Normal 6 3 8 3 4" xfId="20717" xr:uid="{00000000-0005-0000-0000-00000CD00000}"/>
    <cellStyle name="Normal 6 3 8 3 4 2" xfId="47850" xr:uid="{00000000-0005-0000-0000-00000DD00000}"/>
    <cellStyle name="Normal 6 3 8 3 5" xfId="34288" xr:uid="{00000000-0005-0000-0000-00000ED00000}"/>
    <cellStyle name="Normal 6 3 8 4" xfId="10527" xr:uid="{00000000-0005-0000-0000-00000FD00000}"/>
    <cellStyle name="Normal 6 3 8 4 2" xfId="17317" xr:uid="{00000000-0005-0000-0000-000010D00000}"/>
    <cellStyle name="Normal 6 3 8 4 2 2" xfId="30885" xr:uid="{00000000-0005-0000-0000-000011D00000}"/>
    <cellStyle name="Normal 6 3 8 4 2 2 2" xfId="58018" xr:uid="{00000000-0005-0000-0000-000012D00000}"/>
    <cellStyle name="Normal 6 3 8 4 2 3" xfId="44456" xr:uid="{00000000-0005-0000-0000-000013D00000}"/>
    <cellStyle name="Normal 6 3 8 4 3" xfId="24104" xr:uid="{00000000-0005-0000-0000-000014D00000}"/>
    <cellStyle name="Normal 6 3 8 4 3 2" xfId="51237" xr:uid="{00000000-0005-0000-0000-000015D00000}"/>
    <cellStyle name="Normal 6 3 8 4 4" xfId="37675" xr:uid="{00000000-0005-0000-0000-000016D00000}"/>
    <cellStyle name="Normal 6 3 8 5" xfId="13928" xr:uid="{00000000-0005-0000-0000-000017D00000}"/>
    <cellStyle name="Normal 6 3 8 5 2" xfId="27496" xr:uid="{00000000-0005-0000-0000-000018D00000}"/>
    <cellStyle name="Normal 6 3 8 5 2 2" xfId="54629" xr:uid="{00000000-0005-0000-0000-000019D00000}"/>
    <cellStyle name="Normal 6 3 8 5 3" xfId="41067" xr:uid="{00000000-0005-0000-0000-00001AD00000}"/>
    <cellStyle name="Normal 6 3 8 6" xfId="20715" xr:uid="{00000000-0005-0000-0000-00001BD00000}"/>
    <cellStyle name="Normal 6 3 8 6 2" xfId="47848" xr:uid="{00000000-0005-0000-0000-00001CD00000}"/>
    <cellStyle name="Normal 6 3 8 7" xfId="34286" xr:uid="{00000000-0005-0000-0000-00001DD00000}"/>
    <cellStyle name="Normal 6 3 9" xfId="7000" xr:uid="{00000000-0005-0000-0000-00001ED00000}"/>
    <cellStyle name="Normal 6 3 9 2" xfId="10530" xr:uid="{00000000-0005-0000-0000-00001FD00000}"/>
    <cellStyle name="Normal 6 3 9 2 2" xfId="17320" xr:uid="{00000000-0005-0000-0000-000020D00000}"/>
    <cellStyle name="Normal 6 3 9 2 2 2" xfId="30888" xr:uid="{00000000-0005-0000-0000-000021D00000}"/>
    <cellStyle name="Normal 6 3 9 2 2 2 2" xfId="58021" xr:uid="{00000000-0005-0000-0000-000022D00000}"/>
    <cellStyle name="Normal 6 3 9 2 2 3" xfId="44459" xr:uid="{00000000-0005-0000-0000-000023D00000}"/>
    <cellStyle name="Normal 6 3 9 2 3" xfId="24107" xr:uid="{00000000-0005-0000-0000-000024D00000}"/>
    <cellStyle name="Normal 6 3 9 2 3 2" xfId="51240" xr:uid="{00000000-0005-0000-0000-000025D00000}"/>
    <cellStyle name="Normal 6 3 9 2 4" xfId="37678" xr:uid="{00000000-0005-0000-0000-000026D00000}"/>
    <cellStyle name="Normal 6 3 9 3" xfId="13931" xr:uid="{00000000-0005-0000-0000-000027D00000}"/>
    <cellStyle name="Normal 6 3 9 3 2" xfId="27499" xr:uid="{00000000-0005-0000-0000-000028D00000}"/>
    <cellStyle name="Normal 6 3 9 3 2 2" xfId="54632" xr:uid="{00000000-0005-0000-0000-000029D00000}"/>
    <cellStyle name="Normal 6 3 9 3 3" xfId="41070" xr:uid="{00000000-0005-0000-0000-00002AD00000}"/>
    <cellStyle name="Normal 6 3 9 4" xfId="20718" xr:uid="{00000000-0005-0000-0000-00002BD00000}"/>
    <cellStyle name="Normal 6 3 9 4 2" xfId="47851" xr:uid="{00000000-0005-0000-0000-00002CD00000}"/>
    <cellStyle name="Normal 6 3 9 5" xfId="34289" xr:uid="{00000000-0005-0000-0000-00002DD00000}"/>
    <cellStyle name="Normal 6 4" xfId="7001" xr:uid="{00000000-0005-0000-0000-00002ED00000}"/>
    <cellStyle name="Normal 6 5" xfId="7002" xr:uid="{00000000-0005-0000-0000-00002FD00000}"/>
    <cellStyle name="Normal 6 5 2" xfId="7003" xr:uid="{00000000-0005-0000-0000-000030D00000}"/>
    <cellStyle name="Normal 6 5 2 2" xfId="10532" xr:uid="{00000000-0005-0000-0000-000031D00000}"/>
    <cellStyle name="Normal 6 5 2 2 2" xfId="17322" xr:uid="{00000000-0005-0000-0000-000032D00000}"/>
    <cellStyle name="Normal 6 5 2 2 2 2" xfId="30890" xr:uid="{00000000-0005-0000-0000-000033D00000}"/>
    <cellStyle name="Normal 6 5 2 2 2 2 2" xfId="58023" xr:uid="{00000000-0005-0000-0000-000034D00000}"/>
    <cellStyle name="Normal 6 5 2 2 2 3" xfId="44461" xr:uid="{00000000-0005-0000-0000-000035D00000}"/>
    <cellStyle name="Normal 6 5 2 2 3" xfId="24109" xr:uid="{00000000-0005-0000-0000-000036D00000}"/>
    <cellStyle name="Normal 6 5 2 2 3 2" xfId="51242" xr:uid="{00000000-0005-0000-0000-000037D00000}"/>
    <cellStyle name="Normal 6 5 2 2 4" xfId="37680" xr:uid="{00000000-0005-0000-0000-000038D00000}"/>
    <cellStyle name="Normal 6 5 2 3" xfId="13933" xr:uid="{00000000-0005-0000-0000-000039D00000}"/>
    <cellStyle name="Normal 6 5 2 3 2" xfId="27501" xr:uid="{00000000-0005-0000-0000-00003AD00000}"/>
    <cellStyle name="Normal 6 5 2 3 2 2" xfId="54634" xr:uid="{00000000-0005-0000-0000-00003BD00000}"/>
    <cellStyle name="Normal 6 5 2 3 3" xfId="41072" xr:uid="{00000000-0005-0000-0000-00003CD00000}"/>
    <cellStyle name="Normal 6 5 2 4" xfId="20720" xr:uid="{00000000-0005-0000-0000-00003DD00000}"/>
    <cellStyle name="Normal 6 5 2 4 2" xfId="47853" xr:uid="{00000000-0005-0000-0000-00003ED00000}"/>
    <cellStyle name="Normal 6 5 2 5" xfId="34291" xr:uid="{00000000-0005-0000-0000-00003FD00000}"/>
    <cellStyle name="Normal 6 5 3" xfId="7004" xr:uid="{00000000-0005-0000-0000-000040D00000}"/>
    <cellStyle name="Normal 6 5 3 2" xfId="10533" xr:uid="{00000000-0005-0000-0000-000041D00000}"/>
    <cellStyle name="Normal 6 5 3 2 2" xfId="17323" xr:uid="{00000000-0005-0000-0000-000042D00000}"/>
    <cellStyle name="Normal 6 5 3 2 2 2" xfId="30891" xr:uid="{00000000-0005-0000-0000-000043D00000}"/>
    <cellStyle name="Normal 6 5 3 2 2 2 2" xfId="58024" xr:uid="{00000000-0005-0000-0000-000044D00000}"/>
    <cellStyle name="Normal 6 5 3 2 2 3" xfId="44462" xr:uid="{00000000-0005-0000-0000-000045D00000}"/>
    <cellStyle name="Normal 6 5 3 2 3" xfId="24110" xr:uid="{00000000-0005-0000-0000-000046D00000}"/>
    <cellStyle name="Normal 6 5 3 2 3 2" xfId="51243" xr:uid="{00000000-0005-0000-0000-000047D00000}"/>
    <cellStyle name="Normal 6 5 3 2 4" xfId="37681" xr:uid="{00000000-0005-0000-0000-000048D00000}"/>
    <cellStyle name="Normal 6 5 3 3" xfId="13934" xr:uid="{00000000-0005-0000-0000-000049D00000}"/>
    <cellStyle name="Normal 6 5 3 3 2" xfId="27502" xr:uid="{00000000-0005-0000-0000-00004AD00000}"/>
    <cellStyle name="Normal 6 5 3 3 2 2" xfId="54635" xr:uid="{00000000-0005-0000-0000-00004BD00000}"/>
    <cellStyle name="Normal 6 5 3 3 3" xfId="41073" xr:uid="{00000000-0005-0000-0000-00004CD00000}"/>
    <cellStyle name="Normal 6 5 3 4" xfId="20721" xr:uid="{00000000-0005-0000-0000-00004DD00000}"/>
    <cellStyle name="Normal 6 5 3 4 2" xfId="47854" xr:uid="{00000000-0005-0000-0000-00004ED00000}"/>
    <cellStyle name="Normal 6 5 3 5" xfId="34292" xr:uid="{00000000-0005-0000-0000-00004FD00000}"/>
    <cellStyle name="Normal 6 5 4" xfId="10531" xr:uid="{00000000-0005-0000-0000-000050D00000}"/>
    <cellStyle name="Normal 6 5 4 2" xfId="17321" xr:uid="{00000000-0005-0000-0000-000051D00000}"/>
    <cellStyle name="Normal 6 5 4 2 2" xfId="30889" xr:uid="{00000000-0005-0000-0000-000052D00000}"/>
    <cellStyle name="Normal 6 5 4 2 2 2" xfId="58022" xr:uid="{00000000-0005-0000-0000-000053D00000}"/>
    <cellStyle name="Normal 6 5 4 2 3" xfId="44460" xr:uid="{00000000-0005-0000-0000-000054D00000}"/>
    <cellStyle name="Normal 6 5 4 3" xfId="24108" xr:uid="{00000000-0005-0000-0000-000055D00000}"/>
    <cellStyle name="Normal 6 5 4 3 2" xfId="51241" xr:uid="{00000000-0005-0000-0000-000056D00000}"/>
    <cellStyle name="Normal 6 5 4 4" xfId="37679" xr:uid="{00000000-0005-0000-0000-000057D00000}"/>
    <cellStyle name="Normal 6 5 5" xfId="13932" xr:uid="{00000000-0005-0000-0000-000058D00000}"/>
    <cellStyle name="Normal 6 5 5 2" xfId="27500" xr:uid="{00000000-0005-0000-0000-000059D00000}"/>
    <cellStyle name="Normal 6 5 5 2 2" xfId="54633" xr:uid="{00000000-0005-0000-0000-00005AD00000}"/>
    <cellStyle name="Normal 6 5 5 3" xfId="41071" xr:uid="{00000000-0005-0000-0000-00005BD00000}"/>
    <cellStyle name="Normal 6 5 6" xfId="20719" xr:uid="{00000000-0005-0000-0000-00005CD00000}"/>
    <cellStyle name="Normal 6 5 6 2" xfId="47852" xr:uid="{00000000-0005-0000-0000-00005DD00000}"/>
    <cellStyle name="Normal 6 5 7" xfId="34290" xr:uid="{00000000-0005-0000-0000-00005ED00000}"/>
    <cellStyle name="Normal 6 6" xfId="7005" xr:uid="{00000000-0005-0000-0000-00005FD00000}"/>
    <cellStyle name="Normal 6 6 2" xfId="10534" xr:uid="{00000000-0005-0000-0000-000060D00000}"/>
    <cellStyle name="Normal 6 6 2 2" xfId="17324" xr:uid="{00000000-0005-0000-0000-000061D00000}"/>
    <cellStyle name="Normal 6 6 2 2 2" xfId="30892" xr:uid="{00000000-0005-0000-0000-000062D00000}"/>
    <cellStyle name="Normal 6 6 2 2 2 2" xfId="58025" xr:uid="{00000000-0005-0000-0000-000063D00000}"/>
    <cellStyle name="Normal 6 6 2 2 3" xfId="44463" xr:uid="{00000000-0005-0000-0000-000064D00000}"/>
    <cellStyle name="Normal 6 6 2 3" xfId="24111" xr:uid="{00000000-0005-0000-0000-000065D00000}"/>
    <cellStyle name="Normal 6 6 2 3 2" xfId="51244" xr:uid="{00000000-0005-0000-0000-000066D00000}"/>
    <cellStyle name="Normal 6 6 2 4" xfId="37682" xr:uid="{00000000-0005-0000-0000-000067D00000}"/>
    <cellStyle name="Normal 6 6 3" xfId="13935" xr:uid="{00000000-0005-0000-0000-000068D00000}"/>
    <cellStyle name="Normal 6 6 3 2" xfId="27503" xr:uid="{00000000-0005-0000-0000-000069D00000}"/>
    <cellStyle name="Normal 6 6 3 2 2" xfId="54636" xr:uid="{00000000-0005-0000-0000-00006AD00000}"/>
    <cellStyle name="Normal 6 6 3 3" xfId="41074" xr:uid="{00000000-0005-0000-0000-00006BD00000}"/>
    <cellStyle name="Normal 6 6 4" xfId="20722" xr:uid="{00000000-0005-0000-0000-00006CD00000}"/>
    <cellStyle name="Normal 6 6 4 2" xfId="47855" xr:uid="{00000000-0005-0000-0000-00006DD00000}"/>
    <cellStyle name="Normal 6 6 5" xfId="34293" xr:uid="{00000000-0005-0000-0000-00006ED00000}"/>
    <cellStyle name="Normal 6 7" xfId="58537" xr:uid="{F7E912D1-BD6D-4F82-8F0C-AB9C65D1D7CE}"/>
    <cellStyle name="Normal 60" xfId="58371" xr:uid="{00000000-0005-0000-0000-00006FD00000}"/>
    <cellStyle name="Normal 61" xfId="58376" xr:uid="{00000000-0005-0000-0000-000070D00000}"/>
    <cellStyle name="Normal 62" xfId="2784" xr:uid="{00000000-0005-0000-0000-000071D00000}"/>
    <cellStyle name="Normal 63" xfId="58377" xr:uid="{00000000-0005-0000-0000-000072D00000}"/>
    <cellStyle name="Normal 64" xfId="58378" xr:uid="{00000000-0005-0000-0000-000073D00000}"/>
    <cellStyle name="Normal 65" xfId="43" xr:uid="{00000000-0005-0000-0000-000074D00000}"/>
    <cellStyle name="Normal 66" xfId="58380" xr:uid="{E55B771E-A756-4B48-AF15-FBFF6BD6BCEC}"/>
    <cellStyle name="Normal 67" xfId="58581" xr:uid="{E021CE83-ED3D-494A-9230-1DA760F736CE}"/>
    <cellStyle name="Normal 68" xfId="58608" xr:uid="{E5653096-22DD-407A-A3A9-E0DF406B25DB}"/>
    <cellStyle name="Normal 69" xfId="58582" xr:uid="{B13D7F0D-33FF-4832-ABB9-27F54696E064}"/>
    <cellStyle name="Normal 7" xfId="157" xr:uid="{00000000-0005-0000-0000-000075D00000}"/>
    <cellStyle name="Normal 7 2" xfId="7006" xr:uid="{00000000-0005-0000-0000-000076D00000}"/>
    <cellStyle name="Normal 7 2 2" xfId="58573" xr:uid="{3E7E45B0-ABEE-4757-97F4-C816E8E99EBE}"/>
    <cellStyle name="Normal 7 3" xfId="7007" xr:uid="{00000000-0005-0000-0000-000077D00000}"/>
    <cellStyle name="Normal 70" xfId="58599" xr:uid="{1DA182AA-50E0-4627-AB98-27C78D9140FA}"/>
    <cellStyle name="Normal 71" xfId="58612" xr:uid="{67CC7A0A-4F0D-48AA-91D3-E5F40962935A}"/>
    <cellStyle name="Normal 74" xfId="58367" xr:uid="{00000000-0005-0000-0000-000078D00000}"/>
    <cellStyle name="Normal 8" xfId="158" xr:uid="{00000000-0005-0000-0000-000079D00000}"/>
    <cellStyle name="Normal 8 2" xfId="15" xr:uid="{00000000-0005-0000-0000-00007AD00000}"/>
    <cellStyle name="Normal 8 2 2" xfId="2786" xr:uid="{00000000-0005-0000-0000-00007BD00000}"/>
    <cellStyle name="Normal 8 2 3" xfId="2787" xr:uid="{00000000-0005-0000-0000-00007CD00000}"/>
    <cellStyle name="Normal 8 2 4" xfId="2788" xr:uid="{00000000-0005-0000-0000-00007DD00000}"/>
    <cellStyle name="Normal 8 2 4 2" xfId="34" xr:uid="{00000000-0005-0000-0000-00007ED00000}"/>
    <cellStyle name="Normal 8 2 4 3" xfId="22" xr:uid="{00000000-0005-0000-0000-00007FD00000}"/>
    <cellStyle name="Normal 8 2 5" xfId="2785" xr:uid="{00000000-0005-0000-0000-000080D00000}"/>
    <cellStyle name="Normal 8 2 6" xfId="19" xr:uid="{00000000-0005-0000-0000-000081D00000}"/>
    <cellStyle name="Normal 8 3" xfId="23" xr:uid="{00000000-0005-0000-0000-000082D00000}"/>
    <cellStyle name="Normal 8 4" xfId="58372" xr:uid="{00000000-0005-0000-0000-000083D00000}"/>
    <cellStyle name="Normal 8 4 3" xfId="24" xr:uid="{00000000-0005-0000-0000-000084D00000}"/>
    <cellStyle name="Normal 9" xfId="8" xr:uid="{00000000-0005-0000-0000-000085D00000}"/>
    <cellStyle name="Normal 9 2" xfId="7008" xr:uid="{00000000-0005-0000-0000-000086D00000}"/>
    <cellStyle name="Normal 9 2 10" xfId="7009" xr:uid="{00000000-0005-0000-0000-000087D00000}"/>
    <cellStyle name="Normal 9 2 10 2" xfId="10535" xr:uid="{00000000-0005-0000-0000-000088D00000}"/>
    <cellStyle name="Normal 9 2 10 2 2" xfId="17325" xr:uid="{00000000-0005-0000-0000-000089D00000}"/>
    <cellStyle name="Normal 9 2 10 2 2 2" xfId="30893" xr:uid="{00000000-0005-0000-0000-00008AD00000}"/>
    <cellStyle name="Normal 9 2 10 2 2 2 2" xfId="58026" xr:uid="{00000000-0005-0000-0000-00008BD00000}"/>
    <cellStyle name="Normal 9 2 10 2 2 3" xfId="44464" xr:uid="{00000000-0005-0000-0000-00008CD00000}"/>
    <cellStyle name="Normal 9 2 10 2 3" xfId="24112" xr:uid="{00000000-0005-0000-0000-00008DD00000}"/>
    <cellStyle name="Normal 9 2 10 2 3 2" xfId="51245" xr:uid="{00000000-0005-0000-0000-00008ED00000}"/>
    <cellStyle name="Normal 9 2 10 2 4" xfId="37683" xr:uid="{00000000-0005-0000-0000-00008FD00000}"/>
    <cellStyle name="Normal 9 2 10 3" xfId="13936" xr:uid="{00000000-0005-0000-0000-000090D00000}"/>
    <cellStyle name="Normal 9 2 10 3 2" xfId="27504" xr:uid="{00000000-0005-0000-0000-000091D00000}"/>
    <cellStyle name="Normal 9 2 10 3 2 2" xfId="54637" xr:uid="{00000000-0005-0000-0000-000092D00000}"/>
    <cellStyle name="Normal 9 2 10 3 3" xfId="41075" xr:uid="{00000000-0005-0000-0000-000093D00000}"/>
    <cellStyle name="Normal 9 2 10 4" xfId="20723" xr:uid="{00000000-0005-0000-0000-000094D00000}"/>
    <cellStyle name="Normal 9 2 10 4 2" xfId="47856" xr:uid="{00000000-0005-0000-0000-000095D00000}"/>
    <cellStyle name="Normal 9 2 10 5" xfId="34294" xr:uid="{00000000-0005-0000-0000-000096D00000}"/>
    <cellStyle name="Normal 9 2 11" xfId="7010" xr:uid="{00000000-0005-0000-0000-000097D00000}"/>
    <cellStyle name="Normal 9 2 11 2" xfId="10536" xr:uid="{00000000-0005-0000-0000-000098D00000}"/>
    <cellStyle name="Normal 9 2 11 2 2" xfId="17326" xr:uid="{00000000-0005-0000-0000-000099D00000}"/>
    <cellStyle name="Normal 9 2 11 2 2 2" xfId="30894" xr:uid="{00000000-0005-0000-0000-00009AD00000}"/>
    <cellStyle name="Normal 9 2 11 2 2 2 2" xfId="58027" xr:uid="{00000000-0005-0000-0000-00009BD00000}"/>
    <cellStyle name="Normal 9 2 11 2 2 3" xfId="44465" xr:uid="{00000000-0005-0000-0000-00009CD00000}"/>
    <cellStyle name="Normal 9 2 11 2 3" xfId="24113" xr:uid="{00000000-0005-0000-0000-00009DD00000}"/>
    <cellStyle name="Normal 9 2 11 2 3 2" xfId="51246" xr:uid="{00000000-0005-0000-0000-00009ED00000}"/>
    <cellStyle name="Normal 9 2 11 2 4" xfId="37684" xr:uid="{00000000-0005-0000-0000-00009FD00000}"/>
    <cellStyle name="Normal 9 2 11 3" xfId="13937" xr:uid="{00000000-0005-0000-0000-0000A0D00000}"/>
    <cellStyle name="Normal 9 2 11 3 2" xfId="27505" xr:uid="{00000000-0005-0000-0000-0000A1D00000}"/>
    <cellStyle name="Normal 9 2 11 3 2 2" xfId="54638" xr:uid="{00000000-0005-0000-0000-0000A2D00000}"/>
    <cellStyle name="Normal 9 2 11 3 3" xfId="41076" xr:uid="{00000000-0005-0000-0000-0000A3D00000}"/>
    <cellStyle name="Normal 9 2 11 4" xfId="20724" xr:uid="{00000000-0005-0000-0000-0000A4D00000}"/>
    <cellStyle name="Normal 9 2 11 4 2" xfId="47857" xr:uid="{00000000-0005-0000-0000-0000A5D00000}"/>
    <cellStyle name="Normal 9 2 11 5" xfId="34295" xr:uid="{00000000-0005-0000-0000-0000A6D00000}"/>
    <cellStyle name="Normal 9 2 12" xfId="10855" xr:uid="{00000000-0005-0000-0000-0000A7D00000}"/>
    <cellStyle name="Normal 9 2 12 2" xfId="17640" xr:uid="{00000000-0005-0000-0000-0000A8D00000}"/>
    <cellStyle name="Normal 9 2 12 2 2" xfId="31208" xr:uid="{00000000-0005-0000-0000-0000A9D00000}"/>
    <cellStyle name="Normal 9 2 12 2 2 2" xfId="58341" xr:uid="{00000000-0005-0000-0000-0000AAD00000}"/>
    <cellStyle name="Normal 9 2 12 2 3" xfId="44779" xr:uid="{00000000-0005-0000-0000-0000ABD00000}"/>
    <cellStyle name="Normal 9 2 12 3" xfId="24427" xr:uid="{00000000-0005-0000-0000-0000ACD00000}"/>
    <cellStyle name="Normal 9 2 12 3 2" xfId="51560" xr:uid="{00000000-0005-0000-0000-0000ADD00000}"/>
    <cellStyle name="Normal 9 2 12 4" xfId="37998" xr:uid="{00000000-0005-0000-0000-0000AED00000}"/>
    <cellStyle name="Normal 9 2 13" xfId="58349" xr:uid="{00000000-0005-0000-0000-0000AFD00000}"/>
    <cellStyle name="Normal 9 2 2" xfId="7011" xr:uid="{00000000-0005-0000-0000-0000B0D00000}"/>
    <cellStyle name="Normal 9 2 2 10" xfId="7012" xr:uid="{00000000-0005-0000-0000-0000B1D00000}"/>
    <cellStyle name="Normal 9 2 2 10 2" xfId="10538" xr:uid="{00000000-0005-0000-0000-0000B2D00000}"/>
    <cellStyle name="Normal 9 2 2 10 2 2" xfId="17328" xr:uid="{00000000-0005-0000-0000-0000B3D00000}"/>
    <cellStyle name="Normal 9 2 2 10 2 2 2" xfId="30896" xr:uid="{00000000-0005-0000-0000-0000B4D00000}"/>
    <cellStyle name="Normal 9 2 2 10 2 2 2 2" xfId="58029" xr:uid="{00000000-0005-0000-0000-0000B5D00000}"/>
    <cellStyle name="Normal 9 2 2 10 2 2 3" xfId="44467" xr:uid="{00000000-0005-0000-0000-0000B6D00000}"/>
    <cellStyle name="Normal 9 2 2 10 2 3" xfId="24115" xr:uid="{00000000-0005-0000-0000-0000B7D00000}"/>
    <cellStyle name="Normal 9 2 2 10 2 3 2" xfId="51248" xr:uid="{00000000-0005-0000-0000-0000B8D00000}"/>
    <cellStyle name="Normal 9 2 2 10 2 4" xfId="37686" xr:uid="{00000000-0005-0000-0000-0000B9D00000}"/>
    <cellStyle name="Normal 9 2 2 10 3" xfId="13939" xr:uid="{00000000-0005-0000-0000-0000BAD00000}"/>
    <cellStyle name="Normal 9 2 2 10 3 2" xfId="27507" xr:uid="{00000000-0005-0000-0000-0000BBD00000}"/>
    <cellStyle name="Normal 9 2 2 10 3 2 2" xfId="54640" xr:uid="{00000000-0005-0000-0000-0000BCD00000}"/>
    <cellStyle name="Normal 9 2 2 10 3 3" xfId="41078" xr:uid="{00000000-0005-0000-0000-0000BDD00000}"/>
    <cellStyle name="Normal 9 2 2 10 4" xfId="20726" xr:uid="{00000000-0005-0000-0000-0000BED00000}"/>
    <cellStyle name="Normal 9 2 2 10 4 2" xfId="47859" xr:uid="{00000000-0005-0000-0000-0000BFD00000}"/>
    <cellStyle name="Normal 9 2 2 10 5" xfId="34297" xr:uid="{00000000-0005-0000-0000-0000C0D00000}"/>
    <cellStyle name="Normal 9 2 2 11" xfId="10537" xr:uid="{00000000-0005-0000-0000-0000C1D00000}"/>
    <cellStyle name="Normal 9 2 2 11 2" xfId="17327" xr:uid="{00000000-0005-0000-0000-0000C2D00000}"/>
    <cellStyle name="Normal 9 2 2 11 2 2" xfId="30895" xr:uid="{00000000-0005-0000-0000-0000C3D00000}"/>
    <cellStyle name="Normal 9 2 2 11 2 2 2" xfId="58028" xr:uid="{00000000-0005-0000-0000-0000C4D00000}"/>
    <cellStyle name="Normal 9 2 2 11 2 3" xfId="44466" xr:uid="{00000000-0005-0000-0000-0000C5D00000}"/>
    <cellStyle name="Normal 9 2 2 11 3" xfId="24114" xr:uid="{00000000-0005-0000-0000-0000C6D00000}"/>
    <cellStyle name="Normal 9 2 2 11 3 2" xfId="51247" xr:uid="{00000000-0005-0000-0000-0000C7D00000}"/>
    <cellStyle name="Normal 9 2 2 11 4" xfId="37685" xr:uid="{00000000-0005-0000-0000-0000C8D00000}"/>
    <cellStyle name="Normal 9 2 2 12" xfId="13938" xr:uid="{00000000-0005-0000-0000-0000C9D00000}"/>
    <cellStyle name="Normal 9 2 2 12 2" xfId="27506" xr:uid="{00000000-0005-0000-0000-0000CAD00000}"/>
    <cellStyle name="Normal 9 2 2 12 2 2" xfId="54639" xr:uid="{00000000-0005-0000-0000-0000CBD00000}"/>
    <cellStyle name="Normal 9 2 2 12 3" xfId="41077" xr:uid="{00000000-0005-0000-0000-0000CCD00000}"/>
    <cellStyle name="Normal 9 2 2 13" xfId="20725" xr:uid="{00000000-0005-0000-0000-0000CDD00000}"/>
    <cellStyle name="Normal 9 2 2 13 2" xfId="47858" xr:uid="{00000000-0005-0000-0000-0000CED00000}"/>
    <cellStyle name="Normal 9 2 2 14" xfId="34296" xr:uid="{00000000-0005-0000-0000-0000CFD00000}"/>
    <cellStyle name="Normal 9 2 2 2" xfId="7013" xr:uid="{00000000-0005-0000-0000-0000D0D00000}"/>
    <cellStyle name="Normal 9 2 2 2 10" xfId="13940" xr:uid="{00000000-0005-0000-0000-0000D1D00000}"/>
    <cellStyle name="Normal 9 2 2 2 10 2" xfId="27508" xr:uid="{00000000-0005-0000-0000-0000D2D00000}"/>
    <cellStyle name="Normal 9 2 2 2 10 2 2" xfId="54641" xr:uid="{00000000-0005-0000-0000-0000D3D00000}"/>
    <cellStyle name="Normal 9 2 2 2 10 3" xfId="41079" xr:uid="{00000000-0005-0000-0000-0000D4D00000}"/>
    <cellStyle name="Normal 9 2 2 2 11" xfId="20727" xr:uid="{00000000-0005-0000-0000-0000D5D00000}"/>
    <cellStyle name="Normal 9 2 2 2 11 2" xfId="47860" xr:uid="{00000000-0005-0000-0000-0000D6D00000}"/>
    <cellStyle name="Normal 9 2 2 2 12" xfId="34298" xr:uid="{00000000-0005-0000-0000-0000D7D00000}"/>
    <cellStyle name="Normal 9 2 2 2 2" xfId="7014" xr:uid="{00000000-0005-0000-0000-0000D8D00000}"/>
    <cellStyle name="Normal 9 2 2 2 2 10" xfId="34299" xr:uid="{00000000-0005-0000-0000-0000D9D00000}"/>
    <cellStyle name="Normal 9 2 2 2 2 2" xfId="7015" xr:uid="{00000000-0005-0000-0000-0000DAD00000}"/>
    <cellStyle name="Normal 9 2 2 2 2 2 2" xfId="7016" xr:uid="{00000000-0005-0000-0000-0000DBD00000}"/>
    <cellStyle name="Normal 9 2 2 2 2 2 2 2" xfId="7017" xr:uid="{00000000-0005-0000-0000-0000DCD00000}"/>
    <cellStyle name="Normal 9 2 2 2 2 2 2 2 2" xfId="10543" xr:uid="{00000000-0005-0000-0000-0000DDD00000}"/>
    <cellStyle name="Normal 9 2 2 2 2 2 2 2 2 2" xfId="17333" xr:uid="{00000000-0005-0000-0000-0000DED00000}"/>
    <cellStyle name="Normal 9 2 2 2 2 2 2 2 2 2 2" xfId="30901" xr:uid="{00000000-0005-0000-0000-0000DFD00000}"/>
    <cellStyle name="Normal 9 2 2 2 2 2 2 2 2 2 2 2" xfId="58034" xr:uid="{00000000-0005-0000-0000-0000E0D00000}"/>
    <cellStyle name="Normal 9 2 2 2 2 2 2 2 2 2 3" xfId="44472" xr:uid="{00000000-0005-0000-0000-0000E1D00000}"/>
    <cellStyle name="Normal 9 2 2 2 2 2 2 2 2 3" xfId="24120" xr:uid="{00000000-0005-0000-0000-0000E2D00000}"/>
    <cellStyle name="Normal 9 2 2 2 2 2 2 2 2 3 2" xfId="51253" xr:uid="{00000000-0005-0000-0000-0000E3D00000}"/>
    <cellStyle name="Normal 9 2 2 2 2 2 2 2 2 4" xfId="37691" xr:uid="{00000000-0005-0000-0000-0000E4D00000}"/>
    <cellStyle name="Normal 9 2 2 2 2 2 2 2 3" xfId="13944" xr:uid="{00000000-0005-0000-0000-0000E5D00000}"/>
    <cellStyle name="Normal 9 2 2 2 2 2 2 2 3 2" xfId="27512" xr:uid="{00000000-0005-0000-0000-0000E6D00000}"/>
    <cellStyle name="Normal 9 2 2 2 2 2 2 2 3 2 2" xfId="54645" xr:uid="{00000000-0005-0000-0000-0000E7D00000}"/>
    <cellStyle name="Normal 9 2 2 2 2 2 2 2 3 3" xfId="41083" xr:uid="{00000000-0005-0000-0000-0000E8D00000}"/>
    <cellStyle name="Normal 9 2 2 2 2 2 2 2 4" xfId="20731" xr:uid="{00000000-0005-0000-0000-0000E9D00000}"/>
    <cellStyle name="Normal 9 2 2 2 2 2 2 2 4 2" xfId="47864" xr:uid="{00000000-0005-0000-0000-0000EAD00000}"/>
    <cellStyle name="Normal 9 2 2 2 2 2 2 2 5" xfId="34302" xr:uid="{00000000-0005-0000-0000-0000EBD00000}"/>
    <cellStyle name="Normal 9 2 2 2 2 2 2 3" xfId="7018" xr:uid="{00000000-0005-0000-0000-0000ECD00000}"/>
    <cellStyle name="Normal 9 2 2 2 2 2 2 3 2" xfId="10544" xr:uid="{00000000-0005-0000-0000-0000EDD00000}"/>
    <cellStyle name="Normal 9 2 2 2 2 2 2 3 2 2" xfId="17334" xr:uid="{00000000-0005-0000-0000-0000EED00000}"/>
    <cellStyle name="Normal 9 2 2 2 2 2 2 3 2 2 2" xfId="30902" xr:uid="{00000000-0005-0000-0000-0000EFD00000}"/>
    <cellStyle name="Normal 9 2 2 2 2 2 2 3 2 2 2 2" xfId="58035" xr:uid="{00000000-0005-0000-0000-0000F0D00000}"/>
    <cellStyle name="Normal 9 2 2 2 2 2 2 3 2 2 3" xfId="44473" xr:uid="{00000000-0005-0000-0000-0000F1D00000}"/>
    <cellStyle name="Normal 9 2 2 2 2 2 2 3 2 3" xfId="24121" xr:uid="{00000000-0005-0000-0000-0000F2D00000}"/>
    <cellStyle name="Normal 9 2 2 2 2 2 2 3 2 3 2" xfId="51254" xr:uid="{00000000-0005-0000-0000-0000F3D00000}"/>
    <cellStyle name="Normal 9 2 2 2 2 2 2 3 2 4" xfId="37692" xr:uid="{00000000-0005-0000-0000-0000F4D00000}"/>
    <cellStyle name="Normal 9 2 2 2 2 2 2 3 3" xfId="13945" xr:uid="{00000000-0005-0000-0000-0000F5D00000}"/>
    <cellStyle name="Normal 9 2 2 2 2 2 2 3 3 2" xfId="27513" xr:uid="{00000000-0005-0000-0000-0000F6D00000}"/>
    <cellStyle name="Normal 9 2 2 2 2 2 2 3 3 2 2" xfId="54646" xr:uid="{00000000-0005-0000-0000-0000F7D00000}"/>
    <cellStyle name="Normal 9 2 2 2 2 2 2 3 3 3" xfId="41084" xr:uid="{00000000-0005-0000-0000-0000F8D00000}"/>
    <cellStyle name="Normal 9 2 2 2 2 2 2 3 4" xfId="20732" xr:uid="{00000000-0005-0000-0000-0000F9D00000}"/>
    <cellStyle name="Normal 9 2 2 2 2 2 2 3 4 2" xfId="47865" xr:uid="{00000000-0005-0000-0000-0000FAD00000}"/>
    <cellStyle name="Normal 9 2 2 2 2 2 2 3 5" xfId="34303" xr:uid="{00000000-0005-0000-0000-0000FBD00000}"/>
    <cellStyle name="Normal 9 2 2 2 2 2 2 4" xfId="10542" xr:uid="{00000000-0005-0000-0000-0000FCD00000}"/>
    <cellStyle name="Normal 9 2 2 2 2 2 2 4 2" xfId="17332" xr:uid="{00000000-0005-0000-0000-0000FDD00000}"/>
    <cellStyle name="Normal 9 2 2 2 2 2 2 4 2 2" xfId="30900" xr:uid="{00000000-0005-0000-0000-0000FED00000}"/>
    <cellStyle name="Normal 9 2 2 2 2 2 2 4 2 2 2" xfId="58033" xr:uid="{00000000-0005-0000-0000-0000FFD00000}"/>
    <cellStyle name="Normal 9 2 2 2 2 2 2 4 2 3" xfId="44471" xr:uid="{00000000-0005-0000-0000-000000D10000}"/>
    <cellStyle name="Normal 9 2 2 2 2 2 2 4 3" xfId="24119" xr:uid="{00000000-0005-0000-0000-000001D10000}"/>
    <cellStyle name="Normal 9 2 2 2 2 2 2 4 3 2" xfId="51252" xr:uid="{00000000-0005-0000-0000-000002D10000}"/>
    <cellStyle name="Normal 9 2 2 2 2 2 2 4 4" xfId="37690" xr:uid="{00000000-0005-0000-0000-000003D10000}"/>
    <cellStyle name="Normal 9 2 2 2 2 2 2 5" xfId="13943" xr:uid="{00000000-0005-0000-0000-000004D10000}"/>
    <cellStyle name="Normal 9 2 2 2 2 2 2 5 2" xfId="27511" xr:uid="{00000000-0005-0000-0000-000005D10000}"/>
    <cellStyle name="Normal 9 2 2 2 2 2 2 5 2 2" xfId="54644" xr:uid="{00000000-0005-0000-0000-000006D10000}"/>
    <cellStyle name="Normal 9 2 2 2 2 2 2 5 3" xfId="41082" xr:uid="{00000000-0005-0000-0000-000007D10000}"/>
    <cellStyle name="Normal 9 2 2 2 2 2 2 6" xfId="20730" xr:uid="{00000000-0005-0000-0000-000008D10000}"/>
    <cellStyle name="Normal 9 2 2 2 2 2 2 6 2" xfId="47863" xr:uid="{00000000-0005-0000-0000-000009D10000}"/>
    <cellStyle name="Normal 9 2 2 2 2 2 2 7" xfId="34301" xr:uid="{00000000-0005-0000-0000-00000AD10000}"/>
    <cellStyle name="Normal 9 2 2 2 2 2 3" xfId="7019" xr:uid="{00000000-0005-0000-0000-00000BD10000}"/>
    <cellStyle name="Normal 9 2 2 2 2 2 3 2" xfId="7020" xr:uid="{00000000-0005-0000-0000-00000CD10000}"/>
    <cellStyle name="Normal 9 2 2 2 2 2 3 2 2" xfId="10546" xr:uid="{00000000-0005-0000-0000-00000DD10000}"/>
    <cellStyle name="Normal 9 2 2 2 2 2 3 2 2 2" xfId="17336" xr:uid="{00000000-0005-0000-0000-00000ED10000}"/>
    <cellStyle name="Normal 9 2 2 2 2 2 3 2 2 2 2" xfId="30904" xr:uid="{00000000-0005-0000-0000-00000FD10000}"/>
    <cellStyle name="Normal 9 2 2 2 2 2 3 2 2 2 2 2" xfId="58037" xr:uid="{00000000-0005-0000-0000-000010D10000}"/>
    <cellStyle name="Normal 9 2 2 2 2 2 3 2 2 2 3" xfId="44475" xr:uid="{00000000-0005-0000-0000-000011D10000}"/>
    <cellStyle name="Normal 9 2 2 2 2 2 3 2 2 3" xfId="24123" xr:uid="{00000000-0005-0000-0000-000012D10000}"/>
    <cellStyle name="Normal 9 2 2 2 2 2 3 2 2 3 2" xfId="51256" xr:uid="{00000000-0005-0000-0000-000013D10000}"/>
    <cellStyle name="Normal 9 2 2 2 2 2 3 2 2 4" xfId="37694" xr:uid="{00000000-0005-0000-0000-000014D10000}"/>
    <cellStyle name="Normal 9 2 2 2 2 2 3 2 3" xfId="13947" xr:uid="{00000000-0005-0000-0000-000015D10000}"/>
    <cellStyle name="Normal 9 2 2 2 2 2 3 2 3 2" xfId="27515" xr:uid="{00000000-0005-0000-0000-000016D10000}"/>
    <cellStyle name="Normal 9 2 2 2 2 2 3 2 3 2 2" xfId="54648" xr:uid="{00000000-0005-0000-0000-000017D10000}"/>
    <cellStyle name="Normal 9 2 2 2 2 2 3 2 3 3" xfId="41086" xr:uid="{00000000-0005-0000-0000-000018D10000}"/>
    <cellStyle name="Normal 9 2 2 2 2 2 3 2 4" xfId="20734" xr:uid="{00000000-0005-0000-0000-000019D10000}"/>
    <cellStyle name="Normal 9 2 2 2 2 2 3 2 4 2" xfId="47867" xr:uid="{00000000-0005-0000-0000-00001AD10000}"/>
    <cellStyle name="Normal 9 2 2 2 2 2 3 2 5" xfId="34305" xr:uid="{00000000-0005-0000-0000-00001BD10000}"/>
    <cellStyle name="Normal 9 2 2 2 2 2 3 3" xfId="10545" xr:uid="{00000000-0005-0000-0000-00001CD10000}"/>
    <cellStyle name="Normal 9 2 2 2 2 2 3 3 2" xfId="17335" xr:uid="{00000000-0005-0000-0000-00001DD10000}"/>
    <cellStyle name="Normal 9 2 2 2 2 2 3 3 2 2" xfId="30903" xr:uid="{00000000-0005-0000-0000-00001ED10000}"/>
    <cellStyle name="Normal 9 2 2 2 2 2 3 3 2 2 2" xfId="58036" xr:uid="{00000000-0005-0000-0000-00001FD10000}"/>
    <cellStyle name="Normal 9 2 2 2 2 2 3 3 2 3" xfId="44474" xr:uid="{00000000-0005-0000-0000-000020D10000}"/>
    <cellStyle name="Normal 9 2 2 2 2 2 3 3 3" xfId="24122" xr:uid="{00000000-0005-0000-0000-000021D10000}"/>
    <cellStyle name="Normal 9 2 2 2 2 2 3 3 3 2" xfId="51255" xr:uid="{00000000-0005-0000-0000-000022D10000}"/>
    <cellStyle name="Normal 9 2 2 2 2 2 3 3 4" xfId="37693" xr:uid="{00000000-0005-0000-0000-000023D10000}"/>
    <cellStyle name="Normal 9 2 2 2 2 2 3 4" xfId="13946" xr:uid="{00000000-0005-0000-0000-000024D10000}"/>
    <cellStyle name="Normal 9 2 2 2 2 2 3 4 2" xfId="27514" xr:uid="{00000000-0005-0000-0000-000025D10000}"/>
    <cellStyle name="Normal 9 2 2 2 2 2 3 4 2 2" xfId="54647" xr:uid="{00000000-0005-0000-0000-000026D10000}"/>
    <cellStyle name="Normal 9 2 2 2 2 2 3 4 3" xfId="41085" xr:uid="{00000000-0005-0000-0000-000027D10000}"/>
    <cellStyle name="Normal 9 2 2 2 2 2 3 5" xfId="20733" xr:uid="{00000000-0005-0000-0000-000028D10000}"/>
    <cellStyle name="Normal 9 2 2 2 2 2 3 5 2" xfId="47866" xr:uid="{00000000-0005-0000-0000-000029D10000}"/>
    <cellStyle name="Normal 9 2 2 2 2 2 3 6" xfId="34304" xr:uid="{00000000-0005-0000-0000-00002AD10000}"/>
    <cellStyle name="Normal 9 2 2 2 2 2 4" xfId="7021" xr:uid="{00000000-0005-0000-0000-00002BD10000}"/>
    <cellStyle name="Normal 9 2 2 2 2 2 4 2" xfId="10547" xr:uid="{00000000-0005-0000-0000-00002CD10000}"/>
    <cellStyle name="Normal 9 2 2 2 2 2 4 2 2" xfId="17337" xr:uid="{00000000-0005-0000-0000-00002DD10000}"/>
    <cellStyle name="Normal 9 2 2 2 2 2 4 2 2 2" xfId="30905" xr:uid="{00000000-0005-0000-0000-00002ED10000}"/>
    <cellStyle name="Normal 9 2 2 2 2 2 4 2 2 2 2" xfId="58038" xr:uid="{00000000-0005-0000-0000-00002FD10000}"/>
    <cellStyle name="Normal 9 2 2 2 2 2 4 2 2 3" xfId="44476" xr:uid="{00000000-0005-0000-0000-000030D10000}"/>
    <cellStyle name="Normal 9 2 2 2 2 2 4 2 3" xfId="24124" xr:uid="{00000000-0005-0000-0000-000031D10000}"/>
    <cellStyle name="Normal 9 2 2 2 2 2 4 2 3 2" xfId="51257" xr:uid="{00000000-0005-0000-0000-000032D10000}"/>
    <cellStyle name="Normal 9 2 2 2 2 2 4 2 4" xfId="37695" xr:uid="{00000000-0005-0000-0000-000033D10000}"/>
    <cellStyle name="Normal 9 2 2 2 2 2 4 3" xfId="13948" xr:uid="{00000000-0005-0000-0000-000034D10000}"/>
    <cellStyle name="Normal 9 2 2 2 2 2 4 3 2" xfId="27516" xr:uid="{00000000-0005-0000-0000-000035D10000}"/>
    <cellStyle name="Normal 9 2 2 2 2 2 4 3 2 2" xfId="54649" xr:uid="{00000000-0005-0000-0000-000036D10000}"/>
    <cellStyle name="Normal 9 2 2 2 2 2 4 3 3" xfId="41087" xr:uid="{00000000-0005-0000-0000-000037D10000}"/>
    <cellStyle name="Normal 9 2 2 2 2 2 4 4" xfId="20735" xr:uid="{00000000-0005-0000-0000-000038D10000}"/>
    <cellStyle name="Normal 9 2 2 2 2 2 4 4 2" xfId="47868" xr:uid="{00000000-0005-0000-0000-000039D10000}"/>
    <cellStyle name="Normal 9 2 2 2 2 2 4 5" xfId="34306" xr:uid="{00000000-0005-0000-0000-00003AD10000}"/>
    <cellStyle name="Normal 9 2 2 2 2 2 5" xfId="7022" xr:uid="{00000000-0005-0000-0000-00003BD10000}"/>
    <cellStyle name="Normal 9 2 2 2 2 2 5 2" xfId="10548" xr:uid="{00000000-0005-0000-0000-00003CD10000}"/>
    <cellStyle name="Normal 9 2 2 2 2 2 5 2 2" xfId="17338" xr:uid="{00000000-0005-0000-0000-00003DD10000}"/>
    <cellStyle name="Normal 9 2 2 2 2 2 5 2 2 2" xfId="30906" xr:uid="{00000000-0005-0000-0000-00003ED10000}"/>
    <cellStyle name="Normal 9 2 2 2 2 2 5 2 2 2 2" xfId="58039" xr:uid="{00000000-0005-0000-0000-00003FD10000}"/>
    <cellStyle name="Normal 9 2 2 2 2 2 5 2 2 3" xfId="44477" xr:uid="{00000000-0005-0000-0000-000040D10000}"/>
    <cellStyle name="Normal 9 2 2 2 2 2 5 2 3" xfId="24125" xr:uid="{00000000-0005-0000-0000-000041D10000}"/>
    <cellStyle name="Normal 9 2 2 2 2 2 5 2 3 2" xfId="51258" xr:uid="{00000000-0005-0000-0000-000042D10000}"/>
    <cellStyle name="Normal 9 2 2 2 2 2 5 2 4" xfId="37696" xr:uid="{00000000-0005-0000-0000-000043D10000}"/>
    <cellStyle name="Normal 9 2 2 2 2 2 5 3" xfId="13949" xr:uid="{00000000-0005-0000-0000-000044D10000}"/>
    <cellStyle name="Normal 9 2 2 2 2 2 5 3 2" xfId="27517" xr:uid="{00000000-0005-0000-0000-000045D10000}"/>
    <cellStyle name="Normal 9 2 2 2 2 2 5 3 2 2" xfId="54650" xr:uid="{00000000-0005-0000-0000-000046D10000}"/>
    <cellStyle name="Normal 9 2 2 2 2 2 5 3 3" xfId="41088" xr:uid="{00000000-0005-0000-0000-000047D10000}"/>
    <cellStyle name="Normal 9 2 2 2 2 2 5 4" xfId="20736" xr:uid="{00000000-0005-0000-0000-000048D10000}"/>
    <cellStyle name="Normal 9 2 2 2 2 2 5 4 2" xfId="47869" xr:uid="{00000000-0005-0000-0000-000049D10000}"/>
    <cellStyle name="Normal 9 2 2 2 2 2 5 5" xfId="34307" xr:uid="{00000000-0005-0000-0000-00004AD10000}"/>
    <cellStyle name="Normal 9 2 2 2 2 2 6" xfId="10541" xr:uid="{00000000-0005-0000-0000-00004BD10000}"/>
    <cellStyle name="Normal 9 2 2 2 2 2 6 2" xfId="17331" xr:uid="{00000000-0005-0000-0000-00004CD10000}"/>
    <cellStyle name="Normal 9 2 2 2 2 2 6 2 2" xfId="30899" xr:uid="{00000000-0005-0000-0000-00004DD10000}"/>
    <cellStyle name="Normal 9 2 2 2 2 2 6 2 2 2" xfId="58032" xr:uid="{00000000-0005-0000-0000-00004ED10000}"/>
    <cellStyle name="Normal 9 2 2 2 2 2 6 2 3" xfId="44470" xr:uid="{00000000-0005-0000-0000-00004FD10000}"/>
    <cellStyle name="Normal 9 2 2 2 2 2 6 3" xfId="24118" xr:uid="{00000000-0005-0000-0000-000050D10000}"/>
    <cellStyle name="Normal 9 2 2 2 2 2 6 3 2" xfId="51251" xr:uid="{00000000-0005-0000-0000-000051D10000}"/>
    <cellStyle name="Normal 9 2 2 2 2 2 6 4" xfId="37689" xr:uid="{00000000-0005-0000-0000-000052D10000}"/>
    <cellStyle name="Normal 9 2 2 2 2 2 7" xfId="13942" xr:uid="{00000000-0005-0000-0000-000053D10000}"/>
    <cellStyle name="Normal 9 2 2 2 2 2 7 2" xfId="27510" xr:uid="{00000000-0005-0000-0000-000054D10000}"/>
    <cellStyle name="Normal 9 2 2 2 2 2 7 2 2" xfId="54643" xr:uid="{00000000-0005-0000-0000-000055D10000}"/>
    <cellStyle name="Normal 9 2 2 2 2 2 7 3" xfId="41081" xr:uid="{00000000-0005-0000-0000-000056D10000}"/>
    <cellStyle name="Normal 9 2 2 2 2 2 8" xfId="20729" xr:uid="{00000000-0005-0000-0000-000057D10000}"/>
    <cellStyle name="Normal 9 2 2 2 2 2 8 2" xfId="47862" xr:uid="{00000000-0005-0000-0000-000058D10000}"/>
    <cellStyle name="Normal 9 2 2 2 2 2 9" xfId="34300" xr:uid="{00000000-0005-0000-0000-000059D10000}"/>
    <cellStyle name="Normal 9 2 2 2 2 3" xfId="7023" xr:uid="{00000000-0005-0000-0000-00005AD10000}"/>
    <cellStyle name="Normal 9 2 2 2 2 3 2" xfId="7024" xr:uid="{00000000-0005-0000-0000-00005BD10000}"/>
    <cellStyle name="Normal 9 2 2 2 2 3 2 2" xfId="10550" xr:uid="{00000000-0005-0000-0000-00005CD10000}"/>
    <cellStyle name="Normal 9 2 2 2 2 3 2 2 2" xfId="17340" xr:uid="{00000000-0005-0000-0000-00005DD10000}"/>
    <cellStyle name="Normal 9 2 2 2 2 3 2 2 2 2" xfId="30908" xr:uid="{00000000-0005-0000-0000-00005ED10000}"/>
    <cellStyle name="Normal 9 2 2 2 2 3 2 2 2 2 2" xfId="58041" xr:uid="{00000000-0005-0000-0000-00005FD10000}"/>
    <cellStyle name="Normal 9 2 2 2 2 3 2 2 2 3" xfId="44479" xr:uid="{00000000-0005-0000-0000-000060D10000}"/>
    <cellStyle name="Normal 9 2 2 2 2 3 2 2 3" xfId="24127" xr:uid="{00000000-0005-0000-0000-000061D10000}"/>
    <cellStyle name="Normal 9 2 2 2 2 3 2 2 3 2" xfId="51260" xr:uid="{00000000-0005-0000-0000-000062D10000}"/>
    <cellStyle name="Normal 9 2 2 2 2 3 2 2 4" xfId="37698" xr:uid="{00000000-0005-0000-0000-000063D10000}"/>
    <cellStyle name="Normal 9 2 2 2 2 3 2 3" xfId="13951" xr:uid="{00000000-0005-0000-0000-000064D10000}"/>
    <cellStyle name="Normal 9 2 2 2 2 3 2 3 2" xfId="27519" xr:uid="{00000000-0005-0000-0000-000065D10000}"/>
    <cellStyle name="Normal 9 2 2 2 2 3 2 3 2 2" xfId="54652" xr:uid="{00000000-0005-0000-0000-000066D10000}"/>
    <cellStyle name="Normal 9 2 2 2 2 3 2 3 3" xfId="41090" xr:uid="{00000000-0005-0000-0000-000067D10000}"/>
    <cellStyle name="Normal 9 2 2 2 2 3 2 4" xfId="20738" xr:uid="{00000000-0005-0000-0000-000068D10000}"/>
    <cellStyle name="Normal 9 2 2 2 2 3 2 4 2" xfId="47871" xr:uid="{00000000-0005-0000-0000-000069D10000}"/>
    <cellStyle name="Normal 9 2 2 2 2 3 2 5" xfId="34309" xr:uid="{00000000-0005-0000-0000-00006AD10000}"/>
    <cellStyle name="Normal 9 2 2 2 2 3 3" xfId="7025" xr:uid="{00000000-0005-0000-0000-00006BD10000}"/>
    <cellStyle name="Normal 9 2 2 2 2 3 3 2" xfId="10551" xr:uid="{00000000-0005-0000-0000-00006CD10000}"/>
    <cellStyle name="Normal 9 2 2 2 2 3 3 2 2" xfId="17341" xr:uid="{00000000-0005-0000-0000-00006DD10000}"/>
    <cellStyle name="Normal 9 2 2 2 2 3 3 2 2 2" xfId="30909" xr:uid="{00000000-0005-0000-0000-00006ED10000}"/>
    <cellStyle name="Normal 9 2 2 2 2 3 3 2 2 2 2" xfId="58042" xr:uid="{00000000-0005-0000-0000-00006FD10000}"/>
    <cellStyle name="Normal 9 2 2 2 2 3 3 2 2 3" xfId="44480" xr:uid="{00000000-0005-0000-0000-000070D10000}"/>
    <cellStyle name="Normal 9 2 2 2 2 3 3 2 3" xfId="24128" xr:uid="{00000000-0005-0000-0000-000071D10000}"/>
    <cellStyle name="Normal 9 2 2 2 2 3 3 2 3 2" xfId="51261" xr:uid="{00000000-0005-0000-0000-000072D10000}"/>
    <cellStyle name="Normal 9 2 2 2 2 3 3 2 4" xfId="37699" xr:uid="{00000000-0005-0000-0000-000073D10000}"/>
    <cellStyle name="Normal 9 2 2 2 2 3 3 3" xfId="13952" xr:uid="{00000000-0005-0000-0000-000074D10000}"/>
    <cellStyle name="Normal 9 2 2 2 2 3 3 3 2" xfId="27520" xr:uid="{00000000-0005-0000-0000-000075D10000}"/>
    <cellStyle name="Normal 9 2 2 2 2 3 3 3 2 2" xfId="54653" xr:uid="{00000000-0005-0000-0000-000076D10000}"/>
    <cellStyle name="Normal 9 2 2 2 2 3 3 3 3" xfId="41091" xr:uid="{00000000-0005-0000-0000-000077D10000}"/>
    <cellStyle name="Normal 9 2 2 2 2 3 3 4" xfId="20739" xr:uid="{00000000-0005-0000-0000-000078D10000}"/>
    <cellStyle name="Normal 9 2 2 2 2 3 3 4 2" xfId="47872" xr:uid="{00000000-0005-0000-0000-000079D10000}"/>
    <cellStyle name="Normal 9 2 2 2 2 3 3 5" xfId="34310" xr:uid="{00000000-0005-0000-0000-00007AD10000}"/>
    <cellStyle name="Normal 9 2 2 2 2 3 4" xfId="10549" xr:uid="{00000000-0005-0000-0000-00007BD10000}"/>
    <cellStyle name="Normal 9 2 2 2 2 3 4 2" xfId="17339" xr:uid="{00000000-0005-0000-0000-00007CD10000}"/>
    <cellStyle name="Normal 9 2 2 2 2 3 4 2 2" xfId="30907" xr:uid="{00000000-0005-0000-0000-00007DD10000}"/>
    <cellStyle name="Normal 9 2 2 2 2 3 4 2 2 2" xfId="58040" xr:uid="{00000000-0005-0000-0000-00007ED10000}"/>
    <cellStyle name="Normal 9 2 2 2 2 3 4 2 3" xfId="44478" xr:uid="{00000000-0005-0000-0000-00007FD10000}"/>
    <cellStyle name="Normal 9 2 2 2 2 3 4 3" xfId="24126" xr:uid="{00000000-0005-0000-0000-000080D10000}"/>
    <cellStyle name="Normal 9 2 2 2 2 3 4 3 2" xfId="51259" xr:uid="{00000000-0005-0000-0000-000081D10000}"/>
    <cellStyle name="Normal 9 2 2 2 2 3 4 4" xfId="37697" xr:uid="{00000000-0005-0000-0000-000082D10000}"/>
    <cellStyle name="Normal 9 2 2 2 2 3 5" xfId="13950" xr:uid="{00000000-0005-0000-0000-000083D10000}"/>
    <cellStyle name="Normal 9 2 2 2 2 3 5 2" xfId="27518" xr:uid="{00000000-0005-0000-0000-000084D10000}"/>
    <cellStyle name="Normal 9 2 2 2 2 3 5 2 2" xfId="54651" xr:uid="{00000000-0005-0000-0000-000085D10000}"/>
    <cellStyle name="Normal 9 2 2 2 2 3 5 3" xfId="41089" xr:uid="{00000000-0005-0000-0000-000086D10000}"/>
    <cellStyle name="Normal 9 2 2 2 2 3 6" xfId="20737" xr:uid="{00000000-0005-0000-0000-000087D10000}"/>
    <cellStyle name="Normal 9 2 2 2 2 3 6 2" xfId="47870" xr:uid="{00000000-0005-0000-0000-000088D10000}"/>
    <cellStyle name="Normal 9 2 2 2 2 3 7" xfId="34308" xr:uid="{00000000-0005-0000-0000-000089D10000}"/>
    <cellStyle name="Normal 9 2 2 2 2 4" xfId="7026" xr:uid="{00000000-0005-0000-0000-00008AD10000}"/>
    <cellStyle name="Normal 9 2 2 2 2 4 2" xfId="7027" xr:uid="{00000000-0005-0000-0000-00008BD10000}"/>
    <cellStyle name="Normal 9 2 2 2 2 4 2 2" xfId="10553" xr:uid="{00000000-0005-0000-0000-00008CD10000}"/>
    <cellStyle name="Normal 9 2 2 2 2 4 2 2 2" xfId="17343" xr:uid="{00000000-0005-0000-0000-00008DD10000}"/>
    <cellStyle name="Normal 9 2 2 2 2 4 2 2 2 2" xfId="30911" xr:uid="{00000000-0005-0000-0000-00008ED10000}"/>
    <cellStyle name="Normal 9 2 2 2 2 4 2 2 2 2 2" xfId="58044" xr:uid="{00000000-0005-0000-0000-00008FD10000}"/>
    <cellStyle name="Normal 9 2 2 2 2 4 2 2 2 3" xfId="44482" xr:uid="{00000000-0005-0000-0000-000090D10000}"/>
    <cellStyle name="Normal 9 2 2 2 2 4 2 2 3" xfId="24130" xr:uid="{00000000-0005-0000-0000-000091D10000}"/>
    <cellStyle name="Normal 9 2 2 2 2 4 2 2 3 2" xfId="51263" xr:uid="{00000000-0005-0000-0000-000092D10000}"/>
    <cellStyle name="Normal 9 2 2 2 2 4 2 2 4" xfId="37701" xr:uid="{00000000-0005-0000-0000-000093D10000}"/>
    <cellStyle name="Normal 9 2 2 2 2 4 2 3" xfId="13954" xr:uid="{00000000-0005-0000-0000-000094D10000}"/>
    <cellStyle name="Normal 9 2 2 2 2 4 2 3 2" xfId="27522" xr:uid="{00000000-0005-0000-0000-000095D10000}"/>
    <cellStyle name="Normal 9 2 2 2 2 4 2 3 2 2" xfId="54655" xr:uid="{00000000-0005-0000-0000-000096D10000}"/>
    <cellStyle name="Normal 9 2 2 2 2 4 2 3 3" xfId="41093" xr:uid="{00000000-0005-0000-0000-000097D10000}"/>
    <cellStyle name="Normal 9 2 2 2 2 4 2 4" xfId="20741" xr:uid="{00000000-0005-0000-0000-000098D10000}"/>
    <cellStyle name="Normal 9 2 2 2 2 4 2 4 2" xfId="47874" xr:uid="{00000000-0005-0000-0000-000099D10000}"/>
    <cellStyle name="Normal 9 2 2 2 2 4 2 5" xfId="34312" xr:uid="{00000000-0005-0000-0000-00009AD10000}"/>
    <cellStyle name="Normal 9 2 2 2 2 4 3" xfId="10552" xr:uid="{00000000-0005-0000-0000-00009BD10000}"/>
    <cellStyle name="Normal 9 2 2 2 2 4 3 2" xfId="17342" xr:uid="{00000000-0005-0000-0000-00009CD10000}"/>
    <cellStyle name="Normal 9 2 2 2 2 4 3 2 2" xfId="30910" xr:uid="{00000000-0005-0000-0000-00009DD10000}"/>
    <cellStyle name="Normal 9 2 2 2 2 4 3 2 2 2" xfId="58043" xr:uid="{00000000-0005-0000-0000-00009ED10000}"/>
    <cellStyle name="Normal 9 2 2 2 2 4 3 2 3" xfId="44481" xr:uid="{00000000-0005-0000-0000-00009FD10000}"/>
    <cellStyle name="Normal 9 2 2 2 2 4 3 3" xfId="24129" xr:uid="{00000000-0005-0000-0000-0000A0D10000}"/>
    <cellStyle name="Normal 9 2 2 2 2 4 3 3 2" xfId="51262" xr:uid="{00000000-0005-0000-0000-0000A1D10000}"/>
    <cellStyle name="Normal 9 2 2 2 2 4 3 4" xfId="37700" xr:uid="{00000000-0005-0000-0000-0000A2D10000}"/>
    <cellStyle name="Normal 9 2 2 2 2 4 4" xfId="13953" xr:uid="{00000000-0005-0000-0000-0000A3D10000}"/>
    <cellStyle name="Normal 9 2 2 2 2 4 4 2" xfId="27521" xr:uid="{00000000-0005-0000-0000-0000A4D10000}"/>
    <cellStyle name="Normal 9 2 2 2 2 4 4 2 2" xfId="54654" xr:uid="{00000000-0005-0000-0000-0000A5D10000}"/>
    <cellStyle name="Normal 9 2 2 2 2 4 4 3" xfId="41092" xr:uid="{00000000-0005-0000-0000-0000A6D10000}"/>
    <cellStyle name="Normal 9 2 2 2 2 4 5" xfId="20740" xr:uid="{00000000-0005-0000-0000-0000A7D10000}"/>
    <cellStyle name="Normal 9 2 2 2 2 4 5 2" xfId="47873" xr:uid="{00000000-0005-0000-0000-0000A8D10000}"/>
    <cellStyle name="Normal 9 2 2 2 2 4 6" xfId="34311" xr:uid="{00000000-0005-0000-0000-0000A9D10000}"/>
    <cellStyle name="Normal 9 2 2 2 2 5" xfId="7028" xr:uid="{00000000-0005-0000-0000-0000AAD10000}"/>
    <cellStyle name="Normal 9 2 2 2 2 5 2" xfId="10554" xr:uid="{00000000-0005-0000-0000-0000ABD10000}"/>
    <cellStyle name="Normal 9 2 2 2 2 5 2 2" xfId="17344" xr:uid="{00000000-0005-0000-0000-0000ACD10000}"/>
    <cellStyle name="Normal 9 2 2 2 2 5 2 2 2" xfId="30912" xr:uid="{00000000-0005-0000-0000-0000ADD10000}"/>
    <cellStyle name="Normal 9 2 2 2 2 5 2 2 2 2" xfId="58045" xr:uid="{00000000-0005-0000-0000-0000AED10000}"/>
    <cellStyle name="Normal 9 2 2 2 2 5 2 2 3" xfId="44483" xr:uid="{00000000-0005-0000-0000-0000AFD10000}"/>
    <cellStyle name="Normal 9 2 2 2 2 5 2 3" xfId="24131" xr:uid="{00000000-0005-0000-0000-0000B0D10000}"/>
    <cellStyle name="Normal 9 2 2 2 2 5 2 3 2" xfId="51264" xr:uid="{00000000-0005-0000-0000-0000B1D10000}"/>
    <cellStyle name="Normal 9 2 2 2 2 5 2 4" xfId="37702" xr:uid="{00000000-0005-0000-0000-0000B2D10000}"/>
    <cellStyle name="Normal 9 2 2 2 2 5 3" xfId="13955" xr:uid="{00000000-0005-0000-0000-0000B3D10000}"/>
    <cellStyle name="Normal 9 2 2 2 2 5 3 2" xfId="27523" xr:uid="{00000000-0005-0000-0000-0000B4D10000}"/>
    <cellStyle name="Normal 9 2 2 2 2 5 3 2 2" xfId="54656" xr:uid="{00000000-0005-0000-0000-0000B5D10000}"/>
    <cellStyle name="Normal 9 2 2 2 2 5 3 3" xfId="41094" xr:uid="{00000000-0005-0000-0000-0000B6D10000}"/>
    <cellStyle name="Normal 9 2 2 2 2 5 4" xfId="20742" xr:uid="{00000000-0005-0000-0000-0000B7D10000}"/>
    <cellStyle name="Normal 9 2 2 2 2 5 4 2" xfId="47875" xr:uid="{00000000-0005-0000-0000-0000B8D10000}"/>
    <cellStyle name="Normal 9 2 2 2 2 5 5" xfId="34313" xr:uid="{00000000-0005-0000-0000-0000B9D10000}"/>
    <cellStyle name="Normal 9 2 2 2 2 6" xfId="7029" xr:uid="{00000000-0005-0000-0000-0000BAD10000}"/>
    <cellStyle name="Normal 9 2 2 2 2 6 2" xfId="10555" xr:uid="{00000000-0005-0000-0000-0000BBD10000}"/>
    <cellStyle name="Normal 9 2 2 2 2 6 2 2" xfId="17345" xr:uid="{00000000-0005-0000-0000-0000BCD10000}"/>
    <cellStyle name="Normal 9 2 2 2 2 6 2 2 2" xfId="30913" xr:uid="{00000000-0005-0000-0000-0000BDD10000}"/>
    <cellStyle name="Normal 9 2 2 2 2 6 2 2 2 2" xfId="58046" xr:uid="{00000000-0005-0000-0000-0000BED10000}"/>
    <cellStyle name="Normal 9 2 2 2 2 6 2 2 3" xfId="44484" xr:uid="{00000000-0005-0000-0000-0000BFD10000}"/>
    <cellStyle name="Normal 9 2 2 2 2 6 2 3" xfId="24132" xr:uid="{00000000-0005-0000-0000-0000C0D10000}"/>
    <cellStyle name="Normal 9 2 2 2 2 6 2 3 2" xfId="51265" xr:uid="{00000000-0005-0000-0000-0000C1D10000}"/>
    <cellStyle name="Normal 9 2 2 2 2 6 2 4" xfId="37703" xr:uid="{00000000-0005-0000-0000-0000C2D10000}"/>
    <cellStyle name="Normal 9 2 2 2 2 6 3" xfId="13956" xr:uid="{00000000-0005-0000-0000-0000C3D10000}"/>
    <cellStyle name="Normal 9 2 2 2 2 6 3 2" xfId="27524" xr:uid="{00000000-0005-0000-0000-0000C4D10000}"/>
    <cellStyle name="Normal 9 2 2 2 2 6 3 2 2" xfId="54657" xr:uid="{00000000-0005-0000-0000-0000C5D10000}"/>
    <cellStyle name="Normal 9 2 2 2 2 6 3 3" xfId="41095" xr:uid="{00000000-0005-0000-0000-0000C6D10000}"/>
    <cellStyle name="Normal 9 2 2 2 2 6 4" xfId="20743" xr:uid="{00000000-0005-0000-0000-0000C7D10000}"/>
    <cellStyle name="Normal 9 2 2 2 2 6 4 2" xfId="47876" xr:uid="{00000000-0005-0000-0000-0000C8D10000}"/>
    <cellStyle name="Normal 9 2 2 2 2 6 5" xfId="34314" xr:uid="{00000000-0005-0000-0000-0000C9D10000}"/>
    <cellStyle name="Normal 9 2 2 2 2 7" xfId="10540" xr:uid="{00000000-0005-0000-0000-0000CAD10000}"/>
    <cellStyle name="Normal 9 2 2 2 2 7 2" xfId="17330" xr:uid="{00000000-0005-0000-0000-0000CBD10000}"/>
    <cellStyle name="Normal 9 2 2 2 2 7 2 2" xfId="30898" xr:uid="{00000000-0005-0000-0000-0000CCD10000}"/>
    <cellStyle name="Normal 9 2 2 2 2 7 2 2 2" xfId="58031" xr:uid="{00000000-0005-0000-0000-0000CDD10000}"/>
    <cellStyle name="Normal 9 2 2 2 2 7 2 3" xfId="44469" xr:uid="{00000000-0005-0000-0000-0000CED10000}"/>
    <cellStyle name="Normal 9 2 2 2 2 7 3" xfId="24117" xr:uid="{00000000-0005-0000-0000-0000CFD10000}"/>
    <cellStyle name="Normal 9 2 2 2 2 7 3 2" xfId="51250" xr:uid="{00000000-0005-0000-0000-0000D0D10000}"/>
    <cellStyle name="Normal 9 2 2 2 2 7 4" xfId="37688" xr:uid="{00000000-0005-0000-0000-0000D1D10000}"/>
    <cellStyle name="Normal 9 2 2 2 2 8" xfId="13941" xr:uid="{00000000-0005-0000-0000-0000D2D10000}"/>
    <cellStyle name="Normal 9 2 2 2 2 8 2" xfId="27509" xr:uid="{00000000-0005-0000-0000-0000D3D10000}"/>
    <cellStyle name="Normal 9 2 2 2 2 8 2 2" xfId="54642" xr:uid="{00000000-0005-0000-0000-0000D4D10000}"/>
    <cellStyle name="Normal 9 2 2 2 2 8 3" xfId="41080" xr:uid="{00000000-0005-0000-0000-0000D5D10000}"/>
    <cellStyle name="Normal 9 2 2 2 2 9" xfId="20728" xr:uid="{00000000-0005-0000-0000-0000D6D10000}"/>
    <cellStyle name="Normal 9 2 2 2 2 9 2" xfId="47861" xr:uid="{00000000-0005-0000-0000-0000D7D10000}"/>
    <cellStyle name="Normal 9 2 2 2 3" xfId="7030" xr:uid="{00000000-0005-0000-0000-0000D8D10000}"/>
    <cellStyle name="Normal 9 2 2 2 3 2" xfId="7031" xr:uid="{00000000-0005-0000-0000-0000D9D10000}"/>
    <cellStyle name="Normal 9 2 2 2 3 2 2" xfId="7032" xr:uid="{00000000-0005-0000-0000-0000DAD10000}"/>
    <cellStyle name="Normal 9 2 2 2 3 2 2 2" xfId="10558" xr:uid="{00000000-0005-0000-0000-0000DBD10000}"/>
    <cellStyle name="Normal 9 2 2 2 3 2 2 2 2" xfId="17348" xr:uid="{00000000-0005-0000-0000-0000DCD10000}"/>
    <cellStyle name="Normal 9 2 2 2 3 2 2 2 2 2" xfId="30916" xr:uid="{00000000-0005-0000-0000-0000DDD10000}"/>
    <cellStyle name="Normal 9 2 2 2 3 2 2 2 2 2 2" xfId="58049" xr:uid="{00000000-0005-0000-0000-0000DED10000}"/>
    <cellStyle name="Normal 9 2 2 2 3 2 2 2 2 3" xfId="44487" xr:uid="{00000000-0005-0000-0000-0000DFD10000}"/>
    <cellStyle name="Normal 9 2 2 2 3 2 2 2 3" xfId="24135" xr:uid="{00000000-0005-0000-0000-0000E0D10000}"/>
    <cellStyle name="Normal 9 2 2 2 3 2 2 2 3 2" xfId="51268" xr:uid="{00000000-0005-0000-0000-0000E1D10000}"/>
    <cellStyle name="Normal 9 2 2 2 3 2 2 2 4" xfId="37706" xr:uid="{00000000-0005-0000-0000-0000E2D10000}"/>
    <cellStyle name="Normal 9 2 2 2 3 2 2 3" xfId="13959" xr:uid="{00000000-0005-0000-0000-0000E3D10000}"/>
    <cellStyle name="Normal 9 2 2 2 3 2 2 3 2" xfId="27527" xr:uid="{00000000-0005-0000-0000-0000E4D10000}"/>
    <cellStyle name="Normal 9 2 2 2 3 2 2 3 2 2" xfId="54660" xr:uid="{00000000-0005-0000-0000-0000E5D10000}"/>
    <cellStyle name="Normal 9 2 2 2 3 2 2 3 3" xfId="41098" xr:uid="{00000000-0005-0000-0000-0000E6D10000}"/>
    <cellStyle name="Normal 9 2 2 2 3 2 2 4" xfId="20746" xr:uid="{00000000-0005-0000-0000-0000E7D10000}"/>
    <cellStyle name="Normal 9 2 2 2 3 2 2 4 2" xfId="47879" xr:uid="{00000000-0005-0000-0000-0000E8D10000}"/>
    <cellStyle name="Normal 9 2 2 2 3 2 2 5" xfId="34317" xr:uid="{00000000-0005-0000-0000-0000E9D10000}"/>
    <cellStyle name="Normal 9 2 2 2 3 2 3" xfId="7033" xr:uid="{00000000-0005-0000-0000-0000EAD10000}"/>
    <cellStyle name="Normal 9 2 2 2 3 2 3 2" xfId="10559" xr:uid="{00000000-0005-0000-0000-0000EBD10000}"/>
    <cellStyle name="Normal 9 2 2 2 3 2 3 2 2" xfId="17349" xr:uid="{00000000-0005-0000-0000-0000ECD10000}"/>
    <cellStyle name="Normal 9 2 2 2 3 2 3 2 2 2" xfId="30917" xr:uid="{00000000-0005-0000-0000-0000EDD10000}"/>
    <cellStyle name="Normal 9 2 2 2 3 2 3 2 2 2 2" xfId="58050" xr:uid="{00000000-0005-0000-0000-0000EED10000}"/>
    <cellStyle name="Normal 9 2 2 2 3 2 3 2 2 3" xfId="44488" xr:uid="{00000000-0005-0000-0000-0000EFD10000}"/>
    <cellStyle name="Normal 9 2 2 2 3 2 3 2 3" xfId="24136" xr:uid="{00000000-0005-0000-0000-0000F0D10000}"/>
    <cellStyle name="Normal 9 2 2 2 3 2 3 2 3 2" xfId="51269" xr:uid="{00000000-0005-0000-0000-0000F1D10000}"/>
    <cellStyle name="Normal 9 2 2 2 3 2 3 2 4" xfId="37707" xr:uid="{00000000-0005-0000-0000-0000F2D10000}"/>
    <cellStyle name="Normal 9 2 2 2 3 2 3 3" xfId="13960" xr:uid="{00000000-0005-0000-0000-0000F3D10000}"/>
    <cellStyle name="Normal 9 2 2 2 3 2 3 3 2" xfId="27528" xr:uid="{00000000-0005-0000-0000-0000F4D10000}"/>
    <cellStyle name="Normal 9 2 2 2 3 2 3 3 2 2" xfId="54661" xr:uid="{00000000-0005-0000-0000-0000F5D10000}"/>
    <cellStyle name="Normal 9 2 2 2 3 2 3 3 3" xfId="41099" xr:uid="{00000000-0005-0000-0000-0000F6D10000}"/>
    <cellStyle name="Normal 9 2 2 2 3 2 3 4" xfId="20747" xr:uid="{00000000-0005-0000-0000-0000F7D10000}"/>
    <cellStyle name="Normal 9 2 2 2 3 2 3 4 2" xfId="47880" xr:uid="{00000000-0005-0000-0000-0000F8D10000}"/>
    <cellStyle name="Normal 9 2 2 2 3 2 3 5" xfId="34318" xr:uid="{00000000-0005-0000-0000-0000F9D10000}"/>
    <cellStyle name="Normal 9 2 2 2 3 2 4" xfId="10557" xr:uid="{00000000-0005-0000-0000-0000FAD10000}"/>
    <cellStyle name="Normal 9 2 2 2 3 2 4 2" xfId="17347" xr:uid="{00000000-0005-0000-0000-0000FBD10000}"/>
    <cellStyle name="Normal 9 2 2 2 3 2 4 2 2" xfId="30915" xr:uid="{00000000-0005-0000-0000-0000FCD10000}"/>
    <cellStyle name="Normal 9 2 2 2 3 2 4 2 2 2" xfId="58048" xr:uid="{00000000-0005-0000-0000-0000FDD10000}"/>
    <cellStyle name="Normal 9 2 2 2 3 2 4 2 3" xfId="44486" xr:uid="{00000000-0005-0000-0000-0000FED10000}"/>
    <cellStyle name="Normal 9 2 2 2 3 2 4 3" xfId="24134" xr:uid="{00000000-0005-0000-0000-0000FFD10000}"/>
    <cellStyle name="Normal 9 2 2 2 3 2 4 3 2" xfId="51267" xr:uid="{00000000-0005-0000-0000-000000D20000}"/>
    <cellStyle name="Normal 9 2 2 2 3 2 4 4" xfId="37705" xr:uid="{00000000-0005-0000-0000-000001D20000}"/>
    <cellStyle name="Normal 9 2 2 2 3 2 5" xfId="13958" xr:uid="{00000000-0005-0000-0000-000002D20000}"/>
    <cellStyle name="Normal 9 2 2 2 3 2 5 2" xfId="27526" xr:uid="{00000000-0005-0000-0000-000003D20000}"/>
    <cellStyle name="Normal 9 2 2 2 3 2 5 2 2" xfId="54659" xr:uid="{00000000-0005-0000-0000-000004D20000}"/>
    <cellStyle name="Normal 9 2 2 2 3 2 5 3" xfId="41097" xr:uid="{00000000-0005-0000-0000-000005D20000}"/>
    <cellStyle name="Normal 9 2 2 2 3 2 6" xfId="20745" xr:uid="{00000000-0005-0000-0000-000006D20000}"/>
    <cellStyle name="Normal 9 2 2 2 3 2 6 2" xfId="47878" xr:uid="{00000000-0005-0000-0000-000007D20000}"/>
    <cellStyle name="Normal 9 2 2 2 3 2 7" xfId="34316" xr:uid="{00000000-0005-0000-0000-000008D20000}"/>
    <cellStyle name="Normal 9 2 2 2 3 3" xfId="7034" xr:uid="{00000000-0005-0000-0000-000009D20000}"/>
    <cellStyle name="Normal 9 2 2 2 3 3 2" xfId="7035" xr:uid="{00000000-0005-0000-0000-00000AD20000}"/>
    <cellStyle name="Normal 9 2 2 2 3 3 2 2" xfId="10561" xr:uid="{00000000-0005-0000-0000-00000BD20000}"/>
    <cellStyle name="Normal 9 2 2 2 3 3 2 2 2" xfId="17351" xr:uid="{00000000-0005-0000-0000-00000CD20000}"/>
    <cellStyle name="Normal 9 2 2 2 3 3 2 2 2 2" xfId="30919" xr:uid="{00000000-0005-0000-0000-00000DD20000}"/>
    <cellStyle name="Normal 9 2 2 2 3 3 2 2 2 2 2" xfId="58052" xr:uid="{00000000-0005-0000-0000-00000ED20000}"/>
    <cellStyle name="Normal 9 2 2 2 3 3 2 2 2 3" xfId="44490" xr:uid="{00000000-0005-0000-0000-00000FD20000}"/>
    <cellStyle name="Normal 9 2 2 2 3 3 2 2 3" xfId="24138" xr:uid="{00000000-0005-0000-0000-000010D20000}"/>
    <cellStyle name="Normal 9 2 2 2 3 3 2 2 3 2" xfId="51271" xr:uid="{00000000-0005-0000-0000-000011D20000}"/>
    <cellStyle name="Normal 9 2 2 2 3 3 2 2 4" xfId="37709" xr:uid="{00000000-0005-0000-0000-000012D20000}"/>
    <cellStyle name="Normal 9 2 2 2 3 3 2 3" xfId="13962" xr:uid="{00000000-0005-0000-0000-000013D20000}"/>
    <cellStyle name="Normal 9 2 2 2 3 3 2 3 2" xfId="27530" xr:uid="{00000000-0005-0000-0000-000014D20000}"/>
    <cellStyle name="Normal 9 2 2 2 3 3 2 3 2 2" xfId="54663" xr:uid="{00000000-0005-0000-0000-000015D20000}"/>
    <cellStyle name="Normal 9 2 2 2 3 3 2 3 3" xfId="41101" xr:uid="{00000000-0005-0000-0000-000016D20000}"/>
    <cellStyle name="Normal 9 2 2 2 3 3 2 4" xfId="20749" xr:uid="{00000000-0005-0000-0000-000017D20000}"/>
    <cellStyle name="Normal 9 2 2 2 3 3 2 4 2" xfId="47882" xr:uid="{00000000-0005-0000-0000-000018D20000}"/>
    <cellStyle name="Normal 9 2 2 2 3 3 2 5" xfId="34320" xr:uid="{00000000-0005-0000-0000-000019D20000}"/>
    <cellStyle name="Normal 9 2 2 2 3 3 3" xfId="10560" xr:uid="{00000000-0005-0000-0000-00001AD20000}"/>
    <cellStyle name="Normal 9 2 2 2 3 3 3 2" xfId="17350" xr:uid="{00000000-0005-0000-0000-00001BD20000}"/>
    <cellStyle name="Normal 9 2 2 2 3 3 3 2 2" xfId="30918" xr:uid="{00000000-0005-0000-0000-00001CD20000}"/>
    <cellStyle name="Normal 9 2 2 2 3 3 3 2 2 2" xfId="58051" xr:uid="{00000000-0005-0000-0000-00001DD20000}"/>
    <cellStyle name="Normal 9 2 2 2 3 3 3 2 3" xfId="44489" xr:uid="{00000000-0005-0000-0000-00001ED20000}"/>
    <cellStyle name="Normal 9 2 2 2 3 3 3 3" xfId="24137" xr:uid="{00000000-0005-0000-0000-00001FD20000}"/>
    <cellStyle name="Normal 9 2 2 2 3 3 3 3 2" xfId="51270" xr:uid="{00000000-0005-0000-0000-000020D20000}"/>
    <cellStyle name="Normal 9 2 2 2 3 3 3 4" xfId="37708" xr:uid="{00000000-0005-0000-0000-000021D20000}"/>
    <cellStyle name="Normal 9 2 2 2 3 3 4" xfId="13961" xr:uid="{00000000-0005-0000-0000-000022D20000}"/>
    <cellStyle name="Normal 9 2 2 2 3 3 4 2" xfId="27529" xr:uid="{00000000-0005-0000-0000-000023D20000}"/>
    <cellStyle name="Normal 9 2 2 2 3 3 4 2 2" xfId="54662" xr:uid="{00000000-0005-0000-0000-000024D20000}"/>
    <cellStyle name="Normal 9 2 2 2 3 3 4 3" xfId="41100" xr:uid="{00000000-0005-0000-0000-000025D20000}"/>
    <cellStyle name="Normal 9 2 2 2 3 3 5" xfId="20748" xr:uid="{00000000-0005-0000-0000-000026D20000}"/>
    <cellStyle name="Normal 9 2 2 2 3 3 5 2" xfId="47881" xr:uid="{00000000-0005-0000-0000-000027D20000}"/>
    <cellStyle name="Normal 9 2 2 2 3 3 6" xfId="34319" xr:uid="{00000000-0005-0000-0000-000028D20000}"/>
    <cellStyle name="Normal 9 2 2 2 3 4" xfId="7036" xr:uid="{00000000-0005-0000-0000-000029D20000}"/>
    <cellStyle name="Normal 9 2 2 2 3 4 2" xfId="10562" xr:uid="{00000000-0005-0000-0000-00002AD20000}"/>
    <cellStyle name="Normal 9 2 2 2 3 4 2 2" xfId="17352" xr:uid="{00000000-0005-0000-0000-00002BD20000}"/>
    <cellStyle name="Normal 9 2 2 2 3 4 2 2 2" xfId="30920" xr:uid="{00000000-0005-0000-0000-00002CD20000}"/>
    <cellStyle name="Normal 9 2 2 2 3 4 2 2 2 2" xfId="58053" xr:uid="{00000000-0005-0000-0000-00002DD20000}"/>
    <cellStyle name="Normal 9 2 2 2 3 4 2 2 3" xfId="44491" xr:uid="{00000000-0005-0000-0000-00002ED20000}"/>
    <cellStyle name="Normal 9 2 2 2 3 4 2 3" xfId="24139" xr:uid="{00000000-0005-0000-0000-00002FD20000}"/>
    <cellStyle name="Normal 9 2 2 2 3 4 2 3 2" xfId="51272" xr:uid="{00000000-0005-0000-0000-000030D20000}"/>
    <cellStyle name="Normal 9 2 2 2 3 4 2 4" xfId="37710" xr:uid="{00000000-0005-0000-0000-000031D20000}"/>
    <cellStyle name="Normal 9 2 2 2 3 4 3" xfId="13963" xr:uid="{00000000-0005-0000-0000-000032D20000}"/>
    <cellStyle name="Normal 9 2 2 2 3 4 3 2" xfId="27531" xr:uid="{00000000-0005-0000-0000-000033D20000}"/>
    <cellStyle name="Normal 9 2 2 2 3 4 3 2 2" xfId="54664" xr:uid="{00000000-0005-0000-0000-000034D20000}"/>
    <cellStyle name="Normal 9 2 2 2 3 4 3 3" xfId="41102" xr:uid="{00000000-0005-0000-0000-000035D20000}"/>
    <cellStyle name="Normal 9 2 2 2 3 4 4" xfId="20750" xr:uid="{00000000-0005-0000-0000-000036D20000}"/>
    <cellStyle name="Normal 9 2 2 2 3 4 4 2" xfId="47883" xr:uid="{00000000-0005-0000-0000-000037D20000}"/>
    <cellStyle name="Normal 9 2 2 2 3 4 5" xfId="34321" xr:uid="{00000000-0005-0000-0000-000038D20000}"/>
    <cellStyle name="Normal 9 2 2 2 3 5" xfId="7037" xr:uid="{00000000-0005-0000-0000-000039D20000}"/>
    <cellStyle name="Normal 9 2 2 2 3 5 2" xfId="10563" xr:uid="{00000000-0005-0000-0000-00003AD20000}"/>
    <cellStyle name="Normal 9 2 2 2 3 5 2 2" xfId="17353" xr:uid="{00000000-0005-0000-0000-00003BD20000}"/>
    <cellStyle name="Normal 9 2 2 2 3 5 2 2 2" xfId="30921" xr:uid="{00000000-0005-0000-0000-00003CD20000}"/>
    <cellStyle name="Normal 9 2 2 2 3 5 2 2 2 2" xfId="58054" xr:uid="{00000000-0005-0000-0000-00003DD20000}"/>
    <cellStyle name="Normal 9 2 2 2 3 5 2 2 3" xfId="44492" xr:uid="{00000000-0005-0000-0000-00003ED20000}"/>
    <cellStyle name="Normal 9 2 2 2 3 5 2 3" xfId="24140" xr:uid="{00000000-0005-0000-0000-00003FD20000}"/>
    <cellStyle name="Normal 9 2 2 2 3 5 2 3 2" xfId="51273" xr:uid="{00000000-0005-0000-0000-000040D20000}"/>
    <cellStyle name="Normal 9 2 2 2 3 5 2 4" xfId="37711" xr:uid="{00000000-0005-0000-0000-000041D20000}"/>
    <cellStyle name="Normal 9 2 2 2 3 5 3" xfId="13964" xr:uid="{00000000-0005-0000-0000-000042D20000}"/>
    <cellStyle name="Normal 9 2 2 2 3 5 3 2" xfId="27532" xr:uid="{00000000-0005-0000-0000-000043D20000}"/>
    <cellStyle name="Normal 9 2 2 2 3 5 3 2 2" xfId="54665" xr:uid="{00000000-0005-0000-0000-000044D20000}"/>
    <cellStyle name="Normal 9 2 2 2 3 5 3 3" xfId="41103" xr:uid="{00000000-0005-0000-0000-000045D20000}"/>
    <cellStyle name="Normal 9 2 2 2 3 5 4" xfId="20751" xr:uid="{00000000-0005-0000-0000-000046D20000}"/>
    <cellStyle name="Normal 9 2 2 2 3 5 4 2" xfId="47884" xr:uid="{00000000-0005-0000-0000-000047D20000}"/>
    <cellStyle name="Normal 9 2 2 2 3 5 5" xfId="34322" xr:uid="{00000000-0005-0000-0000-000048D20000}"/>
    <cellStyle name="Normal 9 2 2 2 3 6" xfId="10556" xr:uid="{00000000-0005-0000-0000-000049D20000}"/>
    <cellStyle name="Normal 9 2 2 2 3 6 2" xfId="17346" xr:uid="{00000000-0005-0000-0000-00004AD20000}"/>
    <cellStyle name="Normal 9 2 2 2 3 6 2 2" xfId="30914" xr:uid="{00000000-0005-0000-0000-00004BD20000}"/>
    <cellStyle name="Normal 9 2 2 2 3 6 2 2 2" xfId="58047" xr:uid="{00000000-0005-0000-0000-00004CD20000}"/>
    <cellStyle name="Normal 9 2 2 2 3 6 2 3" xfId="44485" xr:uid="{00000000-0005-0000-0000-00004DD20000}"/>
    <cellStyle name="Normal 9 2 2 2 3 6 3" xfId="24133" xr:uid="{00000000-0005-0000-0000-00004ED20000}"/>
    <cellStyle name="Normal 9 2 2 2 3 6 3 2" xfId="51266" xr:uid="{00000000-0005-0000-0000-00004FD20000}"/>
    <cellStyle name="Normal 9 2 2 2 3 6 4" xfId="37704" xr:uid="{00000000-0005-0000-0000-000050D20000}"/>
    <cellStyle name="Normal 9 2 2 2 3 7" xfId="13957" xr:uid="{00000000-0005-0000-0000-000051D20000}"/>
    <cellStyle name="Normal 9 2 2 2 3 7 2" xfId="27525" xr:uid="{00000000-0005-0000-0000-000052D20000}"/>
    <cellStyle name="Normal 9 2 2 2 3 7 2 2" xfId="54658" xr:uid="{00000000-0005-0000-0000-000053D20000}"/>
    <cellStyle name="Normal 9 2 2 2 3 7 3" xfId="41096" xr:uid="{00000000-0005-0000-0000-000054D20000}"/>
    <cellStyle name="Normal 9 2 2 2 3 8" xfId="20744" xr:uid="{00000000-0005-0000-0000-000055D20000}"/>
    <cellStyle name="Normal 9 2 2 2 3 8 2" xfId="47877" xr:uid="{00000000-0005-0000-0000-000056D20000}"/>
    <cellStyle name="Normal 9 2 2 2 3 9" xfId="34315" xr:uid="{00000000-0005-0000-0000-000057D20000}"/>
    <cellStyle name="Normal 9 2 2 2 4" xfId="7038" xr:uid="{00000000-0005-0000-0000-000058D20000}"/>
    <cellStyle name="Normal 9 2 2 2 4 2" xfId="7039" xr:uid="{00000000-0005-0000-0000-000059D20000}"/>
    <cellStyle name="Normal 9 2 2 2 4 2 2" xfId="7040" xr:uid="{00000000-0005-0000-0000-00005AD20000}"/>
    <cellStyle name="Normal 9 2 2 2 4 2 2 2" xfId="10566" xr:uid="{00000000-0005-0000-0000-00005BD20000}"/>
    <cellStyle name="Normal 9 2 2 2 4 2 2 2 2" xfId="17356" xr:uid="{00000000-0005-0000-0000-00005CD20000}"/>
    <cellStyle name="Normal 9 2 2 2 4 2 2 2 2 2" xfId="30924" xr:uid="{00000000-0005-0000-0000-00005DD20000}"/>
    <cellStyle name="Normal 9 2 2 2 4 2 2 2 2 2 2" xfId="58057" xr:uid="{00000000-0005-0000-0000-00005ED20000}"/>
    <cellStyle name="Normal 9 2 2 2 4 2 2 2 2 3" xfId="44495" xr:uid="{00000000-0005-0000-0000-00005FD20000}"/>
    <cellStyle name="Normal 9 2 2 2 4 2 2 2 3" xfId="24143" xr:uid="{00000000-0005-0000-0000-000060D20000}"/>
    <cellStyle name="Normal 9 2 2 2 4 2 2 2 3 2" xfId="51276" xr:uid="{00000000-0005-0000-0000-000061D20000}"/>
    <cellStyle name="Normal 9 2 2 2 4 2 2 2 4" xfId="37714" xr:uid="{00000000-0005-0000-0000-000062D20000}"/>
    <cellStyle name="Normal 9 2 2 2 4 2 2 3" xfId="13967" xr:uid="{00000000-0005-0000-0000-000063D20000}"/>
    <cellStyle name="Normal 9 2 2 2 4 2 2 3 2" xfId="27535" xr:uid="{00000000-0005-0000-0000-000064D20000}"/>
    <cellStyle name="Normal 9 2 2 2 4 2 2 3 2 2" xfId="54668" xr:uid="{00000000-0005-0000-0000-000065D20000}"/>
    <cellStyle name="Normal 9 2 2 2 4 2 2 3 3" xfId="41106" xr:uid="{00000000-0005-0000-0000-000066D20000}"/>
    <cellStyle name="Normal 9 2 2 2 4 2 2 4" xfId="20754" xr:uid="{00000000-0005-0000-0000-000067D20000}"/>
    <cellStyle name="Normal 9 2 2 2 4 2 2 4 2" xfId="47887" xr:uid="{00000000-0005-0000-0000-000068D20000}"/>
    <cellStyle name="Normal 9 2 2 2 4 2 2 5" xfId="34325" xr:uid="{00000000-0005-0000-0000-000069D20000}"/>
    <cellStyle name="Normal 9 2 2 2 4 2 3" xfId="7041" xr:uid="{00000000-0005-0000-0000-00006AD20000}"/>
    <cellStyle name="Normal 9 2 2 2 4 2 3 2" xfId="10567" xr:uid="{00000000-0005-0000-0000-00006BD20000}"/>
    <cellStyle name="Normal 9 2 2 2 4 2 3 2 2" xfId="17357" xr:uid="{00000000-0005-0000-0000-00006CD20000}"/>
    <cellStyle name="Normal 9 2 2 2 4 2 3 2 2 2" xfId="30925" xr:uid="{00000000-0005-0000-0000-00006DD20000}"/>
    <cellStyle name="Normal 9 2 2 2 4 2 3 2 2 2 2" xfId="58058" xr:uid="{00000000-0005-0000-0000-00006ED20000}"/>
    <cellStyle name="Normal 9 2 2 2 4 2 3 2 2 3" xfId="44496" xr:uid="{00000000-0005-0000-0000-00006FD20000}"/>
    <cellStyle name="Normal 9 2 2 2 4 2 3 2 3" xfId="24144" xr:uid="{00000000-0005-0000-0000-000070D20000}"/>
    <cellStyle name="Normal 9 2 2 2 4 2 3 2 3 2" xfId="51277" xr:uid="{00000000-0005-0000-0000-000071D20000}"/>
    <cellStyle name="Normal 9 2 2 2 4 2 3 2 4" xfId="37715" xr:uid="{00000000-0005-0000-0000-000072D20000}"/>
    <cellStyle name="Normal 9 2 2 2 4 2 3 3" xfId="13968" xr:uid="{00000000-0005-0000-0000-000073D20000}"/>
    <cellStyle name="Normal 9 2 2 2 4 2 3 3 2" xfId="27536" xr:uid="{00000000-0005-0000-0000-000074D20000}"/>
    <cellStyle name="Normal 9 2 2 2 4 2 3 3 2 2" xfId="54669" xr:uid="{00000000-0005-0000-0000-000075D20000}"/>
    <cellStyle name="Normal 9 2 2 2 4 2 3 3 3" xfId="41107" xr:uid="{00000000-0005-0000-0000-000076D20000}"/>
    <cellStyle name="Normal 9 2 2 2 4 2 3 4" xfId="20755" xr:uid="{00000000-0005-0000-0000-000077D20000}"/>
    <cellStyle name="Normal 9 2 2 2 4 2 3 4 2" xfId="47888" xr:uid="{00000000-0005-0000-0000-000078D20000}"/>
    <cellStyle name="Normal 9 2 2 2 4 2 3 5" xfId="34326" xr:uid="{00000000-0005-0000-0000-000079D20000}"/>
    <cellStyle name="Normal 9 2 2 2 4 2 4" xfId="10565" xr:uid="{00000000-0005-0000-0000-00007AD20000}"/>
    <cellStyle name="Normal 9 2 2 2 4 2 4 2" xfId="17355" xr:uid="{00000000-0005-0000-0000-00007BD20000}"/>
    <cellStyle name="Normal 9 2 2 2 4 2 4 2 2" xfId="30923" xr:uid="{00000000-0005-0000-0000-00007CD20000}"/>
    <cellStyle name="Normal 9 2 2 2 4 2 4 2 2 2" xfId="58056" xr:uid="{00000000-0005-0000-0000-00007DD20000}"/>
    <cellStyle name="Normal 9 2 2 2 4 2 4 2 3" xfId="44494" xr:uid="{00000000-0005-0000-0000-00007ED20000}"/>
    <cellStyle name="Normal 9 2 2 2 4 2 4 3" xfId="24142" xr:uid="{00000000-0005-0000-0000-00007FD20000}"/>
    <cellStyle name="Normal 9 2 2 2 4 2 4 3 2" xfId="51275" xr:uid="{00000000-0005-0000-0000-000080D20000}"/>
    <cellStyle name="Normal 9 2 2 2 4 2 4 4" xfId="37713" xr:uid="{00000000-0005-0000-0000-000081D20000}"/>
    <cellStyle name="Normal 9 2 2 2 4 2 5" xfId="13966" xr:uid="{00000000-0005-0000-0000-000082D20000}"/>
    <cellStyle name="Normal 9 2 2 2 4 2 5 2" xfId="27534" xr:uid="{00000000-0005-0000-0000-000083D20000}"/>
    <cellStyle name="Normal 9 2 2 2 4 2 5 2 2" xfId="54667" xr:uid="{00000000-0005-0000-0000-000084D20000}"/>
    <cellStyle name="Normal 9 2 2 2 4 2 5 3" xfId="41105" xr:uid="{00000000-0005-0000-0000-000085D20000}"/>
    <cellStyle name="Normal 9 2 2 2 4 2 6" xfId="20753" xr:uid="{00000000-0005-0000-0000-000086D20000}"/>
    <cellStyle name="Normal 9 2 2 2 4 2 6 2" xfId="47886" xr:uid="{00000000-0005-0000-0000-000087D20000}"/>
    <cellStyle name="Normal 9 2 2 2 4 2 7" xfId="34324" xr:uid="{00000000-0005-0000-0000-000088D20000}"/>
    <cellStyle name="Normal 9 2 2 2 4 3" xfId="7042" xr:uid="{00000000-0005-0000-0000-000089D20000}"/>
    <cellStyle name="Normal 9 2 2 2 4 3 2" xfId="10568" xr:uid="{00000000-0005-0000-0000-00008AD20000}"/>
    <cellStyle name="Normal 9 2 2 2 4 3 2 2" xfId="17358" xr:uid="{00000000-0005-0000-0000-00008BD20000}"/>
    <cellStyle name="Normal 9 2 2 2 4 3 2 2 2" xfId="30926" xr:uid="{00000000-0005-0000-0000-00008CD20000}"/>
    <cellStyle name="Normal 9 2 2 2 4 3 2 2 2 2" xfId="58059" xr:uid="{00000000-0005-0000-0000-00008DD20000}"/>
    <cellStyle name="Normal 9 2 2 2 4 3 2 2 3" xfId="44497" xr:uid="{00000000-0005-0000-0000-00008ED20000}"/>
    <cellStyle name="Normal 9 2 2 2 4 3 2 3" xfId="24145" xr:uid="{00000000-0005-0000-0000-00008FD20000}"/>
    <cellStyle name="Normal 9 2 2 2 4 3 2 3 2" xfId="51278" xr:uid="{00000000-0005-0000-0000-000090D20000}"/>
    <cellStyle name="Normal 9 2 2 2 4 3 2 4" xfId="37716" xr:uid="{00000000-0005-0000-0000-000091D20000}"/>
    <cellStyle name="Normal 9 2 2 2 4 3 3" xfId="13969" xr:uid="{00000000-0005-0000-0000-000092D20000}"/>
    <cellStyle name="Normal 9 2 2 2 4 3 3 2" xfId="27537" xr:uid="{00000000-0005-0000-0000-000093D20000}"/>
    <cellStyle name="Normal 9 2 2 2 4 3 3 2 2" xfId="54670" xr:uid="{00000000-0005-0000-0000-000094D20000}"/>
    <cellStyle name="Normal 9 2 2 2 4 3 3 3" xfId="41108" xr:uid="{00000000-0005-0000-0000-000095D20000}"/>
    <cellStyle name="Normal 9 2 2 2 4 3 4" xfId="20756" xr:uid="{00000000-0005-0000-0000-000096D20000}"/>
    <cellStyle name="Normal 9 2 2 2 4 3 4 2" xfId="47889" xr:uid="{00000000-0005-0000-0000-000097D20000}"/>
    <cellStyle name="Normal 9 2 2 2 4 3 5" xfId="34327" xr:uid="{00000000-0005-0000-0000-000098D20000}"/>
    <cellStyle name="Normal 9 2 2 2 4 4" xfId="7043" xr:uid="{00000000-0005-0000-0000-000099D20000}"/>
    <cellStyle name="Normal 9 2 2 2 4 4 2" xfId="10569" xr:uid="{00000000-0005-0000-0000-00009AD20000}"/>
    <cellStyle name="Normal 9 2 2 2 4 4 2 2" xfId="17359" xr:uid="{00000000-0005-0000-0000-00009BD20000}"/>
    <cellStyle name="Normal 9 2 2 2 4 4 2 2 2" xfId="30927" xr:uid="{00000000-0005-0000-0000-00009CD20000}"/>
    <cellStyle name="Normal 9 2 2 2 4 4 2 2 2 2" xfId="58060" xr:uid="{00000000-0005-0000-0000-00009DD20000}"/>
    <cellStyle name="Normal 9 2 2 2 4 4 2 2 3" xfId="44498" xr:uid="{00000000-0005-0000-0000-00009ED20000}"/>
    <cellStyle name="Normal 9 2 2 2 4 4 2 3" xfId="24146" xr:uid="{00000000-0005-0000-0000-00009FD20000}"/>
    <cellStyle name="Normal 9 2 2 2 4 4 2 3 2" xfId="51279" xr:uid="{00000000-0005-0000-0000-0000A0D20000}"/>
    <cellStyle name="Normal 9 2 2 2 4 4 2 4" xfId="37717" xr:uid="{00000000-0005-0000-0000-0000A1D20000}"/>
    <cellStyle name="Normal 9 2 2 2 4 4 3" xfId="13970" xr:uid="{00000000-0005-0000-0000-0000A2D20000}"/>
    <cellStyle name="Normal 9 2 2 2 4 4 3 2" xfId="27538" xr:uid="{00000000-0005-0000-0000-0000A3D20000}"/>
    <cellStyle name="Normal 9 2 2 2 4 4 3 2 2" xfId="54671" xr:uid="{00000000-0005-0000-0000-0000A4D20000}"/>
    <cellStyle name="Normal 9 2 2 2 4 4 3 3" xfId="41109" xr:uid="{00000000-0005-0000-0000-0000A5D20000}"/>
    <cellStyle name="Normal 9 2 2 2 4 4 4" xfId="20757" xr:uid="{00000000-0005-0000-0000-0000A6D20000}"/>
    <cellStyle name="Normal 9 2 2 2 4 4 4 2" xfId="47890" xr:uid="{00000000-0005-0000-0000-0000A7D20000}"/>
    <cellStyle name="Normal 9 2 2 2 4 4 5" xfId="34328" xr:uid="{00000000-0005-0000-0000-0000A8D20000}"/>
    <cellStyle name="Normal 9 2 2 2 4 5" xfId="10564" xr:uid="{00000000-0005-0000-0000-0000A9D20000}"/>
    <cellStyle name="Normal 9 2 2 2 4 5 2" xfId="17354" xr:uid="{00000000-0005-0000-0000-0000AAD20000}"/>
    <cellStyle name="Normal 9 2 2 2 4 5 2 2" xfId="30922" xr:uid="{00000000-0005-0000-0000-0000ABD20000}"/>
    <cellStyle name="Normal 9 2 2 2 4 5 2 2 2" xfId="58055" xr:uid="{00000000-0005-0000-0000-0000ACD20000}"/>
    <cellStyle name="Normal 9 2 2 2 4 5 2 3" xfId="44493" xr:uid="{00000000-0005-0000-0000-0000ADD20000}"/>
    <cellStyle name="Normal 9 2 2 2 4 5 3" xfId="24141" xr:uid="{00000000-0005-0000-0000-0000AED20000}"/>
    <cellStyle name="Normal 9 2 2 2 4 5 3 2" xfId="51274" xr:uid="{00000000-0005-0000-0000-0000AFD20000}"/>
    <cellStyle name="Normal 9 2 2 2 4 5 4" xfId="37712" xr:uid="{00000000-0005-0000-0000-0000B0D20000}"/>
    <cellStyle name="Normal 9 2 2 2 4 6" xfId="13965" xr:uid="{00000000-0005-0000-0000-0000B1D20000}"/>
    <cellStyle name="Normal 9 2 2 2 4 6 2" xfId="27533" xr:uid="{00000000-0005-0000-0000-0000B2D20000}"/>
    <cellStyle name="Normal 9 2 2 2 4 6 2 2" xfId="54666" xr:uid="{00000000-0005-0000-0000-0000B3D20000}"/>
    <cellStyle name="Normal 9 2 2 2 4 6 3" xfId="41104" xr:uid="{00000000-0005-0000-0000-0000B4D20000}"/>
    <cellStyle name="Normal 9 2 2 2 4 7" xfId="20752" xr:uid="{00000000-0005-0000-0000-0000B5D20000}"/>
    <cellStyle name="Normal 9 2 2 2 4 7 2" xfId="47885" xr:uid="{00000000-0005-0000-0000-0000B6D20000}"/>
    <cellStyle name="Normal 9 2 2 2 4 8" xfId="34323" xr:uid="{00000000-0005-0000-0000-0000B7D20000}"/>
    <cellStyle name="Normal 9 2 2 2 5" xfId="7044" xr:uid="{00000000-0005-0000-0000-0000B8D20000}"/>
    <cellStyle name="Normal 9 2 2 2 5 2" xfId="7045" xr:uid="{00000000-0005-0000-0000-0000B9D20000}"/>
    <cellStyle name="Normal 9 2 2 2 5 2 2" xfId="10571" xr:uid="{00000000-0005-0000-0000-0000BAD20000}"/>
    <cellStyle name="Normal 9 2 2 2 5 2 2 2" xfId="17361" xr:uid="{00000000-0005-0000-0000-0000BBD20000}"/>
    <cellStyle name="Normal 9 2 2 2 5 2 2 2 2" xfId="30929" xr:uid="{00000000-0005-0000-0000-0000BCD20000}"/>
    <cellStyle name="Normal 9 2 2 2 5 2 2 2 2 2" xfId="58062" xr:uid="{00000000-0005-0000-0000-0000BDD20000}"/>
    <cellStyle name="Normal 9 2 2 2 5 2 2 2 3" xfId="44500" xr:uid="{00000000-0005-0000-0000-0000BED20000}"/>
    <cellStyle name="Normal 9 2 2 2 5 2 2 3" xfId="24148" xr:uid="{00000000-0005-0000-0000-0000BFD20000}"/>
    <cellStyle name="Normal 9 2 2 2 5 2 2 3 2" xfId="51281" xr:uid="{00000000-0005-0000-0000-0000C0D20000}"/>
    <cellStyle name="Normal 9 2 2 2 5 2 2 4" xfId="37719" xr:uid="{00000000-0005-0000-0000-0000C1D20000}"/>
    <cellStyle name="Normal 9 2 2 2 5 2 3" xfId="13972" xr:uid="{00000000-0005-0000-0000-0000C2D20000}"/>
    <cellStyle name="Normal 9 2 2 2 5 2 3 2" xfId="27540" xr:uid="{00000000-0005-0000-0000-0000C3D20000}"/>
    <cellStyle name="Normal 9 2 2 2 5 2 3 2 2" xfId="54673" xr:uid="{00000000-0005-0000-0000-0000C4D20000}"/>
    <cellStyle name="Normal 9 2 2 2 5 2 3 3" xfId="41111" xr:uid="{00000000-0005-0000-0000-0000C5D20000}"/>
    <cellStyle name="Normal 9 2 2 2 5 2 4" xfId="20759" xr:uid="{00000000-0005-0000-0000-0000C6D20000}"/>
    <cellStyle name="Normal 9 2 2 2 5 2 4 2" xfId="47892" xr:uid="{00000000-0005-0000-0000-0000C7D20000}"/>
    <cellStyle name="Normal 9 2 2 2 5 2 5" xfId="34330" xr:uid="{00000000-0005-0000-0000-0000C8D20000}"/>
    <cellStyle name="Normal 9 2 2 2 5 3" xfId="7046" xr:uid="{00000000-0005-0000-0000-0000C9D20000}"/>
    <cellStyle name="Normal 9 2 2 2 5 3 2" xfId="10572" xr:uid="{00000000-0005-0000-0000-0000CAD20000}"/>
    <cellStyle name="Normal 9 2 2 2 5 3 2 2" xfId="17362" xr:uid="{00000000-0005-0000-0000-0000CBD20000}"/>
    <cellStyle name="Normal 9 2 2 2 5 3 2 2 2" xfId="30930" xr:uid="{00000000-0005-0000-0000-0000CCD20000}"/>
    <cellStyle name="Normal 9 2 2 2 5 3 2 2 2 2" xfId="58063" xr:uid="{00000000-0005-0000-0000-0000CDD20000}"/>
    <cellStyle name="Normal 9 2 2 2 5 3 2 2 3" xfId="44501" xr:uid="{00000000-0005-0000-0000-0000CED20000}"/>
    <cellStyle name="Normal 9 2 2 2 5 3 2 3" xfId="24149" xr:uid="{00000000-0005-0000-0000-0000CFD20000}"/>
    <cellStyle name="Normal 9 2 2 2 5 3 2 3 2" xfId="51282" xr:uid="{00000000-0005-0000-0000-0000D0D20000}"/>
    <cellStyle name="Normal 9 2 2 2 5 3 2 4" xfId="37720" xr:uid="{00000000-0005-0000-0000-0000D1D20000}"/>
    <cellStyle name="Normal 9 2 2 2 5 3 3" xfId="13973" xr:uid="{00000000-0005-0000-0000-0000D2D20000}"/>
    <cellStyle name="Normal 9 2 2 2 5 3 3 2" xfId="27541" xr:uid="{00000000-0005-0000-0000-0000D3D20000}"/>
    <cellStyle name="Normal 9 2 2 2 5 3 3 2 2" xfId="54674" xr:uid="{00000000-0005-0000-0000-0000D4D20000}"/>
    <cellStyle name="Normal 9 2 2 2 5 3 3 3" xfId="41112" xr:uid="{00000000-0005-0000-0000-0000D5D20000}"/>
    <cellStyle name="Normal 9 2 2 2 5 3 4" xfId="20760" xr:uid="{00000000-0005-0000-0000-0000D6D20000}"/>
    <cellStyle name="Normal 9 2 2 2 5 3 4 2" xfId="47893" xr:uid="{00000000-0005-0000-0000-0000D7D20000}"/>
    <cellStyle name="Normal 9 2 2 2 5 3 5" xfId="34331" xr:uid="{00000000-0005-0000-0000-0000D8D20000}"/>
    <cellStyle name="Normal 9 2 2 2 5 4" xfId="10570" xr:uid="{00000000-0005-0000-0000-0000D9D20000}"/>
    <cellStyle name="Normal 9 2 2 2 5 4 2" xfId="17360" xr:uid="{00000000-0005-0000-0000-0000DAD20000}"/>
    <cellStyle name="Normal 9 2 2 2 5 4 2 2" xfId="30928" xr:uid="{00000000-0005-0000-0000-0000DBD20000}"/>
    <cellStyle name="Normal 9 2 2 2 5 4 2 2 2" xfId="58061" xr:uid="{00000000-0005-0000-0000-0000DCD20000}"/>
    <cellStyle name="Normal 9 2 2 2 5 4 2 3" xfId="44499" xr:uid="{00000000-0005-0000-0000-0000DDD20000}"/>
    <cellStyle name="Normal 9 2 2 2 5 4 3" xfId="24147" xr:uid="{00000000-0005-0000-0000-0000DED20000}"/>
    <cellStyle name="Normal 9 2 2 2 5 4 3 2" xfId="51280" xr:uid="{00000000-0005-0000-0000-0000DFD20000}"/>
    <cellStyle name="Normal 9 2 2 2 5 4 4" xfId="37718" xr:uid="{00000000-0005-0000-0000-0000E0D20000}"/>
    <cellStyle name="Normal 9 2 2 2 5 5" xfId="13971" xr:uid="{00000000-0005-0000-0000-0000E1D20000}"/>
    <cellStyle name="Normal 9 2 2 2 5 5 2" xfId="27539" xr:uid="{00000000-0005-0000-0000-0000E2D20000}"/>
    <cellStyle name="Normal 9 2 2 2 5 5 2 2" xfId="54672" xr:uid="{00000000-0005-0000-0000-0000E3D20000}"/>
    <cellStyle name="Normal 9 2 2 2 5 5 3" xfId="41110" xr:uid="{00000000-0005-0000-0000-0000E4D20000}"/>
    <cellStyle name="Normal 9 2 2 2 5 6" xfId="20758" xr:uid="{00000000-0005-0000-0000-0000E5D20000}"/>
    <cellStyle name="Normal 9 2 2 2 5 6 2" xfId="47891" xr:uid="{00000000-0005-0000-0000-0000E6D20000}"/>
    <cellStyle name="Normal 9 2 2 2 5 7" xfId="34329" xr:uid="{00000000-0005-0000-0000-0000E7D20000}"/>
    <cellStyle name="Normal 9 2 2 2 6" xfId="7047" xr:uid="{00000000-0005-0000-0000-0000E8D20000}"/>
    <cellStyle name="Normal 9 2 2 2 6 2" xfId="7048" xr:uid="{00000000-0005-0000-0000-0000E9D20000}"/>
    <cellStyle name="Normal 9 2 2 2 6 2 2" xfId="10574" xr:uid="{00000000-0005-0000-0000-0000EAD20000}"/>
    <cellStyle name="Normal 9 2 2 2 6 2 2 2" xfId="17364" xr:uid="{00000000-0005-0000-0000-0000EBD20000}"/>
    <cellStyle name="Normal 9 2 2 2 6 2 2 2 2" xfId="30932" xr:uid="{00000000-0005-0000-0000-0000ECD20000}"/>
    <cellStyle name="Normal 9 2 2 2 6 2 2 2 2 2" xfId="58065" xr:uid="{00000000-0005-0000-0000-0000EDD20000}"/>
    <cellStyle name="Normal 9 2 2 2 6 2 2 2 3" xfId="44503" xr:uid="{00000000-0005-0000-0000-0000EED20000}"/>
    <cellStyle name="Normal 9 2 2 2 6 2 2 3" xfId="24151" xr:uid="{00000000-0005-0000-0000-0000EFD20000}"/>
    <cellStyle name="Normal 9 2 2 2 6 2 2 3 2" xfId="51284" xr:uid="{00000000-0005-0000-0000-0000F0D20000}"/>
    <cellStyle name="Normal 9 2 2 2 6 2 2 4" xfId="37722" xr:uid="{00000000-0005-0000-0000-0000F1D20000}"/>
    <cellStyle name="Normal 9 2 2 2 6 2 3" xfId="13975" xr:uid="{00000000-0005-0000-0000-0000F2D20000}"/>
    <cellStyle name="Normal 9 2 2 2 6 2 3 2" xfId="27543" xr:uid="{00000000-0005-0000-0000-0000F3D20000}"/>
    <cellStyle name="Normal 9 2 2 2 6 2 3 2 2" xfId="54676" xr:uid="{00000000-0005-0000-0000-0000F4D20000}"/>
    <cellStyle name="Normal 9 2 2 2 6 2 3 3" xfId="41114" xr:uid="{00000000-0005-0000-0000-0000F5D20000}"/>
    <cellStyle name="Normal 9 2 2 2 6 2 4" xfId="20762" xr:uid="{00000000-0005-0000-0000-0000F6D20000}"/>
    <cellStyle name="Normal 9 2 2 2 6 2 4 2" xfId="47895" xr:uid="{00000000-0005-0000-0000-0000F7D20000}"/>
    <cellStyle name="Normal 9 2 2 2 6 2 5" xfId="34333" xr:uid="{00000000-0005-0000-0000-0000F8D20000}"/>
    <cellStyle name="Normal 9 2 2 2 6 3" xfId="7049" xr:uid="{00000000-0005-0000-0000-0000F9D20000}"/>
    <cellStyle name="Normal 9 2 2 2 6 3 2" xfId="10575" xr:uid="{00000000-0005-0000-0000-0000FAD20000}"/>
    <cellStyle name="Normal 9 2 2 2 6 3 2 2" xfId="17365" xr:uid="{00000000-0005-0000-0000-0000FBD20000}"/>
    <cellStyle name="Normal 9 2 2 2 6 3 2 2 2" xfId="30933" xr:uid="{00000000-0005-0000-0000-0000FCD20000}"/>
    <cellStyle name="Normal 9 2 2 2 6 3 2 2 2 2" xfId="58066" xr:uid="{00000000-0005-0000-0000-0000FDD20000}"/>
    <cellStyle name="Normal 9 2 2 2 6 3 2 2 3" xfId="44504" xr:uid="{00000000-0005-0000-0000-0000FED20000}"/>
    <cellStyle name="Normal 9 2 2 2 6 3 2 3" xfId="24152" xr:uid="{00000000-0005-0000-0000-0000FFD20000}"/>
    <cellStyle name="Normal 9 2 2 2 6 3 2 3 2" xfId="51285" xr:uid="{00000000-0005-0000-0000-000000D30000}"/>
    <cellStyle name="Normal 9 2 2 2 6 3 2 4" xfId="37723" xr:uid="{00000000-0005-0000-0000-000001D30000}"/>
    <cellStyle name="Normal 9 2 2 2 6 3 3" xfId="13976" xr:uid="{00000000-0005-0000-0000-000002D30000}"/>
    <cellStyle name="Normal 9 2 2 2 6 3 3 2" xfId="27544" xr:uid="{00000000-0005-0000-0000-000003D30000}"/>
    <cellStyle name="Normal 9 2 2 2 6 3 3 2 2" xfId="54677" xr:uid="{00000000-0005-0000-0000-000004D30000}"/>
    <cellStyle name="Normal 9 2 2 2 6 3 3 3" xfId="41115" xr:uid="{00000000-0005-0000-0000-000005D30000}"/>
    <cellStyle name="Normal 9 2 2 2 6 3 4" xfId="20763" xr:uid="{00000000-0005-0000-0000-000006D30000}"/>
    <cellStyle name="Normal 9 2 2 2 6 3 4 2" xfId="47896" xr:uid="{00000000-0005-0000-0000-000007D30000}"/>
    <cellStyle name="Normal 9 2 2 2 6 3 5" xfId="34334" xr:uid="{00000000-0005-0000-0000-000008D30000}"/>
    <cellStyle name="Normal 9 2 2 2 6 4" xfId="10573" xr:uid="{00000000-0005-0000-0000-000009D30000}"/>
    <cellStyle name="Normal 9 2 2 2 6 4 2" xfId="17363" xr:uid="{00000000-0005-0000-0000-00000AD30000}"/>
    <cellStyle name="Normal 9 2 2 2 6 4 2 2" xfId="30931" xr:uid="{00000000-0005-0000-0000-00000BD30000}"/>
    <cellStyle name="Normal 9 2 2 2 6 4 2 2 2" xfId="58064" xr:uid="{00000000-0005-0000-0000-00000CD30000}"/>
    <cellStyle name="Normal 9 2 2 2 6 4 2 3" xfId="44502" xr:uid="{00000000-0005-0000-0000-00000DD30000}"/>
    <cellStyle name="Normal 9 2 2 2 6 4 3" xfId="24150" xr:uid="{00000000-0005-0000-0000-00000ED30000}"/>
    <cellStyle name="Normal 9 2 2 2 6 4 3 2" xfId="51283" xr:uid="{00000000-0005-0000-0000-00000FD30000}"/>
    <cellStyle name="Normal 9 2 2 2 6 4 4" xfId="37721" xr:uid="{00000000-0005-0000-0000-000010D30000}"/>
    <cellStyle name="Normal 9 2 2 2 6 5" xfId="13974" xr:uid="{00000000-0005-0000-0000-000011D30000}"/>
    <cellStyle name="Normal 9 2 2 2 6 5 2" xfId="27542" xr:uid="{00000000-0005-0000-0000-000012D30000}"/>
    <cellStyle name="Normal 9 2 2 2 6 5 2 2" xfId="54675" xr:uid="{00000000-0005-0000-0000-000013D30000}"/>
    <cellStyle name="Normal 9 2 2 2 6 5 3" xfId="41113" xr:uid="{00000000-0005-0000-0000-000014D30000}"/>
    <cellStyle name="Normal 9 2 2 2 6 6" xfId="20761" xr:uid="{00000000-0005-0000-0000-000015D30000}"/>
    <cellStyle name="Normal 9 2 2 2 6 6 2" xfId="47894" xr:uid="{00000000-0005-0000-0000-000016D30000}"/>
    <cellStyle name="Normal 9 2 2 2 6 7" xfId="34332" xr:uid="{00000000-0005-0000-0000-000017D30000}"/>
    <cellStyle name="Normal 9 2 2 2 7" xfId="7050" xr:uid="{00000000-0005-0000-0000-000018D30000}"/>
    <cellStyle name="Normal 9 2 2 2 7 2" xfId="10576" xr:uid="{00000000-0005-0000-0000-000019D30000}"/>
    <cellStyle name="Normal 9 2 2 2 7 2 2" xfId="17366" xr:uid="{00000000-0005-0000-0000-00001AD30000}"/>
    <cellStyle name="Normal 9 2 2 2 7 2 2 2" xfId="30934" xr:uid="{00000000-0005-0000-0000-00001BD30000}"/>
    <cellStyle name="Normal 9 2 2 2 7 2 2 2 2" xfId="58067" xr:uid="{00000000-0005-0000-0000-00001CD30000}"/>
    <cellStyle name="Normal 9 2 2 2 7 2 2 3" xfId="44505" xr:uid="{00000000-0005-0000-0000-00001DD30000}"/>
    <cellStyle name="Normal 9 2 2 2 7 2 3" xfId="24153" xr:uid="{00000000-0005-0000-0000-00001ED30000}"/>
    <cellStyle name="Normal 9 2 2 2 7 2 3 2" xfId="51286" xr:uid="{00000000-0005-0000-0000-00001FD30000}"/>
    <cellStyle name="Normal 9 2 2 2 7 2 4" xfId="37724" xr:uid="{00000000-0005-0000-0000-000020D30000}"/>
    <cellStyle name="Normal 9 2 2 2 7 3" xfId="13977" xr:uid="{00000000-0005-0000-0000-000021D30000}"/>
    <cellStyle name="Normal 9 2 2 2 7 3 2" xfId="27545" xr:uid="{00000000-0005-0000-0000-000022D30000}"/>
    <cellStyle name="Normal 9 2 2 2 7 3 2 2" xfId="54678" xr:uid="{00000000-0005-0000-0000-000023D30000}"/>
    <cellStyle name="Normal 9 2 2 2 7 3 3" xfId="41116" xr:uid="{00000000-0005-0000-0000-000024D30000}"/>
    <cellStyle name="Normal 9 2 2 2 7 4" xfId="20764" xr:uid="{00000000-0005-0000-0000-000025D30000}"/>
    <cellStyle name="Normal 9 2 2 2 7 4 2" xfId="47897" xr:uid="{00000000-0005-0000-0000-000026D30000}"/>
    <cellStyle name="Normal 9 2 2 2 7 5" xfId="34335" xr:uid="{00000000-0005-0000-0000-000027D30000}"/>
    <cellStyle name="Normal 9 2 2 2 8" xfId="7051" xr:uid="{00000000-0005-0000-0000-000028D30000}"/>
    <cellStyle name="Normal 9 2 2 2 8 2" xfId="10577" xr:uid="{00000000-0005-0000-0000-000029D30000}"/>
    <cellStyle name="Normal 9 2 2 2 8 2 2" xfId="17367" xr:uid="{00000000-0005-0000-0000-00002AD30000}"/>
    <cellStyle name="Normal 9 2 2 2 8 2 2 2" xfId="30935" xr:uid="{00000000-0005-0000-0000-00002BD30000}"/>
    <cellStyle name="Normal 9 2 2 2 8 2 2 2 2" xfId="58068" xr:uid="{00000000-0005-0000-0000-00002CD30000}"/>
    <cellStyle name="Normal 9 2 2 2 8 2 2 3" xfId="44506" xr:uid="{00000000-0005-0000-0000-00002DD30000}"/>
    <cellStyle name="Normal 9 2 2 2 8 2 3" xfId="24154" xr:uid="{00000000-0005-0000-0000-00002ED30000}"/>
    <cellStyle name="Normal 9 2 2 2 8 2 3 2" xfId="51287" xr:uid="{00000000-0005-0000-0000-00002FD30000}"/>
    <cellStyle name="Normal 9 2 2 2 8 2 4" xfId="37725" xr:uid="{00000000-0005-0000-0000-000030D30000}"/>
    <cellStyle name="Normal 9 2 2 2 8 3" xfId="13978" xr:uid="{00000000-0005-0000-0000-000031D30000}"/>
    <cellStyle name="Normal 9 2 2 2 8 3 2" xfId="27546" xr:uid="{00000000-0005-0000-0000-000032D30000}"/>
    <cellStyle name="Normal 9 2 2 2 8 3 2 2" xfId="54679" xr:uid="{00000000-0005-0000-0000-000033D30000}"/>
    <cellStyle name="Normal 9 2 2 2 8 3 3" xfId="41117" xr:uid="{00000000-0005-0000-0000-000034D30000}"/>
    <cellStyle name="Normal 9 2 2 2 8 4" xfId="20765" xr:uid="{00000000-0005-0000-0000-000035D30000}"/>
    <cellStyle name="Normal 9 2 2 2 8 4 2" xfId="47898" xr:uid="{00000000-0005-0000-0000-000036D30000}"/>
    <cellStyle name="Normal 9 2 2 2 8 5" xfId="34336" xr:uid="{00000000-0005-0000-0000-000037D30000}"/>
    <cellStyle name="Normal 9 2 2 2 9" xfId="10539" xr:uid="{00000000-0005-0000-0000-000038D30000}"/>
    <cellStyle name="Normal 9 2 2 2 9 2" xfId="17329" xr:uid="{00000000-0005-0000-0000-000039D30000}"/>
    <cellStyle name="Normal 9 2 2 2 9 2 2" xfId="30897" xr:uid="{00000000-0005-0000-0000-00003AD30000}"/>
    <cellStyle name="Normal 9 2 2 2 9 2 2 2" xfId="58030" xr:uid="{00000000-0005-0000-0000-00003BD30000}"/>
    <cellStyle name="Normal 9 2 2 2 9 2 3" xfId="44468" xr:uid="{00000000-0005-0000-0000-00003CD30000}"/>
    <cellStyle name="Normal 9 2 2 2 9 3" xfId="24116" xr:uid="{00000000-0005-0000-0000-00003DD30000}"/>
    <cellStyle name="Normal 9 2 2 2 9 3 2" xfId="51249" xr:uid="{00000000-0005-0000-0000-00003ED30000}"/>
    <cellStyle name="Normal 9 2 2 2 9 4" xfId="37687" xr:uid="{00000000-0005-0000-0000-00003FD30000}"/>
    <cellStyle name="Normal 9 2 2 3" xfId="7052" xr:uid="{00000000-0005-0000-0000-000040D30000}"/>
    <cellStyle name="Normal 9 2 2 3 10" xfId="34337" xr:uid="{00000000-0005-0000-0000-000041D30000}"/>
    <cellStyle name="Normal 9 2 2 3 2" xfId="7053" xr:uid="{00000000-0005-0000-0000-000042D30000}"/>
    <cellStyle name="Normal 9 2 2 3 2 2" xfId="7054" xr:uid="{00000000-0005-0000-0000-000043D30000}"/>
    <cellStyle name="Normal 9 2 2 3 2 2 2" xfId="7055" xr:uid="{00000000-0005-0000-0000-000044D30000}"/>
    <cellStyle name="Normal 9 2 2 3 2 2 2 2" xfId="10581" xr:uid="{00000000-0005-0000-0000-000045D30000}"/>
    <cellStyle name="Normal 9 2 2 3 2 2 2 2 2" xfId="17371" xr:uid="{00000000-0005-0000-0000-000046D30000}"/>
    <cellStyle name="Normal 9 2 2 3 2 2 2 2 2 2" xfId="30939" xr:uid="{00000000-0005-0000-0000-000047D30000}"/>
    <cellStyle name="Normal 9 2 2 3 2 2 2 2 2 2 2" xfId="58072" xr:uid="{00000000-0005-0000-0000-000048D30000}"/>
    <cellStyle name="Normal 9 2 2 3 2 2 2 2 2 3" xfId="44510" xr:uid="{00000000-0005-0000-0000-000049D30000}"/>
    <cellStyle name="Normal 9 2 2 3 2 2 2 2 3" xfId="24158" xr:uid="{00000000-0005-0000-0000-00004AD30000}"/>
    <cellStyle name="Normal 9 2 2 3 2 2 2 2 3 2" xfId="51291" xr:uid="{00000000-0005-0000-0000-00004BD30000}"/>
    <cellStyle name="Normal 9 2 2 3 2 2 2 2 4" xfId="37729" xr:uid="{00000000-0005-0000-0000-00004CD30000}"/>
    <cellStyle name="Normal 9 2 2 3 2 2 2 3" xfId="13982" xr:uid="{00000000-0005-0000-0000-00004DD30000}"/>
    <cellStyle name="Normal 9 2 2 3 2 2 2 3 2" xfId="27550" xr:uid="{00000000-0005-0000-0000-00004ED30000}"/>
    <cellStyle name="Normal 9 2 2 3 2 2 2 3 2 2" xfId="54683" xr:uid="{00000000-0005-0000-0000-00004FD30000}"/>
    <cellStyle name="Normal 9 2 2 3 2 2 2 3 3" xfId="41121" xr:uid="{00000000-0005-0000-0000-000050D30000}"/>
    <cellStyle name="Normal 9 2 2 3 2 2 2 4" xfId="20769" xr:uid="{00000000-0005-0000-0000-000051D30000}"/>
    <cellStyle name="Normal 9 2 2 3 2 2 2 4 2" xfId="47902" xr:uid="{00000000-0005-0000-0000-000052D30000}"/>
    <cellStyle name="Normal 9 2 2 3 2 2 2 5" xfId="34340" xr:uid="{00000000-0005-0000-0000-000053D30000}"/>
    <cellStyle name="Normal 9 2 2 3 2 2 3" xfId="7056" xr:uid="{00000000-0005-0000-0000-000054D30000}"/>
    <cellStyle name="Normal 9 2 2 3 2 2 3 2" xfId="10582" xr:uid="{00000000-0005-0000-0000-000055D30000}"/>
    <cellStyle name="Normal 9 2 2 3 2 2 3 2 2" xfId="17372" xr:uid="{00000000-0005-0000-0000-000056D30000}"/>
    <cellStyle name="Normal 9 2 2 3 2 2 3 2 2 2" xfId="30940" xr:uid="{00000000-0005-0000-0000-000057D30000}"/>
    <cellStyle name="Normal 9 2 2 3 2 2 3 2 2 2 2" xfId="58073" xr:uid="{00000000-0005-0000-0000-000058D30000}"/>
    <cellStyle name="Normal 9 2 2 3 2 2 3 2 2 3" xfId="44511" xr:uid="{00000000-0005-0000-0000-000059D30000}"/>
    <cellStyle name="Normal 9 2 2 3 2 2 3 2 3" xfId="24159" xr:uid="{00000000-0005-0000-0000-00005AD30000}"/>
    <cellStyle name="Normal 9 2 2 3 2 2 3 2 3 2" xfId="51292" xr:uid="{00000000-0005-0000-0000-00005BD30000}"/>
    <cellStyle name="Normal 9 2 2 3 2 2 3 2 4" xfId="37730" xr:uid="{00000000-0005-0000-0000-00005CD30000}"/>
    <cellStyle name="Normal 9 2 2 3 2 2 3 3" xfId="13983" xr:uid="{00000000-0005-0000-0000-00005DD30000}"/>
    <cellStyle name="Normal 9 2 2 3 2 2 3 3 2" xfId="27551" xr:uid="{00000000-0005-0000-0000-00005ED30000}"/>
    <cellStyle name="Normal 9 2 2 3 2 2 3 3 2 2" xfId="54684" xr:uid="{00000000-0005-0000-0000-00005FD30000}"/>
    <cellStyle name="Normal 9 2 2 3 2 2 3 3 3" xfId="41122" xr:uid="{00000000-0005-0000-0000-000060D30000}"/>
    <cellStyle name="Normal 9 2 2 3 2 2 3 4" xfId="20770" xr:uid="{00000000-0005-0000-0000-000061D30000}"/>
    <cellStyle name="Normal 9 2 2 3 2 2 3 4 2" xfId="47903" xr:uid="{00000000-0005-0000-0000-000062D30000}"/>
    <cellStyle name="Normal 9 2 2 3 2 2 3 5" xfId="34341" xr:uid="{00000000-0005-0000-0000-000063D30000}"/>
    <cellStyle name="Normal 9 2 2 3 2 2 4" xfId="10580" xr:uid="{00000000-0005-0000-0000-000064D30000}"/>
    <cellStyle name="Normal 9 2 2 3 2 2 4 2" xfId="17370" xr:uid="{00000000-0005-0000-0000-000065D30000}"/>
    <cellStyle name="Normal 9 2 2 3 2 2 4 2 2" xfId="30938" xr:uid="{00000000-0005-0000-0000-000066D30000}"/>
    <cellStyle name="Normal 9 2 2 3 2 2 4 2 2 2" xfId="58071" xr:uid="{00000000-0005-0000-0000-000067D30000}"/>
    <cellStyle name="Normal 9 2 2 3 2 2 4 2 3" xfId="44509" xr:uid="{00000000-0005-0000-0000-000068D30000}"/>
    <cellStyle name="Normal 9 2 2 3 2 2 4 3" xfId="24157" xr:uid="{00000000-0005-0000-0000-000069D30000}"/>
    <cellStyle name="Normal 9 2 2 3 2 2 4 3 2" xfId="51290" xr:uid="{00000000-0005-0000-0000-00006AD30000}"/>
    <cellStyle name="Normal 9 2 2 3 2 2 4 4" xfId="37728" xr:uid="{00000000-0005-0000-0000-00006BD30000}"/>
    <cellStyle name="Normal 9 2 2 3 2 2 5" xfId="13981" xr:uid="{00000000-0005-0000-0000-00006CD30000}"/>
    <cellStyle name="Normal 9 2 2 3 2 2 5 2" xfId="27549" xr:uid="{00000000-0005-0000-0000-00006DD30000}"/>
    <cellStyle name="Normal 9 2 2 3 2 2 5 2 2" xfId="54682" xr:uid="{00000000-0005-0000-0000-00006ED30000}"/>
    <cellStyle name="Normal 9 2 2 3 2 2 5 3" xfId="41120" xr:uid="{00000000-0005-0000-0000-00006FD30000}"/>
    <cellStyle name="Normal 9 2 2 3 2 2 6" xfId="20768" xr:uid="{00000000-0005-0000-0000-000070D30000}"/>
    <cellStyle name="Normal 9 2 2 3 2 2 6 2" xfId="47901" xr:uid="{00000000-0005-0000-0000-000071D30000}"/>
    <cellStyle name="Normal 9 2 2 3 2 2 7" xfId="34339" xr:uid="{00000000-0005-0000-0000-000072D30000}"/>
    <cellStyle name="Normal 9 2 2 3 2 3" xfId="7057" xr:uid="{00000000-0005-0000-0000-000073D30000}"/>
    <cellStyle name="Normal 9 2 2 3 2 3 2" xfId="7058" xr:uid="{00000000-0005-0000-0000-000074D30000}"/>
    <cellStyle name="Normal 9 2 2 3 2 3 2 2" xfId="10584" xr:uid="{00000000-0005-0000-0000-000075D30000}"/>
    <cellStyle name="Normal 9 2 2 3 2 3 2 2 2" xfId="17374" xr:uid="{00000000-0005-0000-0000-000076D30000}"/>
    <cellStyle name="Normal 9 2 2 3 2 3 2 2 2 2" xfId="30942" xr:uid="{00000000-0005-0000-0000-000077D30000}"/>
    <cellStyle name="Normal 9 2 2 3 2 3 2 2 2 2 2" xfId="58075" xr:uid="{00000000-0005-0000-0000-000078D30000}"/>
    <cellStyle name="Normal 9 2 2 3 2 3 2 2 2 3" xfId="44513" xr:uid="{00000000-0005-0000-0000-000079D30000}"/>
    <cellStyle name="Normal 9 2 2 3 2 3 2 2 3" xfId="24161" xr:uid="{00000000-0005-0000-0000-00007AD30000}"/>
    <cellStyle name="Normal 9 2 2 3 2 3 2 2 3 2" xfId="51294" xr:uid="{00000000-0005-0000-0000-00007BD30000}"/>
    <cellStyle name="Normal 9 2 2 3 2 3 2 2 4" xfId="37732" xr:uid="{00000000-0005-0000-0000-00007CD30000}"/>
    <cellStyle name="Normal 9 2 2 3 2 3 2 3" xfId="13985" xr:uid="{00000000-0005-0000-0000-00007DD30000}"/>
    <cellStyle name="Normal 9 2 2 3 2 3 2 3 2" xfId="27553" xr:uid="{00000000-0005-0000-0000-00007ED30000}"/>
    <cellStyle name="Normal 9 2 2 3 2 3 2 3 2 2" xfId="54686" xr:uid="{00000000-0005-0000-0000-00007FD30000}"/>
    <cellStyle name="Normal 9 2 2 3 2 3 2 3 3" xfId="41124" xr:uid="{00000000-0005-0000-0000-000080D30000}"/>
    <cellStyle name="Normal 9 2 2 3 2 3 2 4" xfId="20772" xr:uid="{00000000-0005-0000-0000-000081D30000}"/>
    <cellStyle name="Normal 9 2 2 3 2 3 2 4 2" xfId="47905" xr:uid="{00000000-0005-0000-0000-000082D30000}"/>
    <cellStyle name="Normal 9 2 2 3 2 3 2 5" xfId="34343" xr:uid="{00000000-0005-0000-0000-000083D30000}"/>
    <cellStyle name="Normal 9 2 2 3 2 3 3" xfId="10583" xr:uid="{00000000-0005-0000-0000-000084D30000}"/>
    <cellStyle name="Normal 9 2 2 3 2 3 3 2" xfId="17373" xr:uid="{00000000-0005-0000-0000-000085D30000}"/>
    <cellStyle name="Normal 9 2 2 3 2 3 3 2 2" xfId="30941" xr:uid="{00000000-0005-0000-0000-000086D30000}"/>
    <cellStyle name="Normal 9 2 2 3 2 3 3 2 2 2" xfId="58074" xr:uid="{00000000-0005-0000-0000-000087D30000}"/>
    <cellStyle name="Normal 9 2 2 3 2 3 3 2 3" xfId="44512" xr:uid="{00000000-0005-0000-0000-000088D30000}"/>
    <cellStyle name="Normal 9 2 2 3 2 3 3 3" xfId="24160" xr:uid="{00000000-0005-0000-0000-000089D30000}"/>
    <cellStyle name="Normal 9 2 2 3 2 3 3 3 2" xfId="51293" xr:uid="{00000000-0005-0000-0000-00008AD30000}"/>
    <cellStyle name="Normal 9 2 2 3 2 3 3 4" xfId="37731" xr:uid="{00000000-0005-0000-0000-00008BD30000}"/>
    <cellStyle name="Normal 9 2 2 3 2 3 4" xfId="13984" xr:uid="{00000000-0005-0000-0000-00008CD30000}"/>
    <cellStyle name="Normal 9 2 2 3 2 3 4 2" xfId="27552" xr:uid="{00000000-0005-0000-0000-00008DD30000}"/>
    <cellStyle name="Normal 9 2 2 3 2 3 4 2 2" xfId="54685" xr:uid="{00000000-0005-0000-0000-00008ED30000}"/>
    <cellStyle name="Normal 9 2 2 3 2 3 4 3" xfId="41123" xr:uid="{00000000-0005-0000-0000-00008FD30000}"/>
    <cellStyle name="Normal 9 2 2 3 2 3 5" xfId="20771" xr:uid="{00000000-0005-0000-0000-000090D30000}"/>
    <cellStyle name="Normal 9 2 2 3 2 3 5 2" xfId="47904" xr:uid="{00000000-0005-0000-0000-000091D30000}"/>
    <cellStyle name="Normal 9 2 2 3 2 3 6" xfId="34342" xr:uid="{00000000-0005-0000-0000-000092D30000}"/>
    <cellStyle name="Normal 9 2 2 3 2 4" xfId="7059" xr:uid="{00000000-0005-0000-0000-000093D30000}"/>
    <cellStyle name="Normal 9 2 2 3 2 4 2" xfId="10585" xr:uid="{00000000-0005-0000-0000-000094D30000}"/>
    <cellStyle name="Normal 9 2 2 3 2 4 2 2" xfId="17375" xr:uid="{00000000-0005-0000-0000-000095D30000}"/>
    <cellStyle name="Normal 9 2 2 3 2 4 2 2 2" xfId="30943" xr:uid="{00000000-0005-0000-0000-000096D30000}"/>
    <cellStyle name="Normal 9 2 2 3 2 4 2 2 2 2" xfId="58076" xr:uid="{00000000-0005-0000-0000-000097D30000}"/>
    <cellStyle name="Normal 9 2 2 3 2 4 2 2 3" xfId="44514" xr:uid="{00000000-0005-0000-0000-000098D30000}"/>
    <cellStyle name="Normal 9 2 2 3 2 4 2 3" xfId="24162" xr:uid="{00000000-0005-0000-0000-000099D30000}"/>
    <cellStyle name="Normal 9 2 2 3 2 4 2 3 2" xfId="51295" xr:uid="{00000000-0005-0000-0000-00009AD30000}"/>
    <cellStyle name="Normal 9 2 2 3 2 4 2 4" xfId="37733" xr:uid="{00000000-0005-0000-0000-00009BD30000}"/>
    <cellStyle name="Normal 9 2 2 3 2 4 3" xfId="13986" xr:uid="{00000000-0005-0000-0000-00009CD30000}"/>
    <cellStyle name="Normal 9 2 2 3 2 4 3 2" xfId="27554" xr:uid="{00000000-0005-0000-0000-00009DD30000}"/>
    <cellStyle name="Normal 9 2 2 3 2 4 3 2 2" xfId="54687" xr:uid="{00000000-0005-0000-0000-00009ED30000}"/>
    <cellStyle name="Normal 9 2 2 3 2 4 3 3" xfId="41125" xr:uid="{00000000-0005-0000-0000-00009FD30000}"/>
    <cellStyle name="Normal 9 2 2 3 2 4 4" xfId="20773" xr:uid="{00000000-0005-0000-0000-0000A0D30000}"/>
    <cellStyle name="Normal 9 2 2 3 2 4 4 2" xfId="47906" xr:uid="{00000000-0005-0000-0000-0000A1D30000}"/>
    <cellStyle name="Normal 9 2 2 3 2 4 5" xfId="34344" xr:uid="{00000000-0005-0000-0000-0000A2D30000}"/>
    <cellStyle name="Normal 9 2 2 3 2 5" xfId="7060" xr:uid="{00000000-0005-0000-0000-0000A3D30000}"/>
    <cellStyle name="Normal 9 2 2 3 2 5 2" xfId="10586" xr:uid="{00000000-0005-0000-0000-0000A4D30000}"/>
    <cellStyle name="Normal 9 2 2 3 2 5 2 2" xfId="17376" xr:uid="{00000000-0005-0000-0000-0000A5D30000}"/>
    <cellStyle name="Normal 9 2 2 3 2 5 2 2 2" xfId="30944" xr:uid="{00000000-0005-0000-0000-0000A6D30000}"/>
    <cellStyle name="Normal 9 2 2 3 2 5 2 2 2 2" xfId="58077" xr:uid="{00000000-0005-0000-0000-0000A7D30000}"/>
    <cellStyle name="Normal 9 2 2 3 2 5 2 2 3" xfId="44515" xr:uid="{00000000-0005-0000-0000-0000A8D30000}"/>
    <cellStyle name="Normal 9 2 2 3 2 5 2 3" xfId="24163" xr:uid="{00000000-0005-0000-0000-0000A9D30000}"/>
    <cellStyle name="Normal 9 2 2 3 2 5 2 3 2" xfId="51296" xr:uid="{00000000-0005-0000-0000-0000AAD30000}"/>
    <cellStyle name="Normal 9 2 2 3 2 5 2 4" xfId="37734" xr:uid="{00000000-0005-0000-0000-0000ABD30000}"/>
    <cellStyle name="Normal 9 2 2 3 2 5 3" xfId="13987" xr:uid="{00000000-0005-0000-0000-0000ACD30000}"/>
    <cellStyle name="Normal 9 2 2 3 2 5 3 2" xfId="27555" xr:uid="{00000000-0005-0000-0000-0000ADD30000}"/>
    <cellStyle name="Normal 9 2 2 3 2 5 3 2 2" xfId="54688" xr:uid="{00000000-0005-0000-0000-0000AED30000}"/>
    <cellStyle name="Normal 9 2 2 3 2 5 3 3" xfId="41126" xr:uid="{00000000-0005-0000-0000-0000AFD30000}"/>
    <cellStyle name="Normal 9 2 2 3 2 5 4" xfId="20774" xr:uid="{00000000-0005-0000-0000-0000B0D30000}"/>
    <cellStyle name="Normal 9 2 2 3 2 5 4 2" xfId="47907" xr:uid="{00000000-0005-0000-0000-0000B1D30000}"/>
    <cellStyle name="Normal 9 2 2 3 2 5 5" xfId="34345" xr:uid="{00000000-0005-0000-0000-0000B2D30000}"/>
    <cellStyle name="Normal 9 2 2 3 2 6" xfId="10579" xr:uid="{00000000-0005-0000-0000-0000B3D30000}"/>
    <cellStyle name="Normal 9 2 2 3 2 6 2" xfId="17369" xr:uid="{00000000-0005-0000-0000-0000B4D30000}"/>
    <cellStyle name="Normal 9 2 2 3 2 6 2 2" xfId="30937" xr:uid="{00000000-0005-0000-0000-0000B5D30000}"/>
    <cellStyle name="Normal 9 2 2 3 2 6 2 2 2" xfId="58070" xr:uid="{00000000-0005-0000-0000-0000B6D30000}"/>
    <cellStyle name="Normal 9 2 2 3 2 6 2 3" xfId="44508" xr:uid="{00000000-0005-0000-0000-0000B7D30000}"/>
    <cellStyle name="Normal 9 2 2 3 2 6 3" xfId="24156" xr:uid="{00000000-0005-0000-0000-0000B8D30000}"/>
    <cellStyle name="Normal 9 2 2 3 2 6 3 2" xfId="51289" xr:uid="{00000000-0005-0000-0000-0000B9D30000}"/>
    <cellStyle name="Normal 9 2 2 3 2 6 4" xfId="37727" xr:uid="{00000000-0005-0000-0000-0000BAD30000}"/>
    <cellStyle name="Normal 9 2 2 3 2 7" xfId="13980" xr:uid="{00000000-0005-0000-0000-0000BBD30000}"/>
    <cellStyle name="Normal 9 2 2 3 2 7 2" xfId="27548" xr:uid="{00000000-0005-0000-0000-0000BCD30000}"/>
    <cellStyle name="Normal 9 2 2 3 2 7 2 2" xfId="54681" xr:uid="{00000000-0005-0000-0000-0000BDD30000}"/>
    <cellStyle name="Normal 9 2 2 3 2 7 3" xfId="41119" xr:uid="{00000000-0005-0000-0000-0000BED30000}"/>
    <cellStyle name="Normal 9 2 2 3 2 8" xfId="20767" xr:uid="{00000000-0005-0000-0000-0000BFD30000}"/>
    <cellStyle name="Normal 9 2 2 3 2 8 2" xfId="47900" xr:uid="{00000000-0005-0000-0000-0000C0D30000}"/>
    <cellStyle name="Normal 9 2 2 3 2 9" xfId="34338" xr:uid="{00000000-0005-0000-0000-0000C1D30000}"/>
    <cellStyle name="Normal 9 2 2 3 3" xfId="7061" xr:uid="{00000000-0005-0000-0000-0000C2D30000}"/>
    <cellStyle name="Normal 9 2 2 3 3 2" xfId="7062" xr:uid="{00000000-0005-0000-0000-0000C3D30000}"/>
    <cellStyle name="Normal 9 2 2 3 3 2 2" xfId="10588" xr:uid="{00000000-0005-0000-0000-0000C4D30000}"/>
    <cellStyle name="Normal 9 2 2 3 3 2 2 2" xfId="17378" xr:uid="{00000000-0005-0000-0000-0000C5D30000}"/>
    <cellStyle name="Normal 9 2 2 3 3 2 2 2 2" xfId="30946" xr:uid="{00000000-0005-0000-0000-0000C6D30000}"/>
    <cellStyle name="Normal 9 2 2 3 3 2 2 2 2 2" xfId="58079" xr:uid="{00000000-0005-0000-0000-0000C7D30000}"/>
    <cellStyle name="Normal 9 2 2 3 3 2 2 2 3" xfId="44517" xr:uid="{00000000-0005-0000-0000-0000C8D30000}"/>
    <cellStyle name="Normal 9 2 2 3 3 2 2 3" xfId="24165" xr:uid="{00000000-0005-0000-0000-0000C9D30000}"/>
    <cellStyle name="Normal 9 2 2 3 3 2 2 3 2" xfId="51298" xr:uid="{00000000-0005-0000-0000-0000CAD30000}"/>
    <cellStyle name="Normal 9 2 2 3 3 2 2 4" xfId="37736" xr:uid="{00000000-0005-0000-0000-0000CBD30000}"/>
    <cellStyle name="Normal 9 2 2 3 3 2 3" xfId="13989" xr:uid="{00000000-0005-0000-0000-0000CCD30000}"/>
    <cellStyle name="Normal 9 2 2 3 3 2 3 2" xfId="27557" xr:uid="{00000000-0005-0000-0000-0000CDD30000}"/>
    <cellStyle name="Normal 9 2 2 3 3 2 3 2 2" xfId="54690" xr:uid="{00000000-0005-0000-0000-0000CED30000}"/>
    <cellStyle name="Normal 9 2 2 3 3 2 3 3" xfId="41128" xr:uid="{00000000-0005-0000-0000-0000CFD30000}"/>
    <cellStyle name="Normal 9 2 2 3 3 2 4" xfId="20776" xr:uid="{00000000-0005-0000-0000-0000D0D30000}"/>
    <cellStyle name="Normal 9 2 2 3 3 2 4 2" xfId="47909" xr:uid="{00000000-0005-0000-0000-0000D1D30000}"/>
    <cellStyle name="Normal 9 2 2 3 3 2 5" xfId="34347" xr:uid="{00000000-0005-0000-0000-0000D2D30000}"/>
    <cellStyle name="Normal 9 2 2 3 3 3" xfId="7063" xr:uid="{00000000-0005-0000-0000-0000D3D30000}"/>
    <cellStyle name="Normal 9 2 2 3 3 3 2" xfId="10589" xr:uid="{00000000-0005-0000-0000-0000D4D30000}"/>
    <cellStyle name="Normal 9 2 2 3 3 3 2 2" xfId="17379" xr:uid="{00000000-0005-0000-0000-0000D5D30000}"/>
    <cellStyle name="Normal 9 2 2 3 3 3 2 2 2" xfId="30947" xr:uid="{00000000-0005-0000-0000-0000D6D30000}"/>
    <cellStyle name="Normal 9 2 2 3 3 3 2 2 2 2" xfId="58080" xr:uid="{00000000-0005-0000-0000-0000D7D30000}"/>
    <cellStyle name="Normal 9 2 2 3 3 3 2 2 3" xfId="44518" xr:uid="{00000000-0005-0000-0000-0000D8D30000}"/>
    <cellStyle name="Normal 9 2 2 3 3 3 2 3" xfId="24166" xr:uid="{00000000-0005-0000-0000-0000D9D30000}"/>
    <cellStyle name="Normal 9 2 2 3 3 3 2 3 2" xfId="51299" xr:uid="{00000000-0005-0000-0000-0000DAD30000}"/>
    <cellStyle name="Normal 9 2 2 3 3 3 2 4" xfId="37737" xr:uid="{00000000-0005-0000-0000-0000DBD30000}"/>
    <cellStyle name="Normal 9 2 2 3 3 3 3" xfId="13990" xr:uid="{00000000-0005-0000-0000-0000DCD30000}"/>
    <cellStyle name="Normal 9 2 2 3 3 3 3 2" xfId="27558" xr:uid="{00000000-0005-0000-0000-0000DDD30000}"/>
    <cellStyle name="Normal 9 2 2 3 3 3 3 2 2" xfId="54691" xr:uid="{00000000-0005-0000-0000-0000DED30000}"/>
    <cellStyle name="Normal 9 2 2 3 3 3 3 3" xfId="41129" xr:uid="{00000000-0005-0000-0000-0000DFD30000}"/>
    <cellStyle name="Normal 9 2 2 3 3 3 4" xfId="20777" xr:uid="{00000000-0005-0000-0000-0000E0D30000}"/>
    <cellStyle name="Normal 9 2 2 3 3 3 4 2" xfId="47910" xr:uid="{00000000-0005-0000-0000-0000E1D30000}"/>
    <cellStyle name="Normal 9 2 2 3 3 3 5" xfId="34348" xr:uid="{00000000-0005-0000-0000-0000E2D30000}"/>
    <cellStyle name="Normal 9 2 2 3 3 4" xfId="10587" xr:uid="{00000000-0005-0000-0000-0000E3D30000}"/>
    <cellStyle name="Normal 9 2 2 3 3 4 2" xfId="17377" xr:uid="{00000000-0005-0000-0000-0000E4D30000}"/>
    <cellStyle name="Normal 9 2 2 3 3 4 2 2" xfId="30945" xr:uid="{00000000-0005-0000-0000-0000E5D30000}"/>
    <cellStyle name="Normal 9 2 2 3 3 4 2 2 2" xfId="58078" xr:uid="{00000000-0005-0000-0000-0000E6D30000}"/>
    <cellStyle name="Normal 9 2 2 3 3 4 2 3" xfId="44516" xr:uid="{00000000-0005-0000-0000-0000E7D30000}"/>
    <cellStyle name="Normal 9 2 2 3 3 4 3" xfId="24164" xr:uid="{00000000-0005-0000-0000-0000E8D30000}"/>
    <cellStyle name="Normal 9 2 2 3 3 4 3 2" xfId="51297" xr:uid="{00000000-0005-0000-0000-0000E9D30000}"/>
    <cellStyle name="Normal 9 2 2 3 3 4 4" xfId="37735" xr:uid="{00000000-0005-0000-0000-0000EAD30000}"/>
    <cellStyle name="Normal 9 2 2 3 3 5" xfId="13988" xr:uid="{00000000-0005-0000-0000-0000EBD30000}"/>
    <cellStyle name="Normal 9 2 2 3 3 5 2" xfId="27556" xr:uid="{00000000-0005-0000-0000-0000ECD30000}"/>
    <cellStyle name="Normal 9 2 2 3 3 5 2 2" xfId="54689" xr:uid="{00000000-0005-0000-0000-0000EDD30000}"/>
    <cellStyle name="Normal 9 2 2 3 3 5 3" xfId="41127" xr:uid="{00000000-0005-0000-0000-0000EED30000}"/>
    <cellStyle name="Normal 9 2 2 3 3 6" xfId="20775" xr:uid="{00000000-0005-0000-0000-0000EFD30000}"/>
    <cellStyle name="Normal 9 2 2 3 3 6 2" xfId="47908" xr:uid="{00000000-0005-0000-0000-0000F0D30000}"/>
    <cellStyle name="Normal 9 2 2 3 3 7" xfId="34346" xr:uid="{00000000-0005-0000-0000-0000F1D30000}"/>
    <cellStyle name="Normal 9 2 2 3 4" xfId="7064" xr:uid="{00000000-0005-0000-0000-0000F2D30000}"/>
    <cellStyle name="Normal 9 2 2 3 4 2" xfId="7065" xr:uid="{00000000-0005-0000-0000-0000F3D30000}"/>
    <cellStyle name="Normal 9 2 2 3 4 2 2" xfId="10591" xr:uid="{00000000-0005-0000-0000-0000F4D30000}"/>
    <cellStyle name="Normal 9 2 2 3 4 2 2 2" xfId="17381" xr:uid="{00000000-0005-0000-0000-0000F5D30000}"/>
    <cellStyle name="Normal 9 2 2 3 4 2 2 2 2" xfId="30949" xr:uid="{00000000-0005-0000-0000-0000F6D30000}"/>
    <cellStyle name="Normal 9 2 2 3 4 2 2 2 2 2" xfId="58082" xr:uid="{00000000-0005-0000-0000-0000F7D30000}"/>
    <cellStyle name="Normal 9 2 2 3 4 2 2 2 3" xfId="44520" xr:uid="{00000000-0005-0000-0000-0000F8D30000}"/>
    <cellStyle name="Normal 9 2 2 3 4 2 2 3" xfId="24168" xr:uid="{00000000-0005-0000-0000-0000F9D30000}"/>
    <cellStyle name="Normal 9 2 2 3 4 2 2 3 2" xfId="51301" xr:uid="{00000000-0005-0000-0000-0000FAD30000}"/>
    <cellStyle name="Normal 9 2 2 3 4 2 2 4" xfId="37739" xr:uid="{00000000-0005-0000-0000-0000FBD30000}"/>
    <cellStyle name="Normal 9 2 2 3 4 2 3" xfId="13992" xr:uid="{00000000-0005-0000-0000-0000FCD30000}"/>
    <cellStyle name="Normal 9 2 2 3 4 2 3 2" xfId="27560" xr:uid="{00000000-0005-0000-0000-0000FDD30000}"/>
    <cellStyle name="Normal 9 2 2 3 4 2 3 2 2" xfId="54693" xr:uid="{00000000-0005-0000-0000-0000FED30000}"/>
    <cellStyle name="Normal 9 2 2 3 4 2 3 3" xfId="41131" xr:uid="{00000000-0005-0000-0000-0000FFD30000}"/>
    <cellStyle name="Normal 9 2 2 3 4 2 4" xfId="20779" xr:uid="{00000000-0005-0000-0000-000000D40000}"/>
    <cellStyle name="Normal 9 2 2 3 4 2 4 2" xfId="47912" xr:uid="{00000000-0005-0000-0000-000001D40000}"/>
    <cellStyle name="Normal 9 2 2 3 4 2 5" xfId="34350" xr:uid="{00000000-0005-0000-0000-000002D40000}"/>
    <cellStyle name="Normal 9 2 2 3 4 3" xfId="10590" xr:uid="{00000000-0005-0000-0000-000003D40000}"/>
    <cellStyle name="Normal 9 2 2 3 4 3 2" xfId="17380" xr:uid="{00000000-0005-0000-0000-000004D40000}"/>
    <cellStyle name="Normal 9 2 2 3 4 3 2 2" xfId="30948" xr:uid="{00000000-0005-0000-0000-000005D40000}"/>
    <cellStyle name="Normal 9 2 2 3 4 3 2 2 2" xfId="58081" xr:uid="{00000000-0005-0000-0000-000006D40000}"/>
    <cellStyle name="Normal 9 2 2 3 4 3 2 3" xfId="44519" xr:uid="{00000000-0005-0000-0000-000007D40000}"/>
    <cellStyle name="Normal 9 2 2 3 4 3 3" xfId="24167" xr:uid="{00000000-0005-0000-0000-000008D40000}"/>
    <cellStyle name="Normal 9 2 2 3 4 3 3 2" xfId="51300" xr:uid="{00000000-0005-0000-0000-000009D40000}"/>
    <cellStyle name="Normal 9 2 2 3 4 3 4" xfId="37738" xr:uid="{00000000-0005-0000-0000-00000AD40000}"/>
    <cellStyle name="Normal 9 2 2 3 4 4" xfId="13991" xr:uid="{00000000-0005-0000-0000-00000BD40000}"/>
    <cellStyle name="Normal 9 2 2 3 4 4 2" xfId="27559" xr:uid="{00000000-0005-0000-0000-00000CD40000}"/>
    <cellStyle name="Normal 9 2 2 3 4 4 2 2" xfId="54692" xr:uid="{00000000-0005-0000-0000-00000DD40000}"/>
    <cellStyle name="Normal 9 2 2 3 4 4 3" xfId="41130" xr:uid="{00000000-0005-0000-0000-00000ED40000}"/>
    <cellStyle name="Normal 9 2 2 3 4 5" xfId="20778" xr:uid="{00000000-0005-0000-0000-00000FD40000}"/>
    <cellStyle name="Normal 9 2 2 3 4 5 2" xfId="47911" xr:uid="{00000000-0005-0000-0000-000010D40000}"/>
    <cellStyle name="Normal 9 2 2 3 4 6" xfId="34349" xr:uid="{00000000-0005-0000-0000-000011D40000}"/>
    <cellStyle name="Normal 9 2 2 3 5" xfId="7066" xr:uid="{00000000-0005-0000-0000-000012D40000}"/>
    <cellStyle name="Normal 9 2 2 3 5 2" xfId="10592" xr:uid="{00000000-0005-0000-0000-000013D40000}"/>
    <cellStyle name="Normal 9 2 2 3 5 2 2" xfId="17382" xr:uid="{00000000-0005-0000-0000-000014D40000}"/>
    <cellStyle name="Normal 9 2 2 3 5 2 2 2" xfId="30950" xr:uid="{00000000-0005-0000-0000-000015D40000}"/>
    <cellStyle name="Normal 9 2 2 3 5 2 2 2 2" xfId="58083" xr:uid="{00000000-0005-0000-0000-000016D40000}"/>
    <cellStyle name="Normal 9 2 2 3 5 2 2 3" xfId="44521" xr:uid="{00000000-0005-0000-0000-000017D40000}"/>
    <cellStyle name="Normal 9 2 2 3 5 2 3" xfId="24169" xr:uid="{00000000-0005-0000-0000-000018D40000}"/>
    <cellStyle name="Normal 9 2 2 3 5 2 3 2" xfId="51302" xr:uid="{00000000-0005-0000-0000-000019D40000}"/>
    <cellStyle name="Normal 9 2 2 3 5 2 4" xfId="37740" xr:uid="{00000000-0005-0000-0000-00001AD40000}"/>
    <cellStyle name="Normal 9 2 2 3 5 3" xfId="13993" xr:uid="{00000000-0005-0000-0000-00001BD40000}"/>
    <cellStyle name="Normal 9 2 2 3 5 3 2" xfId="27561" xr:uid="{00000000-0005-0000-0000-00001CD40000}"/>
    <cellStyle name="Normal 9 2 2 3 5 3 2 2" xfId="54694" xr:uid="{00000000-0005-0000-0000-00001DD40000}"/>
    <cellStyle name="Normal 9 2 2 3 5 3 3" xfId="41132" xr:uid="{00000000-0005-0000-0000-00001ED40000}"/>
    <cellStyle name="Normal 9 2 2 3 5 4" xfId="20780" xr:uid="{00000000-0005-0000-0000-00001FD40000}"/>
    <cellStyle name="Normal 9 2 2 3 5 4 2" xfId="47913" xr:uid="{00000000-0005-0000-0000-000020D40000}"/>
    <cellStyle name="Normal 9 2 2 3 5 5" xfId="34351" xr:uid="{00000000-0005-0000-0000-000021D40000}"/>
    <cellStyle name="Normal 9 2 2 3 6" xfId="7067" xr:uid="{00000000-0005-0000-0000-000022D40000}"/>
    <cellStyle name="Normal 9 2 2 3 6 2" xfId="10593" xr:uid="{00000000-0005-0000-0000-000023D40000}"/>
    <cellStyle name="Normal 9 2 2 3 6 2 2" xfId="17383" xr:uid="{00000000-0005-0000-0000-000024D40000}"/>
    <cellStyle name="Normal 9 2 2 3 6 2 2 2" xfId="30951" xr:uid="{00000000-0005-0000-0000-000025D40000}"/>
    <cellStyle name="Normal 9 2 2 3 6 2 2 2 2" xfId="58084" xr:uid="{00000000-0005-0000-0000-000026D40000}"/>
    <cellStyle name="Normal 9 2 2 3 6 2 2 3" xfId="44522" xr:uid="{00000000-0005-0000-0000-000027D40000}"/>
    <cellStyle name="Normal 9 2 2 3 6 2 3" xfId="24170" xr:uid="{00000000-0005-0000-0000-000028D40000}"/>
    <cellStyle name="Normal 9 2 2 3 6 2 3 2" xfId="51303" xr:uid="{00000000-0005-0000-0000-000029D40000}"/>
    <cellStyle name="Normal 9 2 2 3 6 2 4" xfId="37741" xr:uid="{00000000-0005-0000-0000-00002AD40000}"/>
    <cellStyle name="Normal 9 2 2 3 6 3" xfId="13994" xr:uid="{00000000-0005-0000-0000-00002BD40000}"/>
    <cellStyle name="Normal 9 2 2 3 6 3 2" xfId="27562" xr:uid="{00000000-0005-0000-0000-00002CD40000}"/>
    <cellStyle name="Normal 9 2 2 3 6 3 2 2" xfId="54695" xr:uid="{00000000-0005-0000-0000-00002DD40000}"/>
    <cellStyle name="Normal 9 2 2 3 6 3 3" xfId="41133" xr:uid="{00000000-0005-0000-0000-00002ED40000}"/>
    <cellStyle name="Normal 9 2 2 3 6 4" xfId="20781" xr:uid="{00000000-0005-0000-0000-00002FD40000}"/>
    <cellStyle name="Normal 9 2 2 3 6 4 2" xfId="47914" xr:uid="{00000000-0005-0000-0000-000030D40000}"/>
    <cellStyle name="Normal 9 2 2 3 6 5" xfId="34352" xr:uid="{00000000-0005-0000-0000-000031D40000}"/>
    <cellStyle name="Normal 9 2 2 3 7" xfId="10578" xr:uid="{00000000-0005-0000-0000-000032D40000}"/>
    <cellStyle name="Normal 9 2 2 3 7 2" xfId="17368" xr:uid="{00000000-0005-0000-0000-000033D40000}"/>
    <cellStyle name="Normal 9 2 2 3 7 2 2" xfId="30936" xr:uid="{00000000-0005-0000-0000-000034D40000}"/>
    <cellStyle name="Normal 9 2 2 3 7 2 2 2" xfId="58069" xr:uid="{00000000-0005-0000-0000-000035D40000}"/>
    <cellStyle name="Normal 9 2 2 3 7 2 3" xfId="44507" xr:uid="{00000000-0005-0000-0000-000036D40000}"/>
    <cellStyle name="Normal 9 2 2 3 7 3" xfId="24155" xr:uid="{00000000-0005-0000-0000-000037D40000}"/>
    <cellStyle name="Normal 9 2 2 3 7 3 2" xfId="51288" xr:uid="{00000000-0005-0000-0000-000038D40000}"/>
    <cellStyle name="Normal 9 2 2 3 7 4" xfId="37726" xr:uid="{00000000-0005-0000-0000-000039D40000}"/>
    <cellStyle name="Normal 9 2 2 3 8" xfId="13979" xr:uid="{00000000-0005-0000-0000-00003AD40000}"/>
    <cellStyle name="Normal 9 2 2 3 8 2" xfId="27547" xr:uid="{00000000-0005-0000-0000-00003BD40000}"/>
    <cellStyle name="Normal 9 2 2 3 8 2 2" xfId="54680" xr:uid="{00000000-0005-0000-0000-00003CD40000}"/>
    <cellStyle name="Normal 9 2 2 3 8 3" xfId="41118" xr:uid="{00000000-0005-0000-0000-00003DD40000}"/>
    <cellStyle name="Normal 9 2 2 3 9" xfId="20766" xr:uid="{00000000-0005-0000-0000-00003ED40000}"/>
    <cellStyle name="Normal 9 2 2 3 9 2" xfId="47899" xr:uid="{00000000-0005-0000-0000-00003FD40000}"/>
    <cellStyle name="Normal 9 2 2 4" xfId="7068" xr:uid="{00000000-0005-0000-0000-000040D40000}"/>
    <cellStyle name="Normal 9 2 2 4 2" xfId="7069" xr:uid="{00000000-0005-0000-0000-000041D40000}"/>
    <cellStyle name="Normal 9 2 2 4 2 2" xfId="7070" xr:uid="{00000000-0005-0000-0000-000042D40000}"/>
    <cellStyle name="Normal 9 2 2 4 2 2 2" xfId="10596" xr:uid="{00000000-0005-0000-0000-000043D40000}"/>
    <cellStyle name="Normal 9 2 2 4 2 2 2 2" xfId="17386" xr:uid="{00000000-0005-0000-0000-000044D40000}"/>
    <cellStyle name="Normal 9 2 2 4 2 2 2 2 2" xfId="30954" xr:uid="{00000000-0005-0000-0000-000045D40000}"/>
    <cellStyle name="Normal 9 2 2 4 2 2 2 2 2 2" xfId="58087" xr:uid="{00000000-0005-0000-0000-000046D40000}"/>
    <cellStyle name="Normal 9 2 2 4 2 2 2 2 3" xfId="44525" xr:uid="{00000000-0005-0000-0000-000047D40000}"/>
    <cellStyle name="Normal 9 2 2 4 2 2 2 3" xfId="24173" xr:uid="{00000000-0005-0000-0000-000048D40000}"/>
    <cellStyle name="Normal 9 2 2 4 2 2 2 3 2" xfId="51306" xr:uid="{00000000-0005-0000-0000-000049D40000}"/>
    <cellStyle name="Normal 9 2 2 4 2 2 2 4" xfId="37744" xr:uid="{00000000-0005-0000-0000-00004AD40000}"/>
    <cellStyle name="Normal 9 2 2 4 2 2 3" xfId="13997" xr:uid="{00000000-0005-0000-0000-00004BD40000}"/>
    <cellStyle name="Normal 9 2 2 4 2 2 3 2" xfId="27565" xr:uid="{00000000-0005-0000-0000-00004CD40000}"/>
    <cellStyle name="Normal 9 2 2 4 2 2 3 2 2" xfId="54698" xr:uid="{00000000-0005-0000-0000-00004DD40000}"/>
    <cellStyle name="Normal 9 2 2 4 2 2 3 3" xfId="41136" xr:uid="{00000000-0005-0000-0000-00004ED40000}"/>
    <cellStyle name="Normal 9 2 2 4 2 2 4" xfId="20784" xr:uid="{00000000-0005-0000-0000-00004FD40000}"/>
    <cellStyle name="Normal 9 2 2 4 2 2 4 2" xfId="47917" xr:uid="{00000000-0005-0000-0000-000050D40000}"/>
    <cellStyle name="Normal 9 2 2 4 2 2 5" xfId="34355" xr:uid="{00000000-0005-0000-0000-000051D40000}"/>
    <cellStyle name="Normal 9 2 2 4 2 3" xfId="7071" xr:uid="{00000000-0005-0000-0000-000052D40000}"/>
    <cellStyle name="Normal 9 2 2 4 2 3 2" xfId="10597" xr:uid="{00000000-0005-0000-0000-000053D40000}"/>
    <cellStyle name="Normal 9 2 2 4 2 3 2 2" xfId="17387" xr:uid="{00000000-0005-0000-0000-000054D40000}"/>
    <cellStyle name="Normal 9 2 2 4 2 3 2 2 2" xfId="30955" xr:uid="{00000000-0005-0000-0000-000055D40000}"/>
    <cellStyle name="Normal 9 2 2 4 2 3 2 2 2 2" xfId="58088" xr:uid="{00000000-0005-0000-0000-000056D40000}"/>
    <cellStyle name="Normal 9 2 2 4 2 3 2 2 3" xfId="44526" xr:uid="{00000000-0005-0000-0000-000057D40000}"/>
    <cellStyle name="Normal 9 2 2 4 2 3 2 3" xfId="24174" xr:uid="{00000000-0005-0000-0000-000058D40000}"/>
    <cellStyle name="Normal 9 2 2 4 2 3 2 3 2" xfId="51307" xr:uid="{00000000-0005-0000-0000-000059D40000}"/>
    <cellStyle name="Normal 9 2 2 4 2 3 2 4" xfId="37745" xr:uid="{00000000-0005-0000-0000-00005AD40000}"/>
    <cellStyle name="Normal 9 2 2 4 2 3 3" xfId="13998" xr:uid="{00000000-0005-0000-0000-00005BD40000}"/>
    <cellStyle name="Normal 9 2 2 4 2 3 3 2" xfId="27566" xr:uid="{00000000-0005-0000-0000-00005CD40000}"/>
    <cellStyle name="Normal 9 2 2 4 2 3 3 2 2" xfId="54699" xr:uid="{00000000-0005-0000-0000-00005DD40000}"/>
    <cellStyle name="Normal 9 2 2 4 2 3 3 3" xfId="41137" xr:uid="{00000000-0005-0000-0000-00005ED40000}"/>
    <cellStyle name="Normal 9 2 2 4 2 3 4" xfId="20785" xr:uid="{00000000-0005-0000-0000-00005FD40000}"/>
    <cellStyle name="Normal 9 2 2 4 2 3 4 2" xfId="47918" xr:uid="{00000000-0005-0000-0000-000060D40000}"/>
    <cellStyle name="Normal 9 2 2 4 2 3 5" xfId="34356" xr:uid="{00000000-0005-0000-0000-000061D40000}"/>
    <cellStyle name="Normal 9 2 2 4 2 4" xfId="10595" xr:uid="{00000000-0005-0000-0000-000062D40000}"/>
    <cellStyle name="Normal 9 2 2 4 2 4 2" xfId="17385" xr:uid="{00000000-0005-0000-0000-000063D40000}"/>
    <cellStyle name="Normal 9 2 2 4 2 4 2 2" xfId="30953" xr:uid="{00000000-0005-0000-0000-000064D40000}"/>
    <cellStyle name="Normal 9 2 2 4 2 4 2 2 2" xfId="58086" xr:uid="{00000000-0005-0000-0000-000065D40000}"/>
    <cellStyle name="Normal 9 2 2 4 2 4 2 3" xfId="44524" xr:uid="{00000000-0005-0000-0000-000066D40000}"/>
    <cellStyle name="Normal 9 2 2 4 2 4 3" xfId="24172" xr:uid="{00000000-0005-0000-0000-000067D40000}"/>
    <cellStyle name="Normal 9 2 2 4 2 4 3 2" xfId="51305" xr:uid="{00000000-0005-0000-0000-000068D40000}"/>
    <cellStyle name="Normal 9 2 2 4 2 4 4" xfId="37743" xr:uid="{00000000-0005-0000-0000-000069D40000}"/>
    <cellStyle name="Normal 9 2 2 4 2 5" xfId="13996" xr:uid="{00000000-0005-0000-0000-00006AD40000}"/>
    <cellStyle name="Normal 9 2 2 4 2 5 2" xfId="27564" xr:uid="{00000000-0005-0000-0000-00006BD40000}"/>
    <cellStyle name="Normal 9 2 2 4 2 5 2 2" xfId="54697" xr:uid="{00000000-0005-0000-0000-00006CD40000}"/>
    <cellStyle name="Normal 9 2 2 4 2 5 3" xfId="41135" xr:uid="{00000000-0005-0000-0000-00006DD40000}"/>
    <cellStyle name="Normal 9 2 2 4 2 6" xfId="20783" xr:uid="{00000000-0005-0000-0000-00006ED40000}"/>
    <cellStyle name="Normal 9 2 2 4 2 6 2" xfId="47916" xr:uid="{00000000-0005-0000-0000-00006FD40000}"/>
    <cellStyle name="Normal 9 2 2 4 2 7" xfId="34354" xr:uid="{00000000-0005-0000-0000-000070D40000}"/>
    <cellStyle name="Normal 9 2 2 4 3" xfId="7072" xr:uid="{00000000-0005-0000-0000-000071D40000}"/>
    <cellStyle name="Normal 9 2 2 4 3 2" xfId="7073" xr:uid="{00000000-0005-0000-0000-000072D40000}"/>
    <cellStyle name="Normal 9 2 2 4 3 2 2" xfId="10599" xr:uid="{00000000-0005-0000-0000-000073D40000}"/>
    <cellStyle name="Normal 9 2 2 4 3 2 2 2" xfId="17389" xr:uid="{00000000-0005-0000-0000-000074D40000}"/>
    <cellStyle name="Normal 9 2 2 4 3 2 2 2 2" xfId="30957" xr:uid="{00000000-0005-0000-0000-000075D40000}"/>
    <cellStyle name="Normal 9 2 2 4 3 2 2 2 2 2" xfId="58090" xr:uid="{00000000-0005-0000-0000-000076D40000}"/>
    <cellStyle name="Normal 9 2 2 4 3 2 2 2 3" xfId="44528" xr:uid="{00000000-0005-0000-0000-000077D40000}"/>
    <cellStyle name="Normal 9 2 2 4 3 2 2 3" xfId="24176" xr:uid="{00000000-0005-0000-0000-000078D40000}"/>
    <cellStyle name="Normal 9 2 2 4 3 2 2 3 2" xfId="51309" xr:uid="{00000000-0005-0000-0000-000079D40000}"/>
    <cellStyle name="Normal 9 2 2 4 3 2 2 4" xfId="37747" xr:uid="{00000000-0005-0000-0000-00007AD40000}"/>
    <cellStyle name="Normal 9 2 2 4 3 2 3" xfId="14000" xr:uid="{00000000-0005-0000-0000-00007BD40000}"/>
    <cellStyle name="Normal 9 2 2 4 3 2 3 2" xfId="27568" xr:uid="{00000000-0005-0000-0000-00007CD40000}"/>
    <cellStyle name="Normal 9 2 2 4 3 2 3 2 2" xfId="54701" xr:uid="{00000000-0005-0000-0000-00007DD40000}"/>
    <cellStyle name="Normal 9 2 2 4 3 2 3 3" xfId="41139" xr:uid="{00000000-0005-0000-0000-00007ED40000}"/>
    <cellStyle name="Normal 9 2 2 4 3 2 4" xfId="20787" xr:uid="{00000000-0005-0000-0000-00007FD40000}"/>
    <cellStyle name="Normal 9 2 2 4 3 2 4 2" xfId="47920" xr:uid="{00000000-0005-0000-0000-000080D40000}"/>
    <cellStyle name="Normal 9 2 2 4 3 2 5" xfId="34358" xr:uid="{00000000-0005-0000-0000-000081D40000}"/>
    <cellStyle name="Normal 9 2 2 4 3 3" xfId="10598" xr:uid="{00000000-0005-0000-0000-000082D40000}"/>
    <cellStyle name="Normal 9 2 2 4 3 3 2" xfId="17388" xr:uid="{00000000-0005-0000-0000-000083D40000}"/>
    <cellStyle name="Normal 9 2 2 4 3 3 2 2" xfId="30956" xr:uid="{00000000-0005-0000-0000-000084D40000}"/>
    <cellStyle name="Normal 9 2 2 4 3 3 2 2 2" xfId="58089" xr:uid="{00000000-0005-0000-0000-000085D40000}"/>
    <cellStyle name="Normal 9 2 2 4 3 3 2 3" xfId="44527" xr:uid="{00000000-0005-0000-0000-000086D40000}"/>
    <cellStyle name="Normal 9 2 2 4 3 3 3" xfId="24175" xr:uid="{00000000-0005-0000-0000-000087D40000}"/>
    <cellStyle name="Normal 9 2 2 4 3 3 3 2" xfId="51308" xr:uid="{00000000-0005-0000-0000-000088D40000}"/>
    <cellStyle name="Normal 9 2 2 4 3 3 4" xfId="37746" xr:uid="{00000000-0005-0000-0000-000089D40000}"/>
    <cellStyle name="Normal 9 2 2 4 3 4" xfId="13999" xr:uid="{00000000-0005-0000-0000-00008AD40000}"/>
    <cellStyle name="Normal 9 2 2 4 3 4 2" xfId="27567" xr:uid="{00000000-0005-0000-0000-00008BD40000}"/>
    <cellStyle name="Normal 9 2 2 4 3 4 2 2" xfId="54700" xr:uid="{00000000-0005-0000-0000-00008CD40000}"/>
    <cellStyle name="Normal 9 2 2 4 3 4 3" xfId="41138" xr:uid="{00000000-0005-0000-0000-00008DD40000}"/>
    <cellStyle name="Normal 9 2 2 4 3 5" xfId="20786" xr:uid="{00000000-0005-0000-0000-00008ED40000}"/>
    <cellStyle name="Normal 9 2 2 4 3 5 2" xfId="47919" xr:uid="{00000000-0005-0000-0000-00008FD40000}"/>
    <cellStyle name="Normal 9 2 2 4 3 6" xfId="34357" xr:uid="{00000000-0005-0000-0000-000090D40000}"/>
    <cellStyle name="Normal 9 2 2 4 4" xfId="7074" xr:uid="{00000000-0005-0000-0000-000091D40000}"/>
    <cellStyle name="Normal 9 2 2 4 4 2" xfId="10600" xr:uid="{00000000-0005-0000-0000-000092D40000}"/>
    <cellStyle name="Normal 9 2 2 4 4 2 2" xfId="17390" xr:uid="{00000000-0005-0000-0000-000093D40000}"/>
    <cellStyle name="Normal 9 2 2 4 4 2 2 2" xfId="30958" xr:uid="{00000000-0005-0000-0000-000094D40000}"/>
    <cellStyle name="Normal 9 2 2 4 4 2 2 2 2" xfId="58091" xr:uid="{00000000-0005-0000-0000-000095D40000}"/>
    <cellStyle name="Normal 9 2 2 4 4 2 2 3" xfId="44529" xr:uid="{00000000-0005-0000-0000-000096D40000}"/>
    <cellStyle name="Normal 9 2 2 4 4 2 3" xfId="24177" xr:uid="{00000000-0005-0000-0000-000097D40000}"/>
    <cellStyle name="Normal 9 2 2 4 4 2 3 2" xfId="51310" xr:uid="{00000000-0005-0000-0000-000098D40000}"/>
    <cellStyle name="Normal 9 2 2 4 4 2 4" xfId="37748" xr:uid="{00000000-0005-0000-0000-000099D40000}"/>
    <cellStyle name="Normal 9 2 2 4 4 3" xfId="14001" xr:uid="{00000000-0005-0000-0000-00009AD40000}"/>
    <cellStyle name="Normal 9 2 2 4 4 3 2" xfId="27569" xr:uid="{00000000-0005-0000-0000-00009BD40000}"/>
    <cellStyle name="Normal 9 2 2 4 4 3 2 2" xfId="54702" xr:uid="{00000000-0005-0000-0000-00009CD40000}"/>
    <cellStyle name="Normal 9 2 2 4 4 3 3" xfId="41140" xr:uid="{00000000-0005-0000-0000-00009DD40000}"/>
    <cellStyle name="Normal 9 2 2 4 4 4" xfId="20788" xr:uid="{00000000-0005-0000-0000-00009ED40000}"/>
    <cellStyle name="Normal 9 2 2 4 4 4 2" xfId="47921" xr:uid="{00000000-0005-0000-0000-00009FD40000}"/>
    <cellStyle name="Normal 9 2 2 4 4 5" xfId="34359" xr:uid="{00000000-0005-0000-0000-0000A0D40000}"/>
    <cellStyle name="Normal 9 2 2 4 5" xfId="7075" xr:uid="{00000000-0005-0000-0000-0000A1D40000}"/>
    <cellStyle name="Normal 9 2 2 4 5 2" xfId="10601" xr:uid="{00000000-0005-0000-0000-0000A2D40000}"/>
    <cellStyle name="Normal 9 2 2 4 5 2 2" xfId="17391" xr:uid="{00000000-0005-0000-0000-0000A3D40000}"/>
    <cellStyle name="Normal 9 2 2 4 5 2 2 2" xfId="30959" xr:uid="{00000000-0005-0000-0000-0000A4D40000}"/>
    <cellStyle name="Normal 9 2 2 4 5 2 2 2 2" xfId="58092" xr:uid="{00000000-0005-0000-0000-0000A5D40000}"/>
    <cellStyle name="Normal 9 2 2 4 5 2 2 3" xfId="44530" xr:uid="{00000000-0005-0000-0000-0000A6D40000}"/>
    <cellStyle name="Normal 9 2 2 4 5 2 3" xfId="24178" xr:uid="{00000000-0005-0000-0000-0000A7D40000}"/>
    <cellStyle name="Normal 9 2 2 4 5 2 3 2" xfId="51311" xr:uid="{00000000-0005-0000-0000-0000A8D40000}"/>
    <cellStyle name="Normal 9 2 2 4 5 2 4" xfId="37749" xr:uid="{00000000-0005-0000-0000-0000A9D40000}"/>
    <cellStyle name="Normal 9 2 2 4 5 3" xfId="14002" xr:uid="{00000000-0005-0000-0000-0000AAD40000}"/>
    <cellStyle name="Normal 9 2 2 4 5 3 2" xfId="27570" xr:uid="{00000000-0005-0000-0000-0000ABD40000}"/>
    <cellStyle name="Normal 9 2 2 4 5 3 2 2" xfId="54703" xr:uid="{00000000-0005-0000-0000-0000ACD40000}"/>
    <cellStyle name="Normal 9 2 2 4 5 3 3" xfId="41141" xr:uid="{00000000-0005-0000-0000-0000ADD40000}"/>
    <cellStyle name="Normal 9 2 2 4 5 4" xfId="20789" xr:uid="{00000000-0005-0000-0000-0000AED40000}"/>
    <cellStyle name="Normal 9 2 2 4 5 4 2" xfId="47922" xr:uid="{00000000-0005-0000-0000-0000AFD40000}"/>
    <cellStyle name="Normal 9 2 2 4 5 5" xfId="34360" xr:uid="{00000000-0005-0000-0000-0000B0D40000}"/>
    <cellStyle name="Normal 9 2 2 4 6" xfId="10594" xr:uid="{00000000-0005-0000-0000-0000B1D40000}"/>
    <cellStyle name="Normal 9 2 2 4 6 2" xfId="17384" xr:uid="{00000000-0005-0000-0000-0000B2D40000}"/>
    <cellStyle name="Normal 9 2 2 4 6 2 2" xfId="30952" xr:uid="{00000000-0005-0000-0000-0000B3D40000}"/>
    <cellStyle name="Normal 9 2 2 4 6 2 2 2" xfId="58085" xr:uid="{00000000-0005-0000-0000-0000B4D40000}"/>
    <cellStyle name="Normal 9 2 2 4 6 2 3" xfId="44523" xr:uid="{00000000-0005-0000-0000-0000B5D40000}"/>
    <cellStyle name="Normal 9 2 2 4 6 3" xfId="24171" xr:uid="{00000000-0005-0000-0000-0000B6D40000}"/>
    <cellStyle name="Normal 9 2 2 4 6 3 2" xfId="51304" xr:uid="{00000000-0005-0000-0000-0000B7D40000}"/>
    <cellStyle name="Normal 9 2 2 4 6 4" xfId="37742" xr:uid="{00000000-0005-0000-0000-0000B8D40000}"/>
    <cellStyle name="Normal 9 2 2 4 7" xfId="13995" xr:uid="{00000000-0005-0000-0000-0000B9D40000}"/>
    <cellStyle name="Normal 9 2 2 4 7 2" xfId="27563" xr:uid="{00000000-0005-0000-0000-0000BAD40000}"/>
    <cellStyle name="Normal 9 2 2 4 7 2 2" xfId="54696" xr:uid="{00000000-0005-0000-0000-0000BBD40000}"/>
    <cellStyle name="Normal 9 2 2 4 7 3" xfId="41134" xr:uid="{00000000-0005-0000-0000-0000BCD40000}"/>
    <cellStyle name="Normal 9 2 2 4 8" xfId="20782" xr:uid="{00000000-0005-0000-0000-0000BDD40000}"/>
    <cellStyle name="Normal 9 2 2 4 8 2" xfId="47915" xr:uid="{00000000-0005-0000-0000-0000BED40000}"/>
    <cellStyle name="Normal 9 2 2 4 9" xfId="34353" xr:uid="{00000000-0005-0000-0000-0000BFD40000}"/>
    <cellStyle name="Normal 9 2 2 5" xfId="7076" xr:uid="{00000000-0005-0000-0000-0000C0D40000}"/>
    <cellStyle name="Normal 9 2 2 5 2" xfId="7077" xr:uid="{00000000-0005-0000-0000-0000C1D40000}"/>
    <cellStyle name="Normal 9 2 2 5 2 2" xfId="7078" xr:uid="{00000000-0005-0000-0000-0000C2D40000}"/>
    <cellStyle name="Normal 9 2 2 5 2 2 2" xfId="10604" xr:uid="{00000000-0005-0000-0000-0000C3D40000}"/>
    <cellStyle name="Normal 9 2 2 5 2 2 2 2" xfId="17394" xr:uid="{00000000-0005-0000-0000-0000C4D40000}"/>
    <cellStyle name="Normal 9 2 2 5 2 2 2 2 2" xfId="30962" xr:uid="{00000000-0005-0000-0000-0000C5D40000}"/>
    <cellStyle name="Normal 9 2 2 5 2 2 2 2 2 2" xfId="58095" xr:uid="{00000000-0005-0000-0000-0000C6D40000}"/>
    <cellStyle name="Normal 9 2 2 5 2 2 2 2 3" xfId="44533" xr:uid="{00000000-0005-0000-0000-0000C7D40000}"/>
    <cellStyle name="Normal 9 2 2 5 2 2 2 3" xfId="24181" xr:uid="{00000000-0005-0000-0000-0000C8D40000}"/>
    <cellStyle name="Normal 9 2 2 5 2 2 2 3 2" xfId="51314" xr:uid="{00000000-0005-0000-0000-0000C9D40000}"/>
    <cellStyle name="Normal 9 2 2 5 2 2 2 4" xfId="37752" xr:uid="{00000000-0005-0000-0000-0000CAD40000}"/>
    <cellStyle name="Normal 9 2 2 5 2 2 3" xfId="14005" xr:uid="{00000000-0005-0000-0000-0000CBD40000}"/>
    <cellStyle name="Normal 9 2 2 5 2 2 3 2" xfId="27573" xr:uid="{00000000-0005-0000-0000-0000CCD40000}"/>
    <cellStyle name="Normal 9 2 2 5 2 2 3 2 2" xfId="54706" xr:uid="{00000000-0005-0000-0000-0000CDD40000}"/>
    <cellStyle name="Normal 9 2 2 5 2 2 3 3" xfId="41144" xr:uid="{00000000-0005-0000-0000-0000CED40000}"/>
    <cellStyle name="Normal 9 2 2 5 2 2 4" xfId="20792" xr:uid="{00000000-0005-0000-0000-0000CFD40000}"/>
    <cellStyle name="Normal 9 2 2 5 2 2 4 2" xfId="47925" xr:uid="{00000000-0005-0000-0000-0000D0D40000}"/>
    <cellStyle name="Normal 9 2 2 5 2 2 5" xfId="34363" xr:uid="{00000000-0005-0000-0000-0000D1D40000}"/>
    <cellStyle name="Normal 9 2 2 5 2 3" xfId="7079" xr:uid="{00000000-0005-0000-0000-0000D2D40000}"/>
    <cellStyle name="Normal 9 2 2 5 2 3 2" xfId="10605" xr:uid="{00000000-0005-0000-0000-0000D3D40000}"/>
    <cellStyle name="Normal 9 2 2 5 2 3 2 2" xfId="17395" xr:uid="{00000000-0005-0000-0000-0000D4D40000}"/>
    <cellStyle name="Normal 9 2 2 5 2 3 2 2 2" xfId="30963" xr:uid="{00000000-0005-0000-0000-0000D5D40000}"/>
    <cellStyle name="Normal 9 2 2 5 2 3 2 2 2 2" xfId="58096" xr:uid="{00000000-0005-0000-0000-0000D6D40000}"/>
    <cellStyle name="Normal 9 2 2 5 2 3 2 2 3" xfId="44534" xr:uid="{00000000-0005-0000-0000-0000D7D40000}"/>
    <cellStyle name="Normal 9 2 2 5 2 3 2 3" xfId="24182" xr:uid="{00000000-0005-0000-0000-0000D8D40000}"/>
    <cellStyle name="Normal 9 2 2 5 2 3 2 3 2" xfId="51315" xr:uid="{00000000-0005-0000-0000-0000D9D40000}"/>
    <cellStyle name="Normal 9 2 2 5 2 3 2 4" xfId="37753" xr:uid="{00000000-0005-0000-0000-0000DAD40000}"/>
    <cellStyle name="Normal 9 2 2 5 2 3 3" xfId="14006" xr:uid="{00000000-0005-0000-0000-0000DBD40000}"/>
    <cellStyle name="Normal 9 2 2 5 2 3 3 2" xfId="27574" xr:uid="{00000000-0005-0000-0000-0000DCD40000}"/>
    <cellStyle name="Normal 9 2 2 5 2 3 3 2 2" xfId="54707" xr:uid="{00000000-0005-0000-0000-0000DDD40000}"/>
    <cellStyle name="Normal 9 2 2 5 2 3 3 3" xfId="41145" xr:uid="{00000000-0005-0000-0000-0000DED40000}"/>
    <cellStyle name="Normal 9 2 2 5 2 3 4" xfId="20793" xr:uid="{00000000-0005-0000-0000-0000DFD40000}"/>
    <cellStyle name="Normal 9 2 2 5 2 3 4 2" xfId="47926" xr:uid="{00000000-0005-0000-0000-0000E0D40000}"/>
    <cellStyle name="Normal 9 2 2 5 2 3 5" xfId="34364" xr:uid="{00000000-0005-0000-0000-0000E1D40000}"/>
    <cellStyle name="Normal 9 2 2 5 2 4" xfId="10603" xr:uid="{00000000-0005-0000-0000-0000E2D40000}"/>
    <cellStyle name="Normal 9 2 2 5 2 4 2" xfId="17393" xr:uid="{00000000-0005-0000-0000-0000E3D40000}"/>
    <cellStyle name="Normal 9 2 2 5 2 4 2 2" xfId="30961" xr:uid="{00000000-0005-0000-0000-0000E4D40000}"/>
    <cellStyle name="Normal 9 2 2 5 2 4 2 2 2" xfId="58094" xr:uid="{00000000-0005-0000-0000-0000E5D40000}"/>
    <cellStyle name="Normal 9 2 2 5 2 4 2 3" xfId="44532" xr:uid="{00000000-0005-0000-0000-0000E6D40000}"/>
    <cellStyle name="Normal 9 2 2 5 2 4 3" xfId="24180" xr:uid="{00000000-0005-0000-0000-0000E7D40000}"/>
    <cellStyle name="Normal 9 2 2 5 2 4 3 2" xfId="51313" xr:uid="{00000000-0005-0000-0000-0000E8D40000}"/>
    <cellStyle name="Normal 9 2 2 5 2 4 4" xfId="37751" xr:uid="{00000000-0005-0000-0000-0000E9D40000}"/>
    <cellStyle name="Normal 9 2 2 5 2 5" xfId="14004" xr:uid="{00000000-0005-0000-0000-0000EAD40000}"/>
    <cellStyle name="Normal 9 2 2 5 2 5 2" xfId="27572" xr:uid="{00000000-0005-0000-0000-0000EBD40000}"/>
    <cellStyle name="Normal 9 2 2 5 2 5 2 2" xfId="54705" xr:uid="{00000000-0005-0000-0000-0000ECD40000}"/>
    <cellStyle name="Normal 9 2 2 5 2 5 3" xfId="41143" xr:uid="{00000000-0005-0000-0000-0000EDD40000}"/>
    <cellStyle name="Normal 9 2 2 5 2 6" xfId="20791" xr:uid="{00000000-0005-0000-0000-0000EED40000}"/>
    <cellStyle name="Normal 9 2 2 5 2 6 2" xfId="47924" xr:uid="{00000000-0005-0000-0000-0000EFD40000}"/>
    <cellStyle name="Normal 9 2 2 5 2 7" xfId="34362" xr:uid="{00000000-0005-0000-0000-0000F0D40000}"/>
    <cellStyle name="Normal 9 2 2 5 3" xfId="7080" xr:uid="{00000000-0005-0000-0000-0000F1D40000}"/>
    <cellStyle name="Normal 9 2 2 5 3 2" xfId="10606" xr:uid="{00000000-0005-0000-0000-0000F2D40000}"/>
    <cellStyle name="Normal 9 2 2 5 3 2 2" xfId="17396" xr:uid="{00000000-0005-0000-0000-0000F3D40000}"/>
    <cellStyle name="Normal 9 2 2 5 3 2 2 2" xfId="30964" xr:uid="{00000000-0005-0000-0000-0000F4D40000}"/>
    <cellStyle name="Normal 9 2 2 5 3 2 2 2 2" xfId="58097" xr:uid="{00000000-0005-0000-0000-0000F5D40000}"/>
    <cellStyle name="Normal 9 2 2 5 3 2 2 3" xfId="44535" xr:uid="{00000000-0005-0000-0000-0000F6D40000}"/>
    <cellStyle name="Normal 9 2 2 5 3 2 3" xfId="24183" xr:uid="{00000000-0005-0000-0000-0000F7D40000}"/>
    <cellStyle name="Normal 9 2 2 5 3 2 3 2" xfId="51316" xr:uid="{00000000-0005-0000-0000-0000F8D40000}"/>
    <cellStyle name="Normal 9 2 2 5 3 2 4" xfId="37754" xr:uid="{00000000-0005-0000-0000-0000F9D40000}"/>
    <cellStyle name="Normal 9 2 2 5 3 3" xfId="14007" xr:uid="{00000000-0005-0000-0000-0000FAD40000}"/>
    <cellStyle name="Normal 9 2 2 5 3 3 2" xfId="27575" xr:uid="{00000000-0005-0000-0000-0000FBD40000}"/>
    <cellStyle name="Normal 9 2 2 5 3 3 2 2" xfId="54708" xr:uid="{00000000-0005-0000-0000-0000FCD40000}"/>
    <cellStyle name="Normal 9 2 2 5 3 3 3" xfId="41146" xr:uid="{00000000-0005-0000-0000-0000FDD40000}"/>
    <cellStyle name="Normal 9 2 2 5 3 4" xfId="20794" xr:uid="{00000000-0005-0000-0000-0000FED40000}"/>
    <cellStyle name="Normal 9 2 2 5 3 4 2" xfId="47927" xr:uid="{00000000-0005-0000-0000-0000FFD40000}"/>
    <cellStyle name="Normal 9 2 2 5 3 5" xfId="34365" xr:uid="{00000000-0005-0000-0000-000000D50000}"/>
    <cellStyle name="Normal 9 2 2 5 4" xfId="7081" xr:uid="{00000000-0005-0000-0000-000001D50000}"/>
    <cellStyle name="Normal 9 2 2 5 4 2" xfId="10607" xr:uid="{00000000-0005-0000-0000-000002D50000}"/>
    <cellStyle name="Normal 9 2 2 5 4 2 2" xfId="17397" xr:uid="{00000000-0005-0000-0000-000003D50000}"/>
    <cellStyle name="Normal 9 2 2 5 4 2 2 2" xfId="30965" xr:uid="{00000000-0005-0000-0000-000004D50000}"/>
    <cellStyle name="Normal 9 2 2 5 4 2 2 2 2" xfId="58098" xr:uid="{00000000-0005-0000-0000-000005D50000}"/>
    <cellStyle name="Normal 9 2 2 5 4 2 2 3" xfId="44536" xr:uid="{00000000-0005-0000-0000-000006D50000}"/>
    <cellStyle name="Normal 9 2 2 5 4 2 3" xfId="24184" xr:uid="{00000000-0005-0000-0000-000007D50000}"/>
    <cellStyle name="Normal 9 2 2 5 4 2 3 2" xfId="51317" xr:uid="{00000000-0005-0000-0000-000008D50000}"/>
    <cellStyle name="Normal 9 2 2 5 4 2 4" xfId="37755" xr:uid="{00000000-0005-0000-0000-000009D50000}"/>
    <cellStyle name="Normal 9 2 2 5 4 3" xfId="14008" xr:uid="{00000000-0005-0000-0000-00000AD50000}"/>
    <cellStyle name="Normal 9 2 2 5 4 3 2" xfId="27576" xr:uid="{00000000-0005-0000-0000-00000BD50000}"/>
    <cellStyle name="Normal 9 2 2 5 4 3 2 2" xfId="54709" xr:uid="{00000000-0005-0000-0000-00000CD50000}"/>
    <cellStyle name="Normal 9 2 2 5 4 3 3" xfId="41147" xr:uid="{00000000-0005-0000-0000-00000DD50000}"/>
    <cellStyle name="Normal 9 2 2 5 4 4" xfId="20795" xr:uid="{00000000-0005-0000-0000-00000ED50000}"/>
    <cellStyle name="Normal 9 2 2 5 4 4 2" xfId="47928" xr:uid="{00000000-0005-0000-0000-00000FD50000}"/>
    <cellStyle name="Normal 9 2 2 5 4 5" xfId="34366" xr:uid="{00000000-0005-0000-0000-000010D50000}"/>
    <cellStyle name="Normal 9 2 2 5 5" xfId="10602" xr:uid="{00000000-0005-0000-0000-000011D50000}"/>
    <cellStyle name="Normal 9 2 2 5 5 2" xfId="17392" xr:uid="{00000000-0005-0000-0000-000012D50000}"/>
    <cellStyle name="Normal 9 2 2 5 5 2 2" xfId="30960" xr:uid="{00000000-0005-0000-0000-000013D50000}"/>
    <cellStyle name="Normal 9 2 2 5 5 2 2 2" xfId="58093" xr:uid="{00000000-0005-0000-0000-000014D50000}"/>
    <cellStyle name="Normal 9 2 2 5 5 2 3" xfId="44531" xr:uid="{00000000-0005-0000-0000-000015D50000}"/>
    <cellStyle name="Normal 9 2 2 5 5 3" xfId="24179" xr:uid="{00000000-0005-0000-0000-000016D50000}"/>
    <cellStyle name="Normal 9 2 2 5 5 3 2" xfId="51312" xr:uid="{00000000-0005-0000-0000-000017D50000}"/>
    <cellStyle name="Normal 9 2 2 5 5 4" xfId="37750" xr:uid="{00000000-0005-0000-0000-000018D50000}"/>
    <cellStyle name="Normal 9 2 2 5 6" xfId="14003" xr:uid="{00000000-0005-0000-0000-000019D50000}"/>
    <cellStyle name="Normal 9 2 2 5 6 2" xfId="27571" xr:uid="{00000000-0005-0000-0000-00001AD50000}"/>
    <cellStyle name="Normal 9 2 2 5 6 2 2" xfId="54704" xr:uid="{00000000-0005-0000-0000-00001BD50000}"/>
    <cellStyle name="Normal 9 2 2 5 6 3" xfId="41142" xr:uid="{00000000-0005-0000-0000-00001CD50000}"/>
    <cellStyle name="Normal 9 2 2 5 7" xfId="20790" xr:uid="{00000000-0005-0000-0000-00001DD50000}"/>
    <cellStyle name="Normal 9 2 2 5 7 2" xfId="47923" xr:uid="{00000000-0005-0000-0000-00001ED50000}"/>
    <cellStyle name="Normal 9 2 2 5 8" xfId="34361" xr:uid="{00000000-0005-0000-0000-00001FD50000}"/>
    <cellStyle name="Normal 9 2 2 6" xfId="7082" xr:uid="{00000000-0005-0000-0000-000020D50000}"/>
    <cellStyle name="Normal 9 2 2 6 2" xfId="7083" xr:uid="{00000000-0005-0000-0000-000021D50000}"/>
    <cellStyle name="Normal 9 2 2 6 2 2" xfId="7084" xr:uid="{00000000-0005-0000-0000-000022D50000}"/>
    <cellStyle name="Normal 9 2 2 6 2 2 2" xfId="10610" xr:uid="{00000000-0005-0000-0000-000023D50000}"/>
    <cellStyle name="Normal 9 2 2 6 2 2 2 2" xfId="17400" xr:uid="{00000000-0005-0000-0000-000024D50000}"/>
    <cellStyle name="Normal 9 2 2 6 2 2 2 2 2" xfId="30968" xr:uid="{00000000-0005-0000-0000-000025D50000}"/>
    <cellStyle name="Normal 9 2 2 6 2 2 2 2 2 2" xfId="58101" xr:uid="{00000000-0005-0000-0000-000026D50000}"/>
    <cellStyle name="Normal 9 2 2 6 2 2 2 2 3" xfId="44539" xr:uid="{00000000-0005-0000-0000-000027D50000}"/>
    <cellStyle name="Normal 9 2 2 6 2 2 2 3" xfId="24187" xr:uid="{00000000-0005-0000-0000-000028D50000}"/>
    <cellStyle name="Normal 9 2 2 6 2 2 2 3 2" xfId="51320" xr:uid="{00000000-0005-0000-0000-000029D50000}"/>
    <cellStyle name="Normal 9 2 2 6 2 2 2 4" xfId="37758" xr:uid="{00000000-0005-0000-0000-00002AD50000}"/>
    <cellStyle name="Normal 9 2 2 6 2 2 3" xfId="14011" xr:uid="{00000000-0005-0000-0000-00002BD50000}"/>
    <cellStyle name="Normal 9 2 2 6 2 2 3 2" xfId="27579" xr:uid="{00000000-0005-0000-0000-00002CD50000}"/>
    <cellStyle name="Normal 9 2 2 6 2 2 3 2 2" xfId="54712" xr:uid="{00000000-0005-0000-0000-00002DD50000}"/>
    <cellStyle name="Normal 9 2 2 6 2 2 3 3" xfId="41150" xr:uid="{00000000-0005-0000-0000-00002ED50000}"/>
    <cellStyle name="Normal 9 2 2 6 2 2 4" xfId="20798" xr:uid="{00000000-0005-0000-0000-00002FD50000}"/>
    <cellStyle name="Normal 9 2 2 6 2 2 4 2" xfId="47931" xr:uid="{00000000-0005-0000-0000-000030D50000}"/>
    <cellStyle name="Normal 9 2 2 6 2 2 5" xfId="34369" xr:uid="{00000000-0005-0000-0000-000031D50000}"/>
    <cellStyle name="Normal 9 2 2 6 2 3" xfId="7085" xr:uid="{00000000-0005-0000-0000-000032D50000}"/>
    <cellStyle name="Normal 9 2 2 6 2 3 2" xfId="10611" xr:uid="{00000000-0005-0000-0000-000033D50000}"/>
    <cellStyle name="Normal 9 2 2 6 2 3 2 2" xfId="17401" xr:uid="{00000000-0005-0000-0000-000034D50000}"/>
    <cellStyle name="Normal 9 2 2 6 2 3 2 2 2" xfId="30969" xr:uid="{00000000-0005-0000-0000-000035D50000}"/>
    <cellStyle name="Normal 9 2 2 6 2 3 2 2 2 2" xfId="58102" xr:uid="{00000000-0005-0000-0000-000036D50000}"/>
    <cellStyle name="Normal 9 2 2 6 2 3 2 2 3" xfId="44540" xr:uid="{00000000-0005-0000-0000-000037D50000}"/>
    <cellStyle name="Normal 9 2 2 6 2 3 2 3" xfId="24188" xr:uid="{00000000-0005-0000-0000-000038D50000}"/>
    <cellStyle name="Normal 9 2 2 6 2 3 2 3 2" xfId="51321" xr:uid="{00000000-0005-0000-0000-000039D50000}"/>
    <cellStyle name="Normal 9 2 2 6 2 3 2 4" xfId="37759" xr:uid="{00000000-0005-0000-0000-00003AD50000}"/>
    <cellStyle name="Normal 9 2 2 6 2 3 3" xfId="14012" xr:uid="{00000000-0005-0000-0000-00003BD50000}"/>
    <cellStyle name="Normal 9 2 2 6 2 3 3 2" xfId="27580" xr:uid="{00000000-0005-0000-0000-00003CD50000}"/>
    <cellStyle name="Normal 9 2 2 6 2 3 3 2 2" xfId="54713" xr:uid="{00000000-0005-0000-0000-00003DD50000}"/>
    <cellStyle name="Normal 9 2 2 6 2 3 3 3" xfId="41151" xr:uid="{00000000-0005-0000-0000-00003ED50000}"/>
    <cellStyle name="Normal 9 2 2 6 2 3 4" xfId="20799" xr:uid="{00000000-0005-0000-0000-00003FD50000}"/>
    <cellStyle name="Normal 9 2 2 6 2 3 4 2" xfId="47932" xr:uid="{00000000-0005-0000-0000-000040D50000}"/>
    <cellStyle name="Normal 9 2 2 6 2 3 5" xfId="34370" xr:uid="{00000000-0005-0000-0000-000041D50000}"/>
    <cellStyle name="Normal 9 2 2 6 2 4" xfId="10609" xr:uid="{00000000-0005-0000-0000-000042D50000}"/>
    <cellStyle name="Normal 9 2 2 6 2 4 2" xfId="17399" xr:uid="{00000000-0005-0000-0000-000043D50000}"/>
    <cellStyle name="Normal 9 2 2 6 2 4 2 2" xfId="30967" xr:uid="{00000000-0005-0000-0000-000044D50000}"/>
    <cellStyle name="Normal 9 2 2 6 2 4 2 2 2" xfId="58100" xr:uid="{00000000-0005-0000-0000-000045D50000}"/>
    <cellStyle name="Normal 9 2 2 6 2 4 2 3" xfId="44538" xr:uid="{00000000-0005-0000-0000-000046D50000}"/>
    <cellStyle name="Normal 9 2 2 6 2 4 3" xfId="24186" xr:uid="{00000000-0005-0000-0000-000047D50000}"/>
    <cellStyle name="Normal 9 2 2 6 2 4 3 2" xfId="51319" xr:uid="{00000000-0005-0000-0000-000048D50000}"/>
    <cellStyle name="Normal 9 2 2 6 2 4 4" xfId="37757" xr:uid="{00000000-0005-0000-0000-000049D50000}"/>
    <cellStyle name="Normal 9 2 2 6 2 5" xfId="14010" xr:uid="{00000000-0005-0000-0000-00004AD50000}"/>
    <cellStyle name="Normal 9 2 2 6 2 5 2" xfId="27578" xr:uid="{00000000-0005-0000-0000-00004BD50000}"/>
    <cellStyle name="Normal 9 2 2 6 2 5 2 2" xfId="54711" xr:uid="{00000000-0005-0000-0000-00004CD50000}"/>
    <cellStyle name="Normal 9 2 2 6 2 5 3" xfId="41149" xr:uid="{00000000-0005-0000-0000-00004DD50000}"/>
    <cellStyle name="Normal 9 2 2 6 2 6" xfId="20797" xr:uid="{00000000-0005-0000-0000-00004ED50000}"/>
    <cellStyle name="Normal 9 2 2 6 2 6 2" xfId="47930" xr:uid="{00000000-0005-0000-0000-00004FD50000}"/>
    <cellStyle name="Normal 9 2 2 6 2 7" xfId="34368" xr:uid="{00000000-0005-0000-0000-000050D50000}"/>
    <cellStyle name="Normal 9 2 2 6 3" xfId="7086" xr:uid="{00000000-0005-0000-0000-000051D50000}"/>
    <cellStyle name="Normal 9 2 2 6 3 2" xfId="10612" xr:uid="{00000000-0005-0000-0000-000052D50000}"/>
    <cellStyle name="Normal 9 2 2 6 3 2 2" xfId="17402" xr:uid="{00000000-0005-0000-0000-000053D50000}"/>
    <cellStyle name="Normal 9 2 2 6 3 2 2 2" xfId="30970" xr:uid="{00000000-0005-0000-0000-000054D50000}"/>
    <cellStyle name="Normal 9 2 2 6 3 2 2 2 2" xfId="58103" xr:uid="{00000000-0005-0000-0000-000055D50000}"/>
    <cellStyle name="Normal 9 2 2 6 3 2 2 3" xfId="44541" xr:uid="{00000000-0005-0000-0000-000056D50000}"/>
    <cellStyle name="Normal 9 2 2 6 3 2 3" xfId="24189" xr:uid="{00000000-0005-0000-0000-000057D50000}"/>
    <cellStyle name="Normal 9 2 2 6 3 2 3 2" xfId="51322" xr:uid="{00000000-0005-0000-0000-000058D50000}"/>
    <cellStyle name="Normal 9 2 2 6 3 2 4" xfId="37760" xr:uid="{00000000-0005-0000-0000-000059D50000}"/>
    <cellStyle name="Normal 9 2 2 6 3 3" xfId="14013" xr:uid="{00000000-0005-0000-0000-00005AD50000}"/>
    <cellStyle name="Normal 9 2 2 6 3 3 2" xfId="27581" xr:uid="{00000000-0005-0000-0000-00005BD50000}"/>
    <cellStyle name="Normal 9 2 2 6 3 3 2 2" xfId="54714" xr:uid="{00000000-0005-0000-0000-00005CD50000}"/>
    <cellStyle name="Normal 9 2 2 6 3 3 3" xfId="41152" xr:uid="{00000000-0005-0000-0000-00005DD50000}"/>
    <cellStyle name="Normal 9 2 2 6 3 4" xfId="20800" xr:uid="{00000000-0005-0000-0000-00005ED50000}"/>
    <cellStyle name="Normal 9 2 2 6 3 4 2" xfId="47933" xr:uid="{00000000-0005-0000-0000-00005FD50000}"/>
    <cellStyle name="Normal 9 2 2 6 3 5" xfId="34371" xr:uid="{00000000-0005-0000-0000-000060D50000}"/>
    <cellStyle name="Normal 9 2 2 6 4" xfId="7087" xr:uid="{00000000-0005-0000-0000-000061D50000}"/>
    <cellStyle name="Normal 9 2 2 6 4 2" xfId="10613" xr:uid="{00000000-0005-0000-0000-000062D50000}"/>
    <cellStyle name="Normal 9 2 2 6 4 2 2" xfId="17403" xr:uid="{00000000-0005-0000-0000-000063D50000}"/>
    <cellStyle name="Normal 9 2 2 6 4 2 2 2" xfId="30971" xr:uid="{00000000-0005-0000-0000-000064D50000}"/>
    <cellStyle name="Normal 9 2 2 6 4 2 2 2 2" xfId="58104" xr:uid="{00000000-0005-0000-0000-000065D50000}"/>
    <cellStyle name="Normal 9 2 2 6 4 2 2 3" xfId="44542" xr:uid="{00000000-0005-0000-0000-000066D50000}"/>
    <cellStyle name="Normal 9 2 2 6 4 2 3" xfId="24190" xr:uid="{00000000-0005-0000-0000-000067D50000}"/>
    <cellStyle name="Normal 9 2 2 6 4 2 3 2" xfId="51323" xr:uid="{00000000-0005-0000-0000-000068D50000}"/>
    <cellStyle name="Normal 9 2 2 6 4 2 4" xfId="37761" xr:uid="{00000000-0005-0000-0000-000069D50000}"/>
    <cellStyle name="Normal 9 2 2 6 4 3" xfId="14014" xr:uid="{00000000-0005-0000-0000-00006AD50000}"/>
    <cellStyle name="Normal 9 2 2 6 4 3 2" xfId="27582" xr:uid="{00000000-0005-0000-0000-00006BD50000}"/>
    <cellStyle name="Normal 9 2 2 6 4 3 2 2" xfId="54715" xr:uid="{00000000-0005-0000-0000-00006CD50000}"/>
    <cellStyle name="Normal 9 2 2 6 4 3 3" xfId="41153" xr:uid="{00000000-0005-0000-0000-00006DD50000}"/>
    <cellStyle name="Normal 9 2 2 6 4 4" xfId="20801" xr:uid="{00000000-0005-0000-0000-00006ED50000}"/>
    <cellStyle name="Normal 9 2 2 6 4 4 2" xfId="47934" xr:uid="{00000000-0005-0000-0000-00006FD50000}"/>
    <cellStyle name="Normal 9 2 2 6 4 5" xfId="34372" xr:uid="{00000000-0005-0000-0000-000070D50000}"/>
    <cellStyle name="Normal 9 2 2 6 5" xfId="10608" xr:uid="{00000000-0005-0000-0000-000071D50000}"/>
    <cellStyle name="Normal 9 2 2 6 5 2" xfId="17398" xr:uid="{00000000-0005-0000-0000-000072D50000}"/>
    <cellStyle name="Normal 9 2 2 6 5 2 2" xfId="30966" xr:uid="{00000000-0005-0000-0000-000073D50000}"/>
    <cellStyle name="Normal 9 2 2 6 5 2 2 2" xfId="58099" xr:uid="{00000000-0005-0000-0000-000074D50000}"/>
    <cellStyle name="Normal 9 2 2 6 5 2 3" xfId="44537" xr:uid="{00000000-0005-0000-0000-000075D50000}"/>
    <cellStyle name="Normal 9 2 2 6 5 3" xfId="24185" xr:uid="{00000000-0005-0000-0000-000076D50000}"/>
    <cellStyle name="Normal 9 2 2 6 5 3 2" xfId="51318" xr:uid="{00000000-0005-0000-0000-000077D50000}"/>
    <cellStyle name="Normal 9 2 2 6 5 4" xfId="37756" xr:uid="{00000000-0005-0000-0000-000078D50000}"/>
    <cellStyle name="Normal 9 2 2 6 6" xfId="14009" xr:uid="{00000000-0005-0000-0000-000079D50000}"/>
    <cellStyle name="Normal 9 2 2 6 6 2" xfId="27577" xr:uid="{00000000-0005-0000-0000-00007AD50000}"/>
    <cellStyle name="Normal 9 2 2 6 6 2 2" xfId="54710" xr:uid="{00000000-0005-0000-0000-00007BD50000}"/>
    <cellStyle name="Normal 9 2 2 6 6 3" xfId="41148" xr:uid="{00000000-0005-0000-0000-00007CD50000}"/>
    <cellStyle name="Normal 9 2 2 6 7" xfId="20796" xr:uid="{00000000-0005-0000-0000-00007DD50000}"/>
    <cellStyle name="Normal 9 2 2 6 7 2" xfId="47929" xr:uid="{00000000-0005-0000-0000-00007ED50000}"/>
    <cellStyle name="Normal 9 2 2 6 8" xfId="34367" xr:uid="{00000000-0005-0000-0000-00007FD50000}"/>
    <cellStyle name="Normal 9 2 2 7" xfId="7088" xr:uid="{00000000-0005-0000-0000-000080D50000}"/>
    <cellStyle name="Normal 9 2 2 7 2" xfId="7089" xr:uid="{00000000-0005-0000-0000-000081D50000}"/>
    <cellStyle name="Normal 9 2 2 7 2 2" xfId="10615" xr:uid="{00000000-0005-0000-0000-000082D50000}"/>
    <cellStyle name="Normal 9 2 2 7 2 2 2" xfId="17405" xr:uid="{00000000-0005-0000-0000-000083D50000}"/>
    <cellStyle name="Normal 9 2 2 7 2 2 2 2" xfId="30973" xr:uid="{00000000-0005-0000-0000-000084D50000}"/>
    <cellStyle name="Normal 9 2 2 7 2 2 2 2 2" xfId="58106" xr:uid="{00000000-0005-0000-0000-000085D50000}"/>
    <cellStyle name="Normal 9 2 2 7 2 2 2 3" xfId="44544" xr:uid="{00000000-0005-0000-0000-000086D50000}"/>
    <cellStyle name="Normal 9 2 2 7 2 2 3" xfId="24192" xr:uid="{00000000-0005-0000-0000-000087D50000}"/>
    <cellStyle name="Normal 9 2 2 7 2 2 3 2" xfId="51325" xr:uid="{00000000-0005-0000-0000-000088D50000}"/>
    <cellStyle name="Normal 9 2 2 7 2 2 4" xfId="37763" xr:uid="{00000000-0005-0000-0000-000089D50000}"/>
    <cellStyle name="Normal 9 2 2 7 2 3" xfId="14016" xr:uid="{00000000-0005-0000-0000-00008AD50000}"/>
    <cellStyle name="Normal 9 2 2 7 2 3 2" xfId="27584" xr:uid="{00000000-0005-0000-0000-00008BD50000}"/>
    <cellStyle name="Normal 9 2 2 7 2 3 2 2" xfId="54717" xr:uid="{00000000-0005-0000-0000-00008CD50000}"/>
    <cellStyle name="Normal 9 2 2 7 2 3 3" xfId="41155" xr:uid="{00000000-0005-0000-0000-00008DD50000}"/>
    <cellStyle name="Normal 9 2 2 7 2 4" xfId="20803" xr:uid="{00000000-0005-0000-0000-00008ED50000}"/>
    <cellStyle name="Normal 9 2 2 7 2 4 2" xfId="47936" xr:uid="{00000000-0005-0000-0000-00008FD50000}"/>
    <cellStyle name="Normal 9 2 2 7 2 5" xfId="34374" xr:uid="{00000000-0005-0000-0000-000090D50000}"/>
    <cellStyle name="Normal 9 2 2 7 3" xfId="7090" xr:uid="{00000000-0005-0000-0000-000091D50000}"/>
    <cellStyle name="Normal 9 2 2 7 3 2" xfId="10616" xr:uid="{00000000-0005-0000-0000-000092D50000}"/>
    <cellStyle name="Normal 9 2 2 7 3 2 2" xfId="17406" xr:uid="{00000000-0005-0000-0000-000093D50000}"/>
    <cellStyle name="Normal 9 2 2 7 3 2 2 2" xfId="30974" xr:uid="{00000000-0005-0000-0000-000094D50000}"/>
    <cellStyle name="Normal 9 2 2 7 3 2 2 2 2" xfId="58107" xr:uid="{00000000-0005-0000-0000-000095D50000}"/>
    <cellStyle name="Normal 9 2 2 7 3 2 2 3" xfId="44545" xr:uid="{00000000-0005-0000-0000-000096D50000}"/>
    <cellStyle name="Normal 9 2 2 7 3 2 3" xfId="24193" xr:uid="{00000000-0005-0000-0000-000097D50000}"/>
    <cellStyle name="Normal 9 2 2 7 3 2 3 2" xfId="51326" xr:uid="{00000000-0005-0000-0000-000098D50000}"/>
    <cellStyle name="Normal 9 2 2 7 3 2 4" xfId="37764" xr:uid="{00000000-0005-0000-0000-000099D50000}"/>
    <cellStyle name="Normal 9 2 2 7 3 3" xfId="14017" xr:uid="{00000000-0005-0000-0000-00009AD50000}"/>
    <cellStyle name="Normal 9 2 2 7 3 3 2" xfId="27585" xr:uid="{00000000-0005-0000-0000-00009BD50000}"/>
    <cellStyle name="Normal 9 2 2 7 3 3 2 2" xfId="54718" xr:uid="{00000000-0005-0000-0000-00009CD50000}"/>
    <cellStyle name="Normal 9 2 2 7 3 3 3" xfId="41156" xr:uid="{00000000-0005-0000-0000-00009DD50000}"/>
    <cellStyle name="Normal 9 2 2 7 3 4" xfId="20804" xr:uid="{00000000-0005-0000-0000-00009ED50000}"/>
    <cellStyle name="Normal 9 2 2 7 3 4 2" xfId="47937" xr:uid="{00000000-0005-0000-0000-00009FD50000}"/>
    <cellStyle name="Normal 9 2 2 7 3 5" xfId="34375" xr:uid="{00000000-0005-0000-0000-0000A0D50000}"/>
    <cellStyle name="Normal 9 2 2 7 4" xfId="10614" xr:uid="{00000000-0005-0000-0000-0000A1D50000}"/>
    <cellStyle name="Normal 9 2 2 7 4 2" xfId="17404" xr:uid="{00000000-0005-0000-0000-0000A2D50000}"/>
    <cellStyle name="Normal 9 2 2 7 4 2 2" xfId="30972" xr:uid="{00000000-0005-0000-0000-0000A3D50000}"/>
    <cellStyle name="Normal 9 2 2 7 4 2 2 2" xfId="58105" xr:uid="{00000000-0005-0000-0000-0000A4D50000}"/>
    <cellStyle name="Normal 9 2 2 7 4 2 3" xfId="44543" xr:uid="{00000000-0005-0000-0000-0000A5D50000}"/>
    <cellStyle name="Normal 9 2 2 7 4 3" xfId="24191" xr:uid="{00000000-0005-0000-0000-0000A6D50000}"/>
    <cellStyle name="Normal 9 2 2 7 4 3 2" xfId="51324" xr:uid="{00000000-0005-0000-0000-0000A7D50000}"/>
    <cellStyle name="Normal 9 2 2 7 4 4" xfId="37762" xr:uid="{00000000-0005-0000-0000-0000A8D50000}"/>
    <cellStyle name="Normal 9 2 2 7 5" xfId="14015" xr:uid="{00000000-0005-0000-0000-0000A9D50000}"/>
    <cellStyle name="Normal 9 2 2 7 5 2" xfId="27583" xr:uid="{00000000-0005-0000-0000-0000AAD50000}"/>
    <cellStyle name="Normal 9 2 2 7 5 2 2" xfId="54716" xr:uid="{00000000-0005-0000-0000-0000ABD50000}"/>
    <cellStyle name="Normal 9 2 2 7 5 3" xfId="41154" xr:uid="{00000000-0005-0000-0000-0000ACD50000}"/>
    <cellStyle name="Normal 9 2 2 7 6" xfId="20802" xr:uid="{00000000-0005-0000-0000-0000ADD50000}"/>
    <cellStyle name="Normal 9 2 2 7 6 2" xfId="47935" xr:uid="{00000000-0005-0000-0000-0000AED50000}"/>
    <cellStyle name="Normal 9 2 2 7 7" xfId="34373" xr:uid="{00000000-0005-0000-0000-0000AFD50000}"/>
    <cellStyle name="Normal 9 2 2 8" xfId="7091" xr:uid="{00000000-0005-0000-0000-0000B0D50000}"/>
    <cellStyle name="Normal 9 2 2 8 2" xfId="7092" xr:uid="{00000000-0005-0000-0000-0000B1D50000}"/>
    <cellStyle name="Normal 9 2 2 8 2 2" xfId="10618" xr:uid="{00000000-0005-0000-0000-0000B2D50000}"/>
    <cellStyle name="Normal 9 2 2 8 2 2 2" xfId="17408" xr:uid="{00000000-0005-0000-0000-0000B3D50000}"/>
    <cellStyle name="Normal 9 2 2 8 2 2 2 2" xfId="30976" xr:uid="{00000000-0005-0000-0000-0000B4D50000}"/>
    <cellStyle name="Normal 9 2 2 8 2 2 2 2 2" xfId="58109" xr:uid="{00000000-0005-0000-0000-0000B5D50000}"/>
    <cellStyle name="Normal 9 2 2 8 2 2 2 3" xfId="44547" xr:uid="{00000000-0005-0000-0000-0000B6D50000}"/>
    <cellStyle name="Normal 9 2 2 8 2 2 3" xfId="24195" xr:uid="{00000000-0005-0000-0000-0000B7D50000}"/>
    <cellStyle name="Normal 9 2 2 8 2 2 3 2" xfId="51328" xr:uid="{00000000-0005-0000-0000-0000B8D50000}"/>
    <cellStyle name="Normal 9 2 2 8 2 2 4" xfId="37766" xr:uid="{00000000-0005-0000-0000-0000B9D50000}"/>
    <cellStyle name="Normal 9 2 2 8 2 3" xfId="14019" xr:uid="{00000000-0005-0000-0000-0000BAD50000}"/>
    <cellStyle name="Normal 9 2 2 8 2 3 2" xfId="27587" xr:uid="{00000000-0005-0000-0000-0000BBD50000}"/>
    <cellStyle name="Normal 9 2 2 8 2 3 2 2" xfId="54720" xr:uid="{00000000-0005-0000-0000-0000BCD50000}"/>
    <cellStyle name="Normal 9 2 2 8 2 3 3" xfId="41158" xr:uid="{00000000-0005-0000-0000-0000BDD50000}"/>
    <cellStyle name="Normal 9 2 2 8 2 4" xfId="20806" xr:uid="{00000000-0005-0000-0000-0000BED50000}"/>
    <cellStyle name="Normal 9 2 2 8 2 4 2" xfId="47939" xr:uid="{00000000-0005-0000-0000-0000BFD50000}"/>
    <cellStyle name="Normal 9 2 2 8 2 5" xfId="34377" xr:uid="{00000000-0005-0000-0000-0000C0D50000}"/>
    <cellStyle name="Normal 9 2 2 8 3" xfId="7093" xr:uid="{00000000-0005-0000-0000-0000C1D50000}"/>
    <cellStyle name="Normal 9 2 2 8 3 2" xfId="10619" xr:uid="{00000000-0005-0000-0000-0000C2D50000}"/>
    <cellStyle name="Normal 9 2 2 8 3 2 2" xfId="17409" xr:uid="{00000000-0005-0000-0000-0000C3D50000}"/>
    <cellStyle name="Normal 9 2 2 8 3 2 2 2" xfId="30977" xr:uid="{00000000-0005-0000-0000-0000C4D50000}"/>
    <cellStyle name="Normal 9 2 2 8 3 2 2 2 2" xfId="58110" xr:uid="{00000000-0005-0000-0000-0000C5D50000}"/>
    <cellStyle name="Normal 9 2 2 8 3 2 2 3" xfId="44548" xr:uid="{00000000-0005-0000-0000-0000C6D50000}"/>
    <cellStyle name="Normal 9 2 2 8 3 2 3" xfId="24196" xr:uid="{00000000-0005-0000-0000-0000C7D50000}"/>
    <cellStyle name="Normal 9 2 2 8 3 2 3 2" xfId="51329" xr:uid="{00000000-0005-0000-0000-0000C8D50000}"/>
    <cellStyle name="Normal 9 2 2 8 3 2 4" xfId="37767" xr:uid="{00000000-0005-0000-0000-0000C9D50000}"/>
    <cellStyle name="Normal 9 2 2 8 3 3" xfId="14020" xr:uid="{00000000-0005-0000-0000-0000CAD50000}"/>
    <cellStyle name="Normal 9 2 2 8 3 3 2" xfId="27588" xr:uid="{00000000-0005-0000-0000-0000CBD50000}"/>
    <cellStyle name="Normal 9 2 2 8 3 3 2 2" xfId="54721" xr:uid="{00000000-0005-0000-0000-0000CCD50000}"/>
    <cellStyle name="Normal 9 2 2 8 3 3 3" xfId="41159" xr:uid="{00000000-0005-0000-0000-0000CDD50000}"/>
    <cellStyle name="Normal 9 2 2 8 3 4" xfId="20807" xr:uid="{00000000-0005-0000-0000-0000CED50000}"/>
    <cellStyle name="Normal 9 2 2 8 3 4 2" xfId="47940" xr:uid="{00000000-0005-0000-0000-0000CFD50000}"/>
    <cellStyle name="Normal 9 2 2 8 3 5" xfId="34378" xr:uid="{00000000-0005-0000-0000-0000D0D50000}"/>
    <cellStyle name="Normal 9 2 2 8 4" xfId="10617" xr:uid="{00000000-0005-0000-0000-0000D1D50000}"/>
    <cellStyle name="Normal 9 2 2 8 4 2" xfId="17407" xr:uid="{00000000-0005-0000-0000-0000D2D50000}"/>
    <cellStyle name="Normal 9 2 2 8 4 2 2" xfId="30975" xr:uid="{00000000-0005-0000-0000-0000D3D50000}"/>
    <cellStyle name="Normal 9 2 2 8 4 2 2 2" xfId="58108" xr:uid="{00000000-0005-0000-0000-0000D4D50000}"/>
    <cellStyle name="Normal 9 2 2 8 4 2 3" xfId="44546" xr:uid="{00000000-0005-0000-0000-0000D5D50000}"/>
    <cellStyle name="Normal 9 2 2 8 4 3" xfId="24194" xr:uid="{00000000-0005-0000-0000-0000D6D50000}"/>
    <cellStyle name="Normal 9 2 2 8 4 3 2" xfId="51327" xr:uid="{00000000-0005-0000-0000-0000D7D50000}"/>
    <cellStyle name="Normal 9 2 2 8 4 4" xfId="37765" xr:uid="{00000000-0005-0000-0000-0000D8D50000}"/>
    <cellStyle name="Normal 9 2 2 8 5" xfId="14018" xr:uid="{00000000-0005-0000-0000-0000D9D50000}"/>
    <cellStyle name="Normal 9 2 2 8 5 2" xfId="27586" xr:uid="{00000000-0005-0000-0000-0000DAD50000}"/>
    <cellStyle name="Normal 9 2 2 8 5 2 2" xfId="54719" xr:uid="{00000000-0005-0000-0000-0000DBD50000}"/>
    <cellStyle name="Normal 9 2 2 8 5 3" xfId="41157" xr:uid="{00000000-0005-0000-0000-0000DCD50000}"/>
    <cellStyle name="Normal 9 2 2 8 6" xfId="20805" xr:uid="{00000000-0005-0000-0000-0000DDD50000}"/>
    <cellStyle name="Normal 9 2 2 8 6 2" xfId="47938" xr:uid="{00000000-0005-0000-0000-0000DED50000}"/>
    <cellStyle name="Normal 9 2 2 8 7" xfId="34376" xr:uid="{00000000-0005-0000-0000-0000DFD50000}"/>
    <cellStyle name="Normal 9 2 2 9" xfId="7094" xr:uid="{00000000-0005-0000-0000-0000E0D50000}"/>
    <cellStyle name="Normal 9 2 2 9 2" xfId="10620" xr:uid="{00000000-0005-0000-0000-0000E1D50000}"/>
    <cellStyle name="Normal 9 2 2 9 2 2" xfId="17410" xr:uid="{00000000-0005-0000-0000-0000E2D50000}"/>
    <cellStyle name="Normal 9 2 2 9 2 2 2" xfId="30978" xr:uid="{00000000-0005-0000-0000-0000E3D50000}"/>
    <cellStyle name="Normal 9 2 2 9 2 2 2 2" xfId="58111" xr:uid="{00000000-0005-0000-0000-0000E4D50000}"/>
    <cellStyle name="Normal 9 2 2 9 2 2 3" xfId="44549" xr:uid="{00000000-0005-0000-0000-0000E5D50000}"/>
    <cellStyle name="Normal 9 2 2 9 2 3" xfId="24197" xr:uid="{00000000-0005-0000-0000-0000E6D50000}"/>
    <cellStyle name="Normal 9 2 2 9 2 3 2" xfId="51330" xr:uid="{00000000-0005-0000-0000-0000E7D50000}"/>
    <cellStyle name="Normal 9 2 2 9 2 4" xfId="37768" xr:uid="{00000000-0005-0000-0000-0000E8D50000}"/>
    <cellStyle name="Normal 9 2 2 9 3" xfId="14021" xr:uid="{00000000-0005-0000-0000-0000E9D50000}"/>
    <cellStyle name="Normal 9 2 2 9 3 2" xfId="27589" xr:uid="{00000000-0005-0000-0000-0000EAD50000}"/>
    <cellStyle name="Normal 9 2 2 9 3 2 2" xfId="54722" xr:uid="{00000000-0005-0000-0000-0000EBD50000}"/>
    <cellStyle name="Normal 9 2 2 9 3 3" xfId="41160" xr:uid="{00000000-0005-0000-0000-0000ECD50000}"/>
    <cellStyle name="Normal 9 2 2 9 4" xfId="20808" xr:uid="{00000000-0005-0000-0000-0000EDD50000}"/>
    <cellStyle name="Normal 9 2 2 9 4 2" xfId="47941" xr:uid="{00000000-0005-0000-0000-0000EED50000}"/>
    <cellStyle name="Normal 9 2 2 9 5" xfId="34379" xr:uid="{00000000-0005-0000-0000-0000EFD50000}"/>
    <cellStyle name="Normal 9 2 28" xfId="7095" xr:uid="{00000000-0005-0000-0000-0000F0D50000}"/>
    <cellStyle name="Normal 9 2 3" xfId="7096" xr:uid="{00000000-0005-0000-0000-0000F1D50000}"/>
    <cellStyle name="Normal 9 2 3 10" xfId="10621" xr:uid="{00000000-0005-0000-0000-0000F2D50000}"/>
    <cellStyle name="Normal 9 2 3 10 2" xfId="17411" xr:uid="{00000000-0005-0000-0000-0000F3D50000}"/>
    <cellStyle name="Normal 9 2 3 10 2 2" xfId="30979" xr:uid="{00000000-0005-0000-0000-0000F4D50000}"/>
    <cellStyle name="Normal 9 2 3 10 2 2 2" xfId="58112" xr:uid="{00000000-0005-0000-0000-0000F5D50000}"/>
    <cellStyle name="Normal 9 2 3 10 2 3" xfId="44550" xr:uid="{00000000-0005-0000-0000-0000F6D50000}"/>
    <cellStyle name="Normal 9 2 3 10 3" xfId="24198" xr:uid="{00000000-0005-0000-0000-0000F7D50000}"/>
    <cellStyle name="Normal 9 2 3 10 3 2" xfId="51331" xr:uid="{00000000-0005-0000-0000-0000F8D50000}"/>
    <cellStyle name="Normal 9 2 3 10 4" xfId="37769" xr:uid="{00000000-0005-0000-0000-0000F9D50000}"/>
    <cellStyle name="Normal 9 2 3 11" xfId="14022" xr:uid="{00000000-0005-0000-0000-0000FAD50000}"/>
    <cellStyle name="Normal 9 2 3 11 2" xfId="27590" xr:uid="{00000000-0005-0000-0000-0000FBD50000}"/>
    <cellStyle name="Normal 9 2 3 11 2 2" xfId="54723" xr:uid="{00000000-0005-0000-0000-0000FCD50000}"/>
    <cellStyle name="Normal 9 2 3 11 3" xfId="41161" xr:uid="{00000000-0005-0000-0000-0000FDD50000}"/>
    <cellStyle name="Normal 9 2 3 12" xfId="20809" xr:uid="{00000000-0005-0000-0000-0000FED50000}"/>
    <cellStyle name="Normal 9 2 3 12 2" xfId="47942" xr:uid="{00000000-0005-0000-0000-0000FFD50000}"/>
    <cellStyle name="Normal 9 2 3 13" xfId="34380" xr:uid="{00000000-0005-0000-0000-000000D60000}"/>
    <cellStyle name="Normal 9 2 3 2" xfId="7097" xr:uid="{00000000-0005-0000-0000-000001D60000}"/>
    <cellStyle name="Normal 9 2 3 2 10" xfId="34381" xr:uid="{00000000-0005-0000-0000-000002D60000}"/>
    <cellStyle name="Normal 9 2 3 2 2" xfId="7098" xr:uid="{00000000-0005-0000-0000-000003D60000}"/>
    <cellStyle name="Normal 9 2 3 2 2 2" xfId="7099" xr:uid="{00000000-0005-0000-0000-000004D60000}"/>
    <cellStyle name="Normal 9 2 3 2 2 2 2" xfId="7100" xr:uid="{00000000-0005-0000-0000-000005D60000}"/>
    <cellStyle name="Normal 9 2 3 2 2 2 2 2" xfId="10625" xr:uid="{00000000-0005-0000-0000-000006D60000}"/>
    <cellStyle name="Normal 9 2 3 2 2 2 2 2 2" xfId="17415" xr:uid="{00000000-0005-0000-0000-000007D60000}"/>
    <cellStyle name="Normal 9 2 3 2 2 2 2 2 2 2" xfId="30983" xr:uid="{00000000-0005-0000-0000-000008D60000}"/>
    <cellStyle name="Normal 9 2 3 2 2 2 2 2 2 2 2" xfId="58116" xr:uid="{00000000-0005-0000-0000-000009D60000}"/>
    <cellStyle name="Normal 9 2 3 2 2 2 2 2 2 3" xfId="44554" xr:uid="{00000000-0005-0000-0000-00000AD60000}"/>
    <cellStyle name="Normal 9 2 3 2 2 2 2 2 3" xfId="24202" xr:uid="{00000000-0005-0000-0000-00000BD60000}"/>
    <cellStyle name="Normal 9 2 3 2 2 2 2 2 3 2" xfId="51335" xr:uid="{00000000-0005-0000-0000-00000CD60000}"/>
    <cellStyle name="Normal 9 2 3 2 2 2 2 2 4" xfId="37773" xr:uid="{00000000-0005-0000-0000-00000DD60000}"/>
    <cellStyle name="Normal 9 2 3 2 2 2 2 3" xfId="14026" xr:uid="{00000000-0005-0000-0000-00000ED60000}"/>
    <cellStyle name="Normal 9 2 3 2 2 2 2 3 2" xfId="27594" xr:uid="{00000000-0005-0000-0000-00000FD60000}"/>
    <cellStyle name="Normal 9 2 3 2 2 2 2 3 2 2" xfId="54727" xr:uid="{00000000-0005-0000-0000-000010D60000}"/>
    <cellStyle name="Normal 9 2 3 2 2 2 2 3 3" xfId="41165" xr:uid="{00000000-0005-0000-0000-000011D60000}"/>
    <cellStyle name="Normal 9 2 3 2 2 2 2 4" xfId="20813" xr:uid="{00000000-0005-0000-0000-000012D60000}"/>
    <cellStyle name="Normal 9 2 3 2 2 2 2 4 2" xfId="47946" xr:uid="{00000000-0005-0000-0000-000013D60000}"/>
    <cellStyle name="Normal 9 2 3 2 2 2 2 5" xfId="34384" xr:uid="{00000000-0005-0000-0000-000014D60000}"/>
    <cellStyle name="Normal 9 2 3 2 2 2 3" xfId="7101" xr:uid="{00000000-0005-0000-0000-000015D60000}"/>
    <cellStyle name="Normal 9 2 3 2 2 2 3 2" xfId="10626" xr:uid="{00000000-0005-0000-0000-000016D60000}"/>
    <cellStyle name="Normal 9 2 3 2 2 2 3 2 2" xfId="17416" xr:uid="{00000000-0005-0000-0000-000017D60000}"/>
    <cellStyle name="Normal 9 2 3 2 2 2 3 2 2 2" xfId="30984" xr:uid="{00000000-0005-0000-0000-000018D60000}"/>
    <cellStyle name="Normal 9 2 3 2 2 2 3 2 2 2 2" xfId="58117" xr:uid="{00000000-0005-0000-0000-000019D60000}"/>
    <cellStyle name="Normal 9 2 3 2 2 2 3 2 2 3" xfId="44555" xr:uid="{00000000-0005-0000-0000-00001AD60000}"/>
    <cellStyle name="Normal 9 2 3 2 2 2 3 2 3" xfId="24203" xr:uid="{00000000-0005-0000-0000-00001BD60000}"/>
    <cellStyle name="Normal 9 2 3 2 2 2 3 2 3 2" xfId="51336" xr:uid="{00000000-0005-0000-0000-00001CD60000}"/>
    <cellStyle name="Normal 9 2 3 2 2 2 3 2 4" xfId="37774" xr:uid="{00000000-0005-0000-0000-00001DD60000}"/>
    <cellStyle name="Normal 9 2 3 2 2 2 3 3" xfId="14027" xr:uid="{00000000-0005-0000-0000-00001ED60000}"/>
    <cellStyle name="Normal 9 2 3 2 2 2 3 3 2" xfId="27595" xr:uid="{00000000-0005-0000-0000-00001FD60000}"/>
    <cellStyle name="Normal 9 2 3 2 2 2 3 3 2 2" xfId="54728" xr:uid="{00000000-0005-0000-0000-000020D60000}"/>
    <cellStyle name="Normal 9 2 3 2 2 2 3 3 3" xfId="41166" xr:uid="{00000000-0005-0000-0000-000021D60000}"/>
    <cellStyle name="Normal 9 2 3 2 2 2 3 4" xfId="20814" xr:uid="{00000000-0005-0000-0000-000022D60000}"/>
    <cellStyle name="Normal 9 2 3 2 2 2 3 4 2" xfId="47947" xr:uid="{00000000-0005-0000-0000-000023D60000}"/>
    <cellStyle name="Normal 9 2 3 2 2 2 3 5" xfId="34385" xr:uid="{00000000-0005-0000-0000-000024D60000}"/>
    <cellStyle name="Normal 9 2 3 2 2 2 4" xfId="10624" xr:uid="{00000000-0005-0000-0000-000025D60000}"/>
    <cellStyle name="Normal 9 2 3 2 2 2 4 2" xfId="17414" xr:uid="{00000000-0005-0000-0000-000026D60000}"/>
    <cellStyle name="Normal 9 2 3 2 2 2 4 2 2" xfId="30982" xr:uid="{00000000-0005-0000-0000-000027D60000}"/>
    <cellStyle name="Normal 9 2 3 2 2 2 4 2 2 2" xfId="58115" xr:uid="{00000000-0005-0000-0000-000028D60000}"/>
    <cellStyle name="Normal 9 2 3 2 2 2 4 2 3" xfId="44553" xr:uid="{00000000-0005-0000-0000-000029D60000}"/>
    <cellStyle name="Normal 9 2 3 2 2 2 4 3" xfId="24201" xr:uid="{00000000-0005-0000-0000-00002AD60000}"/>
    <cellStyle name="Normal 9 2 3 2 2 2 4 3 2" xfId="51334" xr:uid="{00000000-0005-0000-0000-00002BD60000}"/>
    <cellStyle name="Normal 9 2 3 2 2 2 4 4" xfId="37772" xr:uid="{00000000-0005-0000-0000-00002CD60000}"/>
    <cellStyle name="Normal 9 2 3 2 2 2 5" xfId="14025" xr:uid="{00000000-0005-0000-0000-00002DD60000}"/>
    <cellStyle name="Normal 9 2 3 2 2 2 5 2" xfId="27593" xr:uid="{00000000-0005-0000-0000-00002ED60000}"/>
    <cellStyle name="Normal 9 2 3 2 2 2 5 2 2" xfId="54726" xr:uid="{00000000-0005-0000-0000-00002FD60000}"/>
    <cellStyle name="Normal 9 2 3 2 2 2 5 3" xfId="41164" xr:uid="{00000000-0005-0000-0000-000030D60000}"/>
    <cellStyle name="Normal 9 2 3 2 2 2 6" xfId="20812" xr:uid="{00000000-0005-0000-0000-000031D60000}"/>
    <cellStyle name="Normal 9 2 3 2 2 2 6 2" xfId="47945" xr:uid="{00000000-0005-0000-0000-000032D60000}"/>
    <cellStyle name="Normal 9 2 3 2 2 2 7" xfId="34383" xr:uid="{00000000-0005-0000-0000-000033D60000}"/>
    <cellStyle name="Normal 9 2 3 2 2 3" xfId="7102" xr:uid="{00000000-0005-0000-0000-000034D60000}"/>
    <cellStyle name="Normal 9 2 3 2 2 3 2" xfId="7103" xr:uid="{00000000-0005-0000-0000-000035D60000}"/>
    <cellStyle name="Normal 9 2 3 2 2 3 2 2" xfId="10628" xr:uid="{00000000-0005-0000-0000-000036D60000}"/>
    <cellStyle name="Normal 9 2 3 2 2 3 2 2 2" xfId="17418" xr:uid="{00000000-0005-0000-0000-000037D60000}"/>
    <cellStyle name="Normal 9 2 3 2 2 3 2 2 2 2" xfId="30986" xr:uid="{00000000-0005-0000-0000-000038D60000}"/>
    <cellStyle name="Normal 9 2 3 2 2 3 2 2 2 2 2" xfId="58119" xr:uid="{00000000-0005-0000-0000-000039D60000}"/>
    <cellStyle name="Normal 9 2 3 2 2 3 2 2 2 3" xfId="44557" xr:uid="{00000000-0005-0000-0000-00003AD60000}"/>
    <cellStyle name="Normal 9 2 3 2 2 3 2 2 3" xfId="24205" xr:uid="{00000000-0005-0000-0000-00003BD60000}"/>
    <cellStyle name="Normal 9 2 3 2 2 3 2 2 3 2" xfId="51338" xr:uid="{00000000-0005-0000-0000-00003CD60000}"/>
    <cellStyle name="Normal 9 2 3 2 2 3 2 2 4" xfId="37776" xr:uid="{00000000-0005-0000-0000-00003DD60000}"/>
    <cellStyle name="Normal 9 2 3 2 2 3 2 3" xfId="14029" xr:uid="{00000000-0005-0000-0000-00003ED60000}"/>
    <cellStyle name="Normal 9 2 3 2 2 3 2 3 2" xfId="27597" xr:uid="{00000000-0005-0000-0000-00003FD60000}"/>
    <cellStyle name="Normal 9 2 3 2 2 3 2 3 2 2" xfId="54730" xr:uid="{00000000-0005-0000-0000-000040D60000}"/>
    <cellStyle name="Normal 9 2 3 2 2 3 2 3 3" xfId="41168" xr:uid="{00000000-0005-0000-0000-000041D60000}"/>
    <cellStyle name="Normal 9 2 3 2 2 3 2 4" xfId="20816" xr:uid="{00000000-0005-0000-0000-000042D60000}"/>
    <cellStyle name="Normal 9 2 3 2 2 3 2 4 2" xfId="47949" xr:uid="{00000000-0005-0000-0000-000043D60000}"/>
    <cellStyle name="Normal 9 2 3 2 2 3 2 5" xfId="34387" xr:uid="{00000000-0005-0000-0000-000044D60000}"/>
    <cellStyle name="Normal 9 2 3 2 2 3 3" xfId="10627" xr:uid="{00000000-0005-0000-0000-000045D60000}"/>
    <cellStyle name="Normal 9 2 3 2 2 3 3 2" xfId="17417" xr:uid="{00000000-0005-0000-0000-000046D60000}"/>
    <cellStyle name="Normal 9 2 3 2 2 3 3 2 2" xfId="30985" xr:uid="{00000000-0005-0000-0000-000047D60000}"/>
    <cellStyle name="Normal 9 2 3 2 2 3 3 2 2 2" xfId="58118" xr:uid="{00000000-0005-0000-0000-000048D60000}"/>
    <cellStyle name="Normal 9 2 3 2 2 3 3 2 3" xfId="44556" xr:uid="{00000000-0005-0000-0000-000049D60000}"/>
    <cellStyle name="Normal 9 2 3 2 2 3 3 3" xfId="24204" xr:uid="{00000000-0005-0000-0000-00004AD60000}"/>
    <cellStyle name="Normal 9 2 3 2 2 3 3 3 2" xfId="51337" xr:uid="{00000000-0005-0000-0000-00004BD60000}"/>
    <cellStyle name="Normal 9 2 3 2 2 3 3 4" xfId="37775" xr:uid="{00000000-0005-0000-0000-00004CD60000}"/>
    <cellStyle name="Normal 9 2 3 2 2 3 4" xfId="14028" xr:uid="{00000000-0005-0000-0000-00004DD60000}"/>
    <cellStyle name="Normal 9 2 3 2 2 3 4 2" xfId="27596" xr:uid="{00000000-0005-0000-0000-00004ED60000}"/>
    <cellStyle name="Normal 9 2 3 2 2 3 4 2 2" xfId="54729" xr:uid="{00000000-0005-0000-0000-00004FD60000}"/>
    <cellStyle name="Normal 9 2 3 2 2 3 4 3" xfId="41167" xr:uid="{00000000-0005-0000-0000-000050D60000}"/>
    <cellStyle name="Normal 9 2 3 2 2 3 5" xfId="20815" xr:uid="{00000000-0005-0000-0000-000051D60000}"/>
    <cellStyle name="Normal 9 2 3 2 2 3 5 2" xfId="47948" xr:uid="{00000000-0005-0000-0000-000052D60000}"/>
    <cellStyle name="Normal 9 2 3 2 2 3 6" xfId="34386" xr:uid="{00000000-0005-0000-0000-000053D60000}"/>
    <cellStyle name="Normal 9 2 3 2 2 4" xfId="7104" xr:uid="{00000000-0005-0000-0000-000054D60000}"/>
    <cellStyle name="Normal 9 2 3 2 2 4 2" xfId="10629" xr:uid="{00000000-0005-0000-0000-000055D60000}"/>
    <cellStyle name="Normal 9 2 3 2 2 4 2 2" xfId="17419" xr:uid="{00000000-0005-0000-0000-000056D60000}"/>
    <cellStyle name="Normal 9 2 3 2 2 4 2 2 2" xfId="30987" xr:uid="{00000000-0005-0000-0000-000057D60000}"/>
    <cellStyle name="Normal 9 2 3 2 2 4 2 2 2 2" xfId="58120" xr:uid="{00000000-0005-0000-0000-000058D60000}"/>
    <cellStyle name="Normal 9 2 3 2 2 4 2 2 3" xfId="44558" xr:uid="{00000000-0005-0000-0000-000059D60000}"/>
    <cellStyle name="Normal 9 2 3 2 2 4 2 3" xfId="24206" xr:uid="{00000000-0005-0000-0000-00005AD60000}"/>
    <cellStyle name="Normal 9 2 3 2 2 4 2 3 2" xfId="51339" xr:uid="{00000000-0005-0000-0000-00005BD60000}"/>
    <cellStyle name="Normal 9 2 3 2 2 4 2 4" xfId="37777" xr:uid="{00000000-0005-0000-0000-00005CD60000}"/>
    <cellStyle name="Normal 9 2 3 2 2 4 3" xfId="14030" xr:uid="{00000000-0005-0000-0000-00005DD60000}"/>
    <cellStyle name="Normal 9 2 3 2 2 4 3 2" xfId="27598" xr:uid="{00000000-0005-0000-0000-00005ED60000}"/>
    <cellStyle name="Normal 9 2 3 2 2 4 3 2 2" xfId="54731" xr:uid="{00000000-0005-0000-0000-00005FD60000}"/>
    <cellStyle name="Normal 9 2 3 2 2 4 3 3" xfId="41169" xr:uid="{00000000-0005-0000-0000-000060D60000}"/>
    <cellStyle name="Normal 9 2 3 2 2 4 4" xfId="20817" xr:uid="{00000000-0005-0000-0000-000061D60000}"/>
    <cellStyle name="Normal 9 2 3 2 2 4 4 2" xfId="47950" xr:uid="{00000000-0005-0000-0000-000062D60000}"/>
    <cellStyle name="Normal 9 2 3 2 2 4 5" xfId="34388" xr:uid="{00000000-0005-0000-0000-000063D60000}"/>
    <cellStyle name="Normal 9 2 3 2 2 5" xfId="7105" xr:uid="{00000000-0005-0000-0000-000064D60000}"/>
    <cellStyle name="Normal 9 2 3 2 2 5 2" xfId="10630" xr:uid="{00000000-0005-0000-0000-000065D60000}"/>
    <cellStyle name="Normal 9 2 3 2 2 5 2 2" xfId="17420" xr:uid="{00000000-0005-0000-0000-000066D60000}"/>
    <cellStyle name="Normal 9 2 3 2 2 5 2 2 2" xfId="30988" xr:uid="{00000000-0005-0000-0000-000067D60000}"/>
    <cellStyle name="Normal 9 2 3 2 2 5 2 2 2 2" xfId="58121" xr:uid="{00000000-0005-0000-0000-000068D60000}"/>
    <cellStyle name="Normal 9 2 3 2 2 5 2 2 3" xfId="44559" xr:uid="{00000000-0005-0000-0000-000069D60000}"/>
    <cellStyle name="Normal 9 2 3 2 2 5 2 3" xfId="24207" xr:uid="{00000000-0005-0000-0000-00006AD60000}"/>
    <cellStyle name="Normal 9 2 3 2 2 5 2 3 2" xfId="51340" xr:uid="{00000000-0005-0000-0000-00006BD60000}"/>
    <cellStyle name="Normal 9 2 3 2 2 5 2 4" xfId="37778" xr:uid="{00000000-0005-0000-0000-00006CD60000}"/>
    <cellStyle name="Normal 9 2 3 2 2 5 3" xfId="14031" xr:uid="{00000000-0005-0000-0000-00006DD60000}"/>
    <cellStyle name="Normal 9 2 3 2 2 5 3 2" xfId="27599" xr:uid="{00000000-0005-0000-0000-00006ED60000}"/>
    <cellStyle name="Normal 9 2 3 2 2 5 3 2 2" xfId="54732" xr:uid="{00000000-0005-0000-0000-00006FD60000}"/>
    <cellStyle name="Normal 9 2 3 2 2 5 3 3" xfId="41170" xr:uid="{00000000-0005-0000-0000-000070D60000}"/>
    <cellStyle name="Normal 9 2 3 2 2 5 4" xfId="20818" xr:uid="{00000000-0005-0000-0000-000071D60000}"/>
    <cellStyle name="Normal 9 2 3 2 2 5 4 2" xfId="47951" xr:uid="{00000000-0005-0000-0000-000072D60000}"/>
    <cellStyle name="Normal 9 2 3 2 2 5 5" xfId="34389" xr:uid="{00000000-0005-0000-0000-000073D60000}"/>
    <cellStyle name="Normal 9 2 3 2 2 6" xfId="10623" xr:uid="{00000000-0005-0000-0000-000074D60000}"/>
    <cellStyle name="Normal 9 2 3 2 2 6 2" xfId="17413" xr:uid="{00000000-0005-0000-0000-000075D60000}"/>
    <cellStyle name="Normal 9 2 3 2 2 6 2 2" xfId="30981" xr:uid="{00000000-0005-0000-0000-000076D60000}"/>
    <cellStyle name="Normal 9 2 3 2 2 6 2 2 2" xfId="58114" xr:uid="{00000000-0005-0000-0000-000077D60000}"/>
    <cellStyle name="Normal 9 2 3 2 2 6 2 3" xfId="44552" xr:uid="{00000000-0005-0000-0000-000078D60000}"/>
    <cellStyle name="Normal 9 2 3 2 2 6 3" xfId="24200" xr:uid="{00000000-0005-0000-0000-000079D60000}"/>
    <cellStyle name="Normal 9 2 3 2 2 6 3 2" xfId="51333" xr:uid="{00000000-0005-0000-0000-00007AD60000}"/>
    <cellStyle name="Normal 9 2 3 2 2 6 4" xfId="37771" xr:uid="{00000000-0005-0000-0000-00007BD60000}"/>
    <cellStyle name="Normal 9 2 3 2 2 7" xfId="14024" xr:uid="{00000000-0005-0000-0000-00007CD60000}"/>
    <cellStyle name="Normal 9 2 3 2 2 7 2" xfId="27592" xr:uid="{00000000-0005-0000-0000-00007DD60000}"/>
    <cellStyle name="Normal 9 2 3 2 2 7 2 2" xfId="54725" xr:uid="{00000000-0005-0000-0000-00007ED60000}"/>
    <cellStyle name="Normal 9 2 3 2 2 7 3" xfId="41163" xr:uid="{00000000-0005-0000-0000-00007FD60000}"/>
    <cellStyle name="Normal 9 2 3 2 2 8" xfId="20811" xr:uid="{00000000-0005-0000-0000-000080D60000}"/>
    <cellStyle name="Normal 9 2 3 2 2 8 2" xfId="47944" xr:uid="{00000000-0005-0000-0000-000081D60000}"/>
    <cellStyle name="Normal 9 2 3 2 2 9" xfId="34382" xr:uid="{00000000-0005-0000-0000-000082D60000}"/>
    <cellStyle name="Normal 9 2 3 2 3" xfId="7106" xr:uid="{00000000-0005-0000-0000-000083D60000}"/>
    <cellStyle name="Normal 9 2 3 2 3 2" xfId="7107" xr:uid="{00000000-0005-0000-0000-000084D60000}"/>
    <cellStyle name="Normal 9 2 3 2 3 2 2" xfId="10632" xr:uid="{00000000-0005-0000-0000-000085D60000}"/>
    <cellStyle name="Normal 9 2 3 2 3 2 2 2" xfId="17422" xr:uid="{00000000-0005-0000-0000-000086D60000}"/>
    <cellStyle name="Normal 9 2 3 2 3 2 2 2 2" xfId="30990" xr:uid="{00000000-0005-0000-0000-000087D60000}"/>
    <cellStyle name="Normal 9 2 3 2 3 2 2 2 2 2" xfId="58123" xr:uid="{00000000-0005-0000-0000-000088D60000}"/>
    <cellStyle name="Normal 9 2 3 2 3 2 2 2 3" xfId="44561" xr:uid="{00000000-0005-0000-0000-000089D60000}"/>
    <cellStyle name="Normal 9 2 3 2 3 2 2 3" xfId="24209" xr:uid="{00000000-0005-0000-0000-00008AD60000}"/>
    <cellStyle name="Normal 9 2 3 2 3 2 2 3 2" xfId="51342" xr:uid="{00000000-0005-0000-0000-00008BD60000}"/>
    <cellStyle name="Normal 9 2 3 2 3 2 2 4" xfId="37780" xr:uid="{00000000-0005-0000-0000-00008CD60000}"/>
    <cellStyle name="Normal 9 2 3 2 3 2 3" xfId="14033" xr:uid="{00000000-0005-0000-0000-00008DD60000}"/>
    <cellStyle name="Normal 9 2 3 2 3 2 3 2" xfId="27601" xr:uid="{00000000-0005-0000-0000-00008ED60000}"/>
    <cellStyle name="Normal 9 2 3 2 3 2 3 2 2" xfId="54734" xr:uid="{00000000-0005-0000-0000-00008FD60000}"/>
    <cellStyle name="Normal 9 2 3 2 3 2 3 3" xfId="41172" xr:uid="{00000000-0005-0000-0000-000090D60000}"/>
    <cellStyle name="Normal 9 2 3 2 3 2 4" xfId="20820" xr:uid="{00000000-0005-0000-0000-000091D60000}"/>
    <cellStyle name="Normal 9 2 3 2 3 2 4 2" xfId="47953" xr:uid="{00000000-0005-0000-0000-000092D60000}"/>
    <cellStyle name="Normal 9 2 3 2 3 2 5" xfId="34391" xr:uid="{00000000-0005-0000-0000-000093D60000}"/>
    <cellStyle name="Normal 9 2 3 2 3 3" xfId="7108" xr:uid="{00000000-0005-0000-0000-000094D60000}"/>
    <cellStyle name="Normal 9 2 3 2 3 3 2" xfId="10633" xr:uid="{00000000-0005-0000-0000-000095D60000}"/>
    <cellStyle name="Normal 9 2 3 2 3 3 2 2" xfId="17423" xr:uid="{00000000-0005-0000-0000-000096D60000}"/>
    <cellStyle name="Normal 9 2 3 2 3 3 2 2 2" xfId="30991" xr:uid="{00000000-0005-0000-0000-000097D60000}"/>
    <cellStyle name="Normal 9 2 3 2 3 3 2 2 2 2" xfId="58124" xr:uid="{00000000-0005-0000-0000-000098D60000}"/>
    <cellStyle name="Normal 9 2 3 2 3 3 2 2 3" xfId="44562" xr:uid="{00000000-0005-0000-0000-000099D60000}"/>
    <cellStyle name="Normal 9 2 3 2 3 3 2 3" xfId="24210" xr:uid="{00000000-0005-0000-0000-00009AD60000}"/>
    <cellStyle name="Normal 9 2 3 2 3 3 2 3 2" xfId="51343" xr:uid="{00000000-0005-0000-0000-00009BD60000}"/>
    <cellStyle name="Normal 9 2 3 2 3 3 2 4" xfId="37781" xr:uid="{00000000-0005-0000-0000-00009CD60000}"/>
    <cellStyle name="Normal 9 2 3 2 3 3 3" xfId="14034" xr:uid="{00000000-0005-0000-0000-00009DD60000}"/>
    <cellStyle name="Normal 9 2 3 2 3 3 3 2" xfId="27602" xr:uid="{00000000-0005-0000-0000-00009ED60000}"/>
    <cellStyle name="Normal 9 2 3 2 3 3 3 2 2" xfId="54735" xr:uid="{00000000-0005-0000-0000-00009FD60000}"/>
    <cellStyle name="Normal 9 2 3 2 3 3 3 3" xfId="41173" xr:uid="{00000000-0005-0000-0000-0000A0D60000}"/>
    <cellStyle name="Normal 9 2 3 2 3 3 4" xfId="20821" xr:uid="{00000000-0005-0000-0000-0000A1D60000}"/>
    <cellStyle name="Normal 9 2 3 2 3 3 4 2" xfId="47954" xr:uid="{00000000-0005-0000-0000-0000A2D60000}"/>
    <cellStyle name="Normal 9 2 3 2 3 3 5" xfId="34392" xr:uid="{00000000-0005-0000-0000-0000A3D60000}"/>
    <cellStyle name="Normal 9 2 3 2 3 4" xfId="10631" xr:uid="{00000000-0005-0000-0000-0000A4D60000}"/>
    <cellStyle name="Normal 9 2 3 2 3 4 2" xfId="17421" xr:uid="{00000000-0005-0000-0000-0000A5D60000}"/>
    <cellStyle name="Normal 9 2 3 2 3 4 2 2" xfId="30989" xr:uid="{00000000-0005-0000-0000-0000A6D60000}"/>
    <cellStyle name="Normal 9 2 3 2 3 4 2 2 2" xfId="58122" xr:uid="{00000000-0005-0000-0000-0000A7D60000}"/>
    <cellStyle name="Normal 9 2 3 2 3 4 2 3" xfId="44560" xr:uid="{00000000-0005-0000-0000-0000A8D60000}"/>
    <cellStyle name="Normal 9 2 3 2 3 4 3" xfId="24208" xr:uid="{00000000-0005-0000-0000-0000A9D60000}"/>
    <cellStyle name="Normal 9 2 3 2 3 4 3 2" xfId="51341" xr:uid="{00000000-0005-0000-0000-0000AAD60000}"/>
    <cellStyle name="Normal 9 2 3 2 3 4 4" xfId="37779" xr:uid="{00000000-0005-0000-0000-0000ABD60000}"/>
    <cellStyle name="Normal 9 2 3 2 3 5" xfId="14032" xr:uid="{00000000-0005-0000-0000-0000ACD60000}"/>
    <cellStyle name="Normal 9 2 3 2 3 5 2" xfId="27600" xr:uid="{00000000-0005-0000-0000-0000ADD60000}"/>
    <cellStyle name="Normal 9 2 3 2 3 5 2 2" xfId="54733" xr:uid="{00000000-0005-0000-0000-0000AED60000}"/>
    <cellStyle name="Normal 9 2 3 2 3 5 3" xfId="41171" xr:uid="{00000000-0005-0000-0000-0000AFD60000}"/>
    <cellStyle name="Normal 9 2 3 2 3 6" xfId="20819" xr:uid="{00000000-0005-0000-0000-0000B0D60000}"/>
    <cellStyle name="Normal 9 2 3 2 3 6 2" xfId="47952" xr:uid="{00000000-0005-0000-0000-0000B1D60000}"/>
    <cellStyle name="Normal 9 2 3 2 3 7" xfId="34390" xr:uid="{00000000-0005-0000-0000-0000B2D60000}"/>
    <cellStyle name="Normal 9 2 3 2 4" xfId="7109" xr:uid="{00000000-0005-0000-0000-0000B3D60000}"/>
    <cellStyle name="Normal 9 2 3 2 4 2" xfId="7110" xr:uid="{00000000-0005-0000-0000-0000B4D60000}"/>
    <cellStyle name="Normal 9 2 3 2 4 2 2" xfId="10635" xr:uid="{00000000-0005-0000-0000-0000B5D60000}"/>
    <cellStyle name="Normal 9 2 3 2 4 2 2 2" xfId="17425" xr:uid="{00000000-0005-0000-0000-0000B6D60000}"/>
    <cellStyle name="Normal 9 2 3 2 4 2 2 2 2" xfId="30993" xr:uid="{00000000-0005-0000-0000-0000B7D60000}"/>
    <cellStyle name="Normal 9 2 3 2 4 2 2 2 2 2" xfId="58126" xr:uid="{00000000-0005-0000-0000-0000B8D60000}"/>
    <cellStyle name="Normal 9 2 3 2 4 2 2 2 3" xfId="44564" xr:uid="{00000000-0005-0000-0000-0000B9D60000}"/>
    <cellStyle name="Normal 9 2 3 2 4 2 2 3" xfId="24212" xr:uid="{00000000-0005-0000-0000-0000BAD60000}"/>
    <cellStyle name="Normal 9 2 3 2 4 2 2 3 2" xfId="51345" xr:uid="{00000000-0005-0000-0000-0000BBD60000}"/>
    <cellStyle name="Normal 9 2 3 2 4 2 2 4" xfId="37783" xr:uid="{00000000-0005-0000-0000-0000BCD60000}"/>
    <cellStyle name="Normal 9 2 3 2 4 2 3" xfId="14036" xr:uid="{00000000-0005-0000-0000-0000BDD60000}"/>
    <cellStyle name="Normal 9 2 3 2 4 2 3 2" xfId="27604" xr:uid="{00000000-0005-0000-0000-0000BED60000}"/>
    <cellStyle name="Normal 9 2 3 2 4 2 3 2 2" xfId="54737" xr:uid="{00000000-0005-0000-0000-0000BFD60000}"/>
    <cellStyle name="Normal 9 2 3 2 4 2 3 3" xfId="41175" xr:uid="{00000000-0005-0000-0000-0000C0D60000}"/>
    <cellStyle name="Normal 9 2 3 2 4 2 4" xfId="20823" xr:uid="{00000000-0005-0000-0000-0000C1D60000}"/>
    <cellStyle name="Normal 9 2 3 2 4 2 4 2" xfId="47956" xr:uid="{00000000-0005-0000-0000-0000C2D60000}"/>
    <cellStyle name="Normal 9 2 3 2 4 2 5" xfId="34394" xr:uid="{00000000-0005-0000-0000-0000C3D60000}"/>
    <cellStyle name="Normal 9 2 3 2 4 3" xfId="10634" xr:uid="{00000000-0005-0000-0000-0000C4D60000}"/>
    <cellStyle name="Normal 9 2 3 2 4 3 2" xfId="17424" xr:uid="{00000000-0005-0000-0000-0000C5D60000}"/>
    <cellStyle name="Normal 9 2 3 2 4 3 2 2" xfId="30992" xr:uid="{00000000-0005-0000-0000-0000C6D60000}"/>
    <cellStyle name="Normal 9 2 3 2 4 3 2 2 2" xfId="58125" xr:uid="{00000000-0005-0000-0000-0000C7D60000}"/>
    <cellStyle name="Normal 9 2 3 2 4 3 2 3" xfId="44563" xr:uid="{00000000-0005-0000-0000-0000C8D60000}"/>
    <cellStyle name="Normal 9 2 3 2 4 3 3" xfId="24211" xr:uid="{00000000-0005-0000-0000-0000C9D60000}"/>
    <cellStyle name="Normal 9 2 3 2 4 3 3 2" xfId="51344" xr:uid="{00000000-0005-0000-0000-0000CAD60000}"/>
    <cellStyle name="Normal 9 2 3 2 4 3 4" xfId="37782" xr:uid="{00000000-0005-0000-0000-0000CBD60000}"/>
    <cellStyle name="Normal 9 2 3 2 4 4" xfId="14035" xr:uid="{00000000-0005-0000-0000-0000CCD60000}"/>
    <cellStyle name="Normal 9 2 3 2 4 4 2" xfId="27603" xr:uid="{00000000-0005-0000-0000-0000CDD60000}"/>
    <cellStyle name="Normal 9 2 3 2 4 4 2 2" xfId="54736" xr:uid="{00000000-0005-0000-0000-0000CED60000}"/>
    <cellStyle name="Normal 9 2 3 2 4 4 3" xfId="41174" xr:uid="{00000000-0005-0000-0000-0000CFD60000}"/>
    <cellStyle name="Normal 9 2 3 2 4 5" xfId="20822" xr:uid="{00000000-0005-0000-0000-0000D0D60000}"/>
    <cellStyle name="Normal 9 2 3 2 4 5 2" xfId="47955" xr:uid="{00000000-0005-0000-0000-0000D1D60000}"/>
    <cellStyle name="Normal 9 2 3 2 4 6" xfId="34393" xr:uid="{00000000-0005-0000-0000-0000D2D60000}"/>
    <cellStyle name="Normal 9 2 3 2 5" xfId="7111" xr:uid="{00000000-0005-0000-0000-0000D3D60000}"/>
    <cellStyle name="Normal 9 2 3 2 5 2" xfId="10636" xr:uid="{00000000-0005-0000-0000-0000D4D60000}"/>
    <cellStyle name="Normal 9 2 3 2 5 2 2" xfId="17426" xr:uid="{00000000-0005-0000-0000-0000D5D60000}"/>
    <cellStyle name="Normal 9 2 3 2 5 2 2 2" xfId="30994" xr:uid="{00000000-0005-0000-0000-0000D6D60000}"/>
    <cellStyle name="Normal 9 2 3 2 5 2 2 2 2" xfId="58127" xr:uid="{00000000-0005-0000-0000-0000D7D60000}"/>
    <cellStyle name="Normal 9 2 3 2 5 2 2 3" xfId="44565" xr:uid="{00000000-0005-0000-0000-0000D8D60000}"/>
    <cellStyle name="Normal 9 2 3 2 5 2 3" xfId="24213" xr:uid="{00000000-0005-0000-0000-0000D9D60000}"/>
    <cellStyle name="Normal 9 2 3 2 5 2 3 2" xfId="51346" xr:uid="{00000000-0005-0000-0000-0000DAD60000}"/>
    <cellStyle name="Normal 9 2 3 2 5 2 4" xfId="37784" xr:uid="{00000000-0005-0000-0000-0000DBD60000}"/>
    <cellStyle name="Normal 9 2 3 2 5 3" xfId="14037" xr:uid="{00000000-0005-0000-0000-0000DCD60000}"/>
    <cellStyle name="Normal 9 2 3 2 5 3 2" xfId="27605" xr:uid="{00000000-0005-0000-0000-0000DDD60000}"/>
    <cellStyle name="Normal 9 2 3 2 5 3 2 2" xfId="54738" xr:uid="{00000000-0005-0000-0000-0000DED60000}"/>
    <cellStyle name="Normal 9 2 3 2 5 3 3" xfId="41176" xr:uid="{00000000-0005-0000-0000-0000DFD60000}"/>
    <cellStyle name="Normal 9 2 3 2 5 4" xfId="20824" xr:uid="{00000000-0005-0000-0000-0000E0D60000}"/>
    <cellStyle name="Normal 9 2 3 2 5 4 2" xfId="47957" xr:uid="{00000000-0005-0000-0000-0000E1D60000}"/>
    <cellStyle name="Normal 9 2 3 2 5 5" xfId="34395" xr:uid="{00000000-0005-0000-0000-0000E2D60000}"/>
    <cellStyle name="Normal 9 2 3 2 6" xfId="7112" xr:uid="{00000000-0005-0000-0000-0000E3D60000}"/>
    <cellStyle name="Normal 9 2 3 2 6 2" xfId="10637" xr:uid="{00000000-0005-0000-0000-0000E4D60000}"/>
    <cellStyle name="Normal 9 2 3 2 6 2 2" xfId="17427" xr:uid="{00000000-0005-0000-0000-0000E5D60000}"/>
    <cellStyle name="Normal 9 2 3 2 6 2 2 2" xfId="30995" xr:uid="{00000000-0005-0000-0000-0000E6D60000}"/>
    <cellStyle name="Normal 9 2 3 2 6 2 2 2 2" xfId="58128" xr:uid="{00000000-0005-0000-0000-0000E7D60000}"/>
    <cellStyle name="Normal 9 2 3 2 6 2 2 3" xfId="44566" xr:uid="{00000000-0005-0000-0000-0000E8D60000}"/>
    <cellStyle name="Normal 9 2 3 2 6 2 3" xfId="24214" xr:uid="{00000000-0005-0000-0000-0000E9D60000}"/>
    <cellStyle name="Normal 9 2 3 2 6 2 3 2" xfId="51347" xr:uid="{00000000-0005-0000-0000-0000EAD60000}"/>
    <cellStyle name="Normal 9 2 3 2 6 2 4" xfId="37785" xr:uid="{00000000-0005-0000-0000-0000EBD60000}"/>
    <cellStyle name="Normal 9 2 3 2 6 3" xfId="14038" xr:uid="{00000000-0005-0000-0000-0000ECD60000}"/>
    <cellStyle name="Normal 9 2 3 2 6 3 2" xfId="27606" xr:uid="{00000000-0005-0000-0000-0000EDD60000}"/>
    <cellStyle name="Normal 9 2 3 2 6 3 2 2" xfId="54739" xr:uid="{00000000-0005-0000-0000-0000EED60000}"/>
    <cellStyle name="Normal 9 2 3 2 6 3 3" xfId="41177" xr:uid="{00000000-0005-0000-0000-0000EFD60000}"/>
    <cellStyle name="Normal 9 2 3 2 6 4" xfId="20825" xr:uid="{00000000-0005-0000-0000-0000F0D60000}"/>
    <cellStyle name="Normal 9 2 3 2 6 4 2" xfId="47958" xr:uid="{00000000-0005-0000-0000-0000F1D60000}"/>
    <cellStyle name="Normal 9 2 3 2 6 5" xfId="34396" xr:uid="{00000000-0005-0000-0000-0000F2D60000}"/>
    <cellStyle name="Normal 9 2 3 2 7" xfId="10622" xr:uid="{00000000-0005-0000-0000-0000F3D60000}"/>
    <cellStyle name="Normal 9 2 3 2 7 2" xfId="17412" xr:uid="{00000000-0005-0000-0000-0000F4D60000}"/>
    <cellStyle name="Normal 9 2 3 2 7 2 2" xfId="30980" xr:uid="{00000000-0005-0000-0000-0000F5D60000}"/>
    <cellStyle name="Normal 9 2 3 2 7 2 2 2" xfId="58113" xr:uid="{00000000-0005-0000-0000-0000F6D60000}"/>
    <cellStyle name="Normal 9 2 3 2 7 2 3" xfId="44551" xr:uid="{00000000-0005-0000-0000-0000F7D60000}"/>
    <cellStyle name="Normal 9 2 3 2 7 3" xfId="24199" xr:uid="{00000000-0005-0000-0000-0000F8D60000}"/>
    <cellStyle name="Normal 9 2 3 2 7 3 2" xfId="51332" xr:uid="{00000000-0005-0000-0000-0000F9D60000}"/>
    <cellStyle name="Normal 9 2 3 2 7 4" xfId="37770" xr:uid="{00000000-0005-0000-0000-0000FAD60000}"/>
    <cellStyle name="Normal 9 2 3 2 8" xfId="14023" xr:uid="{00000000-0005-0000-0000-0000FBD60000}"/>
    <cellStyle name="Normal 9 2 3 2 8 2" xfId="27591" xr:uid="{00000000-0005-0000-0000-0000FCD60000}"/>
    <cellStyle name="Normal 9 2 3 2 8 2 2" xfId="54724" xr:uid="{00000000-0005-0000-0000-0000FDD60000}"/>
    <cellStyle name="Normal 9 2 3 2 8 3" xfId="41162" xr:uid="{00000000-0005-0000-0000-0000FED60000}"/>
    <cellStyle name="Normal 9 2 3 2 9" xfId="20810" xr:uid="{00000000-0005-0000-0000-0000FFD60000}"/>
    <cellStyle name="Normal 9 2 3 2 9 2" xfId="47943" xr:uid="{00000000-0005-0000-0000-000000D70000}"/>
    <cellStyle name="Normal 9 2 3 3" xfId="7113" xr:uid="{00000000-0005-0000-0000-000001D70000}"/>
    <cellStyle name="Normal 9 2 3 3 2" xfId="7114" xr:uid="{00000000-0005-0000-0000-000002D70000}"/>
    <cellStyle name="Normal 9 2 3 3 2 2" xfId="7115" xr:uid="{00000000-0005-0000-0000-000003D70000}"/>
    <cellStyle name="Normal 9 2 3 3 2 2 2" xfId="10640" xr:uid="{00000000-0005-0000-0000-000004D70000}"/>
    <cellStyle name="Normal 9 2 3 3 2 2 2 2" xfId="17430" xr:uid="{00000000-0005-0000-0000-000005D70000}"/>
    <cellStyle name="Normal 9 2 3 3 2 2 2 2 2" xfId="30998" xr:uid="{00000000-0005-0000-0000-000006D70000}"/>
    <cellStyle name="Normal 9 2 3 3 2 2 2 2 2 2" xfId="58131" xr:uid="{00000000-0005-0000-0000-000007D70000}"/>
    <cellStyle name="Normal 9 2 3 3 2 2 2 2 3" xfId="44569" xr:uid="{00000000-0005-0000-0000-000008D70000}"/>
    <cellStyle name="Normal 9 2 3 3 2 2 2 3" xfId="24217" xr:uid="{00000000-0005-0000-0000-000009D70000}"/>
    <cellStyle name="Normal 9 2 3 3 2 2 2 3 2" xfId="51350" xr:uid="{00000000-0005-0000-0000-00000AD70000}"/>
    <cellStyle name="Normal 9 2 3 3 2 2 2 4" xfId="37788" xr:uid="{00000000-0005-0000-0000-00000BD70000}"/>
    <cellStyle name="Normal 9 2 3 3 2 2 3" xfId="14041" xr:uid="{00000000-0005-0000-0000-00000CD70000}"/>
    <cellStyle name="Normal 9 2 3 3 2 2 3 2" xfId="27609" xr:uid="{00000000-0005-0000-0000-00000DD70000}"/>
    <cellStyle name="Normal 9 2 3 3 2 2 3 2 2" xfId="54742" xr:uid="{00000000-0005-0000-0000-00000ED70000}"/>
    <cellStyle name="Normal 9 2 3 3 2 2 3 3" xfId="41180" xr:uid="{00000000-0005-0000-0000-00000FD70000}"/>
    <cellStyle name="Normal 9 2 3 3 2 2 4" xfId="20828" xr:uid="{00000000-0005-0000-0000-000010D70000}"/>
    <cellStyle name="Normal 9 2 3 3 2 2 4 2" xfId="47961" xr:uid="{00000000-0005-0000-0000-000011D70000}"/>
    <cellStyle name="Normal 9 2 3 3 2 2 5" xfId="34399" xr:uid="{00000000-0005-0000-0000-000012D70000}"/>
    <cellStyle name="Normal 9 2 3 3 2 3" xfId="7116" xr:uid="{00000000-0005-0000-0000-000013D70000}"/>
    <cellStyle name="Normal 9 2 3 3 2 3 2" xfId="10641" xr:uid="{00000000-0005-0000-0000-000014D70000}"/>
    <cellStyle name="Normal 9 2 3 3 2 3 2 2" xfId="17431" xr:uid="{00000000-0005-0000-0000-000015D70000}"/>
    <cellStyle name="Normal 9 2 3 3 2 3 2 2 2" xfId="30999" xr:uid="{00000000-0005-0000-0000-000016D70000}"/>
    <cellStyle name="Normal 9 2 3 3 2 3 2 2 2 2" xfId="58132" xr:uid="{00000000-0005-0000-0000-000017D70000}"/>
    <cellStyle name="Normal 9 2 3 3 2 3 2 2 3" xfId="44570" xr:uid="{00000000-0005-0000-0000-000018D70000}"/>
    <cellStyle name="Normal 9 2 3 3 2 3 2 3" xfId="24218" xr:uid="{00000000-0005-0000-0000-000019D70000}"/>
    <cellStyle name="Normal 9 2 3 3 2 3 2 3 2" xfId="51351" xr:uid="{00000000-0005-0000-0000-00001AD70000}"/>
    <cellStyle name="Normal 9 2 3 3 2 3 2 4" xfId="37789" xr:uid="{00000000-0005-0000-0000-00001BD70000}"/>
    <cellStyle name="Normal 9 2 3 3 2 3 3" xfId="14042" xr:uid="{00000000-0005-0000-0000-00001CD70000}"/>
    <cellStyle name="Normal 9 2 3 3 2 3 3 2" xfId="27610" xr:uid="{00000000-0005-0000-0000-00001DD70000}"/>
    <cellStyle name="Normal 9 2 3 3 2 3 3 2 2" xfId="54743" xr:uid="{00000000-0005-0000-0000-00001ED70000}"/>
    <cellStyle name="Normal 9 2 3 3 2 3 3 3" xfId="41181" xr:uid="{00000000-0005-0000-0000-00001FD70000}"/>
    <cellStyle name="Normal 9 2 3 3 2 3 4" xfId="20829" xr:uid="{00000000-0005-0000-0000-000020D70000}"/>
    <cellStyle name="Normal 9 2 3 3 2 3 4 2" xfId="47962" xr:uid="{00000000-0005-0000-0000-000021D70000}"/>
    <cellStyle name="Normal 9 2 3 3 2 3 5" xfId="34400" xr:uid="{00000000-0005-0000-0000-000022D70000}"/>
    <cellStyle name="Normal 9 2 3 3 2 4" xfId="10639" xr:uid="{00000000-0005-0000-0000-000023D70000}"/>
    <cellStyle name="Normal 9 2 3 3 2 4 2" xfId="17429" xr:uid="{00000000-0005-0000-0000-000024D70000}"/>
    <cellStyle name="Normal 9 2 3 3 2 4 2 2" xfId="30997" xr:uid="{00000000-0005-0000-0000-000025D70000}"/>
    <cellStyle name="Normal 9 2 3 3 2 4 2 2 2" xfId="58130" xr:uid="{00000000-0005-0000-0000-000026D70000}"/>
    <cellStyle name="Normal 9 2 3 3 2 4 2 3" xfId="44568" xr:uid="{00000000-0005-0000-0000-000027D70000}"/>
    <cellStyle name="Normal 9 2 3 3 2 4 3" xfId="24216" xr:uid="{00000000-0005-0000-0000-000028D70000}"/>
    <cellStyle name="Normal 9 2 3 3 2 4 3 2" xfId="51349" xr:uid="{00000000-0005-0000-0000-000029D70000}"/>
    <cellStyle name="Normal 9 2 3 3 2 4 4" xfId="37787" xr:uid="{00000000-0005-0000-0000-00002AD70000}"/>
    <cellStyle name="Normal 9 2 3 3 2 5" xfId="14040" xr:uid="{00000000-0005-0000-0000-00002BD70000}"/>
    <cellStyle name="Normal 9 2 3 3 2 5 2" xfId="27608" xr:uid="{00000000-0005-0000-0000-00002CD70000}"/>
    <cellStyle name="Normal 9 2 3 3 2 5 2 2" xfId="54741" xr:uid="{00000000-0005-0000-0000-00002DD70000}"/>
    <cellStyle name="Normal 9 2 3 3 2 5 3" xfId="41179" xr:uid="{00000000-0005-0000-0000-00002ED70000}"/>
    <cellStyle name="Normal 9 2 3 3 2 6" xfId="20827" xr:uid="{00000000-0005-0000-0000-00002FD70000}"/>
    <cellStyle name="Normal 9 2 3 3 2 6 2" xfId="47960" xr:uid="{00000000-0005-0000-0000-000030D70000}"/>
    <cellStyle name="Normal 9 2 3 3 2 7" xfId="34398" xr:uid="{00000000-0005-0000-0000-000031D70000}"/>
    <cellStyle name="Normal 9 2 3 3 3" xfId="7117" xr:uid="{00000000-0005-0000-0000-000032D70000}"/>
    <cellStyle name="Normal 9 2 3 3 3 2" xfId="7118" xr:uid="{00000000-0005-0000-0000-000033D70000}"/>
    <cellStyle name="Normal 9 2 3 3 3 2 2" xfId="10643" xr:uid="{00000000-0005-0000-0000-000034D70000}"/>
    <cellStyle name="Normal 9 2 3 3 3 2 2 2" xfId="17433" xr:uid="{00000000-0005-0000-0000-000035D70000}"/>
    <cellStyle name="Normal 9 2 3 3 3 2 2 2 2" xfId="31001" xr:uid="{00000000-0005-0000-0000-000036D70000}"/>
    <cellStyle name="Normal 9 2 3 3 3 2 2 2 2 2" xfId="58134" xr:uid="{00000000-0005-0000-0000-000037D70000}"/>
    <cellStyle name="Normal 9 2 3 3 3 2 2 2 3" xfId="44572" xr:uid="{00000000-0005-0000-0000-000038D70000}"/>
    <cellStyle name="Normal 9 2 3 3 3 2 2 3" xfId="24220" xr:uid="{00000000-0005-0000-0000-000039D70000}"/>
    <cellStyle name="Normal 9 2 3 3 3 2 2 3 2" xfId="51353" xr:uid="{00000000-0005-0000-0000-00003AD70000}"/>
    <cellStyle name="Normal 9 2 3 3 3 2 2 4" xfId="37791" xr:uid="{00000000-0005-0000-0000-00003BD70000}"/>
    <cellStyle name="Normal 9 2 3 3 3 2 3" xfId="14044" xr:uid="{00000000-0005-0000-0000-00003CD70000}"/>
    <cellStyle name="Normal 9 2 3 3 3 2 3 2" xfId="27612" xr:uid="{00000000-0005-0000-0000-00003DD70000}"/>
    <cellStyle name="Normal 9 2 3 3 3 2 3 2 2" xfId="54745" xr:uid="{00000000-0005-0000-0000-00003ED70000}"/>
    <cellStyle name="Normal 9 2 3 3 3 2 3 3" xfId="41183" xr:uid="{00000000-0005-0000-0000-00003FD70000}"/>
    <cellStyle name="Normal 9 2 3 3 3 2 4" xfId="20831" xr:uid="{00000000-0005-0000-0000-000040D70000}"/>
    <cellStyle name="Normal 9 2 3 3 3 2 4 2" xfId="47964" xr:uid="{00000000-0005-0000-0000-000041D70000}"/>
    <cellStyle name="Normal 9 2 3 3 3 2 5" xfId="34402" xr:uid="{00000000-0005-0000-0000-000042D70000}"/>
    <cellStyle name="Normal 9 2 3 3 3 3" xfId="10642" xr:uid="{00000000-0005-0000-0000-000043D70000}"/>
    <cellStyle name="Normal 9 2 3 3 3 3 2" xfId="17432" xr:uid="{00000000-0005-0000-0000-000044D70000}"/>
    <cellStyle name="Normal 9 2 3 3 3 3 2 2" xfId="31000" xr:uid="{00000000-0005-0000-0000-000045D70000}"/>
    <cellStyle name="Normal 9 2 3 3 3 3 2 2 2" xfId="58133" xr:uid="{00000000-0005-0000-0000-000046D70000}"/>
    <cellStyle name="Normal 9 2 3 3 3 3 2 3" xfId="44571" xr:uid="{00000000-0005-0000-0000-000047D70000}"/>
    <cellStyle name="Normal 9 2 3 3 3 3 3" xfId="24219" xr:uid="{00000000-0005-0000-0000-000048D70000}"/>
    <cellStyle name="Normal 9 2 3 3 3 3 3 2" xfId="51352" xr:uid="{00000000-0005-0000-0000-000049D70000}"/>
    <cellStyle name="Normal 9 2 3 3 3 3 4" xfId="37790" xr:uid="{00000000-0005-0000-0000-00004AD70000}"/>
    <cellStyle name="Normal 9 2 3 3 3 4" xfId="14043" xr:uid="{00000000-0005-0000-0000-00004BD70000}"/>
    <cellStyle name="Normal 9 2 3 3 3 4 2" xfId="27611" xr:uid="{00000000-0005-0000-0000-00004CD70000}"/>
    <cellStyle name="Normal 9 2 3 3 3 4 2 2" xfId="54744" xr:uid="{00000000-0005-0000-0000-00004DD70000}"/>
    <cellStyle name="Normal 9 2 3 3 3 4 3" xfId="41182" xr:uid="{00000000-0005-0000-0000-00004ED70000}"/>
    <cellStyle name="Normal 9 2 3 3 3 5" xfId="20830" xr:uid="{00000000-0005-0000-0000-00004FD70000}"/>
    <cellStyle name="Normal 9 2 3 3 3 5 2" xfId="47963" xr:uid="{00000000-0005-0000-0000-000050D70000}"/>
    <cellStyle name="Normal 9 2 3 3 3 6" xfId="34401" xr:uid="{00000000-0005-0000-0000-000051D70000}"/>
    <cellStyle name="Normal 9 2 3 3 4" xfId="7119" xr:uid="{00000000-0005-0000-0000-000052D70000}"/>
    <cellStyle name="Normal 9 2 3 3 4 2" xfId="10644" xr:uid="{00000000-0005-0000-0000-000053D70000}"/>
    <cellStyle name="Normal 9 2 3 3 4 2 2" xfId="17434" xr:uid="{00000000-0005-0000-0000-000054D70000}"/>
    <cellStyle name="Normal 9 2 3 3 4 2 2 2" xfId="31002" xr:uid="{00000000-0005-0000-0000-000055D70000}"/>
    <cellStyle name="Normal 9 2 3 3 4 2 2 2 2" xfId="58135" xr:uid="{00000000-0005-0000-0000-000056D70000}"/>
    <cellStyle name="Normal 9 2 3 3 4 2 2 3" xfId="44573" xr:uid="{00000000-0005-0000-0000-000057D70000}"/>
    <cellStyle name="Normal 9 2 3 3 4 2 3" xfId="24221" xr:uid="{00000000-0005-0000-0000-000058D70000}"/>
    <cellStyle name="Normal 9 2 3 3 4 2 3 2" xfId="51354" xr:uid="{00000000-0005-0000-0000-000059D70000}"/>
    <cellStyle name="Normal 9 2 3 3 4 2 4" xfId="37792" xr:uid="{00000000-0005-0000-0000-00005AD70000}"/>
    <cellStyle name="Normal 9 2 3 3 4 3" xfId="14045" xr:uid="{00000000-0005-0000-0000-00005BD70000}"/>
    <cellStyle name="Normal 9 2 3 3 4 3 2" xfId="27613" xr:uid="{00000000-0005-0000-0000-00005CD70000}"/>
    <cellStyle name="Normal 9 2 3 3 4 3 2 2" xfId="54746" xr:uid="{00000000-0005-0000-0000-00005DD70000}"/>
    <cellStyle name="Normal 9 2 3 3 4 3 3" xfId="41184" xr:uid="{00000000-0005-0000-0000-00005ED70000}"/>
    <cellStyle name="Normal 9 2 3 3 4 4" xfId="20832" xr:uid="{00000000-0005-0000-0000-00005FD70000}"/>
    <cellStyle name="Normal 9 2 3 3 4 4 2" xfId="47965" xr:uid="{00000000-0005-0000-0000-000060D70000}"/>
    <cellStyle name="Normal 9 2 3 3 4 5" xfId="34403" xr:uid="{00000000-0005-0000-0000-000061D70000}"/>
    <cellStyle name="Normal 9 2 3 3 5" xfId="7120" xr:uid="{00000000-0005-0000-0000-000062D70000}"/>
    <cellStyle name="Normal 9 2 3 3 5 2" xfId="10645" xr:uid="{00000000-0005-0000-0000-000063D70000}"/>
    <cellStyle name="Normal 9 2 3 3 5 2 2" xfId="17435" xr:uid="{00000000-0005-0000-0000-000064D70000}"/>
    <cellStyle name="Normal 9 2 3 3 5 2 2 2" xfId="31003" xr:uid="{00000000-0005-0000-0000-000065D70000}"/>
    <cellStyle name="Normal 9 2 3 3 5 2 2 2 2" xfId="58136" xr:uid="{00000000-0005-0000-0000-000066D70000}"/>
    <cellStyle name="Normal 9 2 3 3 5 2 2 3" xfId="44574" xr:uid="{00000000-0005-0000-0000-000067D70000}"/>
    <cellStyle name="Normal 9 2 3 3 5 2 3" xfId="24222" xr:uid="{00000000-0005-0000-0000-000068D70000}"/>
    <cellStyle name="Normal 9 2 3 3 5 2 3 2" xfId="51355" xr:uid="{00000000-0005-0000-0000-000069D70000}"/>
    <cellStyle name="Normal 9 2 3 3 5 2 4" xfId="37793" xr:uid="{00000000-0005-0000-0000-00006AD70000}"/>
    <cellStyle name="Normal 9 2 3 3 5 3" xfId="14046" xr:uid="{00000000-0005-0000-0000-00006BD70000}"/>
    <cellStyle name="Normal 9 2 3 3 5 3 2" xfId="27614" xr:uid="{00000000-0005-0000-0000-00006CD70000}"/>
    <cellStyle name="Normal 9 2 3 3 5 3 2 2" xfId="54747" xr:uid="{00000000-0005-0000-0000-00006DD70000}"/>
    <cellStyle name="Normal 9 2 3 3 5 3 3" xfId="41185" xr:uid="{00000000-0005-0000-0000-00006ED70000}"/>
    <cellStyle name="Normal 9 2 3 3 5 4" xfId="20833" xr:uid="{00000000-0005-0000-0000-00006FD70000}"/>
    <cellStyle name="Normal 9 2 3 3 5 4 2" xfId="47966" xr:uid="{00000000-0005-0000-0000-000070D70000}"/>
    <cellStyle name="Normal 9 2 3 3 5 5" xfId="34404" xr:uid="{00000000-0005-0000-0000-000071D70000}"/>
    <cellStyle name="Normal 9 2 3 3 6" xfId="10638" xr:uid="{00000000-0005-0000-0000-000072D70000}"/>
    <cellStyle name="Normal 9 2 3 3 6 2" xfId="17428" xr:uid="{00000000-0005-0000-0000-000073D70000}"/>
    <cellStyle name="Normal 9 2 3 3 6 2 2" xfId="30996" xr:uid="{00000000-0005-0000-0000-000074D70000}"/>
    <cellStyle name="Normal 9 2 3 3 6 2 2 2" xfId="58129" xr:uid="{00000000-0005-0000-0000-000075D70000}"/>
    <cellStyle name="Normal 9 2 3 3 6 2 3" xfId="44567" xr:uid="{00000000-0005-0000-0000-000076D70000}"/>
    <cellStyle name="Normal 9 2 3 3 6 3" xfId="24215" xr:uid="{00000000-0005-0000-0000-000077D70000}"/>
    <cellStyle name="Normal 9 2 3 3 6 3 2" xfId="51348" xr:uid="{00000000-0005-0000-0000-000078D70000}"/>
    <cellStyle name="Normal 9 2 3 3 6 4" xfId="37786" xr:uid="{00000000-0005-0000-0000-000079D70000}"/>
    <cellStyle name="Normal 9 2 3 3 7" xfId="14039" xr:uid="{00000000-0005-0000-0000-00007AD70000}"/>
    <cellStyle name="Normal 9 2 3 3 7 2" xfId="27607" xr:uid="{00000000-0005-0000-0000-00007BD70000}"/>
    <cellStyle name="Normal 9 2 3 3 7 2 2" xfId="54740" xr:uid="{00000000-0005-0000-0000-00007CD70000}"/>
    <cellStyle name="Normal 9 2 3 3 7 3" xfId="41178" xr:uid="{00000000-0005-0000-0000-00007DD70000}"/>
    <cellStyle name="Normal 9 2 3 3 8" xfId="20826" xr:uid="{00000000-0005-0000-0000-00007ED70000}"/>
    <cellStyle name="Normal 9 2 3 3 8 2" xfId="47959" xr:uid="{00000000-0005-0000-0000-00007FD70000}"/>
    <cellStyle name="Normal 9 2 3 3 9" xfId="34397" xr:uid="{00000000-0005-0000-0000-000080D70000}"/>
    <cellStyle name="Normal 9 2 3 4" xfId="7121" xr:uid="{00000000-0005-0000-0000-000081D70000}"/>
    <cellStyle name="Normal 9 2 3 4 2" xfId="7122" xr:uid="{00000000-0005-0000-0000-000082D70000}"/>
    <cellStyle name="Normal 9 2 3 4 2 2" xfId="7123" xr:uid="{00000000-0005-0000-0000-000083D70000}"/>
    <cellStyle name="Normal 9 2 3 4 2 2 2" xfId="10648" xr:uid="{00000000-0005-0000-0000-000084D70000}"/>
    <cellStyle name="Normal 9 2 3 4 2 2 2 2" xfId="17438" xr:uid="{00000000-0005-0000-0000-000085D70000}"/>
    <cellStyle name="Normal 9 2 3 4 2 2 2 2 2" xfId="31006" xr:uid="{00000000-0005-0000-0000-000086D70000}"/>
    <cellStyle name="Normal 9 2 3 4 2 2 2 2 2 2" xfId="58139" xr:uid="{00000000-0005-0000-0000-000087D70000}"/>
    <cellStyle name="Normal 9 2 3 4 2 2 2 2 3" xfId="44577" xr:uid="{00000000-0005-0000-0000-000088D70000}"/>
    <cellStyle name="Normal 9 2 3 4 2 2 2 3" xfId="24225" xr:uid="{00000000-0005-0000-0000-000089D70000}"/>
    <cellStyle name="Normal 9 2 3 4 2 2 2 3 2" xfId="51358" xr:uid="{00000000-0005-0000-0000-00008AD70000}"/>
    <cellStyle name="Normal 9 2 3 4 2 2 2 4" xfId="37796" xr:uid="{00000000-0005-0000-0000-00008BD70000}"/>
    <cellStyle name="Normal 9 2 3 4 2 2 3" xfId="14049" xr:uid="{00000000-0005-0000-0000-00008CD70000}"/>
    <cellStyle name="Normal 9 2 3 4 2 2 3 2" xfId="27617" xr:uid="{00000000-0005-0000-0000-00008DD70000}"/>
    <cellStyle name="Normal 9 2 3 4 2 2 3 2 2" xfId="54750" xr:uid="{00000000-0005-0000-0000-00008ED70000}"/>
    <cellStyle name="Normal 9 2 3 4 2 2 3 3" xfId="41188" xr:uid="{00000000-0005-0000-0000-00008FD70000}"/>
    <cellStyle name="Normal 9 2 3 4 2 2 4" xfId="20836" xr:uid="{00000000-0005-0000-0000-000090D70000}"/>
    <cellStyle name="Normal 9 2 3 4 2 2 4 2" xfId="47969" xr:uid="{00000000-0005-0000-0000-000091D70000}"/>
    <cellStyle name="Normal 9 2 3 4 2 2 5" xfId="34407" xr:uid="{00000000-0005-0000-0000-000092D70000}"/>
    <cellStyle name="Normal 9 2 3 4 2 3" xfId="7124" xr:uid="{00000000-0005-0000-0000-000093D70000}"/>
    <cellStyle name="Normal 9 2 3 4 2 3 2" xfId="10649" xr:uid="{00000000-0005-0000-0000-000094D70000}"/>
    <cellStyle name="Normal 9 2 3 4 2 3 2 2" xfId="17439" xr:uid="{00000000-0005-0000-0000-000095D70000}"/>
    <cellStyle name="Normal 9 2 3 4 2 3 2 2 2" xfId="31007" xr:uid="{00000000-0005-0000-0000-000096D70000}"/>
    <cellStyle name="Normal 9 2 3 4 2 3 2 2 2 2" xfId="58140" xr:uid="{00000000-0005-0000-0000-000097D70000}"/>
    <cellStyle name="Normal 9 2 3 4 2 3 2 2 3" xfId="44578" xr:uid="{00000000-0005-0000-0000-000098D70000}"/>
    <cellStyle name="Normal 9 2 3 4 2 3 2 3" xfId="24226" xr:uid="{00000000-0005-0000-0000-000099D70000}"/>
    <cellStyle name="Normal 9 2 3 4 2 3 2 3 2" xfId="51359" xr:uid="{00000000-0005-0000-0000-00009AD70000}"/>
    <cellStyle name="Normal 9 2 3 4 2 3 2 4" xfId="37797" xr:uid="{00000000-0005-0000-0000-00009BD70000}"/>
    <cellStyle name="Normal 9 2 3 4 2 3 3" xfId="14050" xr:uid="{00000000-0005-0000-0000-00009CD70000}"/>
    <cellStyle name="Normal 9 2 3 4 2 3 3 2" xfId="27618" xr:uid="{00000000-0005-0000-0000-00009DD70000}"/>
    <cellStyle name="Normal 9 2 3 4 2 3 3 2 2" xfId="54751" xr:uid="{00000000-0005-0000-0000-00009ED70000}"/>
    <cellStyle name="Normal 9 2 3 4 2 3 3 3" xfId="41189" xr:uid="{00000000-0005-0000-0000-00009FD70000}"/>
    <cellStyle name="Normal 9 2 3 4 2 3 4" xfId="20837" xr:uid="{00000000-0005-0000-0000-0000A0D70000}"/>
    <cellStyle name="Normal 9 2 3 4 2 3 4 2" xfId="47970" xr:uid="{00000000-0005-0000-0000-0000A1D70000}"/>
    <cellStyle name="Normal 9 2 3 4 2 3 5" xfId="34408" xr:uid="{00000000-0005-0000-0000-0000A2D70000}"/>
    <cellStyle name="Normal 9 2 3 4 2 4" xfId="10647" xr:uid="{00000000-0005-0000-0000-0000A3D70000}"/>
    <cellStyle name="Normal 9 2 3 4 2 4 2" xfId="17437" xr:uid="{00000000-0005-0000-0000-0000A4D70000}"/>
    <cellStyle name="Normal 9 2 3 4 2 4 2 2" xfId="31005" xr:uid="{00000000-0005-0000-0000-0000A5D70000}"/>
    <cellStyle name="Normal 9 2 3 4 2 4 2 2 2" xfId="58138" xr:uid="{00000000-0005-0000-0000-0000A6D70000}"/>
    <cellStyle name="Normal 9 2 3 4 2 4 2 3" xfId="44576" xr:uid="{00000000-0005-0000-0000-0000A7D70000}"/>
    <cellStyle name="Normal 9 2 3 4 2 4 3" xfId="24224" xr:uid="{00000000-0005-0000-0000-0000A8D70000}"/>
    <cellStyle name="Normal 9 2 3 4 2 4 3 2" xfId="51357" xr:uid="{00000000-0005-0000-0000-0000A9D70000}"/>
    <cellStyle name="Normal 9 2 3 4 2 4 4" xfId="37795" xr:uid="{00000000-0005-0000-0000-0000AAD70000}"/>
    <cellStyle name="Normal 9 2 3 4 2 5" xfId="14048" xr:uid="{00000000-0005-0000-0000-0000ABD70000}"/>
    <cellStyle name="Normal 9 2 3 4 2 5 2" xfId="27616" xr:uid="{00000000-0005-0000-0000-0000ACD70000}"/>
    <cellStyle name="Normal 9 2 3 4 2 5 2 2" xfId="54749" xr:uid="{00000000-0005-0000-0000-0000ADD70000}"/>
    <cellStyle name="Normal 9 2 3 4 2 5 3" xfId="41187" xr:uid="{00000000-0005-0000-0000-0000AED70000}"/>
    <cellStyle name="Normal 9 2 3 4 2 6" xfId="20835" xr:uid="{00000000-0005-0000-0000-0000AFD70000}"/>
    <cellStyle name="Normal 9 2 3 4 2 6 2" xfId="47968" xr:uid="{00000000-0005-0000-0000-0000B0D70000}"/>
    <cellStyle name="Normal 9 2 3 4 2 7" xfId="34406" xr:uid="{00000000-0005-0000-0000-0000B1D70000}"/>
    <cellStyle name="Normal 9 2 3 4 3" xfId="7125" xr:uid="{00000000-0005-0000-0000-0000B2D70000}"/>
    <cellStyle name="Normal 9 2 3 4 3 2" xfId="10650" xr:uid="{00000000-0005-0000-0000-0000B3D70000}"/>
    <cellStyle name="Normal 9 2 3 4 3 2 2" xfId="17440" xr:uid="{00000000-0005-0000-0000-0000B4D70000}"/>
    <cellStyle name="Normal 9 2 3 4 3 2 2 2" xfId="31008" xr:uid="{00000000-0005-0000-0000-0000B5D70000}"/>
    <cellStyle name="Normal 9 2 3 4 3 2 2 2 2" xfId="58141" xr:uid="{00000000-0005-0000-0000-0000B6D70000}"/>
    <cellStyle name="Normal 9 2 3 4 3 2 2 3" xfId="44579" xr:uid="{00000000-0005-0000-0000-0000B7D70000}"/>
    <cellStyle name="Normal 9 2 3 4 3 2 3" xfId="24227" xr:uid="{00000000-0005-0000-0000-0000B8D70000}"/>
    <cellStyle name="Normal 9 2 3 4 3 2 3 2" xfId="51360" xr:uid="{00000000-0005-0000-0000-0000B9D70000}"/>
    <cellStyle name="Normal 9 2 3 4 3 2 4" xfId="37798" xr:uid="{00000000-0005-0000-0000-0000BAD70000}"/>
    <cellStyle name="Normal 9 2 3 4 3 3" xfId="14051" xr:uid="{00000000-0005-0000-0000-0000BBD70000}"/>
    <cellStyle name="Normal 9 2 3 4 3 3 2" xfId="27619" xr:uid="{00000000-0005-0000-0000-0000BCD70000}"/>
    <cellStyle name="Normal 9 2 3 4 3 3 2 2" xfId="54752" xr:uid="{00000000-0005-0000-0000-0000BDD70000}"/>
    <cellStyle name="Normal 9 2 3 4 3 3 3" xfId="41190" xr:uid="{00000000-0005-0000-0000-0000BED70000}"/>
    <cellStyle name="Normal 9 2 3 4 3 4" xfId="20838" xr:uid="{00000000-0005-0000-0000-0000BFD70000}"/>
    <cellStyle name="Normal 9 2 3 4 3 4 2" xfId="47971" xr:uid="{00000000-0005-0000-0000-0000C0D70000}"/>
    <cellStyle name="Normal 9 2 3 4 3 5" xfId="34409" xr:uid="{00000000-0005-0000-0000-0000C1D70000}"/>
    <cellStyle name="Normal 9 2 3 4 4" xfId="7126" xr:uid="{00000000-0005-0000-0000-0000C2D70000}"/>
    <cellStyle name="Normal 9 2 3 4 4 2" xfId="10651" xr:uid="{00000000-0005-0000-0000-0000C3D70000}"/>
    <cellStyle name="Normal 9 2 3 4 4 2 2" xfId="17441" xr:uid="{00000000-0005-0000-0000-0000C4D70000}"/>
    <cellStyle name="Normal 9 2 3 4 4 2 2 2" xfId="31009" xr:uid="{00000000-0005-0000-0000-0000C5D70000}"/>
    <cellStyle name="Normal 9 2 3 4 4 2 2 2 2" xfId="58142" xr:uid="{00000000-0005-0000-0000-0000C6D70000}"/>
    <cellStyle name="Normal 9 2 3 4 4 2 2 3" xfId="44580" xr:uid="{00000000-0005-0000-0000-0000C7D70000}"/>
    <cellStyle name="Normal 9 2 3 4 4 2 3" xfId="24228" xr:uid="{00000000-0005-0000-0000-0000C8D70000}"/>
    <cellStyle name="Normal 9 2 3 4 4 2 3 2" xfId="51361" xr:uid="{00000000-0005-0000-0000-0000C9D70000}"/>
    <cellStyle name="Normal 9 2 3 4 4 2 4" xfId="37799" xr:uid="{00000000-0005-0000-0000-0000CAD70000}"/>
    <cellStyle name="Normal 9 2 3 4 4 3" xfId="14052" xr:uid="{00000000-0005-0000-0000-0000CBD70000}"/>
    <cellStyle name="Normal 9 2 3 4 4 3 2" xfId="27620" xr:uid="{00000000-0005-0000-0000-0000CCD70000}"/>
    <cellStyle name="Normal 9 2 3 4 4 3 2 2" xfId="54753" xr:uid="{00000000-0005-0000-0000-0000CDD70000}"/>
    <cellStyle name="Normal 9 2 3 4 4 3 3" xfId="41191" xr:uid="{00000000-0005-0000-0000-0000CED70000}"/>
    <cellStyle name="Normal 9 2 3 4 4 4" xfId="20839" xr:uid="{00000000-0005-0000-0000-0000CFD70000}"/>
    <cellStyle name="Normal 9 2 3 4 4 4 2" xfId="47972" xr:uid="{00000000-0005-0000-0000-0000D0D70000}"/>
    <cellStyle name="Normal 9 2 3 4 4 5" xfId="34410" xr:uid="{00000000-0005-0000-0000-0000D1D70000}"/>
    <cellStyle name="Normal 9 2 3 4 5" xfId="10646" xr:uid="{00000000-0005-0000-0000-0000D2D70000}"/>
    <cellStyle name="Normal 9 2 3 4 5 2" xfId="17436" xr:uid="{00000000-0005-0000-0000-0000D3D70000}"/>
    <cellStyle name="Normal 9 2 3 4 5 2 2" xfId="31004" xr:uid="{00000000-0005-0000-0000-0000D4D70000}"/>
    <cellStyle name="Normal 9 2 3 4 5 2 2 2" xfId="58137" xr:uid="{00000000-0005-0000-0000-0000D5D70000}"/>
    <cellStyle name="Normal 9 2 3 4 5 2 3" xfId="44575" xr:uid="{00000000-0005-0000-0000-0000D6D70000}"/>
    <cellStyle name="Normal 9 2 3 4 5 3" xfId="24223" xr:uid="{00000000-0005-0000-0000-0000D7D70000}"/>
    <cellStyle name="Normal 9 2 3 4 5 3 2" xfId="51356" xr:uid="{00000000-0005-0000-0000-0000D8D70000}"/>
    <cellStyle name="Normal 9 2 3 4 5 4" xfId="37794" xr:uid="{00000000-0005-0000-0000-0000D9D70000}"/>
    <cellStyle name="Normal 9 2 3 4 6" xfId="14047" xr:uid="{00000000-0005-0000-0000-0000DAD70000}"/>
    <cellStyle name="Normal 9 2 3 4 6 2" xfId="27615" xr:uid="{00000000-0005-0000-0000-0000DBD70000}"/>
    <cellStyle name="Normal 9 2 3 4 6 2 2" xfId="54748" xr:uid="{00000000-0005-0000-0000-0000DCD70000}"/>
    <cellStyle name="Normal 9 2 3 4 6 3" xfId="41186" xr:uid="{00000000-0005-0000-0000-0000DDD70000}"/>
    <cellStyle name="Normal 9 2 3 4 7" xfId="20834" xr:uid="{00000000-0005-0000-0000-0000DED70000}"/>
    <cellStyle name="Normal 9 2 3 4 7 2" xfId="47967" xr:uid="{00000000-0005-0000-0000-0000DFD70000}"/>
    <cellStyle name="Normal 9 2 3 4 8" xfId="34405" xr:uid="{00000000-0005-0000-0000-0000E0D70000}"/>
    <cellStyle name="Normal 9 2 3 5" xfId="7127" xr:uid="{00000000-0005-0000-0000-0000E1D70000}"/>
    <cellStyle name="Normal 9 2 3 5 2" xfId="7128" xr:uid="{00000000-0005-0000-0000-0000E2D70000}"/>
    <cellStyle name="Normal 9 2 3 5 2 2" xfId="7129" xr:uid="{00000000-0005-0000-0000-0000E3D70000}"/>
    <cellStyle name="Normal 9 2 3 5 2 2 2" xfId="10654" xr:uid="{00000000-0005-0000-0000-0000E4D70000}"/>
    <cellStyle name="Normal 9 2 3 5 2 2 2 2" xfId="17444" xr:uid="{00000000-0005-0000-0000-0000E5D70000}"/>
    <cellStyle name="Normal 9 2 3 5 2 2 2 2 2" xfId="31012" xr:uid="{00000000-0005-0000-0000-0000E6D70000}"/>
    <cellStyle name="Normal 9 2 3 5 2 2 2 2 2 2" xfId="58145" xr:uid="{00000000-0005-0000-0000-0000E7D70000}"/>
    <cellStyle name="Normal 9 2 3 5 2 2 2 2 3" xfId="44583" xr:uid="{00000000-0005-0000-0000-0000E8D70000}"/>
    <cellStyle name="Normal 9 2 3 5 2 2 2 3" xfId="24231" xr:uid="{00000000-0005-0000-0000-0000E9D70000}"/>
    <cellStyle name="Normal 9 2 3 5 2 2 2 3 2" xfId="51364" xr:uid="{00000000-0005-0000-0000-0000EAD70000}"/>
    <cellStyle name="Normal 9 2 3 5 2 2 2 4" xfId="37802" xr:uid="{00000000-0005-0000-0000-0000EBD70000}"/>
    <cellStyle name="Normal 9 2 3 5 2 2 3" xfId="14055" xr:uid="{00000000-0005-0000-0000-0000ECD70000}"/>
    <cellStyle name="Normal 9 2 3 5 2 2 3 2" xfId="27623" xr:uid="{00000000-0005-0000-0000-0000EDD70000}"/>
    <cellStyle name="Normal 9 2 3 5 2 2 3 2 2" xfId="54756" xr:uid="{00000000-0005-0000-0000-0000EED70000}"/>
    <cellStyle name="Normal 9 2 3 5 2 2 3 3" xfId="41194" xr:uid="{00000000-0005-0000-0000-0000EFD70000}"/>
    <cellStyle name="Normal 9 2 3 5 2 2 4" xfId="20842" xr:uid="{00000000-0005-0000-0000-0000F0D70000}"/>
    <cellStyle name="Normal 9 2 3 5 2 2 4 2" xfId="47975" xr:uid="{00000000-0005-0000-0000-0000F1D70000}"/>
    <cellStyle name="Normal 9 2 3 5 2 2 5" xfId="34413" xr:uid="{00000000-0005-0000-0000-0000F2D70000}"/>
    <cellStyle name="Normal 9 2 3 5 2 3" xfId="7130" xr:uid="{00000000-0005-0000-0000-0000F3D70000}"/>
    <cellStyle name="Normal 9 2 3 5 2 3 2" xfId="10655" xr:uid="{00000000-0005-0000-0000-0000F4D70000}"/>
    <cellStyle name="Normal 9 2 3 5 2 3 2 2" xfId="17445" xr:uid="{00000000-0005-0000-0000-0000F5D70000}"/>
    <cellStyle name="Normal 9 2 3 5 2 3 2 2 2" xfId="31013" xr:uid="{00000000-0005-0000-0000-0000F6D70000}"/>
    <cellStyle name="Normal 9 2 3 5 2 3 2 2 2 2" xfId="58146" xr:uid="{00000000-0005-0000-0000-0000F7D70000}"/>
    <cellStyle name="Normal 9 2 3 5 2 3 2 2 3" xfId="44584" xr:uid="{00000000-0005-0000-0000-0000F8D70000}"/>
    <cellStyle name="Normal 9 2 3 5 2 3 2 3" xfId="24232" xr:uid="{00000000-0005-0000-0000-0000F9D70000}"/>
    <cellStyle name="Normal 9 2 3 5 2 3 2 3 2" xfId="51365" xr:uid="{00000000-0005-0000-0000-0000FAD70000}"/>
    <cellStyle name="Normal 9 2 3 5 2 3 2 4" xfId="37803" xr:uid="{00000000-0005-0000-0000-0000FBD70000}"/>
    <cellStyle name="Normal 9 2 3 5 2 3 3" xfId="14056" xr:uid="{00000000-0005-0000-0000-0000FCD70000}"/>
    <cellStyle name="Normal 9 2 3 5 2 3 3 2" xfId="27624" xr:uid="{00000000-0005-0000-0000-0000FDD70000}"/>
    <cellStyle name="Normal 9 2 3 5 2 3 3 2 2" xfId="54757" xr:uid="{00000000-0005-0000-0000-0000FED70000}"/>
    <cellStyle name="Normal 9 2 3 5 2 3 3 3" xfId="41195" xr:uid="{00000000-0005-0000-0000-0000FFD70000}"/>
    <cellStyle name="Normal 9 2 3 5 2 3 4" xfId="20843" xr:uid="{00000000-0005-0000-0000-000000D80000}"/>
    <cellStyle name="Normal 9 2 3 5 2 3 4 2" xfId="47976" xr:uid="{00000000-0005-0000-0000-000001D80000}"/>
    <cellStyle name="Normal 9 2 3 5 2 3 5" xfId="34414" xr:uid="{00000000-0005-0000-0000-000002D80000}"/>
    <cellStyle name="Normal 9 2 3 5 2 4" xfId="10653" xr:uid="{00000000-0005-0000-0000-000003D80000}"/>
    <cellStyle name="Normal 9 2 3 5 2 4 2" xfId="17443" xr:uid="{00000000-0005-0000-0000-000004D80000}"/>
    <cellStyle name="Normal 9 2 3 5 2 4 2 2" xfId="31011" xr:uid="{00000000-0005-0000-0000-000005D80000}"/>
    <cellStyle name="Normal 9 2 3 5 2 4 2 2 2" xfId="58144" xr:uid="{00000000-0005-0000-0000-000006D80000}"/>
    <cellStyle name="Normal 9 2 3 5 2 4 2 3" xfId="44582" xr:uid="{00000000-0005-0000-0000-000007D80000}"/>
    <cellStyle name="Normal 9 2 3 5 2 4 3" xfId="24230" xr:uid="{00000000-0005-0000-0000-000008D80000}"/>
    <cellStyle name="Normal 9 2 3 5 2 4 3 2" xfId="51363" xr:uid="{00000000-0005-0000-0000-000009D80000}"/>
    <cellStyle name="Normal 9 2 3 5 2 4 4" xfId="37801" xr:uid="{00000000-0005-0000-0000-00000AD80000}"/>
    <cellStyle name="Normal 9 2 3 5 2 5" xfId="14054" xr:uid="{00000000-0005-0000-0000-00000BD80000}"/>
    <cellStyle name="Normal 9 2 3 5 2 5 2" xfId="27622" xr:uid="{00000000-0005-0000-0000-00000CD80000}"/>
    <cellStyle name="Normal 9 2 3 5 2 5 2 2" xfId="54755" xr:uid="{00000000-0005-0000-0000-00000DD80000}"/>
    <cellStyle name="Normal 9 2 3 5 2 5 3" xfId="41193" xr:uid="{00000000-0005-0000-0000-00000ED80000}"/>
    <cellStyle name="Normal 9 2 3 5 2 6" xfId="20841" xr:uid="{00000000-0005-0000-0000-00000FD80000}"/>
    <cellStyle name="Normal 9 2 3 5 2 6 2" xfId="47974" xr:uid="{00000000-0005-0000-0000-000010D80000}"/>
    <cellStyle name="Normal 9 2 3 5 2 7" xfId="34412" xr:uid="{00000000-0005-0000-0000-000011D80000}"/>
    <cellStyle name="Normal 9 2 3 5 3" xfId="7131" xr:uid="{00000000-0005-0000-0000-000012D80000}"/>
    <cellStyle name="Normal 9 2 3 5 3 2" xfId="10656" xr:uid="{00000000-0005-0000-0000-000013D80000}"/>
    <cellStyle name="Normal 9 2 3 5 3 2 2" xfId="17446" xr:uid="{00000000-0005-0000-0000-000014D80000}"/>
    <cellStyle name="Normal 9 2 3 5 3 2 2 2" xfId="31014" xr:uid="{00000000-0005-0000-0000-000015D80000}"/>
    <cellStyle name="Normal 9 2 3 5 3 2 2 2 2" xfId="58147" xr:uid="{00000000-0005-0000-0000-000016D80000}"/>
    <cellStyle name="Normal 9 2 3 5 3 2 2 3" xfId="44585" xr:uid="{00000000-0005-0000-0000-000017D80000}"/>
    <cellStyle name="Normal 9 2 3 5 3 2 3" xfId="24233" xr:uid="{00000000-0005-0000-0000-000018D80000}"/>
    <cellStyle name="Normal 9 2 3 5 3 2 3 2" xfId="51366" xr:uid="{00000000-0005-0000-0000-000019D80000}"/>
    <cellStyle name="Normal 9 2 3 5 3 2 4" xfId="37804" xr:uid="{00000000-0005-0000-0000-00001AD80000}"/>
    <cellStyle name="Normal 9 2 3 5 3 3" xfId="14057" xr:uid="{00000000-0005-0000-0000-00001BD80000}"/>
    <cellStyle name="Normal 9 2 3 5 3 3 2" xfId="27625" xr:uid="{00000000-0005-0000-0000-00001CD80000}"/>
    <cellStyle name="Normal 9 2 3 5 3 3 2 2" xfId="54758" xr:uid="{00000000-0005-0000-0000-00001DD80000}"/>
    <cellStyle name="Normal 9 2 3 5 3 3 3" xfId="41196" xr:uid="{00000000-0005-0000-0000-00001ED80000}"/>
    <cellStyle name="Normal 9 2 3 5 3 4" xfId="20844" xr:uid="{00000000-0005-0000-0000-00001FD80000}"/>
    <cellStyle name="Normal 9 2 3 5 3 4 2" xfId="47977" xr:uid="{00000000-0005-0000-0000-000020D80000}"/>
    <cellStyle name="Normal 9 2 3 5 3 5" xfId="34415" xr:uid="{00000000-0005-0000-0000-000021D80000}"/>
    <cellStyle name="Normal 9 2 3 5 4" xfId="7132" xr:uid="{00000000-0005-0000-0000-000022D80000}"/>
    <cellStyle name="Normal 9 2 3 5 4 2" xfId="10657" xr:uid="{00000000-0005-0000-0000-000023D80000}"/>
    <cellStyle name="Normal 9 2 3 5 4 2 2" xfId="17447" xr:uid="{00000000-0005-0000-0000-000024D80000}"/>
    <cellStyle name="Normal 9 2 3 5 4 2 2 2" xfId="31015" xr:uid="{00000000-0005-0000-0000-000025D80000}"/>
    <cellStyle name="Normal 9 2 3 5 4 2 2 2 2" xfId="58148" xr:uid="{00000000-0005-0000-0000-000026D80000}"/>
    <cellStyle name="Normal 9 2 3 5 4 2 2 3" xfId="44586" xr:uid="{00000000-0005-0000-0000-000027D80000}"/>
    <cellStyle name="Normal 9 2 3 5 4 2 3" xfId="24234" xr:uid="{00000000-0005-0000-0000-000028D80000}"/>
    <cellStyle name="Normal 9 2 3 5 4 2 3 2" xfId="51367" xr:uid="{00000000-0005-0000-0000-000029D80000}"/>
    <cellStyle name="Normal 9 2 3 5 4 2 4" xfId="37805" xr:uid="{00000000-0005-0000-0000-00002AD80000}"/>
    <cellStyle name="Normal 9 2 3 5 4 3" xfId="14058" xr:uid="{00000000-0005-0000-0000-00002BD80000}"/>
    <cellStyle name="Normal 9 2 3 5 4 3 2" xfId="27626" xr:uid="{00000000-0005-0000-0000-00002CD80000}"/>
    <cellStyle name="Normal 9 2 3 5 4 3 2 2" xfId="54759" xr:uid="{00000000-0005-0000-0000-00002DD80000}"/>
    <cellStyle name="Normal 9 2 3 5 4 3 3" xfId="41197" xr:uid="{00000000-0005-0000-0000-00002ED80000}"/>
    <cellStyle name="Normal 9 2 3 5 4 4" xfId="20845" xr:uid="{00000000-0005-0000-0000-00002FD80000}"/>
    <cellStyle name="Normal 9 2 3 5 4 4 2" xfId="47978" xr:uid="{00000000-0005-0000-0000-000030D80000}"/>
    <cellStyle name="Normal 9 2 3 5 4 5" xfId="34416" xr:uid="{00000000-0005-0000-0000-000031D80000}"/>
    <cellStyle name="Normal 9 2 3 5 5" xfId="10652" xr:uid="{00000000-0005-0000-0000-000032D80000}"/>
    <cellStyle name="Normal 9 2 3 5 5 2" xfId="17442" xr:uid="{00000000-0005-0000-0000-000033D80000}"/>
    <cellStyle name="Normal 9 2 3 5 5 2 2" xfId="31010" xr:uid="{00000000-0005-0000-0000-000034D80000}"/>
    <cellStyle name="Normal 9 2 3 5 5 2 2 2" xfId="58143" xr:uid="{00000000-0005-0000-0000-000035D80000}"/>
    <cellStyle name="Normal 9 2 3 5 5 2 3" xfId="44581" xr:uid="{00000000-0005-0000-0000-000036D80000}"/>
    <cellStyle name="Normal 9 2 3 5 5 3" xfId="24229" xr:uid="{00000000-0005-0000-0000-000037D80000}"/>
    <cellStyle name="Normal 9 2 3 5 5 3 2" xfId="51362" xr:uid="{00000000-0005-0000-0000-000038D80000}"/>
    <cellStyle name="Normal 9 2 3 5 5 4" xfId="37800" xr:uid="{00000000-0005-0000-0000-000039D80000}"/>
    <cellStyle name="Normal 9 2 3 5 6" xfId="14053" xr:uid="{00000000-0005-0000-0000-00003AD80000}"/>
    <cellStyle name="Normal 9 2 3 5 6 2" xfId="27621" xr:uid="{00000000-0005-0000-0000-00003BD80000}"/>
    <cellStyle name="Normal 9 2 3 5 6 2 2" xfId="54754" xr:uid="{00000000-0005-0000-0000-00003CD80000}"/>
    <cellStyle name="Normal 9 2 3 5 6 3" xfId="41192" xr:uid="{00000000-0005-0000-0000-00003DD80000}"/>
    <cellStyle name="Normal 9 2 3 5 7" xfId="20840" xr:uid="{00000000-0005-0000-0000-00003ED80000}"/>
    <cellStyle name="Normal 9 2 3 5 7 2" xfId="47973" xr:uid="{00000000-0005-0000-0000-00003FD80000}"/>
    <cellStyle name="Normal 9 2 3 5 8" xfId="34411" xr:uid="{00000000-0005-0000-0000-000040D80000}"/>
    <cellStyle name="Normal 9 2 3 6" xfId="7133" xr:uid="{00000000-0005-0000-0000-000041D80000}"/>
    <cellStyle name="Normal 9 2 3 6 2" xfId="7134" xr:uid="{00000000-0005-0000-0000-000042D80000}"/>
    <cellStyle name="Normal 9 2 3 6 2 2" xfId="10659" xr:uid="{00000000-0005-0000-0000-000043D80000}"/>
    <cellStyle name="Normal 9 2 3 6 2 2 2" xfId="17449" xr:uid="{00000000-0005-0000-0000-000044D80000}"/>
    <cellStyle name="Normal 9 2 3 6 2 2 2 2" xfId="31017" xr:uid="{00000000-0005-0000-0000-000045D80000}"/>
    <cellStyle name="Normal 9 2 3 6 2 2 2 2 2" xfId="58150" xr:uid="{00000000-0005-0000-0000-000046D80000}"/>
    <cellStyle name="Normal 9 2 3 6 2 2 2 3" xfId="44588" xr:uid="{00000000-0005-0000-0000-000047D80000}"/>
    <cellStyle name="Normal 9 2 3 6 2 2 3" xfId="24236" xr:uid="{00000000-0005-0000-0000-000048D80000}"/>
    <cellStyle name="Normal 9 2 3 6 2 2 3 2" xfId="51369" xr:uid="{00000000-0005-0000-0000-000049D80000}"/>
    <cellStyle name="Normal 9 2 3 6 2 2 4" xfId="37807" xr:uid="{00000000-0005-0000-0000-00004AD80000}"/>
    <cellStyle name="Normal 9 2 3 6 2 3" xfId="14060" xr:uid="{00000000-0005-0000-0000-00004BD80000}"/>
    <cellStyle name="Normal 9 2 3 6 2 3 2" xfId="27628" xr:uid="{00000000-0005-0000-0000-00004CD80000}"/>
    <cellStyle name="Normal 9 2 3 6 2 3 2 2" xfId="54761" xr:uid="{00000000-0005-0000-0000-00004DD80000}"/>
    <cellStyle name="Normal 9 2 3 6 2 3 3" xfId="41199" xr:uid="{00000000-0005-0000-0000-00004ED80000}"/>
    <cellStyle name="Normal 9 2 3 6 2 4" xfId="20847" xr:uid="{00000000-0005-0000-0000-00004FD80000}"/>
    <cellStyle name="Normal 9 2 3 6 2 4 2" xfId="47980" xr:uid="{00000000-0005-0000-0000-000050D80000}"/>
    <cellStyle name="Normal 9 2 3 6 2 5" xfId="34418" xr:uid="{00000000-0005-0000-0000-000051D80000}"/>
    <cellStyle name="Normal 9 2 3 6 3" xfId="7135" xr:uid="{00000000-0005-0000-0000-000052D80000}"/>
    <cellStyle name="Normal 9 2 3 6 3 2" xfId="10660" xr:uid="{00000000-0005-0000-0000-000053D80000}"/>
    <cellStyle name="Normal 9 2 3 6 3 2 2" xfId="17450" xr:uid="{00000000-0005-0000-0000-000054D80000}"/>
    <cellStyle name="Normal 9 2 3 6 3 2 2 2" xfId="31018" xr:uid="{00000000-0005-0000-0000-000055D80000}"/>
    <cellStyle name="Normal 9 2 3 6 3 2 2 2 2" xfId="58151" xr:uid="{00000000-0005-0000-0000-000056D80000}"/>
    <cellStyle name="Normal 9 2 3 6 3 2 2 3" xfId="44589" xr:uid="{00000000-0005-0000-0000-000057D80000}"/>
    <cellStyle name="Normal 9 2 3 6 3 2 3" xfId="24237" xr:uid="{00000000-0005-0000-0000-000058D80000}"/>
    <cellStyle name="Normal 9 2 3 6 3 2 3 2" xfId="51370" xr:uid="{00000000-0005-0000-0000-000059D80000}"/>
    <cellStyle name="Normal 9 2 3 6 3 2 4" xfId="37808" xr:uid="{00000000-0005-0000-0000-00005AD80000}"/>
    <cellStyle name="Normal 9 2 3 6 3 3" xfId="14061" xr:uid="{00000000-0005-0000-0000-00005BD80000}"/>
    <cellStyle name="Normal 9 2 3 6 3 3 2" xfId="27629" xr:uid="{00000000-0005-0000-0000-00005CD80000}"/>
    <cellStyle name="Normal 9 2 3 6 3 3 2 2" xfId="54762" xr:uid="{00000000-0005-0000-0000-00005DD80000}"/>
    <cellStyle name="Normal 9 2 3 6 3 3 3" xfId="41200" xr:uid="{00000000-0005-0000-0000-00005ED80000}"/>
    <cellStyle name="Normal 9 2 3 6 3 4" xfId="20848" xr:uid="{00000000-0005-0000-0000-00005FD80000}"/>
    <cellStyle name="Normal 9 2 3 6 3 4 2" xfId="47981" xr:uid="{00000000-0005-0000-0000-000060D80000}"/>
    <cellStyle name="Normal 9 2 3 6 3 5" xfId="34419" xr:uid="{00000000-0005-0000-0000-000061D80000}"/>
    <cellStyle name="Normal 9 2 3 6 4" xfId="10658" xr:uid="{00000000-0005-0000-0000-000062D80000}"/>
    <cellStyle name="Normal 9 2 3 6 4 2" xfId="17448" xr:uid="{00000000-0005-0000-0000-000063D80000}"/>
    <cellStyle name="Normal 9 2 3 6 4 2 2" xfId="31016" xr:uid="{00000000-0005-0000-0000-000064D80000}"/>
    <cellStyle name="Normal 9 2 3 6 4 2 2 2" xfId="58149" xr:uid="{00000000-0005-0000-0000-000065D80000}"/>
    <cellStyle name="Normal 9 2 3 6 4 2 3" xfId="44587" xr:uid="{00000000-0005-0000-0000-000066D80000}"/>
    <cellStyle name="Normal 9 2 3 6 4 3" xfId="24235" xr:uid="{00000000-0005-0000-0000-000067D80000}"/>
    <cellStyle name="Normal 9 2 3 6 4 3 2" xfId="51368" xr:uid="{00000000-0005-0000-0000-000068D80000}"/>
    <cellStyle name="Normal 9 2 3 6 4 4" xfId="37806" xr:uid="{00000000-0005-0000-0000-000069D80000}"/>
    <cellStyle name="Normal 9 2 3 6 5" xfId="14059" xr:uid="{00000000-0005-0000-0000-00006AD80000}"/>
    <cellStyle name="Normal 9 2 3 6 5 2" xfId="27627" xr:uid="{00000000-0005-0000-0000-00006BD80000}"/>
    <cellStyle name="Normal 9 2 3 6 5 2 2" xfId="54760" xr:uid="{00000000-0005-0000-0000-00006CD80000}"/>
    <cellStyle name="Normal 9 2 3 6 5 3" xfId="41198" xr:uid="{00000000-0005-0000-0000-00006DD80000}"/>
    <cellStyle name="Normal 9 2 3 6 6" xfId="20846" xr:uid="{00000000-0005-0000-0000-00006ED80000}"/>
    <cellStyle name="Normal 9 2 3 6 6 2" xfId="47979" xr:uid="{00000000-0005-0000-0000-00006FD80000}"/>
    <cellStyle name="Normal 9 2 3 6 7" xfId="34417" xr:uid="{00000000-0005-0000-0000-000070D80000}"/>
    <cellStyle name="Normal 9 2 3 7" xfId="7136" xr:uid="{00000000-0005-0000-0000-000071D80000}"/>
    <cellStyle name="Normal 9 2 3 7 2" xfId="7137" xr:uid="{00000000-0005-0000-0000-000072D80000}"/>
    <cellStyle name="Normal 9 2 3 7 2 2" xfId="10662" xr:uid="{00000000-0005-0000-0000-000073D80000}"/>
    <cellStyle name="Normal 9 2 3 7 2 2 2" xfId="17452" xr:uid="{00000000-0005-0000-0000-000074D80000}"/>
    <cellStyle name="Normal 9 2 3 7 2 2 2 2" xfId="31020" xr:uid="{00000000-0005-0000-0000-000075D80000}"/>
    <cellStyle name="Normal 9 2 3 7 2 2 2 2 2" xfId="58153" xr:uid="{00000000-0005-0000-0000-000076D80000}"/>
    <cellStyle name="Normal 9 2 3 7 2 2 2 3" xfId="44591" xr:uid="{00000000-0005-0000-0000-000077D80000}"/>
    <cellStyle name="Normal 9 2 3 7 2 2 3" xfId="24239" xr:uid="{00000000-0005-0000-0000-000078D80000}"/>
    <cellStyle name="Normal 9 2 3 7 2 2 3 2" xfId="51372" xr:uid="{00000000-0005-0000-0000-000079D80000}"/>
    <cellStyle name="Normal 9 2 3 7 2 2 4" xfId="37810" xr:uid="{00000000-0005-0000-0000-00007AD80000}"/>
    <cellStyle name="Normal 9 2 3 7 2 3" xfId="14063" xr:uid="{00000000-0005-0000-0000-00007BD80000}"/>
    <cellStyle name="Normal 9 2 3 7 2 3 2" xfId="27631" xr:uid="{00000000-0005-0000-0000-00007CD80000}"/>
    <cellStyle name="Normal 9 2 3 7 2 3 2 2" xfId="54764" xr:uid="{00000000-0005-0000-0000-00007DD80000}"/>
    <cellStyle name="Normal 9 2 3 7 2 3 3" xfId="41202" xr:uid="{00000000-0005-0000-0000-00007ED80000}"/>
    <cellStyle name="Normal 9 2 3 7 2 4" xfId="20850" xr:uid="{00000000-0005-0000-0000-00007FD80000}"/>
    <cellStyle name="Normal 9 2 3 7 2 4 2" xfId="47983" xr:uid="{00000000-0005-0000-0000-000080D80000}"/>
    <cellStyle name="Normal 9 2 3 7 2 5" xfId="34421" xr:uid="{00000000-0005-0000-0000-000081D80000}"/>
    <cellStyle name="Normal 9 2 3 7 3" xfId="7138" xr:uid="{00000000-0005-0000-0000-000082D80000}"/>
    <cellStyle name="Normal 9 2 3 7 3 2" xfId="10663" xr:uid="{00000000-0005-0000-0000-000083D80000}"/>
    <cellStyle name="Normal 9 2 3 7 3 2 2" xfId="17453" xr:uid="{00000000-0005-0000-0000-000084D80000}"/>
    <cellStyle name="Normal 9 2 3 7 3 2 2 2" xfId="31021" xr:uid="{00000000-0005-0000-0000-000085D80000}"/>
    <cellStyle name="Normal 9 2 3 7 3 2 2 2 2" xfId="58154" xr:uid="{00000000-0005-0000-0000-000086D80000}"/>
    <cellStyle name="Normal 9 2 3 7 3 2 2 3" xfId="44592" xr:uid="{00000000-0005-0000-0000-000087D80000}"/>
    <cellStyle name="Normal 9 2 3 7 3 2 3" xfId="24240" xr:uid="{00000000-0005-0000-0000-000088D80000}"/>
    <cellStyle name="Normal 9 2 3 7 3 2 3 2" xfId="51373" xr:uid="{00000000-0005-0000-0000-000089D80000}"/>
    <cellStyle name="Normal 9 2 3 7 3 2 4" xfId="37811" xr:uid="{00000000-0005-0000-0000-00008AD80000}"/>
    <cellStyle name="Normal 9 2 3 7 3 3" xfId="14064" xr:uid="{00000000-0005-0000-0000-00008BD80000}"/>
    <cellStyle name="Normal 9 2 3 7 3 3 2" xfId="27632" xr:uid="{00000000-0005-0000-0000-00008CD80000}"/>
    <cellStyle name="Normal 9 2 3 7 3 3 2 2" xfId="54765" xr:uid="{00000000-0005-0000-0000-00008DD80000}"/>
    <cellStyle name="Normal 9 2 3 7 3 3 3" xfId="41203" xr:uid="{00000000-0005-0000-0000-00008ED80000}"/>
    <cellStyle name="Normal 9 2 3 7 3 4" xfId="20851" xr:uid="{00000000-0005-0000-0000-00008FD80000}"/>
    <cellStyle name="Normal 9 2 3 7 3 4 2" xfId="47984" xr:uid="{00000000-0005-0000-0000-000090D80000}"/>
    <cellStyle name="Normal 9 2 3 7 3 5" xfId="34422" xr:uid="{00000000-0005-0000-0000-000091D80000}"/>
    <cellStyle name="Normal 9 2 3 7 4" xfId="10661" xr:uid="{00000000-0005-0000-0000-000092D80000}"/>
    <cellStyle name="Normal 9 2 3 7 4 2" xfId="17451" xr:uid="{00000000-0005-0000-0000-000093D80000}"/>
    <cellStyle name="Normal 9 2 3 7 4 2 2" xfId="31019" xr:uid="{00000000-0005-0000-0000-000094D80000}"/>
    <cellStyle name="Normal 9 2 3 7 4 2 2 2" xfId="58152" xr:uid="{00000000-0005-0000-0000-000095D80000}"/>
    <cellStyle name="Normal 9 2 3 7 4 2 3" xfId="44590" xr:uid="{00000000-0005-0000-0000-000096D80000}"/>
    <cellStyle name="Normal 9 2 3 7 4 3" xfId="24238" xr:uid="{00000000-0005-0000-0000-000097D80000}"/>
    <cellStyle name="Normal 9 2 3 7 4 3 2" xfId="51371" xr:uid="{00000000-0005-0000-0000-000098D80000}"/>
    <cellStyle name="Normal 9 2 3 7 4 4" xfId="37809" xr:uid="{00000000-0005-0000-0000-000099D80000}"/>
    <cellStyle name="Normal 9 2 3 7 5" xfId="14062" xr:uid="{00000000-0005-0000-0000-00009AD80000}"/>
    <cellStyle name="Normal 9 2 3 7 5 2" xfId="27630" xr:uid="{00000000-0005-0000-0000-00009BD80000}"/>
    <cellStyle name="Normal 9 2 3 7 5 2 2" xfId="54763" xr:uid="{00000000-0005-0000-0000-00009CD80000}"/>
    <cellStyle name="Normal 9 2 3 7 5 3" xfId="41201" xr:uid="{00000000-0005-0000-0000-00009DD80000}"/>
    <cellStyle name="Normal 9 2 3 7 6" xfId="20849" xr:uid="{00000000-0005-0000-0000-00009ED80000}"/>
    <cellStyle name="Normal 9 2 3 7 6 2" xfId="47982" xr:uid="{00000000-0005-0000-0000-00009FD80000}"/>
    <cellStyle name="Normal 9 2 3 7 7" xfId="34420" xr:uid="{00000000-0005-0000-0000-0000A0D80000}"/>
    <cellStyle name="Normal 9 2 3 8" xfId="7139" xr:uid="{00000000-0005-0000-0000-0000A1D80000}"/>
    <cellStyle name="Normal 9 2 3 8 2" xfId="10664" xr:uid="{00000000-0005-0000-0000-0000A2D80000}"/>
    <cellStyle name="Normal 9 2 3 8 2 2" xfId="17454" xr:uid="{00000000-0005-0000-0000-0000A3D80000}"/>
    <cellStyle name="Normal 9 2 3 8 2 2 2" xfId="31022" xr:uid="{00000000-0005-0000-0000-0000A4D80000}"/>
    <cellStyle name="Normal 9 2 3 8 2 2 2 2" xfId="58155" xr:uid="{00000000-0005-0000-0000-0000A5D80000}"/>
    <cellStyle name="Normal 9 2 3 8 2 2 3" xfId="44593" xr:uid="{00000000-0005-0000-0000-0000A6D80000}"/>
    <cellStyle name="Normal 9 2 3 8 2 3" xfId="24241" xr:uid="{00000000-0005-0000-0000-0000A7D80000}"/>
    <cellStyle name="Normal 9 2 3 8 2 3 2" xfId="51374" xr:uid="{00000000-0005-0000-0000-0000A8D80000}"/>
    <cellStyle name="Normal 9 2 3 8 2 4" xfId="37812" xr:uid="{00000000-0005-0000-0000-0000A9D80000}"/>
    <cellStyle name="Normal 9 2 3 8 3" xfId="14065" xr:uid="{00000000-0005-0000-0000-0000AAD80000}"/>
    <cellStyle name="Normal 9 2 3 8 3 2" xfId="27633" xr:uid="{00000000-0005-0000-0000-0000ABD80000}"/>
    <cellStyle name="Normal 9 2 3 8 3 2 2" xfId="54766" xr:uid="{00000000-0005-0000-0000-0000ACD80000}"/>
    <cellStyle name="Normal 9 2 3 8 3 3" xfId="41204" xr:uid="{00000000-0005-0000-0000-0000ADD80000}"/>
    <cellStyle name="Normal 9 2 3 8 4" xfId="20852" xr:uid="{00000000-0005-0000-0000-0000AED80000}"/>
    <cellStyle name="Normal 9 2 3 8 4 2" xfId="47985" xr:uid="{00000000-0005-0000-0000-0000AFD80000}"/>
    <cellStyle name="Normal 9 2 3 8 5" xfId="34423" xr:uid="{00000000-0005-0000-0000-0000B0D80000}"/>
    <cellStyle name="Normal 9 2 3 9" xfId="7140" xr:uid="{00000000-0005-0000-0000-0000B1D80000}"/>
    <cellStyle name="Normal 9 2 3 9 2" xfId="10665" xr:uid="{00000000-0005-0000-0000-0000B2D80000}"/>
    <cellStyle name="Normal 9 2 3 9 2 2" xfId="17455" xr:uid="{00000000-0005-0000-0000-0000B3D80000}"/>
    <cellStyle name="Normal 9 2 3 9 2 2 2" xfId="31023" xr:uid="{00000000-0005-0000-0000-0000B4D80000}"/>
    <cellStyle name="Normal 9 2 3 9 2 2 2 2" xfId="58156" xr:uid="{00000000-0005-0000-0000-0000B5D80000}"/>
    <cellStyle name="Normal 9 2 3 9 2 2 3" xfId="44594" xr:uid="{00000000-0005-0000-0000-0000B6D80000}"/>
    <cellStyle name="Normal 9 2 3 9 2 3" xfId="24242" xr:uid="{00000000-0005-0000-0000-0000B7D80000}"/>
    <cellStyle name="Normal 9 2 3 9 2 3 2" xfId="51375" xr:uid="{00000000-0005-0000-0000-0000B8D80000}"/>
    <cellStyle name="Normal 9 2 3 9 2 4" xfId="37813" xr:uid="{00000000-0005-0000-0000-0000B9D80000}"/>
    <cellStyle name="Normal 9 2 3 9 3" xfId="14066" xr:uid="{00000000-0005-0000-0000-0000BAD80000}"/>
    <cellStyle name="Normal 9 2 3 9 3 2" xfId="27634" xr:uid="{00000000-0005-0000-0000-0000BBD80000}"/>
    <cellStyle name="Normal 9 2 3 9 3 2 2" xfId="54767" xr:uid="{00000000-0005-0000-0000-0000BCD80000}"/>
    <cellStyle name="Normal 9 2 3 9 3 3" xfId="41205" xr:uid="{00000000-0005-0000-0000-0000BDD80000}"/>
    <cellStyle name="Normal 9 2 3 9 4" xfId="20853" xr:uid="{00000000-0005-0000-0000-0000BED80000}"/>
    <cellStyle name="Normal 9 2 3 9 4 2" xfId="47986" xr:uid="{00000000-0005-0000-0000-0000BFD80000}"/>
    <cellStyle name="Normal 9 2 3 9 5" xfId="34424" xr:uid="{00000000-0005-0000-0000-0000C0D80000}"/>
    <cellStyle name="Normal 9 2 4" xfId="7141" xr:uid="{00000000-0005-0000-0000-0000C1D80000}"/>
    <cellStyle name="Normal 9 2 4 10" xfId="34425" xr:uid="{00000000-0005-0000-0000-0000C2D80000}"/>
    <cellStyle name="Normal 9 2 4 2" xfId="7142" xr:uid="{00000000-0005-0000-0000-0000C3D80000}"/>
    <cellStyle name="Normal 9 2 4 2 2" xfId="7143" xr:uid="{00000000-0005-0000-0000-0000C4D80000}"/>
    <cellStyle name="Normal 9 2 4 2 2 2" xfId="7144" xr:uid="{00000000-0005-0000-0000-0000C5D80000}"/>
    <cellStyle name="Normal 9 2 4 2 2 2 2" xfId="10669" xr:uid="{00000000-0005-0000-0000-0000C6D80000}"/>
    <cellStyle name="Normal 9 2 4 2 2 2 2 2" xfId="17459" xr:uid="{00000000-0005-0000-0000-0000C7D80000}"/>
    <cellStyle name="Normal 9 2 4 2 2 2 2 2 2" xfId="31027" xr:uid="{00000000-0005-0000-0000-0000C8D80000}"/>
    <cellStyle name="Normal 9 2 4 2 2 2 2 2 2 2" xfId="58160" xr:uid="{00000000-0005-0000-0000-0000C9D80000}"/>
    <cellStyle name="Normal 9 2 4 2 2 2 2 2 3" xfId="44598" xr:uid="{00000000-0005-0000-0000-0000CAD80000}"/>
    <cellStyle name="Normal 9 2 4 2 2 2 2 3" xfId="24246" xr:uid="{00000000-0005-0000-0000-0000CBD80000}"/>
    <cellStyle name="Normal 9 2 4 2 2 2 2 3 2" xfId="51379" xr:uid="{00000000-0005-0000-0000-0000CCD80000}"/>
    <cellStyle name="Normal 9 2 4 2 2 2 2 4" xfId="37817" xr:uid="{00000000-0005-0000-0000-0000CDD80000}"/>
    <cellStyle name="Normal 9 2 4 2 2 2 3" xfId="14070" xr:uid="{00000000-0005-0000-0000-0000CED80000}"/>
    <cellStyle name="Normal 9 2 4 2 2 2 3 2" xfId="27638" xr:uid="{00000000-0005-0000-0000-0000CFD80000}"/>
    <cellStyle name="Normal 9 2 4 2 2 2 3 2 2" xfId="54771" xr:uid="{00000000-0005-0000-0000-0000D0D80000}"/>
    <cellStyle name="Normal 9 2 4 2 2 2 3 3" xfId="41209" xr:uid="{00000000-0005-0000-0000-0000D1D80000}"/>
    <cellStyle name="Normal 9 2 4 2 2 2 4" xfId="20857" xr:uid="{00000000-0005-0000-0000-0000D2D80000}"/>
    <cellStyle name="Normal 9 2 4 2 2 2 4 2" xfId="47990" xr:uid="{00000000-0005-0000-0000-0000D3D80000}"/>
    <cellStyle name="Normal 9 2 4 2 2 2 5" xfId="34428" xr:uid="{00000000-0005-0000-0000-0000D4D80000}"/>
    <cellStyle name="Normal 9 2 4 2 2 3" xfId="7145" xr:uid="{00000000-0005-0000-0000-0000D5D80000}"/>
    <cellStyle name="Normal 9 2 4 2 2 3 2" xfId="10670" xr:uid="{00000000-0005-0000-0000-0000D6D80000}"/>
    <cellStyle name="Normal 9 2 4 2 2 3 2 2" xfId="17460" xr:uid="{00000000-0005-0000-0000-0000D7D80000}"/>
    <cellStyle name="Normal 9 2 4 2 2 3 2 2 2" xfId="31028" xr:uid="{00000000-0005-0000-0000-0000D8D80000}"/>
    <cellStyle name="Normal 9 2 4 2 2 3 2 2 2 2" xfId="58161" xr:uid="{00000000-0005-0000-0000-0000D9D80000}"/>
    <cellStyle name="Normal 9 2 4 2 2 3 2 2 3" xfId="44599" xr:uid="{00000000-0005-0000-0000-0000DAD80000}"/>
    <cellStyle name="Normal 9 2 4 2 2 3 2 3" xfId="24247" xr:uid="{00000000-0005-0000-0000-0000DBD80000}"/>
    <cellStyle name="Normal 9 2 4 2 2 3 2 3 2" xfId="51380" xr:uid="{00000000-0005-0000-0000-0000DCD80000}"/>
    <cellStyle name="Normal 9 2 4 2 2 3 2 4" xfId="37818" xr:uid="{00000000-0005-0000-0000-0000DDD80000}"/>
    <cellStyle name="Normal 9 2 4 2 2 3 3" xfId="14071" xr:uid="{00000000-0005-0000-0000-0000DED80000}"/>
    <cellStyle name="Normal 9 2 4 2 2 3 3 2" xfId="27639" xr:uid="{00000000-0005-0000-0000-0000DFD80000}"/>
    <cellStyle name="Normal 9 2 4 2 2 3 3 2 2" xfId="54772" xr:uid="{00000000-0005-0000-0000-0000E0D80000}"/>
    <cellStyle name="Normal 9 2 4 2 2 3 3 3" xfId="41210" xr:uid="{00000000-0005-0000-0000-0000E1D80000}"/>
    <cellStyle name="Normal 9 2 4 2 2 3 4" xfId="20858" xr:uid="{00000000-0005-0000-0000-0000E2D80000}"/>
    <cellStyle name="Normal 9 2 4 2 2 3 4 2" xfId="47991" xr:uid="{00000000-0005-0000-0000-0000E3D80000}"/>
    <cellStyle name="Normal 9 2 4 2 2 3 5" xfId="34429" xr:uid="{00000000-0005-0000-0000-0000E4D80000}"/>
    <cellStyle name="Normal 9 2 4 2 2 4" xfId="10668" xr:uid="{00000000-0005-0000-0000-0000E5D80000}"/>
    <cellStyle name="Normal 9 2 4 2 2 4 2" xfId="17458" xr:uid="{00000000-0005-0000-0000-0000E6D80000}"/>
    <cellStyle name="Normal 9 2 4 2 2 4 2 2" xfId="31026" xr:uid="{00000000-0005-0000-0000-0000E7D80000}"/>
    <cellStyle name="Normal 9 2 4 2 2 4 2 2 2" xfId="58159" xr:uid="{00000000-0005-0000-0000-0000E8D80000}"/>
    <cellStyle name="Normal 9 2 4 2 2 4 2 3" xfId="44597" xr:uid="{00000000-0005-0000-0000-0000E9D80000}"/>
    <cellStyle name="Normal 9 2 4 2 2 4 3" xfId="24245" xr:uid="{00000000-0005-0000-0000-0000EAD80000}"/>
    <cellStyle name="Normal 9 2 4 2 2 4 3 2" xfId="51378" xr:uid="{00000000-0005-0000-0000-0000EBD80000}"/>
    <cellStyle name="Normal 9 2 4 2 2 4 4" xfId="37816" xr:uid="{00000000-0005-0000-0000-0000ECD80000}"/>
    <cellStyle name="Normal 9 2 4 2 2 5" xfId="14069" xr:uid="{00000000-0005-0000-0000-0000EDD80000}"/>
    <cellStyle name="Normal 9 2 4 2 2 5 2" xfId="27637" xr:uid="{00000000-0005-0000-0000-0000EED80000}"/>
    <cellStyle name="Normal 9 2 4 2 2 5 2 2" xfId="54770" xr:uid="{00000000-0005-0000-0000-0000EFD80000}"/>
    <cellStyle name="Normal 9 2 4 2 2 5 3" xfId="41208" xr:uid="{00000000-0005-0000-0000-0000F0D80000}"/>
    <cellStyle name="Normal 9 2 4 2 2 6" xfId="20856" xr:uid="{00000000-0005-0000-0000-0000F1D80000}"/>
    <cellStyle name="Normal 9 2 4 2 2 6 2" xfId="47989" xr:uid="{00000000-0005-0000-0000-0000F2D80000}"/>
    <cellStyle name="Normal 9 2 4 2 2 7" xfId="34427" xr:uid="{00000000-0005-0000-0000-0000F3D80000}"/>
    <cellStyle name="Normal 9 2 4 2 3" xfId="7146" xr:uid="{00000000-0005-0000-0000-0000F4D80000}"/>
    <cellStyle name="Normal 9 2 4 2 3 2" xfId="7147" xr:uid="{00000000-0005-0000-0000-0000F5D80000}"/>
    <cellStyle name="Normal 9 2 4 2 3 2 2" xfId="10672" xr:uid="{00000000-0005-0000-0000-0000F6D80000}"/>
    <cellStyle name="Normal 9 2 4 2 3 2 2 2" xfId="17462" xr:uid="{00000000-0005-0000-0000-0000F7D80000}"/>
    <cellStyle name="Normal 9 2 4 2 3 2 2 2 2" xfId="31030" xr:uid="{00000000-0005-0000-0000-0000F8D80000}"/>
    <cellStyle name="Normal 9 2 4 2 3 2 2 2 2 2" xfId="58163" xr:uid="{00000000-0005-0000-0000-0000F9D80000}"/>
    <cellStyle name="Normal 9 2 4 2 3 2 2 2 3" xfId="44601" xr:uid="{00000000-0005-0000-0000-0000FAD80000}"/>
    <cellStyle name="Normal 9 2 4 2 3 2 2 3" xfId="24249" xr:uid="{00000000-0005-0000-0000-0000FBD80000}"/>
    <cellStyle name="Normal 9 2 4 2 3 2 2 3 2" xfId="51382" xr:uid="{00000000-0005-0000-0000-0000FCD80000}"/>
    <cellStyle name="Normal 9 2 4 2 3 2 2 4" xfId="37820" xr:uid="{00000000-0005-0000-0000-0000FDD80000}"/>
    <cellStyle name="Normal 9 2 4 2 3 2 3" xfId="14073" xr:uid="{00000000-0005-0000-0000-0000FED80000}"/>
    <cellStyle name="Normal 9 2 4 2 3 2 3 2" xfId="27641" xr:uid="{00000000-0005-0000-0000-0000FFD80000}"/>
    <cellStyle name="Normal 9 2 4 2 3 2 3 2 2" xfId="54774" xr:uid="{00000000-0005-0000-0000-000000D90000}"/>
    <cellStyle name="Normal 9 2 4 2 3 2 3 3" xfId="41212" xr:uid="{00000000-0005-0000-0000-000001D90000}"/>
    <cellStyle name="Normal 9 2 4 2 3 2 4" xfId="20860" xr:uid="{00000000-0005-0000-0000-000002D90000}"/>
    <cellStyle name="Normal 9 2 4 2 3 2 4 2" xfId="47993" xr:uid="{00000000-0005-0000-0000-000003D90000}"/>
    <cellStyle name="Normal 9 2 4 2 3 2 5" xfId="34431" xr:uid="{00000000-0005-0000-0000-000004D90000}"/>
    <cellStyle name="Normal 9 2 4 2 3 3" xfId="10671" xr:uid="{00000000-0005-0000-0000-000005D90000}"/>
    <cellStyle name="Normal 9 2 4 2 3 3 2" xfId="17461" xr:uid="{00000000-0005-0000-0000-000006D90000}"/>
    <cellStyle name="Normal 9 2 4 2 3 3 2 2" xfId="31029" xr:uid="{00000000-0005-0000-0000-000007D90000}"/>
    <cellStyle name="Normal 9 2 4 2 3 3 2 2 2" xfId="58162" xr:uid="{00000000-0005-0000-0000-000008D90000}"/>
    <cellStyle name="Normal 9 2 4 2 3 3 2 3" xfId="44600" xr:uid="{00000000-0005-0000-0000-000009D90000}"/>
    <cellStyle name="Normal 9 2 4 2 3 3 3" xfId="24248" xr:uid="{00000000-0005-0000-0000-00000AD90000}"/>
    <cellStyle name="Normal 9 2 4 2 3 3 3 2" xfId="51381" xr:uid="{00000000-0005-0000-0000-00000BD90000}"/>
    <cellStyle name="Normal 9 2 4 2 3 3 4" xfId="37819" xr:uid="{00000000-0005-0000-0000-00000CD90000}"/>
    <cellStyle name="Normal 9 2 4 2 3 4" xfId="14072" xr:uid="{00000000-0005-0000-0000-00000DD90000}"/>
    <cellStyle name="Normal 9 2 4 2 3 4 2" xfId="27640" xr:uid="{00000000-0005-0000-0000-00000ED90000}"/>
    <cellStyle name="Normal 9 2 4 2 3 4 2 2" xfId="54773" xr:uid="{00000000-0005-0000-0000-00000FD90000}"/>
    <cellStyle name="Normal 9 2 4 2 3 4 3" xfId="41211" xr:uid="{00000000-0005-0000-0000-000010D90000}"/>
    <cellStyle name="Normal 9 2 4 2 3 5" xfId="20859" xr:uid="{00000000-0005-0000-0000-000011D90000}"/>
    <cellStyle name="Normal 9 2 4 2 3 5 2" xfId="47992" xr:uid="{00000000-0005-0000-0000-000012D90000}"/>
    <cellStyle name="Normal 9 2 4 2 3 6" xfId="34430" xr:uid="{00000000-0005-0000-0000-000013D90000}"/>
    <cellStyle name="Normal 9 2 4 2 4" xfId="7148" xr:uid="{00000000-0005-0000-0000-000014D90000}"/>
    <cellStyle name="Normal 9 2 4 2 4 2" xfId="10673" xr:uid="{00000000-0005-0000-0000-000015D90000}"/>
    <cellStyle name="Normal 9 2 4 2 4 2 2" xfId="17463" xr:uid="{00000000-0005-0000-0000-000016D90000}"/>
    <cellStyle name="Normal 9 2 4 2 4 2 2 2" xfId="31031" xr:uid="{00000000-0005-0000-0000-000017D90000}"/>
    <cellStyle name="Normal 9 2 4 2 4 2 2 2 2" xfId="58164" xr:uid="{00000000-0005-0000-0000-000018D90000}"/>
    <cellStyle name="Normal 9 2 4 2 4 2 2 3" xfId="44602" xr:uid="{00000000-0005-0000-0000-000019D90000}"/>
    <cellStyle name="Normal 9 2 4 2 4 2 3" xfId="24250" xr:uid="{00000000-0005-0000-0000-00001AD90000}"/>
    <cellStyle name="Normal 9 2 4 2 4 2 3 2" xfId="51383" xr:uid="{00000000-0005-0000-0000-00001BD90000}"/>
    <cellStyle name="Normal 9 2 4 2 4 2 4" xfId="37821" xr:uid="{00000000-0005-0000-0000-00001CD90000}"/>
    <cellStyle name="Normal 9 2 4 2 4 3" xfId="14074" xr:uid="{00000000-0005-0000-0000-00001DD90000}"/>
    <cellStyle name="Normal 9 2 4 2 4 3 2" xfId="27642" xr:uid="{00000000-0005-0000-0000-00001ED90000}"/>
    <cellStyle name="Normal 9 2 4 2 4 3 2 2" xfId="54775" xr:uid="{00000000-0005-0000-0000-00001FD90000}"/>
    <cellStyle name="Normal 9 2 4 2 4 3 3" xfId="41213" xr:uid="{00000000-0005-0000-0000-000020D90000}"/>
    <cellStyle name="Normal 9 2 4 2 4 4" xfId="20861" xr:uid="{00000000-0005-0000-0000-000021D90000}"/>
    <cellStyle name="Normal 9 2 4 2 4 4 2" xfId="47994" xr:uid="{00000000-0005-0000-0000-000022D90000}"/>
    <cellStyle name="Normal 9 2 4 2 4 5" xfId="34432" xr:uid="{00000000-0005-0000-0000-000023D90000}"/>
    <cellStyle name="Normal 9 2 4 2 5" xfId="7149" xr:uid="{00000000-0005-0000-0000-000024D90000}"/>
    <cellStyle name="Normal 9 2 4 2 5 2" xfId="10674" xr:uid="{00000000-0005-0000-0000-000025D90000}"/>
    <cellStyle name="Normal 9 2 4 2 5 2 2" xfId="17464" xr:uid="{00000000-0005-0000-0000-000026D90000}"/>
    <cellStyle name="Normal 9 2 4 2 5 2 2 2" xfId="31032" xr:uid="{00000000-0005-0000-0000-000027D90000}"/>
    <cellStyle name="Normal 9 2 4 2 5 2 2 2 2" xfId="58165" xr:uid="{00000000-0005-0000-0000-000028D90000}"/>
    <cellStyle name="Normal 9 2 4 2 5 2 2 3" xfId="44603" xr:uid="{00000000-0005-0000-0000-000029D90000}"/>
    <cellStyle name="Normal 9 2 4 2 5 2 3" xfId="24251" xr:uid="{00000000-0005-0000-0000-00002AD90000}"/>
    <cellStyle name="Normal 9 2 4 2 5 2 3 2" xfId="51384" xr:uid="{00000000-0005-0000-0000-00002BD90000}"/>
    <cellStyle name="Normal 9 2 4 2 5 2 4" xfId="37822" xr:uid="{00000000-0005-0000-0000-00002CD90000}"/>
    <cellStyle name="Normal 9 2 4 2 5 3" xfId="14075" xr:uid="{00000000-0005-0000-0000-00002DD90000}"/>
    <cellStyle name="Normal 9 2 4 2 5 3 2" xfId="27643" xr:uid="{00000000-0005-0000-0000-00002ED90000}"/>
    <cellStyle name="Normal 9 2 4 2 5 3 2 2" xfId="54776" xr:uid="{00000000-0005-0000-0000-00002FD90000}"/>
    <cellStyle name="Normal 9 2 4 2 5 3 3" xfId="41214" xr:uid="{00000000-0005-0000-0000-000030D90000}"/>
    <cellStyle name="Normal 9 2 4 2 5 4" xfId="20862" xr:uid="{00000000-0005-0000-0000-000031D90000}"/>
    <cellStyle name="Normal 9 2 4 2 5 4 2" xfId="47995" xr:uid="{00000000-0005-0000-0000-000032D90000}"/>
    <cellStyle name="Normal 9 2 4 2 5 5" xfId="34433" xr:uid="{00000000-0005-0000-0000-000033D90000}"/>
    <cellStyle name="Normal 9 2 4 2 6" xfId="10667" xr:uid="{00000000-0005-0000-0000-000034D90000}"/>
    <cellStyle name="Normal 9 2 4 2 6 2" xfId="17457" xr:uid="{00000000-0005-0000-0000-000035D90000}"/>
    <cellStyle name="Normal 9 2 4 2 6 2 2" xfId="31025" xr:uid="{00000000-0005-0000-0000-000036D90000}"/>
    <cellStyle name="Normal 9 2 4 2 6 2 2 2" xfId="58158" xr:uid="{00000000-0005-0000-0000-000037D90000}"/>
    <cellStyle name="Normal 9 2 4 2 6 2 3" xfId="44596" xr:uid="{00000000-0005-0000-0000-000038D90000}"/>
    <cellStyle name="Normal 9 2 4 2 6 3" xfId="24244" xr:uid="{00000000-0005-0000-0000-000039D90000}"/>
    <cellStyle name="Normal 9 2 4 2 6 3 2" xfId="51377" xr:uid="{00000000-0005-0000-0000-00003AD90000}"/>
    <cellStyle name="Normal 9 2 4 2 6 4" xfId="37815" xr:uid="{00000000-0005-0000-0000-00003BD90000}"/>
    <cellStyle name="Normal 9 2 4 2 7" xfId="14068" xr:uid="{00000000-0005-0000-0000-00003CD90000}"/>
    <cellStyle name="Normal 9 2 4 2 7 2" xfId="27636" xr:uid="{00000000-0005-0000-0000-00003DD90000}"/>
    <cellStyle name="Normal 9 2 4 2 7 2 2" xfId="54769" xr:uid="{00000000-0005-0000-0000-00003ED90000}"/>
    <cellStyle name="Normal 9 2 4 2 7 3" xfId="41207" xr:uid="{00000000-0005-0000-0000-00003FD90000}"/>
    <cellStyle name="Normal 9 2 4 2 8" xfId="20855" xr:uid="{00000000-0005-0000-0000-000040D90000}"/>
    <cellStyle name="Normal 9 2 4 2 8 2" xfId="47988" xr:uid="{00000000-0005-0000-0000-000041D90000}"/>
    <cellStyle name="Normal 9 2 4 2 9" xfId="34426" xr:uid="{00000000-0005-0000-0000-000042D90000}"/>
    <cellStyle name="Normal 9 2 4 3" xfId="7150" xr:uid="{00000000-0005-0000-0000-000043D90000}"/>
    <cellStyle name="Normal 9 2 4 3 2" xfId="7151" xr:uid="{00000000-0005-0000-0000-000044D90000}"/>
    <cellStyle name="Normal 9 2 4 3 2 2" xfId="10676" xr:uid="{00000000-0005-0000-0000-000045D90000}"/>
    <cellStyle name="Normal 9 2 4 3 2 2 2" xfId="17466" xr:uid="{00000000-0005-0000-0000-000046D90000}"/>
    <cellStyle name="Normal 9 2 4 3 2 2 2 2" xfId="31034" xr:uid="{00000000-0005-0000-0000-000047D90000}"/>
    <cellStyle name="Normal 9 2 4 3 2 2 2 2 2" xfId="58167" xr:uid="{00000000-0005-0000-0000-000048D90000}"/>
    <cellStyle name="Normal 9 2 4 3 2 2 2 3" xfId="44605" xr:uid="{00000000-0005-0000-0000-000049D90000}"/>
    <cellStyle name="Normal 9 2 4 3 2 2 3" xfId="24253" xr:uid="{00000000-0005-0000-0000-00004AD90000}"/>
    <cellStyle name="Normal 9 2 4 3 2 2 3 2" xfId="51386" xr:uid="{00000000-0005-0000-0000-00004BD90000}"/>
    <cellStyle name="Normal 9 2 4 3 2 2 4" xfId="37824" xr:uid="{00000000-0005-0000-0000-00004CD90000}"/>
    <cellStyle name="Normal 9 2 4 3 2 3" xfId="14077" xr:uid="{00000000-0005-0000-0000-00004DD90000}"/>
    <cellStyle name="Normal 9 2 4 3 2 3 2" xfId="27645" xr:uid="{00000000-0005-0000-0000-00004ED90000}"/>
    <cellStyle name="Normal 9 2 4 3 2 3 2 2" xfId="54778" xr:uid="{00000000-0005-0000-0000-00004FD90000}"/>
    <cellStyle name="Normal 9 2 4 3 2 3 3" xfId="41216" xr:uid="{00000000-0005-0000-0000-000050D90000}"/>
    <cellStyle name="Normal 9 2 4 3 2 4" xfId="20864" xr:uid="{00000000-0005-0000-0000-000051D90000}"/>
    <cellStyle name="Normal 9 2 4 3 2 4 2" xfId="47997" xr:uid="{00000000-0005-0000-0000-000052D90000}"/>
    <cellStyle name="Normal 9 2 4 3 2 5" xfId="34435" xr:uid="{00000000-0005-0000-0000-000053D90000}"/>
    <cellStyle name="Normal 9 2 4 3 3" xfId="7152" xr:uid="{00000000-0005-0000-0000-000054D90000}"/>
    <cellStyle name="Normal 9 2 4 3 3 2" xfId="10677" xr:uid="{00000000-0005-0000-0000-000055D90000}"/>
    <cellStyle name="Normal 9 2 4 3 3 2 2" xfId="17467" xr:uid="{00000000-0005-0000-0000-000056D90000}"/>
    <cellStyle name="Normal 9 2 4 3 3 2 2 2" xfId="31035" xr:uid="{00000000-0005-0000-0000-000057D90000}"/>
    <cellStyle name="Normal 9 2 4 3 3 2 2 2 2" xfId="58168" xr:uid="{00000000-0005-0000-0000-000058D90000}"/>
    <cellStyle name="Normal 9 2 4 3 3 2 2 3" xfId="44606" xr:uid="{00000000-0005-0000-0000-000059D90000}"/>
    <cellStyle name="Normal 9 2 4 3 3 2 3" xfId="24254" xr:uid="{00000000-0005-0000-0000-00005AD90000}"/>
    <cellStyle name="Normal 9 2 4 3 3 2 3 2" xfId="51387" xr:uid="{00000000-0005-0000-0000-00005BD90000}"/>
    <cellStyle name="Normal 9 2 4 3 3 2 4" xfId="37825" xr:uid="{00000000-0005-0000-0000-00005CD90000}"/>
    <cellStyle name="Normal 9 2 4 3 3 3" xfId="14078" xr:uid="{00000000-0005-0000-0000-00005DD90000}"/>
    <cellStyle name="Normal 9 2 4 3 3 3 2" xfId="27646" xr:uid="{00000000-0005-0000-0000-00005ED90000}"/>
    <cellStyle name="Normal 9 2 4 3 3 3 2 2" xfId="54779" xr:uid="{00000000-0005-0000-0000-00005FD90000}"/>
    <cellStyle name="Normal 9 2 4 3 3 3 3" xfId="41217" xr:uid="{00000000-0005-0000-0000-000060D90000}"/>
    <cellStyle name="Normal 9 2 4 3 3 4" xfId="20865" xr:uid="{00000000-0005-0000-0000-000061D90000}"/>
    <cellStyle name="Normal 9 2 4 3 3 4 2" xfId="47998" xr:uid="{00000000-0005-0000-0000-000062D90000}"/>
    <cellStyle name="Normal 9 2 4 3 3 5" xfId="34436" xr:uid="{00000000-0005-0000-0000-000063D90000}"/>
    <cellStyle name="Normal 9 2 4 3 4" xfId="10675" xr:uid="{00000000-0005-0000-0000-000064D90000}"/>
    <cellStyle name="Normal 9 2 4 3 4 2" xfId="17465" xr:uid="{00000000-0005-0000-0000-000065D90000}"/>
    <cellStyle name="Normal 9 2 4 3 4 2 2" xfId="31033" xr:uid="{00000000-0005-0000-0000-000066D90000}"/>
    <cellStyle name="Normal 9 2 4 3 4 2 2 2" xfId="58166" xr:uid="{00000000-0005-0000-0000-000067D90000}"/>
    <cellStyle name="Normal 9 2 4 3 4 2 3" xfId="44604" xr:uid="{00000000-0005-0000-0000-000068D90000}"/>
    <cellStyle name="Normal 9 2 4 3 4 3" xfId="24252" xr:uid="{00000000-0005-0000-0000-000069D90000}"/>
    <cellStyle name="Normal 9 2 4 3 4 3 2" xfId="51385" xr:uid="{00000000-0005-0000-0000-00006AD90000}"/>
    <cellStyle name="Normal 9 2 4 3 4 4" xfId="37823" xr:uid="{00000000-0005-0000-0000-00006BD90000}"/>
    <cellStyle name="Normal 9 2 4 3 5" xfId="14076" xr:uid="{00000000-0005-0000-0000-00006CD90000}"/>
    <cellStyle name="Normal 9 2 4 3 5 2" xfId="27644" xr:uid="{00000000-0005-0000-0000-00006DD90000}"/>
    <cellStyle name="Normal 9 2 4 3 5 2 2" xfId="54777" xr:uid="{00000000-0005-0000-0000-00006ED90000}"/>
    <cellStyle name="Normal 9 2 4 3 5 3" xfId="41215" xr:uid="{00000000-0005-0000-0000-00006FD90000}"/>
    <cellStyle name="Normal 9 2 4 3 6" xfId="20863" xr:uid="{00000000-0005-0000-0000-000070D90000}"/>
    <cellStyle name="Normal 9 2 4 3 6 2" xfId="47996" xr:uid="{00000000-0005-0000-0000-000071D90000}"/>
    <cellStyle name="Normal 9 2 4 3 7" xfId="34434" xr:uid="{00000000-0005-0000-0000-000072D90000}"/>
    <cellStyle name="Normal 9 2 4 4" xfId="7153" xr:uid="{00000000-0005-0000-0000-000073D90000}"/>
    <cellStyle name="Normal 9 2 4 4 2" xfId="7154" xr:uid="{00000000-0005-0000-0000-000074D90000}"/>
    <cellStyle name="Normal 9 2 4 4 2 2" xfId="10679" xr:uid="{00000000-0005-0000-0000-000075D90000}"/>
    <cellStyle name="Normal 9 2 4 4 2 2 2" xfId="17469" xr:uid="{00000000-0005-0000-0000-000076D90000}"/>
    <cellStyle name="Normal 9 2 4 4 2 2 2 2" xfId="31037" xr:uid="{00000000-0005-0000-0000-000077D90000}"/>
    <cellStyle name="Normal 9 2 4 4 2 2 2 2 2" xfId="58170" xr:uid="{00000000-0005-0000-0000-000078D90000}"/>
    <cellStyle name="Normal 9 2 4 4 2 2 2 3" xfId="44608" xr:uid="{00000000-0005-0000-0000-000079D90000}"/>
    <cellStyle name="Normal 9 2 4 4 2 2 3" xfId="24256" xr:uid="{00000000-0005-0000-0000-00007AD90000}"/>
    <cellStyle name="Normal 9 2 4 4 2 2 3 2" xfId="51389" xr:uid="{00000000-0005-0000-0000-00007BD90000}"/>
    <cellStyle name="Normal 9 2 4 4 2 2 4" xfId="37827" xr:uid="{00000000-0005-0000-0000-00007CD90000}"/>
    <cellStyle name="Normal 9 2 4 4 2 3" xfId="14080" xr:uid="{00000000-0005-0000-0000-00007DD90000}"/>
    <cellStyle name="Normal 9 2 4 4 2 3 2" xfId="27648" xr:uid="{00000000-0005-0000-0000-00007ED90000}"/>
    <cellStyle name="Normal 9 2 4 4 2 3 2 2" xfId="54781" xr:uid="{00000000-0005-0000-0000-00007FD90000}"/>
    <cellStyle name="Normal 9 2 4 4 2 3 3" xfId="41219" xr:uid="{00000000-0005-0000-0000-000080D90000}"/>
    <cellStyle name="Normal 9 2 4 4 2 4" xfId="20867" xr:uid="{00000000-0005-0000-0000-000081D90000}"/>
    <cellStyle name="Normal 9 2 4 4 2 4 2" xfId="48000" xr:uid="{00000000-0005-0000-0000-000082D90000}"/>
    <cellStyle name="Normal 9 2 4 4 2 5" xfId="34438" xr:uid="{00000000-0005-0000-0000-000083D90000}"/>
    <cellStyle name="Normal 9 2 4 4 3" xfId="10678" xr:uid="{00000000-0005-0000-0000-000084D90000}"/>
    <cellStyle name="Normal 9 2 4 4 3 2" xfId="17468" xr:uid="{00000000-0005-0000-0000-000085D90000}"/>
    <cellStyle name="Normal 9 2 4 4 3 2 2" xfId="31036" xr:uid="{00000000-0005-0000-0000-000086D90000}"/>
    <cellStyle name="Normal 9 2 4 4 3 2 2 2" xfId="58169" xr:uid="{00000000-0005-0000-0000-000087D90000}"/>
    <cellStyle name="Normal 9 2 4 4 3 2 3" xfId="44607" xr:uid="{00000000-0005-0000-0000-000088D90000}"/>
    <cellStyle name="Normal 9 2 4 4 3 3" xfId="24255" xr:uid="{00000000-0005-0000-0000-000089D90000}"/>
    <cellStyle name="Normal 9 2 4 4 3 3 2" xfId="51388" xr:uid="{00000000-0005-0000-0000-00008AD90000}"/>
    <cellStyle name="Normal 9 2 4 4 3 4" xfId="37826" xr:uid="{00000000-0005-0000-0000-00008BD90000}"/>
    <cellStyle name="Normal 9 2 4 4 4" xfId="14079" xr:uid="{00000000-0005-0000-0000-00008CD90000}"/>
    <cellStyle name="Normal 9 2 4 4 4 2" xfId="27647" xr:uid="{00000000-0005-0000-0000-00008DD90000}"/>
    <cellStyle name="Normal 9 2 4 4 4 2 2" xfId="54780" xr:uid="{00000000-0005-0000-0000-00008ED90000}"/>
    <cellStyle name="Normal 9 2 4 4 4 3" xfId="41218" xr:uid="{00000000-0005-0000-0000-00008FD90000}"/>
    <cellStyle name="Normal 9 2 4 4 5" xfId="20866" xr:uid="{00000000-0005-0000-0000-000090D90000}"/>
    <cellStyle name="Normal 9 2 4 4 5 2" xfId="47999" xr:uid="{00000000-0005-0000-0000-000091D90000}"/>
    <cellStyle name="Normal 9 2 4 4 6" xfId="34437" xr:uid="{00000000-0005-0000-0000-000092D90000}"/>
    <cellStyle name="Normal 9 2 4 5" xfId="7155" xr:uid="{00000000-0005-0000-0000-000093D90000}"/>
    <cellStyle name="Normal 9 2 4 5 2" xfId="10680" xr:uid="{00000000-0005-0000-0000-000094D90000}"/>
    <cellStyle name="Normal 9 2 4 5 2 2" xfId="17470" xr:uid="{00000000-0005-0000-0000-000095D90000}"/>
    <cellStyle name="Normal 9 2 4 5 2 2 2" xfId="31038" xr:uid="{00000000-0005-0000-0000-000096D90000}"/>
    <cellStyle name="Normal 9 2 4 5 2 2 2 2" xfId="58171" xr:uid="{00000000-0005-0000-0000-000097D90000}"/>
    <cellStyle name="Normal 9 2 4 5 2 2 3" xfId="44609" xr:uid="{00000000-0005-0000-0000-000098D90000}"/>
    <cellStyle name="Normal 9 2 4 5 2 3" xfId="24257" xr:uid="{00000000-0005-0000-0000-000099D90000}"/>
    <cellStyle name="Normal 9 2 4 5 2 3 2" xfId="51390" xr:uid="{00000000-0005-0000-0000-00009AD90000}"/>
    <cellStyle name="Normal 9 2 4 5 2 4" xfId="37828" xr:uid="{00000000-0005-0000-0000-00009BD90000}"/>
    <cellStyle name="Normal 9 2 4 5 3" xfId="14081" xr:uid="{00000000-0005-0000-0000-00009CD90000}"/>
    <cellStyle name="Normal 9 2 4 5 3 2" xfId="27649" xr:uid="{00000000-0005-0000-0000-00009DD90000}"/>
    <cellStyle name="Normal 9 2 4 5 3 2 2" xfId="54782" xr:uid="{00000000-0005-0000-0000-00009ED90000}"/>
    <cellStyle name="Normal 9 2 4 5 3 3" xfId="41220" xr:uid="{00000000-0005-0000-0000-00009FD90000}"/>
    <cellStyle name="Normal 9 2 4 5 4" xfId="20868" xr:uid="{00000000-0005-0000-0000-0000A0D90000}"/>
    <cellStyle name="Normal 9 2 4 5 4 2" xfId="48001" xr:uid="{00000000-0005-0000-0000-0000A1D90000}"/>
    <cellStyle name="Normal 9 2 4 5 5" xfId="34439" xr:uid="{00000000-0005-0000-0000-0000A2D90000}"/>
    <cellStyle name="Normal 9 2 4 6" xfId="7156" xr:uid="{00000000-0005-0000-0000-0000A3D90000}"/>
    <cellStyle name="Normal 9 2 4 6 2" xfId="10681" xr:uid="{00000000-0005-0000-0000-0000A4D90000}"/>
    <cellStyle name="Normal 9 2 4 6 2 2" xfId="17471" xr:uid="{00000000-0005-0000-0000-0000A5D90000}"/>
    <cellStyle name="Normal 9 2 4 6 2 2 2" xfId="31039" xr:uid="{00000000-0005-0000-0000-0000A6D90000}"/>
    <cellStyle name="Normal 9 2 4 6 2 2 2 2" xfId="58172" xr:uid="{00000000-0005-0000-0000-0000A7D90000}"/>
    <cellStyle name="Normal 9 2 4 6 2 2 3" xfId="44610" xr:uid="{00000000-0005-0000-0000-0000A8D90000}"/>
    <cellStyle name="Normal 9 2 4 6 2 3" xfId="24258" xr:uid="{00000000-0005-0000-0000-0000A9D90000}"/>
    <cellStyle name="Normal 9 2 4 6 2 3 2" xfId="51391" xr:uid="{00000000-0005-0000-0000-0000AAD90000}"/>
    <cellStyle name="Normal 9 2 4 6 2 4" xfId="37829" xr:uid="{00000000-0005-0000-0000-0000ABD90000}"/>
    <cellStyle name="Normal 9 2 4 6 3" xfId="14082" xr:uid="{00000000-0005-0000-0000-0000ACD90000}"/>
    <cellStyle name="Normal 9 2 4 6 3 2" xfId="27650" xr:uid="{00000000-0005-0000-0000-0000ADD90000}"/>
    <cellStyle name="Normal 9 2 4 6 3 2 2" xfId="54783" xr:uid="{00000000-0005-0000-0000-0000AED90000}"/>
    <cellStyle name="Normal 9 2 4 6 3 3" xfId="41221" xr:uid="{00000000-0005-0000-0000-0000AFD90000}"/>
    <cellStyle name="Normal 9 2 4 6 4" xfId="20869" xr:uid="{00000000-0005-0000-0000-0000B0D90000}"/>
    <cellStyle name="Normal 9 2 4 6 4 2" xfId="48002" xr:uid="{00000000-0005-0000-0000-0000B1D90000}"/>
    <cellStyle name="Normal 9 2 4 6 5" xfId="34440" xr:uid="{00000000-0005-0000-0000-0000B2D90000}"/>
    <cellStyle name="Normal 9 2 4 7" xfId="10666" xr:uid="{00000000-0005-0000-0000-0000B3D90000}"/>
    <cellStyle name="Normal 9 2 4 7 2" xfId="17456" xr:uid="{00000000-0005-0000-0000-0000B4D90000}"/>
    <cellStyle name="Normal 9 2 4 7 2 2" xfId="31024" xr:uid="{00000000-0005-0000-0000-0000B5D90000}"/>
    <cellStyle name="Normal 9 2 4 7 2 2 2" xfId="58157" xr:uid="{00000000-0005-0000-0000-0000B6D90000}"/>
    <cellStyle name="Normal 9 2 4 7 2 3" xfId="44595" xr:uid="{00000000-0005-0000-0000-0000B7D90000}"/>
    <cellStyle name="Normal 9 2 4 7 3" xfId="24243" xr:uid="{00000000-0005-0000-0000-0000B8D90000}"/>
    <cellStyle name="Normal 9 2 4 7 3 2" xfId="51376" xr:uid="{00000000-0005-0000-0000-0000B9D90000}"/>
    <cellStyle name="Normal 9 2 4 7 4" xfId="37814" xr:uid="{00000000-0005-0000-0000-0000BAD90000}"/>
    <cellStyle name="Normal 9 2 4 8" xfId="14067" xr:uid="{00000000-0005-0000-0000-0000BBD90000}"/>
    <cellStyle name="Normal 9 2 4 8 2" xfId="27635" xr:uid="{00000000-0005-0000-0000-0000BCD90000}"/>
    <cellStyle name="Normal 9 2 4 8 2 2" xfId="54768" xr:uid="{00000000-0005-0000-0000-0000BDD90000}"/>
    <cellStyle name="Normal 9 2 4 8 3" xfId="41206" xr:uid="{00000000-0005-0000-0000-0000BED90000}"/>
    <cellStyle name="Normal 9 2 4 9" xfId="20854" xr:uid="{00000000-0005-0000-0000-0000BFD90000}"/>
    <cellStyle name="Normal 9 2 4 9 2" xfId="47987" xr:uid="{00000000-0005-0000-0000-0000C0D90000}"/>
    <cellStyle name="Normal 9 2 5" xfId="7157" xr:uid="{00000000-0005-0000-0000-0000C1D90000}"/>
    <cellStyle name="Normal 9 2 5 2" xfId="7158" xr:uid="{00000000-0005-0000-0000-0000C2D90000}"/>
    <cellStyle name="Normal 9 2 5 2 2" xfId="7159" xr:uid="{00000000-0005-0000-0000-0000C3D90000}"/>
    <cellStyle name="Normal 9 2 5 2 2 2" xfId="10684" xr:uid="{00000000-0005-0000-0000-0000C4D90000}"/>
    <cellStyle name="Normal 9 2 5 2 2 2 2" xfId="17474" xr:uid="{00000000-0005-0000-0000-0000C5D90000}"/>
    <cellStyle name="Normal 9 2 5 2 2 2 2 2" xfId="31042" xr:uid="{00000000-0005-0000-0000-0000C6D90000}"/>
    <cellStyle name="Normal 9 2 5 2 2 2 2 2 2" xfId="58175" xr:uid="{00000000-0005-0000-0000-0000C7D90000}"/>
    <cellStyle name="Normal 9 2 5 2 2 2 2 3" xfId="44613" xr:uid="{00000000-0005-0000-0000-0000C8D90000}"/>
    <cellStyle name="Normal 9 2 5 2 2 2 3" xfId="24261" xr:uid="{00000000-0005-0000-0000-0000C9D90000}"/>
    <cellStyle name="Normal 9 2 5 2 2 2 3 2" xfId="51394" xr:uid="{00000000-0005-0000-0000-0000CAD90000}"/>
    <cellStyle name="Normal 9 2 5 2 2 2 4" xfId="37832" xr:uid="{00000000-0005-0000-0000-0000CBD90000}"/>
    <cellStyle name="Normal 9 2 5 2 2 3" xfId="14085" xr:uid="{00000000-0005-0000-0000-0000CCD90000}"/>
    <cellStyle name="Normal 9 2 5 2 2 3 2" xfId="27653" xr:uid="{00000000-0005-0000-0000-0000CDD90000}"/>
    <cellStyle name="Normal 9 2 5 2 2 3 2 2" xfId="54786" xr:uid="{00000000-0005-0000-0000-0000CED90000}"/>
    <cellStyle name="Normal 9 2 5 2 2 3 3" xfId="41224" xr:uid="{00000000-0005-0000-0000-0000CFD90000}"/>
    <cellStyle name="Normal 9 2 5 2 2 4" xfId="20872" xr:uid="{00000000-0005-0000-0000-0000D0D90000}"/>
    <cellStyle name="Normal 9 2 5 2 2 4 2" xfId="48005" xr:uid="{00000000-0005-0000-0000-0000D1D90000}"/>
    <cellStyle name="Normal 9 2 5 2 2 5" xfId="34443" xr:uid="{00000000-0005-0000-0000-0000D2D90000}"/>
    <cellStyle name="Normal 9 2 5 2 3" xfId="7160" xr:uid="{00000000-0005-0000-0000-0000D3D90000}"/>
    <cellStyle name="Normal 9 2 5 2 3 2" xfId="10685" xr:uid="{00000000-0005-0000-0000-0000D4D90000}"/>
    <cellStyle name="Normal 9 2 5 2 3 2 2" xfId="17475" xr:uid="{00000000-0005-0000-0000-0000D5D90000}"/>
    <cellStyle name="Normal 9 2 5 2 3 2 2 2" xfId="31043" xr:uid="{00000000-0005-0000-0000-0000D6D90000}"/>
    <cellStyle name="Normal 9 2 5 2 3 2 2 2 2" xfId="58176" xr:uid="{00000000-0005-0000-0000-0000D7D90000}"/>
    <cellStyle name="Normal 9 2 5 2 3 2 2 3" xfId="44614" xr:uid="{00000000-0005-0000-0000-0000D8D90000}"/>
    <cellStyle name="Normal 9 2 5 2 3 2 3" xfId="24262" xr:uid="{00000000-0005-0000-0000-0000D9D90000}"/>
    <cellStyle name="Normal 9 2 5 2 3 2 3 2" xfId="51395" xr:uid="{00000000-0005-0000-0000-0000DAD90000}"/>
    <cellStyle name="Normal 9 2 5 2 3 2 4" xfId="37833" xr:uid="{00000000-0005-0000-0000-0000DBD90000}"/>
    <cellStyle name="Normal 9 2 5 2 3 3" xfId="14086" xr:uid="{00000000-0005-0000-0000-0000DCD90000}"/>
    <cellStyle name="Normal 9 2 5 2 3 3 2" xfId="27654" xr:uid="{00000000-0005-0000-0000-0000DDD90000}"/>
    <cellStyle name="Normal 9 2 5 2 3 3 2 2" xfId="54787" xr:uid="{00000000-0005-0000-0000-0000DED90000}"/>
    <cellStyle name="Normal 9 2 5 2 3 3 3" xfId="41225" xr:uid="{00000000-0005-0000-0000-0000DFD90000}"/>
    <cellStyle name="Normal 9 2 5 2 3 4" xfId="20873" xr:uid="{00000000-0005-0000-0000-0000E0D90000}"/>
    <cellStyle name="Normal 9 2 5 2 3 4 2" xfId="48006" xr:uid="{00000000-0005-0000-0000-0000E1D90000}"/>
    <cellStyle name="Normal 9 2 5 2 3 5" xfId="34444" xr:uid="{00000000-0005-0000-0000-0000E2D90000}"/>
    <cellStyle name="Normal 9 2 5 2 4" xfId="10683" xr:uid="{00000000-0005-0000-0000-0000E3D90000}"/>
    <cellStyle name="Normal 9 2 5 2 4 2" xfId="17473" xr:uid="{00000000-0005-0000-0000-0000E4D90000}"/>
    <cellStyle name="Normal 9 2 5 2 4 2 2" xfId="31041" xr:uid="{00000000-0005-0000-0000-0000E5D90000}"/>
    <cellStyle name="Normal 9 2 5 2 4 2 2 2" xfId="58174" xr:uid="{00000000-0005-0000-0000-0000E6D90000}"/>
    <cellStyle name="Normal 9 2 5 2 4 2 3" xfId="44612" xr:uid="{00000000-0005-0000-0000-0000E7D90000}"/>
    <cellStyle name="Normal 9 2 5 2 4 3" xfId="24260" xr:uid="{00000000-0005-0000-0000-0000E8D90000}"/>
    <cellStyle name="Normal 9 2 5 2 4 3 2" xfId="51393" xr:uid="{00000000-0005-0000-0000-0000E9D90000}"/>
    <cellStyle name="Normal 9 2 5 2 4 4" xfId="37831" xr:uid="{00000000-0005-0000-0000-0000EAD90000}"/>
    <cellStyle name="Normal 9 2 5 2 5" xfId="14084" xr:uid="{00000000-0005-0000-0000-0000EBD90000}"/>
    <cellStyle name="Normal 9 2 5 2 5 2" xfId="27652" xr:uid="{00000000-0005-0000-0000-0000ECD90000}"/>
    <cellStyle name="Normal 9 2 5 2 5 2 2" xfId="54785" xr:uid="{00000000-0005-0000-0000-0000EDD90000}"/>
    <cellStyle name="Normal 9 2 5 2 5 3" xfId="41223" xr:uid="{00000000-0005-0000-0000-0000EED90000}"/>
    <cellStyle name="Normal 9 2 5 2 6" xfId="20871" xr:uid="{00000000-0005-0000-0000-0000EFD90000}"/>
    <cellStyle name="Normal 9 2 5 2 6 2" xfId="48004" xr:uid="{00000000-0005-0000-0000-0000F0D90000}"/>
    <cellStyle name="Normal 9 2 5 2 7" xfId="34442" xr:uid="{00000000-0005-0000-0000-0000F1D90000}"/>
    <cellStyle name="Normal 9 2 5 3" xfId="7161" xr:uid="{00000000-0005-0000-0000-0000F2D90000}"/>
    <cellStyle name="Normal 9 2 5 3 2" xfId="7162" xr:uid="{00000000-0005-0000-0000-0000F3D90000}"/>
    <cellStyle name="Normal 9 2 5 3 2 2" xfId="10687" xr:uid="{00000000-0005-0000-0000-0000F4D90000}"/>
    <cellStyle name="Normal 9 2 5 3 2 2 2" xfId="17477" xr:uid="{00000000-0005-0000-0000-0000F5D90000}"/>
    <cellStyle name="Normal 9 2 5 3 2 2 2 2" xfId="31045" xr:uid="{00000000-0005-0000-0000-0000F6D90000}"/>
    <cellStyle name="Normal 9 2 5 3 2 2 2 2 2" xfId="58178" xr:uid="{00000000-0005-0000-0000-0000F7D90000}"/>
    <cellStyle name="Normal 9 2 5 3 2 2 2 3" xfId="44616" xr:uid="{00000000-0005-0000-0000-0000F8D90000}"/>
    <cellStyle name="Normal 9 2 5 3 2 2 3" xfId="24264" xr:uid="{00000000-0005-0000-0000-0000F9D90000}"/>
    <cellStyle name="Normal 9 2 5 3 2 2 3 2" xfId="51397" xr:uid="{00000000-0005-0000-0000-0000FAD90000}"/>
    <cellStyle name="Normal 9 2 5 3 2 2 4" xfId="37835" xr:uid="{00000000-0005-0000-0000-0000FBD90000}"/>
    <cellStyle name="Normal 9 2 5 3 2 3" xfId="14088" xr:uid="{00000000-0005-0000-0000-0000FCD90000}"/>
    <cellStyle name="Normal 9 2 5 3 2 3 2" xfId="27656" xr:uid="{00000000-0005-0000-0000-0000FDD90000}"/>
    <cellStyle name="Normal 9 2 5 3 2 3 2 2" xfId="54789" xr:uid="{00000000-0005-0000-0000-0000FED90000}"/>
    <cellStyle name="Normal 9 2 5 3 2 3 3" xfId="41227" xr:uid="{00000000-0005-0000-0000-0000FFD90000}"/>
    <cellStyle name="Normal 9 2 5 3 2 4" xfId="20875" xr:uid="{00000000-0005-0000-0000-000000DA0000}"/>
    <cellStyle name="Normal 9 2 5 3 2 4 2" xfId="48008" xr:uid="{00000000-0005-0000-0000-000001DA0000}"/>
    <cellStyle name="Normal 9 2 5 3 2 5" xfId="34446" xr:uid="{00000000-0005-0000-0000-000002DA0000}"/>
    <cellStyle name="Normal 9 2 5 3 3" xfId="10686" xr:uid="{00000000-0005-0000-0000-000003DA0000}"/>
    <cellStyle name="Normal 9 2 5 3 3 2" xfId="17476" xr:uid="{00000000-0005-0000-0000-000004DA0000}"/>
    <cellStyle name="Normal 9 2 5 3 3 2 2" xfId="31044" xr:uid="{00000000-0005-0000-0000-000005DA0000}"/>
    <cellStyle name="Normal 9 2 5 3 3 2 2 2" xfId="58177" xr:uid="{00000000-0005-0000-0000-000006DA0000}"/>
    <cellStyle name="Normal 9 2 5 3 3 2 3" xfId="44615" xr:uid="{00000000-0005-0000-0000-000007DA0000}"/>
    <cellStyle name="Normal 9 2 5 3 3 3" xfId="24263" xr:uid="{00000000-0005-0000-0000-000008DA0000}"/>
    <cellStyle name="Normal 9 2 5 3 3 3 2" xfId="51396" xr:uid="{00000000-0005-0000-0000-000009DA0000}"/>
    <cellStyle name="Normal 9 2 5 3 3 4" xfId="37834" xr:uid="{00000000-0005-0000-0000-00000ADA0000}"/>
    <cellStyle name="Normal 9 2 5 3 4" xfId="14087" xr:uid="{00000000-0005-0000-0000-00000BDA0000}"/>
    <cellStyle name="Normal 9 2 5 3 4 2" xfId="27655" xr:uid="{00000000-0005-0000-0000-00000CDA0000}"/>
    <cellStyle name="Normal 9 2 5 3 4 2 2" xfId="54788" xr:uid="{00000000-0005-0000-0000-00000DDA0000}"/>
    <cellStyle name="Normal 9 2 5 3 4 3" xfId="41226" xr:uid="{00000000-0005-0000-0000-00000EDA0000}"/>
    <cellStyle name="Normal 9 2 5 3 5" xfId="20874" xr:uid="{00000000-0005-0000-0000-00000FDA0000}"/>
    <cellStyle name="Normal 9 2 5 3 5 2" xfId="48007" xr:uid="{00000000-0005-0000-0000-000010DA0000}"/>
    <cellStyle name="Normal 9 2 5 3 6" xfId="34445" xr:uid="{00000000-0005-0000-0000-000011DA0000}"/>
    <cellStyle name="Normal 9 2 5 4" xfId="7163" xr:uid="{00000000-0005-0000-0000-000012DA0000}"/>
    <cellStyle name="Normal 9 2 5 4 2" xfId="10688" xr:uid="{00000000-0005-0000-0000-000013DA0000}"/>
    <cellStyle name="Normal 9 2 5 4 2 2" xfId="17478" xr:uid="{00000000-0005-0000-0000-000014DA0000}"/>
    <cellStyle name="Normal 9 2 5 4 2 2 2" xfId="31046" xr:uid="{00000000-0005-0000-0000-000015DA0000}"/>
    <cellStyle name="Normal 9 2 5 4 2 2 2 2" xfId="58179" xr:uid="{00000000-0005-0000-0000-000016DA0000}"/>
    <cellStyle name="Normal 9 2 5 4 2 2 3" xfId="44617" xr:uid="{00000000-0005-0000-0000-000017DA0000}"/>
    <cellStyle name="Normal 9 2 5 4 2 3" xfId="24265" xr:uid="{00000000-0005-0000-0000-000018DA0000}"/>
    <cellStyle name="Normal 9 2 5 4 2 3 2" xfId="51398" xr:uid="{00000000-0005-0000-0000-000019DA0000}"/>
    <cellStyle name="Normal 9 2 5 4 2 4" xfId="37836" xr:uid="{00000000-0005-0000-0000-00001ADA0000}"/>
    <cellStyle name="Normal 9 2 5 4 3" xfId="14089" xr:uid="{00000000-0005-0000-0000-00001BDA0000}"/>
    <cellStyle name="Normal 9 2 5 4 3 2" xfId="27657" xr:uid="{00000000-0005-0000-0000-00001CDA0000}"/>
    <cellStyle name="Normal 9 2 5 4 3 2 2" xfId="54790" xr:uid="{00000000-0005-0000-0000-00001DDA0000}"/>
    <cellStyle name="Normal 9 2 5 4 3 3" xfId="41228" xr:uid="{00000000-0005-0000-0000-00001EDA0000}"/>
    <cellStyle name="Normal 9 2 5 4 4" xfId="20876" xr:uid="{00000000-0005-0000-0000-00001FDA0000}"/>
    <cellStyle name="Normal 9 2 5 4 4 2" xfId="48009" xr:uid="{00000000-0005-0000-0000-000020DA0000}"/>
    <cellStyle name="Normal 9 2 5 4 5" xfId="34447" xr:uid="{00000000-0005-0000-0000-000021DA0000}"/>
    <cellStyle name="Normal 9 2 5 5" xfId="7164" xr:uid="{00000000-0005-0000-0000-000022DA0000}"/>
    <cellStyle name="Normal 9 2 5 5 2" xfId="10689" xr:uid="{00000000-0005-0000-0000-000023DA0000}"/>
    <cellStyle name="Normal 9 2 5 5 2 2" xfId="17479" xr:uid="{00000000-0005-0000-0000-000024DA0000}"/>
    <cellStyle name="Normal 9 2 5 5 2 2 2" xfId="31047" xr:uid="{00000000-0005-0000-0000-000025DA0000}"/>
    <cellStyle name="Normal 9 2 5 5 2 2 2 2" xfId="58180" xr:uid="{00000000-0005-0000-0000-000026DA0000}"/>
    <cellStyle name="Normal 9 2 5 5 2 2 3" xfId="44618" xr:uid="{00000000-0005-0000-0000-000027DA0000}"/>
    <cellStyle name="Normal 9 2 5 5 2 3" xfId="24266" xr:uid="{00000000-0005-0000-0000-000028DA0000}"/>
    <cellStyle name="Normal 9 2 5 5 2 3 2" xfId="51399" xr:uid="{00000000-0005-0000-0000-000029DA0000}"/>
    <cellStyle name="Normal 9 2 5 5 2 4" xfId="37837" xr:uid="{00000000-0005-0000-0000-00002ADA0000}"/>
    <cellStyle name="Normal 9 2 5 5 3" xfId="14090" xr:uid="{00000000-0005-0000-0000-00002BDA0000}"/>
    <cellStyle name="Normal 9 2 5 5 3 2" xfId="27658" xr:uid="{00000000-0005-0000-0000-00002CDA0000}"/>
    <cellStyle name="Normal 9 2 5 5 3 2 2" xfId="54791" xr:uid="{00000000-0005-0000-0000-00002DDA0000}"/>
    <cellStyle name="Normal 9 2 5 5 3 3" xfId="41229" xr:uid="{00000000-0005-0000-0000-00002EDA0000}"/>
    <cellStyle name="Normal 9 2 5 5 4" xfId="20877" xr:uid="{00000000-0005-0000-0000-00002FDA0000}"/>
    <cellStyle name="Normal 9 2 5 5 4 2" xfId="48010" xr:uid="{00000000-0005-0000-0000-000030DA0000}"/>
    <cellStyle name="Normal 9 2 5 5 5" xfId="34448" xr:uid="{00000000-0005-0000-0000-000031DA0000}"/>
    <cellStyle name="Normal 9 2 5 6" xfId="10682" xr:uid="{00000000-0005-0000-0000-000032DA0000}"/>
    <cellStyle name="Normal 9 2 5 6 2" xfId="17472" xr:uid="{00000000-0005-0000-0000-000033DA0000}"/>
    <cellStyle name="Normal 9 2 5 6 2 2" xfId="31040" xr:uid="{00000000-0005-0000-0000-000034DA0000}"/>
    <cellStyle name="Normal 9 2 5 6 2 2 2" xfId="58173" xr:uid="{00000000-0005-0000-0000-000035DA0000}"/>
    <cellStyle name="Normal 9 2 5 6 2 3" xfId="44611" xr:uid="{00000000-0005-0000-0000-000036DA0000}"/>
    <cellStyle name="Normal 9 2 5 6 3" xfId="24259" xr:uid="{00000000-0005-0000-0000-000037DA0000}"/>
    <cellStyle name="Normal 9 2 5 6 3 2" xfId="51392" xr:uid="{00000000-0005-0000-0000-000038DA0000}"/>
    <cellStyle name="Normal 9 2 5 6 4" xfId="37830" xr:uid="{00000000-0005-0000-0000-000039DA0000}"/>
    <cellStyle name="Normal 9 2 5 7" xfId="14083" xr:uid="{00000000-0005-0000-0000-00003ADA0000}"/>
    <cellStyle name="Normal 9 2 5 7 2" xfId="27651" xr:uid="{00000000-0005-0000-0000-00003BDA0000}"/>
    <cellStyle name="Normal 9 2 5 7 2 2" xfId="54784" xr:uid="{00000000-0005-0000-0000-00003CDA0000}"/>
    <cellStyle name="Normal 9 2 5 7 3" xfId="41222" xr:uid="{00000000-0005-0000-0000-00003DDA0000}"/>
    <cellStyle name="Normal 9 2 5 8" xfId="20870" xr:uid="{00000000-0005-0000-0000-00003EDA0000}"/>
    <cellStyle name="Normal 9 2 5 8 2" xfId="48003" xr:uid="{00000000-0005-0000-0000-00003FDA0000}"/>
    <cellStyle name="Normal 9 2 5 9" xfId="34441" xr:uid="{00000000-0005-0000-0000-000040DA0000}"/>
    <cellStyle name="Normal 9 2 6" xfId="7165" xr:uid="{00000000-0005-0000-0000-000041DA0000}"/>
    <cellStyle name="Normal 9 2 6 2" xfId="7166" xr:uid="{00000000-0005-0000-0000-000042DA0000}"/>
    <cellStyle name="Normal 9 2 6 2 2" xfId="7167" xr:uid="{00000000-0005-0000-0000-000043DA0000}"/>
    <cellStyle name="Normal 9 2 6 2 2 2" xfId="10692" xr:uid="{00000000-0005-0000-0000-000044DA0000}"/>
    <cellStyle name="Normal 9 2 6 2 2 2 2" xfId="17482" xr:uid="{00000000-0005-0000-0000-000045DA0000}"/>
    <cellStyle name="Normal 9 2 6 2 2 2 2 2" xfId="31050" xr:uid="{00000000-0005-0000-0000-000046DA0000}"/>
    <cellStyle name="Normal 9 2 6 2 2 2 2 2 2" xfId="58183" xr:uid="{00000000-0005-0000-0000-000047DA0000}"/>
    <cellStyle name="Normal 9 2 6 2 2 2 2 3" xfId="44621" xr:uid="{00000000-0005-0000-0000-000048DA0000}"/>
    <cellStyle name="Normal 9 2 6 2 2 2 3" xfId="24269" xr:uid="{00000000-0005-0000-0000-000049DA0000}"/>
    <cellStyle name="Normal 9 2 6 2 2 2 3 2" xfId="51402" xr:uid="{00000000-0005-0000-0000-00004ADA0000}"/>
    <cellStyle name="Normal 9 2 6 2 2 2 4" xfId="37840" xr:uid="{00000000-0005-0000-0000-00004BDA0000}"/>
    <cellStyle name="Normal 9 2 6 2 2 3" xfId="14093" xr:uid="{00000000-0005-0000-0000-00004CDA0000}"/>
    <cellStyle name="Normal 9 2 6 2 2 3 2" xfId="27661" xr:uid="{00000000-0005-0000-0000-00004DDA0000}"/>
    <cellStyle name="Normal 9 2 6 2 2 3 2 2" xfId="54794" xr:uid="{00000000-0005-0000-0000-00004EDA0000}"/>
    <cellStyle name="Normal 9 2 6 2 2 3 3" xfId="41232" xr:uid="{00000000-0005-0000-0000-00004FDA0000}"/>
    <cellStyle name="Normal 9 2 6 2 2 4" xfId="20880" xr:uid="{00000000-0005-0000-0000-000050DA0000}"/>
    <cellStyle name="Normal 9 2 6 2 2 4 2" xfId="48013" xr:uid="{00000000-0005-0000-0000-000051DA0000}"/>
    <cellStyle name="Normal 9 2 6 2 2 5" xfId="34451" xr:uid="{00000000-0005-0000-0000-000052DA0000}"/>
    <cellStyle name="Normal 9 2 6 2 3" xfId="7168" xr:uid="{00000000-0005-0000-0000-000053DA0000}"/>
    <cellStyle name="Normal 9 2 6 2 3 2" xfId="10693" xr:uid="{00000000-0005-0000-0000-000054DA0000}"/>
    <cellStyle name="Normal 9 2 6 2 3 2 2" xfId="17483" xr:uid="{00000000-0005-0000-0000-000055DA0000}"/>
    <cellStyle name="Normal 9 2 6 2 3 2 2 2" xfId="31051" xr:uid="{00000000-0005-0000-0000-000056DA0000}"/>
    <cellStyle name="Normal 9 2 6 2 3 2 2 2 2" xfId="58184" xr:uid="{00000000-0005-0000-0000-000057DA0000}"/>
    <cellStyle name="Normal 9 2 6 2 3 2 2 3" xfId="44622" xr:uid="{00000000-0005-0000-0000-000058DA0000}"/>
    <cellStyle name="Normal 9 2 6 2 3 2 3" xfId="24270" xr:uid="{00000000-0005-0000-0000-000059DA0000}"/>
    <cellStyle name="Normal 9 2 6 2 3 2 3 2" xfId="51403" xr:uid="{00000000-0005-0000-0000-00005ADA0000}"/>
    <cellStyle name="Normal 9 2 6 2 3 2 4" xfId="37841" xr:uid="{00000000-0005-0000-0000-00005BDA0000}"/>
    <cellStyle name="Normal 9 2 6 2 3 3" xfId="14094" xr:uid="{00000000-0005-0000-0000-00005CDA0000}"/>
    <cellStyle name="Normal 9 2 6 2 3 3 2" xfId="27662" xr:uid="{00000000-0005-0000-0000-00005DDA0000}"/>
    <cellStyle name="Normal 9 2 6 2 3 3 2 2" xfId="54795" xr:uid="{00000000-0005-0000-0000-00005EDA0000}"/>
    <cellStyle name="Normal 9 2 6 2 3 3 3" xfId="41233" xr:uid="{00000000-0005-0000-0000-00005FDA0000}"/>
    <cellStyle name="Normal 9 2 6 2 3 4" xfId="20881" xr:uid="{00000000-0005-0000-0000-000060DA0000}"/>
    <cellStyle name="Normal 9 2 6 2 3 4 2" xfId="48014" xr:uid="{00000000-0005-0000-0000-000061DA0000}"/>
    <cellStyle name="Normal 9 2 6 2 3 5" xfId="34452" xr:uid="{00000000-0005-0000-0000-000062DA0000}"/>
    <cellStyle name="Normal 9 2 6 2 4" xfId="10691" xr:uid="{00000000-0005-0000-0000-000063DA0000}"/>
    <cellStyle name="Normal 9 2 6 2 4 2" xfId="17481" xr:uid="{00000000-0005-0000-0000-000064DA0000}"/>
    <cellStyle name="Normal 9 2 6 2 4 2 2" xfId="31049" xr:uid="{00000000-0005-0000-0000-000065DA0000}"/>
    <cellStyle name="Normal 9 2 6 2 4 2 2 2" xfId="58182" xr:uid="{00000000-0005-0000-0000-000066DA0000}"/>
    <cellStyle name="Normal 9 2 6 2 4 2 3" xfId="44620" xr:uid="{00000000-0005-0000-0000-000067DA0000}"/>
    <cellStyle name="Normal 9 2 6 2 4 3" xfId="24268" xr:uid="{00000000-0005-0000-0000-000068DA0000}"/>
    <cellStyle name="Normal 9 2 6 2 4 3 2" xfId="51401" xr:uid="{00000000-0005-0000-0000-000069DA0000}"/>
    <cellStyle name="Normal 9 2 6 2 4 4" xfId="37839" xr:uid="{00000000-0005-0000-0000-00006ADA0000}"/>
    <cellStyle name="Normal 9 2 6 2 5" xfId="14092" xr:uid="{00000000-0005-0000-0000-00006BDA0000}"/>
    <cellStyle name="Normal 9 2 6 2 5 2" xfId="27660" xr:uid="{00000000-0005-0000-0000-00006CDA0000}"/>
    <cellStyle name="Normal 9 2 6 2 5 2 2" xfId="54793" xr:uid="{00000000-0005-0000-0000-00006DDA0000}"/>
    <cellStyle name="Normal 9 2 6 2 5 3" xfId="41231" xr:uid="{00000000-0005-0000-0000-00006EDA0000}"/>
    <cellStyle name="Normal 9 2 6 2 6" xfId="20879" xr:uid="{00000000-0005-0000-0000-00006FDA0000}"/>
    <cellStyle name="Normal 9 2 6 2 6 2" xfId="48012" xr:uid="{00000000-0005-0000-0000-000070DA0000}"/>
    <cellStyle name="Normal 9 2 6 2 7" xfId="34450" xr:uid="{00000000-0005-0000-0000-000071DA0000}"/>
    <cellStyle name="Normal 9 2 6 3" xfId="7169" xr:uid="{00000000-0005-0000-0000-000072DA0000}"/>
    <cellStyle name="Normal 9 2 6 3 2" xfId="10694" xr:uid="{00000000-0005-0000-0000-000073DA0000}"/>
    <cellStyle name="Normal 9 2 6 3 2 2" xfId="17484" xr:uid="{00000000-0005-0000-0000-000074DA0000}"/>
    <cellStyle name="Normal 9 2 6 3 2 2 2" xfId="31052" xr:uid="{00000000-0005-0000-0000-000075DA0000}"/>
    <cellStyle name="Normal 9 2 6 3 2 2 2 2" xfId="58185" xr:uid="{00000000-0005-0000-0000-000076DA0000}"/>
    <cellStyle name="Normal 9 2 6 3 2 2 3" xfId="44623" xr:uid="{00000000-0005-0000-0000-000077DA0000}"/>
    <cellStyle name="Normal 9 2 6 3 2 3" xfId="24271" xr:uid="{00000000-0005-0000-0000-000078DA0000}"/>
    <cellStyle name="Normal 9 2 6 3 2 3 2" xfId="51404" xr:uid="{00000000-0005-0000-0000-000079DA0000}"/>
    <cellStyle name="Normal 9 2 6 3 2 4" xfId="37842" xr:uid="{00000000-0005-0000-0000-00007ADA0000}"/>
    <cellStyle name="Normal 9 2 6 3 3" xfId="14095" xr:uid="{00000000-0005-0000-0000-00007BDA0000}"/>
    <cellStyle name="Normal 9 2 6 3 3 2" xfId="27663" xr:uid="{00000000-0005-0000-0000-00007CDA0000}"/>
    <cellStyle name="Normal 9 2 6 3 3 2 2" xfId="54796" xr:uid="{00000000-0005-0000-0000-00007DDA0000}"/>
    <cellStyle name="Normal 9 2 6 3 3 3" xfId="41234" xr:uid="{00000000-0005-0000-0000-00007EDA0000}"/>
    <cellStyle name="Normal 9 2 6 3 4" xfId="20882" xr:uid="{00000000-0005-0000-0000-00007FDA0000}"/>
    <cellStyle name="Normal 9 2 6 3 4 2" xfId="48015" xr:uid="{00000000-0005-0000-0000-000080DA0000}"/>
    <cellStyle name="Normal 9 2 6 3 5" xfId="34453" xr:uid="{00000000-0005-0000-0000-000081DA0000}"/>
    <cellStyle name="Normal 9 2 6 4" xfId="7170" xr:uid="{00000000-0005-0000-0000-000082DA0000}"/>
    <cellStyle name="Normal 9 2 6 4 2" xfId="10695" xr:uid="{00000000-0005-0000-0000-000083DA0000}"/>
    <cellStyle name="Normal 9 2 6 4 2 2" xfId="17485" xr:uid="{00000000-0005-0000-0000-000084DA0000}"/>
    <cellStyle name="Normal 9 2 6 4 2 2 2" xfId="31053" xr:uid="{00000000-0005-0000-0000-000085DA0000}"/>
    <cellStyle name="Normal 9 2 6 4 2 2 2 2" xfId="58186" xr:uid="{00000000-0005-0000-0000-000086DA0000}"/>
    <cellStyle name="Normal 9 2 6 4 2 2 3" xfId="44624" xr:uid="{00000000-0005-0000-0000-000087DA0000}"/>
    <cellStyle name="Normal 9 2 6 4 2 3" xfId="24272" xr:uid="{00000000-0005-0000-0000-000088DA0000}"/>
    <cellStyle name="Normal 9 2 6 4 2 3 2" xfId="51405" xr:uid="{00000000-0005-0000-0000-000089DA0000}"/>
    <cellStyle name="Normal 9 2 6 4 2 4" xfId="37843" xr:uid="{00000000-0005-0000-0000-00008ADA0000}"/>
    <cellStyle name="Normal 9 2 6 4 3" xfId="14096" xr:uid="{00000000-0005-0000-0000-00008BDA0000}"/>
    <cellStyle name="Normal 9 2 6 4 3 2" xfId="27664" xr:uid="{00000000-0005-0000-0000-00008CDA0000}"/>
    <cellStyle name="Normal 9 2 6 4 3 2 2" xfId="54797" xr:uid="{00000000-0005-0000-0000-00008DDA0000}"/>
    <cellStyle name="Normal 9 2 6 4 3 3" xfId="41235" xr:uid="{00000000-0005-0000-0000-00008EDA0000}"/>
    <cellStyle name="Normal 9 2 6 4 4" xfId="20883" xr:uid="{00000000-0005-0000-0000-00008FDA0000}"/>
    <cellStyle name="Normal 9 2 6 4 4 2" xfId="48016" xr:uid="{00000000-0005-0000-0000-000090DA0000}"/>
    <cellStyle name="Normal 9 2 6 4 5" xfId="34454" xr:uid="{00000000-0005-0000-0000-000091DA0000}"/>
    <cellStyle name="Normal 9 2 6 5" xfId="10690" xr:uid="{00000000-0005-0000-0000-000092DA0000}"/>
    <cellStyle name="Normal 9 2 6 5 2" xfId="17480" xr:uid="{00000000-0005-0000-0000-000093DA0000}"/>
    <cellStyle name="Normal 9 2 6 5 2 2" xfId="31048" xr:uid="{00000000-0005-0000-0000-000094DA0000}"/>
    <cellStyle name="Normal 9 2 6 5 2 2 2" xfId="58181" xr:uid="{00000000-0005-0000-0000-000095DA0000}"/>
    <cellStyle name="Normal 9 2 6 5 2 3" xfId="44619" xr:uid="{00000000-0005-0000-0000-000096DA0000}"/>
    <cellStyle name="Normal 9 2 6 5 3" xfId="24267" xr:uid="{00000000-0005-0000-0000-000097DA0000}"/>
    <cellStyle name="Normal 9 2 6 5 3 2" xfId="51400" xr:uid="{00000000-0005-0000-0000-000098DA0000}"/>
    <cellStyle name="Normal 9 2 6 5 4" xfId="37838" xr:uid="{00000000-0005-0000-0000-000099DA0000}"/>
    <cellStyle name="Normal 9 2 6 6" xfId="14091" xr:uid="{00000000-0005-0000-0000-00009ADA0000}"/>
    <cellStyle name="Normal 9 2 6 6 2" xfId="27659" xr:uid="{00000000-0005-0000-0000-00009BDA0000}"/>
    <cellStyle name="Normal 9 2 6 6 2 2" xfId="54792" xr:uid="{00000000-0005-0000-0000-00009CDA0000}"/>
    <cellStyle name="Normal 9 2 6 6 3" xfId="41230" xr:uid="{00000000-0005-0000-0000-00009DDA0000}"/>
    <cellStyle name="Normal 9 2 6 7" xfId="20878" xr:uid="{00000000-0005-0000-0000-00009EDA0000}"/>
    <cellStyle name="Normal 9 2 6 7 2" xfId="48011" xr:uid="{00000000-0005-0000-0000-00009FDA0000}"/>
    <cellStyle name="Normal 9 2 6 8" xfId="34449" xr:uid="{00000000-0005-0000-0000-0000A0DA0000}"/>
    <cellStyle name="Normal 9 2 7" xfId="7171" xr:uid="{00000000-0005-0000-0000-0000A1DA0000}"/>
    <cellStyle name="Normal 9 2 7 2" xfId="7172" xr:uid="{00000000-0005-0000-0000-0000A2DA0000}"/>
    <cellStyle name="Normal 9 2 7 2 2" xfId="7173" xr:uid="{00000000-0005-0000-0000-0000A3DA0000}"/>
    <cellStyle name="Normal 9 2 7 2 2 2" xfId="10698" xr:uid="{00000000-0005-0000-0000-0000A4DA0000}"/>
    <cellStyle name="Normal 9 2 7 2 2 2 2" xfId="17488" xr:uid="{00000000-0005-0000-0000-0000A5DA0000}"/>
    <cellStyle name="Normal 9 2 7 2 2 2 2 2" xfId="31056" xr:uid="{00000000-0005-0000-0000-0000A6DA0000}"/>
    <cellStyle name="Normal 9 2 7 2 2 2 2 2 2" xfId="58189" xr:uid="{00000000-0005-0000-0000-0000A7DA0000}"/>
    <cellStyle name="Normal 9 2 7 2 2 2 2 3" xfId="44627" xr:uid="{00000000-0005-0000-0000-0000A8DA0000}"/>
    <cellStyle name="Normal 9 2 7 2 2 2 3" xfId="24275" xr:uid="{00000000-0005-0000-0000-0000A9DA0000}"/>
    <cellStyle name="Normal 9 2 7 2 2 2 3 2" xfId="51408" xr:uid="{00000000-0005-0000-0000-0000AADA0000}"/>
    <cellStyle name="Normal 9 2 7 2 2 2 4" xfId="37846" xr:uid="{00000000-0005-0000-0000-0000ABDA0000}"/>
    <cellStyle name="Normal 9 2 7 2 2 3" xfId="14099" xr:uid="{00000000-0005-0000-0000-0000ACDA0000}"/>
    <cellStyle name="Normal 9 2 7 2 2 3 2" xfId="27667" xr:uid="{00000000-0005-0000-0000-0000ADDA0000}"/>
    <cellStyle name="Normal 9 2 7 2 2 3 2 2" xfId="54800" xr:uid="{00000000-0005-0000-0000-0000AEDA0000}"/>
    <cellStyle name="Normal 9 2 7 2 2 3 3" xfId="41238" xr:uid="{00000000-0005-0000-0000-0000AFDA0000}"/>
    <cellStyle name="Normal 9 2 7 2 2 4" xfId="20886" xr:uid="{00000000-0005-0000-0000-0000B0DA0000}"/>
    <cellStyle name="Normal 9 2 7 2 2 4 2" xfId="48019" xr:uid="{00000000-0005-0000-0000-0000B1DA0000}"/>
    <cellStyle name="Normal 9 2 7 2 2 5" xfId="34457" xr:uid="{00000000-0005-0000-0000-0000B2DA0000}"/>
    <cellStyle name="Normal 9 2 7 2 3" xfId="7174" xr:uid="{00000000-0005-0000-0000-0000B3DA0000}"/>
    <cellStyle name="Normal 9 2 7 2 3 2" xfId="10699" xr:uid="{00000000-0005-0000-0000-0000B4DA0000}"/>
    <cellStyle name="Normal 9 2 7 2 3 2 2" xfId="17489" xr:uid="{00000000-0005-0000-0000-0000B5DA0000}"/>
    <cellStyle name="Normal 9 2 7 2 3 2 2 2" xfId="31057" xr:uid="{00000000-0005-0000-0000-0000B6DA0000}"/>
    <cellStyle name="Normal 9 2 7 2 3 2 2 2 2" xfId="58190" xr:uid="{00000000-0005-0000-0000-0000B7DA0000}"/>
    <cellStyle name="Normal 9 2 7 2 3 2 2 3" xfId="44628" xr:uid="{00000000-0005-0000-0000-0000B8DA0000}"/>
    <cellStyle name="Normal 9 2 7 2 3 2 3" xfId="24276" xr:uid="{00000000-0005-0000-0000-0000B9DA0000}"/>
    <cellStyle name="Normal 9 2 7 2 3 2 3 2" xfId="51409" xr:uid="{00000000-0005-0000-0000-0000BADA0000}"/>
    <cellStyle name="Normal 9 2 7 2 3 2 4" xfId="37847" xr:uid="{00000000-0005-0000-0000-0000BBDA0000}"/>
    <cellStyle name="Normal 9 2 7 2 3 3" xfId="14100" xr:uid="{00000000-0005-0000-0000-0000BCDA0000}"/>
    <cellStyle name="Normal 9 2 7 2 3 3 2" xfId="27668" xr:uid="{00000000-0005-0000-0000-0000BDDA0000}"/>
    <cellStyle name="Normal 9 2 7 2 3 3 2 2" xfId="54801" xr:uid="{00000000-0005-0000-0000-0000BEDA0000}"/>
    <cellStyle name="Normal 9 2 7 2 3 3 3" xfId="41239" xr:uid="{00000000-0005-0000-0000-0000BFDA0000}"/>
    <cellStyle name="Normal 9 2 7 2 3 4" xfId="20887" xr:uid="{00000000-0005-0000-0000-0000C0DA0000}"/>
    <cellStyle name="Normal 9 2 7 2 3 4 2" xfId="48020" xr:uid="{00000000-0005-0000-0000-0000C1DA0000}"/>
    <cellStyle name="Normal 9 2 7 2 3 5" xfId="34458" xr:uid="{00000000-0005-0000-0000-0000C2DA0000}"/>
    <cellStyle name="Normal 9 2 7 2 4" xfId="10697" xr:uid="{00000000-0005-0000-0000-0000C3DA0000}"/>
    <cellStyle name="Normal 9 2 7 2 4 2" xfId="17487" xr:uid="{00000000-0005-0000-0000-0000C4DA0000}"/>
    <cellStyle name="Normal 9 2 7 2 4 2 2" xfId="31055" xr:uid="{00000000-0005-0000-0000-0000C5DA0000}"/>
    <cellStyle name="Normal 9 2 7 2 4 2 2 2" xfId="58188" xr:uid="{00000000-0005-0000-0000-0000C6DA0000}"/>
    <cellStyle name="Normal 9 2 7 2 4 2 3" xfId="44626" xr:uid="{00000000-0005-0000-0000-0000C7DA0000}"/>
    <cellStyle name="Normal 9 2 7 2 4 3" xfId="24274" xr:uid="{00000000-0005-0000-0000-0000C8DA0000}"/>
    <cellStyle name="Normal 9 2 7 2 4 3 2" xfId="51407" xr:uid="{00000000-0005-0000-0000-0000C9DA0000}"/>
    <cellStyle name="Normal 9 2 7 2 4 4" xfId="37845" xr:uid="{00000000-0005-0000-0000-0000CADA0000}"/>
    <cellStyle name="Normal 9 2 7 2 5" xfId="14098" xr:uid="{00000000-0005-0000-0000-0000CBDA0000}"/>
    <cellStyle name="Normal 9 2 7 2 5 2" xfId="27666" xr:uid="{00000000-0005-0000-0000-0000CCDA0000}"/>
    <cellStyle name="Normal 9 2 7 2 5 2 2" xfId="54799" xr:uid="{00000000-0005-0000-0000-0000CDDA0000}"/>
    <cellStyle name="Normal 9 2 7 2 5 3" xfId="41237" xr:uid="{00000000-0005-0000-0000-0000CEDA0000}"/>
    <cellStyle name="Normal 9 2 7 2 6" xfId="20885" xr:uid="{00000000-0005-0000-0000-0000CFDA0000}"/>
    <cellStyle name="Normal 9 2 7 2 6 2" xfId="48018" xr:uid="{00000000-0005-0000-0000-0000D0DA0000}"/>
    <cellStyle name="Normal 9 2 7 2 7" xfId="34456" xr:uid="{00000000-0005-0000-0000-0000D1DA0000}"/>
    <cellStyle name="Normal 9 2 7 3" xfId="7175" xr:uid="{00000000-0005-0000-0000-0000D2DA0000}"/>
    <cellStyle name="Normal 9 2 7 3 2" xfId="10700" xr:uid="{00000000-0005-0000-0000-0000D3DA0000}"/>
    <cellStyle name="Normal 9 2 7 3 2 2" xfId="17490" xr:uid="{00000000-0005-0000-0000-0000D4DA0000}"/>
    <cellStyle name="Normal 9 2 7 3 2 2 2" xfId="31058" xr:uid="{00000000-0005-0000-0000-0000D5DA0000}"/>
    <cellStyle name="Normal 9 2 7 3 2 2 2 2" xfId="58191" xr:uid="{00000000-0005-0000-0000-0000D6DA0000}"/>
    <cellStyle name="Normal 9 2 7 3 2 2 3" xfId="44629" xr:uid="{00000000-0005-0000-0000-0000D7DA0000}"/>
    <cellStyle name="Normal 9 2 7 3 2 3" xfId="24277" xr:uid="{00000000-0005-0000-0000-0000D8DA0000}"/>
    <cellStyle name="Normal 9 2 7 3 2 3 2" xfId="51410" xr:uid="{00000000-0005-0000-0000-0000D9DA0000}"/>
    <cellStyle name="Normal 9 2 7 3 2 4" xfId="37848" xr:uid="{00000000-0005-0000-0000-0000DADA0000}"/>
    <cellStyle name="Normal 9 2 7 3 3" xfId="14101" xr:uid="{00000000-0005-0000-0000-0000DBDA0000}"/>
    <cellStyle name="Normal 9 2 7 3 3 2" xfId="27669" xr:uid="{00000000-0005-0000-0000-0000DCDA0000}"/>
    <cellStyle name="Normal 9 2 7 3 3 2 2" xfId="54802" xr:uid="{00000000-0005-0000-0000-0000DDDA0000}"/>
    <cellStyle name="Normal 9 2 7 3 3 3" xfId="41240" xr:uid="{00000000-0005-0000-0000-0000DEDA0000}"/>
    <cellStyle name="Normal 9 2 7 3 4" xfId="20888" xr:uid="{00000000-0005-0000-0000-0000DFDA0000}"/>
    <cellStyle name="Normal 9 2 7 3 4 2" xfId="48021" xr:uid="{00000000-0005-0000-0000-0000E0DA0000}"/>
    <cellStyle name="Normal 9 2 7 3 5" xfId="34459" xr:uid="{00000000-0005-0000-0000-0000E1DA0000}"/>
    <cellStyle name="Normal 9 2 7 4" xfId="7176" xr:uid="{00000000-0005-0000-0000-0000E2DA0000}"/>
    <cellStyle name="Normal 9 2 7 4 2" xfId="10701" xr:uid="{00000000-0005-0000-0000-0000E3DA0000}"/>
    <cellStyle name="Normal 9 2 7 4 2 2" xfId="17491" xr:uid="{00000000-0005-0000-0000-0000E4DA0000}"/>
    <cellStyle name="Normal 9 2 7 4 2 2 2" xfId="31059" xr:uid="{00000000-0005-0000-0000-0000E5DA0000}"/>
    <cellStyle name="Normal 9 2 7 4 2 2 2 2" xfId="58192" xr:uid="{00000000-0005-0000-0000-0000E6DA0000}"/>
    <cellStyle name="Normal 9 2 7 4 2 2 3" xfId="44630" xr:uid="{00000000-0005-0000-0000-0000E7DA0000}"/>
    <cellStyle name="Normal 9 2 7 4 2 3" xfId="24278" xr:uid="{00000000-0005-0000-0000-0000E8DA0000}"/>
    <cellStyle name="Normal 9 2 7 4 2 3 2" xfId="51411" xr:uid="{00000000-0005-0000-0000-0000E9DA0000}"/>
    <cellStyle name="Normal 9 2 7 4 2 4" xfId="37849" xr:uid="{00000000-0005-0000-0000-0000EADA0000}"/>
    <cellStyle name="Normal 9 2 7 4 3" xfId="14102" xr:uid="{00000000-0005-0000-0000-0000EBDA0000}"/>
    <cellStyle name="Normal 9 2 7 4 3 2" xfId="27670" xr:uid="{00000000-0005-0000-0000-0000ECDA0000}"/>
    <cellStyle name="Normal 9 2 7 4 3 2 2" xfId="54803" xr:uid="{00000000-0005-0000-0000-0000EDDA0000}"/>
    <cellStyle name="Normal 9 2 7 4 3 3" xfId="41241" xr:uid="{00000000-0005-0000-0000-0000EEDA0000}"/>
    <cellStyle name="Normal 9 2 7 4 4" xfId="20889" xr:uid="{00000000-0005-0000-0000-0000EFDA0000}"/>
    <cellStyle name="Normal 9 2 7 4 4 2" xfId="48022" xr:uid="{00000000-0005-0000-0000-0000F0DA0000}"/>
    <cellStyle name="Normal 9 2 7 4 5" xfId="34460" xr:uid="{00000000-0005-0000-0000-0000F1DA0000}"/>
    <cellStyle name="Normal 9 2 7 5" xfId="10696" xr:uid="{00000000-0005-0000-0000-0000F2DA0000}"/>
    <cellStyle name="Normal 9 2 7 5 2" xfId="17486" xr:uid="{00000000-0005-0000-0000-0000F3DA0000}"/>
    <cellStyle name="Normal 9 2 7 5 2 2" xfId="31054" xr:uid="{00000000-0005-0000-0000-0000F4DA0000}"/>
    <cellStyle name="Normal 9 2 7 5 2 2 2" xfId="58187" xr:uid="{00000000-0005-0000-0000-0000F5DA0000}"/>
    <cellStyle name="Normal 9 2 7 5 2 3" xfId="44625" xr:uid="{00000000-0005-0000-0000-0000F6DA0000}"/>
    <cellStyle name="Normal 9 2 7 5 3" xfId="24273" xr:uid="{00000000-0005-0000-0000-0000F7DA0000}"/>
    <cellStyle name="Normal 9 2 7 5 3 2" xfId="51406" xr:uid="{00000000-0005-0000-0000-0000F8DA0000}"/>
    <cellStyle name="Normal 9 2 7 5 4" xfId="37844" xr:uid="{00000000-0005-0000-0000-0000F9DA0000}"/>
    <cellStyle name="Normal 9 2 7 6" xfId="14097" xr:uid="{00000000-0005-0000-0000-0000FADA0000}"/>
    <cellStyle name="Normal 9 2 7 6 2" xfId="27665" xr:uid="{00000000-0005-0000-0000-0000FBDA0000}"/>
    <cellStyle name="Normal 9 2 7 6 2 2" xfId="54798" xr:uid="{00000000-0005-0000-0000-0000FCDA0000}"/>
    <cellStyle name="Normal 9 2 7 6 3" xfId="41236" xr:uid="{00000000-0005-0000-0000-0000FDDA0000}"/>
    <cellStyle name="Normal 9 2 7 7" xfId="20884" xr:uid="{00000000-0005-0000-0000-0000FEDA0000}"/>
    <cellStyle name="Normal 9 2 7 7 2" xfId="48017" xr:uid="{00000000-0005-0000-0000-0000FFDA0000}"/>
    <cellStyle name="Normal 9 2 7 8" xfId="34455" xr:uid="{00000000-0005-0000-0000-000000DB0000}"/>
    <cellStyle name="Normal 9 2 8" xfId="7177" xr:uid="{00000000-0005-0000-0000-000001DB0000}"/>
    <cellStyle name="Normal 9 2 8 2" xfId="7178" xr:uid="{00000000-0005-0000-0000-000002DB0000}"/>
    <cellStyle name="Normal 9 2 8 2 2" xfId="10703" xr:uid="{00000000-0005-0000-0000-000003DB0000}"/>
    <cellStyle name="Normal 9 2 8 2 2 2" xfId="17493" xr:uid="{00000000-0005-0000-0000-000004DB0000}"/>
    <cellStyle name="Normal 9 2 8 2 2 2 2" xfId="31061" xr:uid="{00000000-0005-0000-0000-000005DB0000}"/>
    <cellStyle name="Normal 9 2 8 2 2 2 2 2" xfId="58194" xr:uid="{00000000-0005-0000-0000-000006DB0000}"/>
    <cellStyle name="Normal 9 2 8 2 2 2 3" xfId="44632" xr:uid="{00000000-0005-0000-0000-000007DB0000}"/>
    <cellStyle name="Normal 9 2 8 2 2 3" xfId="24280" xr:uid="{00000000-0005-0000-0000-000008DB0000}"/>
    <cellStyle name="Normal 9 2 8 2 2 3 2" xfId="51413" xr:uid="{00000000-0005-0000-0000-000009DB0000}"/>
    <cellStyle name="Normal 9 2 8 2 2 4" xfId="37851" xr:uid="{00000000-0005-0000-0000-00000ADB0000}"/>
    <cellStyle name="Normal 9 2 8 2 3" xfId="14104" xr:uid="{00000000-0005-0000-0000-00000BDB0000}"/>
    <cellStyle name="Normal 9 2 8 2 3 2" xfId="27672" xr:uid="{00000000-0005-0000-0000-00000CDB0000}"/>
    <cellStyle name="Normal 9 2 8 2 3 2 2" xfId="54805" xr:uid="{00000000-0005-0000-0000-00000DDB0000}"/>
    <cellStyle name="Normal 9 2 8 2 3 3" xfId="41243" xr:uid="{00000000-0005-0000-0000-00000EDB0000}"/>
    <cellStyle name="Normal 9 2 8 2 4" xfId="20891" xr:uid="{00000000-0005-0000-0000-00000FDB0000}"/>
    <cellStyle name="Normal 9 2 8 2 4 2" xfId="48024" xr:uid="{00000000-0005-0000-0000-000010DB0000}"/>
    <cellStyle name="Normal 9 2 8 2 5" xfId="34462" xr:uid="{00000000-0005-0000-0000-000011DB0000}"/>
    <cellStyle name="Normal 9 2 8 3" xfId="7179" xr:uid="{00000000-0005-0000-0000-000012DB0000}"/>
    <cellStyle name="Normal 9 2 8 3 2" xfId="10704" xr:uid="{00000000-0005-0000-0000-000013DB0000}"/>
    <cellStyle name="Normal 9 2 8 3 2 2" xfId="17494" xr:uid="{00000000-0005-0000-0000-000014DB0000}"/>
    <cellStyle name="Normal 9 2 8 3 2 2 2" xfId="31062" xr:uid="{00000000-0005-0000-0000-000015DB0000}"/>
    <cellStyle name="Normal 9 2 8 3 2 2 2 2" xfId="58195" xr:uid="{00000000-0005-0000-0000-000016DB0000}"/>
    <cellStyle name="Normal 9 2 8 3 2 2 3" xfId="44633" xr:uid="{00000000-0005-0000-0000-000017DB0000}"/>
    <cellStyle name="Normal 9 2 8 3 2 3" xfId="24281" xr:uid="{00000000-0005-0000-0000-000018DB0000}"/>
    <cellStyle name="Normal 9 2 8 3 2 3 2" xfId="51414" xr:uid="{00000000-0005-0000-0000-000019DB0000}"/>
    <cellStyle name="Normal 9 2 8 3 2 4" xfId="37852" xr:uid="{00000000-0005-0000-0000-00001ADB0000}"/>
    <cellStyle name="Normal 9 2 8 3 3" xfId="14105" xr:uid="{00000000-0005-0000-0000-00001BDB0000}"/>
    <cellStyle name="Normal 9 2 8 3 3 2" xfId="27673" xr:uid="{00000000-0005-0000-0000-00001CDB0000}"/>
    <cellStyle name="Normal 9 2 8 3 3 2 2" xfId="54806" xr:uid="{00000000-0005-0000-0000-00001DDB0000}"/>
    <cellStyle name="Normal 9 2 8 3 3 3" xfId="41244" xr:uid="{00000000-0005-0000-0000-00001EDB0000}"/>
    <cellStyle name="Normal 9 2 8 3 4" xfId="20892" xr:uid="{00000000-0005-0000-0000-00001FDB0000}"/>
    <cellStyle name="Normal 9 2 8 3 4 2" xfId="48025" xr:uid="{00000000-0005-0000-0000-000020DB0000}"/>
    <cellStyle name="Normal 9 2 8 3 5" xfId="34463" xr:uid="{00000000-0005-0000-0000-000021DB0000}"/>
    <cellStyle name="Normal 9 2 8 4" xfId="10702" xr:uid="{00000000-0005-0000-0000-000022DB0000}"/>
    <cellStyle name="Normal 9 2 8 4 2" xfId="17492" xr:uid="{00000000-0005-0000-0000-000023DB0000}"/>
    <cellStyle name="Normal 9 2 8 4 2 2" xfId="31060" xr:uid="{00000000-0005-0000-0000-000024DB0000}"/>
    <cellStyle name="Normal 9 2 8 4 2 2 2" xfId="58193" xr:uid="{00000000-0005-0000-0000-000025DB0000}"/>
    <cellStyle name="Normal 9 2 8 4 2 3" xfId="44631" xr:uid="{00000000-0005-0000-0000-000026DB0000}"/>
    <cellStyle name="Normal 9 2 8 4 3" xfId="24279" xr:uid="{00000000-0005-0000-0000-000027DB0000}"/>
    <cellStyle name="Normal 9 2 8 4 3 2" xfId="51412" xr:uid="{00000000-0005-0000-0000-000028DB0000}"/>
    <cellStyle name="Normal 9 2 8 4 4" xfId="37850" xr:uid="{00000000-0005-0000-0000-000029DB0000}"/>
    <cellStyle name="Normal 9 2 8 5" xfId="14103" xr:uid="{00000000-0005-0000-0000-00002ADB0000}"/>
    <cellStyle name="Normal 9 2 8 5 2" xfId="27671" xr:uid="{00000000-0005-0000-0000-00002BDB0000}"/>
    <cellStyle name="Normal 9 2 8 5 2 2" xfId="54804" xr:uid="{00000000-0005-0000-0000-00002CDB0000}"/>
    <cellStyle name="Normal 9 2 8 5 3" xfId="41242" xr:uid="{00000000-0005-0000-0000-00002DDB0000}"/>
    <cellStyle name="Normal 9 2 8 6" xfId="20890" xr:uid="{00000000-0005-0000-0000-00002EDB0000}"/>
    <cellStyle name="Normal 9 2 8 6 2" xfId="48023" xr:uid="{00000000-0005-0000-0000-00002FDB0000}"/>
    <cellStyle name="Normal 9 2 8 7" xfId="34461" xr:uid="{00000000-0005-0000-0000-000030DB0000}"/>
    <cellStyle name="Normal 9 2 9" xfId="7180" xr:uid="{00000000-0005-0000-0000-000031DB0000}"/>
    <cellStyle name="Normal 9 2 9 2" xfId="7181" xr:uid="{00000000-0005-0000-0000-000032DB0000}"/>
    <cellStyle name="Normal 9 2 9 2 2" xfId="10706" xr:uid="{00000000-0005-0000-0000-000033DB0000}"/>
    <cellStyle name="Normal 9 2 9 2 2 2" xfId="17496" xr:uid="{00000000-0005-0000-0000-000034DB0000}"/>
    <cellStyle name="Normal 9 2 9 2 2 2 2" xfId="31064" xr:uid="{00000000-0005-0000-0000-000035DB0000}"/>
    <cellStyle name="Normal 9 2 9 2 2 2 2 2" xfId="58197" xr:uid="{00000000-0005-0000-0000-000036DB0000}"/>
    <cellStyle name="Normal 9 2 9 2 2 2 3" xfId="44635" xr:uid="{00000000-0005-0000-0000-000037DB0000}"/>
    <cellStyle name="Normal 9 2 9 2 2 3" xfId="24283" xr:uid="{00000000-0005-0000-0000-000038DB0000}"/>
    <cellStyle name="Normal 9 2 9 2 2 3 2" xfId="51416" xr:uid="{00000000-0005-0000-0000-000039DB0000}"/>
    <cellStyle name="Normal 9 2 9 2 2 4" xfId="37854" xr:uid="{00000000-0005-0000-0000-00003ADB0000}"/>
    <cellStyle name="Normal 9 2 9 2 3" xfId="14107" xr:uid="{00000000-0005-0000-0000-00003BDB0000}"/>
    <cellStyle name="Normal 9 2 9 2 3 2" xfId="27675" xr:uid="{00000000-0005-0000-0000-00003CDB0000}"/>
    <cellStyle name="Normal 9 2 9 2 3 2 2" xfId="54808" xr:uid="{00000000-0005-0000-0000-00003DDB0000}"/>
    <cellStyle name="Normal 9 2 9 2 3 3" xfId="41246" xr:uid="{00000000-0005-0000-0000-00003EDB0000}"/>
    <cellStyle name="Normal 9 2 9 2 4" xfId="20894" xr:uid="{00000000-0005-0000-0000-00003FDB0000}"/>
    <cellStyle name="Normal 9 2 9 2 4 2" xfId="48027" xr:uid="{00000000-0005-0000-0000-000040DB0000}"/>
    <cellStyle name="Normal 9 2 9 2 5" xfId="34465" xr:uid="{00000000-0005-0000-0000-000041DB0000}"/>
    <cellStyle name="Normal 9 2 9 3" xfId="7182" xr:uid="{00000000-0005-0000-0000-000042DB0000}"/>
    <cellStyle name="Normal 9 2 9 3 2" xfId="10707" xr:uid="{00000000-0005-0000-0000-000043DB0000}"/>
    <cellStyle name="Normal 9 2 9 3 2 2" xfId="17497" xr:uid="{00000000-0005-0000-0000-000044DB0000}"/>
    <cellStyle name="Normal 9 2 9 3 2 2 2" xfId="31065" xr:uid="{00000000-0005-0000-0000-000045DB0000}"/>
    <cellStyle name="Normal 9 2 9 3 2 2 2 2" xfId="58198" xr:uid="{00000000-0005-0000-0000-000046DB0000}"/>
    <cellStyle name="Normal 9 2 9 3 2 2 3" xfId="44636" xr:uid="{00000000-0005-0000-0000-000047DB0000}"/>
    <cellStyle name="Normal 9 2 9 3 2 3" xfId="24284" xr:uid="{00000000-0005-0000-0000-000048DB0000}"/>
    <cellStyle name="Normal 9 2 9 3 2 3 2" xfId="51417" xr:uid="{00000000-0005-0000-0000-000049DB0000}"/>
    <cellStyle name="Normal 9 2 9 3 2 4" xfId="37855" xr:uid="{00000000-0005-0000-0000-00004ADB0000}"/>
    <cellStyle name="Normal 9 2 9 3 3" xfId="14108" xr:uid="{00000000-0005-0000-0000-00004BDB0000}"/>
    <cellStyle name="Normal 9 2 9 3 3 2" xfId="27676" xr:uid="{00000000-0005-0000-0000-00004CDB0000}"/>
    <cellStyle name="Normal 9 2 9 3 3 2 2" xfId="54809" xr:uid="{00000000-0005-0000-0000-00004DDB0000}"/>
    <cellStyle name="Normal 9 2 9 3 3 3" xfId="41247" xr:uid="{00000000-0005-0000-0000-00004EDB0000}"/>
    <cellStyle name="Normal 9 2 9 3 4" xfId="20895" xr:uid="{00000000-0005-0000-0000-00004FDB0000}"/>
    <cellStyle name="Normal 9 2 9 3 4 2" xfId="48028" xr:uid="{00000000-0005-0000-0000-000050DB0000}"/>
    <cellStyle name="Normal 9 2 9 3 5" xfId="34466" xr:uid="{00000000-0005-0000-0000-000051DB0000}"/>
    <cellStyle name="Normal 9 2 9 4" xfId="10705" xr:uid="{00000000-0005-0000-0000-000052DB0000}"/>
    <cellStyle name="Normal 9 2 9 4 2" xfId="17495" xr:uid="{00000000-0005-0000-0000-000053DB0000}"/>
    <cellStyle name="Normal 9 2 9 4 2 2" xfId="31063" xr:uid="{00000000-0005-0000-0000-000054DB0000}"/>
    <cellStyle name="Normal 9 2 9 4 2 2 2" xfId="58196" xr:uid="{00000000-0005-0000-0000-000055DB0000}"/>
    <cellStyle name="Normal 9 2 9 4 2 3" xfId="44634" xr:uid="{00000000-0005-0000-0000-000056DB0000}"/>
    <cellStyle name="Normal 9 2 9 4 3" xfId="24282" xr:uid="{00000000-0005-0000-0000-000057DB0000}"/>
    <cellStyle name="Normal 9 2 9 4 3 2" xfId="51415" xr:uid="{00000000-0005-0000-0000-000058DB0000}"/>
    <cellStyle name="Normal 9 2 9 4 4" xfId="37853" xr:uid="{00000000-0005-0000-0000-000059DB0000}"/>
    <cellStyle name="Normal 9 2 9 5" xfId="14106" xr:uid="{00000000-0005-0000-0000-00005ADB0000}"/>
    <cellStyle name="Normal 9 2 9 5 2" xfId="27674" xr:uid="{00000000-0005-0000-0000-00005BDB0000}"/>
    <cellStyle name="Normal 9 2 9 5 2 2" xfId="54807" xr:uid="{00000000-0005-0000-0000-00005CDB0000}"/>
    <cellStyle name="Normal 9 2 9 5 3" xfId="41245" xr:uid="{00000000-0005-0000-0000-00005DDB0000}"/>
    <cellStyle name="Normal 9 2 9 6" xfId="20893" xr:uid="{00000000-0005-0000-0000-00005EDB0000}"/>
    <cellStyle name="Normal 9 2 9 6 2" xfId="48026" xr:uid="{00000000-0005-0000-0000-00005FDB0000}"/>
    <cellStyle name="Normal 9 2 9 7" xfId="34464" xr:uid="{00000000-0005-0000-0000-000060DB0000}"/>
    <cellStyle name="Normal 9 3" xfId="7183" xr:uid="{00000000-0005-0000-0000-000061DB0000}"/>
    <cellStyle name="Normal 9 3 2" xfId="7184" xr:uid="{00000000-0005-0000-0000-000062DB0000}"/>
    <cellStyle name="Normal 9 3 2 2" xfId="7185" xr:uid="{00000000-0005-0000-0000-000063DB0000}"/>
    <cellStyle name="Normal 9 4" xfId="7186" xr:uid="{00000000-0005-0000-0000-000064DB0000}"/>
    <cellStyle name="Normal 9 5" xfId="7187" xr:uid="{00000000-0005-0000-0000-000065DB0000}"/>
    <cellStyle name="Normal 9 5 2" xfId="7188" xr:uid="{00000000-0005-0000-0000-000066DB0000}"/>
    <cellStyle name="Normal 9 5 2 2" xfId="10709" xr:uid="{00000000-0005-0000-0000-000067DB0000}"/>
    <cellStyle name="Normal 9 5 2 2 2" xfId="17499" xr:uid="{00000000-0005-0000-0000-000068DB0000}"/>
    <cellStyle name="Normal 9 5 2 2 2 2" xfId="31067" xr:uid="{00000000-0005-0000-0000-000069DB0000}"/>
    <cellStyle name="Normal 9 5 2 2 2 2 2" xfId="58200" xr:uid="{00000000-0005-0000-0000-00006ADB0000}"/>
    <cellStyle name="Normal 9 5 2 2 2 3" xfId="44638" xr:uid="{00000000-0005-0000-0000-00006BDB0000}"/>
    <cellStyle name="Normal 9 5 2 2 3" xfId="24286" xr:uid="{00000000-0005-0000-0000-00006CDB0000}"/>
    <cellStyle name="Normal 9 5 2 2 3 2" xfId="51419" xr:uid="{00000000-0005-0000-0000-00006DDB0000}"/>
    <cellStyle name="Normal 9 5 2 2 4" xfId="37857" xr:uid="{00000000-0005-0000-0000-00006EDB0000}"/>
    <cellStyle name="Normal 9 5 2 3" xfId="14110" xr:uid="{00000000-0005-0000-0000-00006FDB0000}"/>
    <cellStyle name="Normal 9 5 2 3 2" xfId="27678" xr:uid="{00000000-0005-0000-0000-000070DB0000}"/>
    <cellStyle name="Normal 9 5 2 3 2 2" xfId="54811" xr:uid="{00000000-0005-0000-0000-000071DB0000}"/>
    <cellStyle name="Normal 9 5 2 3 3" xfId="41249" xr:uid="{00000000-0005-0000-0000-000072DB0000}"/>
    <cellStyle name="Normal 9 5 2 4" xfId="20897" xr:uid="{00000000-0005-0000-0000-000073DB0000}"/>
    <cellStyle name="Normal 9 5 2 4 2" xfId="48030" xr:uid="{00000000-0005-0000-0000-000074DB0000}"/>
    <cellStyle name="Normal 9 5 2 5" xfId="34468" xr:uid="{00000000-0005-0000-0000-000075DB0000}"/>
    <cellStyle name="Normal 9 5 3" xfId="7189" xr:uid="{00000000-0005-0000-0000-000076DB0000}"/>
    <cellStyle name="Normal 9 5 3 2" xfId="10710" xr:uid="{00000000-0005-0000-0000-000077DB0000}"/>
    <cellStyle name="Normal 9 5 3 2 2" xfId="17500" xr:uid="{00000000-0005-0000-0000-000078DB0000}"/>
    <cellStyle name="Normal 9 5 3 2 2 2" xfId="31068" xr:uid="{00000000-0005-0000-0000-000079DB0000}"/>
    <cellStyle name="Normal 9 5 3 2 2 2 2" xfId="58201" xr:uid="{00000000-0005-0000-0000-00007ADB0000}"/>
    <cellStyle name="Normal 9 5 3 2 2 3" xfId="44639" xr:uid="{00000000-0005-0000-0000-00007BDB0000}"/>
    <cellStyle name="Normal 9 5 3 2 3" xfId="24287" xr:uid="{00000000-0005-0000-0000-00007CDB0000}"/>
    <cellStyle name="Normal 9 5 3 2 3 2" xfId="51420" xr:uid="{00000000-0005-0000-0000-00007DDB0000}"/>
    <cellStyle name="Normal 9 5 3 2 4" xfId="37858" xr:uid="{00000000-0005-0000-0000-00007EDB0000}"/>
    <cellStyle name="Normal 9 5 3 3" xfId="14111" xr:uid="{00000000-0005-0000-0000-00007FDB0000}"/>
    <cellStyle name="Normal 9 5 3 3 2" xfId="27679" xr:uid="{00000000-0005-0000-0000-000080DB0000}"/>
    <cellStyle name="Normal 9 5 3 3 2 2" xfId="54812" xr:uid="{00000000-0005-0000-0000-000081DB0000}"/>
    <cellStyle name="Normal 9 5 3 3 3" xfId="41250" xr:uid="{00000000-0005-0000-0000-000082DB0000}"/>
    <cellStyle name="Normal 9 5 3 4" xfId="20898" xr:uid="{00000000-0005-0000-0000-000083DB0000}"/>
    <cellStyle name="Normal 9 5 3 4 2" xfId="48031" xr:uid="{00000000-0005-0000-0000-000084DB0000}"/>
    <cellStyle name="Normal 9 5 3 5" xfId="34469" xr:uid="{00000000-0005-0000-0000-000085DB0000}"/>
    <cellStyle name="Normal 9 5 4" xfId="10708" xr:uid="{00000000-0005-0000-0000-000086DB0000}"/>
    <cellStyle name="Normal 9 5 4 2" xfId="17498" xr:uid="{00000000-0005-0000-0000-000087DB0000}"/>
    <cellStyle name="Normal 9 5 4 2 2" xfId="31066" xr:uid="{00000000-0005-0000-0000-000088DB0000}"/>
    <cellStyle name="Normal 9 5 4 2 2 2" xfId="58199" xr:uid="{00000000-0005-0000-0000-000089DB0000}"/>
    <cellStyle name="Normal 9 5 4 2 3" xfId="44637" xr:uid="{00000000-0005-0000-0000-00008ADB0000}"/>
    <cellStyle name="Normal 9 5 4 3" xfId="24285" xr:uid="{00000000-0005-0000-0000-00008BDB0000}"/>
    <cellStyle name="Normal 9 5 4 3 2" xfId="51418" xr:uid="{00000000-0005-0000-0000-00008CDB0000}"/>
    <cellStyle name="Normal 9 5 4 4" xfId="37856" xr:uid="{00000000-0005-0000-0000-00008DDB0000}"/>
    <cellStyle name="Normal 9 5 5" xfId="14109" xr:uid="{00000000-0005-0000-0000-00008EDB0000}"/>
    <cellStyle name="Normal 9 5 5 2" xfId="27677" xr:uid="{00000000-0005-0000-0000-00008FDB0000}"/>
    <cellStyle name="Normal 9 5 5 2 2" xfId="54810" xr:uid="{00000000-0005-0000-0000-000090DB0000}"/>
    <cellStyle name="Normal 9 5 5 3" xfId="41248" xr:uid="{00000000-0005-0000-0000-000091DB0000}"/>
    <cellStyle name="Normal 9 5 6" xfId="20896" xr:uid="{00000000-0005-0000-0000-000092DB0000}"/>
    <cellStyle name="Normal 9 5 6 2" xfId="48029" xr:uid="{00000000-0005-0000-0000-000093DB0000}"/>
    <cellStyle name="Normal 9 5 7" xfId="34467" xr:uid="{00000000-0005-0000-0000-000094DB0000}"/>
    <cellStyle name="Normal 9 6" xfId="7190" xr:uid="{00000000-0005-0000-0000-000095DB0000}"/>
    <cellStyle name="Normal 9 6 2" xfId="10711" xr:uid="{00000000-0005-0000-0000-000096DB0000}"/>
    <cellStyle name="Normal 9 6 2 2" xfId="17501" xr:uid="{00000000-0005-0000-0000-000097DB0000}"/>
    <cellStyle name="Normal 9 6 2 2 2" xfId="31069" xr:uid="{00000000-0005-0000-0000-000098DB0000}"/>
    <cellStyle name="Normal 9 6 2 2 2 2" xfId="58202" xr:uid="{00000000-0005-0000-0000-000099DB0000}"/>
    <cellStyle name="Normal 9 6 2 2 3" xfId="44640" xr:uid="{00000000-0005-0000-0000-00009ADB0000}"/>
    <cellStyle name="Normal 9 6 2 3" xfId="24288" xr:uid="{00000000-0005-0000-0000-00009BDB0000}"/>
    <cellStyle name="Normal 9 6 2 3 2" xfId="51421" xr:uid="{00000000-0005-0000-0000-00009CDB0000}"/>
    <cellStyle name="Normal 9 6 2 4" xfId="37859" xr:uid="{00000000-0005-0000-0000-00009DDB0000}"/>
    <cellStyle name="Normal 9 6 3" xfId="14112" xr:uid="{00000000-0005-0000-0000-00009EDB0000}"/>
    <cellStyle name="Normal 9 6 3 2" xfId="27680" xr:uid="{00000000-0005-0000-0000-00009FDB0000}"/>
    <cellStyle name="Normal 9 6 3 2 2" xfId="54813" xr:uid="{00000000-0005-0000-0000-0000A0DB0000}"/>
    <cellStyle name="Normal 9 6 3 3" xfId="41251" xr:uid="{00000000-0005-0000-0000-0000A1DB0000}"/>
    <cellStyle name="Normal 9 6 4" xfId="20899" xr:uid="{00000000-0005-0000-0000-0000A2DB0000}"/>
    <cellStyle name="Normal 9 6 4 2" xfId="48032" xr:uid="{00000000-0005-0000-0000-0000A3DB0000}"/>
    <cellStyle name="Normal 9 6 5" xfId="34470" xr:uid="{00000000-0005-0000-0000-0000A4DB0000}"/>
    <cellStyle name="Normal 9 7" xfId="7191" xr:uid="{00000000-0005-0000-0000-0000A5DB0000}"/>
    <cellStyle name="Normal 9 8" xfId="2789" xr:uid="{00000000-0005-0000-0000-0000A6DB0000}"/>
    <cellStyle name="Normal_Presupuesto  La Estancia  17.03.2008" xfId="30" xr:uid="{00000000-0005-0000-0000-0000A7DB0000}"/>
    <cellStyle name="Notas 10" xfId="2790" xr:uid="{00000000-0005-0000-0000-0000A8DB0000}"/>
    <cellStyle name="Notas 11" xfId="2791" xr:uid="{00000000-0005-0000-0000-0000A9DB0000}"/>
    <cellStyle name="Notas 12" xfId="2792" xr:uid="{00000000-0005-0000-0000-0000AADB0000}"/>
    <cellStyle name="Notas 13" xfId="2793" xr:uid="{00000000-0005-0000-0000-0000ABDB0000}"/>
    <cellStyle name="Notas 14" xfId="2794" xr:uid="{00000000-0005-0000-0000-0000ACDB0000}"/>
    <cellStyle name="Notas 15" xfId="2795" xr:uid="{00000000-0005-0000-0000-0000ADDB0000}"/>
    <cellStyle name="Notas 16" xfId="2796" xr:uid="{00000000-0005-0000-0000-0000AEDB0000}"/>
    <cellStyle name="Notas 17" xfId="2797" xr:uid="{00000000-0005-0000-0000-0000AFDB0000}"/>
    <cellStyle name="Notas 18" xfId="2798" xr:uid="{00000000-0005-0000-0000-0000B0DB0000}"/>
    <cellStyle name="Notas 19" xfId="2799" xr:uid="{00000000-0005-0000-0000-0000B1DB0000}"/>
    <cellStyle name="Notas 2" xfId="72" xr:uid="{00000000-0005-0000-0000-0000B2DB0000}"/>
    <cellStyle name="Notas 2 2" xfId="199" xr:uid="{00000000-0005-0000-0000-0000B3DB0000}"/>
    <cellStyle name="Notas 2 2 2" xfId="58539" xr:uid="{418F6AF4-4F89-4778-A89C-C5127025A137}"/>
    <cellStyle name="Notas 2 3" xfId="192" xr:uid="{00000000-0005-0000-0000-0000B4DB0000}"/>
    <cellStyle name="Notas 2 4" xfId="2800" xr:uid="{00000000-0005-0000-0000-0000B5DB0000}"/>
    <cellStyle name="Notas 2 5" xfId="2801" xr:uid="{00000000-0005-0000-0000-0000B6DB0000}"/>
    <cellStyle name="Notas 2 6" xfId="58538" xr:uid="{BD7410B5-CB82-4AC6-8B54-6FD41AFB3114}"/>
    <cellStyle name="Notas 20" xfId="2802" xr:uid="{00000000-0005-0000-0000-0000B7DB0000}"/>
    <cellStyle name="Notas 21" xfId="2803" xr:uid="{00000000-0005-0000-0000-0000B8DB0000}"/>
    <cellStyle name="Notas 22" xfId="2804" xr:uid="{00000000-0005-0000-0000-0000B9DB0000}"/>
    <cellStyle name="Notas 23" xfId="2805" xr:uid="{00000000-0005-0000-0000-0000BADB0000}"/>
    <cellStyle name="Notas 24" xfId="2806" xr:uid="{00000000-0005-0000-0000-0000BBDB0000}"/>
    <cellStyle name="Notas 25" xfId="2807" xr:uid="{00000000-0005-0000-0000-0000BCDB0000}"/>
    <cellStyle name="Notas 26" xfId="2808" xr:uid="{00000000-0005-0000-0000-0000BDDB0000}"/>
    <cellStyle name="Notas 27" xfId="2809" xr:uid="{00000000-0005-0000-0000-0000BEDB0000}"/>
    <cellStyle name="Notas 28" xfId="2810" xr:uid="{00000000-0005-0000-0000-0000BFDB0000}"/>
    <cellStyle name="Notas 29" xfId="2811" xr:uid="{00000000-0005-0000-0000-0000C0DB0000}"/>
    <cellStyle name="Notas 3" xfId="73" xr:uid="{00000000-0005-0000-0000-0000C1DB0000}"/>
    <cellStyle name="Notas 30" xfId="2812" xr:uid="{00000000-0005-0000-0000-0000C2DB0000}"/>
    <cellStyle name="Notas 31" xfId="2813" xr:uid="{00000000-0005-0000-0000-0000C3DB0000}"/>
    <cellStyle name="Notas 32" xfId="2814" xr:uid="{00000000-0005-0000-0000-0000C4DB0000}"/>
    <cellStyle name="Notas 33" xfId="2815" xr:uid="{00000000-0005-0000-0000-0000C5DB0000}"/>
    <cellStyle name="Notas 34" xfId="2816" xr:uid="{00000000-0005-0000-0000-0000C6DB0000}"/>
    <cellStyle name="Notas 35" xfId="2817" xr:uid="{00000000-0005-0000-0000-0000C7DB0000}"/>
    <cellStyle name="Notas 36" xfId="2818" xr:uid="{00000000-0005-0000-0000-0000C8DB0000}"/>
    <cellStyle name="Notas 37" xfId="2819" xr:uid="{00000000-0005-0000-0000-0000C9DB0000}"/>
    <cellStyle name="Notas 38" xfId="2820" xr:uid="{00000000-0005-0000-0000-0000CADB0000}"/>
    <cellStyle name="Notas 39" xfId="2821" xr:uid="{00000000-0005-0000-0000-0000CBDB0000}"/>
    <cellStyle name="Notas 4" xfId="2822" xr:uid="{00000000-0005-0000-0000-0000CCDB0000}"/>
    <cellStyle name="Notas 40" xfId="2823" xr:uid="{00000000-0005-0000-0000-0000CDDB0000}"/>
    <cellStyle name="Notas 41" xfId="2824" xr:uid="{00000000-0005-0000-0000-0000CEDB0000}"/>
    <cellStyle name="Notas 42" xfId="2825" xr:uid="{00000000-0005-0000-0000-0000CFDB0000}"/>
    <cellStyle name="Notas 43" xfId="2826" xr:uid="{00000000-0005-0000-0000-0000D0DB0000}"/>
    <cellStyle name="Notas 44" xfId="2827" xr:uid="{00000000-0005-0000-0000-0000D1DB0000}"/>
    <cellStyle name="Notas 45" xfId="2828" xr:uid="{00000000-0005-0000-0000-0000D2DB0000}"/>
    <cellStyle name="Notas 46" xfId="2829" xr:uid="{00000000-0005-0000-0000-0000D3DB0000}"/>
    <cellStyle name="Notas 47" xfId="2830" xr:uid="{00000000-0005-0000-0000-0000D4DB0000}"/>
    <cellStyle name="Notas 48" xfId="2831" xr:uid="{00000000-0005-0000-0000-0000D5DB0000}"/>
    <cellStyle name="Notas 49" xfId="2832" xr:uid="{00000000-0005-0000-0000-0000D6DB0000}"/>
    <cellStyle name="Notas 5" xfId="2833" xr:uid="{00000000-0005-0000-0000-0000D7DB0000}"/>
    <cellStyle name="Notas 50" xfId="2834" xr:uid="{00000000-0005-0000-0000-0000D8DB0000}"/>
    <cellStyle name="Notas 51" xfId="2835" xr:uid="{00000000-0005-0000-0000-0000D9DB0000}"/>
    <cellStyle name="Notas 52" xfId="2836" xr:uid="{00000000-0005-0000-0000-0000DADB0000}"/>
    <cellStyle name="Notas 53" xfId="2837" xr:uid="{00000000-0005-0000-0000-0000DBDB0000}"/>
    <cellStyle name="Notas 54" xfId="2838" xr:uid="{00000000-0005-0000-0000-0000DCDB0000}"/>
    <cellStyle name="Notas 55" xfId="2839" xr:uid="{00000000-0005-0000-0000-0000DDDB0000}"/>
    <cellStyle name="Notas 56" xfId="2840" xr:uid="{00000000-0005-0000-0000-0000DEDB0000}"/>
    <cellStyle name="Notas 57" xfId="2841" xr:uid="{00000000-0005-0000-0000-0000DFDB0000}"/>
    <cellStyle name="Notas 58" xfId="2842" xr:uid="{00000000-0005-0000-0000-0000E0DB0000}"/>
    <cellStyle name="Notas 59" xfId="2843" xr:uid="{00000000-0005-0000-0000-0000E1DB0000}"/>
    <cellStyle name="Notas 6" xfId="2844" xr:uid="{00000000-0005-0000-0000-0000E2DB0000}"/>
    <cellStyle name="Notas 60" xfId="2845" xr:uid="{00000000-0005-0000-0000-0000E3DB0000}"/>
    <cellStyle name="Notas 61" xfId="2846" xr:uid="{00000000-0005-0000-0000-0000E4DB0000}"/>
    <cellStyle name="Notas 62" xfId="2847" xr:uid="{00000000-0005-0000-0000-0000E5DB0000}"/>
    <cellStyle name="Notas 63" xfId="2848" xr:uid="{00000000-0005-0000-0000-0000E6DB0000}"/>
    <cellStyle name="Notas 64" xfId="2849" xr:uid="{00000000-0005-0000-0000-0000E7DB0000}"/>
    <cellStyle name="Notas 65" xfId="2850" xr:uid="{00000000-0005-0000-0000-0000E8DB0000}"/>
    <cellStyle name="Notas 66" xfId="2851" xr:uid="{00000000-0005-0000-0000-0000E9DB0000}"/>
    <cellStyle name="Notas 67" xfId="2852" xr:uid="{00000000-0005-0000-0000-0000EADB0000}"/>
    <cellStyle name="Notas 68" xfId="2853" xr:uid="{00000000-0005-0000-0000-0000EBDB0000}"/>
    <cellStyle name="Notas 69" xfId="2854" xr:uid="{00000000-0005-0000-0000-0000ECDB0000}"/>
    <cellStyle name="Notas 7" xfId="2855" xr:uid="{00000000-0005-0000-0000-0000EDDB0000}"/>
    <cellStyle name="Notas 70" xfId="2856" xr:uid="{00000000-0005-0000-0000-0000EEDB0000}"/>
    <cellStyle name="Notas 71" xfId="2857" xr:uid="{00000000-0005-0000-0000-0000EFDB0000}"/>
    <cellStyle name="Notas 72" xfId="2858" xr:uid="{00000000-0005-0000-0000-0000F0DB0000}"/>
    <cellStyle name="Notas 73" xfId="2859" xr:uid="{00000000-0005-0000-0000-0000F1DB0000}"/>
    <cellStyle name="Notas 74" xfId="2860" xr:uid="{00000000-0005-0000-0000-0000F2DB0000}"/>
    <cellStyle name="Notas 75" xfId="2861" xr:uid="{00000000-0005-0000-0000-0000F3DB0000}"/>
    <cellStyle name="Notas 76" xfId="2862" xr:uid="{00000000-0005-0000-0000-0000F4DB0000}"/>
    <cellStyle name="Notas 76 2" xfId="2863" xr:uid="{00000000-0005-0000-0000-0000F5DB0000}"/>
    <cellStyle name="Notas 77" xfId="2864" xr:uid="{00000000-0005-0000-0000-0000F6DB0000}"/>
    <cellStyle name="Notas 78" xfId="2865" xr:uid="{00000000-0005-0000-0000-0000F7DB0000}"/>
    <cellStyle name="Notas 8" xfId="2866" xr:uid="{00000000-0005-0000-0000-0000F8DB0000}"/>
    <cellStyle name="Notas 9" xfId="2867" xr:uid="{00000000-0005-0000-0000-0000F9DB0000}"/>
    <cellStyle name="Note" xfId="7451" xr:uid="{00000000-0005-0000-0000-0000FADB0000}"/>
    <cellStyle name="Note 2" xfId="58541" xr:uid="{D70075E4-C927-4A0C-87E0-BC00CF3F1E62}"/>
    <cellStyle name="Note 3" xfId="58540" xr:uid="{72DD16A1-9713-489A-B8D6-9019BAB83F78}"/>
    <cellStyle name="Output" xfId="7452" xr:uid="{00000000-0005-0000-0000-0000FBDB0000}"/>
    <cellStyle name="Output 2" xfId="58543" xr:uid="{D205C684-FE98-49C0-B976-0C4559E5D4D9}"/>
    <cellStyle name="Output 3" xfId="58542" xr:uid="{63D9C62D-33D4-42B9-B703-82BC52F05D1D}"/>
    <cellStyle name="Percent" xfId="74" xr:uid="{00000000-0005-0000-0000-0000FCDB0000}"/>
    <cellStyle name="Percent 2" xfId="159" xr:uid="{00000000-0005-0000-0000-0000FDDB0000}"/>
    <cellStyle name="Percent 2 2" xfId="160" xr:uid="{00000000-0005-0000-0000-0000FEDB0000}"/>
    <cellStyle name="Percent 2 3" xfId="58544" xr:uid="{39584849-F8FB-425F-AC61-A287CC577C91}"/>
    <cellStyle name="Percent 3" xfId="161" xr:uid="{00000000-0005-0000-0000-0000FFDB0000}"/>
    <cellStyle name="Percent_3.- Metrado SAN ANDRES (Ricardo Villavicencio)_ Rev.02" xfId="162" xr:uid="{00000000-0005-0000-0000-000000DC0000}"/>
    <cellStyle name="Porcentaje 2" xfId="28" xr:uid="{00000000-0005-0000-0000-000002DC0000}"/>
    <cellStyle name="Porcentaje 2 10" xfId="7192" xr:uid="{00000000-0005-0000-0000-000003DC0000}"/>
    <cellStyle name="Porcentaje 2 10 2" xfId="7193" xr:uid="{00000000-0005-0000-0000-000004DC0000}"/>
    <cellStyle name="Porcentaje 2 10 2 2" xfId="10713" xr:uid="{00000000-0005-0000-0000-000005DC0000}"/>
    <cellStyle name="Porcentaje 2 10 2 2 2" xfId="17503" xr:uid="{00000000-0005-0000-0000-000006DC0000}"/>
    <cellStyle name="Porcentaje 2 10 2 2 2 2" xfId="31071" xr:uid="{00000000-0005-0000-0000-000007DC0000}"/>
    <cellStyle name="Porcentaje 2 10 2 2 2 2 2" xfId="58204" xr:uid="{00000000-0005-0000-0000-000008DC0000}"/>
    <cellStyle name="Porcentaje 2 10 2 2 2 3" xfId="44642" xr:uid="{00000000-0005-0000-0000-000009DC0000}"/>
    <cellStyle name="Porcentaje 2 10 2 2 3" xfId="24290" xr:uid="{00000000-0005-0000-0000-00000ADC0000}"/>
    <cellStyle name="Porcentaje 2 10 2 2 3 2" xfId="51423" xr:uid="{00000000-0005-0000-0000-00000BDC0000}"/>
    <cellStyle name="Porcentaje 2 10 2 2 4" xfId="37861" xr:uid="{00000000-0005-0000-0000-00000CDC0000}"/>
    <cellStyle name="Porcentaje 2 10 2 3" xfId="14114" xr:uid="{00000000-0005-0000-0000-00000DDC0000}"/>
    <cellStyle name="Porcentaje 2 10 2 3 2" xfId="27682" xr:uid="{00000000-0005-0000-0000-00000EDC0000}"/>
    <cellStyle name="Porcentaje 2 10 2 3 2 2" xfId="54815" xr:uid="{00000000-0005-0000-0000-00000FDC0000}"/>
    <cellStyle name="Porcentaje 2 10 2 3 3" xfId="41253" xr:uid="{00000000-0005-0000-0000-000010DC0000}"/>
    <cellStyle name="Porcentaje 2 10 2 4" xfId="20901" xr:uid="{00000000-0005-0000-0000-000011DC0000}"/>
    <cellStyle name="Porcentaje 2 10 2 4 2" xfId="48034" xr:uid="{00000000-0005-0000-0000-000012DC0000}"/>
    <cellStyle name="Porcentaje 2 10 2 5" xfId="34472" xr:uid="{00000000-0005-0000-0000-000013DC0000}"/>
    <cellStyle name="Porcentaje 2 10 3" xfId="7194" xr:uid="{00000000-0005-0000-0000-000014DC0000}"/>
    <cellStyle name="Porcentaje 2 10 3 2" xfId="10714" xr:uid="{00000000-0005-0000-0000-000015DC0000}"/>
    <cellStyle name="Porcentaje 2 10 3 2 2" xfId="17504" xr:uid="{00000000-0005-0000-0000-000016DC0000}"/>
    <cellStyle name="Porcentaje 2 10 3 2 2 2" xfId="31072" xr:uid="{00000000-0005-0000-0000-000017DC0000}"/>
    <cellStyle name="Porcentaje 2 10 3 2 2 2 2" xfId="58205" xr:uid="{00000000-0005-0000-0000-000018DC0000}"/>
    <cellStyle name="Porcentaje 2 10 3 2 2 3" xfId="44643" xr:uid="{00000000-0005-0000-0000-000019DC0000}"/>
    <cellStyle name="Porcentaje 2 10 3 2 3" xfId="24291" xr:uid="{00000000-0005-0000-0000-00001ADC0000}"/>
    <cellStyle name="Porcentaje 2 10 3 2 3 2" xfId="51424" xr:uid="{00000000-0005-0000-0000-00001BDC0000}"/>
    <cellStyle name="Porcentaje 2 10 3 2 4" xfId="37862" xr:uid="{00000000-0005-0000-0000-00001CDC0000}"/>
    <cellStyle name="Porcentaje 2 10 3 3" xfId="14115" xr:uid="{00000000-0005-0000-0000-00001DDC0000}"/>
    <cellStyle name="Porcentaje 2 10 3 3 2" xfId="27683" xr:uid="{00000000-0005-0000-0000-00001EDC0000}"/>
    <cellStyle name="Porcentaje 2 10 3 3 2 2" xfId="54816" xr:uid="{00000000-0005-0000-0000-00001FDC0000}"/>
    <cellStyle name="Porcentaje 2 10 3 3 3" xfId="41254" xr:uid="{00000000-0005-0000-0000-000020DC0000}"/>
    <cellStyle name="Porcentaje 2 10 3 4" xfId="20902" xr:uid="{00000000-0005-0000-0000-000021DC0000}"/>
    <cellStyle name="Porcentaje 2 10 3 4 2" xfId="48035" xr:uid="{00000000-0005-0000-0000-000022DC0000}"/>
    <cellStyle name="Porcentaje 2 10 3 5" xfId="34473" xr:uid="{00000000-0005-0000-0000-000023DC0000}"/>
    <cellStyle name="Porcentaje 2 10 4" xfId="10712" xr:uid="{00000000-0005-0000-0000-000024DC0000}"/>
    <cellStyle name="Porcentaje 2 10 4 2" xfId="17502" xr:uid="{00000000-0005-0000-0000-000025DC0000}"/>
    <cellStyle name="Porcentaje 2 10 4 2 2" xfId="31070" xr:uid="{00000000-0005-0000-0000-000026DC0000}"/>
    <cellStyle name="Porcentaje 2 10 4 2 2 2" xfId="58203" xr:uid="{00000000-0005-0000-0000-000027DC0000}"/>
    <cellStyle name="Porcentaje 2 10 4 2 3" xfId="44641" xr:uid="{00000000-0005-0000-0000-000028DC0000}"/>
    <cellStyle name="Porcentaje 2 10 4 3" xfId="24289" xr:uid="{00000000-0005-0000-0000-000029DC0000}"/>
    <cellStyle name="Porcentaje 2 10 4 3 2" xfId="51422" xr:uid="{00000000-0005-0000-0000-00002ADC0000}"/>
    <cellStyle name="Porcentaje 2 10 4 4" xfId="37860" xr:uid="{00000000-0005-0000-0000-00002BDC0000}"/>
    <cellStyle name="Porcentaje 2 10 5" xfId="14113" xr:uid="{00000000-0005-0000-0000-00002CDC0000}"/>
    <cellStyle name="Porcentaje 2 10 5 2" xfId="27681" xr:uid="{00000000-0005-0000-0000-00002DDC0000}"/>
    <cellStyle name="Porcentaje 2 10 5 2 2" xfId="54814" xr:uid="{00000000-0005-0000-0000-00002EDC0000}"/>
    <cellStyle name="Porcentaje 2 10 5 3" xfId="41252" xr:uid="{00000000-0005-0000-0000-00002FDC0000}"/>
    <cellStyle name="Porcentaje 2 10 6" xfId="20900" xr:uid="{00000000-0005-0000-0000-000030DC0000}"/>
    <cellStyle name="Porcentaje 2 10 6 2" xfId="48033" xr:uid="{00000000-0005-0000-0000-000031DC0000}"/>
    <cellStyle name="Porcentaje 2 10 7" xfId="34471" xr:uid="{00000000-0005-0000-0000-000032DC0000}"/>
    <cellStyle name="Porcentaje 2 11" xfId="7195" xr:uid="{00000000-0005-0000-0000-000033DC0000}"/>
    <cellStyle name="Porcentaje 2 11 2" xfId="10715" xr:uid="{00000000-0005-0000-0000-000034DC0000}"/>
    <cellStyle name="Porcentaje 2 11 2 2" xfId="17505" xr:uid="{00000000-0005-0000-0000-000035DC0000}"/>
    <cellStyle name="Porcentaje 2 11 2 2 2" xfId="31073" xr:uid="{00000000-0005-0000-0000-000036DC0000}"/>
    <cellStyle name="Porcentaje 2 11 2 2 2 2" xfId="58206" xr:uid="{00000000-0005-0000-0000-000037DC0000}"/>
    <cellStyle name="Porcentaje 2 11 2 2 3" xfId="44644" xr:uid="{00000000-0005-0000-0000-000038DC0000}"/>
    <cellStyle name="Porcentaje 2 11 2 3" xfId="24292" xr:uid="{00000000-0005-0000-0000-000039DC0000}"/>
    <cellStyle name="Porcentaje 2 11 2 3 2" xfId="51425" xr:uid="{00000000-0005-0000-0000-00003ADC0000}"/>
    <cellStyle name="Porcentaje 2 11 2 4" xfId="37863" xr:uid="{00000000-0005-0000-0000-00003BDC0000}"/>
    <cellStyle name="Porcentaje 2 11 3" xfId="14116" xr:uid="{00000000-0005-0000-0000-00003CDC0000}"/>
    <cellStyle name="Porcentaje 2 11 3 2" xfId="27684" xr:uid="{00000000-0005-0000-0000-00003DDC0000}"/>
    <cellStyle name="Porcentaje 2 11 3 2 2" xfId="54817" xr:uid="{00000000-0005-0000-0000-00003EDC0000}"/>
    <cellStyle name="Porcentaje 2 11 3 3" xfId="41255" xr:uid="{00000000-0005-0000-0000-00003FDC0000}"/>
    <cellStyle name="Porcentaje 2 11 4" xfId="20903" xr:uid="{00000000-0005-0000-0000-000040DC0000}"/>
    <cellStyle name="Porcentaje 2 11 4 2" xfId="48036" xr:uid="{00000000-0005-0000-0000-000041DC0000}"/>
    <cellStyle name="Porcentaje 2 11 5" xfId="34474" xr:uid="{00000000-0005-0000-0000-000042DC0000}"/>
    <cellStyle name="Porcentaje 2 12" xfId="58545" xr:uid="{1F133E90-84B6-4B02-A214-662C65AC92D0}"/>
    <cellStyle name="Porcentaje 2 2" xfId="163" xr:uid="{00000000-0005-0000-0000-000043DC0000}"/>
    <cellStyle name="Porcentaje 2 2 2" xfId="7196" xr:uid="{00000000-0005-0000-0000-000044DC0000}"/>
    <cellStyle name="Porcentaje 2 2 3" xfId="7197" xr:uid="{00000000-0005-0000-0000-000045DC0000}"/>
    <cellStyle name="Porcentaje 2 2 3 2" xfId="7198" xr:uid="{00000000-0005-0000-0000-000046DC0000}"/>
    <cellStyle name="Porcentaje 2 2 3 3" xfId="7199" xr:uid="{00000000-0005-0000-0000-000047DC0000}"/>
    <cellStyle name="Porcentaje 2 2 4" xfId="58354" xr:uid="{00000000-0005-0000-0000-000048DC0000}"/>
    <cellStyle name="Porcentaje 2 3" xfId="7200" xr:uid="{00000000-0005-0000-0000-000049DC0000}"/>
    <cellStyle name="Porcentaje 2 3 2" xfId="7201" xr:uid="{00000000-0005-0000-0000-00004ADC0000}"/>
    <cellStyle name="Porcentaje 2 3 3" xfId="7202" xr:uid="{00000000-0005-0000-0000-00004BDC0000}"/>
    <cellStyle name="Porcentaje 2 3 4" xfId="7203" xr:uid="{00000000-0005-0000-0000-00004CDC0000}"/>
    <cellStyle name="Porcentaje 2 3 4 2" xfId="7204" xr:uid="{00000000-0005-0000-0000-00004DDC0000}"/>
    <cellStyle name="Porcentaje 2 4" xfId="7205" xr:uid="{00000000-0005-0000-0000-00004EDC0000}"/>
    <cellStyle name="Porcentaje 2 5" xfId="7206" xr:uid="{00000000-0005-0000-0000-00004FDC0000}"/>
    <cellStyle name="Porcentaje 2 5 2" xfId="7207" xr:uid="{00000000-0005-0000-0000-000050DC0000}"/>
    <cellStyle name="Porcentaje 2 6" xfId="7208" xr:uid="{00000000-0005-0000-0000-000051DC0000}"/>
    <cellStyle name="Porcentaje 2 7" xfId="7209" xr:uid="{00000000-0005-0000-0000-000052DC0000}"/>
    <cellStyle name="Porcentaje 2 7 10" xfId="7210" xr:uid="{00000000-0005-0000-0000-000053DC0000}"/>
    <cellStyle name="Porcentaje 2 7 10 2" xfId="10717" xr:uid="{00000000-0005-0000-0000-000054DC0000}"/>
    <cellStyle name="Porcentaje 2 7 10 2 2" xfId="17507" xr:uid="{00000000-0005-0000-0000-000055DC0000}"/>
    <cellStyle name="Porcentaje 2 7 10 2 2 2" xfId="31075" xr:uid="{00000000-0005-0000-0000-000056DC0000}"/>
    <cellStyle name="Porcentaje 2 7 10 2 2 2 2" xfId="58208" xr:uid="{00000000-0005-0000-0000-000057DC0000}"/>
    <cellStyle name="Porcentaje 2 7 10 2 2 3" xfId="44646" xr:uid="{00000000-0005-0000-0000-000058DC0000}"/>
    <cellStyle name="Porcentaje 2 7 10 2 3" xfId="24294" xr:uid="{00000000-0005-0000-0000-000059DC0000}"/>
    <cellStyle name="Porcentaje 2 7 10 2 3 2" xfId="51427" xr:uid="{00000000-0005-0000-0000-00005ADC0000}"/>
    <cellStyle name="Porcentaje 2 7 10 2 4" xfId="37865" xr:uid="{00000000-0005-0000-0000-00005BDC0000}"/>
    <cellStyle name="Porcentaje 2 7 10 3" xfId="14118" xr:uid="{00000000-0005-0000-0000-00005CDC0000}"/>
    <cellStyle name="Porcentaje 2 7 10 3 2" xfId="27686" xr:uid="{00000000-0005-0000-0000-00005DDC0000}"/>
    <cellStyle name="Porcentaje 2 7 10 3 2 2" xfId="54819" xr:uid="{00000000-0005-0000-0000-00005EDC0000}"/>
    <cellStyle name="Porcentaje 2 7 10 3 3" xfId="41257" xr:uid="{00000000-0005-0000-0000-00005FDC0000}"/>
    <cellStyle name="Porcentaje 2 7 10 4" xfId="20905" xr:uid="{00000000-0005-0000-0000-000060DC0000}"/>
    <cellStyle name="Porcentaje 2 7 10 4 2" xfId="48038" xr:uid="{00000000-0005-0000-0000-000061DC0000}"/>
    <cellStyle name="Porcentaje 2 7 10 5" xfId="34476" xr:uid="{00000000-0005-0000-0000-000062DC0000}"/>
    <cellStyle name="Porcentaje 2 7 11" xfId="10716" xr:uid="{00000000-0005-0000-0000-000063DC0000}"/>
    <cellStyle name="Porcentaje 2 7 11 2" xfId="17506" xr:uid="{00000000-0005-0000-0000-000064DC0000}"/>
    <cellStyle name="Porcentaje 2 7 11 2 2" xfId="31074" xr:uid="{00000000-0005-0000-0000-000065DC0000}"/>
    <cellStyle name="Porcentaje 2 7 11 2 2 2" xfId="58207" xr:uid="{00000000-0005-0000-0000-000066DC0000}"/>
    <cellStyle name="Porcentaje 2 7 11 2 3" xfId="44645" xr:uid="{00000000-0005-0000-0000-000067DC0000}"/>
    <cellStyle name="Porcentaje 2 7 11 3" xfId="24293" xr:uid="{00000000-0005-0000-0000-000068DC0000}"/>
    <cellStyle name="Porcentaje 2 7 11 3 2" xfId="51426" xr:uid="{00000000-0005-0000-0000-000069DC0000}"/>
    <cellStyle name="Porcentaje 2 7 11 4" xfId="37864" xr:uid="{00000000-0005-0000-0000-00006ADC0000}"/>
    <cellStyle name="Porcentaje 2 7 12" xfId="14117" xr:uid="{00000000-0005-0000-0000-00006BDC0000}"/>
    <cellStyle name="Porcentaje 2 7 12 2" xfId="27685" xr:uid="{00000000-0005-0000-0000-00006CDC0000}"/>
    <cellStyle name="Porcentaje 2 7 12 2 2" xfId="54818" xr:uid="{00000000-0005-0000-0000-00006DDC0000}"/>
    <cellStyle name="Porcentaje 2 7 12 3" xfId="41256" xr:uid="{00000000-0005-0000-0000-00006EDC0000}"/>
    <cellStyle name="Porcentaje 2 7 13" xfId="20904" xr:uid="{00000000-0005-0000-0000-00006FDC0000}"/>
    <cellStyle name="Porcentaje 2 7 13 2" xfId="48037" xr:uid="{00000000-0005-0000-0000-000070DC0000}"/>
    <cellStyle name="Porcentaje 2 7 14" xfId="34475" xr:uid="{00000000-0005-0000-0000-000071DC0000}"/>
    <cellStyle name="Porcentaje 2 7 2" xfId="7211" xr:uid="{00000000-0005-0000-0000-000072DC0000}"/>
    <cellStyle name="Porcentaje 2 7 2 10" xfId="14119" xr:uid="{00000000-0005-0000-0000-000073DC0000}"/>
    <cellStyle name="Porcentaje 2 7 2 10 2" xfId="27687" xr:uid="{00000000-0005-0000-0000-000074DC0000}"/>
    <cellStyle name="Porcentaje 2 7 2 10 2 2" xfId="54820" xr:uid="{00000000-0005-0000-0000-000075DC0000}"/>
    <cellStyle name="Porcentaje 2 7 2 10 3" xfId="41258" xr:uid="{00000000-0005-0000-0000-000076DC0000}"/>
    <cellStyle name="Porcentaje 2 7 2 11" xfId="20906" xr:uid="{00000000-0005-0000-0000-000077DC0000}"/>
    <cellStyle name="Porcentaje 2 7 2 11 2" xfId="48039" xr:uid="{00000000-0005-0000-0000-000078DC0000}"/>
    <cellStyle name="Porcentaje 2 7 2 12" xfId="34477" xr:uid="{00000000-0005-0000-0000-000079DC0000}"/>
    <cellStyle name="Porcentaje 2 7 2 2" xfId="7212" xr:uid="{00000000-0005-0000-0000-00007ADC0000}"/>
    <cellStyle name="Porcentaje 2 7 2 2 10" xfId="34478" xr:uid="{00000000-0005-0000-0000-00007BDC0000}"/>
    <cellStyle name="Porcentaje 2 7 2 2 2" xfId="7213" xr:uid="{00000000-0005-0000-0000-00007CDC0000}"/>
    <cellStyle name="Porcentaje 2 7 2 2 2 2" xfId="7214" xr:uid="{00000000-0005-0000-0000-00007DDC0000}"/>
    <cellStyle name="Porcentaje 2 7 2 2 2 2 2" xfId="7215" xr:uid="{00000000-0005-0000-0000-00007EDC0000}"/>
    <cellStyle name="Porcentaje 2 7 2 2 2 2 2 2" xfId="10722" xr:uid="{00000000-0005-0000-0000-00007FDC0000}"/>
    <cellStyle name="Porcentaje 2 7 2 2 2 2 2 2 2" xfId="17512" xr:uid="{00000000-0005-0000-0000-000080DC0000}"/>
    <cellStyle name="Porcentaje 2 7 2 2 2 2 2 2 2 2" xfId="31080" xr:uid="{00000000-0005-0000-0000-000081DC0000}"/>
    <cellStyle name="Porcentaje 2 7 2 2 2 2 2 2 2 2 2" xfId="58213" xr:uid="{00000000-0005-0000-0000-000082DC0000}"/>
    <cellStyle name="Porcentaje 2 7 2 2 2 2 2 2 2 3" xfId="44651" xr:uid="{00000000-0005-0000-0000-000083DC0000}"/>
    <cellStyle name="Porcentaje 2 7 2 2 2 2 2 2 3" xfId="24299" xr:uid="{00000000-0005-0000-0000-000084DC0000}"/>
    <cellStyle name="Porcentaje 2 7 2 2 2 2 2 2 3 2" xfId="51432" xr:uid="{00000000-0005-0000-0000-000085DC0000}"/>
    <cellStyle name="Porcentaje 2 7 2 2 2 2 2 2 4" xfId="37870" xr:uid="{00000000-0005-0000-0000-000086DC0000}"/>
    <cellStyle name="Porcentaje 2 7 2 2 2 2 2 3" xfId="14123" xr:uid="{00000000-0005-0000-0000-000087DC0000}"/>
    <cellStyle name="Porcentaje 2 7 2 2 2 2 2 3 2" xfId="27691" xr:uid="{00000000-0005-0000-0000-000088DC0000}"/>
    <cellStyle name="Porcentaje 2 7 2 2 2 2 2 3 2 2" xfId="54824" xr:uid="{00000000-0005-0000-0000-000089DC0000}"/>
    <cellStyle name="Porcentaje 2 7 2 2 2 2 2 3 3" xfId="41262" xr:uid="{00000000-0005-0000-0000-00008ADC0000}"/>
    <cellStyle name="Porcentaje 2 7 2 2 2 2 2 4" xfId="20910" xr:uid="{00000000-0005-0000-0000-00008BDC0000}"/>
    <cellStyle name="Porcentaje 2 7 2 2 2 2 2 4 2" xfId="48043" xr:uid="{00000000-0005-0000-0000-00008CDC0000}"/>
    <cellStyle name="Porcentaje 2 7 2 2 2 2 2 5" xfId="34481" xr:uid="{00000000-0005-0000-0000-00008DDC0000}"/>
    <cellStyle name="Porcentaje 2 7 2 2 2 2 3" xfId="7216" xr:uid="{00000000-0005-0000-0000-00008EDC0000}"/>
    <cellStyle name="Porcentaje 2 7 2 2 2 2 3 2" xfId="10723" xr:uid="{00000000-0005-0000-0000-00008FDC0000}"/>
    <cellStyle name="Porcentaje 2 7 2 2 2 2 3 2 2" xfId="17513" xr:uid="{00000000-0005-0000-0000-000090DC0000}"/>
    <cellStyle name="Porcentaje 2 7 2 2 2 2 3 2 2 2" xfId="31081" xr:uid="{00000000-0005-0000-0000-000091DC0000}"/>
    <cellStyle name="Porcentaje 2 7 2 2 2 2 3 2 2 2 2" xfId="58214" xr:uid="{00000000-0005-0000-0000-000092DC0000}"/>
    <cellStyle name="Porcentaje 2 7 2 2 2 2 3 2 2 3" xfId="44652" xr:uid="{00000000-0005-0000-0000-000093DC0000}"/>
    <cellStyle name="Porcentaje 2 7 2 2 2 2 3 2 3" xfId="24300" xr:uid="{00000000-0005-0000-0000-000094DC0000}"/>
    <cellStyle name="Porcentaje 2 7 2 2 2 2 3 2 3 2" xfId="51433" xr:uid="{00000000-0005-0000-0000-000095DC0000}"/>
    <cellStyle name="Porcentaje 2 7 2 2 2 2 3 2 4" xfId="37871" xr:uid="{00000000-0005-0000-0000-000096DC0000}"/>
    <cellStyle name="Porcentaje 2 7 2 2 2 2 3 3" xfId="14124" xr:uid="{00000000-0005-0000-0000-000097DC0000}"/>
    <cellStyle name="Porcentaje 2 7 2 2 2 2 3 3 2" xfId="27692" xr:uid="{00000000-0005-0000-0000-000098DC0000}"/>
    <cellStyle name="Porcentaje 2 7 2 2 2 2 3 3 2 2" xfId="54825" xr:uid="{00000000-0005-0000-0000-000099DC0000}"/>
    <cellStyle name="Porcentaje 2 7 2 2 2 2 3 3 3" xfId="41263" xr:uid="{00000000-0005-0000-0000-00009ADC0000}"/>
    <cellStyle name="Porcentaje 2 7 2 2 2 2 3 4" xfId="20911" xr:uid="{00000000-0005-0000-0000-00009BDC0000}"/>
    <cellStyle name="Porcentaje 2 7 2 2 2 2 3 4 2" xfId="48044" xr:uid="{00000000-0005-0000-0000-00009CDC0000}"/>
    <cellStyle name="Porcentaje 2 7 2 2 2 2 3 5" xfId="34482" xr:uid="{00000000-0005-0000-0000-00009DDC0000}"/>
    <cellStyle name="Porcentaje 2 7 2 2 2 2 4" xfId="10721" xr:uid="{00000000-0005-0000-0000-00009EDC0000}"/>
    <cellStyle name="Porcentaje 2 7 2 2 2 2 4 2" xfId="17511" xr:uid="{00000000-0005-0000-0000-00009FDC0000}"/>
    <cellStyle name="Porcentaje 2 7 2 2 2 2 4 2 2" xfId="31079" xr:uid="{00000000-0005-0000-0000-0000A0DC0000}"/>
    <cellStyle name="Porcentaje 2 7 2 2 2 2 4 2 2 2" xfId="58212" xr:uid="{00000000-0005-0000-0000-0000A1DC0000}"/>
    <cellStyle name="Porcentaje 2 7 2 2 2 2 4 2 3" xfId="44650" xr:uid="{00000000-0005-0000-0000-0000A2DC0000}"/>
    <cellStyle name="Porcentaje 2 7 2 2 2 2 4 3" xfId="24298" xr:uid="{00000000-0005-0000-0000-0000A3DC0000}"/>
    <cellStyle name="Porcentaje 2 7 2 2 2 2 4 3 2" xfId="51431" xr:uid="{00000000-0005-0000-0000-0000A4DC0000}"/>
    <cellStyle name="Porcentaje 2 7 2 2 2 2 4 4" xfId="37869" xr:uid="{00000000-0005-0000-0000-0000A5DC0000}"/>
    <cellStyle name="Porcentaje 2 7 2 2 2 2 5" xfId="14122" xr:uid="{00000000-0005-0000-0000-0000A6DC0000}"/>
    <cellStyle name="Porcentaje 2 7 2 2 2 2 5 2" xfId="27690" xr:uid="{00000000-0005-0000-0000-0000A7DC0000}"/>
    <cellStyle name="Porcentaje 2 7 2 2 2 2 5 2 2" xfId="54823" xr:uid="{00000000-0005-0000-0000-0000A8DC0000}"/>
    <cellStyle name="Porcentaje 2 7 2 2 2 2 5 3" xfId="41261" xr:uid="{00000000-0005-0000-0000-0000A9DC0000}"/>
    <cellStyle name="Porcentaje 2 7 2 2 2 2 6" xfId="20909" xr:uid="{00000000-0005-0000-0000-0000AADC0000}"/>
    <cellStyle name="Porcentaje 2 7 2 2 2 2 6 2" xfId="48042" xr:uid="{00000000-0005-0000-0000-0000ABDC0000}"/>
    <cellStyle name="Porcentaje 2 7 2 2 2 2 7" xfId="34480" xr:uid="{00000000-0005-0000-0000-0000ACDC0000}"/>
    <cellStyle name="Porcentaje 2 7 2 2 2 3" xfId="7217" xr:uid="{00000000-0005-0000-0000-0000ADDC0000}"/>
    <cellStyle name="Porcentaje 2 7 2 2 2 3 2" xfId="7218" xr:uid="{00000000-0005-0000-0000-0000AEDC0000}"/>
    <cellStyle name="Porcentaje 2 7 2 2 2 3 2 2" xfId="10725" xr:uid="{00000000-0005-0000-0000-0000AFDC0000}"/>
    <cellStyle name="Porcentaje 2 7 2 2 2 3 2 2 2" xfId="17515" xr:uid="{00000000-0005-0000-0000-0000B0DC0000}"/>
    <cellStyle name="Porcentaje 2 7 2 2 2 3 2 2 2 2" xfId="31083" xr:uid="{00000000-0005-0000-0000-0000B1DC0000}"/>
    <cellStyle name="Porcentaje 2 7 2 2 2 3 2 2 2 2 2" xfId="58216" xr:uid="{00000000-0005-0000-0000-0000B2DC0000}"/>
    <cellStyle name="Porcentaje 2 7 2 2 2 3 2 2 2 3" xfId="44654" xr:uid="{00000000-0005-0000-0000-0000B3DC0000}"/>
    <cellStyle name="Porcentaje 2 7 2 2 2 3 2 2 3" xfId="24302" xr:uid="{00000000-0005-0000-0000-0000B4DC0000}"/>
    <cellStyle name="Porcentaje 2 7 2 2 2 3 2 2 3 2" xfId="51435" xr:uid="{00000000-0005-0000-0000-0000B5DC0000}"/>
    <cellStyle name="Porcentaje 2 7 2 2 2 3 2 2 4" xfId="37873" xr:uid="{00000000-0005-0000-0000-0000B6DC0000}"/>
    <cellStyle name="Porcentaje 2 7 2 2 2 3 2 3" xfId="14126" xr:uid="{00000000-0005-0000-0000-0000B7DC0000}"/>
    <cellStyle name="Porcentaje 2 7 2 2 2 3 2 3 2" xfId="27694" xr:uid="{00000000-0005-0000-0000-0000B8DC0000}"/>
    <cellStyle name="Porcentaje 2 7 2 2 2 3 2 3 2 2" xfId="54827" xr:uid="{00000000-0005-0000-0000-0000B9DC0000}"/>
    <cellStyle name="Porcentaje 2 7 2 2 2 3 2 3 3" xfId="41265" xr:uid="{00000000-0005-0000-0000-0000BADC0000}"/>
    <cellStyle name="Porcentaje 2 7 2 2 2 3 2 4" xfId="20913" xr:uid="{00000000-0005-0000-0000-0000BBDC0000}"/>
    <cellStyle name="Porcentaje 2 7 2 2 2 3 2 4 2" xfId="48046" xr:uid="{00000000-0005-0000-0000-0000BCDC0000}"/>
    <cellStyle name="Porcentaje 2 7 2 2 2 3 2 5" xfId="34484" xr:uid="{00000000-0005-0000-0000-0000BDDC0000}"/>
    <cellStyle name="Porcentaje 2 7 2 2 2 3 3" xfId="10724" xr:uid="{00000000-0005-0000-0000-0000BEDC0000}"/>
    <cellStyle name="Porcentaje 2 7 2 2 2 3 3 2" xfId="17514" xr:uid="{00000000-0005-0000-0000-0000BFDC0000}"/>
    <cellStyle name="Porcentaje 2 7 2 2 2 3 3 2 2" xfId="31082" xr:uid="{00000000-0005-0000-0000-0000C0DC0000}"/>
    <cellStyle name="Porcentaje 2 7 2 2 2 3 3 2 2 2" xfId="58215" xr:uid="{00000000-0005-0000-0000-0000C1DC0000}"/>
    <cellStyle name="Porcentaje 2 7 2 2 2 3 3 2 3" xfId="44653" xr:uid="{00000000-0005-0000-0000-0000C2DC0000}"/>
    <cellStyle name="Porcentaje 2 7 2 2 2 3 3 3" xfId="24301" xr:uid="{00000000-0005-0000-0000-0000C3DC0000}"/>
    <cellStyle name="Porcentaje 2 7 2 2 2 3 3 3 2" xfId="51434" xr:uid="{00000000-0005-0000-0000-0000C4DC0000}"/>
    <cellStyle name="Porcentaje 2 7 2 2 2 3 3 4" xfId="37872" xr:uid="{00000000-0005-0000-0000-0000C5DC0000}"/>
    <cellStyle name="Porcentaje 2 7 2 2 2 3 4" xfId="14125" xr:uid="{00000000-0005-0000-0000-0000C6DC0000}"/>
    <cellStyle name="Porcentaje 2 7 2 2 2 3 4 2" xfId="27693" xr:uid="{00000000-0005-0000-0000-0000C7DC0000}"/>
    <cellStyle name="Porcentaje 2 7 2 2 2 3 4 2 2" xfId="54826" xr:uid="{00000000-0005-0000-0000-0000C8DC0000}"/>
    <cellStyle name="Porcentaje 2 7 2 2 2 3 4 3" xfId="41264" xr:uid="{00000000-0005-0000-0000-0000C9DC0000}"/>
    <cellStyle name="Porcentaje 2 7 2 2 2 3 5" xfId="20912" xr:uid="{00000000-0005-0000-0000-0000CADC0000}"/>
    <cellStyle name="Porcentaje 2 7 2 2 2 3 5 2" xfId="48045" xr:uid="{00000000-0005-0000-0000-0000CBDC0000}"/>
    <cellStyle name="Porcentaje 2 7 2 2 2 3 6" xfId="34483" xr:uid="{00000000-0005-0000-0000-0000CCDC0000}"/>
    <cellStyle name="Porcentaje 2 7 2 2 2 4" xfId="7219" xr:uid="{00000000-0005-0000-0000-0000CDDC0000}"/>
    <cellStyle name="Porcentaje 2 7 2 2 2 4 2" xfId="10726" xr:uid="{00000000-0005-0000-0000-0000CEDC0000}"/>
    <cellStyle name="Porcentaje 2 7 2 2 2 4 2 2" xfId="17516" xr:uid="{00000000-0005-0000-0000-0000CFDC0000}"/>
    <cellStyle name="Porcentaje 2 7 2 2 2 4 2 2 2" xfId="31084" xr:uid="{00000000-0005-0000-0000-0000D0DC0000}"/>
    <cellStyle name="Porcentaje 2 7 2 2 2 4 2 2 2 2" xfId="58217" xr:uid="{00000000-0005-0000-0000-0000D1DC0000}"/>
    <cellStyle name="Porcentaje 2 7 2 2 2 4 2 2 3" xfId="44655" xr:uid="{00000000-0005-0000-0000-0000D2DC0000}"/>
    <cellStyle name="Porcentaje 2 7 2 2 2 4 2 3" xfId="24303" xr:uid="{00000000-0005-0000-0000-0000D3DC0000}"/>
    <cellStyle name="Porcentaje 2 7 2 2 2 4 2 3 2" xfId="51436" xr:uid="{00000000-0005-0000-0000-0000D4DC0000}"/>
    <cellStyle name="Porcentaje 2 7 2 2 2 4 2 4" xfId="37874" xr:uid="{00000000-0005-0000-0000-0000D5DC0000}"/>
    <cellStyle name="Porcentaje 2 7 2 2 2 4 3" xfId="14127" xr:uid="{00000000-0005-0000-0000-0000D6DC0000}"/>
    <cellStyle name="Porcentaje 2 7 2 2 2 4 3 2" xfId="27695" xr:uid="{00000000-0005-0000-0000-0000D7DC0000}"/>
    <cellStyle name="Porcentaje 2 7 2 2 2 4 3 2 2" xfId="54828" xr:uid="{00000000-0005-0000-0000-0000D8DC0000}"/>
    <cellStyle name="Porcentaje 2 7 2 2 2 4 3 3" xfId="41266" xr:uid="{00000000-0005-0000-0000-0000D9DC0000}"/>
    <cellStyle name="Porcentaje 2 7 2 2 2 4 4" xfId="20914" xr:uid="{00000000-0005-0000-0000-0000DADC0000}"/>
    <cellStyle name="Porcentaje 2 7 2 2 2 4 4 2" xfId="48047" xr:uid="{00000000-0005-0000-0000-0000DBDC0000}"/>
    <cellStyle name="Porcentaje 2 7 2 2 2 4 5" xfId="34485" xr:uid="{00000000-0005-0000-0000-0000DCDC0000}"/>
    <cellStyle name="Porcentaje 2 7 2 2 2 5" xfId="7220" xr:uid="{00000000-0005-0000-0000-0000DDDC0000}"/>
    <cellStyle name="Porcentaje 2 7 2 2 2 5 2" xfId="10727" xr:uid="{00000000-0005-0000-0000-0000DEDC0000}"/>
    <cellStyle name="Porcentaje 2 7 2 2 2 5 2 2" xfId="17517" xr:uid="{00000000-0005-0000-0000-0000DFDC0000}"/>
    <cellStyle name="Porcentaje 2 7 2 2 2 5 2 2 2" xfId="31085" xr:uid="{00000000-0005-0000-0000-0000E0DC0000}"/>
    <cellStyle name="Porcentaje 2 7 2 2 2 5 2 2 2 2" xfId="58218" xr:uid="{00000000-0005-0000-0000-0000E1DC0000}"/>
    <cellStyle name="Porcentaje 2 7 2 2 2 5 2 2 3" xfId="44656" xr:uid="{00000000-0005-0000-0000-0000E2DC0000}"/>
    <cellStyle name="Porcentaje 2 7 2 2 2 5 2 3" xfId="24304" xr:uid="{00000000-0005-0000-0000-0000E3DC0000}"/>
    <cellStyle name="Porcentaje 2 7 2 2 2 5 2 3 2" xfId="51437" xr:uid="{00000000-0005-0000-0000-0000E4DC0000}"/>
    <cellStyle name="Porcentaje 2 7 2 2 2 5 2 4" xfId="37875" xr:uid="{00000000-0005-0000-0000-0000E5DC0000}"/>
    <cellStyle name="Porcentaje 2 7 2 2 2 5 3" xfId="14128" xr:uid="{00000000-0005-0000-0000-0000E6DC0000}"/>
    <cellStyle name="Porcentaje 2 7 2 2 2 5 3 2" xfId="27696" xr:uid="{00000000-0005-0000-0000-0000E7DC0000}"/>
    <cellStyle name="Porcentaje 2 7 2 2 2 5 3 2 2" xfId="54829" xr:uid="{00000000-0005-0000-0000-0000E8DC0000}"/>
    <cellStyle name="Porcentaje 2 7 2 2 2 5 3 3" xfId="41267" xr:uid="{00000000-0005-0000-0000-0000E9DC0000}"/>
    <cellStyle name="Porcentaje 2 7 2 2 2 5 4" xfId="20915" xr:uid="{00000000-0005-0000-0000-0000EADC0000}"/>
    <cellStyle name="Porcentaje 2 7 2 2 2 5 4 2" xfId="48048" xr:uid="{00000000-0005-0000-0000-0000EBDC0000}"/>
    <cellStyle name="Porcentaje 2 7 2 2 2 5 5" xfId="34486" xr:uid="{00000000-0005-0000-0000-0000ECDC0000}"/>
    <cellStyle name="Porcentaje 2 7 2 2 2 6" xfId="10720" xr:uid="{00000000-0005-0000-0000-0000EDDC0000}"/>
    <cellStyle name="Porcentaje 2 7 2 2 2 6 2" xfId="17510" xr:uid="{00000000-0005-0000-0000-0000EEDC0000}"/>
    <cellStyle name="Porcentaje 2 7 2 2 2 6 2 2" xfId="31078" xr:uid="{00000000-0005-0000-0000-0000EFDC0000}"/>
    <cellStyle name="Porcentaje 2 7 2 2 2 6 2 2 2" xfId="58211" xr:uid="{00000000-0005-0000-0000-0000F0DC0000}"/>
    <cellStyle name="Porcentaje 2 7 2 2 2 6 2 3" xfId="44649" xr:uid="{00000000-0005-0000-0000-0000F1DC0000}"/>
    <cellStyle name="Porcentaje 2 7 2 2 2 6 3" xfId="24297" xr:uid="{00000000-0005-0000-0000-0000F2DC0000}"/>
    <cellStyle name="Porcentaje 2 7 2 2 2 6 3 2" xfId="51430" xr:uid="{00000000-0005-0000-0000-0000F3DC0000}"/>
    <cellStyle name="Porcentaje 2 7 2 2 2 6 4" xfId="37868" xr:uid="{00000000-0005-0000-0000-0000F4DC0000}"/>
    <cellStyle name="Porcentaje 2 7 2 2 2 7" xfId="14121" xr:uid="{00000000-0005-0000-0000-0000F5DC0000}"/>
    <cellStyle name="Porcentaje 2 7 2 2 2 7 2" xfId="27689" xr:uid="{00000000-0005-0000-0000-0000F6DC0000}"/>
    <cellStyle name="Porcentaje 2 7 2 2 2 7 2 2" xfId="54822" xr:uid="{00000000-0005-0000-0000-0000F7DC0000}"/>
    <cellStyle name="Porcentaje 2 7 2 2 2 7 3" xfId="41260" xr:uid="{00000000-0005-0000-0000-0000F8DC0000}"/>
    <cellStyle name="Porcentaje 2 7 2 2 2 8" xfId="20908" xr:uid="{00000000-0005-0000-0000-0000F9DC0000}"/>
    <cellStyle name="Porcentaje 2 7 2 2 2 8 2" xfId="48041" xr:uid="{00000000-0005-0000-0000-0000FADC0000}"/>
    <cellStyle name="Porcentaje 2 7 2 2 2 9" xfId="34479" xr:uid="{00000000-0005-0000-0000-0000FBDC0000}"/>
    <cellStyle name="Porcentaje 2 7 2 2 3" xfId="7221" xr:uid="{00000000-0005-0000-0000-0000FCDC0000}"/>
    <cellStyle name="Porcentaje 2 7 2 2 3 2" xfId="7222" xr:uid="{00000000-0005-0000-0000-0000FDDC0000}"/>
    <cellStyle name="Porcentaje 2 7 2 2 3 2 2" xfId="10729" xr:uid="{00000000-0005-0000-0000-0000FEDC0000}"/>
    <cellStyle name="Porcentaje 2 7 2 2 3 2 2 2" xfId="17519" xr:uid="{00000000-0005-0000-0000-0000FFDC0000}"/>
    <cellStyle name="Porcentaje 2 7 2 2 3 2 2 2 2" xfId="31087" xr:uid="{00000000-0005-0000-0000-000000DD0000}"/>
    <cellStyle name="Porcentaje 2 7 2 2 3 2 2 2 2 2" xfId="58220" xr:uid="{00000000-0005-0000-0000-000001DD0000}"/>
    <cellStyle name="Porcentaje 2 7 2 2 3 2 2 2 3" xfId="44658" xr:uid="{00000000-0005-0000-0000-000002DD0000}"/>
    <cellStyle name="Porcentaje 2 7 2 2 3 2 2 3" xfId="24306" xr:uid="{00000000-0005-0000-0000-000003DD0000}"/>
    <cellStyle name="Porcentaje 2 7 2 2 3 2 2 3 2" xfId="51439" xr:uid="{00000000-0005-0000-0000-000004DD0000}"/>
    <cellStyle name="Porcentaje 2 7 2 2 3 2 2 4" xfId="37877" xr:uid="{00000000-0005-0000-0000-000005DD0000}"/>
    <cellStyle name="Porcentaje 2 7 2 2 3 2 3" xfId="14130" xr:uid="{00000000-0005-0000-0000-000006DD0000}"/>
    <cellStyle name="Porcentaje 2 7 2 2 3 2 3 2" xfId="27698" xr:uid="{00000000-0005-0000-0000-000007DD0000}"/>
    <cellStyle name="Porcentaje 2 7 2 2 3 2 3 2 2" xfId="54831" xr:uid="{00000000-0005-0000-0000-000008DD0000}"/>
    <cellStyle name="Porcentaje 2 7 2 2 3 2 3 3" xfId="41269" xr:uid="{00000000-0005-0000-0000-000009DD0000}"/>
    <cellStyle name="Porcentaje 2 7 2 2 3 2 4" xfId="20917" xr:uid="{00000000-0005-0000-0000-00000ADD0000}"/>
    <cellStyle name="Porcentaje 2 7 2 2 3 2 4 2" xfId="48050" xr:uid="{00000000-0005-0000-0000-00000BDD0000}"/>
    <cellStyle name="Porcentaje 2 7 2 2 3 2 5" xfId="34488" xr:uid="{00000000-0005-0000-0000-00000CDD0000}"/>
    <cellStyle name="Porcentaje 2 7 2 2 3 3" xfId="7223" xr:uid="{00000000-0005-0000-0000-00000DDD0000}"/>
    <cellStyle name="Porcentaje 2 7 2 2 3 3 2" xfId="10730" xr:uid="{00000000-0005-0000-0000-00000EDD0000}"/>
    <cellStyle name="Porcentaje 2 7 2 2 3 3 2 2" xfId="17520" xr:uid="{00000000-0005-0000-0000-00000FDD0000}"/>
    <cellStyle name="Porcentaje 2 7 2 2 3 3 2 2 2" xfId="31088" xr:uid="{00000000-0005-0000-0000-000010DD0000}"/>
    <cellStyle name="Porcentaje 2 7 2 2 3 3 2 2 2 2" xfId="58221" xr:uid="{00000000-0005-0000-0000-000011DD0000}"/>
    <cellStyle name="Porcentaje 2 7 2 2 3 3 2 2 3" xfId="44659" xr:uid="{00000000-0005-0000-0000-000012DD0000}"/>
    <cellStyle name="Porcentaje 2 7 2 2 3 3 2 3" xfId="24307" xr:uid="{00000000-0005-0000-0000-000013DD0000}"/>
    <cellStyle name="Porcentaje 2 7 2 2 3 3 2 3 2" xfId="51440" xr:uid="{00000000-0005-0000-0000-000014DD0000}"/>
    <cellStyle name="Porcentaje 2 7 2 2 3 3 2 4" xfId="37878" xr:uid="{00000000-0005-0000-0000-000015DD0000}"/>
    <cellStyle name="Porcentaje 2 7 2 2 3 3 3" xfId="14131" xr:uid="{00000000-0005-0000-0000-000016DD0000}"/>
    <cellStyle name="Porcentaje 2 7 2 2 3 3 3 2" xfId="27699" xr:uid="{00000000-0005-0000-0000-000017DD0000}"/>
    <cellStyle name="Porcentaje 2 7 2 2 3 3 3 2 2" xfId="54832" xr:uid="{00000000-0005-0000-0000-000018DD0000}"/>
    <cellStyle name="Porcentaje 2 7 2 2 3 3 3 3" xfId="41270" xr:uid="{00000000-0005-0000-0000-000019DD0000}"/>
    <cellStyle name="Porcentaje 2 7 2 2 3 3 4" xfId="20918" xr:uid="{00000000-0005-0000-0000-00001ADD0000}"/>
    <cellStyle name="Porcentaje 2 7 2 2 3 3 4 2" xfId="48051" xr:uid="{00000000-0005-0000-0000-00001BDD0000}"/>
    <cellStyle name="Porcentaje 2 7 2 2 3 3 5" xfId="34489" xr:uid="{00000000-0005-0000-0000-00001CDD0000}"/>
    <cellStyle name="Porcentaje 2 7 2 2 3 4" xfId="10728" xr:uid="{00000000-0005-0000-0000-00001DDD0000}"/>
    <cellStyle name="Porcentaje 2 7 2 2 3 4 2" xfId="17518" xr:uid="{00000000-0005-0000-0000-00001EDD0000}"/>
    <cellStyle name="Porcentaje 2 7 2 2 3 4 2 2" xfId="31086" xr:uid="{00000000-0005-0000-0000-00001FDD0000}"/>
    <cellStyle name="Porcentaje 2 7 2 2 3 4 2 2 2" xfId="58219" xr:uid="{00000000-0005-0000-0000-000020DD0000}"/>
    <cellStyle name="Porcentaje 2 7 2 2 3 4 2 3" xfId="44657" xr:uid="{00000000-0005-0000-0000-000021DD0000}"/>
    <cellStyle name="Porcentaje 2 7 2 2 3 4 3" xfId="24305" xr:uid="{00000000-0005-0000-0000-000022DD0000}"/>
    <cellStyle name="Porcentaje 2 7 2 2 3 4 3 2" xfId="51438" xr:uid="{00000000-0005-0000-0000-000023DD0000}"/>
    <cellStyle name="Porcentaje 2 7 2 2 3 4 4" xfId="37876" xr:uid="{00000000-0005-0000-0000-000024DD0000}"/>
    <cellStyle name="Porcentaje 2 7 2 2 3 5" xfId="14129" xr:uid="{00000000-0005-0000-0000-000025DD0000}"/>
    <cellStyle name="Porcentaje 2 7 2 2 3 5 2" xfId="27697" xr:uid="{00000000-0005-0000-0000-000026DD0000}"/>
    <cellStyle name="Porcentaje 2 7 2 2 3 5 2 2" xfId="54830" xr:uid="{00000000-0005-0000-0000-000027DD0000}"/>
    <cellStyle name="Porcentaje 2 7 2 2 3 5 3" xfId="41268" xr:uid="{00000000-0005-0000-0000-000028DD0000}"/>
    <cellStyle name="Porcentaje 2 7 2 2 3 6" xfId="20916" xr:uid="{00000000-0005-0000-0000-000029DD0000}"/>
    <cellStyle name="Porcentaje 2 7 2 2 3 6 2" xfId="48049" xr:uid="{00000000-0005-0000-0000-00002ADD0000}"/>
    <cellStyle name="Porcentaje 2 7 2 2 3 7" xfId="34487" xr:uid="{00000000-0005-0000-0000-00002BDD0000}"/>
    <cellStyle name="Porcentaje 2 7 2 2 4" xfId="7224" xr:uid="{00000000-0005-0000-0000-00002CDD0000}"/>
    <cellStyle name="Porcentaje 2 7 2 2 4 2" xfId="7225" xr:uid="{00000000-0005-0000-0000-00002DDD0000}"/>
    <cellStyle name="Porcentaje 2 7 2 2 4 2 2" xfId="10732" xr:uid="{00000000-0005-0000-0000-00002EDD0000}"/>
    <cellStyle name="Porcentaje 2 7 2 2 4 2 2 2" xfId="17522" xr:uid="{00000000-0005-0000-0000-00002FDD0000}"/>
    <cellStyle name="Porcentaje 2 7 2 2 4 2 2 2 2" xfId="31090" xr:uid="{00000000-0005-0000-0000-000030DD0000}"/>
    <cellStyle name="Porcentaje 2 7 2 2 4 2 2 2 2 2" xfId="58223" xr:uid="{00000000-0005-0000-0000-000031DD0000}"/>
    <cellStyle name="Porcentaje 2 7 2 2 4 2 2 2 3" xfId="44661" xr:uid="{00000000-0005-0000-0000-000032DD0000}"/>
    <cellStyle name="Porcentaje 2 7 2 2 4 2 2 3" xfId="24309" xr:uid="{00000000-0005-0000-0000-000033DD0000}"/>
    <cellStyle name="Porcentaje 2 7 2 2 4 2 2 3 2" xfId="51442" xr:uid="{00000000-0005-0000-0000-000034DD0000}"/>
    <cellStyle name="Porcentaje 2 7 2 2 4 2 2 4" xfId="37880" xr:uid="{00000000-0005-0000-0000-000035DD0000}"/>
    <cellStyle name="Porcentaje 2 7 2 2 4 2 3" xfId="14133" xr:uid="{00000000-0005-0000-0000-000036DD0000}"/>
    <cellStyle name="Porcentaje 2 7 2 2 4 2 3 2" xfId="27701" xr:uid="{00000000-0005-0000-0000-000037DD0000}"/>
    <cellStyle name="Porcentaje 2 7 2 2 4 2 3 2 2" xfId="54834" xr:uid="{00000000-0005-0000-0000-000038DD0000}"/>
    <cellStyle name="Porcentaje 2 7 2 2 4 2 3 3" xfId="41272" xr:uid="{00000000-0005-0000-0000-000039DD0000}"/>
    <cellStyle name="Porcentaje 2 7 2 2 4 2 4" xfId="20920" xr:uid="{00000000-0005-0000-0000-00003ADD0000}"/>
    <cellStyle name="Porcentaje 2 7 2 2 4 2 4 2" xfId="48053" xr:uid="{00000000-0005-0000-0000-00003BDD0000}"/>
    <cellStyle name="Porcentaje 2 7 2 2 4 2 5" xfId="34491" xr:uid="{00000000-0005-0000-0000-00003CDD0000}"/>
    <cellStyle name="Porcentaje 2 7 2 2 4 3" xfId="10731" xr:uid="{00000000-0005-0000-0000-00003DDD0000}"/>
    <cellStyle name="Porcentaje 2 7 2 2 4 3 2" xfId="17521" xr:uid="{00000000-0005-0000-0000-00003EDD0000}"/>
    <cellStyle name="Porcentaje 2 7 2 2 4 3 2 2" xfId="31089" xr:uid="{00000000-0005-0000-0000-00003FDD0000}"/>
    <cellStyle name="Porcentaje 2 7 2 2 4 3 2 2 2" xfId="58222" xr:uid="{00000000-0005-0000-0000-000040DD0000}"/>
    <cellStyle name="Porcentaje 2 7 2 2 4 3 2 3" xfId="44660" xr:uid="{00000000-0005-0000-0000-000041DD0000}"/>
    <cellStyle name="Porcentaje 2 7 2 2 4 3 3" xfId="24308" xr:uid="{00000000-0005-0000-0000-000042DD0000}"/>
    <cellStyle name="Porcentaje 2 7 2 2 4 3 3 2" xfId="51441" xr:uid="{00000000-0005-0000-0000-000043DD0000}"/>
    <cellStyle name="Porcentaje 2 7 2 2 4 3 4" xfId="37879" xr:uid="{00000000-0005-0000-0000-000044DD0000}"/>
    <cellStyle name="Porcentaje 2 7 2 2 4 4" xfId="14132" xr:uid="{00000000-0005-0000-0000-000045DD0000}"/>
    <cellStyle name="Porcentaje 2 7 2 2 4 4 2" xfId="27700" xr:uid="{00000000-0005-0000-0000-000046DD0000}"/>
    <cellStyle name="Porcentaje 2 7 2 2 4 4 2 2" xfId="54833" xr:uid="{00000000-0005-0000-0000-000047DD0000}"/>
    <cellStyle name="Porcentaje 2 7 2 2 4 4 3" xfId="41271" xr:uid="{00000000-0005-0000-0000-000048DD0000}"/>
    <cellStyle name="Porcentaje 2 7 2 2 4 5" xfId="20919" xr:uid="{00000000-0005-0000-0000-000049DD0000}"/>
    <cellStyle name="Porcentaje 2 7 2 2 4 5 2" xfId="48052" xr:uid="{00000000-0005-0000-0000-00004ADD0000}"/>
    <cellStyle name="Porcentaje 2 7 2 2 4 6" xfId="34490" xr:uid="{00000000-0005-0000-0000-00004BDD0000}"/>
    <cellStyle name="Porcentaje 2 7 2 2 5" xfId="7226" xr:uid="{00000000-0005-0000-0000-00004CDD0000}"/>
    <cellStyle name="Porcentaje 2 7 2 2 5 2" xfId="10733" xr:uid="{00000000-0005-0000-0000-00004DDD0000}"/>
    <cellStyle name="Porcentaje 2 7 2 2 5 2 2" xfId="17523" xr:uid="{00000000-0005-0000-0000-00004EDD0000}"/>
    <cellStyle name="Porcentaje 2 7 2 2 5 2 2 2" xfId="31091" xr:uid="{00000000-0005-0000-0000-00004FDD0000}"/>
    <cellStyle name="Porcentaje 2 7 2 2 5 2 2 2 2" xfId="58224" xr:uid="{00000000-0005-0000-0000-000050DD0000}"/>
    <cellStyle name="Porcentaje 2 7 2 2 5 2 2 3" xfId="44662" xr:uid="{00000000-0005-0000-0000-000051DD0000}"/>
    <cellStyle name="Porcentaje 2 7 2 2 5 2 3" xfId="24310" xr:uid="{00000000-0005-0000-0000-000052DD0000}"/>
    <cellStyle name="Porcentaje 2 7 2 2 5 2 3 2" xfId="51443" xr:uid="{00000000-0005-0000-0000-000053DD0000}"/>
    <cellStyle name="Porcentaje 2 7 2 2 5 2 4" xfId="37881" xr:uid="{00000000-0005-0000-0000-000054DD0000}"/>
    <cellStyle name="Porcentaje 2 7 2 2 5 3" xfId="14134" xr:uid="{00000000-0005-0000-0000-000055DD0000}"/>
    <cellStyle name="Porcentaje 2 7 2 2 5 3 2" xfId="27702" xr:uid="{00000000-0005-0000-0000-000056DD0000}"/>
    <cellStyle name="Porcentaje 2 7 2 2 5 3 2 2" xfId="54835" xr:uid="{00000000-0005-0000-0000-000057DD0000}"/>
    <cellStyle name="Porcentaje 2 7 2 2 5 3 3" xfId="41273" xr:uid="{00000000-0005-0000-0000-000058DD0000}"/>
    <cellStyle name="Porcentaje 2 7 2 2 5 4" xfId="20921" xr:uid="{00000000-0005-0000-0000-000059DD0000}"/>
    <cellStyle name="Porcentaje 2 7 2 2 5 4 2" xfId="48054" xr:uid="{00000000-0005-0000-0000-00005ADD0000}"/>
    <cellStyle name="Porcentaje 2 7 2 2 5 5" xfId="34492" xr:uid="{00000000-0005-0000-0000-00005BDD0000}"/>
    <cellStyle name="Porcentaje 2 7 2 2 6" xfId="7227" xr:uid="{00000000-0005-0000-0000-00005CDD0000}"/>
    <cellStyle name="Porcentaje 2 7 2 2 6 2" xfId="10734" xr:uid="{00000000-0005-0000-0000-00005DDD0000}"/>
    <cellStyle name="Porcentaje 2 7 2 2 6 2 2" xfId="17524" xr:uid="{00000000-0005-0000-0000-00005EDD0000}"/>
    <cellStyle name="Porcentaje 2 7 2 2 6 2 2 2" xfId="31092" xr:uid="{00000000-0005-0000-0000-00005FDD0000}"/>
    <cellStyle name="Porcentaje 2 7 2 2 6 2 2 2 2" xfId="58225" xr:uid="{00000000-0005-0000-0000-000060DD0000}"/>
    <cellStyle name="Porcentaje 2 7 2 2 6 2 2 3" xfId="44663" xr:uid="{00000000-0005-0000-0000-000061DD0000}"/>
    <cellStyle name="Porcentaje 2 7 2 2 6 2 3" xfId="24311" xr:uid="{00000000-0005-0000-0000-000062DD0000}"/>
    <cellStyle name="Porcentaje 2 7 2 2 6 2 3 2" xfId="51444" xr:uid="{00000000-0005-0000-0000-000063DD0000}"/>
    <cellStyle name="Porcentaje 2 7 2 2 6 2 4" xfId="37882" xr:uid="{00000000-0005-0000-0000-000064DD0000}"/>
    <cellStyle name="Porcentaje 2 7 2 2 6 3" xfId="14135" xr:uid="{00000000-0005-0000-0000-000065DD0000}"/>
    <cellStyle name="Porcentaje 2 7 2 2 6 3 2" xfId="27703" xr:uid="{00000000-0005-0000-0000-000066DD0000}"/>
    <cellStyle name="Porcentaje 2 7 2 2 6 3 2 2" xfId="54836" xr:uid="{00000000-0005-0000-0000-000067DD0000}"/>
    <cellStyle name="Porcentaje 2 7 2 2 6 3 3" xfId="41274" xr:uid="{00000000-0005-0000-0000-000068DD0000}"/>
    <cellStyle name="Porcentaje 2 7 2 2 6 4" xfId="20922" xr:uid="{00000000-0005-0000-0000-000069DD0000}"/>
    <cellStyle name="Porcentaje 2 7 2 2 6 4 2" xfId="48055" xr:uid="{00000000-0005-0000-0000-00006ADD0000}"/>
    <cellStyle name="Porcentaje 2 7 2 2 6 5" xfId="34493" xr:uid="{00000000-0005-0000-0000-00006BDD0000}"/>
    <cellStyle name="Porcentaje 2 7 2 2 7" xfId="10719" xr:uid="{00000000-0005-0000-0000-00006CDD0000}"/>
    <cellStyle name="Porcentaje 2 7 2 2 7 2" xfId="17509" xr:uid="{00000000-0005-0000-0000-00006DDD0000}"/>
    <cellStyle name="Porcentaje 2 7 2 2 7 2 2" xfId="31077" xr:uid="{00000000-0005-0000-0000-00006EDD0000}"/>
    <cellStyle name="Porcentaje 2 7 2 2 7 2 2 2" xfId="58210" xr:uid="{00000000-0005-0000-0000-00006FDD0000}"/>
    <cellStyle name="Porcentaje 2 7 2 2 7 2 3" xfId="44648" xr:uid="{00000000-0005-0000-0000-000070DD0000}"/>
    <cellStyle name="Porcentaje 2 7 2 2 7 3" xfId="24296" xr:uid="{00000000-0005-0000-0000-000071DD0000}"/>
    <cellStyle name="Porcentaje 2 7 2 2 7 3 2" xfId="51429" xr:uid="{00000000-0005-0000-0000-000072DD0000}"/>
    <cellStyle name="Porcentaje 2 7 2 2 7 4" xfId="37867" xr:uid="{00000000-0005-0000-0000-000073DD0000}"/>
    <cellStyle name="Porcentaje 2 7 2 2 8" xfId="14120" xr:uid="{00000000-0005-0000-0000-000074DD0000}"/>
    <cellStyle name="Porcentaje 2 7 2 2 8 2" xfId="27688" xr:uid="{00000000-0005-0000-0000-000075DD0000}"/>
    <cellStyle name="Porcentaje 2 7 2 2 8 2 2" xfId="54821" xr:uid="{00000000-0005-0000-0000-000076DD0000}"/>
    <cellStyle name="Porcentaje 2 7 2 2 8 3" xfId="41259" xr:uid="{00000000-0005-0000-0000-000077DD0000}"/>
    <cellStyle name="Porcentaje 2 7 2 2 9" xfId="20907" xr:uid="{00000000-0005-0000-0000-000078DD0000}"/>
    <cellStyle name="Porcentaje 2 7 2 2 9 2" xfId="48040" xr:uid="{00000000-0005-0000-0000-000079DD0000}"/>
    <cellStyle name="Porcentaje 2 7 2 3" xfId="7228" xr:uid="{00000000-0005-0000-0000-00007ADD0000}"/>
    <cellStyle name="Porcentaje 2 7 2 3 2" xfId="7229" xr:uid="{00000000-0005-0000-0000-00007BDD0000}"/>
    <cellStyle name="Porcentaje 2 7 2 3 2 2" xfId="7230" xr:uid="{00000000-0005-0000-0000-00007CDD0000}"/>
    <cellStyle name="Porcentaje 2 7 2 3 2 2 2" xfId="10737" xr:uid="{00000000-0005-0000-0000-00007DDD0000}"/>
    <cellStyle name="Porcentaje 2 7 2 3 2 2 2 2" xfId="17527" xr:uid="{00000000-0005-0000-0000-00007EDD0000}"/>
    <cellStyle name="Porcentaje 2 7 2 3 2 2 2 2 2" xfId="31095" xr:uid="{00000000-0005-0000-0000-00007FDD0000}"/>
    <cellStyle name="Porcentaje 2 7 2 3 2 2 2 2 2 2" xfId="58228" xr:uid="{00000000-0005-0000-0000-000080DD0000}"/>
    <cellStyle name="Porcentaje 2 7 2 3 2 2 2 2 3" xfId="44666" xr:uid="{00000000-0005-0000-0000-000081DD0000}"/>
    <cellStyle name="Porcentaje 2 7 2 3 2 2 2 3" xfId="24314" xr:uid="{00000000-0005-0000-0000-000082DD0000}"/>
    <cellStyle name="Porcentaje 2 7 2 3 2 2 2 3 2" xfId="51447" xr:uid="{00000000-0005-0000-0000-000083DD0000}"/>
    <cellStyle name="Porcentaje 2 7 2 3 2 2 2 4" xfId="37885" xr:uid="{00000000-0005-0000-0000-000084DD0000}"/>
    <cellStyle name="Porcentaje 2 7 2 3 2 2 3" xfId="14138" xr:uid="{00000000-0005-0000-0000-000085DD0000}"/>
    <cellStyle name="Porcentaje 2 7 2 3 2 2 3 2" xfId="27706" xr:uid="{00000000-0005-0000-0000-000086DD0000}"/>
    <cellStyle name="Porcentaje 2 7 2 3 2 2 3 2 2" xfId="54839" xr:uid="{00000000-0005-0000-0000-000087DD0000}"/>
    <cellStyle name="Porcentaje 2 7 2 3 2 2 3 3" xfId="41277" xr:uid="{00000000-0005-0000-0000-000088DD0000}"/>
    <cellStyle name="Porcentaje 2 7 2 3 2 2 4" xfId="20925" xr:uid="{00000000-0005-0000-0000-000089DD0000}"/>
    <cellStyle name="Porcentaje 2 7 2 3 2 2 4 2" xfId="48058" xr:uid="{00000000-0005-0000-0000-00008ADD0000}"/>
    <cellStyle name="Porcentaje 2 7 2 3 2 2 5" xfId="34496" xr:uid="{00000000-0005-0000-0000-00008BDD0000}"/>
    <cellStyle name="Porcentaje 2 7 2 3 2 3" xfId="7231" xr:uid="{00000000-0005-0000-0000-00008CDD0000}"/>
    <cellStyle name="Porcentaje 2 7 2 3 2 3 2" xfId="10738" xr:uid="{00000000-0005-0000-0000-00008DDD0000}"/>
    <cellStyle name="Porcentaje 2 7 2 3 2 3 2 2" xfId="17528" xr:uid="{00000000-0005-0000-0000-00008EDD0000}"/>
    <cellStyle name="Porcentaje 2 7 2 3 2 3 2 2 2" xfId="31096" xr:uid="{00000000-0005-0000-0000-00008FDD0000}"/>
    <cellStyle name="Porcentaje 2 7 2 3 2 3 2 2 2 2" xfId="58229" xr:uid="{00000000-0005-0000-0000-000090DD0000}"/>
    <cellStyle name="Porcentaje 2 7 2 3 2 3 2 2 3" xfId="44667" xr:uid="{00000000-0005-0000-0000-000091DD0000}"/>
    <cellStyle name="Porcentaje 2 7 2 3 2 3 2 3" xfId="24315" xr:uid="{00000000-0005-0000-0000-000092DD0000}"/>
    <cellStyle name="Porcentaje 2 7 2 3 2 3 2 3 2" xfId="51448" xr:uid="{00000000-0005-0000-0000-000093DD0000}"/>
    <cellStyle name="Porcentaje 2 7 2 3 2 3 2 4" xfId="37886" xr:uid="{00000000-0005-0000-0000-000094DD0000}"/>
    <cellStyle name="Porcentaje 2 7 2 3 2 3 3" xfId="14139" xr:uid="{00000000-0005-0000-0000-000095DD0000}"/>
    <cellStyle name="Porcentaje 2 7 2 3 2 3 3 2" xfId="27707" xr:uid="{00000000-0005-0000-0000-000096DD0000}"/>
    <cellStyle name="Porcentaje 2 7 2 3 2 3 3 2 2" xfId="54840" xr:uid="{00000000-0005-0000-0000-000097DD0000}"/>
    <cellStyle name="Porcentaje 2 7 2 3 2 3 3 3" xfId="41278" xr:uid="{00000000-0005-0000-0000-000098DD0000}"/>
    <cellStyle name="Porcentaje 2 7 2 3 2 3 4" xfId="20926" xr:uid="{00000000-0005-0000-0000-000099DD0000}"/>
    <cellStyle name="Porcentaje 2 7 2 3 2 3 4 2" xfId="48059" xr:uid="{00000000-0005-0000-0000-00009ADD0000}"/>
    <cellStyle name="Porcentaje 2 7 2 3 2 3 5" xfId="34497" xr:uid="{00000000-0005-0000-0000-00009BDD0000}"/>
    <cellStyle name="Porcentaje 2 7 2 3 2 4" xfId="10736" xr:uid="{00000000-0005-0000-0000-00009CDD0000}"/>
    <cellStyle name="Porcentaje 2 7 2 3 2 4 2" xfId="17526" xr:uid="{00000000-0005-0000-0000-00009DDD0000}"/>
    <cellStyle name="Porcentaje 2 7 2 3 2 4 2 2" xfId="31094" xr:uid="{00000000-0005-0000-0000-00009EDD0000}"/>
    <cellStyle name="Porcentaje 2 7 2 3 2 4 2 2 2" xfId="58227" xr:uid="{00000000-0005-0000-0000-00009FDD0000}"/>
    <cellStyle name="Porcentaje 2 7 2 3 2 4 2 3" xfId="44665" xr:uid="{00000000-0005-0000-0000-0000A0DD0000}"/>
    <cellStyle name="Porcentaje 2 7 2 3 2 4 3" xfId="24313" xr:uid="{00000000-0005-0000-0000-0000A1DD0000}"/>
    <cellStyle name="Porcentaje 2 7 2 3 2 4 3 2" xfId="51446" xr:uid="{00000000-0005-0000-0000-0000A2DD0000}"/>
    <cellStyle name="Porcentaje 2 7 2 3 2 4 4" xfId="37884" xr:uid="{00000000-0005-0000-0000-0000A3DD0000}"/>
    <cellStyle name="Porcentaje 2 7 2 3 2 5" xfId="14137" xr:uid="{00000000-0005-0000-0000-0000A4DD0000}"/>
    <cellStyle name="Porcentaje 2 7 2 3 2 5 2" xfId="27705" xr:uid="{00000000-0005-0000-0000-0000A5DD0000}"/>
    <cellStyle name="Porcentaje 2 7 2 3 2 5 2 2" xfId="54838" xr:uid="{00000000-0005-0000-0000-0000A6DD0000}"/>
    <cellStyle name="Porcentaje 2 7 2 3 2 5 3" xfId="41276" xr:uid="{00000000-0005-0000-0000-0000A7DD0000}"/>
    <cellStyle name="Porcentaje 2 7 2 3 2 6" xfId="20924" xr:uid="{00000000-0005-0000-0000-0000A8DD0000}"/>
    <cellStyle name="Porcentaje 2 7 2 3 2 6 2" xfId="48057" xr:uid="{00000000-0005-0000-0000-0000A9DD0000}"/>
    <cellStyle name="Porcentaje 2 7 2 3 2 7" xfId="34495" xr:uid="{00000000-0005-0000-0000-0000AADD0000}"/>
    <cellStyle name="Porcentaje 2 7 2 3 3" xfId="7232" xr:uid="{00000000-0005-0000-0000-0000ABDD0000}"/>
    <cellStyle name="Porcentaje 2 7 2 3 3 2" xfId="7233" xr:uid="{00000000-0005-0000-0000-0000ACDD0000}"/>
    <cellStyle name="Porcentaje 2 7 2 3 3 2 2" xfId="10740" xr:uid="{00000000-0005-0000-0000-0000ADDD0000}"/>
    <cellStyle name="Porcentaje 2 7 2 3 3 2 2 2" xfId="17530" xr:uid="{00000000-0005-0000-0000-0000AEDD0000}"/>
    <cellStyle name="Porcentaje 2 7 2 3 3 2 2 2 2" xfId="31098" xr:uid="{00000000-0005-0000-0000-0000AFDD0000}"/>
    <cellStyle name="Porcentaje 2 7 2 3 3 2 2 2 2 2" xfId="58231" xr:uid="{00000000-0005-0000-0000-0000B0DD0000}"/>
    <cellStyle name="Porcentaje 2 7 2 3 3 2 2 2 3" xfId="44669" xr:uid="{00000000-0005-0000-0000-0000B1DD0000}"/>
    <cellStyle name="Porcentaje 2 7 2 3 3 2 2 3" xfId="24317" xr:uid="{00000000-0005-0000-0000-0000B2DD0000}"/>
    <cellStyle name="Porcentaje 2 7 2 3 3 2 2 3 2" xfId="51450" xr:uid="{00000000-0005-0000-0000-0000B3DD0000}"/>
    <cellStyle name="Porcentaje 2 7 2 3 3 2 2 4" xfId="37888" xr:uid="{00000000-0005-0000-0000-0000B4DD0000}"/>
    <cellStyle name="Porcentaje 2 7 2 3 3 2 3" xfId="14141" xr:uid="{00000000-0005-0000-0000-0000B5DD0000}"/>
    <cellStyle name="Porcentaje 2 7 2 3 3 2 3 2" xfId="27709" xr:uid="{00000000-0005-0000-0000-0000B6DD0000}"/>
    <cellStyle name="Porcentaje 2 7 2 3 3 2 3 2 2" xfId="54842" xr:uid="{00000000-0005-0000-0000-0000B7DD0000}"/>
    <cellStyle name="Porcentaje 2 7 2 3 3 2 3 3" xfId="41280" xr:uid="{00000000-0005-0000-0000-0000B8DD0000}"/>
    <cellStyle name="Porcentaje 2 7 2 3 3 2 4" xfId="20928" xr:uid="{00000000-0005-0000-0000-0000B9DD0000}"/>
    <cellStyle name="Porcentaje 2 7 2 3 3 2 4 2" xfId="48061" xr:uid="{00000000-0005-0000-0000-0000BADD0000}"/>
    <cellStyle name="Porcentaje 2 7 2 3 3 2 5" xfId="34499" xr:uid="{00000000-0005-0000-0000-0000BBDD0000}"/>
    <cellStyle name="Porcentaje 2 7 2 3 3 3" xfId="10739" xr:uid="{00000000-0005-0000-0000-0000BCDD0000}"/>
    <cellStyle name="Porcentaje 2 7 2 3 3 3 2" xfId="17529" xr:uid="{00000000-0005-0000-0000-0000BDDD0000}"/>
    <cellStyle name="Porcentaje 2 7 2 3 3 3 2 2" xfId="31097" xr:uid="{00000000-0005-0000-0000-0000BEDD0000}"/>
    <cellStyle name="Porcentaje 2 7 2 3 3 3 2 2 2" xfId="58230" xr:uid="{00000000-0005-0000-0000-0000BFDD0000}"/>
    <cellStyle name="Porcentaje 2 7 2 3 3 3 2 3" xfId="44668" xr:uid="{00000000-0005-0000-0000-0000C0DD0000}"/>
    <cellStyle name="Porcentaje 2 7 2 3 3 3 3" xfId="24316" xr:uid="{00000000-0005-0000-0000-0000C1DD0000}"/>
    <cellStyle name="Porcentaje 2 7 2 3 3 3 3 2" xfId="51449" xr:uid="{00000000-0005-0000-0000-0000C2DD0000}"/>
    <cellStyle name="Porcentaje 2 7 2 3 3 3 4" xfId="37887" xr:uid="{00000000-0005-0000-0000-0000C3DD0000}"/>
    <cellStyle name="Porcentaje 2 7 2 3 3 4" xfId="14140" xr:uid="{00000000-0005-0000-0000-0000C4DD0000}"/>
    <cellStyle name="Porcentaje 2 7 2 3 3 4 2" xfId="27708" xr:uid="{00000000-0005-0000-0000-0000C5DD0000}"/>
    <cellStyle name="Porcentaje 2 7 2 3 3 4 2 2" xfId="54841" xr:uid="{00000000-0005-0000-0000-0000C6DD0000}"/>
    <cellStyle name="Porcentaje 2 7 2 3 3 4 3" xfId="41279" xr:uid="{00000000-0005-0000-0000-0000C7DD0000}"/>
    <cellStyle name="Porcentaje 2 7 2 3 3 5" xfId="20927" xr:uid="{00000000-0005-0000-0000-0000C8DD0000}"/>
    <cellStyle name="Porcentaje 2 7 2 3 3 5 2" xfId="48060" xr:uid="{00000000-0005-0000-0000-0000C9DD0000}"/>
    <cellStyle name="Porcentaje 2 7 2 3 3 6" xfId="34498" xr:uid="{00000000-0005-0000-0000-0000CADD0000}"/>
    <cellStyle name="Porcentaje 2 7 2 3 4" xfId="7234" xr:uid="{00000000-0005-0000-0000-0000CBDD0000}"/>
    <cellStyle name="Porcentaje 2 7 2 3 4 2" xfId="10741" xr:uid="{00000000-0005-0000-0000-0000CCDD0000}"/>
    <cellStyle name="Porcentaje 2 7 2 3 4 2 2" xfId="17531" xr:uid="{00000000-0005-0000-0000-0000CDDD0000}"/>
    <cellStyle name="Porcentaje 2 7 2 3 4 2 2 2" xfId="31099" xr:uid="{00000000-0005-0000-0000-0000CEDD0000}"/>
    <cellStyle name="Porcentaje 2 7 2 3 4 2 2 2 2" xfId="58232" xr:uid="{00000000-0005-0000-0000-0000CFDD0000}"/>
    <cellStyle name="Porcentaje 2 7 2 3 4 2 2 3" xfId="44670" xr:uid="{00000000-0005-0000-0000-0000D0DD0000}"/>
    <cellStyle name="Porcentaje 2 7 2 3 4 2 3" xfId="24318" xr:uid="{00000000-0005-0000-0000-0000D1DD0000}"/>
    <cellStyle name="Porcentaje 2 7 2 3 4 2 3 2" xfId="51451" xr:uid="{00000000-0005-0000-0000-0000D2DD0000}"/>
    <cellStyle name="Porcentaje 2 7 2 3 4 2 4" xfId="37889" xr:uid="{00000000-0005-0000-0000-0000D3DD0000}"/>
    <cellStyle name="Porcentaje 2 7 2 3 4 3" xfId="14142" xr:uid="{00000000-0005-0000-0000-0000D4DD0000}"/>
    <cellStyle name="Porcentaje 2 7 2 3 4 3 2" xfId="27710" xr:uid="{00000000-0005-0000-0000-0000D5DD0000}"/>
    <cellStyle name="Porcentaje 2 7 2 3 4 3 2 2" xfId="54843" xr:uid="{00000000-0005-0000-0000-0000D6DD0000}"/>
    <cellStyle name="Porcentaje 2 7 2 3 4 3 3" xfId="41281" xr:uid="{00000000-0005-0000-0000-0000D7DD0000}"/>
    <cellStyle name="Porcentaje 2 7 2 3 4 4" xfId="20929" xr:uid="{00000000-0005-0000-0000-0000D8DD0000}"/>
    <cellStyle name="Porcentaje 2 7 2 3 4 4 2" xfId="48062" xr:uid="{00000000-0005-0000-0000-0000D9DD0000}"/>
    <cellStyle name="Porcentaje 2 7 2 3 4 5" xfId="34500" xr:uid="{00000000-0005-0000-0000-0000DADD0000}"/>
    <cellStyle name="Porcentaje 2 7 2 3 5" xfId="7235" xr:uid="{00000000-0005-0000-0000-0000DBDD0000}"/>
    <cellStyle name="Porcentaje 2 7 2 3 5 2" xfId="10742" xr:uid="{00000000-0005-0000-0000-0000DCDD0000}"/>
    <cellStyle name="Porcentaje 2 7 2 3 5 2 2" xfId="17532" xr:uid="{00000000-0005-0000-0000-0000DDDD0000}"/>
    <cellStyle name="Porcentaje 2 7 2 3 5 2 2 2" xfId="31100" xr:uid="{00000000-0005-0000-0000-0000DEDD0000}"/>
    <cellStyle name="Porcentaje 2 7 2 3 5 2 2 2 2" xfId="58233" xr:uid="{00000000-0005-0000-0000-0000DFDD0000}"/>
    <cellStyle name="Porcentaje 2 7 2 3 5 2 2 3" xfId="44671" xr:uid="{00000000-0005-0000-0000-0000E0DD0000}"/>
    <cellStyle name="Porcentaje 2 7 2 3 5 2 3" xfId="24319" xr:uid="{00000000-0005-0000-0000-0000E1DD0000}"/>
    <cellStyle name="Porcentaje 2 7 2 3 5 2 3 2" xfId="51452" xr:uid="{00000000-0005-0000-0000-0000E2DD0000}"/>
    <cellStyle name="Porcentaje 2 7 2 3 5 2 4" xfId="37890" xr:uid="{00000000-0005-0000-0000-0000E3DD0000}"/>
    <cellStyle name="Porcentaje 2 7 2 3 5 3" xfId="14143" xr:uid="{00000000-0005-0000-0000-0000E4DD0000}"/>
    <cellStyle name="Porcentaje 2 7 2 3 5 3 2" xfId="27711" xr:uid="{00000000-0005-0000-0000-0000E5DD0000}"/>
    <cellStyle name="Porcentaje 2 7 2 3 5 3 2 2" xfId="54844" xr:uid="{00000000-0005-0000-0000-0000E6DD0000}"/>
    <cellStyle name="Porcentaje 2 7 2 3 5 3 3" xfId="41282" xr:uid="{00000000-0005-0000-0000-0000E7DD0000}"/>
    <cellStyle name="Porcentaje 2 7 2 3 5 4" xfId="20930" xr:uid="{00000000-0005-0000-0000-0000E8DD0000}"/>
    <cellStyle name="Porcentaje 2 7 2 3 5 4 2" xfId="48063" xr:uid="{00000000-0005-0000-0000-0000E9DD0000}"/>
    <cellStyle name="Porcentaje 2 7 2 3 5 5" xfId="34501" xr:uid="{00000000-0005-0000-0000-0000EADD0000}"/>
    <cellStyle name="Porcentaje 2 7 2 3 6" xfId="10735" xr:uid="{00000000-0005-0000-0000-0000EBDD0000}"/>
    <cellStyle name="Porcentaje 2 7 2 3 6 2" xfId="17525" xr:uid="{00000000-0005-0000-0000-0000ECDD0000}"/>
    <cellStyle name="Porcentaje 2 7 2 3 6 2 2" xfId="31093" xr:uid="{00000000-0005-0000-0000-0000EDDD0000}"/>
    <cellStyle name="Porcentaje 2 7 2 3 6 2 2 2" xfId="58226" xr:uid="{00000000-0005-0000-0000-0000EEDD0000}"/>
    <cellStyle name="Porcentaje 2 7 2 3 6 2 3" xfId="44664" xr:uid="{00000000-0005-0000-0000-0000EFDD0000}"/>
    <cellStyle name="Porcentaje 2 7 2 3 6 3" xfId="24312" xr:uid="{00000000-0005-0000-0000-0000F0DD0000}"/>
    <cellStyle name="Porcentaje 2 7 2 3 6 3 2" xfId="51445" xr:uid="{00000000-0005-0000-0000-0000F1DD0000}"/>
    <cellStyle name="Porcentaje 2 7 2 3 6 4" xfId="37883" xr:uid="{00000000-0005-0000-0000-0000F2DD0000}"/>
    <cellStyle name="Porcentaje 2 7 2 3 7" xfId="14136" xr:uid="{00000000-0005-0000-0000-0000F3DD0000}"/>
    <cellStyle name="Porcentaje 2 7 2 3 7 2" xfId="27704" xr:uid="{00000000-0005-0000-0000-0000F4DD0000}"/>
    <cellStyle name="Porcentaje 2 7 2 3 7 2 2" xfId="54837" xr:uid="{00000000-0005-0000-0000-0000F5DD0000}"/>
    <cellStyle name="Porcentaje 2 7 2 3 7 3" xfId="41275" xr:uid="{00000000-0005-0000-0000-0000F6DD0000}"/>
    <cellStyle name="Porcentaje 2 7 2 3 8" xfId="20923" xr:uid="{00000000-0005-0000-0000-0000F7DD0000}"/>
    <cellStyle name="Porcentaje 2 7 2 3 8 2" xfId="48056" xr:uid="{00000000-0005-0000-0000-0000F8DD0000}"/>
    <cellStyle name="Porcentaje 2 7 2 3 9" xfId="34494" xr:uid="{00000000-0005-0000-0000-0000F9DD0000}"/>
    <cellStyle name="Porcentaje 2 7 2 4" xfId="7236" xr:uid="{00000000-0005-0000-0000-0000FADD0000}"/>
    <cellStyle name="Porcentaje 2 7 2 4 2" xfId="7237" xr:uid="{00000000-0005-0000-0000-0000FBDD0000}"/>
    <cellStyle name="Porcentaje 2 7 2 4 2 2" xfId="7238" xr:uid="{00000000-0005-0000-0000-0000FCDD0000}"/>
    <cellStyle name="Porcentaje 2 7 2 4 2 2 2" xfId="10745" xr:uid="{00000000-0005-0000-0000-0000FDDD0000}"/>
    <cellStyle name="Porcentaje 2 7 2 4 2 2 2 2" xfId="17535" xr:uid="{00000000-0005-0000-0000-0000FEDD0000}"/>
    <cellStyle name="Porcentaje 2 7 2 4 2 2 2 2 2" xfId="31103" xr:uid="{00000000-0005-0000-0000-0000FFDD0000}"/>
    <cellStyle name="Porcentaje 2 7 2 4 2 2 2 2 2 2" xfId="58236" xr:uid="{00000000-0005-0000-0000-000000DE0000}"/>
    <cellStyle name="Porcentaje 2 7 2 4 2 2 2 2 3" xfId="44674" xr:uid="{00000000-0005-0000-0000-000001DE0000}"/>
    <cellStyle name="Porcentaje 2 7 2 4 2 2 2 3" xfId="24322" xr:uid="{00000000-0005-0000-0000-000002DE0000}"/>
    <cellStyle name="Porcentaje 2 7 2 4 2 2 2 3 2" xfId="51455" xr:uid="{00000000-0005-0000-0000-000003DE0000}"/>
    <cellStyle name="Porcentaje 2 7 2 4 2 2 2 4" xfId="37893" xr:uid="{00000000-0005-0000-0000-000004DE0000}"/>
    <cellStyle name="Porcentaje 2 7 2 4 2 2 3" xfId="14146" xr:uid="{00000000-0005-0000-0000-000005DE0000}"/>
    <cellStyle name="Porcentaje 2 7 2 4 2 2 3 2" xfId="27714" xr:uid="{00000000-0005-0000-0000-000006DE0000}"/>
    <cellStyle name="Porcentaje 2 7 2 4 2 2 3 2 2" xfId="54847" xr:uid="{00000000-0005-0000-0000-000007DE0000}"/>
    <cellStyle name="Porcentaje 2 7 2 4 2 2 3 3" xfId="41285" xr:uid="{00000000-0005-0000-0000-000008DE0000}"/>
    <cellStyle name="Porcentaje 2 7 2 4 2 2 4" xfId="20933" xr:uid="{00000000-0005-0000-0000-000009DE0000}"/>
    <cellStyle name="Porcentaje 2 7 2 4 2 2 4 2" xfId="48066" xr:uid="{00000000-0005-0000-0000-00000ADE0000}"/>
    <cellStyle name="Porcentaje 2 7 2 4 2 2 5" xfId="34504" xr:uid="{00000000-0005-0000-0000-00000BDE0000}"/>
    <cellStyle name="Porcentaje 2 7 2 4 2 3" xfId="7239" xr:uid="{00000000-0005-0000-0000-00000CDE0000}"/>
    <cellStyle name="Porcentaje 2 7 2 4 2 3 2" xfId="10746" xr:uid="{00000000-0005-0000-0000-00000DDE0000}"/>
    <cellStyle name="Porcentaje 2 7 2 4 2 3 2 2" xfId="17536" xr:uid="{00000000-0005-0000-0000-00000EDE0000}"/>
    <cellStyle name="Porcentaje 2 7 2 4 2 3 2 2 2" xfId="31104" xr:uid="{00000000-0005-0000-0000-00000FDE0000}"/>
    <cellStyle name="Porcentaje 2 7 2 4 2 3 2 2 2 2" xfId="58237" xr:uid="{00000000-0005-0000-0000-000010DE0000}"/>
    <cellStyle name="Porcentaje 2 7 2 4 2 3 2 2 3" xfId="44675" xr:uid="{00000000-0005-0000-0000-000011DE0000}"/>
    <cellStyle name="Porcentaje 2 7 2 4 2 3 2 3" xfId="24323" xr:uid="{00000000-0005-0000-0000-000012DE0000}"/>
    <cellStyle name="Porcentaje 2 7 2 4 2 3 2 3 2" xfId="51456" xr:uid="{00000000-0005-0000-0000-000013DE0000}"/>
    <cellStyle name="Porcentaje 2 7 2 4 2 3 2 4" xfId="37894" xr:uid="{00000000-0005-0000-0000-000014DE0000}"/>
    <cellStyle name="Porcentaje 2 7 2 4 2 3 3" xfId="14147" xr:uid="{00000000-0005-0000-0000-000015DE0000}"/>
    <cellStyle name="Porcentaje 2 7 2 4 2 3 3 2" xfId="27715" xr:uid="{00000000-0005-0000-0000-000016DE0000}"/>
    <cellStyle name="Porcentaje 2 7 2 4 2 3 3 2 2" xfId="54848" xr:uid="{00000000-0005-0000-0000-000017DE0000}"/>
    <cellStyle name="Porcentaje 2 7 2 4 2 3 3 3" xfId="41286" xr:uid="{00000000-0005-0000-0000-000018DE0000}"/>
    <cellStyle name="Porcentaje 2 7 2 4 2 3 4" xfId="20934" xr:uid="{00000000-0005-0000-0000-000019DE0000}"/>
    <cellStyle name="Porcentaje 2 7 2 4 2 3 4 2" xfId="48067" xr:uid="{00000000-0005-0000-0000-00001ADE0000}"/>
    <cellStyle name="Porcentaje 2 7 2 4 2 3 5" xfId="34505" xr:uid="{00000000-0005-0000-0000-00001BDE0000}"/>
    <cellStyle name="Porcentaje 2 7 2 4 2 4" xfId="10744" xr:uid="{00000000-0005-0000-0000-00001CDE0000}"/>
    <cellStyle name="Porcentaje 2 7 2 4 2 4 2" xfId="17534" xr:uid="{00000000-0005-0000-0000-00001DDE0000}"/>
    <cellStyle name="Porcentaje 2 7 2 4 2 4 2 2" xfId="31102" xr:uid="{00000000-0005-0000-0000-00001EDE0000}"/>
    <cellStyle name="Porcentaje 2 7 2 4 2 4 2 2 2" xfId="58235" xr:uid="{00000000-0005-0000-0000-00001FDE0000}"/>
    <cellStyle name="Porcentaje 2 7 2 4 2 4 2 3" xfId="44673" xr:uid="{00000000-0005-0000-0000-000020DE0000}"/>
    <cellStyle name="Porcentaje 2 7 2 4 2 4 3" xfId="24321" xr:uid="{00000000-0005-0000-0000-000021DE0000}"/>
    <cellStyle name="Porcentaje 2 7 2 4 2 4 3 2" xfId="51454" xr:uid="{00000000-0005-0000-0000-000022DE0000}"/>
    <cellStyle name="Porcentaje 2 7 2 4 2 4 4" xfId="37892" xr:uid="{00000000-0005-0000-0000-000023DE0000}"/>
    <cellStyle name="Porcentaje 2 7 2 4 2 5" xfId="14145" xr:uid="{00000000-0005-0000-0000-000024DE0000}"/>
    <cellStyle name="Porcentaje 2 7 2 4 2 5 2" xfId="27713" xr:uid="{00000000-0005-0000-0000-000025DE0000}"/>
    <cellStyle name="Porcentaje 2 7 2 4 2 5 2 2" xfId="54846" xr:uid="{00000000-0005-0000-0000-000026DE0000}"/>
    <cellStyle name="Porcentaje 2 7 2 4 2 5 3" xfId="41284" xr:uid="{00000000-0005-0000-0000-000027DE0000}"/>
    <cellStyle name="Porcentaje 2 7 2 4 2 6" xfId="20932" xr:uid="{00000000-0005-0000-0000-000028DE0000}"/>
    <cellStyle name="Porcentaje 2 7 2 4 2 6 2" xfId="48065" xr:uid="{00000000-0005-0000-0000-000029DE0000}"/>
    <cellStyle name="Porcentaje 2 7 2 4 2 7" xfId="34503" xr:uid="{00000000-0005-0000-0000-00002ADE0000}"/>
    <cellStyle name="Porcentaje 2 7 2 4 3" xfId="7240" xr:uid="{00000000-0005-0000-0000-00002BDE0000}"/>
    <cellStyle name="Porcentaje 2 7 2 4 3 2" xfId="10747" xr:uid="{00000000-0005-0000-0000-00002CDE0000}"/>
    <cellStyle name="Porcentaje 2 7 2 4 3 2 2" xfId="17537" xr:uid="{00000000-0005-0000-0000-00002DDE0000}"/>
    <cellStyle name="Porcentaje 2 7 2 4 3 2 2 2" xfId="31105" xr:uid="{00000000-0005-0000-0000-00002EDE0000}"/>
    <cellStyle name="Porcentaje 2 7 2 4 3 2 2 2 2" xfId="58238" xr:uid="{00000000-0005-0000-0000-00002FDE0000}"/>
    <cellStyle name="Porcentaje 2 7 2 4 3 2 2 3" xfId="44676" xr:uid="{00000000-0005-0000-0000-000030DE0000}"/>
    <cellStyle name="Porcentaje 2 7 2 4 3 2 3" xfId="24324" xr:uid="{00000000-0005-0000-0000-000031DE0000}"/>
    <cellStyle name="Porcentaje 2 7 2 4 3 2 3 2" xfId="51457" xr:uid="{00000000-0005-0000-0000-000032DE0000}"/>
    <cellStyle name="Porcentaje 2 7 2 4 3 2 4" xfId="37895" xr:uid="{00000000-0005-0000-0000-000033DE0000}"/>
    <cellStyle name="Porcentaje 2 7 2 4 3 3" xfId="14148" xr:uid="{00000000-0005-0000-0000-000034DE0000}"/>
    <cellStyle name="Porcentaje 2 7 2 4 3 3 2" xfId="27716" xr:uid="{00000000-0005-0000-0000-000035DE0000}"/>
    <cellStyle name="Porcentaje 2 7 2 4 3 3 2 2" xfId="54849" xr:uid="{00000000-0005-0000-0000-000036DE0000}"/>
    <cellStyle name="Porcentaje 2 7 2 4 3 3 3" xfId="41287" xr:uid="{00000000-0005-0000-0000-000037DE0000}"/>
    <cellStyle name="Porcentaje 2 7 2 4 3 4" xfId="20935" xr:uid="{00000000-0005-0000-0000-000038DE0000}"/>
    <cellStyle name="Porcentaje 2 7 2 4 3 4 2" xfId="48068" xr:uid="{00000000-0005-0000-0000-000039DE0000}"/>
    <cellStyle name="Porcentaje 2 7 2 4 3 5" xfId="34506" xr:uid="{00000000-0005-0000-0000-00003ADE0000}"/>
    <cellStyle name="Porcentaje 2 7 2 4 4" xfId="7241" xr:uid="{00000000-0005-0000-0000-00003BDE0000}"/>
    <cellStyle name="Porcentaje 2 7 2 4 4 2" xfId="10748" xr:uid="{00000000-0005-0000-0000-00003CDE0000}"/>
    <cellStyle name="Porcentaje 2 7 2 4 4 2 2" xfId="17538" xr:uid="{00000000-0005-0000-0000-00003DDE0000}"/>
    <cellStyle name="Porcentaje 2 7 2 4 4 2 2 2" xfId="31106" xr:uid="{00000000-0005-0000-0000-00003EDE0000}"/>
    <cellStyle name="Porcentaje 2 7 2 4 4 2 2 2 2" xfId="58239" xr:uid="{00000000-0005-0000-0000-00003FDE0000}"/>
    <cellStyle name="Porcentaje 2 7 2 4 4 2 2 3" xfId="44677" xr:uid="{00000000-0005-0000-0000-000040DE0000}"/>
    <cellStyle name="Porcentaje 2 7 2 4 4 2 3" xfId="24325" xr:uid="{00000000-0005-0000-0000-000041DE0000}"/>
    <cellStyle name="Porcentaje 2 7 2 4 4 2 3 2" xfId="51458" xr:uid="{00000000-0005-0000-0000-000042DE0000}"/>
    <cellStyle name="Porcentaje 2 7 2 4 4 2 4" xfId="37896" xr:uid="{00000000-0005-0000-0000-000043DE0000}"/>
    <cellStyle name="Porcentaje 2 7 2 4 4 3" xfId="14149" xr:uid="{00000000-0005-0000-0000-000044DE0000}"/>
    <cellStyle name="Porcentaje 2 7 2 4 4 3 2" xfId="27717" xr:uid="{00000000-0005-0000-0000-000045DE0000}"/>
    <cellStyle name="Porcentaje 2 7 2 4 4 3 2 2" xfId="54850" xr:uid="{00000000-0005-0000-0000-000046DE0000}"/>
    <cellStyle name="Porcentaje 2 7 2 4 4 3 3" xfId="41288" xr:uid="{00000000-0005-0000-0000-000047DE0000}"/>
    <cellStyle name="Porcentaje 2 7 2 4 4 4" xfId="20936" xr:uid="{00000000-0005-0000-0000-000048DE0000}"/>
    <cellStyle name="Porcentaje 2 7 2 4 4 4 2" xfId="48069" xr:uid="{00000000-0005-0000-0000-000049DE0000}"/>
    <cellStyle name="Porcentaje 2 7 2 4 4 5" xfId="34507" xr:uid="{00000000-0005-0000-0000-00004ADE0000}"/>
    <cellStyle name="Porcentaje 2 7 2 4 5" xfId="10743" xr:uid="{00000000-0005-0000-0000-00004BDE0000}"/>
    <cellStyle name="Porcentaje 2 7 2 4 5 2" xfId="17533" xr:uid="{00000000-0005-0000-0000-00004CDE0000}"/>
    <cellStyle name="Porcentaje 2 7 2 4 5 2 2" xfId="31101" xr:uid="{00000000-0005-0000-0000-00004DDE0000}"/>
    <cellStyle name="Porcentaje 2 7 2 4 5 2 2 2" xfId="58234" xr:uid="{00000000-0005-0000-0000-00004EDE0000}"/>
    <cellStyle name="Porcentaje 2 7 2 4 5 2 3" xfId="44672" xr:uid="{00000000-0005-0000-0000-00004FDE0000}"/>
    <cellStyle name="Porcentaje 2 7 2 4 5 3" xfId="24320" xr:uid="{00000000-0005-0000-0000-000050DE0000}"/>
    <cellStyle name="Porcentaje 2 7 2 4 5 3 2" xfId="51453" xr:uid="{00000000-0005-0000-0000-000051DE0000}"/>
    <cellStyle name="Porcentaje 2 7 2 4 5 4" xfId="37891" xr:uid="{00000000-0005-0000-0000-000052DE0000}"/>
    <cellStyle name="Porcentaje 2 7 2 4 6" xfId="14144" xr:uid="{00000000-0005-0000-0000-000053DE0000}"/>
    <cellStyle name="Porcentaje 2 7 2 4 6 2" xfId="27712" xr:uid="{00000000-0005-0000-0000-000054DE0000}"/>
    <cellStyle name="Porcentaje 2 7 2 4 6 2 2" xfId="54845" xr:uid="{00000000-0005-0000-0000-000055DE0000}"/>
    <cellStyle name="Porcentaje 2 7 2 4 6 3" xfId="41283" xr:uid="{00000000-0005-0000-0000-000056DE0000}"/>
    <cellStyle name="Porcentaje 2 7 2 4 7" xfId="20931" xr:uid="{00000000-0005-0000-0000-000057DE0000}"/>
    <cellStyle name="Porcentaje 2 7 2 4 7 2" xfId="48064" xr:uid="{00000000-0005-0000-0000-000058DE0000}"/>
    <cellStyle name="Porcentaje 2 7 2 4 8" xfId="34502" xr:uid="{00000000-0005-0000-0000-000059DE0000}"/>
    <cellStyle name="Porcentaje 2 7 2 5" xfId="7242" xr:uid="{00000000-0005-0000-0000-00005ADE0000}"/>
    <cellStyle name="Porcentaje 2 7 2 5 2" xfId="7243" xr:uid="{00000000-0005-0000-0000-00005BDE0000}"/>
    <cellStyle name="Porcentaje 2 7 2 5 2 2" xfId="10750" xr:uid="{00000000-0005-0000-0000-00005CDE0000}"/>
    <cellStyle name="Porcentaje 2 7 2 5 2 2 2" xfId="17540" xr:uid="{00000000-0005-0000-0000-00005DDE0000}"/>
    <cellStyle name="Porcentaje 2 7 2 5 2 2 2 2" xfId="31108" xr:uid="{00000000-0005-0000-0000-00005EDE0000}"/>
    <cellStyle name="Porcentaje 2 7 2 5 2 2 2 2 2" xfId="58241" xr:uid="{00000000-0005-0000-0000-00005FDE0000}"/>
    <cellStyle name="Porcentaje 2 7 2 5 2 2 2 3" xfId="44679" xr:uid="{00000000-0005-0000-0000-000060DE0000}"/>
    <cellStyle name="Porcentaje 2 7 2 5 2 2 3" xfId="24327" xr:uid="{00000000-0005-0000-0000-000061DE0000}"/>
    <cellStyle name="Porcentaje 2 7 2 5 2 2 3 2" xfId="51460" xr:uid="{00000000-0005-0000-0000-000062DE0000}"/>
    <cellStyle name="Porcentaje 2 7 2 5 2 2 4" xfId="37898" xr:uid="{00000000-0005-0000-0000-000063DE0000}"/>
    <cellStyle name="Porcentaje 2 7 2 5 2 3" xfId="14151" xr:uid="{00000000-0005-0000-0000-000064DE0000}"/>
    <cellStyle name="Porcentaje 2 7 2 5 2 3 2" xfId="27719" xr:uid="{00000000-0005-0000-0000-000065DE0000}"/>
    <cellStyle name="Porcentaje 2 7 2 5 2 3 2 2" xfId="54852" xr:uid="{00000000-0005-0000-0000-000066DE0000}"/>
    <cellStyle name="Porcentaje 2 7 2 5 2 3 3" xfId="41290" xr:uid="{00000000-0005-0000-0000-000067DE0000}"/>
    <cellStyle name="Porcentaje 2 7 2 5 2 4" xfId="20938" xr:uid="{00000000-0005-0000-0000-000068DE0000}"/>
    <cellStyle name="Porcentaje 2 7 2 5 2 4 2" xfId="48071" xr:uid="{00000000-0005-0000-0000-000069DE0000}"/>
    <cellStyle name="Porcentaje 2 7 2 5 2 5" xfId="34509" xr:uid="{00000000-0005-0000-0000-00006ADE0000}"/>
    <cellStyle name="Porcentaje 2 7 2 5 3" xfId="7244" xr:uid="{00000000-0005-0000-0000-00006BDE0000}"/>
    <cellStyle name="Porcentaje 2 7 2 5 3 2" xfId="10751" xr:uid="{00000000-0005-0000-0000-00006CDE0000}"/>
    <cellStyle name="Porcentaje 2 7 2 5 3 2 2" xfId="17541" xr:uid="{00000000-0005-0000-0000-00006DDE0000}"/>
    <cellStyle name="Porcentaje 2 7 2 5 3 2 2 2" xfId="31109" xr:uid="{00000000-0005-0000-0000-00006EDE0000}"/>
    <cellStyle name="Porcentaje 2 7 2 5 3 2 2 2 2" xfId="58242" xr:uid="{00000000-0005-0000-0000-00006FDE0000}"/>
    <cellStyle name="Porcentaje 2 7 2 5 3 2 2 3" xfId="44680" xr:uid="{00000000-0005-0000-0000-000070DE0000}"/>
    <cellStyle name="Porcentaje 2 7 2 5 3 2 3" xfId="24328" xr:uid="{00000000-0005-0000-0000-000071DE0000}"/>
    <cellStyle name="Porcentaje 2 7 2 5 3 2 3 2" xfId="51461" xr:uid="{00000000-0005-0000-0000-000072DE0000}"/>
    <cellStyle name="Porcentaje 2 7 2 5 3 2 4" xfId="37899" xr:uid="{00000000-0005-0000-0000-000073DE0000}"/>
    <cellStyle name="Porcentaje 2 7 2 5 3 3" xfId="14152" xr:uid="{00000000-0005-0000-0000-000074DE0000}"/>
    <cellStyle name="Porcentaje 2 7 2 5 3 3 2" xfId="27720" xr:uid="{00000000-0005-0000-0000-000075DE0000}"/>
    <cellStyle name="Porcentaje 2 7 2 5 3 3 2 2" xfId="54853" xr:uid="{00000000-0005-0000-0000-000076DE0000}"/>
    <cellStyle name="Porcentaje 2 7 2 5 3 3 3" xfId="41291" xr:uid="{00000000-0005-0000-0000-000077DE0000}"/>
    <cellStyle name="Porcentaje 2 7 2 5 3 4" xfId="20939" xr:uid="{00000000-0005-0000-0000-000078DE0000}"/>
    <cellStyle name="Porcentaje 2 7 2 5 3 4 2" xfId="48072" xr:uid="{00000000-0005-0000-0000-000079DE0000}"/>
    <cellStyle name="Porcentaje 2 7 2 5 3 5" xfId="34510" xr:uid="{00000000-0005-0000-0000-00007ADE0000}"/>
    <cellStyle name="Porcentaje 2 7 2 5 4" xfId="10749" xr:uid="{00000000-0005-0000-0000-00007BDE0000}"/>
    <cellStyle name="Porcentaje 2 7 2 5 4 2" xfId="17539" xr:uid="{00000000-0005-0000-0000-00007CDE0000}"/>
    <cellStyle name="Porcentaje 2 7 2 5 4 2 2" xfId="31107" xr:uid="{00000000-0005-0000-0000-00007DDE0000}"/>
    <cellStyle name="Porcentaje 2 7 2 5 4 2 2 2" xfId="58240" xr:uid="{00000000-0005-0000-0000-00007EDE0000}"/>
    <cellStyle name="Porcentaje 2 7 2 5 4 2 3" xfId="44678" xr:uid="{00000000-0005-0000-0000-00007FDE0000}"/>
    <cellStyle name="Porcentaje 2 7 2 5 4 3" xfId="24326" xr:uid="{00000000-0005-0000-0000-000080DE0000}"/>
    <cellStyle name="Porcentaje 2 7 2 5 4 3 2" xfId="51459" xr:uid="{00000000-0005-0000-0000-000081DE0000}"/>
    <cellStyle name="Porcentaje 2 7 2 5 4 4" xfId="37897" xr:uid="{00000000-0005-0000-0000-000082DE0000}"/>
    <cellStyle name="Porcentaje 2 7 2 5 5" xfId="14150" xr:uid="{00000000-0005-0000-0000-000083DE0000}"/>
    <cellStyle name="Porcentaje 2 7 2 5 5 2" xfId="27718" xr:uid="{00000000-0005-0000-0000-000084DE0000}"/>
    <cellStyle name="Porcentaje 2 7 2 5 5 2 2" xfId="54851" xr:uid="{00000000-0005-0000-0000-000085DE0000}"/>
    <cellStyle name="Porcentaje 2 7 2 5 5 3" xfId="41289" xr:uid="{00000000-0005-0000-0000-000086DE0000}"/>
    <cellStyle name="Porcentaje 2 7 2 5 6" xfId="20937" xr:uid="{00000000-0005-0000-0000-000087DE0000}"/>
    <cellStyle name="Porcentaje 2 7 2 5 6 2" xfId="48070" xr:uid="{00000000-0005-0000-0000-000088DE0000}"/>
    <cellStyle name="Porcentaje 2 7 2 5 7" xfId="34508" xr:uid="{00000000-0005-0000-0000-000089DE0000}"/>
    <cellStyle name="Porcentaje 2 7 2 6" xfId="7245" xr:uid="{00000000-0005-0000-0000-00008ADE0000}"/>
    <cellStyle name="Porcentaje 2 7 2 6 2" xfId="7246" xr:uid="{00000000-0005-0000-0000-00008BDE0000}"/>
    <cellStyle name="Porcentaje 2 7 2 6 2 2" xfId="10753" xr:uid="{00000000-0005-0000-0000-00008CDE0000}"/>
    <cellStyle name="Porcentaje 2 7 2 6 2 2 2" xfId="17543" xr:uid="{00000000-0005-0000-0000-00008DDE0000}"/>
    <cellStyle name="Porcentaje 2 7 2 6 2 2 2 2" xfId="31111" xr:uid="{00000000-0005-0000-0000-00008EDE0000}"/>
    <cellStyle name="Porcentaje 2 7 2 6 2 2 2 2 2" xfId="58244" xr:uid="{00000000-0005-0000-0000-00008FDE0000}"/>
    <cellStyle name="Porcentaje 2 7 2 6 2 2 2 3" xfId="44682" xr:uid="{00000000-0005-0000-0000-000090DE0000}"/>
    <cellStyle name="Porcentaje 2 7 2 6 2 2 3" xfId="24330" xr:uid="{00000000-0005-0000-0000-000091DE0000}"/>
    <cellStyle name="Porcentaje 2 7 2 6 2 2 3 2" xfId="51463" xr:uid="{00000000-0005-0000-0000-000092DE0000}"/>
    <cellStyle name="Porcentaje 2 7 2 6 2 2 4" xfId="37901" xr:uid="{00000000-0005-0000-0000-000093DE0000}"/>
    <cellStyle name="Porcentaje 2 7 2 6 2 3" xfId="14154" xr:uid="{00000000-0005-0000-0000-000094DE0000}"/>
    <cellStyle name="Porcentaje 2 7 2 6 2 3 2" xfId="27722" xr:uid="{00000000-0005-0000-0000-000095DE0000}"/>
    <cellStyle name="Porcentaje 2 7 2 6 2 3 2 2" xfId="54855" xr:uid="{00000000-0005-0000-0000-000096DE0000}"/>
    <cellStyle name="Porcentaje 2 7 2 6 2 3 3" xfId="41293" xr:uid="{00000000-0005-0000-0000-000097DE0000}"/>
    <cellStyle name="Porcentaje 2 7 2 6 2 4" xfId="20941" xr:uid="{00000000-0005-0000-0000-000098DE0000}"/>
    <cellStyle name="Porcentaje 2 7 2 6 2 4 2" xfId="48074" xr:uid="{00000000-0005-0000-0000-000099DE0000}"/>
    <cellStyle name="Porcentaje 2 7 2 6 2 5" xfId="34512" xr:uid="{00000000-0005-0000-0000-00009ADE0000}"/>
    <cellStyle name="Porcentaje 2 7 2 6 3" xfId="7247" xr:uid="{00000000-0005-0000-0000-00009BDE0000}"/>
    <cellStyle name="Porcentaje 2 7 2 6 3 2" xfId="10754" xr:uid="{00000000-0005-0000-0000-00009CDE0000}"/>
    <cellStyle name="Porcentaje 2 7 2 6 3 2 2" xfId="17544" xr:uid="{00000000-0005-0000-0000-00009DDE0000}"/>
    <cellStyle name="Porcentaje 2 7 2 6 3 2 2 2" xfId="31112" xr:uid="{00000000-0005-0000-0000-00009EDE0000}"/>
    <cellStyle name="Porcentaje 2 7 2 6 3 2 2 2 2" xfId="58245" xr:uid="{00000000-0005-0000-0000-00009FDE0000}"/>
    <cellStyle name="Porcentaje 2 7 2 6 3 2 2 3" xfId="44683" xr:uid="{00000000-0005-0000-0000-0000A0DE0000}"/>
    <cellStyle name="Porcentaje 2 7 2 6 3 2 3" xfId="24331" xr:uid="{00000000-0005-0000-0000-0000A1DE0000}"/>
    <cellStyle name="Porcentaje 2 7 2 6 3 2 3 2" xfId="51464" xr:uid="{00000000-0005-0000-0000-0000A2DE0000}"/>
    <cellStyle name="Porcentaje 2 7 2 6 3 2 4" xfId="37902" xr:uid="{00000000-0005-0000-0000-0000A3DE0000}"/>
    <cellStyle name="Porcentaje 2 7 2 6 3 3" xfId="14155" xr:uid="{00000000-0005-0000-0000-0000A4DE0000}"/>
    <cellStyle name="Porcentaje 2 7 2 6 3 3 2" xfId="27723" xr:uid="{00000000-0005-0000-0000-0000A5DE0000}"/>
    <cellStyle name="Porcentaje 2 7 2 6 3 3 2 2" xfId="54856" xr:uid="{00000000-0005-0000-0000-0000A6DE0000}"/>
    <cellStyle name="Porcentaje 2 7 2 6 3 3 3" xfId="41294" xr:uid="{00000000-0005-0000-0000-0000A7DE0000}"/>
    <cellStyle name="Porcentaje 2 7 2 6 3 4" xfId="20942" xr:uid="{00000000-0005-0000-0000-0000A8DE0000}"/>
    <cellStyle name="Porcentaje 2 7 2 6 3 4 2" xfId="48075" xr:uid="{00000000-0005-0000-0000-0000A9DE0000}"/>
    <cellStyle name="Porcentaje 2 7 2 6 3 5" xfId="34513" xr:uid="{00000000-0005-0000-0000-0000AADE0000}"/>
    <cellStyle name="Porcentaje 2 7 2 6 4" xfId="10752" xr:uid="{00000000-0005-0000-0000-0000ABDE0000}"/>
    <cellStyle name="Porcentaje 2 7 2 6 4 2" xfId="17542" xr:uid="{00000000-0005-0000-0000-0000ACDE0000}"/>
    <cellStyle name="Porcentaje 2 7 2 6 4 2 2" xfId="31110" xr:uid="{00000000-0005-0000-0000-0000ADDE0000}"/>
    <cellStyle name="Porcentaje 2 7 2 6 4 2 2 2" xfId="58243" xr:uid="{00000000-0005-0000-0000-0000AEDE0000}"/>
    <cellStyle name="Porcentaje 2 7 2 6 4 2 3" xfId="44681" xr:uid="{00000000-0005-0000-0000-0000AFDE0000}"/>
    <cellStyle name="Porcentaje 2 7 2 6 4 3" xfId="24329" xr:uid="{00000000-0005-0000-0000-0000B0DE0000}"/>
    <cellStyle name="Porcentaje 2 7 2 6 4 3 2" xfId="51462" xr:uid="{00000000-0005-0000-0000-0000B1DE0000}"/>
    <cellStyle name="Porcentaje 2 7 2 6 4 4" xfId="37900" xr:uid="{00000000-0005-0000-0000-0000B2DE0000}"/>
    <cellStyle name="Porcentaje 2 7 2 6 5" xfId="14153" xr:uid="{00000000-0005-0000-0000-0000B3DE0000}"/>
    <cellStyle name="Porcentaje 2 7 2 6 5 2" xfId="27721" xr:uid="{00000000-0005-0000-0000-0000B4DE0000}"/>
    <cellStyle name="Porcentaje 2 7 2 6 5 2 2" xfId="54854" xr:uid="{00000000-0005-0000-0000-0000B5DE0000}"/>
    <cellStyle name="Porcentaje 2 7 2 6 5 3" xfId="41292" xr:uid="{00000000-0005-0000-0000-0000B6DE0000}"/>
    <cellStyle name="Porcentaje 2 7 2 6 6" xfId="20940" xr:uid="{00000000-0005-0000-0000-0000B7DE0000}"/>
    <cellStyle name="Porcentaje 2 7 2 6 6 2" xfId="48073" xr:uid="{00000000-0005-0000-0000-0000B8DE0000}"/>
    <cellStyle name="Porcentaje 2 7 2 6 7" xfId="34511" xr:uid="{00000000-0005-0000-0000-0000B9DE0000}"/>
    <cellStyle name="Porcentaje 2 7 2 7" xfId="7248" xr:uid="{00000000-0005-0000-0000-0000BADE0000}"/>
    <cellStyle name="Porcentaje 2 7 2 7 2" xfId="10755" xr:uid="{00000000-0005-0000-0000-0000BBDE0000}"/>
    <cellStyle name="Porcentaje 2 7 2 7 2 2" xfId="17545" xr:uid="{00000000-0005-0000-0000-0000BCDE0000}"/>
    <cellStyle name="Porcentaje 2 7 2 7 2 2 2" xfId="31113" xr:uid="{00000000-0005-0000-0000-0000BDDE0000}"/>
    <cellStyle name="Porcentaje 2 7 2 7 2 2 2 2" xfId="58246" xr:uid="{00000000-0005-0000-0000-0000BEDE0000}"/>
    <cellStyle name="Porcentaje 2 7 2 7 2 2 3" xfId="44684" xr:uid="{00000000-0005-0000-0000-0000BFDE0000}"/>
    <cellStyle name="Porcentaje 2 7 2 7 2 3" xfId="24332" xr:uid="{00000000-0005-0000-0000-0000C0DE0000}"/>
    <cellStyle name="Porcentaje 2 7 2 7 2 3 2" xfId="51465" xr:uid="{00000000-0005-0000-0000-0000C1DE0000}"/>
    <cellStyle name="Porcentaje 2 7 2 7 2 4" xfId="37903" xr:uid="{00000000-0005-0000-0000-0000C2DE0000}"/>
    <cellStyle name="Porcentaje 2 7 2 7 3" xfId="14156" xr:uid="{00000000-0005-0000-0000-0000C3DE0000}"/>
    <cellStyle name="Porcentaje 2 7 2 7 3 2" xfId="27724" xr:uid="{00000000-0005-0000-0000-0000C4DE0000}"/>
    <cellStyle name="Porcentaje 2 7 2 7 3 2 2" xfId="54857" xr:uid="{00000000-0005-0000-0000-0000C5DE0000}"/>
    <cellStyle name="Porcentaje 2 7 2 7 3 3" xfId="41295" xr:uid="{00000000-0005-0000-0000-0000C6DE0000}"/>
    <cellStyle name="Porcentaje 2 7 2 7 4" xfId="20943" xr:uid="{00000000-0005-0000-0000-0000C7DE0000}"/>
    <cellStyle name="Porcentaje 2 7 2 7 4 2" xfId="48076" xr:uid="{00000000-0005-0000-0000-0000C8DE0000}"/>
    <cellStyle name="Porcentaje 2 7 2 7 5" xfId="34514" xr:uid="{00000000-0005-0000-0000-0000C9DE0000}"/>
    <cellStyle name="Porcentaje 2 7 2 8" xfId="7249" xr:uid="{00000000-0005-0000-0000-0000CADE0000}"/>
    <cellStyle name="Porcentaje 2 7 2 8 2" xfId="10756" xr:uid="{00000000-0005-0000-0000-0000CBDE0000}"/>
    <cellStyle name="Porcentaje 2 7 2 8 2 2" xfId="17546" xr:uid="{00000000-0005-0000-0000-0000CCDE0000}"/>
    <cellStyle name="Porcentaje 2 7 2 8 2 2 2" xfId="31114" xr:uid="{00000000-0005-0000-0000-0000CDDE0000}"/>
    <cellStyle name="Porcentaje 2 7 2 8 2 2 2 2" xfId="58247" xr:uid="{00000000-0005-0000-0000-0000CEDE0000}"/>
    <cellStyle name="Porcentaje 2 7 2 8 2 2 3" xfId="44685" xr:uid="{00000000-0005-0000-0000-0000CFDE0000}"/>
    <cellStyle name="Porcentaje 2 7 2 8 2 3" xfId="24333" xr:uid="{00000000-0005-0000-0000-0000D0DE0000}"/>
    <cellStyle name="Porcentaje 2 7 2 8 2 3 2" xfId="51466" xr:uid="{00000000-0005-0000-0000-0000D1DE0000}"/>
    <cellStyle name="Porcentaje 2 7 2 8 2 4" xfId="37904" xr:uid="{00000000-0005-0000-0000-0000D2DE0000}"/>
    <cellStyle name="Porcentaje 2 7 2 8 3" xfId="14157" xr:uid="{00000000-0005-0000-0000-0000D3DE0000}"/>
    <cellStyle name="Porcentaje 2 7 2 8 3 2" xfId="27725" xr:uid="{00000000-0005-0000-0000-0000D4DE0000}"/>
    <cellStyle name="Porcentaje 2 7 2 8 3 2 2" xfId="54858" xr:uid="{00000000-0005-0000-0000-0000D5DE0000}"/>
    <cellStyle name="Porcentaje 2 7 2 8 3 3" xfId="41296" xr:uid="{00000000-0005-0000-0000-0000D6DE0000}"/>
    <cellStyle name="Porcentaje 2 7 2 8 4" xfId="20944" xr:uid="{00000000-0005-0000-0000-0000D7DE0000}"/>
    <cellStyle name="Porcentaje 2 7 2 8 4 2" xfId="48077" xr:uid="{00000000-0005-0000-0000-0000D8DE0000}"/>
    <cellStyle name="Porcentaje 2 7 2 8 5" xfId="34515" xr:uid="{00000000-0005-0000-0000-0000D9DE0000}"/>
    <cellStyle name="Porcentaje 2 7 2 9" xfId="10718" xr:uid="{00000000-0005-0000-0000-0000DADE0000}"/>
    <cellStyle name="Porcentaje 2 7 2 9 2" xfId="17508" xr:uid="{00000000-0005-0000-0000-0000DBDE0000}"/>
    <cellStyle name="Porcentaje 2 7 2 9 2 2" xfId="31076" xr:uid="{00000000-0005-0000-0000-0000DCDE0000}"/>
    <cellStyle name="Porcentaje 2 7 2 9 2 2 2" xfId="58209" xr:uid="{00000000-0005-0000-0000-0000DDDE0000}"/>
    <cellStyle name="Porcentaje 2 7 2 9 2 3" xfId="44647" xr:uid="{00000000-0005-0000-0000-0000DEDE0000}"/>
    <cellStyle name="Porcentaje 2 7 2 9 3" xfId="24295" xr:uid="{00000000-0005-0000-0000-0000DFDE0000}"/>
    <cellStyle name="Porcentaje 2 7 2 9 3 2" xfId="51428" xr:uid="{00000000-0005-0000-0000-0000E0DE0000}"/>
    <cellStyle name="Porcentaje 2 7 2 9 4" xfId="37866" xr:uid="{00000000-0005-0000-0000-0000E1DE0000}"/>
    <cellStyle name="Porcentaje 2 7 3" xfId="7250" xr:uid="{00000000-0005-0000-0000-0000E2DE0000}"/>
    <cellStyle name="Porcentaje 2 7 3 10" xfId="34516" xr:uid="{00000000-0005-0000-0000-0000E3DE0000}"/>
    <cellStyle name="Porcentaje 2 7 3 2" xfId="7251" xr:uid="{00000000-0005-0000-0000-0000E4DE0000}"/>
    <cellStyle name="Porcentaje 2 7 3 2 2" xfId="7252" xr:uid="{00000000-0005-0000-0000-0000E5DE0000}"/>
    <cellStyle name="Porcentaje 2 7 3 2 2 2" xfId="7253" xr:uid="{00000000-0005-0000-0000-0000E6DE0000}"/>
    <cellStyle name="Porcentaje 2 7 3 2 2 2 2" xfId="10760" xr:uid="{00000000-0005-0000-0000-0000E7DE0000}"/>
    <cellStyle name="Porcentaje 2 7 3 2 2 2 2 2" xfId="17550" xr:uid="{00000000-0005-0000-0000-0000E8DE0000}"/>
    <cellStyle name="Porcentaje 2 7 3 2 2 2 2 2 2" xfId="31118" xr:uid="{00000000-0005-0000-0000-0000E9DE0000}"/>
    <cellStyle name="Porcentaje 2 7 3 2 2 2 2 2 2 2" xfId="58251" xr:uid="{00000000-0005-0000-0000-0000EADE0000}"/>
    <cellStyle name="Porcentaje 2 7 3 2 2 2 2 2 3" xfId="44689" xr:uid="{00000000-0005-0000-0000-0000EBDE0000}"/>
    <cellStyle name="Porcentaje 2 7 3 2 2 2 2 3" xfId="24337" xr:uid="{00000000-0005-0000-0000-0000ECDE0000}"/>
    <cellStyle name="Porcentaje 2 7 3 2 2 2 2 3 2" xfId="51470" xr:uid="{00000000-0005-0000-0000-0000EDDE0000}"/>
    <cellStyle name="Porcentaje 2 7 3 2 2 2 2 4" xfId="37908" xr:uid="{00000000-0005-0000-0000-0000EEDE0000}"/>
    <cellStyle name="Porcentaje 2 7 3 2 2 2 3" xfId="14161" xr:uid="{00000000-0005-0000-0000-0000EFDE0000}"/>
    <cellStyle name="Porcentaje 2 7 3 2 2 2 3 2" xfId="27729" xr:uid="{00000000-0005-0000-0000-0000F0DE0000}"/>
    <cellStyle name="Porcentaje 2 7 3 2 2 2 3 2 2" xfId="54862" xr:uid="{00000000-0005-0000-0000-0000F1DE0000}"/>
    <cellStyle name="Porcentaje 2 7 3 2 2 2 3 3" xfId="41300" xr:uid="{00000000-0005-0000-0000-0000F2DE0000}"/>
    <cellStyle name="Porcentaje 2 7 3 2 2 2 4" xfId="20948" xr:uid="{00000000-0005-0000-0000-0000F3DE0000}"/>
    <cellStyle name="Porcentaje 2 7 3 2 2 2 4 2" xfId="48081" xr:uid="{00000000-0005-0000-0000-0000F4DE0000}"/>
    <cellStyle name="Porcentaje 2 7 3 2 2 2 5" xfId="34519" xr:uid="{00000000-0005-0000-0000-0000F5DE0000}"/>
    <cellStyle name="Porcentaje 2 7 3 2 2 3" xfId="7254" xr:uid="{00000000-0005-0000-0000-0000F6DE0000}"/>
    <cellStyle name="Porcentaje 2 7 3 2 2 3 2" xfId="10761" xr:uid="{00000000-0005-0000-0000-0000F7DE0000}"/>
    <cellStyle name="Porcentaje 2 7 3 2 2 3 2 2" xfId="17551" xr:uid="{00000000-0005-0000-0000-0000F8DE0000}"/>
    <cellStyle name="Porcentaje 2 7 3 2 2 3 2 2 2" xfId="31119" xr:uid="{00000000-0005-0000-0000-0000F9DE0000}"/>
    <cellStyle name="Porcentaje 2 7 3 2 2 3 2 2 2 2" xfId="58252" xr:uid="{00000000-0005-0000-0000-0000FADE0000}"/>
    <cellStyle name="Porcentaje 2 7 3 2 2 3 2 2 3" xfId="44690" xr:uid="{00000000-0005-0000-0000-0000FBDE0000}"/>
    <cellStyle name="Porcentaje 2 7 3 2 2 3 2 3" xfId="24338" xr:uid="{00000000-0005-0000-0000-0000FCDE0000}"/>
    <cellStyle name="Porcentaje 2 7 3 2 2 3 2 3 2" xfId="51471" xr:uid="{00000000-0005-0000-0000-0000FDDE0000}"/>
    <cellStyle name="Porcentaje 2 7 3 2 2 3 2 4" xfId="37909" xr:uid="{00000000-0005-0000-0000-0000FEDE0000}"/>
    <cellStyle name="Porcentaje 2 7 3 2 2 3 3" xfId="14162" xr:uid="{00000000-0005-0000-0000-0000FFDE0000}"/>
    <cellStyle name="Porcentaje 2 7 3 2 2 3 3 2" xfId="27730" xr:uid="{00000000-0005-0000-0000-000000DF0000}"/>
    <cellStyle name="Porcentaje 2 7 3 2 2 3 3 2 2" xfId="54863" xr:uid="{00000000-0005-0000-0000-000001DF0000}"/>
    <cellStyle name="Porcentaje 2 7 3 2 2 3 3 3" xfId="41301" xr:uid="{00000000-0005-0000-0000-000002DF0000}"/>
    <cellStyle name="Porcentaje 2 7 3 2 2 3 4" xfId="20949" xr:uid="{00000000-0005-0000-0000-000003DF0000}"/>
    <cellStyle name="Porcentaje 2 7 3 2 2 3 4 2" xfId="48082" xr:uid="{00000000-0005-0000-0000-000004DF0000}"/>
    <cellStyle name="Porcentaje 2 7 3 2 2 3 5" xfId="34520" xr:uid="{00000000-0005-0000-0000-000005DF0000}"/>
    <cellStyle name="Porcentaje 2 7 3 2 2 4" xfId="10759" xr:uid="{00000000-0005-0000-0000-000006DF0000}"/>
    <cellStyle name="Porcentaje 2 7 3 2 2 4 2" xfId="17549" xr:uid="{00000000-0005-0000-0000-000007DF0000}"/>
    <cellStyle name="Porcentaje 2 7 3 2 2 4 2 2" xfId="31117" xr:uid="{00000000-0005-0000-0000-000008DF0000}"/>
    <cellStyle name="Porcentaje 2 7 3 2 2 4 2 2 2" xfId="58250" xr:uid="{00000000-0005-0000-0000-000009DF0000}"/>
    <cellStyle name="Porcentaje 2 7 3 2 2 4 2 3" xfId="44688" xr:uid="{00000000-0005-0000-0000-00000ADF0000}"/>
    <cellStyle name="Porcentaje 2 7 3 2 2 4 3" xfId="24336" xr:uid="{00000000-0005-0000-0000-00000BDF0000}"/>
    <cellStyle name="Porcentaje 2 7 3 2 2 4 3 2" xfId="51469" xr:uid="{00000000-0005-0000-0000-00000CDF0000}"/>
    <cellStyle name="Porcentaje 2 7 3 2 2 4 4" xfId="37907" xr:uid="{00000000-0005-0000-0000-00000DDF0000}"/>
    <cellStyle name="Porcentaje 2 7 3 2 2 5" xfId="14160" xr:uid="{00000000-0005-0000-0000-00000EDF0000}"/>
    <cellStyle name="Porcentaje 2 7 3 2 2 5 2" xfId="27728" xr:uid="{00000000-0005-0000-0000-00000FDF0000}"/>
    <cellStyle name="Porcentaje 2 7 3 2 2 5 2 2" xfId="54861" xr:uid="{00000000-0005-0000-0000-000010DF0000}"/>
    <cellStyle name="Porcentaje 2 7 3 2 2 5 3" xfId="41299" xr:uid="{00000000-0005-0000-0000-000011DF0000}"/>
    <cellStyle name="Porcentaje 2 7 3 2 2 6" xfId="20947" xr:uid="{00000000-0005-0000-0000-000012DF0000}"/>
    <cellStyle name="Porcentaje 2 7 3 2 2 6 2" xfId="48080" xr:uid="{00000000-0005-0000-0000-000013DF0000}"/>
    <cellStyle name="Porcentaje 2 7 3 2 2 7" xfId="34518" xr:uid="{00000000-0005-0000-0000-000014DF0000}"/>
    <cellStyle name="Porcentaje 2 7 3 2 3" xfId="7255" xr:uid="{00000000-0005-0000-0000-000015DF0000}"/>
    <cellStyle name="Porcentaje 2 7 3 2 3 2" xfId="7256" xr:uid="{00000000-0005-0000-0000-000016DF0000}"/>
    <cellStyle name="Porcentaje 2 7 3 2 3 2 2" xfId="10763" xr:uid="{00000000-0005-0000-0000-000017DF0000}"/>
    <cellStyle name="Porcentaje 2 7 3 2 3 2 2 2" xfId="17553" xr:uid="{00000000-0005-0000-0000-000018DF0000}"/>
    <cellStyle name="Porcentaje 2 7 3 2 3 2 2 2 2" xfId="31121" xr:uid="{00000000-0005-0000-0000-000019DF0000}"/>
    <cellStyle name="Porcentaje 2 7 3 2 3 2 2 2 2 2" xfId="58254" xr:uid="{00000000-0005-0000-0000-00001ADF0000}"/>
    <cellStyle name="Porcentaje 2 7 3 2 3 2 2 2 3" xfId="44692" xr:uid="{00000000-0005-0000-0000-00001BDF0000}"/>
    <cellStyle name="Porcentaje 2 7 3 2 3 2 2 3" xfId="24340" xr:uid="{00000000-0005-0000-0000-00001CDF0000}"/>
    <cellStyle name="Porcentaje 2 7 3 2 3 2 2 3 2" xfId="51473" xr:uid="{00000000-0005-0000-0000-00001DDF0000}"/>
    <cellStyle name="Porcentaje 2 7 3 2 3 2 2 4" xfId="37911" xr:uid="{00000000-0005-0000-0000-00001EDF0000}"/>
    <cellStyle name="Porcentaje 2 7 3 2 3 2 3" xfId="14164" xr:uid="{00000000-0005-0000-0000-00001FDF0000}"/>
    <cellStyle name="Porcentaje 2 7 3 2 3 2 3 2" xfId="27732" xr:uid="{00000000-0005-0000-0000-000020DF0000}"/>
    <cellStyle name="Porcentaje 2 7 3 2 3 2 3 2 2" xfId="54865" xr:uid="{00000000-0005-0000-0000-000021DF0000}"/>
    <cellStyle name="Porcentaje 2 7 3 2 3 2 3 3" xfId="41303" xr:uid="{00000000-0005-0000-0000-000022DF0000}"/>
    <cellStyle name="Porcentaje 2 7 3 2 3 2 4" xfId="20951" xr:uid="{00000000-0005-0000-0000-000023DF0000}"/>
    <cellStyle name="Porcentaje 2 7 3 2 3 2 4 2" xfId="48084" xr:uid="{00000000-0005-0000-0000-000024DF0000}"/>
    <cellStyle name="Porcentaje 2 7 3 2 3 2 5" xfId="34522" xr:uid="{00000000-0005-0000-0000-000025DF0000}"/>
    <cellStyle name="Porcentaje 2 7 3 2 3 3" xfId="10762" xr:uid="{00000000-0005-0000-0000-000026DF0000}"/>
    <cellStyle name="Porcentaje 2 7 3 2 3 3 2" xfId="17552" xr:uid="{00000000-0005-0000-0000-000027DF0000}"/>
    <cellStyle name="Porcentaje 2 7 3 2 3 3 2 2" xfId="31120" xr:uid="{00000000-0005-0000-0000-000028DF0000}"/>
    <cellStyle name="Porcentaje 2 7 3 2 3 3 2 2 2" xfId="58253" xr:uid="{00000000-0005-0000-0000-000029DF0000}"/>
    <cellStyle name="Porcentaje 2 7 3 2 3 3 2 3" xfId="44691" xr:uid="{00000000-0005-0000-0000-00002ADF0000}"/>
    <cellStyle name="Porcentaje 2 7 3 2 3 3 3" xfId="24339" xr:uid="{00000000-0005-0000-0000-00002BDF0000}"/>
    <cellStyle name="Porcentaje 2 7 3 2 3 3 3 2" xfId="51472" xr:uid="{00000000-0005-0000-0000-00002CDF0000}"/>
    <cellStyle name="Porcentaje 2 7 3 2 3 3 4" xfId="37910" xr:uid="{00000000-0005-0000-0000-00002DDF0000}"/>
    <cellStyle name="Porcentaje 2 7 3 2 3 4" xfId="14163" xr:uid="{00000000-0005-0000-0000-00002EDF0000}"/>
    <cellStyle name="Porcentaje 2 7 3 2 3 4 2" xfId="27731" xr:uid="{00000000-0005-0000-0000-00002FDF0000}"/>
    <cellStyle name="Porcentaje 2 7 3 2 3 4 2 2" xfId="54864" xr:uid="{00000000-0005-0000-0000-000030DF0000}"/>
    <cellStyle name="Porcentaje 2 7 3 2 3 4 3" xfId="41302" xr:uid="{00000000-0005-0000-0000-000031DF0000}"/>
    <cellStyle name="Porcentaje 2 7 3 2 3 5" xfId="20950" xr:uid="{00000000-0005-0000-0000-000032DF0000}"/>
    <cellStyle name="Porcentaje 2 7 3 2 3 5 2" xfId="48083" xr:uid="{00000000-0005-0000-0000-000033DF0000}"/>
    <cellStyle name="Porcentaje 2 7 3 2 3 6" xfId="34521" xr:uid="{00000000-0005-0000-0000-000034DF0000}"/>
    <cellStyle name="Porcentaje 2 7 3 2 4" xfId="7257" xr:uid="{00000000-0005-0000-0000-000035DF0000}"/>
    <cellStyle name="Porcentaje 2 7 3 2 4 2" xfId="10764" xr:uid="{00000000-0005-0000-0000-000036DF0000}"/>
    <cellStyle name="Porcentaje 2 7 3 2 4 2 2" xfId="17554" xr:uid="{00000000-0005-0000-0000-000037DF0000}"/>
    <cellStyle name="Porcentaje 2 7 3 2 4 2 2 2" xfId="31122" xr:uid="{00000000-0005-0000-0000-000038DF0000}"/>
    <cellStyle name="Porcentaje 2 7 3 2 4 2 2 2 2" xfId="58255" xr:uid="{00000000-0005-0000-0000-000039DF0000}"/>
    <cellStyle name="Porcentaje 2 7 3 2 4 2 2 3" xfId="44693" xr:uid="{00000000-0005-0000-0000-00003ADF0000}"/>
    <cellStyle name="Porcentaje 2 7 3 2 4 2 3" xfId="24341" xr:uid="{00000000-0005-0000-0000-00003BDF0000}"/>
    <cellStyle name="Porcentaje 2 7 3 2 4 2 3 2" xfId="51474" xr:uid="{00000000-0005-0000-0000-00003CDF0000}"/>
    <cellStyle name="Porcentaje 2 7 3 2 4 2 4" xfId="37912" xr:uid="{00000000-0005-0000-0000-00003DDF0000}"/>
    <cellStyle name="Porcentaje 2 7 3 2 4 3" xfId="14165" xr:uid="{00000000-0005-0000-0000-00003EDF0000}"/>
    <cellStyle name="Porcentaje 2 7 3 2 4 3 2" xfId="27733" xr:uid="{00000000-0005-0000-0000-00003FDF0000}"/>
    <cellStyle name="Porcentaje 2 7 3 2 4 3 2 2" xfId="54866" xr:uid="{00000000-0005-0000-0000-000040DF0000}"/>
    <cellStyle name="Porcentaje 2 7 3 2 4 3 3" xfId="41304" xr:uid="{00000000-0005-0000-0000-000041DF0000}"/>
    <cellStyle name="Porcentaje 2 7 3 2 4 4" xfId="20952" xr:uid="{00000000-0005-0000-0000-000042DF0000}"/>
    <cellStyle name="Porcentaje 2 7 3 2 4 4 2" xfId="48085" xr:uid="{00000000-0005-0000-0000-000043DF0000}"/>
    <cellStyle name="Porcentaje 2 7 3 2 4 5" xfId="34523" xr:uid="{00000000-0005-0000-0000-000044DF0000}"/>
    <cellStyle name="Porcentaje 2 7 3 2 5" xfId="7258" xr:uid="{00000000-0005-0000-0000-000045DF0000}"/>
    <cellStyle name="Porcentaje 2 7 3 2 5 2" xfId="10765" xr:uid="{00000000-0005-0000-0000-000046DF0000}"/>
    <cellStyle name="Porcentaje 2 7 3 2 5 2 2" xfId="17555" xr:uid="{00000000-0005-0000-0000-000047DF0000}"/>
    <cellStyle name="Porcentaje 2 7 3 2 5 2 2 2" xfId="31123" xr:uid="{00000000-0005-0000-0000-000048DF0000}"/>
    <cellStyle name="Porcentaje 2 7 3 2 5 2 2 2 2" xfId="58256" xr:uid="{00000000-0005-0000-0000-000049DF0000}"/>
    <cellStyle name="Porcentaje 2 7 3 2 5 2 2 3" xfId="44694" xr:uid="{00000000-0005-0000-0000-00004ADF0000}"/>
    <cellStyle name="Porcentaje 2 7 3 2 5 2 3" xfId="24342" xr:uid="{00000000-0005-0000-0000-00004BDF0000}"/>
    <cellStyle name="Porcentaje 2 7 3 2 5 2 3 2" xfId="51475" xr:uid="{00000000-0005-0000-0000-00004CDF0000}"/>
    <cellStyle name="Porcentaje 2 7 3 2 5 2 4" xfId="37913" xr:uid="{00000000-0005-0000-0000-00004DDF0000}"/>
    <cellStyle name="Porcentaje 2 7 3 2 5 3" xfId="14166" xr:uid="{00000000-0005-0000-0000-00004EDF0000}"/>
    <cellStyle name="Porcentaje 2 7 3 2 5 3 2" xfId="27734" xr:uid="{00000000-0005-0000-0000-00004FDF0000}"/>
    <cellStyle name="Porcentaje 2 7 3 2 5 3 2 2" xfId="54867" xr:uid="{00000000-0005-0000-0000-000050DF0000}"/>
    <cellStyle name="Porcentaje 2 7 3 2 5 3 3" xfId="41305" xr:uid="{00000000-0005-0000-0000-000051DF0000}"/>
    <cellStyle name="Porcentaje 2 7 3 2 5 4" xfId="20953" xr:uid="{00000000-0005-0000-0000-000052DF0000}"/>
    <cellStyle name="Porcentaje 2 7 3 2 5 4 2" xfId="48086" xr:uid="{00000000-0005-0000-0000-000053DF0000}"/>
    <cellStyle name="Porcentaje 2 7 3 2 5 5" xfId="34524" xr:uid="{00000000-0005-0000-0000-000054DF0000}"/>
    <cellStyle name="Porcentaje 2 7 3 2 6" xfId="10758" xr:uid="{00000000-0005-0000-0000-000055DF0000}"/>
    <cellStyle name="Porcentaje 2 7 3 2 6 2" xfId="17548" xr:uid="{00000000-0005-0000-0000-000056DF0000}"/>
    <cellStyle name="Porcentaje 2 7 3 2 6 2 2" xfId="31116" xr:uid="{00000000-0005-0000-0000-000057DF0000}"/>
    <cellStyle name="Porcentaje 2 7 3 2 6 2 2 2" xfId="58249" xr:uid="{00000000-0005-0000-0000-000058DF0000}"/>
    <cellStyle name="Porcentaje 2 7 3 2 6 2 3" xfId="44687" xr:uid="{00000000-0005-0000-0000-000059DF0000}"/>
    <cellStyle name="Porcentaje 2 7 3 2 6 3" xfId="24335" xr:uid="{00000000-0005-0000-0000-00005ADF0000}"/>
    <cellStyle name="Porcentaje 2 7 3 2 6 3 2" xfId="51468" xr:uid="{00000000-0005-0000-0000-00005BDF0000}"/>
    <cellStyle name="Porcentaje 2 7 3 2 6 4" xfId="37906" xr:uid="{00000000-0005-0000-0000-00005CDF0000}"/>
    <cellStyle name="Porcentaje 2 7 3 2 7" xfId="14159" xr:uid="{00000000-0005-0000-0000-00005DDF0000}"/>
    <cellStyle name="Porcentaje 2 7 3 2 7 2" xfId="27727" xr:uid="{00000000-0005-0000-0000-00005EDF0000}"/>
    <cellStyle name="Porcentaje 2 7 3 2 7 2 2" xfId="54860" xr:uid="{00000000-0005-0000-0000-00005FDF0000}"/>
    <cellStyle name="Porcentaje 2 7 3 2 7 3" xfId="41298" xr:uid="{00000000-0005-0000-0000-000060DF0000}"/>
    <cellStyle name="Porcentaje 2 7 3 2 8" xfId="20946" xr:uid="{00000000-0005-0000-0000-000061DF0000}"/>
    <cellStyle name="Porcentaje 2 7 3 2 8 2" xfId="48079" xr:uid="{00000000-0005-0000-0000-000062DF0000}"/>
    <cellStyle name="Porcentaje 2 7 3 2 9" xfId="34517" xr:uid="{00000000-0005-0000-0000-000063DF0000}"/>
    <cellStyle name="Porcentaje 2 7 3 3" xfId="7259" xr:uid="{00000000-0005-0000-0000-000064DF0000}"/>
    <cellStyle name="Porcentaje 2 7 3 3 2" xfId="7260" xr:uid="{00000000-0005-0000-0000-000065DF0000}"/>
    <cellStyle name="Porcentaje 2 7 3 3 2 2" xfId="10767" xr:uid="{00000000-0005-0000-0000-000066DF0000}"/>
    <cellStyle name="Porcentaje 2 7 3 3 2 2 2" xfId="17557" xr:uid="{00000000-0005-0000-0000-000067DF0000}"/>
    <cellStyle name="Porcentaje 2 7 3 3 2 2 2 2" xfId="31125" xr:uid="{00000000-0005-0000-0000-000068DF0000}"/>
    <cellStyle name="Porcentaje 2 7 3 3 2 2 2 2 2" xfId="58258" xr:uid="{00000000-0005-0000-0000-000069DF0000}"/>
    <cellStyle name="Porcentaje 2 7 3 3 2 2 2 3" xfId="44696" xr:uid="{00000000-0005-0000-0000-00006ADF0000}"/>
    <cellStyle name="Porcentaje 2 7 3 3 2 2 3" xfId="24344" xr:uid="{00000000-0005-0000-0000-00006BDF0000}"/>
    <cellStyle name="Porcentaje 2 7 3 3 2 2 3 2" xfId="51477" xr:uid="{00000000-0005-0000-0000-00006CDF0000}"/>
    <cellStyle name="Porcentaje 2 7 3 3 2 2 4" xfId="37915" xr:uid="{00000000-0005-0000-0000-00006DDF0000}"/>
    <cellStyle name="Porcentaje 2 7 3 3 2 3" xfId="14168" xr:uid="{00000000-0005-0000-0000-00006EDF0000}"/>
    <cellStyle name="Porcentaje 2 7 3 3 2 3 2" xfId="27736" xr:uid="{00000000-0005-0000-0000-00006FDF0000}"/>
    <cellStyle name="Porcentaje 2 7 3 3 2 3 2 2" xfId="54869" xr:uid="{00000000-0005-0000-0000-000070DF0000}"/>
    <cellStyle name="Porcentaje 2 7 3 3 2 3 3" xfId="41307" xr:uid="{00000000-0005-0000-0000-000071DF0000}"/>
    <cellStyle name="Porcentaje 2 7 3 3 2 4" xfId="20955" xr:uid="{00000000-0005-0000-0000-000072DF0000}"/>
    <cellStyle name="Porcentaje 2 7 3 3 2 4 2" xfId="48088" xr:uid="{00000000-0005-0000-0000-000073DF0000}"/>
    <cellStyle name="Porcentaje 2 7 3 3 2 5" xfId="34526" xr:uid="{00000000-0005-0000-0000-000074DF0000}"/>
    <cellStyle name="Porcentaje 2 7 3 3 3" xfId="7261" xr:uid="{00000000-0005-0000-0000-000075DF0000}"/>
    <cellStyle name="Porcentaje 2 7 3 3 3 2" xfId="10768" xr:uid="{00000000-0005-0000-0000-000076DF0000}"/>
    <cellStyle name="Porcentaje 2 7 3 3 3 2 2" xfId="17558" xr:uid="{00000000-0005-0000-0000-000077DF0000}"/>
    <cellStyle name="Porcentaje 2 7 3 3 3 2 2 2" xfId="31126" xr:uid="{00000000-0005-0000-0000-000078DF0000}"/>
    <cellStyle name="Porcentaje 2 7 3 3 3 2 2 2 2" xfId="58259" xr:uid="{00000000-0005-0000-0000-000079DF0000}"/>
    <cellStyle name="Porcentaje 2 7 3 3 3 2 2 3" xfId="44697" xr:uid="{00000000-0005-0000-0000-00007ADF0000}"/>
    <cellStyle name="Porcentaje 2 7 3 3 3 2 3" xfId="24345" xr:uid="{00000000-0005-0000-0000-00007BDF0000}"/>
    <cellStyle name="Porcentaje 2 7 3 3 3 2 3 2" xfId="51478" xr:uid="{00000000-0005-0000-0000-00007CDF0000}"/>
    <cellStyle name="Porcentaje 2 7 3 3 3 2 4" xfId="37916" xr:uid="{00000000-0005-0000-0000-00007DDF0000}"/>
    <cellStyle name="Porcentaje 2 7 3 3 3 3" xfId="14169" xr:uid="{00000000-0005-0000-0000-00007EDF0000}"/>
    <cellStyle name="Porcentaje 2 7 3 3 3 3 2" xfId="27737" xr:uid="{00000000-0005-0000-0000-00007FDF0000}"/>
    <cellStyle name="Porcentaje 2 7 3 3 3 3 2 2" xfId="54870" xr:uid="{00000000-0005-0000-0000-000080DF0000}"/>
    <cellStyle name="Porcentaje 2 7 3 3 3 3 3" xfId="41308" xr:uid="{00000000-0005-0000-0000-000081DF0000}"/>
    <cellStyle name="Porcentaje 2 7 3 3 3 4" xfId="20956" xr:uid="{00000000-0005-0000-0000-000082DF0000}"/>
    <cellStyle name="Porcentaje 2 7 3 3 3 4 2" xfId="48089" xr:uid="{00000000-0005-0000-0000-000083DF0000}"/>
    <cellStyle name="Porcentaje 2 7 3 3 3 5" xfId="34527" xr:uid="{00000000-0005-0000-0000-000084DF0000}"/>
    <cellStyle name="Porcentaje 2 7 3 3 4" xfId="10766" xr:uid="{00000000-0005-0000-0000-000085DF0000}"/>
    <cellStyle name="Porcentaje 2 7 3 3 4 2" xfId="17556" xr:uid="{00000000-0005-0000-0000-000086DF0000}"/>
    <cellStyle name="Porcentaje 2 7 3 3 4 2 2" xfId="31124" xr:uid="{00000000-0005-0000-0000-000087DF0000}"/>
    <cellStyle name="Porcentaje 2 7 3 3 4 2 2 2" xfId="58257" xr:uid="{00000000-0005-0000-0000-000088DF0000}"/>
    <cellStyle name="Porcentaje 2 7 3 3 4 2 3" xfId="44695" xr:uid="{00000000-0005-0000-0000-000089DF0000}"/>
    <cellStyle name="Porcentaje 2 7 3 3 4 3" xfId="24343" xr:uid="{00000000-0005-0000-0000-00008ADF0000}"/>
    <cellStyle name="Porcentaje 2 7 3 3 4 3 2" xfId="51476" xr:uid="{00000000-0005-0000-0000-00008BDF0000}"/>
    <cellStyle name="Porcentaje 2 7 3 3 4 4" xfId="37914" xr:uid="{00000000-0005-0000-0000-00008CDF0000}"/>
    <cellStyle name="Porcentaje 2 7 3 3 5" xfId="14167" xr:uid="{00000000-0005-0000-0000-00008DDF0000}"/>
    <cellStyle name="Porcentaje 2 7 3 3 5 2" xfId="27735" xr:uid="{00000000-0005-0000-0000-00008EDF0000}"/>
    <cellStyle name="Porcentaje 2 7 3 3 5 2 2" xfId="54868" xr:uid="{00000000-0005-0000-0000-00008FDF0000}"/>
    <cellStyle name="Porcentaje 2 7 3 3 5 3" xfId="41306" xr:uid="{00000000-0005-0000-0000-000090DF0000}"/>
    <cellStyle name="Porcentaje 2 7 3 3 6" xfId="20954" xr:uid="{00000000-0005-0000-0000-000091DF0000}"/>
    <cellStyle name="Porcentaje 2 7 3 3 6 2" xfId="48087" xr:uid="{00000000-0005-0000-0000-000092DF0000}"/>
    <cellStyle name="Porcentaje 2 7 3 3 7" xfId="34525" xr:uid="{00000000-0005-0000-0000-000093DF0000}"/>
    <cellStyle name="Porcentaje 2 7 3 4" xfId="7262" xr:uid="{00000000-0005-0000-0000-000094DF0000}"/>
    <cellStyle name="Porcentaje 2 7 3 4 2" xfId="7263" xr:uid="{00000000-0005-0000-0000-000095DF0000}"/>
    <cellStyle name="Porcentaje 2 7 3 4 2 2" xfId="10770" xr:uid="{00000000-0005-0000-0000-000096DF0000}"/>
    <cellStyle name="Porcentaje 2 7 3 4 2 2 2" xfId="17560" xr:uid="{00000000-0005-0000-0000-000097DF0000}"/>
    <cellStyle name="Porcentaje 2 7 3 4 2 2 2 2" xfId="31128" xr:uid="{00000000-0005-0000-0000-000098DF0000}"/>
    <cellStyle name="Porcentaje 2 7 3 4 2 2 2 2 2" xfId="58261" xr:uid="{00000000-0005-0000-0000-000099DF0000}"/>
    <cellStyle name="Porcentaje 2 7 3 4 2 2 2 3" xfId="44699" xr:uid="{00000000-0005-0000-0000-00009ADF0000}"/>
    <cellStyle name="Porcentaje 2 7 3 4 2 2 3" xfId="24347" xr:uid="{00000000-0005-0000-0000-00009BDF0000}"/>
    <cellStyle name="Porcentaje 2 7 3 4 2 2 3 2" xfId="51480" xr:uid="{00000000-0005-0000-0000-00009CDF0000}"/>
    <cellStyle name="Porcentaje 2 7 3 4 2 2 4" xfId="37918" xr:uid="{00000000-0005-0000-0000-00009DDF0000}"/>
    <cellStyle name="Porcentaje 2 7 3 4 2 3" xfId="14171" xr:uid="{00000000-0005-0000-0000-00009EDF0000}"/>
    <cellStyle name="Porcentaje 2 7 3 4 2 3 2" xfId="27739" xr:uid="{00000000-0005-0000-0000-00009FDF0000}"/>
    <cellStyle name="Porcentaje 2 7 3 4 2 3 2 2" xfId="54872" xr:uid="{00000000-0005-0000-0000-0000A0DF0000}"/>
    <cellStyle name="Porcentaje 2 7 3 4 2 3 3" xfId="41310" xr:uid="{00000000-0005-0000-0000-0000A1DF0000}"/>
    <cellStyle name="Porcentaje 2 7 3 4 2 4" xfId="20958" xr:uid="{00000000-0005-0000-0000-0000A2DF0000}"/>
    <cellStyle name="Porcentaje 2 7 3 4 2 4 2" xfId="48091" xr:uid="{00000000-0005-0000-0000-0000A3DF0000}"/>
    <cellStyle name="Porcentaje 2 7 3 4 2 5" xfId="34529" xr:uid="{00000000-0005-0000-0000-0000A4DF0000}"/>
    <cellStyle name="Porcentaje 2 7 3 4 3" xfId="10769" xr:uid="{00000000-0005-0000-0000-0000A5DF0000}"/>
    <cellStyle name="Porcentaje 2 7 3 4 3 2" xfId="17559" xr:uid="{00000000-0005-0000-0000-0000A6DF0000}"/>
    <cellStyle name="Porcentaje 2 7 3 4 3 2 2" xfId="31127" xr:uid="{00000000-0005-0000-0000-0000A7DF0000}"/>
    <cellStyle name="Porcentaje 2 7 3 4 3 2 2 2" xfId="58260" xr:uid="{00000000-0005-0000-0000-0000A8DF0000}"/>
    <cellStyle name="Porcentaje 2 7 3 4 3 2 3" xfId="44698" xr:uid="{00000000-0005-0000-0000-0000A9DF0000}"/>
    <cellStyle name="Porcentaje 2 7 3 4 3 3" xfId="24346" xr:uid="{00000000-0005-0000-0000-0000AADF0000}"/>
    <cellStyle name="Porcentaje 2 7 3 4 3 3 2" xfId="51479" xr:uid="{00000000-0005-0000-0000-0000ABDF0000}"/>
    <cellStyle name="Porcentaje 2 7 3 4 3 4" xfId="37917" xr:uid="{00000000-0005-0000-0000-0000ACDF0000}"/>
    <cellStyle name="Porcentaje 2 7 3 4 4" xfId="14170" xr:uid="{00000000-0005-0000-0000-0000ADDF0000}"/>
    <cellStyle name="Porcentaje 2 7 3 4 4 2" xfId="27738" xr:uid="{00000000-0005-0000-0000-0000AEDF0000}"/>
    <cellStyle name="Porcentaje 2 7 3 4 4 2 2" xfId="54871" xr:uid="{00000000-0005-0000-0000-0000AFDF0000}"/>
    <cellStyle name="Porcentaje 2 7 3 4 4 3" xfId="41309" xr:uid="{00000000-0005-0000-0000-0000B0DF0000}"/>
    <cellStyle name="Porcentaje 2 7 3 4 5" xfId="20957" xr:uid="{00000000-0005-0000-0000-0000B1DF0000}"/>
    <cellStyle name="Porcentaje 2 7 3 4 5 2" xfId="48090" xr:uid="{00000000-0005-0000-0000-0000B2DF0000}"/>
    <cellStyle name="Porcentaje 2 7 3 4 6" xfId="34528" xr:uid="{00000000-0005-0000-0000-0000B3DF0000}"/>
    <cellStyle name="Porcentaje 2 7 3 5" xfId="7264" xr:uid="{00000000-0005-0000-0000-0000B4DF0000}"/>
    <cellStyle name="Porcentaje 2 7 3 5 2" xfId="10771" xr:uid="{00000000-0005-0000-0000-0000B5DF0000}"/>
    <cellStyle name="Porcentaje 2 7 3 5 2 2" xfId="17561" xr:uid="{00000000-0005-0000-0000-0000B6DF0000}"/>
    <cellStyle name="Porcentaje 2 7 3 5 2 2 2" xfId="31129" xr:uid="{00000000-0005-0000-0000-0000B7DF0000}"/>
    <cellStyle name="Porcentaje 2 7 3 5 2 2 2 2" xfId="58262" xr:uid="{00000000-0005-0000-0000-0000B8DF0000}"/>
    <cellStyle name="Porcentaje 2 7 3 5 2 2 3" xfId="44700" xr:uid="{00000000-0005-0000-0000-0000B9DF0000}"/>
    <cellStyle name="Porcentaje 2 7 3 5 2 3" xfId="24348" xr:uid="{00000000-0005-0000-0000-0000BADF0000}"/>
    <cellStyle name="Porcentaje 2 7 3 5 2 3 2" xfId="51481" xr:uid="{00000000-0005-0000-0000-0000BBDF0000}"/>
    <cellStyle name="Porcentaje 2 7 3 5 2 4" xfId="37919" xr:uid="{00000000-0005-0000-0000-0000BCDF0000}"/>
    <cellStyle name="Porcentaje 2 7 3 5 3" xfId="14172" xr:uid="{00000000-0005-0000-0000-0000BDDF0000}"/>
    <cellStyle name="Porcentaje 2 7 3 5 3 2" xfId="27740" xr:uid="{00000000-0005-0000-0000-0000BEDF0000}"/>
    <cellStyle name="Porcentaje 2 7 3 5 3 2 2" xfId="54873" xr:uid="{00000000-0005-0000-0000-0000BFDF0000}"/>
    <cellStyle name="Porcentaje 2 7 3 5 3 3" xfId="41311" xr:uid="{00000000-0005-0000-0000-0000C0DF0000}"/>
    <cellStyle name="Porcentaje 2 7 3 5 4" xfId="20959" xr:uid="{00000000-0005-0000-0000-0000C1DF0000}"/>
    <cellStyle name="Porcentaje 2 7 3 5 4 2" xfId="48092" xr:uid="{00000000-0005-0000-0000-0000C2DF0000}"/>
    <cellStyle name="Porcentaje 2 7 3 5 5" xfId="34530" xr:uid="{00000000-0005-0000-0000-0000C3DF0000}"/>
    <cellStyle name="Porcentaje 2 7 3 6" xfId="7265" xr:uid="{00000000-0005-0000-0000-0000C4DF0000}"/>
    <cellStyle name="Porcentaje 2 7 3 6 2" xfId="10772" xr:uid="{00000000-0005-0000-0000-0000C5DF0000}"/>
    <cellStyle name="Porcentaje 2 7 3 6 2 2" xfId="17562" xr:uid="{00000000-0005-0000-0000-0000C6DF0000}"/>
    <cellStyle name="Porcentaje 2 7 3 6 2 2 2" xfId="31130" xr:uid="{00000000-0005-0000-0000-0000C7DF0000}"/>
    <cellStyle name="Porcentaje 2 7 3 6 2 2 2 2" xfId="58263" xr:uid="{00000000-0005-0000-0000-0000C8DF0000}"/>
    <cellStyle name="Porcentaje 2 7 3 6 2 2 3" xfId="44701" xr:uid="{00000000-0005-0000-0000-0000C9DF0000}"/>
    <cellStyle name="Porcentaje 2 7 3 6 2 3" xfId="24349" xr:uid="{00000000-0005-0000-0000-0000CADF0000}"/>
    <cellStyle name="Porcentaje 2 7 3 6 2 3 2" xfId="51482" xr:uid="{00000000-0005-0000-0000-0000CBDF0000}"/>
    <cellStyle name="Porcentaje 2 7 3 6 2 4" xfId="37920" xr:uid="{00000000-0005-0000-0000-0000CCDF0000}"/>
    <cellStyle name="Porcentaje 2 7 3 6 3" xfId="14173" xr:uid="{00000000-0005-0000-0000-0000CDDF0000}"/>
    <cellStyle name="Porcentaje 2 7 3 6 3 2" xfId="27741" xr:uid="{00000000-0005-0000-0000-0000CEDF0000}"/>
    <cellStyle name="Porcentaje 2 7 3 6 3 2 2" xfId="54874" xr:uid="{00000000-0005-0000-0000-0000CFDF0000}"/>
    <cellStyle name="Porcentaje 2 7 3 6 3 3" xfId="41312" xr:uid="{00000000-0005-0000-0000-0000D0DF0000}"/>
    <cellStyle name="Porcentaje 2 7 3 6 4" xfId="20960" xr:uid="{00000000-0005-0000-0000-0000D1DF0000}"/>
    <cellStyle name="Porcentaje 2 7 3 6 4 2" xfId="48093" xr:uid="{00000000-0005-0000-0000-0000D2DF0000}"/>
    <cellStyle name="Porcentaje 2 7 3 6 5" xfId="34531" xr:uid="{00000000-0005-0000-0000-0000D3DF0000}"/>
    <cellStyle name="Porcentaje 2 7 3 7" xfId="10757" xr:uid="{00000000-0005-0000-0000-0000D4DF0000}"/>
    <cellStyle name="Porcentaje 2 7 3 7 2" xfId="17547" xr:uid="{00000000-0005-0000-0000-0000D5DF0000}"/>
    <cellStyle name="Porcentaje 2 7 3 7 2 2" xfId="31115" xr:uid="{00000000-0005-0000-0000-0000D6DF0000}"/>
    <cellStyle name="Porcentaje 2 7 3 7 2 2 2" xfId="58248" xr:uid="{00000000-0005-0000-0000-0000D7DF0000}"/>
    <cellStyle name="Porcentaje 2 7 3 7 2 3" xfId="44686" xr:uid="{00000000-0005-0000-0000-0000D8DF0000}"/>
    <cellStyle name="Porcentaje 2 7 3 7 3" xfId="24334" xr:uid="{00000000-0005-0000-0000-0000D9DF0000}"/>
    <cellStyle name="Porcentaje 2 7 3 7 3 2" xfId="51467" xr:uid="{00000000-0005-0000-0000-0000DADF0000}"/>
    <cellStyle name="Porcentaje 2 7 3 7 4" xfId="37905" xr:uid="{00000000-0005-0000-0000-0000DBDF0000}"/>
    <cellStyle name="Porcentaje 2 7 3 8" xfId="14158" xr:uid="{00000000-0005-0000-0000-0000DCDF0000}"/>
    <cellStyle name="Porcentaje 2 7 3 8 2" xfId="27726" xr:uid="{00000000-0005-0000-0000-0000DDDF0000}"/>
    <cellStyle name="Porcentaje 2 7 3 8 2 2" xfId="54859" xr:uid="{00000000-0005-0000-0000-0000DEDF0000}"/>
    <cellStyle name="Porcentaje 2 7 3 8 3" xfId="41297" xr:uid="{00000000-0005-0000-0000-0000DFDF0000}"/>
    <cellStyle name="Porcentaje 2 7 3 9" xfId="20945" xr:uid="{00000000-0005-0000-0000-0000E0DF0000}"/>
    <cellStyle name="Porcentaje 2 7 3 9 2" xfId="48078" xr:uid="{00000000-0005-0000-0000-0000E1DF0000}"/>
    <cellStyle name="Porcentaje 2 7 4" xfId="7266" xr:uid="{00000000-0005-0000-0000-0000E2DF0000}"/>
    <cellStyle name="Porcentaje 2 7 4 2" xfId="7267" xr:uid="{00000000-0005-0000-0000-0000E3DF0000}"/>
    <cellStyle name="Porcentaje 2 7 4 2 2" xfId="7268" xr:uid="{00000000-0005-0000-0000-0000E4DF0000}"/>
    <cellStyle name="Porcentaje 2 7 4 2 2 2" xfId="10775" xr:uid="{00000000-0005-0000-0000-0000E5DF0000}"/>
    <cellStyle name="Porcentaje 2 7 4 2 2 2 2" xfId="17565" xr:uid="{00000000-0005-0000-0000-0000E6DF0000}"/>
    <cellStyle name="Porcentaje 2 7 4 2 2 2 2 2" xfId="31133" xr:uid="{00000000-0005-0000-0000-0000E7DF0000}"/>
    <cellStyle name="Porcentaje 2 7 4 2 2 2 2 2 2" xfId="58266" xr:uid="{00000000-0005-0000-0000-0000E8DF0000}"/>
    <cellStyle name="Porcentaje 2 7 4 2 2 2 2 3" xfId="44704" xr:uid="{00000000-0005-0000-0000-0000E9DF0000}"/>
    <cellStyle name="Porcentaje 2 7 4 2 2 2 3" xfId="24352" xr:uid="{00000000-0005-0000-0000-0000EADF0000}"/>
    <cellStyle name="Porcentaje 2 7 4 2 2 2 3 2" xfId="51485" xr:uid="{00000000-0005-0000-0000-0000EBDF0000}"/>
    <cellStyle name="Porcentaje 2 7 4 2 2 2 4" xfId="37923" xr:uid="{00000000-0005-0000-0000-0000ECDF0000}"/>
    <cellStyle name="Porcentaje 2 7 4 2 2 3" xfId="14176" xr:uid="{00000000-0005-0000-0000-0000EDDF0000}"/>
    <cellStyle name="Porcentaje 2 7 4 2 2 3 2" xfId="27744" xr:uid="{00000000-0005-0000-0000-0000EEDF0000}"/>
    <cellStyle name="Porcentaje 2 7 4 2 2 3 2 2" xfId="54877" xr:uid="{00000000-0005-0000-0000-0000EFDF0000}"/>
    <cellStyle name="Porcentaje 2 7 4 2 2 3 3" xfId="41315" xr:uid="{00000000-0005-0000-0000-0000F0DF0000}"/>
    <cellStyle name="Porcentaje 2 7 4 2 2 4" xfId="20963" xr:uid="{00000000-0005-0000-0000-0000F1DF0000}"/>
    <cellStyle name="Porcentaje 2 7 4 2 2 4 2" xfId="48096" xr:uid="{00000000-0005-0000-0000-0000F2DF0000}"/>
    <cellStyle name="Porcentaje 2 7 4 2 2 5" xfId="34534" xr:uid="{00000000-0005-0000-0000-0000F3DF0000}"/>
    <cellStyle name="Porcentaje 2 7 4 2 3" xfId="7269" xr:uid="{00000000-0005-0000-0000-0000F4DF0000}"/>
    <cellStyle name="Porcentaje 2 7 4 2 3 2" xfId="10776" xr:uid="{00000000-0005-0000-0000-0000F5DF0000}"/>
    <cellStyle name="Porcentaje 2 7 4 2 3 2 2" xfId="17566" xr:uid="{00000000-0005-0000-0000-0000F6DF0000}"/>
    <cellStyle name="Porcentaje 2 7 4 2 3 2 2 2" xfId="31134" xr:uid="{00000000-0005-0000-0000-0000F7DF0000}"/>
    <cellStyle name="Porcentaje 2 7 4 2 3 2 2 2 2" xfId="58267" xr:uid="{00000000-0005-0000-0000-0000F8DF0000}"/>
    <cellStyle name="Porcentaje 2 7 4 2 3 2 2 3" xfId="44705" xr:uid="{00000000-0005-0000-0000-0000F9DF0000}"/>
    <cellStyle name="Porcentaje 2 7 4 2 3 2 3" xfId="24353" xr:uid="{00000000-0005-0000-0000-0000FADF0000}"/>
    <cellStyle name="Porcentaje 2 7 4 2 3 2 3 2" xfId="51486" xr:uid="{00000000-0005-0000-0000-0000FBDF0000}"/>
    <cellStyle name="Porcentaje 2 7 4 2 3 2 4" xfId="37924" xr:uid="{00000000-0005-0000-0000-0000FCDF0000}"/>
    <cellStyle name="Porcentaje 2 7 4 2 3 3" xfId="14177" xr:uid="{00000000-0005-0000-0000-0000FDDF0000}"/>
    <cellStyle name="Porcentaje 2 7 4 2 3 3 2" xfId="27745" xr:uid="{00000000-0005-0000-0000-0000FEDF0000}"/>
    <cellStyle name="Porcentaje 2 7 4 2 3 3 2 2" xfId="54878" xr:uid="{00000000-0005-0000-0000-0000FFDF0000}"/>
    <cellStyle name="Porcentaje 2 7 4 2 3 3 3" xfId="41316" xr:uid="{00000000-0005-0000-0000-000000E00000}"/>
    <cellStyle name="Porcentaje 2 7 4 2 3 4" xfId="20964" xr:uid="{00000000-0005-0000-0000-000001E00000}"/>
    <cellStyle name="Porcentaje 2 7 4 2 3 4 2" xfId="48097" xr:uid="{00000000-0005-0000-0000-000002E00000}"/>
    <cellStyle name="Porcentaje 2 7 4 2 3 5" xfId="34535" xr:uid="{00000000-0005-0000-0000-000003E00000}"/>
    <cellStyle name="Porcentaje 2 7 4 2 4" xfId="10774" xr:uid="{00000000-0005-0000-0000-000004E00000}"/>
    <cellStyle name="Porcentaje 2 7 4 2 4 2" xfId="17564" xr:uid="{00000000-0005-0000-0000-000005E00000}"/>
    <cellStyle name="Porcentaje 2 7 4 2 4 2 2" xfId="31132" xr:uid="{00000000-0005-0000-0000-000006E00000}"/>
    <cellStyle name="Porcentaje 2 7 4 2 4 2 2 2" xfId="58265" xr:uid="{00000000-0005-0000-0000-000007E00000}"/>
    <cellStyle name="Porcentaje 2 7 4 2 4 2 3" xfId="44703" xr:uid="{00000000-0005-0000-0000-000008E00000}"/>
    <cellStyle name="Porcentaje 2 7 4 2 4 3" xfId="24351" xr:uid="{00000000-0005-0000-0000-000009E00000}"/>
    <cellStyle name="Porcentaje 2 7 4 2 4 3 2" xfId="51484" xr:uid="{00000000-0005-0000-0000-00000AE00000}"/>
    <cellStyle name="Porcentaje 2 7 4 2 4 4" xfId="37922" xr:uid="{00000000-0005-0000-0000-00000BE00000}"/>
    <cellStyle name="Porcentaje 2 7 4 2 5" xfId="14175" xr:uid="{00000000-0005-0000-0000-00000CE00000}"/>
    <cellStyle name="Porcentaje 2 7 4 2 5 2" xfId="27743" xr:uid="{00000000-0005-0000-0000-00000DE00000}"/>
    <cellStyle name="Porcentaje 2 7 4 2 5 2 2" xfId="54876" xr:uid="{00000000-0005-0000-0000-00000EE00000}"/>
    <cellStyle name="Porcentaje 2 7 4 2 5 3" xfId="41314" xr:uid="{00000000-0005-0000-0000-00000FE00000}"/>
    <cellStyle name="Porcentaje 2 7 4 2 6" xfId="20962" xr:uid="{00000000-0005-0000-0000-000010E00000}"/>
    <cellStyle name="Porcentaje 2 7 4 2 6 2" xfId="48095" xr:uid="{00000000-0005-0000-0000-000011E00000}"/>
    <cellStyle name="Porcentaje 2 7 4 2 7" xfId="34533" xr:uid="{00000000-0005-0000-0000-000012E00000}"/>
    <cellStyle name="Porcentaje 2 7 4 3" xfId="7270" xr:uid="{00000000-0005-0000-0000-000013E00000}"/>
    <cellStyle name="Porcentaje 2 7 4 3 2" xfId="7271" xr:uid="{00000000-0005-0000-0000-000014E00000}"/>
    <cellStyle name="Porcentaje 2 7 4 3 2 2" xfId="10778" xr:uid="{00000000-0005-0000-0000-000015E00000}"/>
    <cellStyle name="Porcentaje 2 7 4 3 2 2 2" xfId="17568" xr:uid="{00000000-0005-0000-0000-000016E00000}"/>
    <cellStyle name="Porcentaje 2 7 4 3 2 2 2 2" xfId="31136" xr:uid="{00000000-0005-0000-0000-000017E00000}"/>
    <cellStyle name="Porcentaje 2 7 4 3 2 2 2 2 2" xfId="58269" xr:uid="{00000000-0005-0000-0000-000018E00000}"/>
    <cellStyle name="Porcentaje 2 7 4 3 2 2 2 3" xfId="44707" xr:uid="{00000000-0005-0000-0000-000019E00000}"/>
    <cellStyle name="Porcentaje 2 7 4 3 2 2 3" xfId="24355" xr:uid="{00000000-0005-0000-0000-00001AE00000}"/>
    <cellStyle name="Porcentaje 2 7 4 3 2 2 3 2" xfId="51488" xr:uid="{00000000-0005-0000-0000-00001BE00000}"/>
    <cellStyle name="Porcentaje 2 7 4 3 2 2 4" xfId="37926" xr:uid="{00000000-0005-0000-0000-00001CE00000}"/>
    <cellStyle name="Porcentaje 2 7 4 3 2 3" xfId="14179" xr:uid="{00000000-0005-0000-0000-00001DE00000}"/>
    <cellStyle name="Porcentaje 2 7 4 3 2 3 2" xfId="27747" xr:uid="{00000000-0005-0000-0000-00001EE00000}"/>
    <cellStyle name="Porcentaje 2 7 4 3 2 3 2 2" xfId="54880" xr:uid="{00000000-0005-0000-0000-00001FE00000}"/>
    <cellStyle name="Porcentaje 2 7 4 3 2 3 3" xfId="41318" xr:uid="{00000000-0005-0000-0000-000020E00000}"/>
    <cellStyle name="Porcentaje 2 7 4 3 2 4" xfId="20966" xr:uid="{00000000-0005-0000-0000-000021E00000}"/>
    <cellStyle name="Porcentaje 2 7 4 3 2 4 2" xfId="48099" xr:uid="{00000000-0005-0000-0000-000022E00000}"/>
    <cellStyle name="Porcentaje 2 7 4 3 2 5" xfId="34537" xr:uid="{00000000-0005-0000-0000-000023E00000}"/>
    <cellStyle name="Porcentaje 2 7 4 3 3" xfId="10777" xr:uid="{00000000-0005-0000-0000-000024E00000}"/>
    <cellStyle name="Porcentaje 2 7 4 3 3 2" xfId="17567" xr:uid="{00000000-0005-0000-0000-000025E00000}"/>
    <cellStyle name="Porcentaje 2 7 4 3 3 2 2" xfId="31135" xr:uid="{00000000-0005-0000-0000-000026E00000}"/>
    <cellStyle name="Porcentaje 2 7 4 3 3 2 2 2" xfId="58268" xr:uid="{00000000-0005-0000-0000-000027E00000}"/>
    <cellStyle name="Porcentaje 2 7 4 3 3 2 3" xfId="44706" xr:uid="{00000000-0005-0000-0000-000028E00000}"/>
    <cellStyle name="Porcentaje 2 7 4 3 3 3" xfId="24354" xr:uid="{00000000-0005-0000-0000-000029E00000}"/>
    <cellStyle name="Porcentaje 2 7 4 3 3 3 2" xfId="51487" xr:uid="{00000000-0005-0000-0000-00002AE00000}"/>
    <cellStyle name="Porcentaje 2 7 4 3 3 4" xfId="37925" xr:uid="{00000000-0005-0000-0000-00002BE00000}"/>
    <cellStyle name="Porcentaje 2 7 4 3 4" xfId="14178" xr:uid="{00000000-0005-0000-0000-00002CE00000}"/>
    <cellStyle name="Porcentaje 2 7 4 3 4 2" xfId="27746" xr:uid="{00000000-0005-0000-0000-00002DE00000}"/>
    <cellStyle name="Porcentaje 2 7 4 3 4 2 2" xfId="54879" xr:uid="{00000000-0005-0000-0000-00002EE00000}"/>
    <cellStyle name="Porcentaje 2 7 4 3 4 3" xfId="41317" xr:uid="{00000000-0005-0000-0000-00002FE00000}"/>
    <cellStyle name="Porcentaje 2 7 4 3 5" xfId="20965" xr:uid="{00000000-0005-0000-0000-000030E00000}"/>
    <cellStyle name="Porcentaje 2 7 4 3 5 2" xfId="48098" xr:uid="{00000000-0005-0000-0000-000031E00000}"/>
    <cellStyle name="Porcentaje 2 7 4 3 6" xfId="34536" xr:uid="{00000000-0005-0000-0000-000032E00000}"/>
    <cellStyle name="Porcentaje 2 7 4 4" xfId="7272" xr:uid="{00000000-0005-0000-0000-000033E00000}"/>
    <cellStyle name="Porcentaje 2 7 4 4 2" xfId="10779" xr:uid="{00000000-0005-0000-0000-000034E00000}"/>
    <cellStyle name="Porcentaje 2 7 4 4 2 2" xfId="17569" xr:uid="{00000000-0005-0000-0000-000035E00000}"/>
    <cellStyle name="Porcentaje 2 7 4 4 2 2 2" xfId="31137" xr:uid="{00000000-0005-0000-0000-000036E00000}"/>
    <cellStyle name="Porcentaje 2 7 4 4 2 2 2 2" xfId="58270" xr:uid="{00000000-0005-0000-0000-000037E00000}"/>
    <cellStyle name="Porcentaje 2 7 4 4 2 2 3" xfId="44708" xr:uid="{00000000-0005-0000-0000-000038E00000}"/>
    <cellStyle name="Porcentaje 2 7 4 4 2 3" xfId="24356" xr:uid="{00000000-0005-0000-0000-000039E00000}"/>
    <cellStyle name="Porcentaje 2 7 4 4 2 3 2" xfId="51489" xr:uid="{00000000-0005-0000-0000-00003AE00000}"/>
    <cellStyle name="Porcentaje 2 7 4 4 2 4" xfId="37927" xr:uid="{00000000-0005-0000-0000-00003BE00000}"/>
    <cellStyle name="Porcentaje 2 7 4 4 3" xfId="14180" xr:uid="{00000000-0005-0000-0000-00003CE00000}"/>
    <cellStyle name="Porcentaje 2 7 4 4 3 2" xfId="27748" xr:uid="{00000000-0005-0000-0000-00003DE00000}"/>
    <cellStyle name="Porcentaje 2 7 4 4 3 2 2" xfId="54881" xr:uid="{00000000-0005-0000-0000-00003EE00000}"/>
    <cellStyle name="Porcentaje 2 7 4 4 3 3" xfId="41319" xr:uid="{00000000-0005-0000-0000-00003FE00000}"/>
    <cellStyle name="Porcentaje 2 7 4 4 4" xfId="20967" xr:uid="{00000000-0005-0000-0000-000040E00000}"/>
    <cellStyle name="Porcentaje 2 7 4 4 4 2" xfId="48100" xr:uid="{00000000-0005-0000-0000-000041E00000}"/>
    <cellStyle name="Porcentaje 2 7 4 4 5" xfId="34538" xr:uid="{00000000-0005-0000-0000-000042E00000}"/>
    <cellStyle name="Porcentaje 2 7 4 5" xfId="7273" xr:uid="{00000000-0005-0000-0000-000043E00000}"/>
    <cellStyle name="Porcentaje 2 7 4 5 2" xfId="10780" xr:uid="{00000000-0005-0000-0000-000044E00000}"/>
    <cellStyle name="Porcentaje 2 7 4 5 2 2" xfId="17570" xr:uid="{00000000-0005-0000-0000-000045E00000}"/>
    <cellStyle name="Porcentaje 2 7 4 5 2 2 2" xfId="31138" xr:uid="{00000000-0005-0000-0000-000046E00000}"/>
    <cellStyle name="Porcentaje 2 7 4 5 2 2 2 2" xfId="58271" xr:uid="{00000000-0005-0000-0000-000047E00000}"/>
    <cellStyle name="Porcentaje 2 7 4 5 2 2 3" xfId="44709" xr:uid="{00000000-0005-0000-0000-000048E00000}"/>
    <cellStyle name="Porcentaje 2 7 4 5 2 3" xfId="24357" xr:uid="{00000000-0005-0000-0000-000049E00000}"/>
    <cellStyle name="Porcentaje 2 7 4 5 2 3 2" xfId="51490" xr:uid="{00000000-0005-0000-0000-00004AE00000}"/>
    <cellStyle name="Porcentaje 2 7 4 5 2 4" xfId="37928" xr:uid="{00000000-0005-0000-0000-00004BE00000}"/>
    <cellStyle name="Porcentaje 2 7 4 5 3" xfId="14181" xr:uid="{00000000-0005-0000-0000-00004CE00000}"/>
    <cellStyle name="Porcentaje 2 7 4 5 3 2" xfId="27749" xr:uid="{00000000-0005-0000-0000-00004DE00000}"/>
    <cellStyle name="Porcentaje 2 7 4 5 3 2 2" xfId="54882" xr:uid="{00000000-0005-0000-0000-00004EE00000}"/>
    <cellStyle name="Porcentaje 2 7 4 5 3 3" xfId="41320" xr:uid="{00000000-0005-0000-0000-00004FE00000}"/>
    <cellStyle name="Porcentaje 2 7 4 5 4" xfId="20968" xr:uid="{00000000-0005-0000-0000-000050E00000}"/>
    <cellStyle name="Porcentaje 2 7 4 5 4 2" xfId="48101" xr:uid="{00000000-0005-0000-0000-000051E00000}"/>
    <cellStyle name="Porcentaje 2 7 4 5 5" xfId="34539" xr:uid="{00000000-0005-0000-0000-000052E00000}"/>
    <cellStyle name="Porcentaje 2 7 4 6" xfId="10773" xr:uid="{00000000-0005-0000-0000-000053E00000}"/>
    <cellStyle name="Porcentaje 2 7 4 6 2" xfId="17563" xr:uid="{00000000-0005-0000-0000-000054E00000}"/>
    <cellStyle name="Porcentaje 2 7 4 6 2 2" xfId="31131" xr:uid="{00000000-0005-0000-0000-000055E00000}"/>
    <cellStyle name="Porcentaje 2 7 4 6 2 2 2" xfId="58264" xr:uid="{00000000-0005-0000-0000-000056E00000}"/>
    <cellStyle name="Porcentaje 2 7 4 6 2 3" xfId="44702" xr:uid="{00000000-0005-0000-0000-000057E00000}"/>
    <cellStyle name="Porcentaje 2 7 4 6 3" xfId="24350" xr:uid="{00000000-0005-0000-0000-000058E00000}"/>
    <cellStyle name="Porcentaje 2 7 4 6 3 2" xfId="51483" xr:uid="{00000000-0005-0000-0000-000059E00000}"/>
    <cellStyle name="Porcentaje 2 7 4 6 4" xfId="37921" xr:uid="{00000000-0005-0000-0000-00005AE00000}"/>
    <cellStyle name="Porcentaje 2 7 4 7" xfId="14174" xr:uid="{00000000-0005-0000-0000-00005BE00000}"/>
    <cellStyle name="Porcentaje 2 7 4 7 2" xfId="27742" xr:uid="{00000000-0005-0000-0000-00005CE00000}"/>
    <cellStyle name="Porcentaje 2 7 4 7 2 2" xfId="54875" xr:uid="{00000000-0005-0000-0000-00005DE00000}"/>
    <cellStyle name="Porcentaje 2 7 4 7 3" xfId="41313" xr:uid="{00000000-0005-0000-0000-00005EE00000}"/>
    <cellStyle name="Porcentaje 2 7 4 8" xfId="20961" xr:uid="{00000000-0005-0000-0000-00005FE00000}"/>
    <cellStyle name="Porcentaje 2 7 4 8 2" xfId="48094" xr:uid="{00000000-0005-0000-0000-000060E00000}"/>
    <cellStyle name="Porcentaje 2 7 4 9" xfId="34532" xr:uid="{00000000-0005-0000-0000-000061E00000}"/>
    <cellStyle name="Porcentaje 2 7 5" xfId="7274" xr:uid="{00000000-0005-0000-0000-000062E00000}"/>
    <cellStyle name="Porcentaje 2 7 5 2" xfId="7275" xr:uid="{00000000-0005-0000-0000-000063E00000}"/>
    <cellStyle name="Porcentaje 2 7 5 2 2" xfId="7276" xr:uid="{00000000-0005-0000-0000-000064E00000}"/>
    <cellStyle name="Porcentaje 2 7 5 2 2 2" xfId="10783" xr:uid="{00000000-0005-0000-0000-000065E00000}"/>
    <cellStyle name="Porcentaje 2 7 5 2 2 2 2" xfId="17573" xr:uid="{00000000-0005-0000-0000-000066E00000}"/>
    <cellStyle name="Porcentaje 2 7 5 2 2 2 2 2" xfId="31141" xr:uid="{00000000-0005-0000-0000-000067E00000}"/>
    <cellStyle name="Porcentaje 2 7 5 2 2 2 2 2 2" xfId="58274" xr:uid="{00000000-0005-0000-0000-000068E00000}"/>
    <cellStyle name="Porcentaje 2 7 5 2 2 2 2 3" xfId="44712" xr:uid="{00000000-0005-0000-0000-000069E00000}"/>
    <cellStyle name="Porcentaje 2 7 5 2 2 2 3" xfId="24360" xr:uid="{00000000-0005-0000-0000-00006AE00000}"/>
    <cellStyle name="Porcentaje 2 7 5 2 2 2 3 2" xfId="51493" xr:uid="{00000000-0005-0000-0000-00006BE00000}"/>
    <cellStyle name="Porcentaje 2 7 5 2 2 2 4" xfId="37931" xr:uid="{00000000-0005-0000-0000-00006CE00000}"/>
    <cellStyle name="Porcentaje 2 7 5 2 2 3" xfId="14184" xr:uid="{00000000-0005-0000-0000-00006DE00000}"/>
    <cellStyle name="Porcentaje 2 7 5 2 2 3 2" xfId="27752" xr:uid="{00000000-0005-0000-0000-00006EE00000}"/>
    <cellStyle name="Porcentaje 2 7 5 2 2 3 2 2" xfId="54885" xr:uid="{00000000-0005-0000-0000-00006FE00000}"/>
    <cellStyle name="Porcentaje 2 7 5 2 2 3 3" xfId="41323" xr:uid="{00000000-0005-0000-0000-000070E00000}"/>
    <cellStyle name="Porcentaje 2 7 5 2 2 4" xfId="20971" xr:uid="{00000000-0005-0000-0000-000071E00000}"/>
    <cellStyle name="Porcentaje 2 7 5 2 2 4 2" xfId="48104" xr:uid="{00000000-0005-0000-0000-000072E00000}"/>
    <cellStyle name="Porcentaje 2 7 5 2 2 5" xfId="34542" xr:uid="{00000000-0005-0000-0000-000073E00000}"/>
    <cellStyle name="Porcentaje 2 7 5 2 3" xfId="7277" xr:uid="{00000000-0005-0000-0000-000074E00000}"/>
    <cellStyle name="Porcentaje 2 7 5 2 3 2" xfId="10784" xr:uid="{00000000-0005-0000-0000-000075E00000}"/>
    <cellStyle name="Porcentaje 2 7 5 2 3 2 2" xfId="17574" xr:uid="{00000000-0005-0000-0000-000076E00000}"/>
    <cellStyle name="Porcentaje 2 7 5 2 3 2 2 2" xfId="31142" xr:uid="{00000000-0005-0000-0000-000077E00000}"/>
    <cellStyle name="Porcentaje 2 7 5 2 3 2 2 2 2" xfId="58275" xr:uid="{00000000-0005-0000-0000-000078E00000}"/>
    <cellStyle name="Porcentaje 2 7 5 2 3 2 2 3" xfId="44713" xr:uid="{00000000-0005-0000-0000-000079E00000}"/>
    <cellStyle name="Porcentaje 2 7 5 2 3 2 3" xfId="24361" xr:uid="{00000000-0005-0000-0000-00007AE00000}"/>
    <cellStyle name="Porcentaje 2 7 5 2 3 2 3 2" xfId="51494" xr:uid="{00000000-0005-0000-0000-00007BE00000}"/>
    <cellStyle name="Porcentaje 2 7 5 2 3 2 4" xfId="37932" xr:uid="{00000000-0005-0000-0000-00007CE00000}"/>
    <cellStyle name="Porcentaje 2 7 5 2 3 3" xfId="14185" xr:uid="{00000000-0005-0000-0000-00007DE00000}"/>
    <cellStyle name="Porcentaje 2 7 5 2 3 3 2" xfId="27753" xr:uid="{00000000-0005-0000-0000-00007EE00000}"/>
    <cellStyle name="Porcentaje 2 7 5 2 3 3 2 2" xfId="54886" xr:uid="{00000000-0005-0000-0000-00007FE00000}"/>
    <cellStyle name="Porcentaje 2 7 5 2 3 3 3" xfId="41324" xr:uid="{00000000-0005-0000-0000-000080E00000}"/>
    <cellStyle name="Porcentaje 2 7 5 2 3 4" xfId="20972" xr:uid="{00000000-0005-0000-0000-000081E00000}"/>
    <cellStyle name="Porcentaje 2 7 5 2 3 4 2" xfId="48105" xr:uid="{00000000-0005-0000-0000-000082E00000}"/>
    <cellStyle name="Porcentaje 2 7 5 2 3 5" xfId="34543" xr:uid="{00000000-0005-0000-0000-000083E00000}"/>
    <cellStyle name="Porcentaje 2 7 5 2 4" xfId="10782" xr:uid="{00000000-0005-0000-0000-000084E00000}"/>
    <cellStyle name="Porcentaje 2 7 5 2 4 2" xfId="17572" xr:uid="{00000000-0005-0000-0000-000085E00000}"/>
    <cellStyle name="Porcentaje 2 7 5 2 4 2 2" xfId="31140" xr:uid="{00000000-0005-0000-0000-000086E00000}"/>
    <cellStyle name="Porcentaje 2 7 5 2 4 2 2 2" xfId="58273" xr:uid="{00000000-0005-0000-0000-000087E00000}"/>
    <cellStyle name="Porcentaje 2 7 5 2 4 2 3" xfId="44711" xr:uid="{00000000-0005-0000-0000-000088E00000}"/>
    <cellStyle name="Porcentaje 2 7 5 2 4 3" xfId="24359" xr:uid="{00000000-0005-0000-0000-000089E00000}"/>
    <cellStyle name="Porcentaje 2 7 5 2 4 3 2" xfId="51492" xr:uid="{00000000-0005-0000-0000-00008AE00000}"/>
    <cellStyle name="Porcentaje 2 7 5 2 4 4" xfId="37930" xr:uid="{00000000-0005-0000-0000-00008BE00000}"/>
    <cellStyle name="Porcentaje 2 7 5 2 5" xfId="14183" xr:uid="{00000000-0005-0000-0000-00008CE00000}"/>
    <cellStyle name="Porcentaje 2 7 5 2 5 2" xfId="27751" xr:uid="{00000000-0005-0000-0000-00008DE00000}"/>
    <cellStyle name="Porcentaje 2 7 5 2 5 2 2" xfId="54884" xr:uid="{00000000-0005-0000-0000-00008EE00000}"/>
    <cellStyle name="Porcentaje 2 7 5 2 5 3" xfId="41322" xr:uid="{00000000-0005-0000-0000-00008FE00000}"/>
    <cellStyle name="Porcentaje 2 7 5 2 6" xfId="20970" xr:uid="{00000000-0005-0000-0000-000090E00000}"/>
    <cellStyle name="Porcentaje 2 7 5 2 6 2" xfId="48103" xr:uid="{00000000-0005-0000-0000-000091E00000}"/>
    <cellStyle name="Porcentaje 2 7 5 2 7" xfId="34541" xr:uid="{00000000-0005-0000-0000-000092E00000}"/>
    <cellStyle name="Porcentaje 2 7 5 3" xfId="7278" xr:uid="{00000000-0005-0000-0000-000093E00000}"/>
    <cellStyle name="Porcentaje 2 7 5 3 2" xfId="10785" xr:uid="{00000000-0005-0000-0000-000094E00000}"/>
    <cellStyle name="Porcentaje 2 7 5 3 2 2" xfId="17575" xr:uid="{00000000-0005-0000-0000-000095E00000}"/>
    <cellStyle name="Porcentaje 2 7 5 3 2 2 2" xfId="31143" xr:uid="{00000000-0005-0000-0000-000096E00000}"/>
    <cellStyle name="Porcentaje 2 7 5 3 2 2 2 2" xfId="58276" xr:uid="{00000000-0005-0000-0000-000097E00000}"/>
    <cellStyle name="Porcentaje 2 7 5 3 2 2 3" xfId="44714" xr:uid="{00000000-0005-0000-0000-000098E00000}"/>
    <cellStyle name="Porcentaje 2 7 5 3 2 3" xfId="24362" xr:uid="{00000000-0005-0000-0000-000099E00000}"/>
    <cellStyle name="Porcentaje 2 7 5 3 2 3 2" xfId="51495" xr:uid="{00000000-0005-0000-0000-00009AE00000}"/>
    <cellStyle name="Porcentaje 2 7 5 3 2 4" xfId="37933" xr:uid="{00000000-0005-0000-0000-00009BE00000}"/>
    <cellStyle name="Porcentaje 2 7 5 3 3" xfId="14186" xr:uid="{00000000-0005-0000-0000-00009CE00000}"/>
    <cellStyle name="Porcentaje 2 7 5 3 3 2" xfId="27754" xr:uid="{00000000-0005-0000-0000-00009DE00000}"/>
    <cellStyle name="Porcentaje 2 7 5 3 3 2 2" xfId="54887" xr:uid="{00000000-0005-0000-0000-00009EE00000}"/>
    <cellStyle name="Porcentaje 2 7 5 3 3 3" xfId="41325" xr:uid="{00000000-0005-0000-0000-00009FE00000}"/>
    <cellStyle name="Porcentaje 2 7 5 3 4" xfId="20973" xr:uid="{00000000-0005-0000-0000-0000A0E00000}"/>
    <cellStyle name="Porcentaje 2 7 5 3 4 2" xfId="48106" xr:uid="{00000000-0005-0000-0000-0000A1E00000}"/>
    <cellStyle name="Porcentaje 2 7 5 3 5" xfId="34544" xr:uid="{00000000-0005-0000-0000-0000A2E00000}"/>
    <cellStyle name="Porcentaje 2 7 5 4" xfId="7279" xr:uid="{00000000-0005-0000-0000-0000A3E00000}"/>
    <cellStyle name="Porcentaje 2 7 5 4 2" xfId="10786" xr:uid="{00000000-0005-0000-0000-0000A4E00000}"/>
    <cellStyle name="Porcentaje 2 7 5 4 2 2" xfId="17576" xr:uid="{00000000-0005-0000-0000-0000A5E00000}"/>
    <cellStyle name="Porcentaje 2 7 5 4 2 2 2" xfId="31144" xr:uid="{00000000-0005-0000-0000-0000A6E00000}"/>
    <cellStyle name="Porcentaje 2 7 5 4 2 2 2 2" xfId="58277" xr:uid="{00000000-0005-0000-0000-0000A7E00000}"/>
    <cellStyle name="Porcentaje 2 7 5 4 2 2 3" xfId="44715" xr:uid="{00000000-0005-0000-0000-0000A8E00000}"/>
    <cellStyle name="Porcentaje 2 7 5 4 2 3" xfId="24363" xr:uid="{00000000-0005-0000-0000-0000A9E00000}"/>
    <cellStyle name="Porcentaje 2 7 5 4 2 3 2" xfId="51496" xr:uid="{00000000-0005-0000-0000-0000AAE00000}"/>
    <cellStyle name="Porcentaje 2 7 5 4 2 4" xfId="37934" xr:uid="{00000000-0005-0000-0000-0000ABE00000}"/>
    <cellStyle name="Porcentaje 2 7 5 4 3" xfId="14187" xr:uid="{00000000-0005-0000-0000-0000ACE00000}"/>
    <cellStyle name="Porcentaje 2 7 5 4 3 2" xfId="27755" xr:uid="{00000000-0005-0000-0000-0000ADE00000}"/>
    <cellStyle name="Porcentaje 2 7 5 4 3 2 2" xfId="54888" xr:uid="{00000000-0005-0000-0000-0000AEE00000}"/>
    <cellStyle name="Porcentaje 2 7 5 4 3 3" xfId="41326" xr:uid="{00000000-0005-0000-0000-0000AFE00000}"/>
    <cellStyle name="Porcentaje 2 7 5 4 4" xfId="20974" xr:uid="{00000000-0005-0000-0000-0000B0E00000}"/>
    <cellStyle name="Porcentaje 2 7 5 4 4 2" xfId="48107" xr:uid="{00000000-0005-0000-0000-0000B1E00000}"/>
    <cellStyle name="Porcentaje 2 7 5 4 5" xfId="34545" xr:uid="{00000000-0005-0000-0000-0000B2E00000}"/>
    <cellStyle name="Porcentaje 2 7 5 5" xfId="10781" xr:uid="{00000000-0005-0000-0000-0000B3E00000}"/>
    <cellStyle name="Porcentaje 2 7 5 5 2" xfId="17571" xr:uid="{00000000-0005-0000-0000-0000B4E00000}"/>
    <cellStyle name="Porcentaje 2 7 5 5 2 2" xfId="31139" xr:uid="{00000000-0005-0000-0000-0000B5E00000}"/>
    <cellStyle name="Porcentaje 2 7 5 5 2 2 2" xfId="58272" xr:uid="{00000000-0005-0000-0000-0000B6E00000}"/>
    <cellStyle name="Porcentaje 2 7 5 5 2 3" xfId="44710" xr:uid="{00000000-0005-0000-0000-0000B7E00000}"/>
    <cellStyle name="Porcentaje 2 7 5 5 3" xfId="24358" xr:uid="{00000000-0005-0000-0000-0000B8E00000}"/>
    <cellStyle name="Porcentaje 2 7 5 5 3 2" xfId="51491" xr:uid="{00000000-0005-0000-0000-0000B9E00000}"/>
    <cellStyle name="Porcentaje 2 7 5 5 4" xfId="37929" xr:uid="{00000000-0005-0000-0000-0000BAE00000}"/>
    <cellStyle name="Porcentaje 2 7 5 6" xfId="14182" xr:uid="{00000000-0005-0000-0000-0000BBE00000}"/>
    <cellStyle name="Porcentaje 2 7 5 6 2" xfId="27750" xr:uid="{00000000-0005-0000-0000-0000BCE00000}"/>
    <cellStyle name="Porcentaje 2 7 5 6 2 2" xfId="54883" xr:uid="{00000000-0005-0000-0000-0000BDE00000}"/>
    <cellStyle name="Porcentaje 2 7 5 6 3" xfId="41321" xr:uid="{00000000-0005-0000-0000-0000BEE00000}"/>
    <cellStyle name="Porcentaje 2 7 5 7" xfId="20969" xr:uid="{00000000-0005-0000-0000-0000BFE00000}"/>
    <cellStyle name="Porcentaje 2 7 5 7 2" xfId="48102" xr:uid="{00000000-0005-0000-0000-0000C0E00000}"/>
    <cellStyle name="Porcentaje 2 7 5 8" xfId="34540" xr:uid="{00000000-0005-0000-0000-0000C1E00000}"/>
    <cellStyle name="Porcentaje 2 7 6" xfId="7280" xr:uid="{00000000-0005-0000-0000-0000C2E00000}"/>
    <cellStyle name="Porcentaje 2 7 6 2" xfId="7281" xr:uid="{00000000-0005-0000-0000-0000C3E00000}"/>
    <cellStyle name="Porcentaje 2 7 6 2 2" xfId="7282" xr:uid="{00000000-0005-0000-0000-0000C4E00000}"/>
    <cellStyle name="Porcentaje 2 7 6 2 2 2" xfId="10789" xr:uid="{00000000-0005-0000-0000-0000C5E00000}"/>
    <cellStyle name="Porcentaje 2 7 6 2 2 2 2" xfId="17579" xr:uid="{00000000-0005-0000-0000-0000C6E00000}"/>
    <cellStyle name="Porcentaje 2 7 6 2 2 2 2 2" xfId="31147" xr:uid="{00000000-0005-0000-0000-0000C7E00000}"/>
    <cellStyle name="Porcentaje 2 7 6 2 2 2 2 2 2" xfId="58280" xr:uid="{00000000-0005-0000-0000-0000C8E00000}"/>
    <cellStyle name="Porcentaje 2 7 6 2 2 2 2 3" xfId="44718" xr:uid="{00000000-0005-0000-0000-0000C9E00000}"/>
    <cellStyle name="Porcentaje 2 7 6 2 2 2 3" xfId="24366" xr:uid="{00000000-0005-0000-0000-0000CAE00000}"/>
    <cellStyle name="Porcentaje 2 7 6 2 2 2 3 2" xfId="51499" xr:uid="{00000000-0005-0000-0000-0000CBE00000}"/>
    <cellStyle name="Porcentaje 2 7 6 2 2 2 4" xfId="37937" xr:uid="{00000000-0005-0000-0000-0000CCE00000}"/>
    <cellStyle name="Porcentaje 2 7 6 2 2 3" xfId="14190" xr:uid="{00000000-0005-0000-0000-0000CDE00000}"/>
    <cellStyle name="Porcentaje 2 7 6 2 2 3 2" xfId="27758" xr:uid="{00000000-0005-0000-0000-0000CEE00000}"/>
    <cellStyle name="Porcentaje 2 7 6 2 2 3 2 2" xfId="54891" xr:uid="{00000000-0005-0000-0000-0000CFE00000}"/>
    <cellStyle name="Porcentaje 2 7 6 2 2 3 3" xfId="41329" xr:uid="{00000000-0005-0000-0000-0000D0E00000}"/>
    <cellStyle name="Porcentaje 2 7 6 2 2 4" xfId="20977" xr:uid="{00000000-0005-0000-0000-0000D1E00000}"/>
    <cellStyle name="Porcentaje 2 7 6 2 2 4 2" xfId="48110" xr:uid="{00000000-0005-0000-0000-0000D2E00000}"/>
    <cellStyle name="Porcentaje 2 7 6 2 2 5" xfId="34548" xr:uid="{00000000-0005-0000-0000-0000D3E00000}"/>
    <cellStyle name="Porcentaje 2 7 6 2 3" xfId="7283" xr:uid="{00000000-0005-0000-0000-0000D4E00000}"/>
    <cellStyle name="Porcentaje 2 7 6 2 3 2" xfId="10790" xr:uid="{00000000-0005-0000-0000-0000D5E00000}"/>
    <cellStyle name="Porcentaje 2 7 6 2 3 2 2" xfId="17580" xr:uid="{00000000-0005-0000-0000-0000D6E00000}"/>
    <cellStyle name="Porcentaje 2 7 6 2 3 2 2 2" xfId="31148" xr:uid="{00000000-0005-0000-0000-0000D7E00000}"/>
    <cellStyle name="Porcentaje 2 7 6 2 3 2 2 2 2" xfId="58281" xr:uid="{00000000-0005-0000-0000-0000D8E00000}"/>
    <cellStyle name="Porcentaje 2 7 6 2 3 2 2 3" xfId="44719" xr:uid="{00000000-0005-0000-0000-0000D9E00000}"/>
    <cellStyle name="Porcentaje 2 7 6 2 3 2 3" xfId="24367" xr:uid="{00000000-0005-0000-0000-0000DAE00000}"/>
    <cellStyle name="Porcentaje 2 7 6 2 3 2 3 2" xfId="51500" xr:uid="{00000000-0005-0000-0000-0000DBE00000}"/>
    <cellStyle name="Porcentaje 2 7 6 2 3 2 4" xfId="37938" xr:uid="{00000000-0005-0000-0000-0000DCE00000}"/>
    <cellStyle name="Porcentaje 2 7 6 2 3 3" xfId="14191" xr:uid="{00000000-0005-0000-0000-0000DDE00000}"/>
    <cellStyle name="Porcentaje 2 7 6 2 3 3 2" xfId="27759" xr:uid="{00000000-0005-0000-0000-0000DEE00000}"/>
    <cellStyle name="Porcentaje 2 7 6 2 3 3 2 2" xfId="54892" xr:uid="{00000000-0005-0000-0000-0000DFE00000}"/>
    <cellStyle name="Porcentaje 2 7 6 2 3 3 3" xfId="41330" xr:uid="{00000000-0005-0000-0000-0000E0E00000}"/>
    <cellStyle name="Porcentaje 2 7 6 2 3 4" xfId="20978" xr:uid="{00000000-0005-0000-0000-0000E1E00000}"/>
    <cellStyle name="Porcentaje 2 7 6 2 3 4 2" xfId="48111" xr:uid="{00000000-0005-0000-0000-0000E2E00000}"/>
    <cellStyle name="Porcentaje 2 7 6 2 3 5" xfId="34549" xr:uid="{00000000-0005-0000-0000-0000E3E00000}"/>
    <cellStyle name="Porcentaje 2 7 6 2 4" xfId="10788" xr:uid="{00000000-0005-0000-0000-0000E4E00000}"/>
    <cellStyle name="Porcentaje 2 7 6 2 4 2" xfId="17578" xr:uid="{00000000-0005-0000-0000-0000E5E00000}"/>
    <cellStyle name="Porcentaje 2 7 6 2 4 2 2" xfId="31146" xr:uid="{00000000-0005-0000-0000-0000E6E00000}"/>
    <cellStyle name="Porcentaje 2 7 6 2 4 2 2 2" xfId="58279" xr:uid="{00000000-0005-0000-0000-0000E7E00000}"/>
    <cellStyle name="Porcentaje 2 7 6 2 4 2 3" xfId="44717" xr:uid="{00000000-0005-0000-0000-0000E8E00000}"/>
    <cellStyle name="Porcentaje 2 7 6 2 4 3" xfId="24365" xr:uid="{00000000-0005-0000-0000-0000E9E00000}"/>
    <cellStyle name="Porcentaje 2 7 6 2 4 3 2" xfId="51498" xr:uid="{00000000-0005-0000-0000-0000EAE00000}"/>
    <cellStyle name="Porcentaje 2 7 6 2 4 4" xfId="37936" xr:uid="{00000000-0005-0000-0000-0000EBE00000}"/>
    <cellStyle name="Porcentaje 2 7 6 2 5" xfId="14189" xr:uid="{00000000-0005-0000-0000-0000ECE00000}"/>
    <cellStyle name="Porcentaje 2 7 6 2 5 2" xfId="27757" xr:uid="{00000000-0005-0000-0000-0000EDE00000}"/>
    <cellStyle name="Porcentaje 2 7 6 2 5 2 2" xfId="54890" xr:uid="{00000000-0005-0000-0000-0000EEE00000}"/>
    <cellStyle name="Porcentaje 2 7 6 2 5 3" xfId="41328" xr:uid="{00000000-0005-0000-0000-0000EFE00000}"/>
    <cellStyle name="Porcentaje 2 7 6 2 6" xfId="20976" xr:uid="{00000000-0005-0000-0000-0000F0E00000}"/>
    <cellStyle name="Porcentaje 2 7 6 2 6 2" xfId="48109" xr:uid="{00000000-0005-0000-0000-0000F1E00000}"/>
    <cellStyle name="Porcentaje 2 7 6 2 7" xfId="34547" xr:uid="{00000000-0005-0000-0000-0000F2E00000}"/>
    <cellStyle name="Porcentaje 2 7 6 3" xfId="7284" xr:uid="{00000000-0005-0000-0000-0000F3E00000}"/>
    <cellStyle name="Porcentaje 2 7 6 3 2" xfId="10791" xr:uid="{00000000-0005-0000-0000-0000F4E00000}"/>
    <cellStyle name="Porcentaje 2 7 6 3 2 2" xfId="17581" xr:uid="{00000000-0005-0000-0000-0000F5E00000}"/>
    <cellStyle name="Porcentaje 2 7 6 3 2 2 2" xfId="31149" xr:uid="{00000000-0005-0000-0000-0000F6E00000}"/>
    <cellStyle name="Porcentaje 2 7 6 3 2 2 2 2" xfId="58282" xr:uid="{00000000-0005-0000-0000-0000F7E00000}"/>
    <cellStyle name="Porcentaje 2 7 6 3 2 2 3" xfId="44720" xr:uid="{00000000-0005-0000-0000-0000F8E00000}"/>
    <cellStyle name="Porcentaje 2 7 6 3 2 3" xfId="24368" xr:uid="{00000000-0005-0000-0000-0000F9E00000}"/>
    <cellStyle name="Porcentaje 2 7 6 3 2 3 2" xfId="51501" xr:uid="{00000000-0005-0000-0000-0000FAE00000}"/>
    <cellStyle name="Porcentaje 2 7 6 3 2 4" xfId="37939" xr:uid="{00000000-0005-0000-0000-0000FBE00000}"/>
    <cellStyle name="Porcentaje 2 7 6 3 3" xfId="14192" xr:uid="{00000000-0005-0000-0000-0000FCE00000}"/>
    <cellStyle name="Porcentaje 2 7 6 3 3 2" xfId="27760" xr:uid="{00000000-0005-0000-0000-0000FDE00000}"/>
    <cellStyle name="Porcentaje 2 7 6 3 3 2 2" xfId="54893" xr:uid="{00000000-0005-0000-0000-0000FEE00000}"/>
    <cellStyle name="Porcentaje 2 7 6 3 3 3" xfId="41331" xr:uid="{00000000-0005-0000-0000-0000FFE00000}"/>
    <cellStyle name="Porcentaje 2 7 6 3 4" xfId="20979" xr:uid="{00000000-0005-0000-0000-000000E10000}"/>
    <cellStyle name="Porcentaje 2 7 6 3 4 2" xfId="48112" xr:uid="{00000000-0005-0000-0000-000001E10000}"/>
    <cellStyle name="Porcentaje 2 7 6 3 5" xfId="34550" xr:uid="{00000000-0005-0000-0000-000002E10000}"/>
    <cellStyle name="Porcentaje 2 7 6 4" xfId="7285" xr:uid="{00000000-0005-0000-0000-000003E10000}"/>
    <cellStyle name="Porcentaje 2 7 6 4 2" xfId="10792" xr:uid="{00000000-0005-0000-0000-000004E10000}"/>
    <cellStyle name="Porcentaje 2 7 6 4 2 2" xfId="17582" xr:uid="{00000000-0005-0000-0000-000005E10000}"/>
    <cellStyle name="Porcentaje 2 7 6 4 2 2 2" xfId="31150" xr:uid="{00000000-0005-0000-0000-000006E10000}"/>
    <cellStyle name="Porcentaje 2 7 6 4 2 2 2 2" xfId="58283" xr:uid="{00000000-0005-0000-0000-000007E10000}"/>
    <cellStyle name="Porcentaje 2 7 6 4 2 2 3" xfId="44721" xr:uid="{00000000-0005-0000-0000-000008E10000}"/>
    <cellStyle name="Porcentaje 2 7 6 4 2 3" xfId="24369" xr:uid="{00000000-0005-0000-0000-000009E10000}"/>
    <cellStyle name="Porcentaje 2 7 6 4 2 3 2" xfId="51502" xr:uid="{00000000-0005-0000-0000-00000AE10000}"/>
    <cellStyle name="Porcentaje 2 7 6 4 2 4" xfId="37940" xr:uid="{00000000-0005-0000-0000-00000BE10000}"/>
    <cellStyle name="Porcentaje 2 7 6 4 3" xfId="14193" xr:uid="{00000000-0005-0000-0000-00000CE10000}"/>
    <cellStyle name="Porcentaje 2 7 6 4 3 2" xfId="27761" xr:uid="{00000000-0005-0000-0000-00000DE10000}"/>
    <cellStyle name="Porcentaje 2 7 6 4 3 2 2" xfId="54894" xr:uid="{00000000-0005-0000-0000-00000EE10000}"/>
    <cellStyle name="Porcentaje 2 7 6 4 3 3" xfId="41332" xr:uid="{00000000-0005-0000-0000-00000FE10000}"/>
    <cellStyle name="Porcentaje 2 7 6 4 4" xfId="20980" xr:uid="{00000000-0005-0000-0000-000010E10000}"/>
    <cellStyle name="Porcentaje 2 7 6 4 4 2" xfId="48113" xr:uid="{00000000-0005-0000-0000-000011E10000}"/>
    <cellStyle name="Porcentaje 2 7 6 4 5" xfId="34551" xr:uid="{00000000-0005-0000-0000-000012E10000}"/>
    <cellStyle name="Porcentaje 2 7 6 5" xfId="10787" xr:uid="{00000000-0005-0000-0000-000013E10000}"/>
    <cellStyle name="Porcentaje 2 7 6 5 2" xfId="17577" xr:uid="{00000000-0005-0000-0000-000014E10000}"/>
    <cellStyle name="Porcentaje 2 7 6 5 2 2" xfId="31145" xr:uid="{00000000-0005-0000-0000-000015E10000}"/>
    <cellStyle name="Porcentaje 2 7 6 5 2 2 2" xfId="58278" xr:uid="{00000000-0005-0000-0000-000016E10000}"/>
    <cellStyle name="Porcentaje 2 7 6 5 2 3" xfId="44716" xr:uid="{00000000-0005-0000-0000-000017E10000}"/>
    <cellStyle name="Porcentaje 2 7 6 5 3" xfId="24364" xr:uid="{00000000-0005-0000-0000-000018E10000}"/>
    <cellStyle name="Porcentaje 2 7 6 5 3 2" xfId="51497" xr:uid="{00000000-0005-0000-0000-000019E10000}"/>
    <cellStyle name="Porcentaje 2 7 6 5 4" xfId="37935" xr:uid="{00000000-0005-0000-0000-00001AE10000}"/>
    <cellStyle name="Porcentaje 2 7 6 6" xfId="14188" xr:uid="{00000000-0005-0000-0000-00001BE10000}"/>
    <cellStyle name="Porcentaje 2 7 6 6 2" xfId="27756" xr:uid="{00000000-0005-0000-0000-00001CE10000}"/>
    <cellStyle name="Porcentaje 2 7 6 6 2 2" xfId="54889" xr:uid="{00000000-0005-0000-0000-00001DE10000}"/>
    <cellStyle name="Porcentaje 2 7 6 6 3" xfId="41327" xr:uid="{00000000-0005-0000-0000-00001EE10000}"/>
    <cellStyle name="Porcentaje 2 7 6 7" xfId="20975" xr:uid="{00000000-0005-0000-0000-00001FE10000}"/>
    <cellStyle name="Porcentaje 2 7 6 7 2" xfId="48108" xr:uid="{00000000-0005-0000-0000-000020E10000}"/>
    <cellStyle name="Porcentaje 2 7 6 8" xfId="34546" xr:uid="{00000000-0005-0000-0000-000021E10000}"/>
    <cellStyle name="Porcentaje 2 7 7" xfId="7286" xr:uid="{00000000-0005-0000-0000-000022E10000}"/>
    <cellStyle name="Porcentaje 2 7 7 2" xfId="7287" xr:uid="{00000000-0005-0000-0000-000023E10000}"/>
    <cellStyle name="Porcentaje 2 7 7 2 2" xfId="10794" xr:uid="{00000000-0005-0000-0000-000024E10000}"/>
    <cellStyle name="Porcentaje 2 7 7 2 2 2" xfId="17584" xr:uid="{00000000-0005-0000-0000-000025E10000}"/>
    <cellStyle name="Porcentaje 2 7 7 2 2 2 2" xfId="31152" xr:uid="{00000000-0005-0000-0000-000026E10000}"/>
    <cellStyle name="Porcentaje 2 7 7 2 2 2 2 2" xfId="58285" xr:uid="{00000000-0005-0000-0000-000027E10000}"/>
    <cellStyle name="Porcentaje 2 7 7 2 2 2 3" xfId="44723" xr:uid="{00000000-0005-0000-0000-000028E10000}"/>
    <cellStyle name="Porcentaje 2 7 7 2 2 3" xfId="24371" xr:uid="{00000000-0005-0000-0000-000029E10000}"/>
    <cellStyle name="Porcentaje 2 7 7 2 2 3 2" xfId="51504" xr:uid="{00000000-0005-0000-0000-00002AE10000}"/>
    <cellStyle name="Porcentaje 2 7 7 2 2 4" xfId="37942" xr:uid="{00000000-0005-0000-0000-00002BE10000}"/>
    <cellStyle name="Porcentaje 2 7 7 2 3" xfId="14195" xr:uid="{00000000-0005-0000-0000-00002CE10000}"/>
    <cellStyle name="Porcentaje 2 7 7 2 3 2" xfId="27763" xr:uid="{00000000-0005-0000-0000-00002DE10000}"/>
    <cellStyle name="Porcentaje 2 7 7 2 3 2 2" xfId="54896" xr:uid="{00000000-0005-0000-0000-00002EE10000}"/>
    <cellStyle name="Porcentaje 2 7 7 2 3 3" xfId="41334" xr:uid="{00000000-0005-0000-0000-00002FE10000}"/>
    <cellStyle name="Porcentaje 2 7 7 2 4" xfId="20982" xr:uid="{00000000-0005-0000-0000-000030E10000}"/>
    <cellStyle name="Porcentaje 2 7 7 2 4 2" xfId="48115" xr:uid="{00000000-0005-0000-0000-000031E10000}"/>
    <cellStyle name="Porcentaje 2 7 7 2 5" xfId="34553" xr:uid="{00000000-0005-0000-0000-000032E10000}"/>
    <cellStyle name="Porcentaje 2 7 7 3" xfId="7288" xr:uid="{00000000-0005-0000-0000-000033E10000}"/>
    <cellStyle name="Porcentaje 2 7 7 3 2" xfId="10795" xr:uid="{00000000-0005-0000-0000-000034E10000}"/>
    <cellStyle name="Porcentaje 2 7 7 3 2 2" xfId="17585" xr:uid="{00000000-0005-0000-0000-000035E10000}"/>
    <cellStyle name="Porcentaje 2 7 7 3 2 2 2" xfId="31153" xr:uid="{00000000-0005-0000-0000-000036E10000}"/>
    <cellStyle name="Porcentaje 2 7 7 3 2 2 2 2" xfId="58286" xr:uid="{00000000-0005-0000-0000-000037E10000}"/>
    <cellStyle name="Porcentaje 2 7 7 3 2 2 3" xfId="44724" xr:uid="{00000000-0005-0000-0000-000038E10000}"/>
    <cellStyle name="Porcentaje 2 7 7 3 2 3" xfId="24372" xr:uid="{00000000-0005-0000-0000-000039E10000}"/>
    <cellStyle name="Porcentaje 2 7 7 3 2 3 2" xfId="51505" xr:uid="{00000000-0005-0000-0000-00003AE10000}"/>
    <cellStyle name="Porcentaje 2 7 7 3 2 4" xfId="37943" xr:uid="{00000000-0005-0000-0000-00003BE10000}"/>
    <cellStyle name="Porcentaje 2 7 7 3 3" xfId="14196" xr:uid="{00000000-0005-0000-0000-00003CE10000}"/>
    <cellStyle name="Porcentaje 2 7 7 3 3 2" xfId="27764" xr:uid="{00000000-0005-0000-0000-00003DE10000}"/>
    <cellStyle name="Porcentaje 2 7 7 3 3 2 2" xfId="54897" xr:uid="{00000000-0005-0000-0000-00003EE10000}"/>
    <cellStyle name="Porcentaje 2 7 7 3 3 3" xfId="41335" xr:uid="{00000000-0005-0000-0000-00003FE10000}"/>
    <cellStyle name="Porcentaje 2 7 7 3 4" xfId="20983" xr:uid="{00000000-0005-0000-0000-000040E10000}"/>
    <cellStyle name="Porcentaje 2 7 7 3 4 2" xfId="48116" xr:uid="{00000000-0005-0000-0000-000041E10000}"/>
    <cellStyle name="Porcentaje 2 7 7 3 5" xfId="34554" xr:uid="{00000000-0005-0000-0000-000042E10000}"/>
    <cellStyle name="Porcentaje 2 7 7 4" xfId="10793" xr:uid="{00000000-0005-0000-0000-000043E10000}"/>
    <cellStyle name="Porcentaje 2 7 7 4 2" xfId="17583" xr:uid="{00000000-0005-0000-0000-000044E10000}"/>
    <cellStyle name="Porcentaje 2 7 7 4 2 2" xfId="31151" xr:uid="{00000000-0005-0000-0000-000045E10000}"/>
    <cellStyle name="Porcentaje 2 7 7 4 2 2 2" xfId="58284" xr:uid="{00000000-0005-0000-0000-000046E10000}"/>
    <cellStyle name="Porcentaje 2 7 7 4 2 3" xfId="44722" xr:uid="{00000000-0005-0000-0000-000047E10000}"/>
    <cellStyle name="Porcentaje 2 7 7 4 3" xfId="24370" xr:uid="{00000000-0005-0000-0000-000048E10000}"/>
    <cellStyle name="Porcentaje 2 7 7 4 3 2" xfId="51503" xr:uid="{00000000-0005-0000-0000-000049E10000}"/>
    <cellStyle name="Porcentaje 2 7 7 4 4" xfId="37941" xr:uid="{00000000-0005-0000-0000-00004AE10000}"/>
    <cellStyle name="Porcentaje 2 7 7 5" xfId="14194" xr:uid="{00000000-0005-0000-0000-00004BE10000}"/>
    <cellStyle name="Porcentaje 2 7 7 5 2" xfId="27762" xr:uid="{00000000-0005-0000-0000-00004CE10000}"/>
    <cellStyle name="Porcentaje 2 7 7 5 2 2" xfId="54895" xr:uid="{00000000-0005-0000-0000-00004DE10000}"/>
    <cellStyle name="Porcentaje 2 7 7 5 3" xfId="41333" xr:uid="{00000000-0005-0000-0000-00004EE10000}"/>
    <cellStyle name="Porcentaje 2 7 7 6" xfId="20981" xr:uid="{00000000-0005-0000-0000-00004FE10000}"/>
    <cellStyle name="Porcentaje 2 7 7 6 2" xfId="48114" xr:uid="{00000000-0005-0000-0000-000050E10000}"/>
    <cellStyle name="Porcentaje 2 7 7 7" xfId="34552" xr:uid="{00000000-0005-0000-0000-000051E10000}"/>
    <cellStyle name="Porcentaje 2 7 8" xfId="7289" xr:uid="{00000000-0005-0000-0000-000052E10000}"/>
    <cellStyle name="Porcentaje 2 7 8 2" xfId="7290" xr:uid="{00000000-0005-0000-0000-000053E10000}"/>
    <cellStyle name="Porcentaje 2 7 8 2 2" xfId="10797" xr:uid="{00000000-0005-0000-0000-000054E10000}"/>
    <cellStyle name="Porcentaje 2 7 8 2 2 2" xfId="17587" xr:uid="{00000000-0005-0000-0000-000055E10000}"/>
    <cellStyle name="Porcentaje 2 7 8 2 2 2 2" xfId="31155" xr:uid="{00000000-0005-0000-0000-000056E10000}"/>
    <cellStyle name="Porcentaje 2 7 8 2 2 2 2 2" xfId="58288" xr:uid="{00000000-0005-0000-0000-000057E10000}"/>
    <cellStyle name="Porcentaje 2 7 8 2 2 2 3" xfId="44726" xr:uid="{00000000-0005-0000-0000-000058E10000}"/>
    <cellStyle name="Porcentaje 2 7 8 2 2 3" xfId="24374" xr:uid="{00000000-0005-0000-0000-000059E10000}"/>
    <cellStyle name="Porcentaje 2 7 8 2 2 3 2" xfId="51507" xr:uid="{00000000-0005-0000-0000-00005AE10000}"/>
    <cellStyle name="Porcentaje 2 7 8 2 2 4" xfId="37945" xr:uid="{00000000-0005-0000-0000-00005BE10000}"/>
    <cellStyle name="Porcentaje 2 7 8 2 3" xfId="14198" xr:uid="{00000000-0005-0000-0000-00005CE10000}"/>
    <cellStyle name="Porcentaje 2 7 8 2 3 2" xfId="27766" xr:uid="{00000000-0005-0000-0000-00005DE10000}"/>
    <cellStyle name="Porcentaje 2 7 8 2 3 2 2" xfId="54899" xr:uid="{00000000-0005-0000-0000-00005EE10000}"/>
    <cellStyle name="Porcentaje 2 7 8 2 3 3" xfId="41337" xr:uid="{00000000-0005-0000-0000-00005FE10000}"/>
    <cellStyle name="Porcentaje 2 7 8 2 4" xfId="20985" xr:uid="{00000000-0005-0000-0000-000060E10000}"/>
    <cellStyle name="Porcentaje 2 7 8 2 4 2" xfId="48118" xr:uid="{00000000-0005-0000-0000-000061E10000}"/>
    <cellStyle name="Porcentaje 2 7 8 2 5" xfId="34556" xr:uid="{00000000-0005-0000-0000-000062E10000}"/>
    <cellStyle name="Porcentaje 2 7 8 3" xfId="7291" xr:uid="{00000000-0005-0000-0000-000063E10000}"/>
    <cellStyle name="Porcentaje 2 7 8 3 2" xfId="10798" xr:uid="{00000000-0005-0000-0000-000064E10000}"/>
    <cellStyle name="Porcentaje 2 7 8 3 2 2" xfId="17588" xr:uid="{00000000-0005-0000-0000-000065E10000}"/>
    <cellStyle name="Porcentaje 2 7 8 3 2 2 2" xfId="31156" xr:uid="{00000000-0005-0000-0000-000066E10000}"/>
    <cellStyle name="Porcentaje 2 7 8 3 2 2 2 2" xfId="58289" xr:uid="{00000000-0005-0000-0000-000067E10000}"/>
    <cellStyle name="Porcentaje 2 7 8 3 2 2 3" xfId="44727" xr:uid="{00000000-0005-0000-0000-000068E10000}"/>
    <cellStyle name="Porcentaje 2 7 8 3 2 3" xfId="24375" xr:uid="{00000000-0005-0000-0000-000069E10000}"/>
    <cellStyle name="Porcentaje 2 7 8 3 2 3 2" xfId="51508" xr:uid="{00000000-0005-0000-0000-00006AE10000}"/>
    <cellStyle name="Porcentaje 2 7 8 3 2 4" xfId="37946" xr:uid="{00000000-0005-0000-0000-00006BE10000}"/>
    <cellStyle name="Porcentaje 2 7 8 3 3" xfId="14199" xr:uid="{00000000-0005-0000-0000-00006CE10000}"/>
    <cellStyle name="Porcentaje 2 7 8 3 3 2" xfId="27767" xr:uid="{00000000-0005-0000-0000-00006DE10000}"/>
    <cellStyle name="Porcentaje 2 7 8 3 3 2 2" xfId="54900" xr:uid="{00000000-0005-0000-0000-00006EE10000}"/>
    <cellStyle name="Porcentaje 2 7 8 3 3 3" xfId="41338" xr:uid="{00000000-0005-0000-0000-00006FE10000}"/>
    <cellStyle name="Porcentaje 2 7 8 3 4" xfId="20986" xr:uid="{00000000-0005-0000-0000-000070E10000}"/>
    <cellStyle name="Porcentaje 2 7 8 3 4 2" xfId="48119" xr:uid="{00000000-0005-0000-0000-000071E10000}"/>
    <cellStyle name="Porcentaje 2 7 8 3 5" xfId="34557" xr:uid="{00000000-0005-0000-0000-000072E10000}"/>
    <cellStyle name="Porcentaje 2 7 8 4" xfId="10796" xr:uid="{00000000-0005-0000-0000-000073E10000}"/>
    <cellStyle name="Porcentaje 2 7 8 4 2" xfId="17586" xr:uid="{00000000-0005-0000-0000-000074E10000}"/>
    <cellStyle name="Porcentaje 2 7 8 4 2 2" xfId="31154" xr:uid="{00000000-0005-0000-0000-000075E10000}"/>
    <cellStyle name="Porcentaje 2 7 8 4 2 2 2" xfId="58287" xr:uid="{00000000-0005-0000-0000-000076E10000}"/>
    <cellStyle name="Porcentaje 2 7 8 4 2 3" xfId="44725" xr:uid="{00000000-0005-0000-0000-000077E10000}"/>
    <cellStyle name="Porcentaje 2 7 8 4 3" xfId="24373" xr:uid="{00000000-0005-0000-0000-000078E10000}"/>
    <cellStyle name="Porcentaje 2 7 8 4 3 2" xfId="51506" xr:uid="{00000000-0005-0000-0000-000079E10000}"/>
    <cellStyle name="Porcentaje 2 7 8 4 4" xfId="37944" xr:uid="{00000000-0005-0000-0000-00007AE10000}"/>
    <cellStyle name="Porcentaje 2 7 8 5" xfId="14197" xr:uid="{00000000-0005-0000-0000-00007BE10000}"/>
    <cellStyle name="Porcentaje 2 7 8 5 2" xfId="27765" xr:uid="{00000000-0005-0000-0000-00007CE10000}"/>
    <cellStyle name="Porcentaje 2 7 8 5 2 2" xfId="54898" xr:uid="{00000000-0005-0000-0000-00007DE10000}"/>
    <cellStyle name="Porcentaje 2 7 8 5 3" xfId="41336" xr:uid="{00000000-0005-0000-0000-00007EE10000}"/>
    <cellStyle name="Porcentaje 2 7 8 6" xfId="20984" xr:uid="{00000000-0005-0000-0000-00007FE10000}"/>
    <cellStyle name="Porcentaje 2 7 8 6 2" xfId="48117" xr:uid="{00000000-0005-0000-0000-000080E10000}"/>
    <cellStyle name="Porcentaje 2 7 8 7" xfId="34555" xr:uid="{00000000-0005-0000-0000-000081E10000}"/>
    <cellStyle name="Porcentaje 2 7 9" xfId="7292" xr:uid="{00000000-0005-0000-0000-000082E10000}"/>
    <cellStyle name="Porcentaje 2 7 9 2" xfId="10799" xr:uid="{00000000-0005-0000-0000-000083E10000}"/>
    <cellStyle name="Porcentaje 2 7 9 2 2" xfId="17589" xr:uid="{00000000-0005-0000-0000-000084E10000}"/>
    <cellStyle name="Porcentaje 2 7 9 2 2 2" xfId="31157" xr:uid="{00000000-0005-0000-0000-000085E10000}"/>
    <cellStyle name="Porcentaje 2 7 9 2 2 2 2" xfId="58290" xr:uid="{00000000-0005-0000-0000-000086E10000}"/>
    <cellStyle name="Porcentaje 2 7 9 2 2 3" xfId="44728" xr:uid="{00000000-0005-0000-0000-000087E10000}"/>
    <cellStyle name="Porcentaje 2 7 9 2 3" xfId="24376" xr:uid="{00000000-0005-0000-0000-000088E10000}"/>
    <cellStyle name="Porcentaje 2 7 9 2 3 2" xfId="51509" xr:uid="{00000000-0005-0000-0000-000089E10000}"/>
    <cellStyle name="Porcentaje 2 7 9 2 4" xfId="37947" xr:uid="{00000000-0005-0000-0000-00008AE10000}"/>
    <cellStyle name="Porcentaje 2 7 9 3" xfId="14200" xr:uid="{00000000-0005-0000-0000-00008BE10000}"/>
    <cellStyle name="Porcentaje 2 7 9 3 2" xfId="27768" xr:uid="{00000000-0005-0000-0000-00008CE10000}"/>
    <cellStyle name="Porcentaje 2 7 9 3 2 2" xfId="54901" xr:uid="{00000000-0005-0000-0000-00008DE10000}"/>
    <cellStyle name="Porcentaje 2 7 9 3 3" xfId="41339" xr:uid="{00000000-0005-0000-0000-00008EE10000}"/>
    <cellStyle name="Porcentaje 2 7 9 4" xfId="20987" xr:uid="{00000000-0005-0000-0000-00008FE10000}"/>
    <cellStyle name="Porcentaje 2 7 9 4 2" xfId="48120" xr:uid="{00000000-0005-0000-0000-000090E10000}"/>
    <cellStyle name="Porcentaje 2 7 9 5" xfId="34558" xr:uid="{00000000-0005-0000-0000-000091E10000}"/>
    <cellStyle name="Porcentaje 2 8" xfId="7293" xr:uid="{00000000-0005-0000-0000-000092E10000}"/>
    <cellStyle name="Porcentaje 2 9" xfId="7294" xr:uid="{00000000-0005-0000-0000-000093E10000}"/>
    <cellStyle name="Porcentaje 3" xfId="6" xr:uid="{00000000-0005-0000-0000-000094E10000}"/>
    <cellStyle name="Porcentaje 3 2" xfId="7316" xr:uid="{00000000-0005-0000-0000-000095E10000}"/>
    <cellStyle name="Porcentaje 3 2 2" xfId="58365" xr:uid="{00000000-0005-0000-0000-000096E10000}"/>
    <cellStyle name="Porcentaje 3 3" xfId="7317" xr:uid="{00000000-0005-0000-0000-000097E10000}"/>
    <cellStyle name="Porcentaje 3 4" xfId="10802" xr:uid="{00000000-0005-0000-0000-000098E10000}"/>
    <cellStyle name="Porcentaje 3 4 2" xfId="17592" xr:uid="{00000000-0005-0000-0000-000099E10000}"/>
    <cellStyle name="Porcentaje 3 4 2 2" xfId="31160" xr:uid="{00000000-0005-0000-0000-00009AE10000}"/>
    <cellStyle name="Porcentaje 3 4 2 2 2" xfId="58293" xr:uid="{00000000-0005-0000-0000-00009BE10000}"/>
    <cellStyle name="Porcentaje 3 4 2 3" xfId="44731" xr:uid="{00000000-0005-0000-0000-00009CE10000}"/>
    <cellStyle name="Porcentaje 3 4 3" xfId="24379" xr:uid="{00000000-0005-0000-0000-00009DE10000}"/>
    <cellStyle name="Porcentaje 3 4 3 2" xfId="51512" xr:uid="{00000000-0005-0000-0000-00009EE10000}"/>
    <cellStyle name="Porcentaje 3 4 4" xfId="37950" xr:uid="{00000000-0005-0000-0000-00009FE10000}"/>
    <cellStyle name="Porcentaje 3 5" xfId="14203" xr:uid="{00000000-0005-0000-0000-0000A0E10000}"/>
    <cellStyle name="Porcentaje 3 5 2" xfId="27771" xr:uid="{00000000-0005-0000-0000-0000A1E10000}"/>
    <cellStyle name="Porcentaje 3 5 2 2" xfId="54904" xr:uid="{00000000-0005-0000-0000-0000A2E10000}"/>
    <cellStyle name="Porcentaje 3 5 3" xfId="41342" xr:uid="{00000000-0005-0000-0000-0000A3E10000}"/>
    <cellStyle name="Porcentaje 3 6" xfId="20990" xr:uid="{00000000-0005-0000-0000-0000A4E10000}"/>
    <cellStyle name="Porcentaje 3 6 2" xfId="48123" xr:uid="{00000000-0005-0000-0000-0000A5E10000}"/>
    <cellStyle name="Porcentaje 3 7" xfId="34561" xr:uid="{00000000-0005-0000-0000-0000A6E10000}"/>
    <cellStyle name="Porcentaje 3 8" xfId="58546" xr:uid="{690F5369-2FEB-4EFF-BE45-0E1186965F99}"/>
    <cellStyle name="Porcentaje 4" xfId="7305" xr:uid="{00000000-0005-0000-0000-0000A7E10000}"/>
    <cellStyle name="Porcentaje 4 2" xfId="58366" xr:uid="{00000000-0005-0000-0000-0000A8E10000}"/>
    <cellStyle name="Porcentaje 4 3" xfId="58547" xr:uid="{D29B4641-B42F-4FDB-A835-CF6EEA66108C}"/>
    <cellStyle name="Porcentaje 5" xfId="10849" xr:uid="{00000000-0005-0000-0000-0000A9E10000}"/>
    <cellStyle name="Porcentaje 5 2" xfId="7318" xr:uid="{00000000-0005-0000-0000-0000AAE10000}"/>
    <cellStyle name="Porcentaje 6" xfId="58400" xr:uid="{E4C72CE4-EA64-4828-970B-B4D308C1BAD5}"/>
    <cellStyle name="Porcentual 2" xfId="75" xr:uid="{00000000-0005-0000-0000-0000ABE10000}"/>
    <cellStyle name="Porcentual 2 2" xfId="164" xr:uid="{00000000-0005-0000-0000-0000ACE10000}"/>
    <cellStyle name="Porcentual 2 2 2" xfId="7295" xr:uid="{00000000-0005-0000-0000-0000ADE10000}"/>
    <cellStyle name="Porcentual 2 3" xfId="200" xr:uid="{00000000-0005-0000-0000-0000AEE10000}"/>
    <cellStyle name="Porcentual 3" xfId="76" xr:uid="{00000000-0005-0000-0000-0000AFE10000}"/>
    <cellStyle name="Porcentual 3 2" xfId="58401" xr:uid="{4AE7FF08-087C-4687-888F-B2405A74CE3E}"/>
    <cellStyle name="Porcentual 4" xfId="2868" xr:uid="{00000000-0005-0000-0000-0000B0E10000}"/>
    <cellStyle name="Porcentual 4 2" xfId="2869" xr:uid="{00000000-0005-0000-0000-0000B1E10000}"/>
    <cellStyle name="Porcentual 5" xfId="2870" xr:uid="{00000000-0005-0000-0000-0000B2E10000}"/>
    <cellStyle name="Porcentual 6" xfId="7453" xr:uid="{00000000-0005-0000-0000-0000B3E10000}"/>
    <cellStyle name="Porcentual 6 2" xfId="7454" xr:uid="{00000000-0005-0000-0000-0000B4E10000}"/>
    <cellStyle name="Porcentual 6 2 2" xfId="10847" xr:uid="{00000000-0005-0000-0000-0000B5E10000}"/>
    <cellStyle name="Porcentual 6 2 2 2" xfId="17637" xr:uid="{00000000-0005-0000-0000-0000B6E10000}"/>
    <cellStyle name="Porcentual 6 2 2 2 2" xfId="31205" xr:uid="{00000000-0005-0000-0000-0000B7E10000}"/>
    <cellStyle name="Porcentual 6 2 2 2 2 2" xfId="58338" xr:uid="{00000000-0005-0000-0000-0000B8E10000}"/>
    <cellStyle name="Porcentual 6 2 2 2 3" xfId="44776" xr:uid="{00000000-0005-0000-0000-0000B9E10000}"/>
    <cellStyle name="Porcentual 6 2 2 3" xfId="24424" xr:uid="{00000000-0005-0000-0000-0000BAE10000}"/>
    <cellStyle name="Porcentual 6 2 2 3 2" xfId="51557" xr:uid="{00000000-0005-0000-0000-0000BBE10000}"/>
    <cellStyle name="Porcentual 6 2 2 4" xfId="37995" xr:uid="{00000000-0005-0000-0000-0000BCE10000}"/>
    <cellStyle name="Porcentual 6 2 3" xfId="14248" xr:uid="{00000000-0005-0000-0000-0000BDE10000}"/>
    <cellStyle name="Porcentual 6 2 3 2" xfId="27816" xr:uid="{00000000-0005-0000-0000-0000BEE10000}"/>
    <cellStyle name="Porcentual 6 2 3 2 2" xfId="54949" xr:uid="{00000000-0005-0000-0000-0000BFE10000}"/>
    <cellStyle name="Porcentual 6 2 3 3" xfId="41387" xr:uid="{00000000-0005-0000-0000-0000C0E10000}"/>
    <cellStyle name="Porcentual 6 2 4" xfId="21035" xr:uid="{00000000-0005-0000-0000-0000C1E10000}"/>
    <cellStyle name="Porcentual 6 2 4 2" xfId="48168" xr:uid="{00000000-0005-0000-0000-0000C2E10000}"/>
    <cellStyle name="Porcentual 6 2 5" xfId="34606" xr:uid="{00000000-0005-0000-0000-0000C3E10000}"/>
    <cellStyle name="Porcentual 6 3" xfId="10846" xr:uid="{00000000-0005-0000-0000-0000C4E10000}"/>
    <cellStyle name="Porcentual 6 3 2" xfId="17636" xr:uid="{00000000-0005-0000-0000-0000C5E10000}"/>
    <cellStyle name="Porcentual 6 3 2 2" xfId="31204" xr:uid="{00000000-0005-0000-0000-0000C6E10000}"/>
    <cellStyle name="Porcentual 6 3 2 2 2" xfId="58337" xr:uid="{00000000-0005-0000-0000-0000C7E10000}"/>
    <cellStyle name="Porcentual 6 3 2 3" xfId="44775" xr:uid="{00000000-0005-0000-0000-0000C8E10000}"/>
    <cellStyle name="Porcentual 6 3 3" xfId="24423" xr:uid="{00000000-0005-0000-0000-0000C9E10000}"/>
    <cellStyle name="Porcentual 6 3 3 2" xfId="51556" xr:uid="{00000000-0005-0000-0000-0000CAE10000}"/>
    <cellStyle name="Porcentual 6 3 4" xfId="37994" xr:uid="{00000000-0005-0000-0000-0000CBE10000}"/>
    <cellStyle name="Porcentual 6 4" xfId="14247" xr:uid="{00000000-0005-0000-0000-0000CCE10000}"/>
    <cellStyle name="Porcentual 6 4 2" xfId="27815" xr:uid="{00000000-0005-0000-0000-0000CDE10000}"/>
    <cellStyle name="Porcentual 6 4 2 2" xfId="54948" xr:uid="{00000000-0005-0000-0000-0000CEE10000}"/>
    <cellStyle name="Porcentual 6 4 3" xfId="41386" xr:uid="{00000000-0005-0000-0000-0000CFE10000}"/>
    <cellStyle name="Porcentual 6 5" xfId="21034" xr:uid="{00000000-0005-0000-0000-0000D0E10000}"/>
    <cellStyle name="Porcentual 6 5 2" xfId="48167" xr:uid="{00000000-0005-0000-0000-0000D1E10000}"/>
    <cellStyle name="Porcentual 6 6" xfId="34605" xr:uid="{00000000-0005-0000-0000-0000D2E10000}"/>
    <cellStyle name="Punto0" xfId="77" xr:uid="{00000000-0005-0000-0000-0000D3E10000}"/>
    <cellStyle name="Punto0 2" xfId="165" xr:uid="{00000000-0005-0000-0000-0000D4E10000}"/>
    <cellStyle name="Punto0 2 2" xfId="166" xr:uid="{00000000-0005-0000-0000-0000D5E10000}"/>
    <cellStyle name="Punto0 3" xfId="167" xr:uid="{00000000-0005-0000-0000-0000D6E10000}"/>
    <cellStyle name="Result" xfId="58548" xr:uid="{C8BBB505-8C4A-43F6-9DEB-096E8EC32CC7}"/>
    <cellStyle name="Result2" xfId="58549" xr:uid="{C7594627-AF60-488E-9063-1C540DC39BD6}"/>
    <cellStyle name="RM" xfId="7296" xr:uid="{00000000-0005-0000-0000-0000D7E10000}"/>
    <cellStyle name="Salida 10" xfId="2871" xr:uid="{00000000-0005-0000-0000-0000D8E10000}"/>
    <cellStyle name="Salida 11" xfId="2872" xr:uid="{00000000-0005-0000-0000-0000D9E10000}"/>
    <cellStyle name="Salida 12" xfId="2873" xr:uid="{00000000-0005-0000-0000-0000DAE10000}"/>
    <cellStyle name="Salida 13" xfId="2874" xr:uid="{00000000-0005-0000-0000-0000DBE10000}"/>
    <cellStyle name="Salida 14" xfId="2875" xr:uid="{00000000-0005-0000-0000-0000DCE10000}"/>
    <cellStyle name="Salida 15" xfId="2876" xr:uid="{00000000-0005-0000-0000-0000DDE10000}"/>
    <cellStyle name="Salida 16" xfId="2877" xr:uid="{00000000-0005-0000-0000-0000DEE10000}"/>
    <cellStyle name="Salida 17" xfId="2878" xr:uid="{00000000-0005-0000-0000-0000DFE10000}"/>
    <cellStyle name="Salida 18" xfId="2879" xr:uid="{00000000-0005-0000-0000-0000E0E10000}"/>
    <cellStyle name="Salida 19" xfId="2880" xr:uid="{00000000-0005-0000-0000-0000E1E10000}"/>
    <cellStyle name="Salida 2" xfId="168" xr:uid="{00000000-0005-0000-0000-0000E2E10000}"/>
    <cellStyle name="Salida 2 2" xfId="2881" xr:uid="{00000000-0005-0000-0000-0000E3E10000}"/>
    <cellStyle name="Salida 2 2 2" xfId="58552" xr:uid="{7A155D24-07DB-41B9-B227-22AB133E9501}"/>
    <cellStyle name="Salida 2 2 3" xfId="58551" xr:uid="{C6DC6B8F-FCC3-4CE6-B9C8-636AE1DEC436}"/>
    <cellStyle name="Salida 2 3" xfId="2882" xr:uid="{00000000-0005-0000-0000-0000E4E10000}"/>
    <cellStyle name="Salida 2 3 2" xfId="58553" xr:uid="{9BCC83B8-7643-4DB1-B9B7-8AEB556F6902}"/>
    <cellStyle name="Salida 2 4" xfId="2883" xr:uid="{00000000-0005-0000-0000-0000E5E10000}"/>
    <cellStyle name="Salida 2 5" xfId="2884" xr:uid="{00000000-0005-0000-0000-0000E6E10000}"/>
    <cellStyle name="Salida 2 6" xfId="58550" xr:uid="{B8F4054E-9769-49C6-AA0C-5357BF1FBC6A}"/>
    <cellStyle name="Salida 20" xfId="2885" xr:uid="{00000000-0005-0000-0000-0000E7E10000}"/>
    <cellStyle name="Salida 21" xfId="2886" xr:uid="{00000000-0005-0000-0000-0000E8E10000}"/>
    <cellStyle name="Salida 22" xfId="2887" xr:uid="{00000000-0005-0000-0000-0000E9E10000}"/>
    <cellStyle name="Salida 23" xfId="2888" xr:uid="{00000000-0005-0000-0000-0000EAE10000}"/>
    <cellStyle name="Salida 24" xfId="2889" xr:uid="{00000000-0005-0000-0000-0000EBE10000}"/>
    <cellStyle name="Salida 25" xfId="2890" xr:uid="{00000000-0005-0000-0000-0000ECE10000}"/>
    <cellStyle name="Salida 26" xfId="2891" xr:uid="{00000000-0005-0000-0000-0000EDE10000}"/>
    <cellStyle name="Salida 27" xfId="2892" xr:uid="{00000000-0005-0000-0000-0000EEE10000}"/>
    <cellStyle name="Salida 28" xfId="2893" xr:uid="{00000000-0005-0000-0000-0000EFE10000}"/>
    <cellStyle name="Salida 29" xfId="2894" xr:uid="{00000000-0005-0000-0000-0000F0E10000}"/>
    <cellStyle name="Salida 3" xfId="2895" xr:uid="{00000000-0005-0000-0000-0000F1E10000}"/>
    <cellStyle name="Salida 30" xfId="2896" xr:uid="{00000000-0005-0000-0000-0000F2E10000}"/>
    <cellStyle name="Salida 31" xfId="2897" xr:uid="{00000000-0005-0000-0000-0000F3E10000}"/>
    <cellStyle name="Salida 32" xfId="2898" xr:uid="{00000000-0005-0000-0000-0000F4E10000}"/>
    <cellStyle name="Salida 33" xfId="2899" xr:uid="{00000000-0005-0000-0000-0000F5E10000}"/>
    <cellStyle name="Salida 34" xfId="2900" xr:uid="{00000000-0005-0000-0000-0000F6E10000}"/>
    <cellStyle name="Salida 35" xfId="2901" xr:uid="{00000000-0005-0000-0000-0000F7E10000}"/>
    <cellStyle name="Salida 36" xfId="2902" xr:uid="{00000000-0005-0000-0000-0000F8E10000}"/>
    <cellStyle name="Salida 37" xfId="2903" xr:uid="{00000000-0005-0000-0000-0000F9E10000}"/>
    <cellStyle name="Salida 38" xfId="2904" xr:uid="{00000000-0005-0000-0000-0000FAE10000}"/>
    <cellStyle name="Salida 39" xfId="2905" xr:uid="{00000000-0005-0000-0000-0000FBE10000}"/>
    <cellStyle name="Salida 4" xfId="2906" xr:uid="{00000000-0005-0000-0000-0000FCE10000}"/>
    <cellStyle name="Salida 40" xfId="2907" xr:uid="{00000000-0005-0000-0000-0000FDE10000}"/>
    <cellStyle name="Salida 41" xfId="2908" xr:uid="{00000000-0005-0000-0000-0000FEE10000}"/>
    <cellStyle name="Salida 42" xfId="2909" xr:uid="{00000000-0005-0000-0000-0000FFE10000}"/>
    <cellStyle name="Salida 43" xfId="2910" xr:uid="{00000000-0005-0000-0000-000000E20000}"/>
    <cellStyle name="Salida 44" xfId="2911" xr:uid="{00000000-0005-0000-0000-000001E20000}"/>
    <cellStyle name="Salida 45" xfId="2912" xr:uid="{00000000-0005-0000-0000-000002E20000}"/>
    <cellStyle name="Salida 46" xfId="2913" xr:uid="{00000000-0005-0000-0000-000003E20000}"/>
    <cellStyle name="Salida 47" xfId="2914" xr:uid="{00000000-0005-0000-0000-000004E20000}"/>
    <cellStyle name="Salida 48" xfId="2915" xr:uid="{00000000-0005-0000-0000-000005E20000}"/>
    <cellStyle name="Salida 49" xfId="2916" xr:uid="{00000000-0005-0000-0000-000006E20000}"/>
    <cellStyle name="Salida 5" xfId="2917" xr:uid="{00000000-0005-0000-0000-000007E20000}"/>
    <cellStyle name="Salida 50" xfId="2918" xr:uid="{00000000-0005-0000-0000-000008E20000}"/>
    <cellStyle name="Salida 51" xfId="2919" xr:uid="{00000000-0005-0000-0000-000009E20000}"/>
    <cellStyle name="Salida 52" xfId="2920" xr:uid="{00000000-0005-0000-0000-00000AE20000}"/>
    <cellStyle name="Salida 53" xfId="2921" xr:uid="{00000000-0005-0000-0000-00000BE20000}"/>
    <cellStyle name="Salida 54" xfId="2922" xr:uid="{00000000-0005-0000-0000-00000CE20000}"/>
    <cellStyle name="Salida 55" xfId="2923" xr:uid="{00000000-0005-0000-0000-00000DE20000}"/>
    <cellStyle name="Salida 56" xfId="2924" xr:uid="{00000000-0005-0000-0000-00000EE20000}"/>
    <cellStyle name="Salida 57" xfId="2925" xr:uid="{00000000-0005-0000-0000-00000FE20000}"/>
    <cellStyle name="Salida 58" xfId="2926" xr:uid="{00000000-0005-0000-0000-000010E20000}"/>
    <cellStyle name="Salida 59" xfId="2927" xr:uid="{00000000-0005-0000-0000-000011E20000}"/>
    <cellStyle name="Salida 6" xfId="2928" xr:uid="{00000000-0005-0000-0000-000012E20000}"/>
    <cellStyle name="Salida 60" xfId="2929" xr:uid="{00000000-0005-0000-0000-000013E20000}"/>
    <cellStyle name="Salida 61" xfId="2930" xr:uid="{00000000-0005-0000-0000-000014E20000}"/>
    <cellStyle name="Salida 62" xfId="2931" xr:uid="{00000000-0005-0000-0000-000015E20000}"/>
    <cellStyle name="Salida 63" xfId="2932" xr:uid="{00000000-0005-0000-0000-000016E20000}"/>
    <cellStyle name="Salida 64" xfId="2933" xr:uid="{00000000-0005-0000-0000-000017E20000}"/>
    <cellStyle name="Salida 65" xfId="2934" xr:uid="{00000000-0005-0000-0000-000018E20000}"/>
    <cellStyle name="Salida 66" xfId="2935" xr:uid="{00000000-0005-0000-0000-000019E20000}"/>
    <cellStyle name="Salida 67" xfId="2936" xr:uid="{00000000-0005-0000-0000-00001AE20000}"/>
    <cellStyle name="Salida 7" xfId="2937" xr:uid="{00000000-0005-0000-0000-00001BE20000}"/>
    <cellStyle name="Salida 8" xfId="2938" xr:uid="{00000000-0005-0000-0000-00001CE20000}"/>
    <cellStyle name="Salida 9" xfId="2939" xr:uid="{00000000-0005-0000-0000-00001DE20000}"/>
    <cellStyle name="Style 1" xfId="186" xr:uid="{00000000-0005-0000-0000-00001EE20000}"/>
    <cellStyle name="Style 1 2" xfId="58554" xr:uid="{3A0F3682-C48D-4B16-B69D-4C10C63F7DB8}"/>
    <cellStyle name="Texto de advertencia 10" xfId="2940" xr:uid="{00000000-0005-0000-0000-00001FE20000}"/>
    <cellStyle name="Texto de advertencia 11" xfId="2941" xr:uid="{00000000-0005-0000-0000-000020E20000}"/>
    <cellStyle name="Texto de advertencia 12" xfId="2942" xr:uid="{00000000-0005-0000-0000-000021E20000}"/>
    <cellStyle name="Texto de advertencia 13" xfId="2943" xr:uid="{00000000-0005-0000-0000-000022E20000}"/>
    <cellStyle name="Texto de advertencia 14" xfId="2944" xr:uid="{00000000-0005-0000-0000-000023E20000}"/>
    <cellStyle name="Texto de advertencia 15" xfId="2945" xr:uid="{00000000-0005-0000-0000-000024E20000}"/>
    <cellStyle name="Texto de advertencia 16" xfId="2946" xr:uid="{00000000-0005-0000-0000-000025E20000}"/>
    <cellStyle name="Texto de advertencia 17" xfId="2947" xr:uid="{00000000-0005-0000-0000-000026E20000}"/>
    <cellStyle name="Texto de advertencia 18" xfId="2948" xr:uid="{00000000-0005-0000-0000-000027E20000}"/>
    <cellStyle name="Texto de advertencia 19" xfId="2949" xr:uid="{00000000-0005-0000-0000-000028E20000}"/>
    <cellStyle name="Texto de advertencia 2" xfId="169" xr:uid="{00000000-0005-0000-0000-000029E20000}"/>
    <cellStyle name="Texto de advertencia 2 2" xfId="2950" xr:uid="{00000000-0005-0000-0000-00002AE20000}"/>
    <cellStyle name="Texto de advertencia 2 2 2" xfId="58556" xr:uid="{0AAAEF78-050C-4D2D-8D4C-F4D9A3ACDAAC}"/>
    <cellStyle name="Texto de advertencia 2 3" xfId="2951" xr:uid="{00000000-0005-0000-0000-00002BE20000}"/>
    <cellStyle name="Texto de advertencia 2 4" xfId="2952" xr:uid="{00000000-0005-0000-0000-00002CE20000}"/>
    <cellStyle name="Texto de advertencia 2 5" xfId="2953" xr:uid="{00000000-0005-0000-0000-00002DE20000}"/>
    <cellStyle name="Texto de advertencia 2 6" xfId="58555" xr:uid="{AC0C1F4E-B46B-4888-A6DC-64CE19802E9E}"/>
    <cellStyle name="Texto de advertencia 20" xfId="2954" xr:uid="{00000000-0005-0000-0000-00002EE20000}"/>
    <cellStyle name="Texto de advertencia 21" xfId="2955" xr:uid="{00000000-0005-0000-0000-00002FE20000}"/>
    <cellStyle name="Texto de advertencia 22" xfId="2956" xr:uid="{00000000-0005-0000-0000-000030E20000}"/>
    <cellStyle name="Texto de advertencia 23" xfId="2957" xr:uid="{00000000-0005-0000-0000-000031E20000}"/>
    <cellStyle name="Texto de advertencia 24" xfId="2958" xr:uid="{00000000-0005-0000-0000-000032E20000}"/>
    <cellStyle name="Texto de advertencia 25" xfId="2959" xr:uid="{00000000-0005-0000-0000-000033E20000}"/>
    <cellStyle name="Texto de advertencia 26" xfId="2960" xr:uid="{00000000-0005-0000-0000-000034E20000}"/>
    <cellStyle name="Texto de advertencia 27" xfId="2961" xr:uid="{00000000-0005-0000-0000-000035E20000}"/>
    <cellStyle name="Texto de advertencia 28" xfId="2962" xr:uid="{00000000-0005-0000-0000-000036E20000}"/>
    <cellStyle name="Texto de advertencia 29" xfId="2963" xr:uid="{00000000-0005-0000-0000-000037E20000}"/>
    <cellStyle name="Texto de advertencia 3" xfId="2964" xr:uid="{00000000-0005-0000-0000-000038E20000}"/>
    <cellStyle name="Texto de advertencia 30" xfId="2965" xr:uid="{00000000-0005-0000-0000-000039E20000}"/>
    <cellStyle name="Texto de advertencia 31" xfId="2966" xr:uid="{00000000-0005-0000-0000-00003AE20000}"/>
    <cellStyle name="Texto de advertencia 32" xfId="2967" xr:uid="{00000000-0005-0000-0000-00003BE20000}"/>
    <cellStyle name="Texto de advertencia 33" xfId="2968" xr:uid="{00000000-0005-0000-0000-00003CE20000}"/>
    <cellStyle name="Texto de advertencia 34" xfId="2969" xr:uid="{00000000-0005-0000-0000-00003DE20000}"/>
    <cellStyle name="Texto de advertencia 35" xfId="2970" xr:uid="{00000000-0005-0000-0000-00003EE20000}"/>
    <cellStyle name="Texto de advertencia 36" xfId="2971" xr:uid="{00000000-0005-0000-0000-00003FE20000}"/>
    <cellStyle name="Texto de advertencia 37" xfId="2972" xr:uid="{00000000-0005-0000-0000-000040E20000}"/>
    <cellStyle name="Texto de advertencia 38" xfId="2973" xr:uid="{00000000-0005-0000-0000-000041E20000}"/>
    <cellStyle name="Texto de advertencia 39" xfId="2974" xr:uid="{00000000-0005-0000-0000-000042E20000}"/>
    <cellStyle name="Texto de advertencia 4" xfId="2975" xr:uid="{00000000-0005-0000-0000-000043E20000}"/>
    <cellStyle name="Texto de advertencia 40" xfId="2976" xr:uid="{00000000-0005-0000-0000-000044E20000}"/>
    <cellStyle name="Texto de advertencia 41" xfId="2977" xr:uid="{00000000-0005-0000-0000-000045E20000}"/>
    <cellStyle name="Texto de advertencia 42" xfId="2978" xr:uid="{00000000-0005-0000-0000-000046E20000}"/>
    <cellStyle name="Texto de advertencia 43" xfId="2979" xr:uid="{00000000-0005-0000-0000-000047E20000}"/>
    <cellStyle name="Texto de advertencia 44" xfId="2980" xr:uid="{00000000-0005-0000-0000-000048E20000}"/>
    <cellStyle name="Texto de advertencia 45" xfId="2981" xr:uid="{00000000-0005-0000-0000-000049E20000}"/>
    <cellStyle name="Texto de advertencia 46" xfId="2982" xr:uid="{00000000-0005-0000-0000-00004AE20000}"/>
    <cellStyle name="Texto de advertencia 47" xfId="2983" xr:uid="{00000000-0005-0000-0000-00004BE20000}"/>
    <cellStyle name="Texto de advertencia 48" xfId="2984" xr:uid="{00000000-0005-0000-0000-00004CE20000}"/>
    <cellStyle name="Texto de advertencia 49" xfId="2985" xr:uid="{00000000-0005-0000-0000-00004DE20000}"/>
    <cellStyle name="Texto de advertencia 5" xfId="2986" xr:uid="{00000000-0005-0000-0000-00004EE20000}"/>
    <cellStyle name="Texto de advertencia 50" xfId="2987" xr:uid="{00000000-0005-0000-0000-00004FE20000}"/>
    <cellStyle name="Texto de advertencia 51" xfId="2988" xr:uid="{00000000-0005-0000-0000-000050E20000}"/>
    <cellStyle name="Texto de advertencia 52" xfId="2989" xr:uid="{00000000-0005-0000-0000-000051E20000}"/>
    <cellStyle name="Texto de advertencia 53" xfId="2990" xr:uid="{00000000-0005-0000-0000-000052E20000}"/>
    <cellStyle name="Texto de advertencia 54" xfId="2991" xr:uid="{00000000-0005-0000-0000-000053E20000}"/>
    <cellStyle name="Texto de advertencia 55" xfId="2992" xr:uid="{00000000-0005-0000-0000-000054E20000}"/>
    <cellStyle name="Texto de advertencia 56" xfId="2993" xr:uid="{00000000-0005-0000-0000-000055E20000}"/>
    <cellStyle name="Texto de advertencia 57" xfId="2994" xr:uid="{00000000-0005-0000-0000-000056E20000}"/>
    <cellStyle name="Texto de advertencia 58" xfId="2995" xr:uid="{00000000-0005-0000-0000-000057E20000}"/>
    <cellStyle name="Texto de advertencia 59" xfId="2996" xr:uid="{00000000-0005-0000-0000-000058E20000}"/>
    <cellStyle name="Texto de advertencia 6" xfId="2997" xr:uid="{00000000-0005-0000-0000-000059E20000}"/>
    <cellStyle name="Texto de advertencia 60" xfId="2998" xr:uid="{00000000-0005-0000-0000-00005AE20000}"/>
    <cellStyle name="Texto de advertencia 61" xfId="2999" xr:uid="{00000000-0005-0000-0000-00005BE20000}"/>
    <cellStyle name="Texto de advertencia 62" xfId="3000" xr:uid="{00000000-0005-0000-0000-00005CE20000}"/>
    <cellStyle name="Texto de advertencia 63" xfId="3001" xr:uid="{00000000-0005-0000-0000-00005DE20000}"/>
    <cellStyle name="Texto de advertencia 64" xfId="3002" xr:uid="{00000000-0005-0000-0000-00005EE20000}"/>
    <cellStyle name="Texto de advertencia 65" xfId="3003" xr:uid="{00000000-0005-0000-0000-00005FE20000}"/>
    <cellStyle name="Texto de advertencia 66" xfId="3004" xr:uid="{00000000-0005-0000-0000-000060E20000}"/>
    <cellStyle name="Texto de advertencia 67" xfId="3005" xr:uid="{00000000-0005-0000-0000-000061E20000}"/>
    <cellStyle name="Texto de advertencia 7" xfId="3006" xr:uid="{00000000-0005-0000-0000-000062E20000}"/>
    <cellStyle name="Texto de advertencia 8" xfId="3007" xr:uid="{00000000-0005-0000-0000-000063E20000}"/>
    <cellStyle name="Texto de advertencia 9" xfId="3008" xr:uid="{00000000-0005-0000-0000-000064E20000}"/>
    <cellStyle name="Texto explicativo 10" xfId="3009" xr:uid="{00000000-0005-0000-0000-000065E20000}"/>
    <cellStyle name="Texto explicativo 11" xfId="3010" xr:uid="{00000000-0005-0000-0000-000066E20000}"/>
    <cellStyle name="Texto explicativo 12" xfId="3011" xr:uid="{00000000-0005-0000-0000-000067E20000}"/>
    <cellStyle name="Texto explicativo 13" xfId="3012" xr:uid="{00000000-0005-0000-0000-000068E20000}"/>
    <cellStyle name="Texto explicativo 14" xfId="3013" xr:uid="{00000000-0005-0000-0000-000069E20000}"/>
    <cellStyle name="Texto explicativo 15" xfId="3014" xr:uid="{00000000-0005-0000-0000-00006AE20000}"/>
    <cellStyle name="Texto explicativo 16" xfId="3015" xr:uid="{00000000-0005-0000-0000-00006BE20000}"/>
    <cellStyle name="Texto explicativo 17" xfId="3016" xr:uid="{00000000-0005-0000-0000-00006CE20000}"/>
    <cellStyle name="Texto explicativo 18" xfId="3017" xr:uid="{00000000-0005-0000-0000-00006DE20000}"/>
    <cellStyle name="Texto explicativo 19" xfId="3018" xr:uid="{00000000-0005-0000-0000-00006EE20000}"/>
    <cellStyle name="Texto explicativo 2" xfId="170" xr:uid="{00000000-0005-0000-0000-00006FE20000}"/>
    <cellStyle name="Texto explicativo 2 2" xfId="3019" xr:uid="{00000000-0005-0000-0000-000070E20000}"/>
    <cellStyle name="Texto explicativo 2 2 2" xfId="58558" xr:uid="{66AA5C43-8EB5-4055-ABB5-4E9404AD54DA}"/>
    <cellStyle name="Texto explicativo 2 3" xfId="3020" xr:uid="{00000000-0005-0000-0000-000071E20000}"/>
    <cellStyle name="Texto explicativo 2 4" xfId="3021" xr:uid="{00000000-0005-0000-0000-000072E20000}"/>
    <cellStyle name="Texto explicativo 2 5" xfId="3022" xr:uid="{00000000-0005-0000-0000-000073E20000}"/>
    <cellStyle name="Texto explicativo 2 6" xfId="58557" xr:uid="{D5F37B8D-EAA0-494A-A8E5-80E056B9362E}"/>
    <cellStyle name="Texto explicativo 20" xfId="3023" xr:uid="{00000000-0005-0000-0000-000074E20000}"/>
    <cellStyle name="Texto explicativo 21" xfId="3024" xr:uid="{00000000-0005-0000-0000-000075E20000}"/>
    <cellStyle name="Texto explicativo 22" xfId="3025" xr:uid="{00000000-0005-0000-0000-000076E20000}"/>
    <cellStyle name="Texto explicativo 23" xfId="3026" xr:uid="{00000000-0005-0000-0000-000077E20000}"/>
    <cellStyle name="Texto explicativo 24" xfId="3027" xr:uid="{00000000-0005-0000-0000-000078E20000}"/>
    <cellStyle name="Texto explicativo 25" xfId="3028" xr:uid="{00000000-0005-0000-0000-000079E20000}"/>
    <cellStyle name="Texto explicativo 26" xfId="3029" xr:uid="{00000000-0005-0000-0000-00007AE20000}"/>
    <cellStyle name="Texto explicativo 27" xfId="3030" xr:uid="{00000000-0005-0000-0000-00007BE20000}"/>
    <cellStyle name="Texto explicativo 28" xfId="3031" xr:uid="{00000000-0005-0000-0000-00007CE20000}"/>
    <cellStyle name="Texto explicativo 29" xfId="3032" xr:uid="{00000000-0005-0000-0000-00007DE20000}"/>
    <cellStyle name="Texto explicativo 3" xfId="3033" xr:uid="{00000000-0005-0000-0000-00007EE20000}"/>
    <cellStyle name="Texto explicativo 30" xfId="3034" xr:uid="{00000000-0005-0000-0000-00007FE20000}"/>
    <cellStyle name="Texto explicativo 31" xfId="3035" xr:uid="{00000000-0005-0000-0000-000080E20000}"/>
    <cellStyle name="Texto explicativo 32" xfId="3036" xr:uid="{00000000-0005-0000-0000-000081E20000}"/>
    <cellStyle name="Texto explicativo 33" xfId="3037" xr:uid="{00000000-0005-0000-0000-000082E20000}"/>
    <cellStyle name="Texto explicativo 34" xfId="3038" xr:uid="{00000000-0005-0000-0000-000083E20000}"/>
    <cellStyle name="Texto explicativo 35" xfId="3039" xr:uid="{00000000-0005-0000-0000-000084E20000}"/>
    <cellStyle name="Texto explicativo 36" xfId="3040" xr:uid="{00000000-0005-0000-0000-000085E20000}"/>
    <cellStyle name="Texto explicativo 37" xfId="3041" xr:uid="{00000000-0005-0000-0000-000086E20000}"/>
    <cellStyle name="Texto explicativo 38" xfId="3042" xr:uid="{00000000-0005-0000-0000-000087E20000}"/>
    <cellStyle name="Texto explicativo 39" xfId="3043" xr:uid="{00000000-0005-0000-0000-000088E20000}"/>
    <cellStyle name="Texto explicativo 4" xfId="3044" xr:uid="{00000000-0005-0000-0000-000089E20000}"/>
    <cellStyle name="Texto explicativo 40" xfId="3045" xr:uid="{00000000-0005-0000-0000-00008AE20000}"/>
    <cellStyle name="Texto explicativo 41" xfId="3046" xr:uid="{00000000-0005-0000-0000-00008BE20000}"/>
    <cellStyle name="Texto explicativo 42" xfId="3047" xr:uid="{00000000-0005-0000-0000-00008CE20000}"/>
    <cellStyle name="Texto explicativo 43" xfId="3048" xr:uid="{00000000-0005-0000-0000-00008DE20000}"/>
    <cellStyle name="Texto explicativo 44" xfId="3049" xr:uid="{00000000-0005-0000-0000-00008EE20000}"/>
    <cellStyle name="Texto explicativo 45" xfId="3050" xr:uid="{00000000-0005-0000-0000-00008FE20000}"/>
    <cellStyle name="Texto explicativo 46" xfId="3051" xr:uid="{00000000-0005-0000-0000-000090E20000}"/>
    <cellStyle name="Texto explicativo 47" xfId="3052" xr:uid="{00000000-0005-0000-0000-000091E20000}"/>
    <cellStyle name="Texto explicativo 48" xfId="3053" xr:uid="{00000000-0005-0000-0000-000092E20000}"/>
    <cellStyle name="Texto explicativo 49" xfId="3054" xr:uid="{00000000-0005-0000-0000-000093E20000}"/>
    <cellStyle name="Texto explicativo 5" xfId="3055" xr:uid="{00000000-0005-0000-0000-000094E20000}"/>
    <cellStyle name="Texto explicativo 50" xfId="3056" xr:uid="{00000000-0005-0000-0000-000095E20000}"/>
    <cellStyle name="Texto explicativo 51" xfId="3057" xr:uid="{00000000-0005-0000-0000-000096E20000}"/>
    <cellStyle name="Texto explicativo 52" xfId="3058" xr:uid="{00000000-0005-0000-0000-000097E20000}"/>
    <cellStyle name="Texto explicativo 53" xfId="3059" xr:uid="{00000000-0005-0000-0000-000098E20000}"/>
    <cellStyle name="Texto explicativo 54" xfId="3060" xr:uid="{00000000-0005-0000-0000-000099E20000}"/>
    <cellStyle name="Texto explicativo 55" xfId="3061" xr:uid="{00000000-0005-0000-0000-00009AE20000}"/>
    <cellStyle name="Texto explicativo 56" xfId="3062" xr:uid="{00000000-0005-0000-0000-00009BE20000}"/>
    <cellStyle name="Texto explicativo 57" xfId="3063" xr:uid="{00000000-0005-0000-0000-00009CE20000}"/>
    <cellStyle name="Texto explicativo 58" xfId="3064" xr:uid="{00000000-0005-0000-0000-00009DE20000}"/>
    <cellStyle name="Texto explicativo 59" xfId="3065" xr:uid="{00000000-0005-0000-0000-00009EE20000}"/>
    <cellStyle name="Texto explicativo 6" xfId="3066" xr:uid="{00000000-0005-0000-0000-00009FE20000}"/>
    <cellStyle name="Texto explicativo 60" xfId="3067" xr:uid="{00000000-0005-0000-0000-0000A0E20000}"/>
    <cellStyle name="Texto explicativo 61" xfId="3068" xr:uid="{00000000-0005-0000-0000-0000A1E20000}"/>
    <cellStyle name="Texto explicativo 62" xfId="3069" xr:uid="{00000000-0005-0000-0000-0000A2E20000}"/>
    <cellStyle name="Texto explicativo 63" xfId="3070" xr:uid="{00000000-0005-0000-0000-0000A3E20000}"/>
    <cellStyle name="Texto explicativo 64" xfId="3071" xr:uid="{00000000-0005-0000-0000-0000A4E20000}"/>
    <cellStyle name="Texto explicativo 65" xfId="3072" xr:uid="{00000000-0005-0000-0000-0000A5E20000}"/>
    <cellStyle name="Texto explicativo 66" xfId="3073" xr:uid="{00000000-0005-0000-0000-0000A6E20000}"/>
    <cellStyle name="Texto explicativo 67" xfId="3074" xr:uid="{00000000-0005-0000-0000-0000A7E20000}"/>
    <cellStyle name="Texto explicativo 7" xfId="3075" xr:uid="{00000000-0005-0000-0000-0000A8E20000}"/>
    <cellStyle name="Texto explicativo 8" xfId="3076" xr:uid="{00000000-0005-0000-0000-0000A9E20000}"/>
    <cellStyle name="Texto explicativo 9" xfId="3077" xr:uid="{00000000-0005-0000-0000-0000AAE20000}"/>
    <cellStyle name="Title" xfId="7297" xr:uid="{00000000-0005-0000-0000-0000ABE20000}"/>
    <cellStyle name="Title 2" xfId="58559" xr:uid="{542554C7-C827-4806-A831-58485606A0F4}"/>
    <cellStyle name="Título 1 10" xfId="3078" xr:uid="{00000000-0005-0000-0000-0000ACE20000}"/>
    <cellStyle name="Título 1 11" xfId="3079" xr:uid="{00000000-0005-0000-0000-0000ADE20000}"/>
    <cellStyle name="Título 1 12" xfId="3080" xr:uid="{00000000-0005-0000-0000-0000AEE20000}"/>
    <cellStyle name="Título 1 13" xfId="3081" xr:uid="{00000000-0005-0000-0000-0000AFE20000}"/>
    <cellStyle name="Título 1 14" xfId="3082" xr:uid="{00000000-0005-0000-0000-0000B0E20000}"/>
    <cellStyle name="Título 1 15" xfId="3083" xr:uid="{00000000-0005-0000-0000-0000B1E20000}"/>
    <cellStyle name="Título 1 16" xfId="3084" xr:uid="{00000000-0005-0000-0000-0000B2E20000}"/>
    <cellStyle name="Título 1 17" xfId="3085" xr:uid="{00000000-0005-0000-0000-0000B3E20000}"/>
    <cellStyle name="Título 1 18" xfId="3086" xr:uid="{00000000-0005-0000-0000-0000B4E20000}"/>
    <cellStyle name="Título 1 19" xfId="3087" xr:uid="{00000000-0005-0000-0000-0000B5E20000}"/>
    <cellStyle name="Título 1 2" xfId="171" xr:uid="{00000000-0005-0000-0000-0000B6E20000}"/>
    <cellStyle name="Título 1 2 2" xfId="3088" xr:uid="{00000000-0005-0000-0000-0000B7E20000}"/>
    <cellStyle name="Título 1 2 2 2" xfId="58561" xr:uid="{2BDC2C67-FBCE-444F-931B-2C78E6E7C474}"/>
    <cellStyle name="Título 1 2 3" xfId="3089" xr:uid="{00000000-0005-0000-0000-0000B8E20000}"/>
    <cellStyle name="Título 1 2 4" xfId="3090" xr:uid="{00000000-0005-0000-0000-0000B9E20000}"/>
    <cellStyle name="Título 1 2 5" xfId="3091" xr:uid="{00000000-0005-0000-0000-0000BAE20000}"/>
    <cellStyle name="Título 1 2 6" xfId="58560" xr:uid="{36E85340-CB9B-48B1-9791-1A833419DCA9}"/>
    <cellStyle name="Título 1 20" xfId="3092" xr:uid="{00000000-0005-0000-0000-0000BBE20000}"/>
    <cellStyle name="Título 1 21" xfId="3093" xr:uid="{00000000-0005-0000-0000-0000BCE20000}"/>
    <cellStyle name="Título 1 22" xfId="3094" xr:uid="{00000000-0005-0000-0000-0000BDE20000}"/>
    <cellStyle name="Título 1 23" xfId="3095" xr:uid="{00000000-0005-0000-0000-0000BEE20000}"/>
    <cellStyle name="Título 1 24" xfId="3096" xr:uid="{00000000-0005-0000-0000-0000BFE20000}"/>
    <cellStyle name="Título 1 25" xfId="3097" xr:uid="{00000000-0005-0000-0000-0000C0E20000}"/>
    <cellStyle name="Título 1 26" xfId="3098" xr:uid="{00000000-0005-0000-0000-0000C1E20000}"/>
    <cellStyle name="Título 1 27" xfId="3099" xr:uid="{00000000-0005-0000-0000-0000C2E20000}"/>
    <cellStyle name="Título 1 28" xfId="3100" xr:uid="{00000000-0005-0000-0000-0000C3E20000}"/>
    <cellStyle name="Título 1 29" xfId="3101" xr:uid="{00000000-0005-0000-0000-0000C4E20000}"/>
    <cellStyle name="Título 1 3" xfId="3102" xr:uid="{00000000-0005-0000-0000-0000C5E20000}"/>
    <cellStyle name="Título 1 30" xfId="3103" xr:uid="{00000000-0005-0000-0000-0000C6E20000}"/>
    <cellStyle name="Título 1 31" xfId="3104" xr:uid="{00000000-0005-0000-0000-0000C7E20000}"/>
    <cellStyle name="Título 1 32" xfId="3105" xr:uid="{00000000-0005-0000-0000-0000C8E20000}"/>
    <cellStyle name="Título 1 33" xfId="3106" xr:uid="{00000000-0005-0000-0000-0000C9E20000}"/>
    <cellStyle name="Título 1 34" xfId="3107" xr:uid="{00000000-0005-0000-0000-0000CAE20000}"/>
    <cellStyle name="Título 1 35" xfId="3108" xr:uid="{00000000-0005-0000-0000-0000CBE20000}"/>
    <cellStyle name="Título 1 36" xfId="3109" xr:uid="{00000000-0005-0000-0000-0000CCE20000}"/>
    <cellStyle name="Título 1 37" xfId="3110" xr:uid="{00000000-0005-0000-0000-0000CDE20000}"/>
    <cellStyle name="Título 1 38" xfId="3111" xr:uid="{00000000-0005-0000-0000-0000CEE20000}"/>
    <cellStyle name="Título 1 39" xfId="3112" xr:uid="{00000000-0005-0000-0000-0000CFE20000}"/>
    <cellStyle name="Título 1 4" xfId="3113" xr:uid="{00000000-0005-0000-0000-0000D0E20000}"/>
    <cellStyle name="Título 1 40" xfId="3114" xr:uid="{00000000-0005-0000-0000-0000D1E20000}"/>
    <cellStyle name="Título 1 41" xfId="3115" xr:uid="{00000000-0005-0000-0000-0000D2E20000}"/>
    <cellStyle name="Título 1 42" xfId="3116" xr:uid="{00000000-0005-0000-0000-0000D3E20000}"/>
    <cellStyle name="Título 1 43" xfId="3117" xr:uid="{00000000-0005-0000-0000-0000D4E20000}"/>
    <cellStyle name="Título 1 44" xfId="3118" xr:uid="{00000000-0005-0000-0000-0000D5E20000}"/>
    <cellStyle name="Título 1 45" xfId="3119" xr:uid="{00000000-0005-0000-0000-0000D6E20000}"/>
    <cellStyle name="Título 1 46" xfId="3120" xr:uid="{00000000-0005-0000-0000-0000D7E20000}"/>
    <cellStyle name="Título 1 47" xfId="3121" xr:uid="{00000000-0005-0000-0000-0000D8E20000}"/>
    <cellStyle name="Título 1 48" xfId="3122" xr:uid="{00000000-0005-0000-0000-0000D9E20000}"/>
    <cellStyle name="Título 1 49" xfId="3123" xr:uid="{00000000-0005-0000-0000-0000DAE20000}"/>
    <cellStyle name="Título 1 5" xfId="3124" xr:uid="{00000000-0005-0000-0000-0000DBE20000}"/>
    <cellStyle name="Título 1 50" xfId="3125" xr:uid="{00000000-0005-0000-0000-0000DCE20000}"/>
    <cellStyle name="Título 1 51" xfId="3126" xr:uid="{00000000-0005-0000-0000-0000DDE20000}"/>
    <cellStyle name="Título 1 52" xfId="3127" xr:uid="{00000000-0005-0000-0000-0000DEE20000}"/>
    <cellStyle name="Título 1 53" xfId="3128" xr:uid="{00000000-0005-0000-0000-0000DFE20000}"/>
    <cellStyle name="Título 1 54" xfId="3129" xr:uid="{00000000-0005-0000-0000-0000E0E20000}"/>
    <cellStyle name="Título 1 55" xfId="3130" xr:uid="{00000000-0005-0000-0000-0000E1E20000}"/>
    <cellStyle name="Título 1 56" xfId="3131" xr:uid="{00000000-0005-0000-0000-0000E2E20000}"/>
    <cellStyle name="Título 1 57" xfId="3132" xr:uid="{00000000-0005-0000-0000-0000E3E20000}"/>
    <cellStyle name="Título 1 58" xfId="3133" xr:uid="{00000000-0005-0000-0000-0000E4E20000}"/>
    <cellStyle name="Título 1 59" xfId="3134" xr:uid="{00000000-0005-0000-0000-0000E5E20000}"/>
    <cellStyle name="Título 1 6" xfId="3135" xr:uid="{00000000-0005-0000-0000-0000E6E20000}"/>
    <cellStyle name="Título 1 60" xfId="3136" xr:uid="{00000000-0005-0000-0000-0000E7E20000}"/>
    <cellStyle name="Título 1 61" xfId="3137" xr:uid="{00000000-0005-0000-0000-0000E8E20000}"/>
    <cellStyle name="Título 1 62" xfId="3138" xr:uid="{00000000-0005-0000-0000-0000E9E20000}"/>
    <cellStyle name="Título 1 63" xfId="3139" xr:uid="{00000000-0005-0000-0000-0000EAE20000}"/>
    <cellStyle name="Título 1 64" xfId="3140" xr:uid="{00000000-0005-0000-0000-0000EBE20000}"/>
    <cellStyle name="Título 1 65" xfId="3141" xr:uid="{00000000-0005-0000-0000-0000ECE20000}"/>
    <cellStyle name="Título 1 66" xfId="3142" xr:uid="{00000000-0005-0000-0000-0000EDE20000}"/>
    <cellStyle name="Título 1 67" xfId="3143" xr:uid="{00000000-0005-0000-0000-0000EEE20000}"/>
    <cellStyle name="Título 1 7" xfId="3144" xr:uid="{00000000-0005-0000-0000-0000EFE20000}"/>
    <cellStyle name="Título 1 8" xfId="3145" xr:uid="{00000000-0005-0000-0000-0000F0E20000}"/>
    <cellStyle name="Título 1 9" xfId="3146" xr:uid="{00000000-0005-0000-0000-0000F1E20000}"/>
    <cellStyle name="Título 10" xfId="3147" xr:uid="{00000000-0005-0000-0000-0000F2E20000}"/>
    <cellStyle name="Título 11" xfId="3148" xr:uid="{00000000-0005-0000-0000-0000F3E20000}"/>
    <cellStyle name="Título 12" xfId="3149" xr:uid="{00000000-0005-0000-0000-0000F4E20000}"/>
    <cellStyle name="Título 13" xfId="3150" xr:uid="{00000000-0005-0000-0000-0000F5E20000}"/>
    <cellStyle name="Título 14" xfId="3151" xr:uid="{00000000-0005-0000-0000-0000F6E20000}"/>
    <cellStyle name="Título 15" xfId="3152" xr:uid="{00000000-0005-0000-0000-0000F7E20000}"/>
    <cellStyle name="Título 16" xfId="3153" xr:uid="{00000000-0005-0000-0000-0000F8E20000}"/>
    <cellStyle name="Título 17" xfId="3154" xr:uid="{00000000-0005-0000-0000-0000F9E20000}"/>
    <cellStyle name="Título 18" xfId="3155" xr:uid="{00000000-0005-0000-0000-0000FAE20000}"/>
    <cellStyle name="Título 19" xfId="3156" xr:uid="{00000000-0005-0000-0000-0000FBE20000}"/>
    <cellStyle name="Título 2 10" xfId="3157" xr:uid="{00000000-0005-0000-0000-0000FCE20000}"/>
    <cellStyle name="Título 2 11" xfId="3158" xr:uid="{00000000-0005-0000-0000-0000FDE20000}"/>
    <cellStyle name="Título 2 12" xfId="3159" xr:uid="{00000000-0005-0000-0000-0000FEE20000}"/>
    <cellStyle name="Título 2 13" xfId="3160" xr:uid="{00000000-0005-0000-0000-0000FFE20000}"/>
    <cellStyle name="Título 2 14" xfId="3161" xr:uid="{00000000-0005-0000-0000-000000E30000}"/>
    <cellStyle name="Título 2 15" xfId="3162" xr:uid="{00000000-0005-0000-0000-000001E30000}"/>
    <cellStyle name="Título 2 16" xfId="3163" xr:uid="{00000000-0005-0000-0000-000002E30000}"/>
    <cellStyle name="Título 2 17" xfId="3164" xr:uid="{00000000-0005-0000-0000-000003E30000}"/>
    <cellStyle name="Título 2 18" xfId="3165" xr:uid="{00000000-0005-0000-0000-000004E30000}"/>
    <cellStyle name="Título 2 19" xfId="3166" xr:uid="{00000000-0005-0000-0000-000005E30000}"/>
    <cellStyle name="Título 2 2" xfId="172" xr:uid="{00000000-0005-0000-0000-000006E30000}"/>
    <cellStyle name="Título 2 2 2" xfId="3167" xr:uid="{00000000-0005-0000-0000-000007E30000}"/>
    <cellStyle name="Título 2 2 2 2" xfId="58563" xr:uid="{9045B9DF-6DC9-411A-8A21-6D740D64C527}"/>
    <cellStyle name="Título 2 2 3" xfId="3168" xr:uid="{00000000-0005-0000-0000-000008E30000}"/>
    <cellStyle name="Título 2 2 4" xfId="3169" xr:uid="{00000000-0005-0000-0000-000009E30000}"/>
    <cellStyle name="Título 2 2 5" xfId="3170" xr:uid="{00000000-0005-0000-0000-00000AE30000}"/>
    <cellStyle name="Título 2 2 6" xfId="58562" xr:uid="{9FBFFD96-9301-41C8-95A6-FF31F54C3D83}"/>
    <cellStyle name="Título 2 20" xfId="3171" xr:uid="{00000000-0005-0000-0000-00000BE30000}"/>
    <cellStyle name="Título 2 21" xfId="3172" xr:uid="{00000000-0005-0000-0000-00000CE30000}"/>
    <cellStyle name="Título 2 22" xfId="3173" xr:uid="{00000000-0005-0000-0000-00000DE30000}"/>
    <cellStyle name="Título 2 23" xfId="3174" xr:uid="{00000000-0005-0000-0000-00000EE30000}"/>
    <cellStyle name="Título 2 24" xfId="3175" xr:uid="{00000000-0005-0000-0000-00000FE30000}"/>
    <cellStyle name="Título 2 25" xfId="3176" xr:uid="{00000000-0005-0000-0000-000010E30000}"/>
    <cellStyle name="Título 2 26" xfId="3177" xr:uid="{00000000-0005-0000-0000-000011E30000}"/>
    <cellStyle name="Título 2 27" xfId="3178" xr:uid="{00000000-0005-0000-0000-000012E30000}"/>
    <cellStyle name="Título 2 28" xfId="3179" xr:uid="{00000000-0005-0000-0000-000013E30000}"/>
    <cellStyle name="Título 2 29" xfId="3180" xr:uid="{00000000-0005-0000-0000-000014E30000}"/>
    <cellStyle name="Título 2 3" xfId="3181" xr:uid="{00000000-0005-0000-0000-000015E30000}"/>
    <cellStyle name="Título 2 30" xfId="3182" xr:uid="{00000000-0005-0000-0000-000016E30000}"/>
    <cellStyle name="Título 2 31" xfId="3183" xr:uid="{00000000-0005-0000-0000-000017E30000}"/>
    <cellStyle name="Título 2 32" xfId="3184" xr:uid="{00000000-0005-0000-0000-000018E30000}"/>
    <cellStyle name="Título 2 33" xfId="3185" xr:uid="{00000000-0005-0000-0000-000019E30000}"/>
    <cellStyle name="Título 2 34" xfId="3186" xr:uid="{00000000-0005-0000-0000-00001AE30000}"/>
    <cellStyle name="Título 2 35" xfId="3187" xr:uid="{00000000-0005-0000-0000-00001BE30000}"/>
    <cellStyle name="Título 2 36" xfId="3188" xr:uid="{00000000-0005-0000-0000-00001CE30000}"/>
    <cellStyle name="Título 2 37" xfId="3189" xr:uid="{00000000-0005-0000-0000-00001DE30000}"/>
    <cellStyle name="Título 2 38" xfId="3190" xr:uid="{00000000-0005-0000-0000-00001EE30000}"/>
    <cellStyle name="Título 2 39" xfId="3191" xr:uid="{00000000-0005-0000-0000-00001FE30000}"/>
    <cellStyle name="Título 2 4" xfId="3192" xr:uid="{00000000-0005-0000-0000-000020E30000}"/>
    <cellStyle name="Título 2 40" xfId="3193" xr:uid="{00000000-0005-0000-0000-000021E30000}"/>
    <cellStyle name="Título 2 41" xfId="3194" xr:uid="{00000000-0005-0000-0000-000022E30000}"/>
    <cellStyle name="Título 2 42" xfId="3195" xr:uid="{00000000-0005-0000-0000-000023E30000}"/>
    <cellStyle name="Título 2 43" xfId="3196" xr:uid="{00000000-0005-0000-0000-000024E30000}"/>
    <cellStyle name="Título 2 44" xfId="3197" xr:uid="{00000000-0005-0000-0000-000025E30000}"/>
    <cellStyle name="Título 2 45" xfId="3198" xr:uid="{00000000-0005-0000-0000-000026E30000}"/>
    <cellStyle name="Título 2 46" xfId="3199" xr:uid="{00000000-0005-0000-0000-000027E30000}"/>
    <cellStyle name="Título 2 47" xfId="3200" xr:uid="{00000000-0005-0000-0000-000028E30000}"/>
    <cellStyle name="Título 2 48" xfId="3201" xr:uid="{00000000-0005-0000-0000-000029E30000}"/>
    <cellStyle name="Título 2 49" xfId="3202" xr:uid="{00000000-0005-0000-0000-00002AE30000}"/>
    <cellStyle name="Título 2 5" xfId="3203" xr:uid="{00000000-0005-0000-0000-00002BE30000}"/>
    <cellStyle name="Título 2 50" xfId="3204" xr:uid="{00000000-0005-0000-0000-00002CE30000}"/>
    <cellStyle name="Título 2 51" xfId="3205" xr:uid="{00000000-0005-0000-0000-00002DE30000}"/>
    <cellStyle name="Título 2 52" xfId="3206" xr:uid="{00000000-0005-0000-0000-00002EE30000}"/>
    <cellStyle name="Título 2 53" xfId="3207" xr:uid="{00000000-0005-0000-0000-00002FE30000}"/>
    <cellStyle name="Título 2 54" xfId="3208" xr:uid="{00000000-0005-0000-0000-000030E30000}"/>
    <cellStyle name="Título 2 55" xfId="3209" xr:uid="{00000000-0005-0000-0000-000031E30000}"/>
    <cellStyle name="Título 2 56" xfId="3210" xr:uid="{00000000-0005-0000-0000-000032E30000}"/>
    <cellStyle name="Título 2 57" xfId="3211" xr:uid="{00000000-0005-0000-0000-000033E30000}"/>
    <cellStyle name="Título 2 58" xfId="3212" xr:uid="{00000000-0005-0000-0000-000034E30000}"/>
    <cellStyle name="Título 2 59" xfId="3213" xr:uid="{00000000-0005-0000-0000-000035E30000}"/>
    <cellStyle name="Título 2 6" xfId="3214" xr:uid="{00000000-0005-0000-0000-000036E30000}"/>
    <cellStyle name="Título 2 60" xfId="3215" xr:uid="{00000000-0005-0000-0000-000037E30000}"/>
    <cellStyle name="Título 2 61" xfId="3216" xr:uid="{00000000-0005-0000-0000-000038E30000}"/>
    <cellStyle name="Título 2 62" xfId="3217" xr:uid="{00000000-0005-0000-0000-000039E30000}"/>
    <cellStyle name="Título 2 63" xfId="3218" xr:uid="{00000000-0005-0000-0000-00003AE30000}"/>
    <cellStyle name="Título 2 64" xfId="3219" xr:uid="{00000000-0005-0000-0000-00003BE30000}"/>
    <cellStyle name="Título 2 65" xfId="3220" xr:uid="{00000000-0005-0000-0000-00003CE30000}"/>
    <cellStyle name="Título 2 66" xfId="3221" xr:uid="{00000000-0005-0000-0000-00003DE30000}"/>
    <cellStyle name="Título 2 67" xfId="3222" xr:uid="{00000000-0005-0000-0000-00003EE30000}"/>
    <cellStyle name="Título 2 7" xfId="3223" xr:uid="{00000000-0005-0000-0000-00003FE30000}"/>
    <cellStyle name="Título 2 8" xfId="3224" xr:uid="{00000000-0005-0000-0000-000040E30000}"/>
    <cellStyle name="Título 2 9" xfId="3225" xr:uid="{00000000-0005-0000-0000-000041E30000}"/>
    <cellStyle name="Título 20" xfId="3226" xr:uid="{00000000-0005-0000-0000-000042E30000}"/>
    <cellStyle name="Título 21" xfId="3227" xr:uid="{00000000-0005-0000-0000-000043E30000}"/>
    <cellStyle name="Título 22" xfId="3228" xr:uid="{00000000-0005-0000-0000-000044E30000}"/>
    <cellStyle name="Título 23" xfId="3229" xr:uid="{00000000-0005-0000-0000-000045E30000}"/>
    <cellStyle name="Título 24" xfId="3230" xr:uid="{00000000-0005-0000-0000-000046E30000}"/>
    <cellStyle name="Título 25" xfId="3231" xr:uid="{00000000-0005-0000-0000-000047E30000}"/>
    <cellStyle name="Título 26" xfId="3232" xr:uid="{00000000-0005-0000-0000-000048E30000}"/>
    <cellStyle name="Título 27" xfId="3233" xr:uid="{00000000-0005-0000-0000-000049E30000}"/>
    <cellStyle name="Título 28" xfId="3234" xr:uid="{00000000-0005-0000-0000-00004AE30000}"/>
    <cellStyle name="Título 29" xfId="3235" xr:uid="{00000000-0005-0000-0000-00004BE30000}"/>
    <cellStyle name="Título 3 10" xfId="3236" xr:uid="{00000000-0005-0000-0000-00004CE30000}"/>
    <cellStyle name="Título 3 11" xfId="3237" xr:uid="{00000000-0005-0000-0000-00004DE30000}"/>
    <cellStyle name="Título 3 12" xfId="3238" xr:uid="{00000000-0005-0000-0000-00004EE30000}"/>
    <cellStyle name="Título 3 13" xfId="3239" xr:uid="{00000000-0005-0000-0000-00004FE30000}"/>
    <cellStyle name="Título 3 14" xfId="3240" xr:uid="{00000000-0005-0000-0000-000050E30000}"/>
    <cellStyle name="Título 3 15" xfId="3241" xr:uid="{00000000-0005-0000-0000-000051E30000}"/>
    <cellStyle name="Título 3 16" xfId="3242" xr:uid="{00000000-0005-0000-0000-000052E30000}"/>
    <cellStyle name="Título 3 17" xfId="3243" xr:uid="{00000000-0005-0000-0000-000053E30000}"/>
    <cellStyle name="Título 3 18" xfId="3244" xr:uid="{00000000-0005-0000-0000-000054E30000}"/>
    <cellStyle name="Título 3 19" xfId="3245" xr:uid="{00000000-0005-0000-0000-000055E30000}"/>
    <cellStyle name="Título 3 2" xfId="173" xr:uid="{00000000-0005-0000-0000-000056E30000}"/>
    <cellStyle name="Título 3 2 2" xfId="3246" xr:uid="{00000000-0005-0000-0000-000057E30000}"/>
    <cellStyle name="Título 3 2 2 2" xfId="58565" xr:uid="{E2CC0E6A-C9D1-4096-A3F1-98F472D95376}"/>
    <cellStyle name="Título 3 2 3" xfId="3247" xr:uid="{00000000-0005-0000-0000-000058E30000}"/>
    <cellStyle name="Título 3 2 3 2" xfId="58566" xr:uid="{CB7A68F8-5144-45E3-B573-C8847902A55A}"/>
    <cellStyle name="Título 3 2 4" xfId="3248" xr:uid="{00000000-0005-0000-0000-000059E30000}"/>
    <cellStyle name="Título 3 2 5" xfId="3249" xr:uid="{00000000-0005-0000-0000-00005AE30000}"/>
    <cellStyle name="Título 3 2 6" xfId="58564" xr:uid="{F15677CC-5BEC-44AA-94D2-59D7971DCF1D}"/>
    <cellStyle name="Título 3 20" xfId="3250" xr:uid="{00000000-0005-0000-0000-00005BE30000}"/>
    <cellStyle name="Título 3 21" xfId="3251" xr:uid="{00000000-0005-0000-0000-00005CE30000}"/>
    <cellStyle name="Título 3 22" xfId="3252" xr:uid="{00000000-0005-0000-0000-00005DE30000}"/>
    <cellStyle name="Título 3 23" xfId="3253" xr:uid="{00000000-0005-0000-0000-00005EE30000}"/>
    <cellStyle name="Título 3 24" xfId="3254" xr:uid="{00000000-0005-0000-0000-00005FE30000}"/>
    <cellStyle name="Título 3 25" xfId="3255" xr:uid="{00000000-0005-0000-0000-000060E30000}"/>
    <cellStyle name="Título 3 26" xfId="3256" xr:uid="{00000000-0005-0000-0000-000061E30000}"/>
    <cellStyle name="Título 3 27" xfId="3257" xr:uid="{00000000-0005-0000-0000-000062E30000}"/>
    <cellStyle name="Título 3 28" xfId="3258" xr:uid="{00000000-0005-0000-0000-000063E30000}"/>
    <cellStyle name="Título 3 29" xfId="3259" xr:uid="{00000000-0005-0000-0000-000064E30000}"/>
    <cellStyle name="Título 3 3" xfId="3260" xr:uid="{00000000-0005-0000-0000-000065E30000}"/>
    <cellStyle name="Título 3 30" xfId="3261" xr:uid="{00000000-0005-0000-0000-000066E30000}"/>
    <cellStyle name="Título 3 31" xfId="3262" xr:uid="{00000000-0005-0000-0000-000067E30000}"/>
    <cellStyle name="Título 3 32" xfId="3263" xr:uid="{00000000-0005-0000-0000-000068E30000}"/>
    <cellStyle name="Título 3 33" xfId="3264" xr:uid="{00000000-0005-0000-0000-000069E30000}"/>
    <cellStyle name="Título 3 34" xfId="3265" xr:uid="{00000000-0005-0000-0000-00006AE30000}"/>
    <cellStyle name="Título 3 35" xfId="3266" xr:uid="{00000000-0005-0000-0000-00006BE30000}"/>
    <cellStyle name="Título 3 36" xfId="3267" xr:uid="{00000000-0005-0000-0000-00006CE30000}"/>
    <cellStyle name="Título 3 37" xfId="3268" xr:uid="{00000000-0005-0000-0000-00006DE30000}"/>
    <cellStyle name="Título 3 38" xfId="3269" xr:uid="{00000000-0005-0000-0000-00006EE30000}"/>
    <cellStyle name="Título 3 39" xfId="3270" xr:uid="{00000000-0005-0000-0000-00006FE30000}"/>
    <cellStyle name="Título 3 4" xfId="3271" xr:uid="{00000000-0005-0000-0000-000070E30000}"/>
    <cellStyle name="Título 3 40" xfId="3272" xr:uid="{00000000-0005-0000-0000-000071E30000}"/>
    <cellStyle name="Título 3 41" xfId="3273" xr:uid="{00000000-0005-0000-0000-000072E30000}"/>
    <cellStyle name="Título 3 42" xfId="3274" xr:uid="{00000000-0005-0000-0000-000073E30000}"/>
    <cellStyle name="Título 3 43" xfId="3275" xr:uid="{00000000-0005-0000-0000-000074E30000}"/>
    <cellStyle name="Título 3 44" xfId="3276" xr:uid="{00000000-0005-0000-0000-000075E30000}"/>
    <cellStyle name="Título 3 45" xfId="3277" xr:uid="{00000000-0005-0000-0000-000076E30000}"/>
    <cellStyle name="Título 3 46" xfId="3278" xr:uid="{00000000-0005-0000-0000-000077E30000}"/>
    <cellStyle name="Título 3 47" xfId="3279" xr:uid="{00000000-0005-0000-0000-000078E30000}"/>
    <cellStyle name="Título 3 48" xfId="3280" xr:uid="{00000000-0005-0000-0000-000079E30000}"/>
    <cellStyle name="Título 3 49" xfId="3281" xr:uid="{00000000-0005-0000-0000-00007AE30000}"/>
    <cellStyle name="Título 3 5" xfId="3282" xr:uid="{00000000-0005-0000-0000-00007BE30000}"/>
    <cellStyle name="Título 3 50" xfId="3283" xr:uid="{00000000-0005-0000-0000-00007CE30000}"/>
    <cellStyle name="Título 3 51" xfId="3284" xr:uid="{00000000-0005-0000-0000-00007DE30000}"/>
    <cellStyle name="Título 3 52" xfId="3285" xr:uid="{00000000-0005-0000-0000-00007EE30000}"/>
    <cellStyle name="Título 3 53" xfId="3286" xr:uid="{00000000-0005-0000-0000-00007FE30000}"/>
    <cellStyle name="Título 3 54" xfId="3287" xr:uid="{00000000-0005-0000-0000-000080E30000}"/>
    <cellStyle name="Título 3 55" xfId="3288" xr:uid="{00000000-0005-0000-0000-000081E30000}"/>
    <cellStyle name="Título 3 56" xfId="3289" xr:uid="{00000000-0005-0000-0000-000082E30000}"/>
    <cellStyle name="Título 3 57" xfId="3290" xr:uid="{00000000-0005-0000-0000-000083E30000}"/>
    <cellStyle name="Título 3 58" xfId="3291" xr:uid="{00000000-0005-0000-0000-000084E30000}"/>
    <cellStyle name="Título 3 59" xfId="3292" xr:uid="{00000000-0005-0000-0000-000085E30000}"/>
    <cellStyle name="Título 3 6" xfId="3293" xr:uid="{00000000-0005-0000-0000-000086E30000}"/>
    <cellStyle name="Título 3 60" xfId="3294" xr:uid="{00000000-0005-0000-0000-000087E30000}"/>
    <cellStyle name="Título 3 61" xfId="3295" xr:uid="{00000000-0005-0000-0000-000088E30000}"/>
    <cellStyle name="Título 3 62" xfId="3296" xr:uid="{00000000-0005-0000-0000-000089E30000}"/>
    <cellStyle name="Título 3 63" xfId="3297" xr:uid="{00000000-0005-0000-0000-00008AE30000}"/>
    <cellStyle name="Título 3 64" xfId="3298" xr:uid="{00000000-0005-0000-0000-00008BE30000}"/>
    <cellStyle name="Título 3 65" xfId="3299" xr:uid="{00000000-0005-0000-0000-00008CE30000}"/>
    <cellStyle name="Título 3 66" xfId="3300" xr:uid="{00000000-0005-0000-0000-00008DE30000}"/>
    <cellStyle name="Título 3 67" xfId="3301" xr:uid="{00000000-0005-0000-0000-00008EE30000}"/>
    <cellStyle name="Título 3 7" xfId="3302" xr:uid="{00000000-0005-0000-0000-00008FE30000}"/>
    <cellStyle name="Título 3 8" xfId="3303" xr:uid="{00000000-0005-0000-0000-000090E30000}"/>
    <cellStyle name="Título 3 9" xfId="3304" xr:uid="{00000000-0005-0000-0000-000091E30000}"/>
    <cellStyle name="Título 30" xfId="3305" xr:uid="{00000000-0005-0000-0000-000092E30000}"/>
    <cellStyle name="Título 31" xfId="3306" xr:uid="{00000000-0005-0000-0000-000093E30000}"/>
    <cellStyle name="Título 32" xfId="3307" xr:uid="{00000000-0005-0000-0000-000094E30000}"/>
    <cellStyle name="Título 33" xfId="3308" xr:uid="{00000000-0005-0000-0000-000095E30000}"/>
    <cellStyle name="Título 34" xfId="3309" xr:uid="{00000000-0005-0000-0000-000096E30000}"/>
    <cellStyle name="Título 35" xfId="3310" xr:uid="{00000000-0005-0000-0000-000097E30000}"/>
    <cellStyle name="Título 36" xfId="3311" xr:uid="{00000000-0005-0000-0000-000098E30000}"/>
    <cellStyle name="Título 37" xfId="3312" xr:uid="{00000000-0005-0000-0000-000099E30000}"/>
    <cellStyle name="Título 38" xfId="3313" xr:uid="{00000000-0005-0000-0000-00009AE30000}"/>
    <cellStyle name="Título 39" xfId="3314" xr:uid="{00000000-0005-0000-0000-00009BE30000}"/>
    <cellStyle name="Título 4" xfId="174" xr:uid="{00000000-0005-0000-0000-00009CE30000}"/>
    <cellStyle name="Título 4 2" xfId="3315" xr:uid="{00000000-0005-0000-0000-00009DE30000}"/>
    <cellStyle name="Título 4 3" xfId="3316" xr:uid="{00000000-0005-0000-0000-00009EE30000}"/>
    <cellStyle name="Título 4 4" xfId="3317" xr:uid="{00000000-0005-0000-0000-00009FE30000}"/>
    <cellStyle name="Título 4 5" xfId="3318" xr:uid="{00000000-0005-0000-0000-0000A0E30000}"/>
    <cellStyle name="Título 4 6" xfId="58567" xr:uid="{15316F91-E0BE-42F7-AEEA-DC606EF23890}"/>
    <cellStyle name="Título 40" xfId="3319" xr:uid="{00000000-0005-0000-0000-0000A1E30000}"/>
    <cellStyle name="Título 41" xfId="3320" xr:uid="{00000000-0005-0000-0000-0000A2E30000}"/>
    <cellStyle name="Título 42" xfId="3321" xr:uid="{00000000-0005-0000-0000-0000A3E30000}"/>
    <cellStyle name="Título 43" xfId="3322" xr:uid="{00000000-0005-0000-0000-0000A4E30000}"/>
    <cellStyle name="Título 44" xfId="3323" xr:uid="{00000000-0005-0000-0000-0000A5E30000}"/>
    <cellStyle name="Título 45" xfId="3324" xr:uid="{00000000-0005-0000-0000-0000A6E30000}"/>
    <cellStyle name="Título 46" xfId="3325" xr:uid="{00000000-0005-0000-0000-0000A7E30000}"/>
    <cellStyle name="Título 47" xfId="3326" xr:uid="{00000000-0005-0000-0000-0000A8E30000}"/>
    <cellStyle name="Título 48" xfId="3327" xr:uid="{00000000-0005-0000-0000-0000A9E30000}"/>
    <cellStyle name="Título 49" xfId="3328" xr:uid="{00000000-0005-0000-0000-0000AAE30000}"/>
    <cellStyle name="Título 5" xfId="3329" xr:uid="{00000000-0005-0000-0000-0000ABE30000}"/>
    <cellStyle name="Título 50" xfId="3330" xr:uid="{00000000-0005-0000-0000-0000ACE30000}"/>
    <cellStyle name="Título 51" xfId="3331" xr:uid="{00000000-0005-0000-0000-0000ADE30000}"/>
    <cellStyle name="Título 52" xfId="3332" xr:uid="{00000000-0005-0000-0000-0000AEE30000}"/>
    <cellStyle name="Título 53" xfId="3333" xr:uid="{00000000-0005-0000-0000-0000AFE30000}"/>
    <cellStyle name="Título 54" xfId="3334" xr:uid="{00000000-0005-0000-0000-0000B0E30000}"/>
    <cellStyle name="Título 55" xfId="3335" xr:uid="{00000000-0005-0000-0000-0000B1E30000}"/>
    <cellStyle name="Título 56" xfId="3336" xr:uid="{00000000-0005-0000-0000-0000B2E30000}"/>
    <cellStyle name="Título 57" xfId="3337" xr:uid="{00000000-0005-0000-0000-0000B3E30000}"/>
    <cellStyle name="Título 58" xfId="3338" xr:uid="{00000000-0005-0000-0000-0000B4E30000}"/>
    <cellStyle name="Título 59" xfId="3339" xr:uid="{00000000-0005-0000-0000-0000B5E30000}"/>
    <cellStyle name="Título 6" xfId="3340" xr:uid="{00000000-0005-0000-0000-0000B6E30000}"/>
    <cellStyle name="Título 60" xfId="3341" xr:uid="{00000000-0005-0000-0000-0000B7E30000}"/>
    <cellStyle name="Título 61" xfId="3342" xr:uid="{00000000-0005-0000-0000-0000B8E30000}"/>
    <cellStyle name="Título 62" xfId="3343" xr:uid="{00000000-0005-0000-0000-0000B9E30000}"/>
    <cellStyle name="Título 63" xfId="3344" xr:uid="{00000000-0005-0000-0000-0000BAE30000}"/>
    <cellStyle name="Título 64" xfId="3345" xr:uid="{00000000-0005-0000-0000-0000BBE30000}"/>
    <cellStyle name="Título 65" xfId="3346" xr:uid="{00000000-0005-0000-0000-0000BCE30000}"/>
    <cellStyle name="Título 66" xfId="3347" xr:uid="{00000000-0005-0000-0000-0000BDE30000}"/>
    <cellStyle name="Título 67" xfId="3348" xr:uid="{00000000-0005-0000-0000-0000BEE30000}"/>
    <cellStyle name="Título 68" xfId="3349" xr:uid="{00000000-0005-0000-0000-0000BFE30000}"/>
    <cellStyle name="Título 69" xfId="3350" xr:uid="{00000000-0005-0000-0000-0000C0E30000}"/>
    <cellStyle name="Título 7" xfId="3351" xr:uid="{00000000-0005-0000-0000-0000C1E30000}"/>
    <cellStyle name="Título 8" xfId="3352" xr:uid="{00000000-0005-0000-0000-0000C2E30000}"/>
    <cellStyle name="Título 9" xfId="3353" xr:uid="{00000000-0005-0000-0000-0000C3E30000}"/>
    <cellStyle name="Total 10" xfId="3354" xr:uid="{00000000-0005-0000-0000-0000C4E30000}"/>
    <cellStyle name="Total 11" xfId="3355" xr:uid="{00000000-0005-0000-0000-0000C5E30000}"/>
    <cellStyle name="Total 12" xfId="3356" xr:uid="{00000000-0005-0000-0000-0000C6E30000}"/>
    <cellStyle name="Total 13" xfId="3357" xr:uid="{00000000-0005-0000-0000-0000C7E30000}"/>
    <cellStyle name="Total 14" xfId="3358" xr:uid="{00000000-0005-0000-0000-0000C8E30000}"/>
    <cellStyle name="Total 15" xfId="3359" xr:uid="{00000000-0005-0000-0000-0000C9E30000}"/>
    <cellStyle name="Total 16" xfId="3360" xr:uid="{00000000-0005-0000-0000-0000CAE30000}"/>
    <cellStyle name="Total 17" xfId="3361" xr:uid="{00000000-0005-0000-0000-0000CBE30000}"/>
    <cellStyle name="Total 18" xfId="3362" xr:uid="{00000000-0005-0000-0000-0000CCE30000}"/>
    <cellStyle name="Total 19" xfId="3363" xr:uid="{00000000-0005-0000-0000-0000CDE30000}"/>
    <cellStyle name="Total 2" xfId="175" xr:uid="{00000000-0005-0000-0000-0000CEE30000}"/>
    <cellStyle name="Total 2 2" xfId="3364" xr:uid="{00000000-0005-0000-0000-0000CFE30000}"/>
    <cellStyle name="Total 2 2 2" xfId="7310" xr:uid="{00000000-0005-0000-0000-0000D0E30000}"/>
    <cellStyle name="Total 2 2 2 2" xfId="58570" xr:uid="{A97E88AF-7FC2-44CE-BE25-F0C37B8013E6}"/>
    <cellStyle name="Total 2 2 3" xfId="58569" xr:uid="{3DDDFC51-8CEC-4F6D-B276-23D0EDB0D0A2}"/>
    <cellStyle name="Total 2 3" xfId="3365" xr:uid="{00000000-0005-0000-0000-0000D1E30000}"/>
    <cellStyle name="Total 2 3 2" xfId="58571" xr:uid="{D4B83EB5-34BD-4925-B2FF-5981F72C975A}"/>
    <cellStyle name="Total 2 4" xfId="3366" xr:uid="{00000000-0005-0000-0000-0000D2E30000}"/>
    <cellStyle name="Total 2 5" xfId="3367" xr:uid="{00000000-0005-0000-0000-0000D3E30000}"/>
    <cellStyle name="Total 2 6" xfId="58568" xr:uid="{C96BA0EB-1098-43F0-BAF1-CF832EF7F82C}"/>
    <cellStyle name="Total 20" xfId="3368" xr:uid="{00000000-0005-0000-0000-0000D4E30000}"/>
    <cellStyle name="Total 21" xfId="3369" xr:uid="{00000000-0005-0000-0000-0000D5E30000}"/>
    <cellStyle name="Total 22" xfId="3370" xr:uid="{00000000-0005-0000-0000-0000D6E30000}"/>
    <cellStyle name="Total 23" xfId="3371" xr:uid="{00000000-0005-0000-0000-0000D7E30000}"/>
    <cellStyle name="Total 24" xfId="3372" xr:uid="{00000000-0005-0000-0000-0000D8E30000}"/>
    <cellStyle name="Total 25" xfId="3373" xr:uid="{00000000-0005-0000-0000-0000D9E30000}"/>
    <cellStyle name="Total 26" xfId="3374" xr:uid="{00000000-0005-0000-0000-0000DAE30000}"/>
    <cellStyle name="Total 27" xfId="3375" xr:uid="{00000000-0005-0000-0000-0000DBE30000}"/>
    <cellStyle name="Total 28" xfId="3376" xr:uid="{00000000-0005-0000-0000-0000DCE30000}"/>
    <cellStyle name="Total 29" xfId="3377" xr:uid="{00000000-0005-0000-0000-0000DDE30000}"/>
    <cellStyle name="Total 3" xfId="176" xr:uid="{00000000-0005-0000-0000-0000DEE30000}"/>
    <cellStyle name="Total 30" xfId="3378" xr:uid="{00000000-0005-0000-0000-0000DFE30000}"/>
    <cellStyle name="Total 31" xfId="3379" xr:uid="{00000000-0005-0000-0000-0000E0E30000}"/>
    <cellStyle name="Total 32" xfId="3380" xr:uid="{00000000-0005-0000-0000-0000E1E30000}"/>
    <cellStyle name="Total 33" xfId="3381" xr:uid="{00000000-0005-0000-0000-0000E2E30000}"/>
    <cellStyle name="Total 34" xfId="3382" xr:uid="{00000000-0005-0000-0000-0000E3E30000}"/>
    <cellStyle name="Total 35" xfId="3383" xr:uid="{00000000-0005-0000-0000-0000E4E30000}"/>
    <cellStyle name="Total 36" xfId="3384" xr:uid="{00000000-0005-0000-0000-0000E5E30000}"/>
    <cellStyle name="Total 37" xfId="3385" xr:uid="{00000000-0005-0000-0000-0000E6E30000}"/>
    <cellStyle name="Total 38" xfId="3386" xr:uid="{00000000-0005-0000-0000-0000E7E30000}"/>
    <cellStyle name="Total 39" xfId="3387" xr:uid="{00000000-0005-0000-0000-0000E8E30000}"/>
    <cellStyle name="Total 4" xfId="3388" xr:uid="{00000000-0005-0000-0000-0000E9E30000}"/>
    <cellStyle name="Total 40" xfId="3389" xr:uid="{00000000-0005-0000-0000-0000EAE30000}"/>
    <cellStyle name="Total 41" xfId="3390" xr:uid="{00000000-0005-0000-0000-0000EBE30000}"/>
    <cellStyle name="Total 42" xfId="3391" xr:uid="{00000000-0005-0000-0000-0000ECE30000}"/>
    <cellStyle name="Total 43" xfId="3392" xr:uid="{00000000-0005-0000-0000-0000EDE30000}"/>
    <cellStyle name="Total 44" xfId="3393" xr:uid="{00000000-0005-0000-0000-0000EEE30000}"/>
    <cellStyle name="Total 45" xfId="3394" xr:uid="{00000000-0005-0000-0000-0000EFE30000}"/>
    <cellStyle name="Total 46" xfId="3395" xr:uid="{00000000-0005-0000-0000-0000F0E30000}"/>
    <cellStyle name="Total 47" xfId="3396" xr:uid="{00000000-0005-0000-0000-0000F1E30000}"/>
    <cellStyle name="Total 48" xfId="3397" xr:uid="{00000000-0005-0000-0000-0000F2E30000}"/>
    <cellStyle name="Total 49" xfId="3398" xr:uid="{00000000-0005-0000-0000-0000F3E30000}"/>
    <cellStyle name="Total 5" xfId="3399" xr:uid="{00000000-0005-0000-0000-0000F4E30000}"/>
    <cellStyle name="Total 50" xfId="3400" xr:uid="{00000000-0005-0000-0000-0000F5E30000}"/>
    <cellStyle name="Total 51" xfId="3401" xr:uid="{00000000-0005-0000-0000-0000F6E30000}"/>
    <cellStyle name="Total 52" xfId="3402" xr:uid="{00000000-0005-0000-0000-0000F7E30000}"/>
    <cellStyle name="Total 53" xfId="3403" xr:uid="{00000000-0005-0000-0000-0000F8E30000}"/>
    <cellStyle name="Total 54" xfId="3404" xr:uid="{00000000-0005-0000-0000-0000F9E30000}"/>
    <cellStyle name="Total 55" xfId="3405" xr:uid="{00000000-0005-0000-0000-0000FAE30000}"/>
    <cellStyle name="Total 56" xfId="3406" xr:uid="{00000000-0005-0000-0000-0000FBE30000}"/>
    <cellStyle name="Total 57" xfId="3407" xr:uid="{00000000-0005-0000-0000-0000FCE30000}"/>
    <cellStyle name="Total 58" xfId="3408" xr:uid="{00000000-0005-0000-0000-0000FDE30000}"/>
    <cellStyle name="Total 59" xfId="3409" xr:uid="{00000000-0005-0000-0000-0000FEE30000}"/>
    <cellStyle name="Total 6" xfId="3410" xr:uid="{00000000-0005-0000-0000-0000FFE30000}"/>
    <cellStyle name="Total 60" xfId="3411" xr:uid="{00000000-0005-0000-0000-000000E40000}"/>
    <cellStyle name="Total 61" xfId="3412" xr:uid="{00000000-0005-0000-0000-000001E40000}"/>
    <cellStyle name="Total 62" xfId="3413" xr:uid="{00000000-0005-0000-0000-000002E40000}"/>
    <cellStyle name="Total 63" xfId="3414" xr:uid="{00000000-0005-0000-0000-000003E40000}"/>
    <cellStyle name="Total 64" xfId="3415" xr:uid="{00000000-0005-0000-0000-000004E40000}"/>
    <cellStyle name="Total 65" xfId="3416" xr:uid="{00000000-0005-0000-0000-000005E40000}"/>
    <cellStyle name="Total 66" xfId="3417" xr:uid="{00000000-0005-0000-0000-000006E40000}"/>
    <cellStyle name="Total 67" xfId="3418" xr:uid="{00000000-0005-0000-0000-000007E40000}"/>
    <cellStyle name="Total 68" xfId="7461" xr:uid="{00000000-0005-0000-0000-000008E40000}"/>
    <cellStyle name="Total 69" xfId="10862" xr:uid="{00000000-0005-0000-0000-000009E40000}"/>
    <cellStyle name="Total 7" xfId="3419" xr:uid="{00000000-0005-0000-0000-00000AE40000}"/>
    <cellStyle name="Total 70" xfId="17646" xr:uid="{00000000-0005-0000-0000-00000BE40000}"/>
    <cellStyle name="Total 71" xfId="17651" xr:uid="{00000000-0005-0000-0000-00000CE40000}"/>
    <cellStyle name="Total 72" xfId="31220" xr:uid="{00000000-0005-0000-0000-00000DE40000}"/>
    <cellStyle name="Total 73" xfId="78" xr:uid="{00000000-0005-0000-0000-00000EE40000}"/>
    <cellStyle name="Total 8" xfId="3420" xr:uid="{00000000-0005-0000-0000-00000FE40000}"/>
    <cellStyle name="Total 9" xfId="3421" xr:uid="{00000000-0005-0000-0000-000010E40000}"/>
    <cellStyle name="Warning Text" xfId="7455" xr:uid="{00000000-0005-0000-0000-000011E40000}"/>
    <cellStyle name="Warning Text 2" xfId="58572" xr:uid="{60E0C60D-71DD-44C5-AC99-34F87AB123FB}"/>
    <cellStyle name="常规_BQ" xfId="7298" xr:uid="{00000000-0005-0000-0000-000012E40000}"/>
  </cellStyles>
  <dxfs count="75">
    <dxf>
      <font>
        <condense val="0"/>
        <extend val="0"/>
        <color indexed="9"/>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colors>
    <mruColors>
      <color rgb="FF7030A0"/>
      <color rgb="FF0000CC"/>
      <color rgb="FF00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523256</xdr:colOff>
      <xdr:row>2</xdr:row>
      <xdr:rowOff>49481</xdr:rowOff>
    </xdr:from>
    <xdr:to>
      <xdr:col>10</xdr:col>
      <xdr:colOff>897012</xdr:colOff>
      <xdr:row>6</xdr:row>
      <xdr:rowOff>54634</xdr:rowOff>
    </xdr:to>
    <xdr:pic>
      <xdr:nvPicPr>
        <xdr:cNvPr id="3" name="Imagen 2">
          <a:extLst>
            <a:ext uri="{FF2B5EF4-FFF2-40B4-BE49-F238E27FC236}">
              <a16:creationId xmlns:a16="http://schemas.microsoft.com/office/drawing/2014/main" id="{DADC0DDC-7393-4032-95C1-ED1D7A3DE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56720" y="389660"/>
          <a:ext cx="1568176" cy="652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411308</xdr:colOff>
      <xdr:row>2</xdr:row>
      <xdr:rowOff>54120</xdr:rowOff>
    </xdr:from>
    <xdr:to>
      <xdr:col>7</xdr:col>
      <xdr:colOff>96738</xdr:colOff>
      <xdr:row>6</xdr:row>
      <xdr:rowOff>78644</xdr:rowOff>
    </xdr:to>
    <xdr:pic>
      <xdr:nvPicPr>
        <xdr:cNvPr id="3" name="Imagen 2">
          <a:extLst>
            <a:ext uri="{FF2B5EF4-FFF2-40B4-BE49-F238E27FC236}">
              <a16:creationId xmlns:a16="http://schemas.microsoft.com/office/drawing/2014/main" id="{EE682041-278E-414C-AC3A-D64814D783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38581" y="389660"/>
          <a:ext cx="1568176" cy="6523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369794</xdr:colOff>
      <xdr:row>2</xdr:row>
      <xdr:rowOff>56030</xdr:rowOff>
    </xdr:from>
    <xdr:to>
      <xdr:col>8</xdr:col>
      <xdr:colOff>55381</xdr:colOff>
      <xdr:row>6</xdr:row>
      <xdr:rowOff>92014</xdr:rowOff>
    </xdr:to>
    <xdr:pic>
      <xdr:nvPicPr>
        <xdr:cNvPr id="3" name="Imagen 2">
          <a:extLst>
            <a:ext uri="{FF2B5EF4-FFF2-40B4-BE49-F238E27FC236}">
              <a16:creationId xmlns:a16="http://schemas.microsoft.com/office/drawing/2014/main" id="{CCB9B035-A46D-4DC4-97CC-A60E3354BB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0" y="392206"/>
          <a:ext cx="1568176" cy="6523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616323</xdr:colOff>
      <xdr:row>2</xdr:row>
      <xdr:rowOff>123265</xdr:rowOff>
    </xdr:from>
    <xdr:to>
      <xdr:col>10</xdr:col>
      <xdr:colOff>783913</xdr:colOff>
      <xdr:row>6</xdr:row>
      <xdr:rowOff>54586</xdr:rowOff>
    </xdr:to>
    <xdr:pic>
      <xdr:nvPicPr>
        <xdr:cNvPr id="3" name="Imagen 2">
          <a:extLst>
            <a:ext uri="{FF2B5EF4-FFF2-40B4-BE49-F238E27FC236}">
              <a16:creationId xmlns:a16="http://schemas.microsoft.com/office/drawing/2014/main" id="{2A320FC1-5905-4A3A-8B3F-347386298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06617" y="481853"/>
          <a:ext cx="1568176" cy="6523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616323</xdr:colOff>
      <xdr:row>2</xdr:row>
      <xdr:rowOff>100854</xdr:rowOff>
    </xdr:from>
    <xdr:to>
      <xdr:col>11</xdr:col>
      <xdr:colOff>59191</xdr:colOff>
      <xdr:row>6</xdr:row>
      <xdr:rowOff>35985</xdr:rowOff>
    </xdr:to>
    <xdr:pic>
      <xdr:nvPicPr>
        <xdr:cNvPr id="3" name="Imagen 2">
          <a:extLst>
            <a:ext uri="{FF2B5EF4-FFF2-40B4-BE49-F238E27FC236}">
              <a16:creationId xmlns:a16="http://schemas.microsoft.com/office/drawing/2014/main" id="{152E38DB-435A-4278-A612-F9778C6992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83352" y="459442"/>
          <a:ext cx="1568176" cy="6523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95250</xdr:rowOff>
    </xdr:from>
    <xdr:to>
      <xdr:col>11</xdr:col>
      <xdr:colOff>91801</xdr:colOff>
      <xdr:row>6</xdr:row>
      <xdr:rowOff>122718</xdr:rowOff>
    </xdr:to>
    <xdr:pic>
      <xdr:nvPicPr>
        <xdr:cNvPr id="3" name="Imagen 2">
          <a:extLst>
            <a:ext uri="{FF2B5EF4-FFF2-40B4-BE49-F238E27FC236}">
              <a16:creationId xmlns:a16="http://schemas.microsoft.com/office/drawing/2014/main" id="{2C58BAA5-0E92-4D68-B642-FBBF01339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91525" y="428625"/>
          <a:ext cx="1568176" cy="6523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493060</xdr:colOff>
      <xdr:row>2</xdr:row>
      <xdr:rowOff>100854</xdr:rowOff>
    </xdr:from>
    <xdr:to>
      <xdr:col>11</xdr:col>
      <xdr:colOff>60874</xdr:colOff>
      <xdr:row>6</xdr:row>
      <xdr:rowOff>35985</xdr:rowOff>
    </xdr:to>
    <xdr:pic>
      <xdr:nvPicPr>
        <xdr:cNvPr id="2" name="Imagen 1">
          <a:extLst>
            <a:ext uri="{FF2B5EF4-FFF2-40B4-BE49-F238E27FC236}">
              <a16:creationId xmlns:a16="http://schemas.microsoft.com/office/drawing/2014/main" id="{3A3AEC86-722B-417B-943F-FB04D858A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94560" y="459442"/>
          <a:ext cx="1568176" cy="65230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598714</xdr:colOff>
      <xdr:row>2</xdr:row>
      <xdr:rowOff>81643</xdr:rowOff>
    </xdr:from>
    <xdr:to>
      <xdr:col>10</xdr:col>
      <xdr:colOff>1148531</xdr:colOff>
      <xdr:row>6</xdr:row>
      <xdr:rowOff>22570</xdr:rowOff>
    </xdr:to>
    <xdr:pic>
      <xdr:nvPicPr>
        <xdr:cNvPr id="3" name="Imagen 2">
          <a:extLst>
            <a:ext uri="{FF2B5EF4-FFF2-40B4-BE49-F238E27FC236}">
              <a16:creationId xmlns:a16="http://schemas.microsoft.com/office/drawing/2014/main" id="{800178FF-E071-41C7-A4C8-3774493F19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1714" y="435429"/>
          <a:ext cx="1568176" cy="65230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152400</xdr:colOff>
      <xdr:row>2</xdr:row>
      <xdr:rowOff>57150</xdr:rowOff>
    </xdr:from>
    <xdr:to>
      <xdr:col>9</xdr:col>
      <xdr:colOff>95611</xdr:colOff>
      <xdr:row>6</xdr:row>
      <xdr:rowOff>92238</xdr:rowOff>
    </xdr:to>
    <xdr:pic>
      <xdr:nvPicPr>
        <xdr:cNvPr id="3" name="Imagen 2">
          <a:extLst>
            <a:ext uri="{FF2B5EF4-FFF2-40B4-BE49-F238E27FC236}">
              <a16:creationId xmlns:a16="http://schemas.microsoft.com/office/drawing/2014/main" id="{21D2691B-3B1C-4374-ACFC-09BE0C069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7125" y="390525"/>
          <a:ext cx="1568176" cy="6523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148167</xdr:colOff>
      <xdr:row>2</xdr:row>
      <xdr:rowOff>31749</xdr:rowOff>
    </xdr:from>
    <xdr:to>
      <xdr:col>8</xdr:col>
      <xdr:colOff>653142</xdr:colOff>
      <xdr:row>6</xdr:row>
      <xdr:rowOff>59641</xdr:rowOff>
    </xdr:to>
    <xdr:pic>
      <xdr:nvPicPr>
        <xdr:cNvPr id="2" name="Imagen 1">
          <a:extLst>
            <a:ext uri="{FF2B5EF4-FFF2-40B4-BE49-F238E27FC236}">
              <a16:creationId xmlns:a16="http://schemas.microsoft.com/office/drawing/2014/main" id="{C7F6E0CA-9344-4E90-97C0-3A1A24521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31667" y="370416"/>
          <a:ext cx="1568176" cy="652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147204</xdr:colOff>
      <xdr:row>2</xdr:row>
      <xdr:rowOff>77931</xdr:rowOff>
    </xdr:from>
    <xdr:to>
      <xdr:col>9</xdr:col>
      <xdr:colOff>93186</xdr:colOff>
      <xdr:row>6</xdr:row>
      <xdr:rowOff>97087</xdr:rowOff>
    </xdr:to>
    <xdr:pic>
      <xdr:nvPicPr>
        <xdr:cNvPr id="2" name="Imagen 1">
          <a:extLst>
            <a:ext uri="{FF2B5EF4-FFF2-40B4-BE49-F238E27FC236}">
              <a16:creationId xmlns:a16="http://schemas.microsoft.com/office/drawing/2014/main" id="{008DD746-D764-472C-BA88-C39598224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07977" y="415636"/>
          <a:ext cx="1568176" cy="65230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152400</xdr:colOff>
      <xdr:row>2</xdr:row>
      <xdr:rowOff>47625</xdr:rowOff>
    </xdr:from>
    <xdr:to>
      <xdr:col>9</xdr:col>
      <xdr:colOff>95611</xdr:colOff>
      <xdr:row>6</xdr:row>
      <xdr:rowOff>59853</xdr:rowOff>
    </xdr:to>
    <xdr:pic>
      <xdr:nvPicPr>
        <xdr:cNvPr id="2" name="Imagen 1">
          <a:extLst>
            <a:ext uri="{FF2B5EF4-FFF2-40B4-BE49-F238E27FC236}">
              <a16:creationId xmlns:a16="http://schemas.microsoft.com/office/drawing/2014/main" id="{B8B4BB63-1BC6-4B71-A0A4-9BA150D142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3950" y="381000"/>
          <a:ext cx="1568176" cy="6523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66675</xdr:colOff>
      <xdr:row>2</xdr:row>
      <xdr:rowOff>114300</xdr:rowOff>
    </xdr:from>
    <xdr:to>
      <xdr:col>9</xdr:col>
      <xdr:colOff>95611</xdr:colOff>
      <xdr:row>7</xdr:row>
      <xdr:rowOff>798</xdr:rowOff>
    </xdr:to>
    <xdr:pic>
      <xdr:nvPicPr>
        <xdr:cNvPr id="2" name="Imagen 1">
          <a:extLst>
            <a:ext uri="{FF2B5EF4-FFF2-40B4-BE49-F238E27FC236}">
              <a16:creationId xmlns:a16="http://schemas.microsoft.com/office/drawing/2014/main" id="{FE2DA9F8-9F60-45A6-9341-C7FE5BA2BF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81925" y="447675"/>
          <a:ext cx="1568176" cy="65230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outlinePr summaryBelow="0" summaryRight="0"/>
  </sheetPr>
  <dimension ref="A1:O247"/>
  <sheetViews>
    <sheetView showGridLines="0" tabSelected="1" zoomScale="85" zoomScaleNormal="85" workbookViewId="0">
      <pane xSplit="4" ySplit="10" topLeftCell="F11" activePane="bottomRight" state="frozen"/>
      <selection pane="topRight" activeCell="E1" sqref="E1"/>
      <selection pane="bottomLeft" activeCell="A11" sqref="A11"/>
      <selection pane="bottomRight" activeCell="M1" sqref="M1:AC1048576"/>
    </sheetView>
  </sheetViews>
  <sheetFormatPr defaultColWidth="11.42578125" defaultRowHeight="15"/>
  <cols>
    <col min="1" max="1" width="12.42578125" style="34" bestFit="1" customWidth="1"/>
    <col min="2" max="2" width="65.7109375" style="34" bestFit="1" customWidth="1"/>
    <col min="3" max="3" width="7.5703125" style="41" customWidth="1"/>
    <col min="4" max="4" width="13.7109375" style="42" customWidth="1"/>
    <col min="5" max="5" width="16.28515625" style="36" customWidth="1"/>
    <col min="6" max="7" width="15.140625" style="36" customWidth="1"/>
    <col min="8" max="9" width="16.42578125" style="36" customWidth="1"/>
    <col min="10" max="10" width="18.42578125" style="36" customWidth="1"/>
    <col min="11" max="11" width="16" style="36" customWidth="1"/>
    <col min="12" max="12" width="5.7109375" customWidth="1"/>
  </cols>
  <sheetData>
    <row r="1" spans="1:15" s="1" customFormat="1" ht="11.25">
      <c r="C1" s="2"/>
    </row>
    <row r="2" spans="1:15" s="1" customFormat="1" ht="15" customHeight="1">
      <c r="A2" s="593" t="s">
        <v>2</v>
      </c>
      <c r="B2" s="593"/>
      <c r="C2" s="593"/>
      <c r="D2" s="593"/>
      <c r="E2" s="593"/>
      <c r="F2" s="593"/>
      <c r="G2" s="593"/>
      <c r="H2" s="593"/>
      <c r="I2" s="593"/>
      <c r="J2" s="593"/>
      <c r="K2" s="593"/>
    </row>
    <row r="3" spans="1:15" s="1" customFormat="1" ht="11.25">
      <c r="C3" s="2"/>
      <c r="F3" s="84"/>
      <c r="G3" s="84"/>
      <c r="K3" s="103"/>
    </row>
    <row r="4" spans="1:15" s="1" customFormat="1" ht="12.75">
      <c r="A4" s="293" t="s">
        <v>3</v>
      </c>
      <c r="B4" s="291" t="e">
        <f>+#REF!</f>
        <v>#REF!</v>
      </c>
      <c r="C4" s="2"/>
      <c r="F4" s="84"/>
      <c r="G4" s="84"/>
      <c r="H4" s="98"/>
      <c r="K4" s="103"/>
    </row>
    <row r="5" spans="1:15" s="1" customFormat="1" ht="12.75">
      <c r="A5" s="293" t="s">
        <v>4</v>
      </c>
      <c r="B5" s="291" t="str">
        <f>$A$2</f>
        <v>OBRAS PROVISIONALES</v>
      </c>
      <c r="F5" s="84"/>
      <c r="G5" s="84"/>
      <c r="H5" s="98"/>
      <c r="K5" s="21"/>
    </row>
    <row r="6" spans="1:15" s="1" customFormat="1" ht="12.75">
      <c r="A6" s="293" t="s">
        <v>5</v>
      </c>
      <c r="B6" s="291" t="e">
        <f>+#REF!</f>
        <v>#REF!</v>
      </c>
      <c r="F6" s="84"/>
      <c r="G6" s="84"/>
      <c r="H6" s="98"/>
      <c r="K6" s="21"/>
    </row>
    <row r="7" spans="1:15" s="1" customFormat="1" ht="12.75">
      <c r="A7" s="293" t="s">
        <v>6</v>
      </c>
      <c r="B7" s="291" t="e">
        <f>+#REF!</f>
        <v>#REF!</v>
      </c>
      <c r="F7" s="84"/>
      <c r="G7" s="84"/>
      <c r="H7" s="98"/>
      <c r="K7" s="21"/>
    </row>
    <row r="8" spans="1:15" s="1" customFormat="1" ht="12.75">
      <c r="A8" s="294" t="s">
        <v>7</v>
      </c>
      <c r="B8" s="292" t="e">
        <f>+#REF!</f>
        <v>#REF!</v>
      </c>
      <c r="F8" s="84"/>
      <c r="G8" s="84"/>
      <c r="H8" s="98"/>
      <c r="J8" s="167" t="s">
        <v>0</v>
      </c>
      <c r="K8" s="295" t="e">
        <f>+#REF!</f>
        <v>#REF!</v>
      </c>
    </row>
    <row r="9" spans="1:15" s="1" customFormat="1" ht="16.5" customHeight="1" thickBot="1">
      <c r="B9" s="133"/>
      <c r="C9" s="2"/>
    </row>
    <row r="10" spans="1:15" s="1" customFormat="1" ht="31.5" customHeight="1" thickTop="1" thickBot="1">
      <c r="A10" s="9" t="s">
        <v>8</v>
      </c>
      <c r="B10" s="10" t="s">
        <v>9</v>
      </c>
      <c r="C10" s="10" t="s">
        <v>10</v>
      </c>
      <c r="D10" s="11" t="s">
        <v>11</v>
      </c>
      <c r="E10" s="11" t="s">
        <v>12</v>
      </c>
      <c r="F10" s="11" t="s">
        <v>13</v>
      </c>
      <c r="G10" s="11" t="s">
        <v>14</v>
      </c>
      <c r="H10" s="59" t="s">
        <v>15</v>
      </c>
      <c r="I10" s="59" t="s">
        <v>16</v>
      </c>
      <c r="J10" s="59" t="s">
        <v>17</v>
      </c>
      <c r="K10" s="12" t="s">
        <v>18</v>
      </c>
    </row>
    <row r="11" spans="1:15" s="1" customFormat="1" ht="14.1" customHeight="1" thickTop="1" thickBot="1">
      <c r="A11" s="54" t="s">
        <v>19</v>
      </c>
      <c r="B11" s="14" t="s">
        <v>20</v>
      </c>
      <c r="C11" s="15"/>
      <c r="D11" s="16"/>
      <c r="E11" s="16"/>
      <c r="F11" s="16"/>
      <c r="G11" s="16"/>
      <c r="H11" s="16"/>
      <c r="I11" s="16"/>
      <c r="J11" s="16"/>
      <c r="K11" s="17"/>
    </row>
    <row r="12" spans="1:15" ht="15.75" thickTop="1">
      <c r="A12" s="120">
        <f>A11+0.01</f>
        <v>1.01</v>
      </c>
      <c r="B12" s="124" t="s">
        <v>21</v>
      </c>
      <c r="C12" s="100"/>
      <c r="D12" s="302"/>
      <c r="E12" s="125"/>
      <c r="F12" s="107"/>
      <c r="G12" s="115" t="str">
        <f t="shared" ref="G12:G33" si="0">IFERROR(IF(D12=0,"",(E12+F12*tc)),"")</f>
        <v/>
      </c>
      <c r="H12" s="114" t="str">
        <f>IFERROR(IF(D12=0,"",$D12*E12),"")</f>
        <v/>
      </c>
      <c r="I12" s="105" t="str">
        <f>IFERROR(IF(D12=0,"",$D12*F12),"")</f>
        <v/>
      </c>
      <c r="J12" s="64" t="str">
        <f>IFERROR(IF(D12&lt;&gt;0,(D12*G12)," "),0)</f>
        <v xml:space="preserve"> </v>
      </c>
      <c r="K12" s="109" t="e">
        <f>SUM(J13:J33)</f>
        <v>#REF!</v>
      </c>
    </row>
    <row r="13" spans="1:15">
      <c r="A13" s="121">
        <f>A12+0.0001</f>
        <v>1.0101</v>
      </c>
      <c r="B13" s="47" t="s">
        <v>22</v>
      </c>
      <c r="C13" s="45" t="s">
        <v>23</v>
      </c>
      <c r="D13" s="303">
        <v>1</v>
      </c>
      <c r="E13" s="66">
        <v>8767.3700000000008</v>
      </c>
      <c r="F13" s="73"/>
      <c r="G13" s="290" t="str">
        <f t="shared" si="0"/>
        <v/>
      </c>
      <c r="H13" s="290">
        <f>+ROUND(D13*E13,2)</f>
        <v>8767.3700000000008</v>
      </c>
      <c r="I13" s="304">
        <f>+ROUND(D13*F13,2)</f>
        <v>0</v>
      </c>
      <c r="J13" s="64" t="e">
        <f t="shared" ref="J13:J33" si="1">+ROUND(H13+I13*tc,2)</f>
        <v>#REF!</v>
      </c>
      <c r="K13" s="110"/>
      <c r="L13" s="136"/>
      <c r="M13" s="134"/>
      <c r="N13" s="134"/>
      <c r="O13" s="134"/>
    </row>
    <row r="14" spans="1:15">
      <c r="A14" s="305">
        <f t="shared" ref="A14:A25" si="2">A13+0.0001</f>
        <v>1.0102</v>
      </c>
      <c r="B14" s="306" t="s">
        <v>24</v>
      </c>
      <c r="C14" s="307" t="s">
        <v>23</v>
      </c>
      <c r="D14" s="308">
        <v>0</v>
      </c>
      <c r="E14" s="309">
        <v>8767.3700000000008</v>
      </c>
      <c r="F14" s="310"/>
      <c r="G14" s="311" t="str">
        <f t="shared" si="0"/>
        <v/>
      </c>
      <c r="H14" s="311">
        <f t="shared" ref="H14:H55" si="3">+ROUND(D14*E14,2)</f>
        <v>0</v>
      </c>
      <c r="I14" s="312">
        <f t="shared" ref="I14:I55" si="4">+ROUND(D14*F14,2)</f>
        <v>0</v>
      </c>
      <c r="J14" s="313" t="e">
        <f t="shared" si="1"/>
        <v>#REF!</v>
      </c>
      <c r="K14" s="314"/>
      <c r="L14" s="136"/>
      <c r="N14" s="134"/>
      <c r="O14" s="134"/>
    </row>
    <row r="15" spans="1:15">
      <c r="A15" s="121">
        <f t="shared" si="2"/>
        <v>1.0103</v>
      </c>
      <c r="B15" s="47" t="s">
        <v>25</v>
      </c>
      <c r="C15" s="45" t="s">
        <v>23</v>
      </c>
      <c r="D15" s="303">
        <v>1</v>
      </c>
      <c r="E15" s="66">
        <v>3397.24</v>
      </c>
      <c r="F15" s="73"/>
      <c r="G15" s="290" t="str">
        <f t="shared" si="0"/>
        <v/>
      </c>
      <c r="H15" s="290">
        <f t="shared" si="3"/>
        <v>3397.24</v>
      </c>
      <c r="I15" s="304">
        <f t="shared" si="4"/>
        <v>0</v>
      </c>
      <c r="J15" s="64" t="e">
        <f t="shared" si="1"/>
        <v>#REF!</v>
      </c>
      <c r="K15" s="110"/>
      <c r="L15" s="136"/>
      <c r="N15" s="134"/>
      <c r="O15" s="134"/>
    </row>
    <row r="16" spans="1:15">
      <c r="A16" s="121">
        <f t="shared" si="2"/>
        <v>1.0104</v>
      </c>
      <c r="B16" s="47" t="s">
        <v>26</v>
      </c>
      <c r="C16" s="45" t="s">
        <v>23</v>
      </c>
      <c r="D16" s="303">
        <v>1</v>
      </c>
      <c r="E16" s="126">
        <v>10851.51</v>
      </c>
      <c r="F16" s="73"/>
      <c r="G16" s="290" t="str">
        <f t="shared" si="0"/>
        <v/>
      </c>
      <c r="H16" s="290">
        <f t="shared" si="3"/>
        <v>10851.51</v>
      </c>
      <c r="I16" s="304">
        <f t="shared" si="4"/>
        <v>0</v>
      </c>
      <c r="J16" s="64" t="e">
        <f t="shared" si="1"/>
        <v>#REF!</v>
      </c>
      <c r="K16" s="110"/>
      <c r="L16" s="136"/>
      <c r="N16" s="134"/>
      <c r="O16" s="134"/>
    </row>
    <row r="17" spans="1:15">
      <c r="A17" s="121">
        <f t="shared" si="2"/>
        <v>1.0105</v>
      </c>
      <c r="B17" s="47" t="s">
        <v>27</v>
      </c>
      <c r="C17" s="45" t="s">
        <v>23</v>
      </c>
      <c r="D17" s="303">
        <v>1</v>
      </c>
      <c r="E17" s="66">
        <v>12608.9</v>
      </c>
      <c r="F17" s="73"/>
      <c r="G17" s="290" t="str">
        <f t="shared" si="0"/>
        <v/>
      </c>
      <c r="H17" s="290">
        <f t="shared" si="3"/>
        <v>12608.9</v>
      </c>
      <c r="I17" s="304">
        <f t="shared" si="4"/>
        <v>0</v>
      </c>
      <c r="J17" s="64" t="e">
        <f t="shared" si="1"/>
        <v>#REF!</v>
      </c>
      <c r="K17" s="110"/>
      <c r="L17" s="136"/>
      <c r="N17" s="134"/>
      <c r="O17" s="134"/>
    </row>
    <row r="18" spans="1:15">
      <c r="A18" s="121">
        <f t="shared" si="2"/>
        <v>1.0105999999999999</v>
      </c>
      <c r="B18" s="47" t="s">
        <v>28</v>
      </c>
      <c r="C18" s="45" t="s">
        <v>23</v>
      </c>
      <c r="D18" s="303">
        <v>1</v>
      </c>
      <c r="E18" s="66">
        <v>14038.34</v>
      </c>
      <c r="F18" s="73"/>
      <c r="G18" s="290" t="str">
        <f t="shared" si="0"/>
        <v/>
      </c>
      <c r="H18" s="290">
        <f t="shared" si="3"/>
        <v>14038.34</v>
      </c>
      <c r="I18" s="304">
        <f t="shared" si="4"/>
        <v>0</v>
      </c>
      <c r="J18" s="64" t="e">
        <f t="shared" si="1"/>
        <v>#REF!</v>
      </c>
      <c r="K18" s="110"/>
      <c r="L18" s="136"/>
      <c r="N18" s="134"/>
      <c r="O18" s="134"/>
    </row>
    <row r="19" spans="1:15">
      <c r="A19" s="121">
        <f t="shared" si="2"/>
        <v>1.0106999999999999</v>
      </c>
      <c r="B19" s="47" t="s">
        <v>29</v>
      </c>
      <c r="C19" s="45" t="s">
        <v>30</v>
      </c>
      <c r="D19" s="303">
        <v>1</v>
      </c>
      <c r="E19" s="66">
        <v>5847.24</v>
      </c>
      <c r="F19" s="73"/>
      <c r="G19" s="290" t="str">
        <f t="shared" si="0"/>
        <v/>
      </c>
      <c r="H19" s="290">
        <f t="shared" si="3"/>
        <v>5847.24</v>
      </c>
      <c r="I19" s="304">
        <f t="shared" si="4"/>
        <v>0</v>
      </c>
      <c r="J19" s="64" t="e">
        <f t="shared" si="1"/>
        <v>#REF!</v>
      </c>
      <c r="K19" s="110"/>
      <c r="L19" s="136"/>
      <c r="N19" s="134"/>
      <c r="O19" s="134"/>
    </row>
    <row r="20" spans="1:15" ht="25.35" customHeight="1">
      <c r="A20" s="121">
        <f t="shared" si="2"/>
        <v>1.0107999999999999</v>
      </c>
      <c r="B20" s="47" t="s">
        <v>31</v>
      </c>
      <c r="C20" s="45" t="s">
        <v>23</v>
      </c>
      <c r="D20" s="303">
        <v>1</v>
      </c>
      <c r="E20" s="66">
        <v>850</v>
      </c>
      <c r="F20" s="73"/>
      <c r="G20" s="290" t="str">
        <f t="shared" si="0"/>
        <v/>
      </c>
      <c r="H20" s="290">
        <f t="shared" si="3"/>
        <v>850</v>
      </c>
      <c r="I20" s="304">
        <f t="shared" si="4"/>
        <v>0</v>
      </c>
      <c r="J20" s="64" t="e">
        <f t="shared" si="1"/>
        <v>#REF!</v>
      </c>
      <c r="K20" s="110"/>
      <c r="L20" s="136"/>
      <c r="N20" s="134"/>
      <c r="O20" s="134"/>
    </row>
    <row r="21" spans="1:15" ht="25.9" customHeight="1">
      <c r="A21" s="121">
        <f t="shared" si="2"/>
        <v>1.0108999999999999</v>
      </c>
      <c r="B21" s="47" t="s">
        <v>32</v>
      </c>
      <c r="C21" s="45" t="s">
        <v>33</v>
      </c>
      <c r="D21" s="303">
        <v>7</v>
      </c>
      <c r="E21" s="66">
        <v>780</v>
      </c>
      <c r="F21" s="73"/>
      <c r="G21" s="290" t="str">
        <f t="shared" si="0"/>
        <v/>
      </c>
      <c r="H21" s="290">
        <f t="shared" si="3"/>
        <v>5460</v>
      </c>
      <c r="I21" s="304">
        <f t="shared" si="4"/>
        <v>0</v>
      </c>
      <c r="J21" s="64" t="e">
        <f t="shared" si="1"/>
        <v>#REF!</v>
      </c>
      <c r="K21" s="110"/>
      <c r="L21" s="136"/>
      <c r="N21" s="134"/>
      <c r="O21" s="134"/>
    </row>
    <row r="22" spans="1:15" ht="24" customHeight="1">
      <c r="A22" s="121">
        <f t="shared" si="2"/>
        <v>1.0109999999999999</v>
      </c>
      <c r="B22" s="47" t="s">
        <v>34</v>
      </c>
      <c r="C22" s="45" t="s">
        <v>23</v>
      </c>
      <c r="D22" s="303">
        <v>1</v>
      </c>
      <c r="E22" s="66">
        <v>10162.1</v>
      </c>
      <c r="F22" s="73"/>
      <c r="G22" s="290" t="str">
        <f t="shared" ref="G22" si="5">IFERROR(IF(D22=0,"",(E22+F22*tc)),"")</f>
        <v/>
      </c>
      <c r="H22" s="290">
        <f t="shared" si="3"/>
        <v>10162.1</v>
      </c>
      <c r="I22" s="304">
        <f t="shared" si="4"/>
        <v>0</v>
      </c>
      <c r="J22" s="64" t="e">
        <f t="shared" ref="J22" si="6">+ROUND(H22+I22*tc,2)</f>
        <v>#REF!</v>
      </c>
      <c r="K22" s="110"/>
      <c r="L22" s="136"/>
      <c r="N22" s="134"/>
      <c r="O22" s="134"/>
    </row>
    <row r="23" spans="1:15">
      <c r="A23" s="121">
        <f t="shared" si="2"/>
        <v>1.0110999999999999</v>
      </c>
      <c r="B23" s="47" t="s">
        <v>35</v>
      </c>
      <c r="C23" s="45" t="s">
        <v>23</v>
      </c>
      <c r="D23" s="303">
        <v>1</v>
      </c>
      <c r="E23" s="66">
        <v>6930</v>
      </c>
      <c r="F23" s="73"/>
      <c r="G23" s="290" t="str">
        <f t="shared" si="0"/>
        <v/>
      </c>
      <c r="H23" s="290">
        <f t="shared" si="3"/>
        <v>6930</v>
      </c>
      <c r="I23" s="304">
        <f t="shared" si="4"/>
        <v>0</v>
      </c>
      <c r="J23" s="64" t="e">
        <f t="shared" si="1"/>
        <v>#REF!</v>
      </c>
      <c r="K23" s="110"/>
      <c r="L23" s="136"/>
      <c r="N23" s="134"/>
      <c r="O23" s="134"/>
    </row>
    <row r="24" spans="1:15">
      <c r="A24" s="121">
        <f t="shared" si="2"/>
        <v>1.0111999999999999</v>
      </c>
      <c r="B24" s="47" t="s">
        <v>36</v>
      </c>
      <c r="C24" s="45" t="s">
        <v>33</v>
      </c>
      <c r="D24" s="303">
        <v>7</v>
      </c>
      <c r="E24" s="66">
        <v>560</v>
      </c>
      <c r="F24" s="73"/>
      <c r="G24" s="290" t="str">
        <f t="shared" si="0"/>
        <v/>
      </c>
      <c r="H24" s="290">
        <f t="shared" si="3"/>
        <v>3920</v>
      </c>
      <c r="I24" s="304">
        <f t="shared" si="4"/>
        <v>0</v>
      </c>
      <c r="J24" s="64" t="e">
        <f t="shared" si="1"/>
        <v>#REF!</v>
      </c>
      <c r="K24" s="110"/>
      <c r="L24" s="136"/>
      <c r="N24" s="134"/>
      <c r="O24" s="134"/>
    </row>
    <row r="25" spans="1:15">
      <c r="A25" s="121">
        <f t="shared" si="2"/>
        <v>1.0112999999999999</v>
      </c>
      <c r="B25" s="47" t="s">
        <v>37</v>
      </c>
      <c r="C25" s="45" t="s">
        <v>33</v>
      </c>
      <c r="D25" s="303">
        <v>7</v>
      </c>
      <c r="E25" s="66">
        <v>660</v>
      </c>
      <c r="F25" s="73"/>
      <c r="G25" s="290" t="str">
        <f>IFERROR(IF(D25=0,"",(E25+F25*tc)),"")</f>
        <v/>
      </c>
      <c r="H25" s="290">
        <f t="shared" si="3"/>
        <v>4620</v>
      </c>
      <c r="I25" s="304">
        <f t="shared" si="4"/>
        <v>0</v>
      </c>
      <c r="J25" s="64" t="e">
        <f t="shared" si="1"/>
        <v>#REF!</v>
      </c>
      <c r="K25" s="110"/>
      <c r="L25" s="136"/>
      <c r="N25" s="134"/>
      <c r="O25" s="134"/>
    </row>
    <row r="26" spans="1:15">
      <c r="A26" s="121">
        <f>A25+0.0001</f>
        <v>1.0113999999999999</v>
      </c>
      <c r="B26" s="47" t="s">
        <v>38</v>
      </c>
      <c r="C26" s="45" t="s">
        <v>39</v>
      </c>
      <c r="D26" s="303">
        <v>85</v>
      </c>
      <c r="E26" s="66">
        <v>984.39</v>
      </c>
      <c r="F26" s="73">
        <v>69.599999999999994</v>
      </c>
      <c r="G26" s="290" t="str">
        <f t="shared" si="0"/>
        <v/>
      </c>
      <c r="H26" s="290">
        <f t="shared" si="3"/>
        <v>83673.149999999994</v>
      </c>
      <c r="I26" s="304">
        <f t="shared" si="4"/>
        <v>5916</v>
      </c>
      <c r="J26" s="64" t="e">
        <f t="shared" si="1"/>
        <v>#REF!</v>
      </c>
      <c r="K26" s="110"/>
      <c r="L26" s="136"/>
      <c r="N26" s="134"/>
      <c r="O26" s="134"/>
    </row>
    <row r="27" spans="1:15">
      <c r="A27" s="121">
        <f>A26+0.0001</f>
        <v>1.0114999999999998</v>
      </c>
      <c r="B27" s="47" t="s">
        <v>40</v>
      </c>
      <c r="C27" s="45" t="s">
        <v>23</v>
      </c>
      <c r="D27" s="303">
        <v>1</v>
      </c>
      <c r="E27" s="66">
        <v>4200</v>
      </c>
      <c r="F27" s="73"/>
      <c r="G27" s="290" t="str">
        <f t="shared" si="0"/>
        <v/>
      </c>
      <c r="H27" s="290">
        <f t="shared" si="3"/>
        <v>4200</v>
      </c>
      <c r="I27" s="304">
        <f t="shared" si="4"/>
        <v>0</v>
      </c>
      <c r="J27" s="64" t="e">
        <f t="shared" si="1"/>
        <v>#REF!</v>
      </c>
      <c r="K27" s="110"/>
      <c r="L27" s="136"/>
      <c r="N27" s="134"/>
      <c r="O27" s="134"/>
    </row>
    <row r="28" spans="1:15">
      <c r="A28" s="121">
        <f t="shared" ref="A28:A33" si="7">A27+0.0001</f>
        <v>1.0115999999999998</v>
      </c>
      <c r="B28" s="47" t="s">
        <v>41</v>
      </c>
      <c r="C28" s="45" t="s">
        <v>23</v>
      </c>
      <c r="D28" s="303">
        <v>1</v>
      </c>
      <c r="E28" s="66">
        <v>348242.41800000001</v>
      </c>
      <c r="F28" s="73"/>
      <c r="G28" s="290" t="str">
        <f t="shared" si="0"/>
        <v/>
      </c>
      <c r="H28" s="290">
        <f t="shared" si="3"/>
        <v>348242.42</v>
      </c>
      <c r="I28" s="304">
        <f t="shared" si="4"/>
        <v>0</v>
      </c>
      <c r="J28" s="64" t="e">
        <f t="shared" si="1"/>
        <v>#REF!</v>
      </c>
      <c r="K28" s="110"/>
      <c r="L28" s="136"/>
      <c r="N28" s="134"/>
      <c r="O28" s="134"/>
    </row>
    <row r="29" spans="1:15">
      <c r="A29" s="121">
        <f t="shared" si="7"/>
        <v>1.0116999999999998</v>
      </c>
      <c r="B29" s="47" t="s">
        <v>42</v>
      </c>
      <c r="C29" s="45" t="s">
        <v>23</v>
      </c>
      <c r="D29" s="303">
        <v>1</v>
      </c>
      <c r="E29" s="66">
        <v>25754.12</v>
      </c>
      <c r="F29" s="73"/>
      <c r="G29" s="290" t="str">
        <f t="shared" si="0"/>
        <v/>
      </c>
      <c r="H29" s="290">
        <f t="shared" si="3"/>
        <v>25754.12</v>
      </c>
      <c r="I29" s="304">
        <f t="shared" si="4"/>
        <v>0</v>
      </c>
      <c r="J29" s="64" t="e">
        <f t="shared" si="1"/>
        <v>#REF!</v>
      </c>
      <c r="K29" s="110"/>
      <c r="L29" s="136"/>
      <c r="N29" s="134"/>
      <c r="O29" s="134"/>
    </row>
    <row r="30" spans="1:15">
      <c r="A30" s="305">
        <f t="shared" si="7"/>
        <v>1.0117999999999998</v>
      </c>
      <c r="B30" s="315" t="s">
        <v>43</v>
      </c>
      <c r="C30" s="316" t="s">
        <v>39</v>
      </c>
      <c r="D30" s="317">
        <v>0</v>
      </c>
      <c r="E30" s="309">
        <v>475</v>
      </c>
      <c r="F30" s="318"/>
      <c r="G30" s="311" t="str">
        <f t="shared" si="0"/>
        <v/>
      </c>
      <c r="H30" s="311">
        <f t="shared" si="3"/>
        <v>0</v>
      </c>
      <c r="I30" s="312">
        <f t="shared" si="4"/>
        <v>0</v>
      </c>
      <c r="J30" s="313" t="e">
        <f t="shared" si="1"/>
        <v>#REF!</v>
      </c>
      <c r="K30" s="319"/>
      <c r="L30" s="136"/>
      <c r="N30" s="134"/>
      <c r="O30" s="134"/>
    </row>
    <row r="31" spans="1:15" ht="22.5">
      <c r="A31" s="121">
        <f t="shared" si="7"/>
        <v>1.0118999999999998</v>
      </c>
      <c r="B31" s="320" t="s">
        <v>44</v>
      </c>
      <c r="C31" s="108" t="s">
        <v>39</v>
      </c>
      <c r="D31" s="321">
        <v>72.88</v>
      </c>
      <c r="E31" s="66">
        <v>487.25</v>
      </c>
      <c r="F31" s="156"/>
      <c r="G31" s="290" t="str">
        <f t="shared" si="0"/>
        <v/>
      </c>
      <c r="H31" s="290">
        <f t="shared" si="3"/>
        <v>35510.78</v>
      </c>
      <c r="I31" s="304">
        <f t="shared" si="4"/>
        <v>0</v>
      </c>
      <c r="J31" s="64" t="e">
        <f t="shared" si="1"/>
        <v>#REF!</v>
      </c>
      <c r="K31" s="157"/>
      <c r="L31" s="136"/>
      <c r="N31" s="134"/>
      <c r="O31" s="134"/>
    </row>
    <row r="32" spans="1:15">
      <c r="A32" s="121">
        <f t="shared" si="7"/>
        <v>1.0119999999999998</v>
      </c>
      <c r="B32" s="47" t="s">
        <v>45</v>
      </c>
      <c r="C32" s="45" t="s">
        <v>23</v>
      </c>
      <c r="D32" s="303">
        <v>1</v>
      </c>
      <c r="E32" s="66">
        <v>6250</v>
      </c>
      <c r="F32" s="73"/>
      <c r="G32" s="290" t="str">
        <f t="shared" si="0"/>
        <v/>
      </c>
      <c r="H32" s="290">
        <f t="shared" si="3"/>
        <v>6250</v>
      </c>
      <c r="I32" s="304">
        <f t="shared" si="4"/>
        <v>0</v>
      </c>
      <c r="J32" s="64" t="e">
        <f t="shared" si="1"/>
        <v>#REF!</v>
      </c>
      <c r="K32" s="110"/>
      <c r="L32" s="136"/>
      <c r="N32" s="134"/>
      <c r="O32" s="134"/>
    </row>
    <row r="33" spans="1:15">
      <c r="A33" s="121">
        <f t="shared" si="7"/>
        <v>1.0120999999999998</v>
      </c>
      <c r="B33" s="49" t="s">
        <v>46</v>
      </c>
      <c r="C33" s="45" t="s">
        <v>23</v>
      </c>
      <c r="D33" s="303">
        <v>1</v>
      </c>
      <c r="E33" s="66">
        <v>700</v>
      </c>
      <c r="F33" s="73"/>
      <c r="G33" s="290" t="str">
        <f t="shared" si="0"/>
        <v/>
      </c>
      <c r="H33" s="290">
        <f t="shared" si="3"/>
        <v>700</v>
      </c>
      <c r="I33" s="304">
        <f t="shared" si="4"/>
        <v>0</v>
      </c>
      <c r="J33" s="64" t="e">
        <f t="shared" si="1"/>
        <v>#REF!</v>
      </c>
      <c r="K33" s="111"/>
      <c r="L33" s="136"/>
      <c r="N33" s="134"/>
      <c r="O33" s="134"/>
    </row>
    <row r="34" spans="1:15" s="141" customFormat="1" ht="15" customHeight="1">
      <c r="A34" s="120">
        <f>A12+0.01</f>
        <v>1.02</v>
      </c>
      <c r="B34" s="322" t="s">
        <v>47</v>
      </c>
      <c r="C34" s="102"/>
      <c r="D34" s="323"/>
      <c r="E34" s="127"/>
      <c r="F34" s="73">
        <v>0</v>
      </c>
      <c r="G34" s="290"/>
      <c r="H34" s="290">
        <f t="shared" si="3"/>
        <v>0</v>
      </c>
      <c r="I34" s="304"/>
      <c r="J34" s="64"/>
      <c r="K34" s="112" t="e">
        <f>SUM(J35:J38)</f>
        <v>#REF!</v>
      </c>
      <c r="L34" s="165"/>
      <c r="N34" s="134"/>
      <c r="O34" s="134"/>
    </row>
    <row r="35" spans="1:15" s="141" customFormat="1">
      <c r="A35" s="121">
        <f t="shared" ref="A35:A50" si="8">A34+0.0001</f>
        <v>1.0201</v>
      </c>
      <c r="B35" s="47" t="s">
        <v>48</v>
      </c>
      <c r="C35" s="45" t="s">
        <v>39</v>
      </c>
      <c r="D35" s="303">
        <v>0</v>
      </c>
      <c r="E35" s="66">
        <v>984.39</v>
      </c>
      <c r="F35" s="73">
        <v>69.599999999999994</v>
      </c>
      <c r="G35" s="290" t="str">
        <f t="shared" ref="G35:G54" si="9">IFERROR(IF(D35=0,"",(E35+F35*tc)),"")</f>
        <v/>
      </c>
      <c r="H35" s="290">
        <f t="shared" si="3"/>
        <v>0</v>
      </c>
      <c r="I35" s="304">
        <f t="shared" si="4"/>
        <v>0</v>
      </c>
      <c r="J35" s="64" t="e">
        <f>+ROUND(H35+I35*tc,2)</f>
        <v>#REF!</v>
      </c>
      <c r="K35" s="110"/>
      <c r="L35" s="165"/>
      <c r="N35" s="134"/>
      <c r="O35" s="134"/>
    </row>
    <row r="36" spans="1:15" ht="23.45" customHeight="1">
      <c r="A36" s="121">
        <f t="shared" si="8"/>
        <v>1.0202</v>
      </c>
      <c r="B36" s="47" t="s">
        <v>49</v>
      </c>
      <c r="C36" s="45" t="s">
        <v>30</v>
      </c>
      <c r="D36" s="303">
        <v>0</v>
      </c>
      <c r="E36" s="66">
        <v>1700.26</v>
      </c>
      <c r="F36" s="73">
        <v>0</v>
      </c>
      <c r="G36" s="290" t="str">
        <f t="shared" si="9"/>
        <v/>
      </c>
      <c r="H36" s="290">
        <f t="shared" si="3"/>
        <v>0</v>
      </c>
      <c r="I36" s="304">
        <f t="shared" si="4"/>
        <v>0</v>
      </c>
      <c r="J36" s="64" t="e">
        <f>+ROUND(H36+I36*tc,2)</f>
        <v>#REF!</v>
      </c>
      <c r="K36" s="110"/>
      <c r="L36" s="136"/>
      <c r="N36" s="134"/>
      <c r="O36" s="134"/>
    </row>
    <row r="37" spans="1:15">
      <c r="A37" s="121">
        <f t="shared" si="8"/>
        <v>1.0203</v>
      </c>
      <c r="B37" s="47" t="s">
        <v>50</v>
      </c>
      <c r="C37" s="45" t="s">
        <v>23</v>
      </c>
      <c r="D37" s="303">
        <v>0</v>
      </c>
      <c r="E37" s="66">
        <v>2400</v>
      </c>
      <c r="F37" s="73">
        <v>0</v>
      </c>
      <c r="G37" s="290" t="str">
        <f t="shared" si="9"/>
        <v/>
      </c>
      <c r="H37" s="290">
        <f t="shared" si="3"/>
        <v>0</v>
      </c>
      <c r="I37" s="304">
        <f t="shared" si="4"/>
        <v>0</v>
      </c>
      <c r="J37" s="64" t="e">
        <f>+ROUND(H37+I37*tc,2)</f>
        <v>#REF!</v>
      </c>
      <c r="K37" s="110"/>
      <c r="L37" s="136"/>
      <c r="N37" s="134"/>
      <c r="O37" s="134"/>
    </row>
    <row r="38" spans="1:15">
      <c r="A38" s="121">
        <f t="shared" si="8"/>
        <v>1.0204</v>
      </c>
      <c r="B38" s="47" t="s">
        <v>51</v>
      </c>
      <c r="C38" s="45" t="s">
        <v>23</v>
      </c>
      <c r="D38" s="303">
        <v>0</v>
      </c>
      <c r="E38" s="66">
        <v>1500</v>
      </c>
      <c r="F38" s="73">
        <v>0</v>
      </c>
      <c r="G38" s="290" t="str">
        <f t="shared" si="9"/>
        <v/>
      </c>
      <c r="H38" s="290">
        <f t="shared" si="3"/>
        <v>0</v>
      </c>
      <c r="I38" s="304">
        <f t="shared" si="4"/>
        <v>0</v>
      </c>
      <c r="J38" s="64" t="e">
        <f>+ROUND(H38+I38*tc,2)</f>
        <v>#REF!</v>
      </c>
      <c r="K38" s="110"/>
      <c r="L38" s="136"/>
      <c r="N38" s="134"/>
      <c r="O38" s="134"/>
    </row>
    <row r="39" spans="1:15">
      <c r="A39" s="120">
        <f>A34+0.01</f>
        <v>1.03</v>
      </c>
      <c r="B39" s="322" t="s">
        <v>52</v>
      </c>
      <c r="C39" s="102"/>
      <c r="D39" s="323"/>
      <c r="E39" s="127"/>
      <c r="F39" s="73"/>
      <c r="G39" s="290"/>
      <c r="H39" s="290">
        <f t="shared" si="3"/>
        <v>0</v>
      </c>
      <c r="I39" s="304"/>
      <c r="J39" s="64"/>
      <c r="K39" s="112" t="e">
        <f>SUM(J40:J40)</f>
        <v>#REF!</v>
      </c>
      <c r="L39" s="136"/>
      <c r="N39" s="134"/>
      <c r="O39" s="134"/>
    </row>
    <row r="40" spans="1:15">
      <c r="A40" s="121">
        <f t="shared" si="8"/>
        <v>1.0301</v>
      </c>
      <c r="B40" s="320" t="s">
        <v>53</v>
      </c>
      <c r="C40" s="45" t="s">
        <v>23</v>
      </c>
      <c r="D40" s="303">
        <v>1</v>
      </c>
      <c r="E40" s="66">
        <v>53450</v>
      </c>
      <c r="F40" s="213">
        <v>3840</v>
      </c>
      <c r="G40" s="290" t="str">
        <f t="shared" si="9"/>
        <v/>
      </c>
      <c r="H40" s="290">
        <f t="shared" si="3"/>
        <v>53450</v>
      </c>
      <c r="I40" s="304">
        <f t="shared" si="4"/>
        <v>3840</v>
      </c>
      <c r="J40" s="64" t="e">
        <f t="shared" ref="J40:J50" si="10">+ROUND(H40+I40*tc,2)</f>
        <v>#REF!</v>
      </c>
      <c r="K40" s="110"/>
      <c r="L40" s="136"/>
      <c r="N40" s="134"/>
      <c r="O40" s="134"/>
    </row>
    <row r="41" spans="1:15">
      <c r="A41" s="120">
        <f>A39+0.01</f>
        <v>1.04</v>
      </c>
      <c r="B41" s="322" t="s">
        <v>54</v>
      </c>
      <c r="C41" s="102"/>
      <c r="D41" s="323"/>
      <c r="E41" s="127"/>
      <c r="F41" s="73"/>
      <c r="G41" s="290"/>
      <c r="H41" s="290">
        <f t="shared" si="3"/>
        <v>0</v>
      </c>
      <c r="I41" s="304"/>
      <c r="J41" s="64"/>
      <c r="K41" s="112" t="e">
        <f>SUM(J42:J50)</f>
        <v>#REF!</v>
      </c>
      <c r="L41" s="136"/>
      <c r="N41" s="134"/>
      <c r="O41" s="134"/>
    </row>
    <row r="42" spans="1:15">
      <c r="A42" s="324">
        <f t="shared" si="8"/>
        <v>1.0401</v>
      </c>
      <c r="B42" s="158" t="s">
        <v>55</v>
      </c>
      <c r="C42" s="108" t="s">
        <v>23</v>
      </c>
      <c r="D42" s="321">
        <v>0</v>
      </c>
      <c r="E42" s="126"/>
      <c r="F42" s="156"/>
      <c r="G42" s="290" t="str">
        <f t="shared" si="9"/>
        <v/>
      </c>
      <c r="H42" s="290">
        <f t="shared" si="3"/>
        <v>0</v>
      </c>
      <c r="I42" s="304">
        <f t="shared" si="4"/>
        <v>0</v>
      </c>
      <c r="J42" s="64" t="e">
        <f t="shared" si="10"/>
        <v>#REF!</v>
      </c>
      <c r="K42" s="157"/>
      <c r="L42" s="136"/>
      <c r="N42" s="134"/>
      <c r="O42" s="134"/>
    </row>
    <row r="43" spans="1:15">
      <c r="A43" s="324">
        <f t="shared" si="8"/>
        <v>1.0402</v>
      </c>
      <c r="B43" s="325" t="s">
        <v>56</v>
      </c>
      <c r="C43" s="108" t="s">
        <v>23</v>
      </c>
      <c r="D43" s="321">
        <v>0</v>
      </c>
      <c r="E43" s="126"/>
      <c r="F43" s="156"/>
      <c r="G43" s="290" t="str">
        <f t="shared" si="9"/>
        <v/>
      </c>
      <c r="H43" s="290">
        <f t="shared" si="3"/>
        <v>0</v>
      </c>
      <c r="I43" s="304">
        <f t="shared" si="4"/>
        <v>0</v>
      </c>
      <c r="J43" s="64" t="e">
        <f t="shared" si="10"/>
        <v>#REF!</v>
      </c>
      <c r="K43" s="157"/>
      <c r="L43" s="136"/>
      <c r="N43" s="134"/>
      <c r="O43" s="134"/>
    </row>
    <row r="44" spans="1:15">
      <c r="A44" s="121">
        <f t="shared" si="8"/>
        <v>1.0403</v>
      </c>
      <c r="B44" s="47" t="s">
        <v>57</v>
      </c>
      <c r="C44" s="45" t="s">
        <v>23</v>
      </c>
      <c r="D44" s="303">
        <v>0</v>
      </c>
      <c r="E44" s="126"/>
      <c r="F44" s="73"/>
      <c r="G44" s="290" t="str">
        <f t="shared" si="9"/>
        <v/>
      </c>
      <c r="H44" s="290">
        <f t="shared" si="3"/>
        <v>0</v>
      </c>
      <c r="I44" s="304">
        <f t="shared" si="4"/>
        <v>0</v>
      </c>
      <c r="J44" s="64" t="e">
        <f t="shared" si="10"/>
        <v>#REF!</v>
      </c>
      <c r="K44" s="110"/>
      <c r="L44" s="136"/>
      <c r="N44" s="134"/>
      <c r="O44" s="134"/>
    </row>
    <row r="45" spans="1:15">
      <c r="A45" s="121">
        <f t="shared" si="8"/>
        <v>1.0404</v>
      </c>
      <c r="B45" s="47" t="s">
        <v>58</v>
      </c>
      <c r="C45" s="45" t="s">
        <v>23</v>
      </c>
      <c r="D45" s="303">
        <v>0</v>
      </c>
      <c r="E45" s="126"/>
      <c r="F45" s="73"/>
      <c r="G45" s="290" t="str">
        <f t="shared" si="9"/>
        <v/>
      </c>
      <c r="H45" s="290">
        <f t="shared" si="3"/>
        <v>0</v>
      </c>
      <c r="I45" s="304">
        <f t="shared" si="4"/>
        <v>0</v>
      </c>
      <c r="J45" s="64" t="e">
        <f t="shared" si="10"/>
        <v>#REF!</v>
      </c>
      <c r="K45" s="110"/>
      <c r="L45" s="136"/>
      <c r="N45" s="134"/>
      <c r="O45" s="134"/>
    </row>
    <row r="46" spans="1:15">
      <c r="A46" s="121">
        <f t="shared" si="8"/>
        <v>1.0405</v>
      </c>
      <c r="B46" s="47" t="s">
        <v>59</v>
      </c>
      <c r="C46" s="45" t="s">
        <v>23</v>
      </c>
      <c r="D46" s="303">
        <v>0</v>
      </c>
      <c r="E46" s="126"/>
      <c r="F46" s="73"/>
      <c r="G46" s="290" t="str">
        <f>IFERROR(IF(D46=0,"",(E46+F46*tc)),"")</f>
        <v/>
      </c>
      <c r="H46" s="290">
        <f t="shared" si="3"/>
        <v>0</v>
      </c>
      <c r="I46" s="304">
        <f t="shared" si="4"/>
        <v>0</v>
      </c>
      <c r="J46" s="64" t="e">
        <f t="shared" si="10"/>
        <v>#REF!</v>
      </c>
      <c r="K46" s="110"/>
      <c r="L46" s="136"/>
      <c r="N46" s="134"/>
      <c r="O46" s="134"/>
    </row>
    <row r="47" spans="1:15">
      <c r="A47" s="121">
        <f>A45+0.0001</f>
        <v>1.0405</v>
      </c>
      <c r="B47" s="47" t="s">
        <v>60</v>
      </c>
      <c r="C47" s="45" t="s">
        <v>23</v>
      </c>
      <c r="D47" s="303">
        <v>8</v>
      </c>
      <c r="E47" s="66">
        <v>4600</v>
      </c>
      <c r="F47" s="73"/>
      <c r="G47" s="290" t="str">
        <f t="shared" si="9"/>
        <v/>
      </c>
      <c r="H47" s="290">
        <f t="shared" si="3"/>
        <v>36800</v>
      </c>
      <c r="I47" s="304">
        <f t="shared" si="4"/>
        <v>0</v>
      </c>
      <c r="J47" s="64" t="e">
        <f t="shared" si="10"/>
        <v>#REF!</v>
      </c>
      <c r="K47" s="110"/>
      <c r="L47" s="136"/>
      <c r="N47" s="134"/>
      <c r="O47" s="134"/>
    </row>
    <row r="48" spans="1:15">
      <c r="A48" s="121">
        <f t="shared" si="8"/>
        <v>1.0406</v>
      </c>
      <c r="B48" s="47" t="s">
        <v>61</v>
      </c>
      <c r="C48" s="45" t="s">
        <v>23</v>
      </c>
      <c r="D48" s="303">
        <v>20</v>
      </c>
      <c r="E48" s="66">
        <v>675</v>
      </c>
      <c r="F48" s="73"/>
      <c r="G48" s="290" t="str">
        <f t="shared" si="9"/>
        <v/>
      </c>
      <c r="H48" s="290">
        <f t="shared" si="3"/>
        <v>13500</v>
      </c>
      <c r="I48" s="304">
        <f t="shared" si="4"/>
        <v>0</v>
      </c>
      <c r="J48" s="64" t="e">
        <f t="shared" si="10"/>
        <v>#REF!</v>
      </c>
      <c r="K48" s="110"/>
      <c r="L48" s="136"/>
      <c r="N48" s="134"/>
      <c r="O48" s="134"/>
    </row>
    <row r="49" spans="1:15">
      <c r="A49" s="121">
        <f t="shared" si="8"/>
        <v>1.0407</v>
      </c>
      <c r="B49" s="47" t="s">
        <v>62</v>
      </c>
      <c r="C49" s="45" t="s">
        <v>23</v>
      </c>
      <c r="D49" s="303">
        <v>6</v>
      </c>
      <c r="E49" s="66">
        <v>2250</v>
      </c>
      <c r="F49" s="73"/>
      <c r="G49" s="290" t="str">
        <f t="shared" si="9"/>
        <v/>
      </c>
      <c r="H49" s="290">
        <f t="shared" si="3"/>
        <v>13500</v>
      </c>
      <c r="I49" s="304">
        <f t="shared" si="4"/>
        <v>0</v>
      </c>
      <c r="J49" s="64" t="e">
        <f t="shared" si="10"/>
        <v>#REF!</v>
      </c>
      <c r="K49" s="110"/>
      <c r="L49" s="136"/>
      <c r="N49" s="134"/>
      <c r="O49" s="134"/>
    </row>
    <row r="50" spans="1:15">
      <c r="A50" s="121">
        <f t="shared" si="8"/>
        <v>1.0407999999999999</v>
      </c>
      <c r="B50" s="47" t="s">
        <v>63</v>
      </c>
      <c r="C50" s="45" t="s">
        <v>23</v>
      </c>
      <c r="D50" s="303">
        <v>2</v>
      </c>
      <c r="E50" s="66">
        <v>1350</v>
      </c>
      <c r="F50" s="73"/>
      <c r="G50" s="290" t="str">
        <f t="shared" si="9"/>
        <v/>
      </c>
      <c r="H50" s="290">
        <f t="shared" si="3"/>
        <v>2700</v>
      </c>
      <c r="I50" s="304">
        <f t="shared" si="4"/>
        <v>0</v>
      </c>
      <c r="J50" s="64" t="e">
        <f t="shared" si="10"/>
        <v>#REF!</v>
      </c>
      <c r="K50" s="110"/>
      <c r="L50" s="136"/>
      <c r="N50" s="134"/>
      <c r="O50" s="134"/>
    </row>
    <row r="51" spans="1:15">
      <c r="A51" s="120">
        <f>A41+0.01</f>
        <v>1.05</v>
      </c>
      <c r="B51" s="322" t="s">
        <v>64</v>
      </c>
      <c r="C51" s="102"/>
      <c r="D51" s="323"/>
      <c r="E51" s="127"/>
      <c r="F51" s="73">
        <v>0</v>
      </c>
      <c r="G51" s="290" t="str">
        <f t="shared" si="9"/>
        <v/>
      </c>
      <c r="H51" s="290"/>
      <c r="I51" s="304"/>
      <c r="J51" s="64"/>
      <c r="K51" s="112" t="e">
        <f>SUM(J52:J78)</f>
        <v>#REF!</v>
      </c>
      <c r="L51" s="136"/>
      <c r="N51" s="134"/>
      <c r="O51" s="134"/>
    </row>
    <row r="52" spans="1:15">
      <c r="A52" s="123">
        <f>A51+0.0001</f>
        <v>1.0501</v>
      </c>
      <c r="B52" s="104" t="s">
        <v>65</v>
      </c>
      <c r="C52" s="45"/>
      <c r="D52" s="303"/>
      <c r="E52" s="66"/>
      <c r="F52" s="213"/>
      <c r="G52" s="290"/>
      <c r="H52" s="290"/>
      <c r="I52" s="304"/>
      <c r="J52" s="64"/>
      <c r="K52" s="110"/>
      <c r="L52" s="136"/>
      <c r="N52" s="134"/>
      <c r="O52" s="134"/>
    </row>
    <row r="53" spans="1:15">
      <c r="A53" s="122">
        <f t="shared" ref="A53:A70" si="11">A52+0.000001</f>
        <v>1.050101</v>
      </c>
      <c r="B53" s="320" t="s">
        <v>66</v>
      </c>
      <c r="C53" s="108" t="s">
        <v>33</v>
      </c>
      <c r="D53" s="303">
        <v>10</v>
      </c>
      <c r="E53" s="66">
        <v>12573.28</v>
      </c>
      <c r="F53" s="213">
        <v>11697</v>
      </c>
      <c r="G53" s="290" t="str">
        <f>IFERROR(IF(D53=0,"",(E53+F53*tc)),"")</f>
        <v/>
      </c>
      <c r="H53" s="290">
        <f>+ROUND(D53*E53,2)</f>
        <v>125732.8</v>
      </c>
      <c r="I53" s="304">
        <f>+ROUND(D53*F53,2)</f>
        <v>116970</v>
      </c>
      <c r="J53" s="64" t="e">
        <f t="shared" ref="J53:J78" si="12">+ROUND(H53+I53*tc,2)</f>
        <v>#REF!</v>
      </c>
      <c r="K53" s="110"/>
      <c r="L53" s="136"/>
      <c r="N53" s="134"/>
      <c r="O53" s="134"/>
    </row>
    <row r="54" spans="1:15">
      <c r="A54" s="122">
        <f t="shared" si="11"/>
        <v>1.0501019999999999</v>
      </c>
      <c r="B54" s="320" t="s">
        <v>67</v>
      </c>
      <c r="C54" s="45" t="s">
        <v>23</v>
      </c>
      <c r="D54" s="303">
        <v>1</v>
      </c>
      <c r="E54" s="66">
        <v>0</v>
      </c>
      <c r="F54" s="213">
        <v>25625</v>
      </c>
      <c r="G54" s="290" t="str">
        <f t="shared" si="9"/>
        <v/>
      </c>
      <c r="H54" s="290">
        <f t="shared" si="3"/>
        <v>0</v>
      </c>
      <c r="I54" s="304">
        <f t="shared" si="4"/>
        <v>25625</v>
      </c>
      <c r="J54" s="64" t="e">
        <f t="shared" si="12"/>
        <v>#REF!</v>
      </c>
      <c r="K54" s="110"/>
      <c r="L54" s="136"/>
      <c r="N54" s="134"/>
      <c r="O54" s="134"/>
    </row>
    <row r="55" spans="1:15">
      <c r="A55" s="122">
        <f t="shared" si="11"/>
        <v>1.0501029999999998</v>
      </c>
      <c r="B55" s="320" t="s">
        <v>68</v>
      </c>
      <c r="C55" s="45" t="s">
        <v>23</v>
      </c>
      <c r="D55" s="303">
        <v>1</v>
      </c>
      <c r="E55" s="66">
        <v>0</v>
      </c>
      <c r="F55" s="213">
        <v>14550</v>
      </c>
      <c r="G55" s="290" t="str">
        <f t="shared" ref="G55" si="13">IFERROR(IF(D55=0,"",(E55+F55*tc)),"")</f>
        <v/>
      </c>
      <c r="H55" s="290">
        <f t="shared" si="3"/>
        <v>0</v>
      </c>
      <c r="I55" s="304">
        <f t="shared" si="4"/>
        <v>14550</v>
      </c>
      <c r="J55" s="64" t="e">
        <f t="shared" ref="J55" si="14">+ROUND(H55+I55*tc,2)</f>
        <v>#REF!</v>
      </c>
      <c r="K55" s="110"/>
      <c r="L55" s="136"/>
      <c r="N55" s="134"/>
      <c r="O55" s="134"/>
    </row>
    <row r="56" spans="1:15">
      <c r="A56" s="123">
        <f>A55+0.0001</f>
        <v>1.0502029999999998</v>
      </c>
      <c r="B56" s="104" t="s">
        <v>69</v>
      </c>
      <c r="C56" s="45"/>
      <c r="D56" s="303"/>
      <c r="E56" s="66"/>
      <c r="F56" s="213"/>
      <c r="G56" s="290"/>
      <c r="H56" s="290"/>
      <c r="I56" s="304"/>
      <c r="J56" s="64"/>
      <c r="K56" s="110"/>
      <c r="L56" s="136"/>
      <c r="N56" s="134"/>
      <c r="O56" s="134"/>
    </row>
    <row r="57" spans="1:15">
      <c r="A57" s="122">
        <f t="shared" si="11"/>
        <v>1.0502039999999997</v>
      </c>
      <c r="B57" s="320" t="s">
        <v>70</v>
      </c>
      <c r="C57" s="108" t="s">
        <v>33</v>
      </c>
      <c r="D57" s="303">
        <v>10</v>
      </c>
      <c r="E57" s="66">
        <v>12573.28</v>
      </c>
      <c r="F57" s="213">
        <v>11697</v>
      </c>
      <c r="G57" s="290" t="str">
        <f>IFERROR(IF(D57=0,"",(E57+F57*tc)),"")</f>
        <v/>
      </c>
      <c r="H57" s="290">
        <f>+ROUND(D57*E57,2)</f>
        <v>125732.8</v>
      </c>
      <c r="I57" s="304">
        <f t="shared" ref="I57:I59" si="15">+ROUND(D57*F57,2)</f>
        <v>116970</v>
      </c>
      <c r="J57" s="64" t="e">
        <f t="shared" ref="J57:J59" si="16">+ROUND(H57+I57*tc,2)</f>
        <v>#REF!</v>
      </c>
      <c r="K57" s="110"/>
      <c r="L57" s="136"/>
      <c r="N57" s="134"/>
      <c r="O57" s="134"/>
    </row>
    <row r="58" spans="1:15">
      <c r="A58" s="122">
        <f t="shared" si="11"/>
        <v>1.0502049999999996</v>
      </c>
      <c r="B58" s="320" t="s">
        <v>71</v>
      </c>
      <c r="C58" s="45" t="s">
        <v>23</v>
      </c>
      <c r="D58" s="303">
        <v>1</v>
      </c>
      <c r="E58" s="66">
        <v>0</v>
      </c>
      <c r="F58" s="213">
        <v>25625</v>
      </c>
      <c r="G58" s="290" t="str">
        <f t="shared" ref="G58:G59" si="17">IFERROR(IF(D58=0,"",(E58+F58*tc)),"")</f>
        <v/>
      </c>
      <c r="H58" s="290">
        <f t="shared" ref="H58:H59" si="18">+ROUND(D58*E58,2)</f>
        <v>0</v>
      </c>
      <c r="I58" s="304">
        <f t="shared" si="15"/>
        <v>25625</v>
      </c>
      <c r="J58" s="64" t="e">
        <f t="shared" si="16"/>
        <v>#REF!</v>
      </c>
      <c r="K58" s="110"/>
      <c r="L58" s="136"/>
      <c r="N58" s="134"/>
      <c r="O58" s="134"/>
    </row>
    <row r="59" spans="1:15">
      <c r="A59" s="122">
        <f t="shared" si="11"/>
        <v>1.0502059999999995</v>
      </c>
      <c r="B59" s="320" t="s">
        <v>72</v>
      </c>
      <c r="C59" s="45" t="s">
        <v>23</v>
      </c>
      <c r="D59" s="303">
        <v>1</v>
      </c>
      <c r="E59" s="66">
        <v>0</v>
      </c>
      <c r="F59" s="213">
        <v>14550</v>
      </c>
      <c r="G59" s="290" t="str">
        <f t="shared" si="17"/>
        <v/>
      </c>
      <c r="H59" s="290">
        <f t="shared" si="18"/>
        <v>0</v>
      </c>
      <c r="I59" s="304">
        <f t="shared" si="15"/>
        <v>14550</v>
      </c>
      <c r="J59" s="64" t="e">
        <f t="shared" si="16"/>
        <v>#REF!</v>
      </c>
      <c r="K59" s="110"/>
      <c r="L59" s="136"/>
      <c r="N59" s="134"/>
      <c r="O59" s="134"/>
    </row>
    <row r="60" spans="1:15">
      <c r="A60" s="123">
        <f>A52+0.0001</f>
        <v>1.0502</v>
      </c>
      <c r="B60" s="104" t="s">
        <v>73</v>
      </c>
      <c r="C60" s="45"/>
      <c r="D60" s="303"/>
      <c r="E60" s="66"/>
      <c r="F60" s="73"/>
      <c r="G60" s="290"/>
      <c r="H60" s="290"/>
      <c r="I60" s="304"/>
      <c r="J60" s="64"/>
      <c r="K60" s="110"/>
      <c r="L60" s="136"/>
      <c r="N60" s="134"/>
      <c r="O60" s="134"/>
    </row>
    <row r="61" spans="1:15">
      <c r="A61" s="122">
        <f t="shared" si="11"/>
        <v>1.0502009999999999</v>
      </c>
      <c r="B61" s="326" t="s">
        <v>74</v>
      </c>
      <c r="C61" s="45" t="s">
        <v>23</v>
      </c>
      <c r="D61" s="303">
        <v>1</v>
      </c>
      <c r="E61" s="66">
        <v>50004.480000000003</v>
      </c>
      <c r="F61" s="213">
        <v>4272</v>
      </c>
      <c r="G61" s="290" t="str">
        <f t="shared" ref="G61:G77" si="19">IFERROR(IF(D61=0,"",(E61+F61*tc)),"")</f>
        <v/>
      </c>
      <c r="H61" s="290">
        <f t="shared" ref="H61:H118" si="20">+ROUND(D61*E61,2)</f>
        <v>50004.480000000003</v>
      </c>
      <c r="I61" s="304">
        <f t="shared" ref="I61:I118" si="21">+ROUND(D61*F61,2)</f>
        <v>4272</v>
      </c>
      <c r="J61" s="64" t="e">
        <f t="shared" si="12"/>
        <v>#REF!</v>
      </c>
      <c r="K61" s="110"/>
      <c r="L61" s="136"/>
      <c r="N61" s="134"/>
      <c r="O61" s="134"/>
    </row>
    <row r="62" spans="1:15">
      <c r="A62" s="122">
        <f t="shared" si="11"/>
        <v>1.0502019999999999</v>
      </c>
      <c r="B62" s="326" t="s">
        <v>75</v>
      </c>
      <c r="C62" s="45" t="s">
        <v>23</v>
      </c>
      <c r="D62" s="303">
        <v>1</v>
      </c>
      <c r="E62" s="66">
        <v>50004.480000000003</v>
      </c>
      <c r="F62" s="213">
        <v>4272</v>
      </c>
      <c r="G62" s="290" t="str">
        <f t="shared" ref="G62" si="22">IFERROR(IF(D62=0,"",(E62+F62*tc)),"")</f>
        <v/>
      </c>
      <c r="H62" s="290">
        <f t="shared" si="20"/>
        <v>50004.480000000003</v>
      </c>
      <c r="I62" s="304">
        <f t="shared" si="21"/>
        <v>4272</v>
      </c>
      <c r="J62" s="64" t="e">
        <f t="shared" ref="J62" si="23">+ROUND(H62+I62*tc,2)</f>
        <v>#REF!</v>
      </c>
      <c r="K62" s="110"/>
      <c r="L62" s="136"/>
      <c r="N62" s="134"/>
      <c r="O62" s="134"/>
    </row>
    <row r="63" spans="1:15">
      <c r="A63" s="123">
        <f>A60+0.0001</f>
        <v>1.0503</v>
      </c>
      <c r="B63" s="104" t="s">
        <v>76</v>
      </c>
      <c r="C63" s="45"/>
      <c r="D63" s="303"/>
      <c r="E63" s="126"/>
      <c r="F63" s="73"/>
      <c r="G63" s="290"/>
      <c r="H63" s="290"/>
      <c r="I63" s="304"/>
      <c r="J63" s="64"/>
      <c r="K63" s="110"/>
      <c r="L63" s="136"/>
      <c r="N63" s="134"/>
      <c r="O63" s="134"/>
    </row>
    <row r="64" spans="1:15">
      <c r="A64" s="122">
        <f t="shared" si="11"/>
        <v>1.0503009999999999</v>
      </c>
      <c r="B64" s="320" t="s">
        <v>77</v>
      </c>
      <c r="C64" s="45" t="s">
        <v>33</v>
      </c>
      <c r="D64" s="303">
        <v>9</v>
      </c>
      <c r="E64" s="66">
        <v>12364</v>
      </c>
      <c r="F64" s="213">
        <v>0</v>
      </c>
      <c r="G64" s="290" t="str">
        <f t="shared" si="19"/>
        <v/>
      </c>
      <c r="H64" s="290">
        <f t="shared" si="20"/>
        <v>111276</v>
      </c>
      <c r="I64" s="304">
        <f t="shared" si="21"/>
        <v>0</v>
      </c>
      <c r="J64" s="64" t="e">
        <f t="shared" si="12"/>
        <v>#REF!</v>
      </c>
      <c r="K64" s="110"/>
      <c r="L64" s="136"/>
      <c r="N64" s="134"/>
      <c r="O64" s="134"/>
    </row>
    <row r="65" spans="1:15">
      <c r="A65" s="122">
        <f t="shared" si="11"/>
        <v>1.0503019999999998</v>
      </c>
      <c r="B65" s="320" t="s">
        <v>78</v>
      </c>
      <c r="C65" s="45" t="s">
        <v>23</v>
      </c>
      <c r="D65" s="303">
        <v>1</v>
      </c>
      <c r="E65" s="66">
        <v>16600</v>
      </c>
      <c r="F65" s="213">
        <v>0</v>
      </c>
      <c r="G65" s="290" t="str">
        <f t="shared" si="19"/>
        <v/>
      </c>
      <c r="H65" s="290">
        <f t="shared" si="20"/>
        <v>16600</v>
      </c>
      <c r="I65" s="304">
        <f t="shared" si="21"/>
        <v>0</v>
      </c>
      <c r="J65" s="64" t="e">
        <f t="shared" si="12"/>
        <v>#REF!</v>
      </c>
      <c r="K65" s="110"/>
      <c r="L65" s="136"/>
      <c r="N65" s="134"/>
      <c r="O65" s="134"/>
    </row>
    <row r="66" spans="1:15">
      <c r="A66" s="122">
        <f t="shared" si="11"/>
        <v>1.0503029999999998</v>
      </c>
      <c r="B66" s="320" t="s">
        <v>79</v>
      </c>
      <c r="C66" s="45" t="s">
        <v>23</v>
      </c>
      <c r="D66" s="303">
        <v>1</v>
      </c>
      <c r="E66" s="66">
        <v>13300</v>
      </c>
      <c r="F66" s="213">
        <v>0</v>
      </c>
      <c r="G66" s="290" t="str">
        <f t="shared" ref="G66" si="24">IFERROR(IF(D66=0,"",(E66+F66*tc)),"")</f>
        <v/>
      </c>
      <c r="H66" s="290">
        <f t="shared" si="20"/>
        <v>13300</v>
      </c>
      <c r="I66" s="304">
        <f t="shared" si="21"/>
        <v>0</v>
      </c>
      <c r="J66" s="64" t="e">
        <f t="shared" ref="J66" si="25">+ROUND(H66+I66*tc,2)</f>
        <v>#REF!</v>
      </c>
      <c r="K66" s="110"/>
      <c r="L66" s="136"/>
      <c r="N66" s="134"/>
      <c r="O66" s="134"/>
    </row>
    <row r="67" spans="1:15">
      <c r="A67" s="123">
        <f>A64+0.0001</f>
        <v>1.0504009999999999</v>
      </c>
      <c r="B67" s="104" t="s">
        <v>80</v>
      </c>
      <c r="C67" s="45"/>
      <c r="D67" s="303"/>
      <c r="E67" s="126"/>
      <c r="F67" s="73"/>
      <c r="G67" s="290"/>
      <c r="H67" s="290"/>
      <c r="I67" s="304"/>
      <c r="J67" s="64"/>
      <c r="K67" s="110"/>
      <c r="L67" s="136"/>
      <c r="N67" s="134"/>
      <c r="O67" s="134"/>
    </row>
    <row r="68" spans="1:15">
      <c r="A68" s="122">
        <f t="shared" si="11"/>
        <v>1.0504019999999998</v>
      </c>
      <c r="B68" s="320" t="s">
        <v>77</v>
      </c>
      <c r="C68" s="45" t="s">
        <v>33</v>
      </c>
      <c r="D68" s="303">
        <v>9</v>
      </c>
      <c r="E68" s="66">
        <v>12364</v>
      </c>
      <c r="F68" s="213">
        <v>0</v>
      </c>
      <c r="G68" s="290" t="str">
        <f t="shared" ref="G68:G70" si="26">IFERROR(IF(D68=0,"",(E68+F68*tc)),"")</f>
        <v/>
      </c>
      <c r="H68" s="290">
        <f t="shared" ref="H68:H70" si="27">+ROUND(D68*E68,2)</f>
        <v>111276</v>
      </c>
      <c r="I68" s="304">
        <f t="shared" ref="I68:I70" si="28">+ROUND(D68*F68,2)</f>
        <v>0</v>
      </c>
      <c r="J68" s="64" t="e">
        <f t="shared" ref="J68:J70" si="29">+ROUND(H68+I68*tc,2)</f>
        <v>#REF!</v>
      </c>
      <c r="K68" s="110"/>
      <c r="L68" s="136"/>
      <c r="N68" s="134"/>
      <c r="O68" s="134"/>
    </row>
    <row r="69" spans="1:15">
      <c r="A69" s="122">
        <f t="shared" si="11"/>
        <v>1.0504029999999998</v>
      </c>
      <c r="B69" s="320" t="s">
        <v>78</v>
      </c>
      <c r="C69" s="45" t="s">
        <v>23</v>
      </c>
      <c r="D69" s="303">
        <v>1</v>
      </c>
      <c r="E69" s="66">
        <v>16600</v>
      </c>
      <c r="F69" s="213">
        <v>0</v>
      </c>
      <c r="G69" s="290" t="str">
        <f t="shared" si="26"/>
        <v/>
      </c>
      <c r="H69" s="290">
        <f t="shared" si="27"/>
        <v>16600</v>
      </c>
      <c r="I69" s="304">
        <f t="shared" si="28"/>
        <v>0</v>
      </c>
      <c r="J69" s="64" t="e">
        <f t="shared" si="29"/>
        <v>#REF!</v>
      </c>
      <c r="K69" s="110"/>
      <c r="L69" s="136"/>
      <c r="N69" s="134"/>
      <c r="O69" s="134"/>
    </row>
    <row r="70" spans="1:15">
      <c r="A70" s="122">
        <f t="shared" si="11"/>
        <v>1.0504039999999997</v>
      </c>
      <c r="B70" s="320" t="s">
        <v>79</v>
      </c>
      <c r="C70" s="45" t="s">
        <v>23</v>
      </c>
      <c r="D70" s="303">
        <v>1</v>
      </c>
      <c r="E70" s="66">
        <v>13300</v>
      </c>
      <c r="F70" s="213">
        <v>0</v>
      </c>
      <c r="G70" s="290" t="str">
        <f t="shared" si="26"/>
        <v/>
      </c>
      <c r="H70" s="290">
        <f t="shared" si="27"/>
        <v>13300</v>
      </c>
      <c r="I70" s="304">
        <f t="shared" si="28"/>
        <v>0</v>
      </c>
      <c r="J70" s="64" t="e">
        <f t="shared" si="29"/>
        <v>#REF!</v>
      </c>
      <c r="K70" s="110"/>
      <c r="L70" s="136"/>
      <c r="N70" s="134"/>
      <c r="O70" s="134"/>
    </row>
    <row r="71" spans="1:15">
      <c r="A71" s="123">
        <f>A63+0.0001</f>
        <v>1.0504</v>
      </c>
      <c r="B71" s="104" t="s">
        <v>81</v>
      </c>
      <c r="C71" s="45"/>
      <c r="D71" s="303"/>
      <c r="E71" s="66"/>
      <c r="F71" s="73"/>
      <c r="G71" s="290"/>
      <c r="H71" s="290"/>
      <c r="I71" s="304"/>
      <c r="J71" s="64"/>
      <c r="K71" s="110"/>
      <c r="L71" s="136"/>
      <c r="N71" s="134"/>
      <c r="O71" s="134"/>
    </row>
    <row r="72" spans="1:15">
      <c r="A72" s="122">
        <f>A71+0.000001</f>
        <v>1.0504009999999999</v>
      </c>
      <c r="B72" s="47" t="s">
        <v>82</v>
      </c>
      <c r="C72" s="45" t="s">
        <v>23</v>
      </c>
      <c r="D72" s="303">
        <v>4</v>
      </c>
      <c r="E72" s="126">
        <v>3967.6</v>
      </c>
      <c r="F72" s="73"/>
      <c r="G72" s="290" t="str">
        <f t="shared" si="19"/>
        <v/>
      </c>
      <c r="H72" s="290">
        <f t="shared" si="20"/>
        <v>15870.4</v>
      </c>
      <c r="I72" s="304">
        <f t="shared" si="21"/>
        <v>0</v>
      </c>
      <c r="J72" s="64" t="e">
        <f t="shared" si="12"/>
        <v>#REF!</v>
      </c>
      <c r="K72" s="110"/>
      <c r="L72" s="136"/>
      <c r="N72" s="134"/>
      <c r="O72" s="134"/>
    </row>
    <row r="73" spans="1:15">
      <c r="A73" s="122">
        <f t="shared" ref="A73:A75" si="30">A72+0.000001</f>
        <v>1.0504019999999998</v>
      </c>
      <c r="B73" s="47" t="s">
        <v>83</v>
      </c>
      <c r="C73" s="45" t="s">
        <v>30</v>
      </c>
      <c r="D73" s="303">
        <v>8</v>
      </c>
      <c r="E73" s="66">
        <v>4940</v>
      </c>
      <c r="F73" s="73">
        <v>459</v>
      </c>
      <c r="G73" s="290" t="str">
        <f t="shared" si="19"/>
        <v/>
      </c>
      <c r="H73" s="290">
        <f t="shared" si="20"/>
        <v>39520</v>
      </c>
      <c r="I73" s="304">
        <f t="shared" si="21"/>
        <v>3672</v>
      </c>
      <c r="J73" s="64" t="e">
        <f t="shared" si="12"/>
        <v>#REF!</v>
      </c>
      <c r="K73" s="110"/>
      <c r="L73" s="136"/>
      <c r="N73" s="134"/>
      <c r="O73" s="134"/>
    </row>
    <row r="74" spans="1:15">
      <c r="A74" s="122">
        <f t="shared" si="30"/>
        <v>1.0504029999999998</v>
      </c>
      <c r="B74" s="47" t="s">
        <v>84</v>
      </c>
      <c r="C74" s="45" t="s">
        <v>30</v>
      </c>
      <c r="D74" s="303">
        <v>56</v>
      </c>
      <c r="E74" s="126">
        <v>222.75</v>
      </c>
      <c r="F74" s="73"/>
      <c r="G74" s="290" t="str">
        <f t="shared" si="19"/>
        <v/>
      </c>
      <c r="H74" s="290">
        <f t="shared" si="20"/>
        <v>12474</v>
      </c>
      <c r="I74" s="304">
        <f t="shared" si="21"/>
        <v>0</v>
      </c>
      <c r="J74" s="64" t="e">
        <f t="shared" si="12"/>
        <v>#REF!</v>
      </c>
      <c r="K74" s="110"/>
      <c r="L74" s="136"/>
      <c r="N74" s="134"/>
      <c r="O74" s="134"/>
    </row>
    <row r="75" spans="1:15">
      <c r="A75" s="121">
        <f t="shared" si="30"/>
        <v>1.0504039999999997</v>
      </c>
      <c r="B75" s="47" t="s">
        <v>85</v>
      </c>
      <c r="C75" s="45" t="s">
        <v>86</v>
      </c>
      <c r="D75" s="303">
        <v>0</v>
      </c>
      <c r="E75" s="66"/>
      <c r="F75" s="73">
        <v>960</v>
      </c>
      <c r="G75" s="290" t="str">
        <f t="shared" si="19"/>
        <v/>
      </c>
      <c r="H75" s="290">
        <f t="shared" si="20"/>
        <v>0</v>
      </c>
      <c r="I75" s="304">
        <f t="shared" si="21"/>
        <v>0</v>
      </c>
      <c r="J75" s="64" t="e">
        <f t="shared" si="12"/>
        <v>#REF!</v>
      </c>
      <c r="K75" s="110"/>
      <c r="L75" s="136"/>
      <c r="N75" s="134"/>
      <c r="O75" s="134"/>
    </row>
    <row r="76" spans="1:15">
      <c r="A76" s="123">
        <f>A71+0.0001</f>
        <v>1.0505</v>
      </c>
      <c r="B76" s="104" t="s">
        <v>87</v>
      </c>
      <c r="C76" s="45"/>
      <c r="D76" s="303"/>
      <c r="E76" s="66"/>
      <c r="F76" s="73"/>
      <c r="G76" s="290"/>
      <c r="H76" s="290"/>
      <c r="I76" s="304"/>
      <c r="J76" s="64"/>
      <c r="K76" s="110"/>
      <c r="L76" s="136"/>
      <c r="N76" s="134"/>
      <c r="O76" s="134"/>
    </row>
    <row r="77" spans="1:15">
      <c r="A77" s="122">
        <f>A76+0.000001</f>
        <v>1.0505009999999999</v>
      </c>
      <c r="B77" s="47" t="s">
        <v>88</v>
      </c>
      <c r="C77" s="45" t="s">
        <v>33</v>
      </c>
      <c r="D77" s="303">
        <v>21</v>
      </c>
      <c r="E77" s="66">
        <v>16055.67</v>
      </c>
      <c r="F77" s="73"/>
      <c r="G77" s="290" t="str">
        <f t="shared" si="19"/>
        <v/>
      </c>
      <c r="H77" s="290">
        <f t="shared" si="20"/>
        <v>337169.07</v>
      </c>
      <c r="I77" s="304">
        <f t="shared" si="21"/>
        <v>0</v>
      </c>
      <c r="J77" s="64" t="e">
        <f t="shared" si="12"/>
        <v>#REF!</v>
      </c>
      <c r="K77" s="110"/>
      <c r="L77" s="136"/>
      <c r="N77" s="134"/>
      <c r="O77" s="134"/>
    </row>
    <row r="78" spans="1:15">
      <c r="A78" s="122">
        <f>A77+0.000001</f>
        <v>1.0505019999999998</v>
      </c>
      <c r="B78" s="47" t="s">
        <v>89</v>
      </c>
      <c r="C78" s="45" t="s">
        <v>33</v>
      </c>
      <c r="D78" s="303">
        <v>9</v>
      </c>
      <c r="E78" s="66">
        <v>18252</v>
      </c>
      <c r="F78" s="73"/>
      <c r="G78" s="290" t="str">
        <f t="shared" ref="G78:G101" si="31">IFERROR(IF(D78=0,"",(E78+F78*tc)),"")</f>
        <v/>
      </c>
      <c r="H78" s="290">
        <f t="shared" si="20"/>
        <v>164268</v>
      </c>
      <c r="I78" s="304">
        <f t="shared" si="21"/>
        <v>0</v>
      </c>
      <c r="J78" s="64" t="e">
        <f t="shared" si="12"/>
        <v>#REF!</v>
      </c>
      <c r="K78" s="110"/>
      <c r="L78" s="136"/>
      <c r="N78" s="134"/>
      <c r="O78" s="134"/>
    </row>
    <row r="79" spans="1:15">
      <c r="A79" s="120">
        <f>A51+0.01</f>
        <v>1.06</v>
      </c>
      <c r="B79" s="322" t="s">
        <v>90</v>
      </c>
      <c r="C79" s="102"/>
      <c r="D79" s="323"/>
      <c r="E79" s="127"/>
      <c r="F79" s="73">
        <v>0</v>
      </c>
      <c r="G79" s="290" t="str">
        <f t="shared" si="31"/>
        <v/>
      </c>
      <c r="H79" s="290"/>
      <c r="I79" s="304"/>
      <c r="J79" s="64"/>
      <c r="K79" s="112" t="e">
        <f>SUM(J81:J103)</f>
        <v>#REF!</v>
      </c>
      <c r="L79" s="136"/>
      <c r="N79" s="134"/>
      <c r="O79" s="134"/>
    </row>
    <row r="80" spans="1:15">
      <c r="A80" s="129">
        <f>A79+0.0001</f>
        <v>1.0601</v>
      </c>
      <c r="B80" s="327" t="s">
        <v>91</v>
      </c>
      <c r="C80" s="102"/>
      <c r="D80" s="323"/>
      <c r="E80" s="127"/>
      <c r="F80" s="73"/>
      <c r="G80" s="290" t="str">
        <f t="shared" si="31"/>
        <v/>
      </c>
      <c r="H80" s="290"/>
      <c r="I80" s="304"/>
      <c r="J80" s="64"/>
      <c r="K80" s="112"/>
      <c r="L80" s="136"/>
      <c r="N80" s="134"/>
      <c r="O80" s="134"/>
    </row>
    <row r="81" spans="1:15">
      <c r="A81" s="122">
        <f>A80+0.000001</f>
        <v>1.060101</v>
      </c>
      <c r="B81" s="47" t="s">
        <v>92</v>
      </c>
      <c r="C81" s="45" t="s">
        <v>23</v>
      </c>
      <c r="D81" s="303">
        <v>1</v>
      </c>
      <c r="E81" s="66">
        <v>13946.66</v>
      </c>
      <c r="F81" s="73"/>
      <c r="G81" s="290" t="str">
        <f t="shared" si="31"/>
        <v/>
      </c>
      <c r="H81" s="290">
        <f t="shared" si="20"/>
        <v>13946.66</v>
      </c>
      <c r="I81" s="304">
        <f t="shared" si="21"/>
        <v>0</v>
      </c>
      <c r="J81" s="64" t="e">
        <f t="shared" ref="J81:J103" si="32">+ROUND(H81+I81*tc,2)</f>
        <v>#REF!</v>
      </c>
      <c r="K81" s="110"/>
      <c r="L81" s="136"/>
      <c r="N81" s="134"/>
      <c r="O81" s="134"/>
    </row>
    <row r="82" spans="1:15" ht="22.5">
      <c r="A82" s="122">
        <f t="shared" ref="A82:A88" si="33">A81+0.000001</f>
        <v>1.0601019999999999</v>
      </c>
      <c r="B82" s="47" t="s">
        <v>93</v>
      </c>
      <c r="C82" s="45" t="s">
        <v>23</v>
      </c>
      <c r="D82" s="303">
        <v>1</v>
      </c>
      <c r="E82" s="66">
        <v>194515.155</v>
      </c>
      <c r="F82" s="73"/>
      <c r="G82" s="290" t="str">
        <f t="shared" si="31"/>
        <v/>
      </c>
      <c r="H82" s="290">
        <f t="shared" si="20"/>
        <v>194515.16</v>
      </c>
      <c r="I82" s="304">
        <f t="shared" si="21"/>
        <v>0</v>
      </c>
      <c r="J82" s="64" t="e">
        <f t="shared" si="32"/>
        <v>#REF!</v>
      </c>
      <c r="K82" s="110"/>
      <c r="L82" s="136"/>
      <c r="N82" s="134"/>
      <c r="O82" s="134"/>
    </row>
    <row r="83" spans="1:15" ht="22.5">
      <c r="A83" s="122">
        <f t="shared" si="33"/>
        <v>1.0601029999999998</v>
      </c>
      <c r="B83" s="47" t="s">
        <v>94</v>
      </c>
      <c r="C83" s="45" t="s">
        <v>33</v>
      </c>
      <c r="D83" s="303">
        <v>19</v>
      </c>
      <c r="E83" s="66">
        <v>5996.64</v>
      </c>
      <c r="F83" s="73"/>
      <c r="G83" s="290" t="str">
        <f t="shared" si="31"/>
        <v/>
      </c>
      <c r="H83" s="290">
        <f t="shared" si="20"/>
        <v>113936.16</v>
      </c>
      <c r="I83" s="304">
        <f t="shared" si="21"/>
        <v>0</v>
      </c>
      <c r="J83" s="64" t="e">
        <f t="shared" si="32"/>
        <v>#REF!</v>
      </c>
      <c r="K83" s="110"/>
      <c r="L83" s="136"/>
      <c r="N83" s="134"/>
      <c r="O83" s="134"/>
    </row>
    <row r="84" spans="1:15">
      <c r="A84" s="122">
        <f t="shared" si="33"/>
        <v>1.0601039999999997</v>
      </c>
      <c r="B84" s="47" t="s">
        <v>95</v>
      </c>
      <c r="C84" s="45" t="s">
        <v>23</v>
      </c>
      <c r="D84" s="303">
        <v>1</v>
      </c>
      <c r="E84" s="66">
        <v>1300</v>
      </c>
      <c r="F84" s="73"/>
      <c r="G84" s="290" t="str">
        <f t="shared" si="31"/>
        <v/>
      </c>
      <c r="H84" s="290">
        <f t="shared" si="20"/>
        <v>1300</v>
      </c>
      <c r="I84" s="304">
        <f t="shared" si="21"/>
        <v>0</v>
      </c>
      <c r="J84" s="64" t="e">
        <f t="shared" si="32"/>
        <v>#REF!</v>
      </c>
      <c r="K84" s="110"/>
      <c r="L84" s="136"/>
      <c r="N84" s="134"/>
      <c r="O84" s="134"/>
    </row>
    <row r="85" spans="1:15">
      <c r="A85" s="122">
        <f t="shared" si="33"/>
        <v>1.0601049999999996</v>
      </c>
      <c r="B85" s="47" t="s">
        <v>96</v>
      </c>
      <c r="C85" s="45" t="s">
        <v>23</v>
      </c>
      <c r="D85" s="303">
        <v>0</v>
      </c>
      <c r="E85" s="66">
        <v>13000</v>
      </c>
      <c r="F85" s="73"/>
      <c r="G85" s="290" t="str">
        <f t="shared" si="31"/>
        <v/>
      </c>
      <c r="H85" s="290">
        <f t="shared" si="20"/>
        <v>0</v>
      </c>
      <c r="I85" s="304">
        <f t="shared" si="21"/>
        <v>0</v>
      </c>
      <c r="J85" s="64" t="e">
        <f t="shared" si="32"/>
        <v>#REF!</v>
      </c>
      <c r="K85" s="110"/>
      <c r="L85" s="136"/>
      <c r="N85" s="134"/>
      <c r="O85" s="134"/>
    </row>
    <row r="86" spans="1:15">
      <c r="A86" s="122">
        <f t="shared" si="33"/>
        <v>1.0601059999999995</v>
      </c>
      <c r="B86" s="47" t="s">
        <v>97</v>
      </c>
      <c r="C86" s="45" t="s">
        <v>33</v>
      </c>
      <c r="D86" s="303">
        <v>21</v>
      </c>
      <c r="E86" s="66">
        <v>3000</v>
      </c>
      <c r="F86" s="73"/>
      <c r="G86" s="290" t="str">
        <f t="shared" si="31"/>
        <v/>
      </c>
      <c r="H86" s="290">
        <f t="shared" si="20"/>
        <v>63000</v>
      </c>
      <c r="I86" s="304">
        <f t="shared" si="21"/>
        <v>0</v>
      </c>
      <c r="J86" s="64" t="e">
        <f t="shared" si="32"/>
        <v>#REF!</v>
      </c>
      <c r="K86" s="110"/>
      <c r="L86" s="136"/>
      <c r="N86" s="134"/>
      <c r="O86" s="134"/>
    </row>
    <row r="87" spans="1:15">
      <c r="A87" s="122">
        <f t="shared" si="33"/>
        <v>1.0601069999999995</v>
      </c>
      <c r="B87" s="47" t="s">
        <v>98</v>
      </c>
      <c r="C87" s="45" t="s">
        <v>99</v>
      </c>
      <c r="D87" s="303">
        <v>13</v>
      </c>
      <c r="E87" s="66">
        <v>340</v>
      </c>
      <c r="F87" s="73"/>
      <c r="G87" s="290" t="str">
        <f t="shared" si="31"/>
        <v/>
      </c>
      <c r="H87" s="290">
        <f t="shared" si="20"/>
        <v>4420</v>
      </c>
      <c r="I87" s="304">
        <f t="shared" si="21"/>
        <v>0</v>
      </c>
      <c r="J87" s="64" t="e">
        <f t="shared" si="32"/>
        <v>#REF!</v>
      </c>
      <c r="K87" s="110"/>
      <c r="L87" s="136"/>
      <c r="N87" s="134"/>
      <c r="O87" s="134"/>
    </row>
    <row r="88" spans="1:15">
      <c r="A88" s="122">
        <f t="shared" si="33"/>
        <v>1.0601079999999994</v>
      </c>
      <c r="B88" s="49" t="s">
        <v>100</v>
      </c>
      <c r="C88" s="45" t="s">
        <v>33</v>
      </c>
      <c r="D88" s="303">
        <v>21</v>
      </c>
      <c r="E88" s="66">
        <v>8657.6200000000008</v>
      </c>
      <c r="F88" s="73"/>
      <c r="G88" s="290" t="str">
        <f t="shared" si="31"/>
        <v/>
      </c>
      <c r="H88" s="290">
        <f t="shared" si="20"/>
        <v>181810.02</v>
      </c>
      <c r="I88" s="304">
        <f t="shared" si="21"/>
        <v>0</v>
      </c>
      <c r="J88" s="64" t="e">
        <f t="shared" si="32"/>
        <v>#REF!</v>
      </c>
      <c r="K88" s="110"/>
      <c r="L88" s="136"/>
      <c r="N88" s="134"/>
      <c r="O88" s="134"/>
    </row>
    <row r="89" spans="1:15">
      <c r="A89" s="123">
        <f>A80+0.0001</f>
        <v>1.0602</v>
      </c>
      <c r="B89" s="327" t="s">
        <v>101</v>
      </c>
      <c r="C89" s="45"/>
      <c r="D89" s="303"/>
      <c r="E89" s="66"/>
      <c r="F89" s="73"/>
      <c r="G89" s="290" t="str">
        <f t="shared" si="31"/>
        <v/>
      </c>
      <c r="H89" s="290">
        <f t="shared" si="20"/>
        <v>0</v>
      </c>
      <c r="I89" s="304"/>
      <c r="J89" s="64"/>
      <c r="K89" s="110"/>
      <c r="L89" s="136"/>
      <c r="N89" s="134"/>
      <c r="O89" s="134"/>
    </row>
    <row r="90" spans="1:15">
      <c r="A90" s="122">
        <f>A89+0.000001</f>
        <v>1.0602009999999999</v>
      </c>
      <c r="B90" s="47" t="s">
        <v>102</v>
      </c>
      <c r="C90" s="45" t="s">
        <v>103</v>
      </c>
      <c r="D90" s="303">
        <v>2</v>
      </c>
      <c r="E90" s="126"/>
      <c r="F90" s="73">
        <v>300</v>
      </c>
      <c r="G90" s="290" t="str">
        <f>IFERROR(IF(D90=0,"",(E90+F90*tc)),"")</f>
        <v/>
      </c>
      <c r="H90" s="290">
        <f t="shared" si="20"/>
        <v>0</v>
      </c>
      <c r="I90" s="304">
        <f t="shared" ref="I90:I91" si="34">+ROUND(D90*F90,2)</f>
        <v>600</v>
      </c>
      <c r="J90" s="64" t="e">
        <f t="shared" ref="J90:J91" si="35">+ROUND(H90+I90*tc,2)</f>
        <v>#REF!</v>
      </c>
      <c r="K90" s="110"/>
      <c r="L90" s="136"/>
      <c r="N90" s="134"/>
      <c r="O90" s="134"/>
    </row>
    <row r="91" spans="1:15" ht="22.5">
      <c r="A91" s="122">
        <f>A90+0.000001</f>
        <v>1.0602019999999999</v>
      </c>
      <c r="B91" s="47" t="s">
        <v>104</v>
      </c>
      <c r="C91" s="45" t="s">
        <v>33</v>
      </c>
      <c r="D91" s="303">
        <v>10</v>
      </c>
      <c r="E91" s="126"/>
      <c r="F91" s="73">
        <v>6460</v>
      </c>
      <c r="G91" s="290" t="str">
        <f t="shared" si="31"/>
        <v/>
      </c>
      <c r="H91" s="290">
        <f t="shared" si="20"/>
        <v>0</v>
      </c>
      <c r="I91" s="304">
        <f t="shared" si="34"/>
        <v>64600</v>
      </c>
      <c r="J91" s="64" t="e">
        <f t="shared" si="35"/>
        <v>#REF!</v>
      </c>
      <c r="K91" s="110"/>
      <c r="L91" s="136"/>
      <c r="N91" s="134"/>
      <c r="O91" s="134"/>
    </row>
    <row r="92" spans="1:15">
      <c r="A92" s="123">
        <f>A83+0.0001</f>
        <v>1.0602029999999998</v>
      </c>
      <c r="B92" s="327" t="s">
        <v>105</v>
      </c>
      <c r="C92" s="45"/>
      <c r="D92" s="303"/>
      <c r="E92" s="66"/>
      <c r="F92" s="73"/>
      <c r="G92" s="290" t="str">
        <f t="shared" ref="G92" si="36">IFERROR(IF(D92=0,"",(E92+F92*tc)),"")</f>
        <v/>
      </c>
      <c r="H92" s="290">
        <f t="shared" si="20"/>
        <v>0</v>
      </c>
      <c r="I92" s="304"/>
      <c r="J92" s="64"/>
      <c r="K92" s="110"/>
      <c r="L92" s="136"/>
      <c r="N92" s="134"/>
      <c r="O92" s="134"/>
    </row>
    <row r="93" spans="1:15">
      <c r="A93" s="122">
        <f>A92+0.000001</f>
        <v>1.0602039999999997</v>
      </c>
      <c r="B93" s="47" t="s">
        <v>102</v>
      </c>
      <c r="C93" s="45" t="s">
        <v>103</v>
      </c>
      <c r="D93" s="303">
        <v>2</v>
      </c>
      <c r="E93" s="126"/>
      <c r="F93" s="73">
        <v>300</v>
      </c>
      <c r="G93" s="290" t="str">
        <f>IFERROR(IF(D93=0,"",(E93+F93*tc)),"")</f>
        <v/>
      </c>
      <c r="H93" s="290">
        <f t="shared" si="20"/>
        <v>0</v>
      </c>
      <c r="I93" s="304">
        <f t="shared" ref="I93:I94" si="37">+ROUND(D93*F93,2)</f>
        <v>600</v>
      </c>
      <c r="J93" s="64" t="e">
        <f t="shared" ref="J93:J94" si="38">+ROUND(H93+I93*tc,2)</f>
        <v>#REF!</v>
      </c>
      <c r="K93" s="110"/>
      <c r="L93" s="136"/>
      <c r="N93" s="134"/>
      <c r="O93" s="134"/>
    </row>
    <row r="94" spans="1:15" ht="22.5">
      <c r="A94" s="122">
        <f>A93+0.000001</f>
        <v>1.0602049999999996</v>
      </c>
      <c r="B94" s="47" t="s">
        <v>104</v>
      </c>
      <c r="C94" s="45" t="s">
        <v>33</v>
      </c>
      <c r="D94" s="303">
        <v>10</v>
      </c>
      <c r="E94" s="126"/>
      <c r="F94" s="73">
        <v>6460</v>
      </c>
      <c r="G94" s="290" t="str">
        <f t="shared" ref="G94" si="39">IFERROR(IF(D94=0,"",(E94+F94*tc)),"")</f>
        <v/>
      </c>
      <c r="H94" s="290">
        <f t="shared" si="20"/>
        <v>0</v>
      </c>
      <c r="I94" s="304">
        <f t="shared" si="37"/>
        <v>64600</v>
      </c>
      <c r="J94" s="64" t="e">
        <f t="shared" si="38"/>
        <v>#REF!</v>
      </c>
      <c r="K94" s="110"/>
      <c r="L94" s="136"/>
      <c r="N94" s="134"/>
      <c r="O94" s="134"/>
    </row>
    <row r="95" spans="1:15">
      <c r="A95" s="328">
        <f>A89+0.0001</f>
        <v>1.0603</v>
      </c>
      <c r="B95" s="329" t="s">
        <v>106</v>
      </c>
      <c r="C95" s="307"/>
      <c r="D95" s="308"/>
      <c r="E95" s="309"/>
      <c r="F95" s="310"/>
      <c r="G95" s="311" t="str">
        <f>IFERROR(IF(D95=0,"",(E95+F95*tc)),"")</f>
        <v/>
      </c>
      <c r="H95" s="311">
        <f>+ROUND(D95*E95,2)</f>
        <v>0</v>
      </c>
      <c r="I95" s="312">
        <f>+ROUND(D95*F95,2)</f>
        <v>0</v>
      </c>
      <c r="J95" s="313" t="e">
        <f t="shared" si="32"/>
        <v>#REF!</v>
      </c>
      <c r="K95" s="314"/>
      <c r="L95" s="136"/>
      <c r="N95" s="134"/>
      <c r="O95" s="134"/>
    </row>
    <row r="96" spans="1:15">
      <c r="A96" s="330">
        <f>A95+0.000001</f>
        <v>1.0603009999999999</v>
      </c>
      <c r="B96" s="306" t="s">
        <v>107</v>
      </c>
      <c r="C96" s="307" t="s">
        <v>103</v>
      </c>
      <c r="D96" s="308">
        <v>0</v>
      </c>
      <c r="E96" s="331"/>
      <c r="F96" s="310">
        <v>220</v>
      </c>
      <c r="G96" s="311" t="str">
        <f>IFERROR(IF(D96=0,"",(E96+F96*tc)),"")</f>
        <v/>
      </c>
      <c r="H96" s="311">
        <f>+ROUND(D96*E96,2)</f>
        <v>0</v>
      </c>
      <c r="I96" s="312">
        <f>+ROUND(D96*F96,2)</f>
        <v>0</v>
      </c>
      <c r="J96" s="313" t="e">
        <f t="shared" si="32"/>
        <v>#REF!</v>
      </c>
      <c r="K96" s="314"/>
      <c r="L96" s="136"/>
      <c r="N96" s="134"/>
      <c r="O96" s="134"/>
    </row>
    <row r="97" spans="1:15" ht="13.9" customHeight="1">
      <c r="A97" s="330">
        <f>A96+0.000001</f>
        <v>1.0603019999999999</v>
      </c>
      <c r="B97" s="306" t="s">
        <v>108</v>
      </c>
      <c r="C97" s="307" t="s">
        <v>33</v>
      </c>
      <c r="D97" s="308">
        <v>0</v>
      </c>
      <c r="E97" s="331"/>
      <c r="F97" s="310">
        <v>2353.6800000000003</v>
      </c>
      <c r="G97" s="311" t="str">
        <f t="shared" si="31"/>
        <v/>
      </c>
      <c r="H97" s="311">
        <f t="shared" si="20"/>
        <v>0</v>
      </c>
      <c r="I97" s="312">
        <f t="shared" si="21"/>
        <v>0</v>
      </c>
      <c r="J97" s="313" t="e">
        <f t="shared" si="32"/>
        <v>#REF!</v>
      </c>
      <c r="K97" s="314"/>
      <c r="L97" s="136"/>
      <c r="N97" s="134"/>
      <c r="O97" s="134"/>
    </row>
    <row r="98" spans="1:15">
      <c r="A98" s="328">
        <f>A92+0.0001</f>
        <v>1.0603029999999998</v>
      </c>
      <c r="B98" s="329" t="s">
        <v>109</v>
      </c>
      <c r="C98" s="307"/>
      <c r="D98" s="308"/>
      <c r="E98" s="309"/>
      <c r="F98" s="310"/>
      <c r="G98" s="311" t="str">
        <f>IFERROR(IF(D98=0,"",(E98+F98*tc)),"")</f>
        <v/>
      </c>
      <c r="H98" s="311">
        <f>+ROUND(D98*E98,2)</f>
        <v>0</v>
      </c>
      <c r="I98" s="312">
        <f>+ROUND(D98*F98,2)</f>
        <v>0</v>
      </c>
      <c r="J98" s="313" t="e">
        <f t="shared" ref="J98:J100" si="40">+ROUND(H98+I98*tc,2)</f>
        <v>#REF!</v>
      </c>
      <c r="K98" s="314"/>
      <c r="L98" s="136"/>
      <c r="N98" s="134"/>
      <c r="O98" s="134"/>
    </row>
    <row r="99" spans="1:15">
      <c r="A99" s="330">
        <f>A98+0.000001</f>
        <v>1.0603039999999997</v>
      </c>
      <c r="B99" s="306" t="s">
        <v>107</v>
      </c>
      <c r="C99" s="307" t="s">
        <v>103</v>
      </c>
      <c r="D99" s="308">
        <v>0</v>
      </c>
      <c r="E99" s="331"/>
      <c r="F99" s="310">
        <v>220</v>
      </c>
      <c r="G99" s="311" t="str">
        <f>IFERROR(IF(D99=0,"",(E99+F99*tc)),"")</f>
        <v/>
      </c>
      <c r="H99" s="311">
        <f>+ROUND(D99*E99,2)</f>
        <v>0</v>
      </c>
      <c r="I99" s="312">
        <f>+ROUND(D99*F99,2)</f>
        <v>0</v>
      </c>
      <c r="J99" s="313" t="e">
        <f t="shared" si="40"/>
        <v>#REF!</v>
      </c>
      <c r="K99" s="314"/>
      <c r="L99" s="136"/>
      <c r="N99" s="134"/>
      <c r="O99" s="134"/>
    </row>
    <row r="100" spans="1:15" ht="25.9" customHeight="1">
      <c r="A100" s="330">
        <f>A99+0.000001</f>
        <v>1.0603049999999996</v>
      </c>
      <c r="B100" s="306" t="s">
        <v>108</v>
      </c>
      <c r="C100" s="307" t="s">
        <v>33</v>
      </c>
      <c r="D100" s="308">
        <v>0</v>
      </c>
      <c r="E100" s="331"/>
      <c r="F100" s="310">
        <v>2353.6800000000003</v>
      </c>
      <c r="G100" s="311" t="str">
        <f t="shared" ref="G100" si="41">IFERROR(IF(D100=0,"",(E100+F100*tc)),"")</f>
        <v/>
      </c>
      <c r="H100" s="311">
        <f t="shared" ref="H100" si="42">+ROUND(D100*E100,2)</f>
        <v>0</v>
      </c>
      <c r="I100" s="312">
        <f t="shared" ref="I100" si="43">+ROUND(D100*F100,2)</f>
        <v>0</v>
      </c>
      <c r="J100" s="313" t="e">
        <f t="shared" si="40"/>
        <v>#REF!</v>
      </c>
      <c r="K100" s="314"/>
      <c r="L100" s="136"/>
      <c r="N100" s="134"/>
      <c r="O100" s="134"/>
    </row>
    <row r="101" spans="1:15" ht="28.9" customHeight="1">
      <c r="A101" s="123">
        <f>A95+0.0001</f>
        <v>1.0604</v>
      </c>
      <c r="B101" s="327" t="s">
        <v>110</v>
      </c>
      <c r="C101" s="45"/>
      <c r="D101" s="303"/>
      <c r="E101" s="66"/>
      <c r="F101" s="73"/>
      <c r="G101" s="290" t="str">
        <f t="shared" si="31"/>
        <v/>
      </c>
      <c r="H101" s="290">
        <f t="shared" si="20"/>
        <v>0</v>
      </c>
      <c r="I101" s="304">
        <f t="shared" si="21"/>
        <v>0</v>
      </c>
      <c r="J101" s="64" t="e">
        <f t="shared" si="32"/>
        <v>#REF!</v>
      </c>
      <c r="K101" s="110"/>
      <c r="L101" s="136"/>
      <c r="N101" s="134"/>
      <c r="O101" s="134"/>
    </row>
    <row r="102" spans="1:15">
      <c r="A102" s="122">
        <f>A101+0.000001</f>
        <v>1.0604009999999999</v>
      </c>
      <c r="B102" s="47" t="s">
        <v>111</v>
      </c>
      <c r="C102" s="45" t="s">
        <v>103</v>
      </c>
      <c r="D102" s="303">
        <v>0</v>
      </c>
      <c r="E102" s="126"/>
      <c r="F102" s="73">
        <v>220</v>
      </c>
      <c r="G102" s="290" t="str">
        <f t="shared" ref="G102:G103" si="44">IFERROR(IF(D102=0,"",(E102+F102*tc)),"")</f>
        <v/>
      </c>
      <c r="H102" s="290">
        <f t="shared" si="20"/>
        <v>0</v>
      </c>
      <c r="I102" s="304">
        <f t="shared" si="21"/>
        <v>0</v>
      </c>
      <c r="J102" s="64" t="e">
        <f t="shared" si="32"/>
        <v>#REF!</v>
      </c>
      <c r="K102" s="110"/>
      <c r="L102" s="136"/>
      <c r="N102" s="134"/>
      <c r="O102" s="134"/>
    </row>
    <row r="103" spans="1:15" ht="22.5">
      <c r="A103" s="122">
        <f>A102+0.000001</f>
        <v>1.0604019999999998</v>
      </c>
      <c r="B103" s="47" t="s">
        <v>112</v>
      </c>
      <c r="C103" s="45" t="s">
        <v>33</v>
      </c>
      <c r="D103" s="303">
        <v>0</v>
      </c>
      <c r="E103" s="126"/>
      <c r="F103" s="73">
        <v>1150.92</v>
      </c>
      <c r="G103" s="290" t="str">
        <f t="shared" si="44"/>
        <v/>
      </c>
      <c r="H103" s="290">
        <f t="shared" si="20"/>
        <v>0</v>
      </c>
      <c r="I103" s="304">
        <f t="shared" si="21"/>
        <v>0</v>
      </c>
      <c r="J103" s="64" t="e">
        <f t="shared" si="32"/>
        <v>#REF!</v>
      </c>
      <c r="K103" s="110"/>
      <c r="L103" s="136"/>
      <c r="N103" s="134"/>
      <c r="O103" s="134"/>
    </row>
    <row r="104" spans="1:15">
      <c r="A104" s="120">
        <f>A79+0.01</f>
        <v>1.07</v>
      </c>
      <c r="B104" s="322" t="s">
        <v>113</v>
      </c>
      <c r="C104" s="102"/>
      <c r="D104" s="323"/>
      <c r="E104" s="127"/>
      <c r="F104" s="73"/>
      <c r="G104" s="290"/>
      <c r="H104" s="290"/>
      <c r="I104" s="304"/>
      <c r="J104" s="64"/>
      <c r="K104" s="112" t="e">
        <f>SUM(J105)</f>
        <v>#REF!</v>
      </c>
      <c r="L104" s="136"/>
      <c r="N104" s="134"/>
      <c r="O104" s="134"/>
    </row>
    <row r="105" spans="1:15">
      <c r="A105" s="121">
        <f t="shared" ref="A105:A112" si="45">A104+0.0001</f>
        <v>1.0701000000000001</v>
      </c>
      <c r="B105" s="47" t="s">
        <v>114</v>
      </c>
      <c r="C105" s="45" t="s">
        <v>33</v>
      </c>
      <c r="D105" s="303">
        <v>21</v>
      </c>
      <c r="E105" s="126">
        <v>37264.9</v>
      </c>
      <c r="F105" s="73"/>
      <c r="G105" s="290" t="str">
        <f t="shared" ref="G105:G118" si="46">IFERROR(IF(D105=0,"",(E105+F105*tc)),"")</f>
        <v/>
      </c>
      <c r="H105" s="290">
        <f t="shared" si="20"/>
        <v>782562.9</v>
      </c>
      <c r="I105" s="304">
        <f t="shared" si="21"/>
        <v>0</v>
      </c>
      <c r="J105" s="64" t="e">
        <f>+ROUND(H105+I105*tc,2)</f>
        <v>#REF!</v>
      </c>
      <c r="K105" s="110"/>
      <c r="L105" s="136"/>
      <c r="N105" s="134"/>
      <c r="O105" s="134"/>
    </row>
    <row r="106" spans="1:15">
      <c r="A106" s="120">
        <f>A104+0.01</f>
        <v>1.08</v>
      </c>
      <c r="B106" s="322" t="s">
        <v>115</v>
      </c>
      <c r="C106" s="102"/>
      <c r="D106" s="323"/>
      <c r="E106" s="127"/>
      <c r="F106" s="73">
        <v>0</v>
      </c>
      <c r="G106" s="290"/>
      <c r="H106" s="290"/>
      <c r="I106" s="304"/>
      <c r="J106" s="64"/>
      <c r="K106" s="112" t="e">
        <f>SUM(J107:J112)</f>
        <v>#REF!</v>
      </c>
      <c r="L106" s="136"/>
      <c r="N106" s="134"/>
      <c r="O106" s="134"/>
    </row>
    <row r="107" spans="1:15">
      <c r="A107" s="121">
        <f>A106+0.0001</f>
        <v>1.0801000000000001</v>
      </c>
      <c r="B107" s="47" t="s">
        <v>116</v>
      </c>
      <c r="C107" s="45" t="s">
        <v>33</v>
      </c>
      <c r="D107" s="303">
        <v>21</v>
      </c>
      <c r="E107" s="66">
        <v>5705.32</v>
      </c>
      <c r="F107" s="73"/>
      <c r="G107" s="290" t="str">
        <f t="shared" si="46"/>
        <v/>
      </c>
      <c r="H107" s="290">
        <f t="shared" si="20"/>
        <v>119811.72</v>
      </c>
      <c r="I107" s="304">
        <f t="shared" si="21"/>
        <v>0</v>
      </c>
      <c r="J107" s="64" t="e">
        <f t="shared" ref="J107:J112" si="47">+ROUND(H107+I107*tc,2)</f>
        <v>#REF!</v>
      </c>
      <c r="K107" s="110"/>
      <c r="L107" s="136"/>
      <c r="N107" s="134"/>
      <c r="O107" s="134"/>
    </row>
    <row r="108" spans="1:15">
      <c r="A108" s="121">
        <f t="shared" si="45"/>
        <v>1.0802</v>
      </c>
      <c r="B108" s="47" t="s">
        <v>117</v>
      </c>
      <c r="C108" s="45" t="s">
        <v>118</v>
      </c>
      <c r="D108" s="303">
        <v>4701</v>
      </c>
      <c r="E108" s="66">
        <v>39</v>
      </c>
      <c r="F108" s="73"/>
      <c r="G108" s="290" t="str">
        <f t="shared" si="46"/>
        <v/>
      </c>
      <c r="H108" s="290">
        <f t="shared" si="20"/>
        <v>183339</v>
      </c>
      <c r="I108" s="304">
        <f t="shared" si="21"/>
        <v>0</v>
      </c>
      <c r="J108" s="64" t="e">
        <f t="shared" si="47"/>
        <v>#REF!</v>
      </c>
      <c r="K108" s="110"/>
      <c r="L108" s="136"/>
      <c r="N108" s="134"/>
      <c r="O108" s="134"/>
    </row>
    <row r="109" spans="1:15" ht="22.5">
      <c r="A109" s="121">
        <f t="shared" si="45"/>
        <v>1.0803</v>
      </c>
      <c r="B109" s="47" t="s">
        <v>119</v>
      </c>
      <c r="C109" s="45" t="s">
        <v>99</v>
      </c>
      <c r="D109" s="303">
        <v>196</v>
      </c>
      <c r="E109" s="66">
        <v>550</v>
      </c>
      <c r="F109" s="73"/>
      <c r="G109" s="290" t="str">
        <f>IFERROR(IF(D109=0,"",(E109+F109*tc)),"")</f>
        <v/>
      </c>
      <c r="H109" s="290">
        <f t="shared" si="20"/>
        <v>107800</v>
      </c>
      <c r="I109" s="304">
        <f t="shared" si="21"/>
        <v>0</v>
      </c>
      <c r="J109" s="64" t="e">
        <f t="shared" si="47"/>
        <v>#REF!</v>
      </c>
      <c r="K109" s="110"/>
      <c r="L109" s="136"/>
      <c r="N109" s="134"/>
      <c r="O109" s="134"/>
    </row>
    <row r="110" spans="1:15">
      <c r="A110" s="121">
        <f t="shared" si="45"/>
        <v>1.0804</v>
      </c>
      <c r="B110" s="47" t="s">
        <v>120</v>
      </c>
      <c r="C110" s="45" t="s">
        <v>23</v>
      </c>
      <c r="D110" s="303">
        <v>1</v>
      </c>
      <c r="E110" s="66">
        <v>56065.88</v>
      </c>
      <c r="F110" s="73"/>
      <c r="G110" s="290" t="str">
        <f t="shared" si="46"/>
        <v/>
      </c>
      <c r="H110" s="290">
        <f t="shared" si="20"/>
        <v>56065.88</v>
      </c>
      <c r="I110" s="304">
        <f t="shared" si="21"/>
        <v>0</v>
      </c>
      <c r="J110" s="64" t="e">
        <f t="shared" si="47"/>
        <v>#REF!</v>
      </c>
      <c r="K110" s="110"/>
      <c r="L110" s="136"/>
      <c r="N110" s="134"/>
      <c r="O110" s="134"/>
    </row>
    <row r="111" spans="1:15">
      <c r="A111" s="121">
        <f t="shared" si="45"/>
        <v>1.0805</v>
      </c>
      <c r="B111" s="47" t="s">
        <v>121</v>
      </c>
      <c r="C111" s="45" t="s">
        <v>23</v>
      </c>
      <c r="D111" s="303">
        <v>1</v>
      </c>
      <c r="E111" s="66">
        <v>273423.74</v>
      </c>
      <c r="F111" s="73"/>
      <c r="G111" s="290" t="str">
        <f t="shared" si="46"/>
        <v/>
      </c>
      <c r="H111" s="290">
        <f t="shared" si="20"/>
        <v>273423.74</v>
      </c>
      <c r="I111" s="304">
        <f t="shared" si="21"/>
        <v>0</v>
      </c>
      <c r="J111" s="64" t="e">
        <f t="shared" si="47"/>
        <v>#REF!</v>
      </c>
      <c r="K111" s="110"/>
      <c r="L111" s="136"/>
      <c r="N111" s="134"/>
      <c r="O111" s="134"/>
    </row>
    <row r="112" spans="1:15">
      <c r="A112" s="121">
        <f t="shared" si="45"/>
        <v>1.0806</v>
      </c>
      <c r="B112" s="47" t="s">
        <v>122</v>
      </c>
      <c r="C112" s="45" t="s">
        <v>123</v>
      </c>
      <c r="D112" s="332"/>
      <c r="E112" s="66"/>
      <c r="F112" s="73"/>
      <c r="G112" s="290" t="str">
        <f t="shared" si="46"/>
        <v/>
      </c>
      <c r="H112" s="290">
        <f t="shared" si="20"/>
        <v>0</v>
      </c>
      <c r="I112" s="304">
        <f t="shared" si="21"/>
        <v>0</v>
      </c>
      <c r="J112" s="64" t="e">
        <f t="shared" si="47"/>
        <v>#REF!</v>
      </c>
      <c r="K112" s="110"/>
      <c r="L112" s="136"/>
      <c r="N112" s="134"/>
      <c r="O112" s="134"/>
    </row>
    <row r="113" spans="1:15">
      <c r="A113" s="120">
        <f>A106+0.01</f>
        <v>1.0900000000000001</v>
      </c>
      <c r="B113" s="322" t="s">
        <v>124</v>
      </c>
      <c r="C113" s="102"/>
      <c r="D113" s="323"/>
      <c r="E113" s="127"/>
      <c r="F113" s="73">
        <v>0</v>
      </c>
      <c r="G113" s="290" t="str">
        <f t="shared" si="46"/>
        <v/>
      </c>
      <c r="H113" s="290"/>
      <c r="I113" s="304"/>
      <c r="J113" s="64"/>
      <c r="K113" s="112" t="e">
        <f>SUM(J115:J130)</f>
        <v>#REF!</v>
      </c>
      <c r="L113" s="136"/>
      <c r="N113" s="134"/>
      <c r="O113" s="134"/>
    </row>
    <row r="114" spans="1:15">
      <c r="A114" s="129">
        <f>A113+0.0001</f>
        <v>1.0901000000000001</v>
      </c>
      <c r="B114" s="327" t="s">
        <v>125</v>
      </c>
      <c r="C114" s="102"/>
      <c r="D114" s="323"/>
      <c r="E114" s="127"/>
      <c r="F114" s="73"/>
      <c r="G114" s="290" t="str">
        <f t="shared" si="46"/>
        <v/>
      </c>
      <c r="H114" s="290"/>
      <c r="I114" s="304"/>
      <c r="J114" s="64"/>
      <c r="K114" s="112"/>
      <c r="L114" s="136"/>
      <c r="N114" s="134"/>
      <c r="O114" s="134"/>
    </row>
    <row r="115" spans="1:15">
      <c r="A115" s="122">
        <f>A114+0.000001</f>
        <v>1.090101</v>
      </c>
      <c r="B115" s="47" t="s">
        <v>126</v>
      </c>
      <c r="C115" s="45" t="s">
        <v>123</v>
      </c>
      <c r="D115" s="303">
        <v>33181.793999999994</v>
      </c>
      <c r="E115" s="66">
        <v>6.28</v>
      </c>
      <c r="F115" s="73"/>
      <c r="G115" s="290" t="str">
        <f t="shared" si="46"/>
        <v/>
      </c>
      <c r="H115" s="290">
        <f t="shared" si="20"/>
        <v>208381.67</v>
      </c>
      <c r="I115" s="304">
        <f t="shared" si="21"/>
        <v>0</v>
      </c>
      <c r="J115" s="64" t="e">
        <f>+ROUND(H115+I115*tc,2)</f>
        <v>#REF!</v>
      </c>
      <c r="K115" s="110"/>
      <c r="L115" s="136"/>
      <c r="N115" s="134"/>
      <c r="O115" s="134"/>
    </row>
    <row r="116" spans="1:15" ht="22.5">
      <c r="A116" s="121"/>
      <c r="B116" s="49" t="s">
        <v>127</v>
      </c>
      <c r="C116" s="45" t="s">
        <v>123</v>
      </c>
      <c r="D116" s="303">
        <v>0</v>
      </c>
      <c r="E116" s="66"/>
      <c r="F116" s="73"/>
      <c r="G116" s="290" t="str">
        <f t="shared" si="46"/>
        <v/>
      </c>
      <c r="H116" s="290">
        <f t="shared" si="20"/>
        <v>0</v>
      </c>
      <c r="I116" s="304">
        <f t="shared" si="21"/>
        <v>0</v>
      </c>
      <c r="J116" s="64" t="e">
        <f>+ROUND(H116+I116*tc,2)</f>
        <v>#REF!</v>
      </c>
      <c r="K116" s="110"/>
      <c r="L116" s="136"/>
      <c r="N116" s="134"/>
      <c r="O116" s="134"/>
    </row>
    <row r="117" spans="1:15" ht="22.5">
      <c r="A117" s="121"/>
      <c r="B117" s="49" t="s">
        <v>128</v>
      </c>
      <c r="C117" s="45" t="s">
        <v>123</v>
      </c>
      <c r="D117" s="303">
        <v>0</v>
      </c>
      <c r="E117" s="66"/>
      <c r="F117" s="73"/>
      <c r="G117" s="290" t="str">
        <f t="shared" si="46"/>
        <v/>
      </c>
      <c r="H117" s="290">
        <f t="shared" si="20"/>
        <v>0</v>
      </c>
      <c r="I117" s="304">
        <f t="shared" si="21"/>
        <v>0</v>
      </c>
      <c r="J117" s="64" t="e">
        <f>+ROUND(H117+I117*tc,2)</f>
        <v>#REF!</v>
      </c>
      <c r="K117" s="110"/>
      <c r="L117" s="136"/>
      <c r="N117" s="134"/>
      <c r="O117" s="134"/>
    </row>
    <row r="118" spans="1:15">
      <c r="A118" s="122">
        <f>A120+0.000001</f>
        <v>1.0902019999999999</v>
      </c>
      <c r="B118" s="326" t="s">
        <v>129</v>
      </c>
      <c r="C118" s="45" t="s">
        <v>39</v>
      </c>
      <c r="D118" s="303">
        <v>510</v>
      </c>
      <c r="E118" s="66">
        <v>6.75</v>
      </c>
      <c r="F118" s="73"/>
      <c r="G118" s="290" t="str">
        <f t="shared" si="46"/>
        <v/>
      </c>
      <c r="H118" s="290">
        <f t="shared" si="20"/>
        <v>3442.5</v>
      </c>
      <c r="I118" s="304">
        <f t="shared" si="21"/>
        <v>0</v>
      </c>
      <c r="J118" s="64" t="e">
        <f>+ROUND(H118+I118*tc,2)</f>
        <v>#REF!</v>
      </c>
      <c r="K118" s="110"/>
      <c r="L118" s="136"/>
      <c r="N118" s="134"/>
      <c r="O118" s="134"/>
    </row>
    <row r="119" spans="1:15">
      <c r="A119" s="129">
        <f>A114+0.0001</f>
        <v>1.0902000000000001</v>
      </c>
      <c r="B119" s="327" t="s">
        <v>130</v>
      </c>
      <c r="C119" s="102"/>
      <c r="D119" s="323"/>
      <c r="E119" s="127"/>
      <c r="F119" s="73"/>
      <c r="G119" s="290" t="str">
        <f t="shared" ref="G119" si="48">IFERROR(IF(D119=0,"",(E119+F119*tc)),"")</f>
        <v/>
      </c>
      <c r="H119" s="290"/>
      <c r="I119" s="304"/>
      <c r="J119" s="64"/>
      <c r="K119" s="112"/>
      <c r="L119" s="136"/>
      <c r="N119" s="134"/>
      <c r="O119" s="134"/>
    </row>
    <row r="120" spans="1:15">
      <c r="A120" s="122">
        <f>A119+0.000001</f>
        <v>1.090201</v>
      </c>
      <c r="B120" s="49" t="s">
        <v>131</v>
      </c>
      <c r="C120" s="45" t="s">
        <v>33</v>
      </c>
      <c r="D120" s="303">
        <v>6.5</v>
      </c>
      <c r="E120" s="66">
        <v>9436.2999999999993</v>
      </c>
      <c r="F120" s="73"/>
      <c r="G120" s="290" t="str">
        <f>IFERROR(IF(D120=0,"",(E120+F120*tc)),"")</f>
        <v/>
      </c>
      <c r="H120" s="290">
        <f>+ROUND(D120*E120,2)</f>
        <v>61335.95</v>
      </c>
      <c r="I120" s="304">
        <f>+ROUND(D120*F120,2)</f>
        <v>0</v>
      </c>
      <c r="J120" s="64" t="e">
        <f>+ROUND(H120+I120*tc,2)</f>
        <v>#REF!</v>
      </c>
      <c r="K120" s="110"/>
      <c r="L120" s="136"/>
      <c r="N120" s="134"/>
      <c r="O120" s="134"/>
    </row>
    <row r="121" spans="1:15">
      <c r="A121" s="122">
        <f t="shared" ref="A121" si="49">A120+0.000001</f>
        <v>1.0902019999999999</v>
      </c>
      <c r="B121" s="47" t="s">
        <v>132</v>
      </c>
      <c r="C121" s="45" t="s">
        <v>33</v>
      </c>
      <c r="D121" s="303">
        <v>21</v>
      </c>
      <c r="E121" s="66">
        <v>14771.42</v>
      </c>
      <c r="F121" s="73"/>
      <c r="G121" s="290" t="str">
        <f>IFERROR(IF(D121=0,"",(E121+F121*tc)),"")</f>
        <v/>
      </c>
      <c r="H121" s="290">
        <f>+ROUND(D121*E121,2)</f>
        <v>310199.82</v>
      </c>
      <c r="I121" s="304">
        <f>+ROUND(D121*F121,2)</f>
        <v>0</v>
      </c>
      <c r="J121" s="64" t="e">
        <f>+ROUND(H121+I121*tc,2)</f>
        <v>#REF!</v>
      </c>
      <c r="K121" s="110"/>
      <c r="L121" s="136"/>
      <c r="N121" s="134"/>
      <c r="O121" s="134"/>
    </row>
    <row r="122" spans="1:15" ht="22.5">
      <c r="A122" s="122">
        <f>A121+0.000001</f>
        <v>1.0902029999999998</v>
      </c>
      <c r="B122" s="49" t="s">
        <v>133</v>
      </c>
      <c r="C122" s="45" t="s">
        <v>33</v>
      </c>
      <c r="D122" s="303"/>
      <c r="E122" s="66">
        <v>0</v>
      </c>
      <c r="F122" s="73"/>
      <c r="G122" s="290" t="str">
        <f>IFERROR(IF(D122=0,"",(E122+F122*tc)),"")</f>
        <v/>
      </c>
      <c r="H122" s="290">
        <f>+ROUND(D122*E122,2)</f>
        <v>0</v>
      </c>
      <c r="I122" s="304">
        <f>+ROUND(D122*F122,2)</f>
        <v>0</v>
      </c>
      <c r="J122" s="64" t="e">
        <f>+ROUND(H122+I122*tc,2)</f>
        <v>#REF!</v>
      </c>
      <c r="K122" s="110"/>
      <c r="L122" s="136"/>
      <c r="N122" s="134"/>
      <c r="O122" s="134"/>
    </row>
    <row r="123" spans="1:15">
      <c r="A123" s="129">
        <f>A119+0.0001</f>
        <v>1.0903</v>
      </c>
      <c r="B123" s="327" t="s">
        <v>134</v>
      </c>
      <c r="C123" s="102"/>
      <c r="D123" s="323"/>
      <c r="E123" s="127"/>
      <c r="F123" s="73"/>
      <c r="G123" s="290" t="str">
        <f t="shared" ref="G123" si="50">IFERROR(IF(D123=0,"",(E123+F123*tc)),"")</f>
        <v/>
      </c>
      <c r="H123" s="290"/>
      <c r="I123" s="304"/>
      <c r="J123" s="64"/>
      <c r="K123" s="112"/>
      <c r="L123" s="136"/>
      <c r="N123" s="134"/>
      <c r="O123" s="134"/>
    </row>
    <row r="124" spans="1:15">
      <c r="A124" s="122">
        <f>A123+0.000001</f>
        <v>1.090301</v>
      </c>
      <c r="B124" s="47" t="s">
        <v>135</v>
      </c>
      <c r="C124" s="45" t="s">
        <v>136</v>
      </c>
      <c r="D124" s="303">
        <v>868</v>
      </c>
      <c r="E124" s="66">
        <v>98</v>
      </c>
      <c r="F124" s="73"/>
      <c r="G124" s="290" t="str">
        <f>IFERROR(IF(D124=0,"",(E124+F124*tc)),"")</f>
        <v/>
      </c>
      <c r="H124" s="290">
        <f>+ROUND(D124*E124,2)</f>
        <v>85064</v>
      </c>
      <c r="I124" s="304">
        <f>+ROUND(D124*F124,2)</f>
        <v>0</v>
      </c>
      <c r="J124" s="64" t="e">
        <f t="shared" ref="J124:J126" si="51">+ROUND(H124+I124*tc,2)</f>
        <v>#REF!</v>
      </c>
      <c r="K124" s="110"/>
      <c r="L124" s="136"/>
      <c r="N124" s="134"/>
      <c r="O124" s="134"/>
    </row>
    <row r="125" spans="1:15">
      <c r="A125" s="122">
        <f t="shared" ref="A125" si="52">A124+0.000001</f>
        <v>1.0903019999999999</v>
      </c>
      <c r="B125" s="47" t="s">
        <v>137</v>
      </c>
      <c r="C125" s="45" t="s">
        <v>23</v>
      </c>
      <c r="D125" s="303">
        <v>1</v>
      </c>
      <c r="E125" s="66">
        <v>9614</v>
      </c>
      <c r="F125" s="73"/>
      <c r="G125" s="290" t="str">
        <f>IFERROR(IF(D125=0,"",(E125+F125*tc)),"")</f>
        <v/>
      </c>
      <c r="H125" s="290">
        <f>+ROUND(D125*E125,2)</f>
        <v>9614</v>
      </c>
      <c r="I125" s="304">
        <f>+ROUND(D125*F125,2)</f>
        <v>0</v>
      </c>
      <c r="J125" s="64" t="e">
        <f t="shared" si="51"/>
        <v>#REF!</v>
      </c>
      <c r="K125" s="110"/>
      <c r="L125" s="136"/>
      <c r="N125" s="134"/>
      <c r="O125" s="134"/>
    </row>
    <row r="126" spans="1:15">
      <c r="A126" s="122">
        <f>A125+0.000001</f>
        <v>1.0903029999999998</v>
      </c>
      <c r="B126" s="47" t="s">
        <v>138</v>
      </c>
      <c r="C126" s="45" t="s">
        <v>136</v>
      </c>
      <c r="D126" s="303">
        <v>7</v>
      </c>
      <c r="E126" s="66">
        <v>85</v>
      </c>
      <c r="F126" s="73"/>
      <c r="G126" s="290" t="str">
        <f>IFERROR(IF(D126=0,"",(E126+F126*tc)),"")</f>
        <v/>
      </c>
      <c r="H126" s="290">
        <f>+ROUND(D126*E126,2)</f>
        <v>595</v>
      </c>
      <c r="I126" s="304">
        <f>+ROUND(D126*F126,2)</f>
        <v>0</v>
      </c>
      <c r="J126" s="64" t="e">
        <f t="shared" si="51"/>
        <v>#REF!</v>
      </c>
      <c r="K126" s="110"/>
      <c r="L126" s="136"/>
      <c r="N126" s="134"/>
      <c r="O126" s="134"/>
    </row>
    <row r="127" spans="1:15">
      <c r="A127" s="129">
        <f>A123+0.0001</f>
        <v>1.0904</v>
      </c>
      <c r="B127" s="327" t="s">
        <v>139</v>
      </c>
      <c r="C127" s="102"/>
      <c r="D127" s="323"/>
      <c r="E127" s="127"/>
      <c r="F127" s="73"/>
      <c r="G127" s="290" t="str">
        <f t="shared" ref="G127" si="53">IFERROR(IF(D127=0,"",(E127+F127*tc)),"")</f>
        <v/>
      </c>
      <c r="H127" s="290"/>
      <c r="I127" s="304"/>
      <c r="J127" s="64"/>
      <c r="K127" s="112"/>
      <c r="L127" s="136"/>
      <c r="N127" s="134"/>
      <c r="O127" s="134"/>
    </row>
    <row r="128" spans="1:15">
      <c r="A128" s="122">
        <f>A127+0.000001</f>
        <v>1.090401</v>
      </c>
      <c r="B128" s="47" t="s">
        <v>140</v>
      </c>
      <c r="C128" s="45" t="s">
        <v>123</v>
      </c>
      <c r="D128" s="303">
        <v>181.4528</v>
      </c>
      <c r="E128" s="66">
        <v>230</v>
      </c>
      <c r="F128" s="46"/>
      <c r="G128" s="290" t="str">
        <f t="shared" ref="G128" si="54">IFERROR(IF(D128=0,"",(E128+F128*tc)),"")</f>
        <v/>
      </c>
      <c r="H128" s="290">
        <f>+ROUND(D128*E128,2)</f>
        <v>41734.14</v>
      </c>
      <c r="I128" s="304">
        <f>+ROUND(D128*F128,2)</f>
        <v>0</v>
      </c>
      <c r="J128" s="64" t="e">
        <f>+ROUND(H128+I128*tc,2)</f>
        <v>#REF!</v>
      </c>
      <c r="K128" s="110"/>
      <c r="L128" s="136"/>
      <c r="N128" s="134"/>
      <c r="O128" s="134"/>
    </row>
    <row r="129" spans="1:15">
      <c r="A129" s="122">
        <f t="shared" ref="A129:A130" si="55">A128+0.000001</f>
        <v>1.0904019999999999</v>
      </c>
      <c r="B129" s="47" t="s">
        <v>141</v>
      </c>
      <c r="C129" s="45" t="s">
        <v>123</v>
      </c>
      <c r="D129" s="303">
        <v>0</v>
      </c>
      <c r="E129" s="66">
        <v>225</v>
      </c>
      <c r="F129" s="46"/>
      <c r="G129" s="290" t="str">
        <f>IFERROR(IF(D129=0,"",(E129+F129*tc)),"")</f>
        <v/>
      </c>
      <c r="H129" s="290">
        <f>+ROUND(D129*E129,2)</f>
        <v>0</v>
      </c>
      <c r="I129" s="304">
        <f>+ROUND(D129*F129,2)</f>
        <v>0</v>
      </c>
      <c r="J129" s="64" t="e">
        <f>+ROUND(H129+I129*tc,2)</f>
        <v>#REF!</v>
      </c>
      <c r="K129" s="110"/>
      <c r="L129" s="136"/>
      <c r="N129" s="134"/>
      <c r="O129" s="134"/>
    </row>
    <row r="130" spans="1:15" ht="15.75" thickBot="1">
      <c r="A130" s="122">
        <f t="shared" si="55"/>
        <v>1.0904029999999998</v>
      </c>
      <c r="B130" s="47" t="s">
        <v>142</v>
      </c>
      <c r="C130" s="45" t="s">
        <v>33</v>
      </c>
      <c r="D130" s="303">
        <v>6</v>
      </c>
      <c r="E130" s="66">
        <v>16964.48</v>
      </c>
      <c r="F130" s="46"/>
      <c r="G130" s="290" t="str">
        <f>IFERROR(IF(D130=0,"",(E130+F130*tc)),"")</f>
        <v/>
      </c>
      <c r="H130" s="290">
        <f>+ROUND(D130*E130,2)</f>
        <v>101786.88</v>
      </c>
      <c r="I130" s="304">
        <f>+ROUND(D130*F130,2)</f>
        <v>0</v>
      </c>
      <c r="J130" s="64" t="e">
        <f>+ROUND(H130+I130*tc,2)</f>
        <v>#REF!</v>
      </c>
      <c r="K130" s="110"/>
      <c r="L130" s="136"/>
      <c r="N130" s="134"/>
      <c r="O130" s="134"/>
    </row>
    <row r="131" spans="1:15" ht="16.5" thickTop="1" thickBot="1">
      <c r="A131" s="37"/>
      <c r="B131" s="37"/>
      <c r="C131" s="38"/>
      <c r="D131" s="68" t="s">
        <v>143</v>
      </c>
      <c r="E131" s="39"/>
      <c r="F131" s="99"/>
      <c r="G131" s="99"/>
      <c r="H131" s="116">
        <f>SUM(H12:H130)</f>
        <v>4832946.4000000004</v>
      </c>
      <c r="I131" s="106">
        <f>SUM(I12:I130)</f>
        <v>466662</v>
      </c>
      <c r="J131" s="116" t="e">
        <f>SUM(J12:J130)</f>
        <v>#REF!</v>
      </c>
      <c r="K131" s="113" t="e">
        <f>SUM(K12:K130)</f>
        <v>#REF!</v>
      </c>
      <c r="L131" s="136"/>
      <c r="N131" s="134"/>
      <c r="O131" s="134"/>
    </row>
    <row r="132" spans="1:15" ht="15.75" thickTop="1">
      <c r="L132" s="136"/>
    </row>
    <row r="133" spans="1:15">
      <c r="D133" s="41"/>
      <c r="L133" s="136"/>
    </row>
    <row r="134" spans="1:15">
      <c r="B134" s="43"/>
      <c r="D134" s="34"/>
      <c r="I134" s="44"/>
      <c r="J134" s="44"/>
      <c r="L134" s="136"/>
    </row>
    <row r="135" spans="1:15">
      <c r="D135" s="34"/>
      <c r="L135" s="136"/>
    </row>
    <row r="136" spans="1:15">
      <c r="B136" s="43"/>
      <c r="D136" s="34"/>
      <c r="L136" s="136"/>
    </row>
    <row r="137" spans="1:15">
      <c r="B137" s="43"/>
      <c r="C137" s="34"/>
      <c r="D137" s="34"/>
      <c r="L137" s="136"/>
    </row>
    <row r="138" spans="1:15">
      <c r="L138" s="136"/>
    </row>
    <row r="139" spans="1:15">
      <c r="L139" s="136"/>
    </row>
    <row r="140" spans="1:15">
      <c r="K140" s="34"/>
      <c r="L140" s="136"/>
    </row>
    <row r="141" spans="1:15">
      <c r="L141" s="136"/>
    </row>
    <row r="142" spans="1:15">
      <c r="L142" s="136"/>
    </row>
    <row r="143" spans="1:15">
      <c r="I143" s="34"/>
      <c r="J143" s="34"/>
      <c r="L143" s="136"/>
    </row>
    <row r="144" spans="1:15">
      <c r="L144" s="136"/>
    </row>
    <row r="145" spans="2:12">
      <c r="C145" s="34"/>
      <c r="D145" s="34"/>
      <c r="F145" s="34"/>
      <c r="G145" s="34"/>
      <c r="K145" s="34"/>
      <c r="L145" s="136"/>
    </row>
    <row r="146" spans="2:12">
      <c r="B146" s="43"/>
      <c r="L146" s="136"/>
    </row>
    <row r="147" spans="2:12">
      <c r="L147" s="136"/>
    </row>
    <row r="148" spans="2:12">
      <c r="L148" s="136"/>
    </row>
    <row r="149" spans="2:12">
      <c r="L149" s="136"/>
    </row>
    <row r="150" spans="2:12">
      <c r="L150" s="136"/>
    </row>
    <row r="151" spans="2:12">
      <c r="L151" s="136"/>
    </row>
    <row r="152" spans="2:12">
      <c r="L152" s="136"/>
    </row>
    <row r="153" spans="2:12">
      <c r="L153" s="136"/>
    </row>
    <row r="154" spans="2:12">
      <c r="L154" s="136"/>
    </row>
    <row r="155" spans="2:12">
      <c r="B155" s="43"/>
      <c r="L155" s="136"/>
    </row>
    <row r="156" spans="2:12">
      <c r="L156" s="136"/>
    </row>
    <row r="157" spans="2:12">
      <c r="L157" s="136"/>
    </row>
    <row r="158" spans="2:12">
      <c r="L158" s="136"/>
    </row>
    <row r="159" spans="2:12">
      <c r="L159" s="136"/>
    </row>
    <row r="160" spans="2:12">
      <c r="L160" s="136"/>
    </row>
    <row r="161" spans="12:12">
      <c r="L161" s="136"/>
    </row>
    <row r="162" spans="12:12">
      <c r="L162" s="136"/>
    </row>
    <row r="163" spans="12:12">
      <c r="L163" s="136"/>
    </row>
    <row r="164" spans="12:12">
      <c r="L164" s="136"/>
    </row>
    <row r="165" spans="12:12">
      <c r="L165" s="136"/>
    </row>
    <row r="166" spans="12:12">
      <c r="L166" s="136"/>
    </row>
    <row r="167" spans="12:12">
      <c r="L167" s="136"/>
    </row>
    <row r="168" spans="12:12">
      <c r="L168" s="136"/>
    </row>
    <row r="169" spans="12:12">
      <c r="L169" s="136"/>
    </row>
    <row r="170" spans="12:12">
      <c r="L170" s="136"/>
    </row>
    <row r="171" spans="12:12">
      <c r="L171" s="136"/>
    </row>
    <row r="172" spans="12:12">
      <c r="L172" s="136"/>
    </row>
    <row r="173" spans="12:12">
      <c r="L173" s="136"/>
    </row>
    <row r="174" spans="12:12">
      <c r="L174" s="136"/>
    </row>
    <row r="175" spans="12:12">
      <c r="L175" s="136"/>
    </row>
    <row r="176" spans="12:12">
      <c r="L176" s="136"/>
    </row>
    <row r="177" spans="12:12">
      <c r="L177" s="136"/>
    </row>
    <row r="178" spans="12:12">
      <c r="L178" s="136"/>
    </row>
    <row r="179" spans="12:12">
      <c r="L179" s="136"/>
    </row>
    <row r="180" spans="12:12">
      <c r="L180" s="136"/>
    </row>
    <row r="181" spans="12:12">
      <c r="L181" s="136"/>
    </row>
    <row r="182" spans="12:12">
      <c r="L182" s="136"/>
    </row>
    <row r="183" spans="12:12">
      <c r="L183" s="136"/>
    </row>
    <row r="184" spans="12:12">
      <c r="L184" s="136"/>
    </row>
    <row r="185" spans="12:12">
      <c r="L185" s="136"/>
    </row>
    <row r="186" spans="12:12">
      <c r="L186" s="136"/>
    </row>
    <row r="187" spans="12:12">
      <c r="L187" s="136"/>
    </row>
    <row r="188" spans="12:12">
      <c r="L188" s="136"/>
    </row>
    <row r="189" spans="12:12">
      <c r="L189" s="136"/>
    </row>
    <row r="190" spans="12:12">
      <c r="L190" s="136"/>
    </row>
    <row r="191" spans="12:12">
      <c r="L191" s="136"/>
    </row>
    <row r="192" spans="12:12">
      <c r="L192" s="136"/>
    </row>
    <row r="193" spans="12:12">
      <c r="L193" s="136"/>
    </row>
    <row r="194" spans="12:12">
      <c r="L194" s="136"/>
    </row>
    <row r="195" spans="12:12">
      <c r="L195" s="136"/>
    </row>
    <row r="196" spans="12:12">
      <c r="L196" s="136"/>
    </row>
    <row r="197" spans="12:12">
      <c r="L197" s="136"/>
    </row>
    <row r="198" spans="12:12">
      <c r="L198" s="136"/>
    </row>
    <row r="199" spans="12:12">
      <c r="L199" s="136"/>
    </row>
    <row r="200" spans="12:12">
      <c r="L200" s="136"/>
    </row>
    <row r="201" spans="12:12">
      <c r="L201" s="136"/>
    </row>
    <row r="202" spans="12:12">
      <c r="L202" s="136"/>
    </row>
    <row r="203" spans="12:12">
      <c r="L203" s="136"/>
    </row>
    <row r="204" spans="12:12">
      <c r="L204" s="136"/>
    </row>
    <row r="205" spans="12:12">
      <c r="L205" s="136"/>
    </row>
    <row r="206" spans="12:12">
      <c r="L206" s="136"/>
    </row>
    <row r="207" spans="12:12">
      <c r="L207" s="136"/>
    </row>
    <row r="208" spans="12:12">
      <c r="L208" s="136"/>
    </row>
    <row r="209" spans="1:12">
      <c r="L209" s="136"/>
    </row>
    <row r="210" spans="1:12">
      <c r="L210" s="136"/>
    </row>
    <row r="211" spans="1:12">
      <c r="L211" s="136"/>
    </row>
    <row r="212" spans="1:12">
      <c r="L212" s="136"/>
    </row>
    <row r="213" spans="1:12">
      <c r="L213" s="136"/>
    </row>
    <row r="214" spans="1:12">
      <c r="L214" s="136"/>
    </row>
    <row r="215" spans="1:12">
      <c r="L215" s="136"/>
    </row>
    <row r="216" spans="1:12">
      <c r="L216" s="136"/>
    </row>
    <row r="217" spans="1:12">
      <c r="L217" s="136"/>
    </row>
    <row r="218" spans="1:12">
      <c r="L218" s="136"/>
    </row>
    <row r="219" spans="1:12">
      <c r="L219" s="136"/>
    </row>
    <row r="222" spans="1:12" s="138" customFormat="1" ht="14.25">
      <c r="A222" s="34"/>
      <c r="B222" s="34"/>
      <c r="C222" s="41"/>
      <c r="D222" s="42"/>
      <c r="E222" s="36"/>
      <c r="F222" s="36"/>
      <c r="G222" s="36"/>
      <c r="H222" s="36"/>
      <c r="I222" s="36"/>
      <c r="J222" s="36"/>
      <c r="K222" s="36"/>
    </row>
    <row r="223" spans="1:12" s="138" customFormat="1" ht="14.25">
      <c r="A223" s="34"/>
      <c r="B223" s="34"/>
      <c r="C223" s="41"/>
      <c r="D223" s="42"/>
      <c r="E223" s="36"/>
      <c r="F223" s="36"/>
      <c r="G223" s="36"/>
      <c r="H223" s="36"/>
      <c r="I223" s="36"/>
      <c r="J223" s="36"/>
      <c r="K223" s="36"/>
    </row>
    <row r="224" spans="1:12" s="138" customFormat="1" ht="14.25">
      <c r="A224" s="34"/>
      <c r="B224" s="34"/>
      <c r="C224" s="41"/>
      <c r="D224" s="42"/>
      <c r="E224" s="36"/>
      <c r="F224" s="36"/>
      <c r="G224" s="36"/>
      <c r="H224" s="36"/>
      <c r="I224" s="36"/>
      <c r="J224" s="36"/>
      <c r="K224" s="36"/>
    </row>
    <row r="225" spans="1:11" s="138" customFormat="1" ht="14.25">
      <c r="A225" s="34"/>
      <c r="B225" s="34"/>
      <c r="C225" s="41"/>
      <c r="D225" s="42"/>
      <c r="E225" s="36"/>
      <c r="F225" s="36"/>
      <c r="G225" s="36"/>
      <c r="H225" s="36"/>
      <c r="I225" s="36"/>
      <c r="J225" s="36"/>
      <c r="K225" s="36"/>
    </row>
    <row r="226" spans="1:11" s="138" customFormat="1" ht="14.25">
      <c r="A226" s="34"/>
      <c r="B226" s="34"/>
      <c r="C226" s="41"/>
      <c r="D226" s="42"/>
      <c r="E226" s="36"/>
      <c r="F226" s="36"/>
      <c r="G226" s="36"/>
      <c r="H226" s="36"/>
      <c r="I226" s="36"/>
      <c r="J226" s="36"/>
      <c r="K226" s="36"/>
    </row>
    <row r="227" spans="1:11" s="138" customFormat="1" ht="14.25">
      <c r="A227" s="34"/>
      <c r="B227" s="34"/>
      <c r="C227" s="41"/>
      <c r="D227" s="42"/>
      <c r="E227" s="36"/>
      <c r="F227" s="36"/>
      <c r="G227" s="36"/>
      <c r="H227" s="36"/>
      <c r="I227" s="36"/>
      <c r="J227" s="36"/>
      <c r="K227" s="36"/>
    </row>
    <row r="228" spans="1:11" s="138" customFormat="1" ht="14.25">
      <c r="A228" s="34"/>
      <c r="B228" s="34"/>
      <c r="C228" s="41"/>
      <c r="D228" s="42"/>
      <c r="E228" s="36"/>
      <c r="F228" s="36"/>
      <c r="G228" s="36"/>
      <c r="H228" s="36"/>
      <c r="I228" s="36"/>
      <c r="J228" s="36"/>
      <c r="K228" s="36"/>
    </row>
    <row r="229" spans="1:11" s="138" customFormat="1" ht="14.25">
      <c r="A229" s="34"/>
      <c r="B229" s="34"/>
      <c r="C229" s="41"/>
      <c r="D229" s="42"/>
      <c r="E229" s="36"/>
      <c r="F229" s="36"/>
      <c r="G229" s="36"/>
      <c r="H229" s="36"/>
      <c r="I229" s="36"/>
      <c r="J229" s="36"/>
      <c r="K229" s="36"/>
    </row>
    <row r="230" spans="1:11" s="138" customFormat="1" ht="14.25">
      <c r="A230" s="34"/>
      <c r="B230" s="34"/>
      <c r="C230" s="41"/>
      <c r="D230" s="42"/>
      <c r="E230" s="36"/>
      <c r="F230" s="36"/>
      <c r="G230" s="36"/>
      <c r="H230" s="36"/>
      <c r="I230" s="36"/>
      <c r="J230" s="36"/>
      <c r="K230" s="36"/>
    </row>
    <row r="231" spans="1:11" s="138" customFormat="1" ht="14.25">
      <c r="A231" s="34"/>
      <c r="B231" s="34"/>
      <c r="C231" s="41"/>
      <c r="D231" s="42"/>
      <c r="E231" s="36"/>
      <c r="F231" s="36"/>
      <c r="G231" s="36"/>
      <c r="H231" s="36"/>
      <c r="I231" s="36"/>
      <c r="J231" s="36"/>
      <c r="K231" s="36"/>
    </row>
    <row r="232" spans="1:11" s="138" customFormat="1" ht="14.25">
      <c r="A232" s="34"/>
      <c r="B232" s="34"/>
      <c r="C232" s="41"/>
      <c r="D232" s="42"/>
      <c r="E232" s="36"/>
      <c r="F232" s="36"/>
      <c r="G232" s="36"/>
      <c r="H232" s="36"/>
      <c r="I232" s="36"/>
      <c r="J232" s="36"/>
      <c r="K232" s="36"/>
    </row>
    <row r="233" spans="1:11" s="138" customFormat="1" ht="14.25">
      <c r="A233" s="34"/>
      <c r="B233" s="34"/>
      <c r="C233" s="41"/>
      <c r="D233" s="42"/>
      <c r="E233" s="36"/>
      <c r="F233" s="36"/>
      <c r="G233" s="36"/>
      <c r="H233" s="36"/>
      <c r="I233" s="36"/>
      <c r="J233" s="36"/>
      <c r="K233" s="36"/>
    </row>
    <row r="234" spans="1:11" s="138" customFormat="1" ht="14.25">
      <c r="A234" s="34"/>
      <c r="B234" s="34"/>
      <c r="C234" s="41"/>
      <c r="D234" s="42"/>
      <c r="E234" s="36"/>
      <c r="F234" s="36"/>
      <c r="G234" s="36"/>
      <c r="H234" s="36"/>
      <c r="I234" s="36"/>
      <c r="J234" s="36"/>
      <c r="K234" s="36"/>
    </row>
    <row r="235" spans="1:11" s="138" customFormat="1" ht="14.25">
      <c r="A235" s="34"/>
      <c r="B235" s="34"/>
      <c r="C235" s="41"/>
      <c r="D235" s="42"/>
      <c r="E235" s="36"/>
      <c r="F235" s="36"/>
      <c r="G235" s="36"/>
      <c r="H235" s="36"/>
      <c r="I235" s="36"/>
      <c r="J235" s="36"/>
      <c r="K235" s="36"/>
    </row>
    <row r="236" spans="1:11" s="138" customFormat="1" ht="14.25">
      <c r="A236" s="34"/>
      <c r="B236" s="34"/>
      <c r="C236" s="41"/>
      <c r="D236" s="42"/>
      <c r="E236" s="36"/>
      <c r="F236" s="36"/>
      <c r="G236" s="36"/>
      <c r="H236" s="36"/>
      <c r="I236" s="36"/>
      <c r="J236" s="36"/>
      <c r="K236" s="36"/>
    </row>
    <row r="237" spans="1:11" s="138" customFormat="1" ht="14.25">
      <c r="A237" s="34"/>
      <c r="B237" s="34"/>
      <c r="C237" s="41"/>
      <c r="D237" s="42"/>
      <c r="E237" s="36"/>
      <c r="F237" s="36"/>
      <c r="G237" s="36"/>
      <c r="H237" s="36"/>
      <c r="I237" s="36"/>
      <c r="J237" s="36"/>
      <c r="K237" s="36"/>
    </row>
    <row r="238" spans="1:11" s="138" customFormat="1" ht="14.25">
      <c r="A238" s="34"/>
      <c r="B238" s="34"/>
      <c r="C238" s="41"/>
      <c r="D238" s="42"/>
      <c r="E238" s="36"/>
      <c r="F238" s="36"/>
      <c r="G238" s="36"/>
      <c r="H238" s="36"/>
      <c r="I238" s="36"/>
      <c r="J238" s="36"/>
      <c r="K238" s="36"/>
    </row>
    <row r="239" spans="1:11" s="138" customFormat="1" ht="14.25">
      <c r="A239" s="34"/>
      <c r="B239" s="34"/>
      <c r="C239" s="41"/>
      <c r="D239" s="42"/>
      <c r="E239" s="36"/>
      <c r="F239" s="36"/>
      <c r="G239" s="36"/>
      <c r="H239" s="36"/>
      <c r="I239" s="36"/>
      <c r="J239" s="36"/>
      <c r="K239" s="36"/>
    </row>
    <row r="240" spans="1:11" s="138" customFormat="1" ht="14.25">
      <c r="A240" s="34"/>
      <c r="B240" s="34"/>
      <c r="C240" s="41"/>
      <c r="D240" s="42"/>
      <c r="E240" s="36"/>
      <c r="F240" s="36"/>
      <c r="G240" s="36"/>
      <c r="H240" s="36"/>
      <c r="I240" s="36"/>
      <c r="J240" s="36"/>
      <c r="K240" s="36"/>
    </row>
    <row r="241" spans="1:11" s="138" customFormat="1" ht="14.25">
      <c r="A241" s="34"/>
      <c r="B241" s="34"/>
      <c r="C241" s="41"/>
      <c r="D241" s="42"/>
      <c r="E241" s="36"/>
      <c r="F241" s="36"/>
      <c r="G241" s="36"/>
      <c r="H241" s="36"/>
      <c r="I241" s="36"/>
      <c r="J241" s="36"/>
      <c r="K241" s="36"/>
    </row>
    <row r="242" spans="1:11" s="138" customFormat="1" ht="14.25">
      <c r="A242" s="34"/>
      <c r="B242" s="34"/>
      <c r="C242" s="41"/>
      <c r="D242" s="42"/>
      <c r="E242" s="36"/>
      <c r="F242" s="36"/>
      <c r="G242" s="36"/>
      <c r="H242" s="36"/>
      <c r="I242" s="36"/>
      <c r="J242" s="36"/>
      <c r="K242" s="36"/>
    </row>
    <row r="243" spans="1:11" s="138" customFormat="1" ht="14.25">
      <c r="A243" s="34"/>
      <c r="B243" s="34"/>
      <c r="C243" s="41"/>
      <c r="D243" s="42"/>
      <c r="E243" s="36"/>
      <c r="F243" s="36"/>
      <c r="G243" s="36"/>
      <c r="H243" s="36"/>
      <c r="I243" s="36"/>
      <c r="J243" s="36"/>
      <c r="K243" s="36"/>
    </row>
    <row r="244" spans="1:11" s="138" customFormat="1" ht="14.25">
      <c r="A244" s="34"/>
      <c r="B244" s="34"/>
      <c r="C244" s="41"/>
      <c r="D244" s="42"/>
      <c r="E244" s="36"/>
      <c r="F244" s="36"/>
      <c r="G244" s="36"/>
      <c r="H244" s="36"/>
      <c r="I244" s="36"/>
      <c r="J244" s="36"/>
      <c r="K244" s="36"/>
    </row>
    <row r="245" spans="1:11" s="138" customFormat="1" ht="14.25">
      <c r="A245" s="34"/>
      <c r="B245" s="34"/>
      <c r="C245" s="41"/>
      <c r="D245" s="42"/>
      <c r="E245" s="36"/>
      <c r="F245" s="36"/>
      <c r="G245" s="36"/>
      <c r="H245" s="36"/>
      <c r="I245" s="36"/>
      <c r="J245" s="36"/>
      <c r="K245" s="36"/>
    </row>
    <row r="246" spans="1:11" s="138" customFormat="1" ht="14.25">
      <c r="A246" s="34"/>
      <c r="B246" s="34"/>
      <c r="C246" s="41"/>
      <c r="D246" s="42"/>
      <c r="E246" s="36"/>
      <c r="F246" s="36"/>
      <c r="G246" s="36"/>
      <c r="H246" s="36"/>
      <c r="I246" s="36"/>
      <c r="J246" s="36"/>
      <c r="K246" s="36"/>
    </row>
    <row r="247" spans="1:11" s="138" customFormat="1" ht="14.25">
      <c r="A247" s="34"/>
      <c r="B247" s="34"/>
      <c r="C247" s="41"/>
      <c r="D247" s="42"/>
      <c r="E247" s="36"/>
      <c r="F247" s="36"/>
      <c r="G247" s="36"/>
      <c r="H247" s="36"/>
      <c r="I247" s="36"/>
      <c r="J247" s="36"/>
      <c r="K247" s="36"/>
    </row>
  </sheetData>
  <mergeCells count="1">
    <mergeCell ref="A2:K2"/>
  </mergeCells>
  <phoneticPr fontId="12" type="noConversion"/>
  <conditionalFormatting sqref="F13:F39">
    <cfRule type="cellIs" dxfId="74" priority="1" stopIfTrue="1" operator="equal">
      <formula>0</formula>
    </cfRule>
  </conditionalFormatting>
  <conditionalFormatting sqref="F67">
    <cfRule type="cellIs" dxfId="73" priority="2" stopIfTrue="1" operator="equal">
      <formula>0</formula>
    </cfRule>
  </conditionalFormatting>
  <conditionalFormatting sqref="F71:F130">
    <cfRule type="cellIs" dxfId="72" priority="3" stopIfTrue="1" operator="equal">
      <formula>0</formula>
    </cfRule>
  </conditionalFormatting>
  <conditionalFormatting sqref="K13:K28 K81:K103 K107:K110">
    <cfRule type="cellIs" dxfId="71" priority="5" stopIfTrue="1" operator="equal">
      <formula>0</formula>
    </cfRule>
  </conditionalFormatting>
  <conditionalFormatting sqref="K32:K33 F41:F51 F60 F63 K105 K128:K130">
    <cfRule type="cellIs" dxfId="70" priority="8" stopIfTrue="1" operator="equal">
      <formula>0</formula>
    </cfRule>
  </conditionalFormatting>
  <conditionalFormatting sqref="K35:K38">
    <cfRule type="cellIs" dxfId="69" priority="7" stopIfTrue="1" operator="equal">
      <formula>0</formula>
    </cfRule>
  </conditionalFormatting>
  <conditionalFormatting sqref="K40">
    <cfRule type="cellIs" dxfId="68" priority="6" stopIfTrue="1" operator="equal">
      <formula>0</formula>
    </cfRule>
  </conditionalFormatting>
  <conditionalFormatting sqref="K52:K78">
    <cfRule type="cellIs" dxfId="67" priority="4" stopIfTrue="1" operator="equal">
      <formula>0</formula>
    </cfRule>
  </conditionalFormatting>
  <pageMargins left="0.7" right="0.7" top="0.75" bottom="0.75" header="0.3" footer="0.3"/>
  <pageSetup orientation="portrait" r:id="rId1"/>
  <ignoredErrors>
    <ignoredError sqref="D131:E13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outlinePr summaryBelow="0" summaryRight="0"/>
  </sheetPr>
  <dimension ref="A1:G59"/>
  <sheetViews>
    <sheetView showGridLines="0" zoomScaleNormal="100" workbookViewId="0">
      <pane xSplit="4" ySplit="11" topLeftCell="E12" activePane="bottomRight" state="frozen"/>
      <selection pane="topRight" activeCell="E1" sqref="E1"/>
      <selection pane="bottomLeft" activeCell="A12" sqref="A12"/>
      <selection pane="bottomRight" activeCell="I1" sqref="I1:Y1048576"/>
    </sheetView>
  </sheetViews>
  <sheetFormatPr defaultColWidth="11.42578125" defaultRowHeight="15"/>
  <cols>
    <col min="1" max="1" width="12.42578125" style="34" bestFit="1" customWidth="1"/>
    <col min="2" max="2" width="55.5703125" style="34" bestFit="1" customWidth="1"/>
    <col min="3" max="3" width="9.7109375" style="41" customWidth="1"/>
    <col min="4" max="4" width="11.42578125" style="42" customWidth="1"/>
    <col min="5" max="5" width="14.7109375" style="42" customWidth="1"/>
    <col min="6" max="6" width="13.7109375" style="36" customWidth="1"/>
    <col min="7" max="7" width="14.7109375" style="42" customWidth="1"/>
    <col min="8" max="8" width="4.140625" customWidth="1"/>
  </cols>
  <sheetData>
    <row r="1" spans="1:7" s="1" customFormat="1" ht="11.25">
      <c r="C1" s="2"/>
    </row>
    <row r="2" spans="1:7" s="1" customFormat="1" ht="15" customHeight="1">
      <c r="A2" s="593" t="s">
        <v>144</v>
      </c>
      <c r="B2" s="593"/>
      <c r="C2" s="593"/>
      <c r="D2" s="593"/>
      <c r="E2" s="593"/>
      <c r="F2" s="593"/>
      <c r="G2" s="593"/>
    </row>
    <row r="3" spans="1:7" s="1" customFormat="1" ht="11.25">
      <c r="C3" s="2"/>
      <c r="F3" s="84"/>
    </row>
    <row r="4" spans="1:7" s="1" customFormat="1" ht="12.75">
      <c r="A4" s="293" t="s">
        <v>3</v>
      </c>
      <c r="B4" s="291" t="e">
        <f>+#REF!</f>
        <v>#REF!</v>
      </c>
      <c r="C4" s="2"/>
      <c r="F4" s="84"/>
    </row>
    <row r="5" spans="1:7" s="1" customFormat="1" ht="12.75">
      <c r="A5" s="293" t="s">
        <v>4</v>
      </c>
      <c r="B5" s="291" t="str">
        <f>$A$2</f>
        <v>SEGURIDAD Y SALUD</v>
      </c>
      <c r="C5" s="2"/>
      <c r="F5" s="84"/>
    </row>
    <row r="6" spans="1:7" s="1" customFormat="1" ht="12.75">
      <c r="A6" s="293" t="s">
        <v>5</v>
      </c>
      <c r="B6" s="291" t="e">
        <f>+#REF!</f>
        <v>#REF!</v>
      </c>
      <c r="C6" s="2"/>
      <c r="F6" s="84"/>
    </row>
    <row r="7" spans="1:7" s="1" customFormat="1" ht="12.75">
      <c r="A7" s="293" t="s">
        <v>6</v>
      </c>
      <c r="B7" s="291" t="e">
        <f>+#REF!</f>
        <v>#REF!</v>
      </c>
      <c r="C7" s="2"/>
      <c r="F7" s="84"/>
    </row>
    <row r="8" spans="1:7" s="1" customFormat="1" ht="12.75">
      <c r="A8" s="294" t="s">
        <v>7</v>
      </c>
      <c r="B8" s="292" t="e">
        <f>+#REF!</f>
        <v>#REF!</v>
      </c>
      <c r="C8" s="2"/>
      <c r="F8" s="167" t="s">
        <v>0</v>
      </c>
      <c r="G8" s="295" t="e">
        <f>+#REF!</f>
        <v>#REF!</v>
      </c>
    </row>
    <row r="9" spans="1:7" ht="15.75" thickBot="1">
      <c r="A9" s="1"/>
      <c r="B9" s="1"/>
      <c r="C9" s="2"/>
      <c r="D9" s="1"/>
      <c r="E9" s="1"/>
      <c r="F9" s="1"/>
      <c r="G9" s="1"/>
    </row>
    <row r="10" spans="1:7" ht="25.35" customHeight="1" thickTop="1" thickBot="1">
      <c r="A10" s="9" t="s">
        <v>8</v>
      </c>
      <c r="B10" s="10" t="s">
        <v>9</v>
      </c>
      <c r="C10" s="10" t="s">
        <v>10</v>
      </c>
      <c r="D10" s="11" t="s">
        <v>11</v>
      </c>
      <c r="E10" s="11" t="s">
        <v>12</v>
      </c>
      <c r="F10" s="12" t="s">
        <v>145</v>
      </c>
      <c r="G10" s="12" t="s">
        <v>18</v>
      </c>
    </row>
    <row r="11" spans="1:7" ht="16.5" thickTop="1" thickBot="1">
      <c r="A11" s="54" t="s">
        <v>146</v>
      </c>
      <c r="B11" s="14" t="s">
        <v>144</v>
      </c>
      <c r="C11" s="15"/>
      <c r="D11" s="16"/>
      <c r="E11" s="16"/>
      <c r="F11" s="16"/>
      <c r="G11" s="17"/>
    </row>
    <row r="12" spans="1:7" ht="23.25" thickTop="1">
      <c r="A12" s="120">
        <f>A11+0.01</f>
        <v>2.0099999999999998</v>
      </c>
      <c r="B12" s="322" t="s">
        <v>147</v>
      </c>
      <c r="C12" s="102"/>
      <c r="D12" s="323"/>
      <c r="E12" s="127"/>
      <c r="F12" s="125"/>
      <c r="G12" s="112">
        <f>SUM(F13:F19)</f>
        <v>1181841.95</v>
      </c>
    </row>
    <row r="13" spans="1:7">
      <c r="A13" s="121">
        <f>A12+0.0001</f>
        <v>2.0101</v>
      </c>
      <c r="B13" s="47" t="s">
        <v>148</v>
      </c>
      <c r="C13" s="45" t="s">
        <v>23</v>
      </c>
      <c r="D13" s="303">
        <v>1</v>
      </c>
      <c r="E13" s="66">
        <v>264888.59015789471</v>
      </c>
      <c r="F13" s="126">
        <f>+ROUND(D13*E13,2)</f>
        <v>264888.59000000003</v>
      </c>
      <c r="G13" s="110"/>
    </row>
    <row r="14" spans="1:7">
      <c r="A14" s="121">
        <f t="shared" ref="A14:A19" si="0">A13+0.0001</f>
        <v>2.0102000000000002</v>
      </c>
      <c r="B14" s="320" t="s">
        <v>149</v>
      </c>
      <c r="C14" s="45" t="s">
        <v>23</v>
      </c>
      <c r="D14" s="303">
        <v>1</v>
      </c>
      <c r="E14" s="66">
        <v>265715.03999999998</v>
      </c>
      <c r="F14" s="126">
        <f t="shared" ref="F14:F23" si="1">+ROUND(D14*E14,2)</f>
        <v>265715.03999999998</v>
      </c>
      <c r="G14" s="110"/>
    </row>
    <row r="15" spans="1:7">
      <c r="A15" s="121">
        <f t="shared" si="0"/>
        <v>2.0103000000000004</v>
      </c>
      <c r="B15" s="320" t="s">
        <v>150</v>
      </c>
      <c r="C15" s="45" t="s">
        <v>30</v>
      </c>
      <c r="D15" s="303">
        <v>468</v>
      </c>
      <c r="E15" s="66">
        <v>125</v>
      </c>
      <c r="F15" s="126">
        <f t="shared" si="1"/>
        <v>58500</v>
      </c>
      <c r="G15" s="110"/>
    </row>
    <row r="16" spans="1:7">
      <c r="A16" s="121">
        <f t="shared" si="0"/>
        <v>2.0104000000000006</v>
      </c>
      <c r="B16" s="101" t="s">
        <v>151</v>
      </c>
      <c r="C16" s="45" t="s">
        <v>33</v>
      </c>
      <c r="D16" s="303">
        <v>21</v>
      </c>
      <c r="E16" s="66">
        <v>12925.32</v>
      </c>
      <c r="F16" s="126">
        <f t="shared" si="1"/>
        <v>271431.71999999997</v>
      </c>
      <c r="G16" s="110"/>
    </row>
    <row r="17" spans="1:7">
      <c r="A17" s="121">
        <f t="shared" si="0"/>
        <v>2.0105000000000008</v>
      </c>
      <c r="B17" s="334" t="s">
        <v>152</v>
      </c>
      <c r="C17" s="335" t="s">
        <v>33</v>
      </c>
      <c r="D17" s="303">
        <v>21</v>
      </c>
      <c r="E17" s="66">
        <v>500</v>
      </c>
      <c r="F17" s="126">
        <f t="shared" si="1"/>
        <v>10500</v>
      </c>
      <c r="G17" s="110"/>
    </row>
    <row r="18" spans="1:7">
      <c r="A18" s="121">
        <f t="shared" si="0"/>
        <v>2.0106000000000011</v>
      </c>
      <c r="B18" s="320" t="s">
        <v>153</v>
      </c>
      <c r="C18" s="45" t="s">
        <v>23</v>
      </c>
      <c r="D18" s="303">
        <v>6</v>
      </c>
      <c r="E18" s="66">
        <v>1400</v>
      </c>
      <c r="F18" s="126">
        <f t="shared" si="1"/>
        <v>8400</v>
      </c>
      <c r="G18" s="110"/>
    </row>
    <row r="19" spans="1:7">
      <c r="A19" s="121">
        <f t="shared" si="0"/>
        <v>2.0107000000000013</v>
      </c>
      <c r="B19" s="320" t="s">
        <v>154</v>
      </c>
      <c r="C19" s="45" t="s">
        <v>23</v>
      </c>
      <c r="D19" s="303">
        <v>1</v>
      </c>
      <c r="E19" s="66">
        <v>302406.59999999998</v>
      </c>
      <c r="F19" s="126">
        <f t="shared" si="1"/>
        <v>302406.59999999998</v>
      </c>
      <c r="G19" s="110"/>
    </row>
    <row r="20" spans="1:7">
      <c r="A20" s="120">
        <f>A12+0.01</f>
        <v>2.0199999999999996</v>
      </c>
      <c r="B20" s="322" t="s">
        <v>155</v>
      </c>
      <c r="C20" s="102"/>
      <c r="D20" s="323"/>
      <c r="E20" s="127"/>
      <c r="F20" s="126"/>
      <c r="G20" s="112">
        <f>SUM(F21:F21)</f>
        <v>189595.14</v>
      </c>
    </row>
    <row r="21" spans="1:7">
      <c r="A21" s="121">
        <f t="shared" ref="A21:A23" si="2">A20+0.0001</f>
        <v>2.0200999999999998</v>
      </c>
      <c r="B21" s="320" t="s">
        <v>156</v>
      </c>
      <c r="C21" s="45" t="s">
        <v>33</v>
      </c>
      <c r="D21" s="303">
        <v>21</v>
      </c>
      <c r="E21" s="66">
        <v>9028.34</v>
      </c>
      <c r="F21" s="126">
        <f t="shared" si="1"/>
        <v>189595.14</v>
      </c>
      <c r="G21" s="110"/>
    </row>
    <row r="22" spans="1:7">
      <c r="A22" s="120">
        <f>A20+0.01</f>
        <v>2.0299999999999994</v>
      </c>
      <c r="B22" s="322" t="s">
        <v>157</v>
      </c>
      <c r="C22" s="102"/>
      <c r="D22" s="323"/>
      <c r="E22" s="127"/>
      <c r="F22" s="126"/>
      <c r="G22" s="112">
        <f>SUM(F23:F23)</f>
        <v>7915</v>
      </c>
    </row>
    <row r="23" spans="1:7" ht="15.75" thickBot="1">
      <c r="A23" s="121">
        <f t="shared" si="2"/>
        <v>2.0300999999999996</v>
      </c>
      <c r="B23" s="47" t="s">
        <v>158</v>
      </c>
      <c r="C23" s="45" t="s">
        <v>23</v>
      </c>
      <c r="D23" s="303">
        <v>1</v>
      </c>
      <c r="E23" s="66">
        <v>7915</v>
      </c>
      <c r="F23" s="126">
        <f t="shared" si="1"/>
        <v>7915</v>
      </c>
      <c r="G23" s="110"/>
    </row>
    <row r="24" spans="1:7" ht="16.5" thickTop="1" thickBot="1">
      <c r="A24" s="37"/>
      <c r="B24" s="37"/>
      <c r="C24" s="38"/>
      <c r="D24" s="68" t="s">
        <v>143</v>
      </c>
      <c r="E24" s="117"/>
      <c r="F24" s="39"/>
      <c r="G24" s="113">
        <f>SUM(G12:G23)</f>
        <v>1379352.0899999999</v>
      </c>
    </row>
    <row r="25" spans="1:7" ht="15.75" thickTop="1">
      <c r="G25" s="97"/>
    </row>
    <row r="26" spans="1:7">
      <c r="F26" s="42"/>
      <c r="G26" s="36"/>
    </row>
    <row r="27" spans="1:7">
      <c r="G27" s="36"/>
    </row>
    <row r="28" spans="1:7">
      <c r="G28" s="36"/>
    </row>
    <row r="29" spans="1:7">
      <c r="G29" s="36"/>
    </row>
    <row r="30" spans="1:7">
      <c r="G30" s="36"/>
    </row>
    <row r="31" spans="1:7">
      <c r="G31" s="36"/>
    </row>
    <row r="32" spans="1:7">
      <c r="G32" s="36"/>
    </row>
    <row r="33" spans="7:7">
      <c r="G33" s="36"/>
    </row>
    <row r="34" spans="7:7">
      <c r="G34" s="36"/>
    </row>
    <row r="35" spans="7:7">
      <c r="G35" s="36"/>
    </row>
    <row r="36" spans="7:7">
      <c r="G36" s="36"/>
    </row>
    <row r="37" spans="7:7">
      <c r="G37" s="36"/>
    </row>
    <row r="38" spans="7:7">
      <c r="G38" s="36"/>
    </row>
    <row r="39" spans="7:7">
      <c r="G39" s="36"/>
    </row>
    <row r="40" spans="7:7">
      <c r="G40" s="36"/>
    </row>
    <row r="41" spans="7:7">
      <c r="G41" s="36"/>
    </row>
    <row r="42" spans="7:7">
      <c r="G42" s="36"/>
    </row>
    <row r="43" spans="7:7">
      <c r="G43" s="36"/>
    </row>
    <row r="44" spans="7:7">
      <c r="G44" s="36"/>
    </row>
    <row r="45" spans="7:7">
      <c r="G45" s="36"/>
    </row>
    <row r="46" spans="7:7">
      <c r="G46" s="36"/>
    </row>
    <row r="47" spans="7:7">
      <c r="G47" s="36"/>
    </row>
    <row r="48" spans="7:7">
      <c r="G48" s="36"/>
    </row>
    <row r="49" spans="7:7">
      <c r="G49" s="36"/>
    </row>
    <row r="50" spans="7:7">
      <c r="G50" s="36"/>
    </row>
    <row r="51" spans="7:7">
      <c r="G51" s="36"/>
    </row>
    <row r="52" spans="7:7">
      <c r="G52" s="36"/>
    </row>
    <row r="53" spans="7:7">
      <c r="G53" s="36"/>
    </row>
    <row r="54" spans="7:7">
      <c r="G54" s="36"/>
    </row>
    <row r="55" spans="7:7">
      <c r="G55" s="36"/>
    </row>
    <row r="56" spans="7:7">
      <c r="G56" s="36"/>
    </row>
    <row r="57" spans="7:7">
      <c r="G57" s="36"/>
    </row>
    <row r="58" spans="7:7">
      <c r="G58" s="36"/>
    </row>
    <row r="59" spans="7:7">
      <c r="G59" s="36"/>
    </row>
  </sheetData>
  <mergeCells count="1">
    <mergeCell ref="A2:G2"/>
  </mergeCells>
  <conditionalFormatting sqref="G13:G19">
    <cfRule type="cellIs" dxfId="66" priority="2" stopIfTrue="1" operator="equal">
      <formula>0</formula>
    </cfRule>
  </conditionalFormatting>
  <conditionalFormatting sqref="G21">
    <cfRule type="cellIs" dxfId="65" priority="3" stopIfTrue="1" operator="equal">
      <formula>0</formula>
    </cfRule>
  </conditionalFormatting>
  <conditionalFormatting sqref="G23">
    <cfRule type="cellIs" dxfId="64" priority="1" stopIfTrue="1" operator="equal">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outlinePr summaryBelow="0" summaryRight="0"/>
  </sheetPr>
  <dimension ref="A1:J167"/>
  <sheetViews>
    <sheetView showGridLines="0" zoomScale="85" zoomScaleNormal="85" workbookViewId="0">
      <pane xSplit="7" ySplit="11" topLeftCell="H12" activePane="bottomRight" state="frozen"/>
      <selection pane="topRight" activeCell="H1" sqref="H1"/>
      <selection pane="bottomLeft" activeCell="A12" sqref="A12"/>
      <selection pane="bottomRight" activeCell="K1" sqref="K1:AQ1048576"/>
    </sheetView>
  </sheetViews>
  <sheetFormatPr defaultColWidth="11.42578125" defaultRowHeight="11.25"/>
  <cols>
    <col min="1" max="1" width="12.42578125" style="4" customWidth="1"/>
    <col min="2" max="2" width="49.7109375" style="4" customWidth="1"/>
    <col min="3" max="3" width="5.42578125" style="8" customWidth="1"/>
    <col min="4" max="4" width="10" style="84" customWidth="1"/>
    <col min="5" max="5" width="16.5703125" style="6" customWidth="1"/>
    <col min="6" max="6" width="10" style="4" customWidth="1"/>
    <col min="7" max="7" width="14.28515625" style="6" customWidth="1"/>
    <col min="8" max="8" width="14" style="4" customWidth="1"/>
    <col min="9" max="9" width="6.140625" style="3" customWidth="1"/>
    <col min="10" max="10" width="6.140625" style="1" customWidth="1"/>
    <col min="11" max="16384" width="11.42578125" style="1"/>
  </cols>
  <sheetData>
    <row r="1" spans="1:10">
      <c r="A1" s="1"/>
      <c r="B1" s="1"/>
      <c r="C1" s="2"/>
      <c r="F1" s="1"/>
      <c r="H1" s="1"/>
    </row>
    <row r="2" spans="1:10" ht="15">
      <c r="A2" s="593" t="s">
        <v>159</v>
      </c>
      <c r="B2" s="593"/>
      <c r="C2" s="593"/>
      <c r="D2" s="593"/>
      <c r="E2" s="593"/>
      <c r="F2" s="593"/>
      <c r="G2" s="593"/>
      <c r="H2" s="593"/>
    </row>
    <row r="3" spans="1:10">
      <c r="A3" s="1"/>
      <c r="B3" s="1"/>
      <c r="C3" s="2"/>
      <c r="F3" s="1"/>
      <c r="G3" s="84"/>
      <c r="H3" s="1"/>
    </row>
    <row r="4" spans="1:10" ht="12.75">
      <c r="A4" s="293" t="s">
        <v>3</v>
      </c>
      <c r="B4" s="291" t="e">
        <f>+#REF!</f>
        <v>#REF!</v>
      </c>
      <c r="C4" s="2"/>
      <c r="F4" s="1"/>
      <c r="G4" s="84"/>
      <c r="H4" s="1"/>
    </row>
    <row r="5" spans="1:10" ht="12.75">
      <c r="A5" s="293" t="s">
        <v>4</v>
      </c>
      <c r="B5" s="291" t="str">
        <f>$A$2</f>
        <v>GASTOS GENERALES</v>
      </c>
      <c r="C5" s="2"/>
      <c r="F5" s="1"/>
      <c r="G5" s="84"/>
    </row>
    <row r="6" spans="1:10" ht="12.75">
      <c r="A6" s="293" t="s">
        <v>5</v>
      </c>
      <c r="B6" s="291" t="e">
        <f>+#REF!</f>
        <v>#REF!</v>
      </c>
      <c r="C6" s="2"/>
      <c r="F6" s="1"/>
      <c r="G6" s="84"/>
      <c r="H6" s="7"/>
    </row>
    <row r="7" spans="1:10" ht="12.75">
      <c r="A7" s="293" t="s">
        <v>6</v>
      </c>
      <c r="B7" s="291" t="e">
        <f>+#REF!</f>
        <v>#REF!</v>
      </c>
      <c r="C7" s="2"/>
      <c r="F7" s="1"/>
      <c r="G7" s="84"/>
      <c r="H7" s="1"/>
    </row>
    <row r="8" spans="1:10" ht="12.75">
      <c r="A8" s="294" t="s">
        <v>7</v>
      </c>
      <c r="B8" s="292" t="e">
        <f>+#REF!</f>
        <v>#REF!</v>
      </c>
      <c r="C8" s="2"/>
      <c r="F8" s="1"/>
      <c r="G8" s="167" t="s">
        <v>0</v>
      </c>
      <c r="H8" s="295" t="e">
        <f>+#REF!</f>
        <v>#REF!</v>
      </c>
    </row>
    <row r="9" spans="1:10" ht="12" thickBot="1">
      <c r="B9" s="86"/>
    </row>
    <row r="10" spans="1:10" ht="26.1" customHeight="1" thickTop="1" thickBot="1">
      <c r="A10" s="9" t="s">
        <v>8</v>
      </c>
      <c r="B10" s="10" t="s">
        <v>9</v>
      </c>
      <c r="C10" s="10" t="s">
        <v>10</v>
      </c>
      <c r="D10" s="87" t="s">
        <v>11</v>
      </c>
      <c r="E10" s="11" t="s">
        <v>160</v>
      </c>
      <c r="F10" s="11"/>
      <c r="G10" s="88" t="s">
        <v>145</v>
      </c>
      <c r="H10" s="12" t="s">
        <v>18</v>
      </c>
    </row>
    <row r="11" spans="1:10" ht="12.75" thickTop="1" thickBot="1">
      <c r="A11" s="13" t="s">
        <v>161</v>
      </c>
      <c r="B11" s="14" t="s">
        <v>159</v>
      </c>
      <c r="C11" s="15"/>
      <c r="D11" s="89"/>
      <c r="E11" s="90"/>
      <c r="F11" s="16"/>
      <c r="G11" s="91"/>
      <c r="H11" s="17"/>
    </row>
    <row r="12" spans="1:10" ht="12" thickTop="1">
      <c r="A12" s="18" t="s">
        <v>162</v>
      </c>
      <c r="B12" s="19" t="s">
        <v>163</v>
      </c>
      <c r="C12" s="20"/>
      <c r="D12" s="336"/>
      <c r="E12" s="142"/>
      <c r="F12" s="143"/>
      <c r="G12" s="144"/>
      <c r="H12" s="345">
        <f>SUM(G13:G37)</f>
        <v>4165500</v>
      </c>
    </row>
    <row r="13" spans="1:10">
      <c r="A13" s="22" t="s">
        <v>164</v>
      </c>
      <c r="B13" s="23" t="s">
        <v>165</v>
      </c>
      <c r="C13" s="24" t="s">
        <v>33</v>
      </c>
      <c r="D13" s="337">
        <v>6.299999999999998</v>
      </c>
      <c r="E13" s="145">
        <v>37500</v>
      </c>
      <c r="F13" s="146"/>
      <c r="G13" s="147">
        <f t="shared" ref="G13:G44" si="0">+D13*E13</f>
        <v>236249.99999999991</v>
      </c>
      <c r="H13" s="346"/>
      <c r="J13" s="133"/>
    </row>
    <row r="14" spans="1:10">
      <c r="A14" s="22" t="s">
        <v>166</v>
      </c>
      <c r="B14" s="23" t="s">
        <v>167</v>
      </c>
      <c r="C14" s="24" t="s">
        <v>33</v>
      </c>
      <c r="D14" s="337">
        <v>22</v>
      </c>
      <c r="E14" s="145">
        <v>27000</v>
      </c>
      <c r="F14" s="146"/>
      <c r="G14" s="147">
        <f t="shared" si="0"/>
        <v>594000</v>
      </c>
      <c r="H14" s="346"/>
      <c r="J14" s="133"/>
    </row>
    <row r="15" spans="1:10" s="35" customFormat="1">
      <c r="A15" s="22" t="s">
        <v>168</v>
      </c>
      <c r="B15" s="23" t="s">
        <v>169</v>
      </c>
      <c r="C15" s="24" t="s">
        <v>33</v>
      </c>
      <c r="D15" s="337">
        <v>22</v>
      </c>
      <c r="E15" s="145">
        <v>12000</v>
      </c>
      <c r="F15" s="146"/>
      <c r="G15" s="147">
        <f t="shared" si="0"/>
        <v>264000</v>
      </c>
      <c r="H15" s="347"/>
      <c r="I15" s="166"/>
      <c r="J15" s="133"/>
    </row>
    <row r="16" spans="1:10">
      <c r="A16" s="22" t="s">
        <v>170</v>
      </c>
      <c r="B16" s="23" t="s">
        <v>171</v>
      </c>
      <c r="C16" s="24" t="s">
        <v>33</v>
      </c>
      <c r="D16" s="337">
        <v>21</v>
      </c>
      <c r="E16" s="145">
        <v>7500</v>
      </c>
      <c r="F16" s="146"/>
      <c r="G16" s="147">
        <f t="shared" si="0"/>
        <v>157500</v>
      </c>
      <c r="H16" s="347"/>
      <c r="J16" s="133"/>
    </row>
    <row r="17" spans="1:10">
      <c r="A17" s="22"/>
      <c r="B17" s="23" t="s">
        <v>172</v>
      </c>
      <c r="C17" s="24" t="s">
        <v>33</v>
      </c>
      <c r="D17" s="337">
        <v>15</v>
      </c>
      <c r="E17" s="159">
        <v>7500</v>
      </c>
      <c r="F17" s="160"/>
      <c r="G17" s="147">
        <f t="shared" si="0"/>
        <v>112500</v>
      </c>
      <c r="H17" s="347"/>
      <c r="J17" s="133"/>
    </row>
    <row r="18" spans="1:10">
      <c r="A18" s="22" t="s">
        <v>173</v>
      </c>
      <c r="B18" s="23" t="s">
        <v>174</v>
      </c>
      <c r="C18" s="24" t="s">
        <v>33</v>
      </c>
      <c r="D18" s="337">
        <v>15</v>
      </c>
      <c r="E18" s="145">
        <v>12000</v>
      </c>
      <c r="F18" s="146"/>
      <c r="G18" s="147">
        <f t="shared" si="0"/>
        <v>180000</v>
      </c>
      <c r="H18" s="346"/>
      <c r="J18" s="133"/>
    </row>
    <row r="19" spans="1:10">
      <c r="A19" s="22"/>
      <c r="B19" s="23" t="s">
        <v>175</v>
      </c>
      <c r="C19" s="24" t="s">
        <v>33</v>
      </c>
      <c r="D19" s="337">
        <v>15</v>
      </c>
      <c r="E19" s="145">
        <v>12000</v>
      </c>
      <c r="F19" s="146"/>
      <c r="G19" s="147">
        <f t="shared" si="0"/>
        <v>180000</v>
      </c>
      <c r="H19" s="346"/>
      <c r="J19" s="133"/>
    </row>
    <row r="20" spans="1:10">
      <c r="A20" s="22" t="s">
        <v>176</v>
      </c>
      <c r="B20" s="23" t="s">
        <v>177</v>
      </c>
      <c r="C20" s="24" t="s">
        <v>33</v>
      </c>
      <c r="D20" s="337">
        <v>15</v>
      </c>
      <c r="E20" s="145">
        <v>7500</v>
      </c>
      <c r="F20" s="146"/>
      <c r="G20" s="147">
        <f t="shared" si="0"/>
        <v>112500</v>
      </c>
      <c r="H20" s="346"/>
      <c r="J20" s="133"/>
    </row>
    <row r="21" spans="1:10">
      <c r="A21" s="22"/>
      <c r="B21" s="23" t="s">
        <v>177</v>
      </c>
      <c r="C21" s="24" t="s">
        <v>33</v>
      </c>
      <c r="D21" s="337">
        <v>15</v>
      </c>
      <c r="E21" s="145">
        <v>7500</v>
      </c>
      <c r="F21" s="146"/>
      <c r="G21" s="147">
        <f t="shared" si="0"/>
        <v>112500</v>
      </c>
      <c r="H21" s="346"/>
      <c r="J21" s="133"/>
    </row>
    <row r="22" spans="1:10">
      <c r="A22" s="22" t="s">
        <v>178</v>
      </c>
      <c r="B22" s="23" t="s">
        <v>179</v>
      </c>
      <c r="C22" s="24" t="s">
        <v>33</v>
      </c>
      <c r="D22" s="337">
        <v>21</v>
      </c>
      <c r="E22" s="145">
        <v>12000</v>
      </c>
      <c r="F22" s="146"/>
      <c r="G22" s="147">
        <f t="shared" si="0"/>
        <v>252000</v>
      </c>
      <c r="H22" s="346"/>
      <c r="J22" s="133"/>
    </row>
    <row r="23" spans="1:10">
      <c r="A23" s="22" t="s">
        <v>180</v>
      </c>
      <c r="B23" s="23" t="s">
        <v>181</v>
      </c>
      <c r="C23" s="24" t="s">
        <v>33</v>
      </c>
      <c r="D23" s="337">
        <v>17</v>
      </c>
      <c r="E23" s="145">
        <v>7500</v>
      </c>
      <c r="F23" s="146"/>
      <c r="G23" s="147">
        <f t="shared" si="0"/>
        <v>127500</v>
      </c>
      <c r="H23" s="346"/>
      <c r="J23" s="133"/>
    </row>
    <row r="24" spans="1:10">
      <c r="A24" s="22"/>
      <c r="B24" s="23" t="s">
        <v>181</v>
      </c>
      <c r="C24" s="24" t="s">
        <v>33</v>
      </c>
      <c r="D24" s="337">
        <v>15</v>
      </c>
      <c r="E24" s="148">
        <v>7500</v>
      </c>
      <c r="F24" s="146"/>
      <c r="G24" s="147">
        <f t="shared" si="0"/>
        <v>112500</v>
      </c>
      <c r="H24" s="346"/>
      <c r="J24" s="133"/>
    </row>
    <row r="25" spans="1:10">
      <c r="A25" s="22" t="s">
        <v>182</v>
      </c>
      <c r="B25" s="23" t="s">
        <v>183</v>
      </c>
      <c r="C25" s="24" t="s">
        <v>33</v>
      </c>
      <c r="D25" s="337">
        <v>21</v>
      </c>
      <c r="E25" s="148">
        <v>12000</v>
      </c>
      <c r="F25" s="146"/>
      <c r="G25" s="147">
        <f t="shared" si="0"/>
        <v>252000</v>
      </c>
      <c r="H25" s="346"/>
      <c r="J25" s="133"/>
    </row>
    <row r="26" spans="1:10">
      <c r="A26" s="22" t="s">
        <v>184</v>
      </c>
      <c r="B26" s="23" t="s">
        <v>185</v>
      </c>
      <c r="C26" s="24" t="s">
        <v>33</v>
      </c>
      <c r="D26" s="337">
        <v>15</v>
      </c>
      <c r="E26" s="145">
        <v>7500</v>
      </c>
      <c r="F26" s="146"/>
      <c r="G26" s="147">
        <f t="shared" si="0"/>
        <v>112500</v>
      </c>
      <c r="H26" s="346"/>
      <c r="J26" s="133"/>
    </row>
    <row r="27" spans="1:10">
      <c r="A27" s="22" t="s">
        <v>186</v>
      </c>
      <c r="B27" s="23" t="s">
        <v>187</v>
      </c>
      <c r="C27" s="24" t="s">
        <v>33</v>
      </c>
      <c r="D27" s="337">
        <v>18</v>
      </c>
      <c r="E27" s="145">
        <v>12000</v>
      </c>
      <c r="F27" s="146"/>
      <c r="G27" s="147">
        <f t="shared" si="0"/>
        <v>216000</v>
      </c>
      <c r="H27" s="346"/>
      <c r="J27" s="133"/>
    </row>
    <row r="28" spans="1:10">
      <c r="A28" s="22" t="s">
        <v>188</v>
      </c>
      <c r="B28" s="23" t="s">
        <v>189</v>
      </c>
      <c r="C28" s="24" t="s">
        <v>33</v>
      </c>
      <c r="D28" s="337">
        <v>15</v>
      </c>
      <c r="E28" s="145">
        <v>7500</v>
      </c>
      <c r="F28" s="149"/>
      <c r="G28" s="147">
        <f t="shared" si="0"/>
        <v>112500</v>
      </c>
      <c r="H28" s="346"/>
      <c r="J28" s="133"/>
    </row>
    <row r="29" spans="1:10">
      <c r="A29" s="22" t="s">
        <v>190</v>
      </c>
      <c r="B29" s="23" t="s">
        <v>191</v>
      </c>
      <c r="C29" s="24" t="s">
        <v>33</v>
      </c>
      <c r="D29" s="337">
        <v>15</v>
      </c>
      <c r="E29" s="145">
        <v>7500</v>
      </c>
      <c r="F29" s="146"/>
      <c r="G29" s="147">
        <f t="shared" si="0"/>
        <v>112500</v>
      </c>
      <c r="H29" s="346"/>
      <c r="J29" s="133"/>
    </row>
    <row r="30" spans="1:10">
      <c r="A30" s="22" t="s">
        <v>192</v>
      </c>
      <c r="B30" s="23" t="s">
        <v>193</v>
      </c>
      <c r="C30" s="25" t="s">
        <v>33</v>
      </c>
      <c r="D30" s="337">
        <v>22</v>
      </c>
      <c r="E30" s="145">
        <v>9000</v>
      </c>
      <c r="F30" s="146"/>
      <c r="G30" s="147">
        <f t="shared" si="0"/>
        <v>198000</v>
      </c>
      <c r="H30" s="346"/>
      <c r="J30" s="133"/>
    </row>
    <row r="31" spans="1:10">
      <c r="A31" s="22" t="s">
        <v>194</v>
      </c>
      <c r="B31" s="23" t="s">
        <v>193</v>
      </c>
      <c r="C31" s="25" t="s">
        <v>33</v>
      </c>
      <c r="D31" s="337">
        <v>22</v>
      </c>
      <c r="E31" s="145">
        <v>9000</v>
      </c>
      <c r="F31" s="146"/>
      <c r="G31" s="147">
        <f t="shared" si="0"/>
        <v>198000</v>
      </c>
      <c r="H31" s="346"/>
      <c r="J31" s="133"/>
    </row>
    <row r="32" spans="1:10">
      <c r="A32" s="22" t="s">
        <v>195</v>
      </c>
      <c r="B32" s="23" t="s">
        <v>196</v>
      </c>
      <c r="C32" s="24" t="s">
        <v>33</v>
      </c>
      <c r="D32" s="337">
        <v>22</v>
      </c>
      <c r="E32" s="150">
        <v>7500</v>
      </c>
      <c r="F32" s="151"/>
      <c r="G32" s="147">
        <f t="shared" si="0"/>
        <v>165000</v>
      </c>
      <c r="H32" s="346"/>
      <c r="J32" s="133"/>
    </row>
    <row r="33" spans="1:10">
      <c r="A33" s="22" t="s">
        <v>197</v>
      </c>
      <c r="B33" s="23" t="s">
        <v>198</v>
      </c>
      <c r="C33" s="24" t="s">
        <v>33</v>
      </c>
      <c r="D33" s="337">
        <v>19</v>
      </c>
      <c r="E33" s="145">
        <v>7500</v>
      </c>
      <c r="F33" s="146"/>
      <c r="G33" s="147">
        <f t="shared" si="0"/>
        <v>142500</v>
      </c>
      <c r="H33" s="346"/>
      <c r="J33" s="133"/>
    </row>
    <row r="34" spans="1:10">
      <c r="A34" s="22" t="s">
        <v>199</v>
      </c>
      <c r="B34" s="23" t="s">
        <v>200</v>
      </c>
      <c r="C34" s="24" t="s">
        <v>33</v>
      </c>
      <c r="D34" s="337">
        <v>21</v>
      </c>
      <c r="E34" s="145">
        <v>6750</v>
      </c>
      <c r="F34" s="146"/>
      <c r="G34" s="147">
        <f t="shared" si="0"/>
        <v>141750</v>
      </c>
      <c r="H34" s="346"/>
      <c r="J34" s="133"/>
    </row>
    <row r="35" spans="1:10">
      <c r="A35" s="22" t="s">
        <v>201</v>
      </c>
      <c r="B35" s="23" t="s">
        <v>202</v>
      </c>
      <c r="C35" s="24" t="s">
        <v>33</v>
      </c>
      <c r="D35" s="337">
        <v>14</v>
      </c>
      <c r="E35" s="145">
        <v>5250</v>
      </c>
      <c r="F35" s="146"/>
      <c r="G35" s="147">
        <f t="shared" si="0"/>
        <v>73500</v>
      </c>
      <c r="H35" s="346"/>
      <c r="J35" s="133"/>
    </row>
    <row r="36" spans="1:10">
      <c r="A36" s="22"/>
      <c r="B36" s="23"/>
      <c r="C36" s="24"/>
      <c r="D36" s="337"/>
      <c r="E36" s="145"/>
      <c r="F36" s="146"/>
      <c r="G36" s="147">
        <f t="shared" si="0"/>
        <v>0</v>
      </c>
      <c r="H36" s="346"/>
      <c r="J36" s="133"/>
    </row>
    <row r="37" spans="1:10">
      <c r="A37" s="22"/>
      <c r="B37" s="23"/>
      <c r="C37" s="24"/>
      <c r="D37" s="337"/>
      <c r="E37" s="145"/>
      <c r="F37" s="151"/>
      <c r="G37" s="147">
        <f t="shared" si="0"/>
        <v>0</v>
      </c>
      <c r="H37" s="346"/>
      <c r="J37" s="133"/>
    </row>
    <row r="38" spans="1:10">
      <c r="A38" s="26" t="s">
        <v>203</v>
      </c>
      <c r="B38" s="27" t="s">
        <v>204</v>
      </c>
      <c r="C38" s="28"/>
      <c r="D38" s="338"/>
      <c r="E38" s="145"/>
      <c r="F38" s="146"/>
      <c r="G38" s="147">
        <f t="shared" si="0"/>
        <v>0</v>
      </c>
      <c r="H38" s="348">
        <f>SUM(G39:G44)</f>
        <v>272816.5</v>
      </c>
      <c r="J38" s="133"/>
    </row>
    <row r="39" spans="1:10">
      <c r="A39" s="22" t="s">
        <v>205</v>
      </c>
      <c r="B39" s="23" t="s">
        <v>206</v>
      </c>
      <c r="C39" s="24" t="s">
        <v>33</v>
      </c>
      <c r="D39" s="338">
        <v>15</v>
      </c>
      <c r="E39" s="150">
        <v>8097.1</v>
      </c>
      <c r="F39" s="146"/>
      <c r="G39" s="147">
        <f t="shared" si="0"/>
        <v>121456.5</v>
      </c>
      <c r="H39" s="346"/>
      <c r="J39" s="133"/>
    </row>
    <row r="40" spans="1:10">
      <c r="A40" s="22" t="s">
        <v>207</v>
      </c>
      <c r="B40" s="23" t="s">
        <v>208</v>
      </c>
      <c r="C40" s="24" t="s">
        <v>33</v>
      </c>
      <c r="D40" s="338">
        <v>0</v>
      </c>
      <c r="E40" s="150">
        <v>7327.8399999999992</v>
      </c>
      <c r="F40" s="149"/>
      <c r="G40" s="147">
        <f t="shared" si="0"/>
        <v>0</v>
      </c>
      <c r="H40" s="346"/>
      <c r="J40" s="133"/>
    </row>
    <row r="41" spans="1:10">
      <c r="A41" s="22"/>
      <c r="B41" s="23" t="s">
        <v>208</v>
      </c>
      <c r="C41" s="24" t="s">
        <v>33</v>
      </c>
      <c r="D41" s="338">
        <v>0</v>
      </c>
      <c r="E41" s="145">
        <v>7327.8399999999992</v>
      </c>
      <c r="F41" s="146"/>
      <c r="G41" s="147">
        <f t="shared" si="0"/>
        <v>0</v>
      </c>
      <c r="H41" s="346"/>
      <c r="J41" s="133"/>
    </row>
    <row r="42" spans="1:10">
      <c r="A42" s="22" t="s">
        <v>209</v>
      </c>
      <c r="B42" s="23" t="s">
        <v>210</v>
      </c>
      <c r="C42" s="24" t="s">
        <v>33</v>
      </c>
      <c r="D42" s="338">
        <v>0</v>
      </c>
      <c r="E42" s="152">
        <v>7327.8399999999992</v>
      </c>
      <c r="F42" s="153"/>
      <c r="G42" s="147">
        <f t="shared" si="0"/>
        <v>0</v>
      </c>
      <c r="H42" s="346"/>
      <c r="J42" s="133"/>
    </row>
    <row r="43" spans="1:10">
      <c r="A43" s="22" t="s">
        <v>211</v>
      </c>
      <c r="B43" s="23" t="s">
        <v>210</v>
      </c>
      <c r="C43" s="24" t="s">
        <v>33</v>
      </c>
      <c r="D43" s="338">
        <v>0</v>
      </c>
      <c r="E43" s="145">
        <v>7327.8399999999992</v>
      </c>
      <c r="F43" s="146"/>
      <c r="G43" s="147">
        <f t="shared" si="0"/>
        <v>0</v>
      </c>
      <c r="H43" s="346"/>
      <c r="J43" s="133"/>
    </row>
    <row r="44" spans="1:10">
      <c r="A44" s="22" t="s">
        <v>212</v>
      </c>
      <c r="B44" s="23" t="s">
        <v>213</v>
      </c>
      <c r="C44" s="24" t="s">
        <v>33</v>
      </c>
      <c r="D44" s="338">
        <v>22</v>
      </c>
      <c r="E44" s="145">
        <v>6880</v>
      </c>
      <c r="F44" s="146"/>
      <c r="G44" s="147">
        <f t="shared" si="0"/>
        <v>151360</v>
      </c>
      <c r="H44" s="346"/>
      <c r="J44" s="133"/>
    </row>
    <row r="45" spans="1:10">
      <c r="A45" s="22"/>
      <c r="B45" s="23"/>
      <c r="C45" s="24"/>
      <c r="D45" s="338"/>
      <c r="E45" s="145"/>
      <c r="F45" s="146"/>
      <c r="G45" s="147">
        <f t="shared" ref="G45:G76" si="1">+D45*E45</f>
        <v>0</v>
      </c>
      <c r="H45" s="346"/>
      <c r="J45" s="133"/>
    </row>
    <row r="46" spans="1:10">
      <c r="A46" s="26" t="s">
        <v>214</v>
      </c>
      <c r="B46" s="27" t="s">
        <v>215</v>
      </c>
      <c r="C46" s="28"/>
      <c r="D46" s="339"/>
      <c r="E46" s="145"/>
      <c r="F46" s="146"/>
      <c r="G46" s="147">
        <f t="shared" si="1"/>
        <v>0</v>
      </c>
      <c r="H46" s="348">
        <f>SUM(G47:G58)</f>
        <v>327229.77916666667</v>
      </c>
      <c r="J46" s="133"/>
    </row>
    <row r="47" spans="1:10">
      <c r="A47" s="22" t="s">
        <v>216</v>
      </c>
      <c r="B47" s="23" t="s">
        <v>217</v>
      </c>
      <c r="C47" s="24" t="s">
        <v>33</v>
      </c>
      <c r="D47" s="338">
        <v>21</v>
      </c>
      <c r="E47" s="145">
        <v>2808.6964285714298</v>
      </c>
      <c r="F47" s="146"/>
      <c r="G47" s="147">
        <f t="shared" si="1"/>
        <v>58982.625000000029</v>
      </c>
      <c r="H47" s="346"/>
      <c r="J47" s="133"/>
    </row>
    <row r="48" spans="1:10">
      <c r="A48" s="22" t="s">
        <v>218</v>
      </c>
      <c r="B48" s="23" t="s">
        <v>219</v>
      </c>
      <c r="C48" s="24" t="s">
        <v>30</v>
      </c>
      <c r="D48" s="338">
        <v>21</v>
      </c>
      <c r="E48" s="145">
        <v>1892.6785714285725</v>
      </c>
      <c r="F48" s="146"/>
      <c r="G48" s="147">
        <f t="shared" si="1"/>
        <v>39746.250000000022</v>
      </c>
      <c r="H48" s="346"/>
      <c r="J48" s="133"/>
    </row>
    <row r="49" spans="1:10">
      <c r="A49" s="22" t="s">
        <v>220</v>
      </c>
      <c r="B49" s="23" t="s">
        <v>221</v>
      </c>
      <c r="C49" s="24" t="s">
        <v>30</v>
      </c>
      <c r="D49" s="338">
        <v>21</v>
      </c>
      <c r="E49" s="145">
        <v>1615.7142857142858</v>
      </c>
      <c r="F49" s="146"/>
      <c r="G49" s="147">
        <f t="shared" si="1"/>
        <v>33930</v>
      </c>
      <c r="H49" s="346"/>
      <c r="J49" s="133"/>
    </row>
    <row r="50" spans="1:10">
      <c r="A50" s="22" t="s">
        <v>222</v>
      </c>
      <c r="B50" s="23" t="s">
        <v>223</v>
      </c>
      <c r="C50" s="24" t="s">
        <v>30</v>
      </c>
      <c r="D50" s="338">
        <v>1</v>
      </c>
      <c r="E50" s="145">
        <v>2757</v>
      </c>
      <c r="F50" s="146"/>
      <c r="G50" s="147">
        <f t="shared" si="1"/>
        <v>2757</v>
      </c>
      <c r="H50" s="346"/>
      <c r="J50" s="133"/>
    </row>
    <row r="51" spans="1:10">
      <c r="A51" s="22" t="s">
        <v>224</v>
      </c>
      <c r="B51" s="23" t="s">
        <v>225</v>
      </c>
      <c r="C51" s="24" t="s">
        <v>30</v>
      </c>
      <c r="D51" s="338">
        <v>22</v>
      </c>
      <c r="E51" s="145">
        <v>240</v>
      </c>
      <c r="F51" s="146"/>
      <c r="G51" s="147">
        <f t="shared" si="1"/>
        <v>5280</v>
      </c>
      <c r="H51" s="346"/>
      <c r="J51" s="133"/>
    </row>
    <row r="52" spans="1:10">
      <c r="A52" s="22" t="s">
        <v>226</v>
      </c>
      <c r="B52" s="23" t="s">
        <v>227</v>
      </c>
      <c r="C52" s="24" t="s">
        <v>30</v>
      </c>
      <c r="D52" s="338">
        <v>22</v>
      </c>
      <c r="E52" s="145">
        <v>250</v>
      </c>
      <c r="F52" s="146"/>
      <c r="G52" s="147">
        <f t="shared" si="1"/>
        <v>5500</v>
      </c>
      <c r="H52" s="346"/>
      <c r="J52" s="133"/>
    </row>
    <row r="53" spans="1:10">
      <c r="A53" s="22" t="s">
        <v>228</v>
      </c>
      <c r="B53" s="23" t="s">
        <v>229</v>
      </c>
      <c r="C53" s="24" t="s">
        <v>30</v>
      </c>
      <c r="D53" s="338">
        <v>1</v>
      </c>
      <c r="E53" s="145">
        <v>1000</v>
      </c>
      <c r="F53" s="146"/>
      <c r="G53" s="147">
        <f t="shared" si="1"/>
        <v>1000</v>
      </c>
      <c r="H53" s="346"/>
      <c r="J53" s="133"/>
    </row>
    <row r="54" spans="1:10">
      <c r="A54" s="22" t="s">
        <v>230</v>
      </c>
      <c r="B54" s="23" t="s">
        <v>231</v>
      </c>
      <c r="C54" s="24" t="s">
        <v>23</v>
      </c>
      <c r="D54" s="338">
        <v>1</v>
      </c>
      <c r="E54" s="145">
        <v>7175</v>
      </c>
      <c r="F54" s="146"/>
      <c r="G54" s="147">
        <f t="shared" si="1"/>
        <v>7175</v>
      </c>
      <c r="H54" s="346"/>
      <c r="J54" s="133"/>
    </row>
    <row r="55" spans="1:10">
      <c r="A55" s="22" t="s">
        <v>232</v>
      </c>
      <c r="B55" s="23" t="s">
        <v>233</v>
      </c>
      <c r="C55" s="24" t="s">
        <v>23</v>
      </c>
      <c r="D55" s="338">
        <v>1</v>
      </c>
      <c r="E55" s="145">
        <v>20847.75</v>
      </c>
      <c r="F55" s="146"/>
      <c r="G55" s="147">
        <f t="shared" si="1"/>
        <v>20847.75</v>
      </c>
      <c r="H55" s="349"/>
      <c r="J55" s="133"/>
    </row>
    <row r="56" spans="1:10">
      <c r="A56" s="22" t="s">
        <v>234</v>
      </c>
      <c r="B56" s="23" t="s">
        <v>235</v>
      </c>
      <c r="C56" s="24" t="s">
        <v>23</v>
      </c>
      <c r="D56" s="338">
        <v>1</v>
      </c>
      <c r="E56" s="145">
        <v>15527.049999999996</v>
      </c>
      <c r="F56" s="146"/>
      <c r="G56" s="147">
        <f t="shared" si="1"/>
        <v>15527.049999999996</v>
      </c>
      <c r="H56" s="349"/>
      <c r="J56" s="133"/>
    </row>
    <row r="57" spans="1:10">
      <c r="A57" s="22" t="s">
        <v>236</v>
      </c>
      <c r="B57" s="23" t="s">
        <v>237</v>
      </c>
      <c r="C57" s="24" t="s">
        <v>23</v>
      </c>
      <c r="D57" s="338">
        <v>1</v>
      </c>
      <c r="E57" s="145">
        <v>106272.8333333333</v>
      </c>
      <c r="F57" s="146"/>
      <c r="G57" s="147">
        <f t="shared" si="1"/>
        <v>106272.8333333333</v>
      </c>
      <c r="H57" s="349"/>
      <c r="J57" s="133"/>
    </row>
    <row r="58" spans="1:10">
      <c r="A58" s="22" t="s">
        <v>238</v>
      </c>
      <c r="B58" s="23" t="s">
        <v>239</v>
      </c>
      <c r="C58" s="24" t="s">
        <v>23</v>
      </c>
      <c r="D58" s="338">
        <v>1</v>
      </c>
      <c r="E58" s="145">
        <v>30211.270833333343</v>
      </c>
      <c r="F58" s="146"/>
      <c r="G58" s="147">
        <f t="shared" si="1"/>
        <v>30211.270833333343</v>
      </c>
      <c r="H58" s="349"/>
      <c r="J58" s="133"/>
    </row>
    <row r="59" spans="1:10">
      <c r="A59" s="22"/>
      <c r="B59" s="23"/>
      <c r="C59" s="24"/>
      <c r="D59" s="338"/>
      <c r="E59" s="145"/>
      <c r="F59" s="146"/>
      <c r="G59" s="147">
        <f t="shared" si="1"/>
        <v>0</v>
      </c>
      <c r="H59" s="346"/>
      <c r="J59" s="133"/>
    </row>
    <row r="60" spans="1:10">
      <c r="A60" s="26" t="s">
        <v>240</v>
      </c>
      <c r="B60" s="27" t="s">
        <v>241</v>
      </c>
      <c r="C60" s="28"/>
      <c r="D60" s="339"/>
      <c r="E60" s="145"/>
      <c r="F60" s="146"/>
      <c r="G60" s="147">
        <f t="shared" si="1"/>
        <v>0</v>
      </c>
      <c r="H60" s="348">
        <f>SUM(G61:G82)</f>
        <v>1007906.5847433825</v>
      </c>
      <c r="J60" s="133"/>
    </row>
    <row r="61" spans="1:10">
      <c r="A61" s="22" t="s">
        <v>242</v>
      </c>
      <c r="B61" s="23" t="s">
        <v>243</v>
      </c>
      <c r="C61" s="24" t="s">
        <v>33</v>
      </c>
      <c r="D61" s="338">
        <v>21</v>
      </c>
      <c r="E61" s="145">
        <v>250</v>
      </c>
      <c r="F61" s="146"/>
      <c r="G61" s="147">
        <f t="shared" si="1"/>
        <v>5250</v>
      </c>
      <c r="H61" s="346"/>
      <c r="J61" s="133"/>
    </row>
    <row r="62" spans="1:10">
      <c r="A62" s="22" t="s">
        <v>244</v>
      </c>
      <c r="B62" s="23" t="s">
        <v>245</v>
      </c>
      <c r="C62" s="24" t="s">
        <v>33</v>
      </c>
      <c r="D62" s="338">
        <v>21</v>
      </c>
      <c r="E62" s="145">
        <v>967.5</v>
      </c>
      <c r="F62" s="146"/>
      <c r="G62" s="147">
        <f t="shared" si="1"/>
        <v>20317.5</v>
      </c>
      <c r="H62" s="346"/>
      <c r="J62" s="133"/>
    </row>
    <row r="63" spans="1:10">
      <c r="A63" s="22" t="s">
        <v>246</v>
      </c>
      <c r="B63" s="23" t="s">
        <v>247</v>
      </c>
      <c r="C63" s="24" t="s">
        <v>33</v>
      </c>
      <c r="D63" s="338">
        <v>21</v>
      </c>
      <c r="E63" s="145">
        <v>300</v>
      </c>
      <c r="F63" s="146"/>
      <c r="G63" s="147">
        <f t="shared" si="1"/>
        <v>6300</v>
      </c>
      <c r="H63" s="346"/>
      <c r="J63" s="133"/>
    </row>
    <row r="64" spans="1:10">
      <c r="A64" s="22" t="s">
        <v>248</v>
      </c>
      <c r="B64" s="23" t="s">
        <v>249</v>
      </c>
      <c r="C64" s="24" t="s">
        <v>33</v>
      </c>
      <c r="D64" s="338">
        <v>21</v>
      </c>
      <c r="E64" s="145">
        <v>450</v>
      </c>
      <c r="F64" s="146"/>
      <c r="G64" s="147">
        <f t="shared" si="1"/>
        <v>9450</v>
      </c>
      <c r="H64" s="346"/>
      <c r="J64" s="133"/>
    </row>
    <row r="65" spans="1:10">
      <c r="A65" s="22" t="s">
        <v>250</v>
      </c>
      <c r="B65" s="23" t="s">
        <v>251</v>
      </c>
      <c r="C65" s="24" t="s">
        <v>33</v>
      </c>
      <c r="D65" s="338">
        <v>1</v>
      </c>
      <c r="E65" s="145">
        <v>3600</v>
      </c>
      <c r="F65" s="146"/>
      <c r="G65" s="147">
        <f t="shared" si="1"/>
        <v>3600</v>
      </c>
      <c r="H65" s="346"/>
      <c r="J65" s="133"/>
    </row>
    <row r="66" spans="1:10">
      <c r="A66" s="22" t="s">
        <v>252</v>
      </c>
      <c r="B66" s="23" t="s">
        <v>253</v>
      </c>
      <c r="C66" s="24" t="s">
        <v>23</v>
      </c>
      <c r="D66" s="338">
        <v>1</v>
      </c>
      <c r="E66" s="145">
        <v>5500</v>
      </c>
      <c r="F66" s="146"/>
      <c r="G66" s="147">
        <f t="shared" si="1"/>
        <v>5500</v>
      </c>
      <c r="H66" s="346"/>
      <c r="J66" s="133"/>
    </row>
    <row r="67" spans="1:10">
      <c r="A67" s="22" t="s">
        <v>254</v>
      </c>
      <c r="B67" s="23" t="s">
        <v>255</v>
      </c>
      <c r="C67" s="24" t="s">
        <v>33</v>
      </c>
      <c r="D67" s="338">
        <v>21</v>
      </c>
      <c r="E67" s="152">
        <v>500</v>
      </c>
      <c r="F67" s="146"/>
      <c r="G67" s="147">
        <f t="shared" si="1"/>
        <v>10500</v>
      </c>
      <c r="H67" s="346"/>
      <c r="J67" s="133"/>
    </row>
    <row r="68" spans="1:10">
      <c r="A68" s="22" t="s">
        <v>256</v>
      </c>
      <c r="B68" s="23" t="s">
        <v>257</v>
      </c>
      <c r="C68" s="24" t="s">
        <v>33</v>
      </c>
      <c r="D68" s="338">
        <v>21</v>
      </c>
      <c r="E68" s="152">
        <v>588</v>
      </c>
      <c r="F68" s="146"/>
      <c r="G68" s="147">
        <f t="shared" si="1"/>
        <v>12348</v>
      </c>
      <c r="H68" s="346"/>
      <c r="J68" s="133"/>
    </row>
    <row r="69" spans="1:10">
      <c r="A69" s="22" t="s">
        <v>258</v>
      </c>
      <c r="B69" s="23" t="s">
        <v>259</v>
      </c>
      <c r="C69" s="24" t="s">
        <v>33</v>
      </c>
      <c r="D69" s="338">
        <v>1</v>
      </c>
      <c r="E69" s="152">
        <v>600</v>
      </c>
      <c r="F69" s="146"/>
      <c r="G69" s="147">
        <f t="shared" si="1"/>
        <v>600</v>
      </c>
      <c r="H69" s="346"/>
      <c r="J69" s="133"/>
    </row>
    <row r="70" spans="1:10">
      <c r="A70" s="22" t="s">
        <v>260</v>
      </c>
      <c r="B70" s="23" t="s">
        <v>261</v>
      </c>
      <c r="C70" s="24" t="s">
        <v>23</v>
      </c>
      <c r="D70" s="338">
        <v>1</v>
      </c>
      <c r="E70" s="152">
        <v>3000</v>
      </c>
      <c r="F70" s="146"/>
      <c r="G70" s="147">
        <f t="shared" si="1"/>
        <v>3000</v>
      </c>
      <c r="H70" s="346"/>
      <c r="J70" s="133"/>
    </row>
    <row r="71" spans="1:10">
      <c r="A71" s="22" t="s">
        <v>262</v>
      </c>
      <c r="B71" s="23" t="s">
        <v>263</v>
      </c>
      <c r="C71" s="24" t="s">
        <v>33</v>
      </c>
      <c r="D71" s="338">
        <v>21</v>
      </c>
      <c r="E71" s="152">
        <v>500</v>
      </c>
      <c r="F71" s="146"/>
      <c r="G71" s="147">
        <f t="shared" si="1"/>
        <v>10500</v>
      </c>
      <c r="H71" s="346"/>
      <c r="J71" s="133"/>
    </row>
    <row r="72" spans="1:10">
      <c r="A72" s="22" t="s">
        <v>264</v>
      </c>
      <c r="B72" s="23" t="s">
        <v>265</v>
      </c>
      <c r="C72" s="24" t="s">
        <v>33</v>
      </c>
      <c r="D72" s="338">
        <v>21</v>
      </c>
      <c r="E72" s="152">
        <v>20000</v>
      </c>
      <c r="F72" s="146"/>
      <c r="G72" s="147">
        <f t="shared" si="1"/>
        <v>420000</v>
      </c>
      <c r="H72" s="346"/>
      <c r="J72" s="133"/>
    </row>
    <row r="73" spans="1:10">
      <c r="A73" s="22" t="s">
        <v>266</v>
      </c>
      <c r="B73" s="23" t="s">
        <v>267</v>
      </c>
      <c r="C73" s="24" t="s">
        <v>33</v>
      </c>
      <c r="D73" s="340">
        <v>5.0000000000000001E-3</v>
      </c>
      <c r="E73" s="152">
        <v>83973926.864069924</v>
      </c>
      <c r="F73" s="146"/>
      <c r="G73" s="147">
        <f t="shared" si="1"/>
        <v>419869.63432034961</v>
      </c>
      <c r="H73" s="346"/>
      <c r="J73" s="133"/>
    </row>
    <row r="74" spans="1:10">
      <c r="A74" s="22" t="s">
        <v>268</v>
      </c>
      <c r="B74" s="23" t="s">
        <v>269</v>
      </c>
      <c r="C74" s="24" t="s">
        <v>23</v>
      </c>
      <c r="D74" s="338">
        <v>1</v>
      </c>
      <c r="E74" s="152">
        <v>7000</v>
      </c>
      <c r="F74" s="146"/>
      <c r="G74" s="147">
        <f t="shared" si="1"/>
        <v>7000</v>
      </c>
      <c r="H74" s="346"/>
      <c r="J74" s="133"/>
    </row>
    <row r="75" spans="1:10">
      <c r="A75" s="22" t="s">
        <v>270</v>
      </c>
      <c r="B75" s="23" t="s">
        <v>271</v>
      </c>
      <c r="C75" s="24" t="s">
        <v>23</v>
      </c>
      <c r="D75" s="338">
        <v>0</v>
      </c>
      <c r="E75" s="152">
        <v>0</v>
      </c>
      <c r="F75" s="146"/>
      <c r="G75" s="147">
        <f t="shared" si="1"/>
        <v>0</v>
      </c>
      <c r="H75" s="346"/>
      <c r="J75" s="133"/>
    </row>
    <row r="76" spans="1:10" ht="22.5">
      <c r="A76" s="22" t="s">
        <v>272</v>
      </c>
      <c r="B76" s="32" t="s">
        <v>273</v>
      </c>
      <c r="C76" s="24" t="s">
        <v>23</v>
      </c>
      <c r="D76" s="338">
        <v>1</v>
      </c>
      <c r="E76" s="152">
        <v>4600</v>
      </c>
      <c r="F76" s="146"/>
      <c r="G76" s="147">
        <f t="shared" si="1"/>
        <v>4600</v>
      </c>
      <c r="H76" s="346"/>
      <c r="J76" s="133"/>
    </row>
    <row r="77" spans="1:10">
      <c r="A77" s="22" t="s">
        <v>274</v>
      </c>
      <c r="B77" s="23" t="s">
        <v>275</v>
      </c>
      <c r="C77" s="24" t="s">
        <v>23</v>
      </c>
      <c r="D77" s="338">
        <v>0</v>
      </c>
      <c r="E77" s="152">
        <v>0</v>
      </c>
      <c r="F77" s="146"/>
      <c r="G77" s="147">
        <f t="shared" ref="G77:G96" si="2">+D77*E77</f>
        <v>0</v>
      </c>
      <c r="H77" s="346"/>
      <c r="J77" s="133"/>
    </row>
    <row r="78" spans="1:10">
      <c r="A78" s="22" t="s">
        <v>276</v>
      </c>
      <c r="B78" s="23" t="s">
        <v>277</v>
      </c>
      <c r="C78" s="24" t="s">
        <v>23</v>
      </c>
      <c r="D78" s="338">
        <v>0</v>
      </c>
      <c r="E78" s="152">
        <v>0</v>
      </c>
      <c r="F78" s="146"/>
      <c r="G78" s="147">
        <f t="shared" si="2"/>
        <v>0</v>
      </c>
      <c r="H78" s="346"/>
      <c r="J78" s="133"/>
    </row>
    <row r="79" spans="1:10">
      <c r="A79" s="22" t="s">
        <v>278</v>
      </c>
      <c r="B79" s="23" t="s">
        <v>279</v>
      </c>
      <c r="C79" s="24" t="s">
        <v>33</v>
      </c>
      <c r="D79" s="338">
        <v>403.30000000000013</v>
      </c>
      <c r="E79" s="152">
        <v>123.94247458467639</v>
      </c>
      <c r="F79" s="146"/>
      <c r="G79" s="147">
        <f t="shared" si="2"/>
        <v>49986</v>
      </c>
      <c r="H79" s="346"/>
      <c r="J79" s="133"/>
    </row>
    <row r="80" spans="1:10">
      <c r="A80" s="22" t="s">
        <v>280</v>
      </c>
      <c r="B80" s="23" t="s">
        <v>281</v>
      </c>
      <c r="C80" s="24" t="s">
        <v>33</v>
      </c>
      <c r="D80" s="338">
        <v>403.30000000000013</v>
      </c>
      <c r="E80" s="152">
        <v>29.952764691296792</v>
      </c>
      <c r="F80" s="146"/>
      <c r="G80" s="147">
        <f t="shared" si="2"/>
        <v>12079.95</v>
      </c>
      <c r="H80" s="346"/>
      <c r="J80" s="133"/>
    </row>
    <row r="81" spans="1:10">
      <c r="A81" s="22" t="s">
        <v>282</v>
      </c>
      <c r="B81" s="23" t="s">
        <v>283</v>
      </c>
      <c r="C81" s="24" t="s">
        <v>33</v>
      </c>
      <c r="D81" s="338">
        <v>64</v>
      </c>
      <c r="E81" s="152">
        <v>88.156465054945116</v>
      </c>
      <c r="F81" s="146"/>
      <c r="G81" s="147">
        <f t="shared" si="2"/>
        <v>5642.0137635164874</v>
      </c>
      <c r="H81" s="346"/>
      <c r="J81" s="133"/>
    </row>
    <row r="82" spans="1:10">
      <c r="A82" s="22" t="s">
        <v>284</v>
      </c>
      <c r="B82" s="23" t="s">
        <v>285</v>
      </c>
      <c r="C82" s="24" t="s">
        <v>33</v>
      </c>
      <c r="D82" s="338">
        <v>64</v>
      </c>
      <c r="E82" s="152">
        <v>21.30447905494507</v>
      </c>
      <c r="F82" s="146"/>
      <c r="G82" s="147">
        <f t="shared" si="2"/>
        <v>1363.4866595164845</v>
      </c>
      <c r="H82" s="346"/>
      <c r="J82" s="133"/>
    </row>
    <row r="83" spans="1:10">
      <c r="A83" s="22"/>
      <c r="B83" s="23"/>
      <c r="C83" s="24"/>
      <c r="D83" s="338"/>
      <c r="E83" s="152"/>
      <c r="F83" s="146"/>
      <c r="G83" s="147">
        <f t="shared" si="2"/>
        <v>0</v>
      </c>
      <c r="H83" s="350"/>
      <c r="J83" s="133"/>
    </row>
    <row r="84" spans="1:10">
      <c r="A84" s="26" t="s">
        <v>286</v>
      </c>
      <c r="B84" s="27" t="s">
        <v>287</v>
      </c>
      <c r="C84" s="28"/>
      <c r="D84" s="339"/>
      <c r="E84" s="152"/>
      <c r="F84" s="146"/>
      <c r="G84" s="147">
        <f t="shared" si="2"/>
        <v>0</v>
      </c>
      <c r="H84" s="348">
        <f>SUM(G85)</f>
        <v>178127.04</v>
      </c>
      <c r="J84" s="133"/>
    </row>
    <row r="85" spans="1:10">
      <c r="A85" s="22" t="s">
        <v>288</v>
      </c>
      <c r="B85" s="23" t="s">
        <v>287</v>
      </c>
      <c r="C85" s="24" t="s">
        <v>33</v>
      </c>
      <c r="D85" s="338">
        <v>21</v>
      </c>
      <c r="E85" s="152">
        <v>8482.24</v>
      </c>
      <c r="F85" s="146"/>
      <c r="G85" s="147">
        <f t="shared" si="2"/>
        <v>178127.04</v>
      </c>
      <c r="H85" s="346"/>
      <c r="J85" s="133"/>
    </row>
    <row r="86" spans="1:10">
      <c r="A86" s="22"/>
      <c r="B86" s="23"/>
      <c r="C86" s="24"/>
      <c r="D86" s="338"/>
      <c r="E86" s="152"/>
      <c r="F86" s="146"/>
      <c r="G86" s="147">
        <f t="shared" si="2"/>
        <v>0</v>
      </c>
      <c r="H86" s="346"/>
      <c r="J86" s="133"/>
    </row>
    <row r="87" spans="1:10">
      <c r="A87" s="26" t="s">
        <v>289</v>
      </c>
      <c r="B87" s="27" t="s">
        <v>290</v>
      </c>
      <c r="C87" s="28"/>
      <c r="D87" s="339"/>
      <c r="E87" s="152"/>
      <c r="F87" s="146"/>
      <c r="G87" s="147">
        <f t="shared" si="2"/>
        <v>0</v>
      </c>
      <c r="H87" s="348">
        <f>SUM(G88:G96)</f>
        <v>356985.76694182225</v>
      </c>
      <c r="J87" s="133"/>
    </row>
    <row r="88" spans="1:10">
      <c r="A88" s="22" t="s">
        <v>291</v>
      </c>
      <c r="B88" s="23" t="s">
        <v>292</v>
      </c>
      <c r="C88" s="338" t="s">
        <v>23</v>
      </c>
      <c r="D88" s="338">
        <v>1</v>
      </c>
      <c r="E88" s="152">
        <v>143050.14374681795</v>
      </c>
      <c r="F88" s="146"/>
      <c r="G88" s="147">
        <f t="shared" si="2"/>
        <v>143050.14374681795</v>
      </c>
      <c r="H88" s="346"/>
      <c r="J88" s="133"/>
    </row>
    <row r="89" spans="1:10">
      <c r="A89" s="22" t="s">
        <v>293</v>
      </c>
      <c r="B89" s="23" t="s">
        <v>294</v>
      </c>
      <c r="C89" s="338" t="s">
        <v>23</v>
      </c>
      <c r="D89" s="338">
        <v>1</v>
      </c>
      <c r="E89" s="152">
        <v>2000</v>
      </c>
      <c r="F89" s="146"/>
      <c r="G89" s="147">
        <f t="shared" si="2"/>
        <v>2000</v>
      </c>
      <c r="H89" s="346"/>
      <c r="J89" s="133"/>
    </row>
    <row r="90" spans="1:10">
      <c r="A90" s="341" t="s">
        <v>295</v>
      </c>
      <c r="B90" s="342" t="s">
        <v>296</v>
      </c>
      <c r="C90" s="343" t="s">
        <v>33</v>
      </c>
      <c r="D90" s="343">
        <v>0</v>
      </c>
      <c r="E90" s="145"/>
      <c r="F90" s="146"/>
      <c r="G90" s="147">
        <f t="shared" si="2"/>
        <v>0</v>
      </c>
      <c r="H90" s="351"/>
      <c r="J90" s="133"/>
    </row>
    <row r="91" spans="1:10">
      <c r="A91" s="341" t="s">
        <v>297</v>
      </c>
      <c r="B91" s="342" t="s">
        <v>298</v>
      </c>
      <c r="C91" s="343" t="s">
        <v>33</v>
      </c>
      <c r="D91" s="343">
        <v>0</v>
      </c>
      <c r="E91" s="145"/>
      <c r="F91" s="146"/>
      <c r="G91" s="147">
        <f t="shared" si="2"/>
        <v>0</v>
      </c>
      <c r="H91" s="351"/>
      <c r="J91" s="133"/>
    </row>
    <row r="92" spans="1:10">
      <c r="A92" s="341" t="s">
        <v>299</v>
      </c>
      <c r="B92" s="344" t="s">
        <v>300</v>
      </c>
      <c r="C92" s="343" t="s">
        <v>33</v>
      </c>
      <c r="D92" s="343">
        <v>0</v>
      </c>
      <c r="E92" s="145"/>
      <c r="F92" s="146"/>
      <c r="G92" s="147">
        <f t="shared" si="2"/>
        <v>0</v>
      </c>
      <c r="H92" s="351"/>
      <c r="J92" s="133"/>
    </row>
    <row r="93" spans="1:10">
      <c r="A93" s="341" t="s">
        <v>301</v>
      </c>
      <c r="B93" s="344" t="s">
        <v>302</v>
      </c>
      <c r="C93" s="343" t="s">
        <v>33</v>
      </c>
      <c r="D93" s="343">
        <v>0</v>
      </c>
      <c r="E93" s="145"/>
      <c r="F93" s="146"/>
      <c r="G93" s="147">
        <f t="shared" si="2"/>
        <v>0</v>
      </c>
      <c r="H93" s="351"/>
      <c r="J93" s="133"/>
    </row>
    <row r="94" spans="1:10">
      <c r="A94" s="22" t="s">
        <v>303</v>
      </c>
      <c r="B94" s="23" t="s">
        <v>304</v>
      </c>
      <c r="C94" s="338" t="s">
        <v>23</v>
      </c>
      <c r="D94" s="338">
        <v>1</v>
      </c>
      <c r="E94" s="145">
        <v>16500</v>
      </c>
      <c r="F94" s="146"/>
      <c r="G94" s="147">
        <f t="shared" si="2"/>
        <v>16500</v>
      </c>
      <c r="H94" s="347"/>
      <c r="J94" s="133"/>
    </row>
    <row r="95" spans="1:10">
      <c r="A95" s="93" t="s">
        <v>305</v>
      </c>
      <c r="B95" s="23" t="s">
        <v>306</v>
      </c>
      <c r="C95" s="338" t="s">
        <v>23</v>
      </c>
      <c r="D95" s="338">
        <v>1</v>
      </c>
      <c r="E95" s="145">
        <v>5600.1465607116334</v>
      </c>
      <c r="F95" s="146"/>
      <c r="G95" s="147">
        <f t="shared" si="2"/>
        <v>5600.1465607116334</v>
      </c>
      <c r="H95" s="346"/>
      <c r="J95" s="133"/>
    </row>
    <row r="96" spans="1:10">
      <c r="A96" s="93" t="s">
        <v>307</v>
      </c>
      <c r="B96" s="23" t="s">
        <v>308</v>
      </c>
      <c r="C96" s="338" t="s">
        <v>23</v>
      </c>
      <c r="D96" s="338">
        <v>1</v>
      </c>
      <c r="E96" s="145">
        <v>189835.47663429263</v>
      </c>
      <c r="F96" s="146"/>
      <c r="G96" s="147">
        <f t="shared" si="2"/>
        <v>189835.47663429263</v>
      </c>
      <c r="H96" s="346"/>
      <c r="J96" s="133"/>
    </row>
    <row r="97" spans="1:10" ht="12" thickBot="1">
      <c r="A97" s="93"/>
      <c r="B97" s="23"/>
      <c r="C97" s="24"/>
      <c r="D97" s="92"/>
      <c r="E97" s="155"/>
      <c r="F97" s="146"/>
      <c r="G97" s="154"/>
      <c r="H97" s="146"/>
      <c r="J97" s="133"/>
    </row>
    <row r="98" spans="1:10" ht="12.75" thickTop="1" thickBot="1">
      <c r="A98" s="95"/>
      <c r="B98" s="38"/>
      <c r="C98" s="38"/>
      <c r="D98" s="96"/>
      <c r="E98" s="68" t="s">
        <v>143</v>
      </c>
      <c r="F98" s="128"/>
      <c r="G98" s="99">
        <f>SUM(G13:G97)</f>
        <v>6308565.6708518704</v>
      </c>
      <c r="H98" s="40">
        <f>SUM(H12:H97)</f>
        <v>6308565.6708518714</v>
      </c>
      <c r="J98" s="133"/>
    </row>
    <row r="99" spans="1:10" ht="12" thickTop="1">
      <c r="B99" s="1"/>
      <c r="C99" s="2"/>
      <c r="F99" s="1"/>
      <c r="H99" s="1"/>
      <c r="J99" s="133"/>
    </row>
    <row r="100" spans="1:10">
      <c r="B100" s="29"/>
      <c r="C100" s="30"/>
      <c r="D100" s="94"/>
      <c r="F100" s="1"/>
      <c r="H100" s="5"/>
      <c r="J100" s="133"/>
    </row>
    <row r="101" spans="1:10">
      <c r="B101" s="1"/>
      <c r="C101" s="2"/>
      <c r="F101" s="1"/>
      <c r="H101" s="6"/>
      <c r="J101" s="133"/>
    </row>
    <row r="102" spans="1:10">
      <c r="B102" s="1"/>
      <c r="C102" s="2"/>
      <c r="F102" s="1"/>
      <c r="H102" s="6"/>
      <c r="J102" s="133"/>
    </row>
    <row r="103" spans="1:10">
      <c r="B103" s="1"/>
      <c r="C103" s="2"/>
      <c r="F103" s="1"/>
      <c r="H103" s="6"/>
      <c r="J103" s="133"/>
    </row>
    <row r="104" spans="1:10">
      <c r="B104" s="1"/>
      <c r="C104" s="2"/>
      <c r="F104" s="1"/>
      <c r="H104" s="6"/>
      <c r="J104" s="133"/>
    </row>
    <row r="105" spans="1:10">
      <c r="B105" s="1"/>
      <c r="C105" s="2"/>
      <c r="F105" s="1"/>
      <c r="H105" s="6"/>
      <c r="J105" s="133"/>
    </row>
    <row r="106" spans="1:10">
      <c r="B106" s="1"/>
      <c r="C106" s="2"/>
      <c r="F106" s="1"/>
      <c r="H106" s="6"/>
      <c r="J106" s="133"/>
    </row>
    <row r="107" spans="1:10">
      <c r="B107" s="1"/>
      <c r="C107" s="2"/>
      <c r="F107" s="1"/>
      <c r="H107" s="6"/>
      <c r="J107" s="133"/>
    </row>
    <row r="108" spans="1:10">
      <c r="B108" s="1"/>
      <c r="C108" s="2"/>
      <c r="F108" s="1"/>
      <c r="H108" s="6"/>
      <c r="J108" s="133"/>
    </row>
    <row r="109" spans="1:10">
      <c r="B109" s="1"/>
      <c r="C109" s="2"/>
      <c r="F109" s="1"/>
      <c r="H109" s="6"/>
      <c r="J109" s="133"/>
    </row>
    <row r="110" spans="1:10">
      <c r="B110" s="1"/>
      <c r="C110" s="2"/>
      <c r="F110" s="1"/>
      <c r="H110" s="6"/>
      <c r="J110" s="133"/>
    </row>
    <row r="111" spans="1:10">
      <c r="J111" s="133"/>
    </row>
    <row r="112" spans="1:10">
      <c r="J112" s="133"/>
    </row>
    <row r="113" spans="10:10">
      <c r="J113" s="133"/>
    </row>
    <row r="114" spans="10:10">
      <c r="J114" s="133"/>
    </row>
    <row r="115" spans="10:10">
      <c r="J115" s="133"/>
    </row>
    <row r="116" spans="10:10">
      <c r="J116" s="133"/>
    </row>
    <row r="117" spans="10:10">
      <c r="J117" s="133"/>
    </row>
    <row r="118" spans="10:10">
      <c r="J118" s="133"/>
    </row>
    <row r="119" spans="10:10">
      <c r="J119" s="133"/>
    </row>
    <row r="120" spans="10:10">
      <c r="J120" s="133"/>
    </row>
    <row r="121" spans="10:10">
      <c r="J121" s="133"/>
    </row>
    <row r="122" spans="10:10">
      <c r="J122" s="133"/>
    </row>
    <row r="123" spans="10:10">
      <c r="J123" s="133"/>
    </row>
    <row r="124" spans="10:10">
      <c r="J124" s="133"/>
    </row>
    <row r="125" spans="10:10">
      <c r="J125" s="133"/>
    </row>
    <row r="126" spans="10:10" ht="10.5" customHeight="1">
      <c r="J126" s="133"/>
    </row>
    <row r="127" spans="10:10">
      <c r="J127" s="133"/>
    </row>
    <row r="128" spans="10:10">
      <c r="J128" s="133"/>
    </row>
    <row r="129" spans="10:10">
      <c r="J129" s="133"/>
    </row>
    <row r="130" spans="10:10">
      <c r="J130" s="133"/>
    </row>
    <row r="131" spans="10:10">
      <c r="J131" s="133"/>
    </row>
    <row r="132" spans="10:10">
      <c r="J132" s="133"/>
    </row>
    <row r="133" spans="10:10">
      <c r="J133" s="133"/>
    </row>
    <row r="134" spans="10:10">
      <c r="J134" s="133"/>
    </row>
    <row r="135" spans="10:10">
      <c r="J135" s="133"/>
    </row>
    <row r="136" spans="10:10">
      <c r="J136" s="133"/>
    </row>
    <row r="137" spans="10:10">
      <c r="J137" s="133"/>
    </row>
    <row r="138" spans="10:10">
      <c r="J138" s="133"/>
    </row>
    <row r="139" spans="10:10">
      <c r="J139" s="133"/>
    </row>
    <row r="140" spans="10:10">
      <c r="J140" s="133"/>
    </row>
    <row r="141" spans="10:10">
      <c r="J141" s="133"/>
    </row>
    <row r="142" spans="10:10">
      <c r="J142" s="133"/>
    </row>
    <row r="143" spans="10:10">
      <c r="J143" s="133"/>
    </row>
    <row r="144" spans="10:10">
      <c r="J144" s="133"/>
    </row>
    <row r="145" spans="10:10">
      <c r="J145" s="133"/>
    </row>
    <row r="146" spans="10:10">
      <c r="J146" s="133"/>
    </row>
    <row r="147" spans="10:10">
      <c r="J147" s="133"/>
    </row>
    <row r="148" spans="10:10">
      <c r="J148" s="133"/>
    </row>
    <row r="149" spans="10:10">
      <c r="J149" s="133"/>
    </row>
    <row r="150" spans="10:10">
      <c r="J150" s="133"/>
    </row>
    <row r="151" spans="10:10">
      <c r="J151" s="133"/>
    </row>
    <row r="152" spans="10:10">
      <c r="J152" s="133"/>
    </row>
    <row r="153" spans="10:10">
      <c r="J153" s="133"/>
    </row>
    <row r="154" spans="10:10">
      <c r="J154" s="133"/>
    </row>
    <row r="155" spans="10:10">
      <c r="J155" s="133"/>
    </row>
    <row r="156" spans="10:10">
      <c r="J156" s="133"/>
    </row>
    <row r="157" spans="10:10">
      <c r="J157" s="133"/>
    </row>
    <row r="158" spans="10:10">
      <c r="J158" s="133"/>
    </row>
    <row r="159" spans="10:10">
      <c r="J159" s="133"/>
    </row>
    <row r="160" spans="10:10">
      <c r="J160" s="133"/>
    </row>
    <row r="161" spans="10:10">
      <c r="J161" s="133"/>
    </row>
    <row r="162" spans="10:10">
      <c r="J162" s="133"/>
    </row>
    <row r="163" spans="10:10">
      <c r="J163" s="133"/>
    </row>
    <row r="164" spans="10:10">
      <c r="J164" s="133"/>
    </row>
    <row r="165" spans="10:10">
      <c r="J165" s="133"/>
    </row>
    <row r="166" spans="10:10">
      <c r="J166" s="133"/>
    </row>
    <row r="167" spans="10:10">
      <c r="J167" s="133"/>
    </row>
  </sheetData>
  <mergeCells count="1">
    <mergeCell ref="A2:H2"/>
  </mergeCells>
  <phoneticPr fontId="1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CC"/>
    <outlinePr summaryBelow="0" summaryRight="0"/>
  </sheetPr>
  <dimension ref="A1:L486"/>
  <sheetViews>
    <sheetView showGridLines="0" zoomScaleNormal="100" workbookViewId="0">
      <pane xSplit="4" ySplit="11" topLeftCell="I12" activePane="bottomRight" state="frozen"/>
      <selection pane="topRight" activeCell="E1" sqref="E1"/>
      <selection pane="bottomLeft" activeCell="A12" sqref="A12"/>
      <selection pane="bottomRight" activeCell="M1" sqref="M1:AC1048576"/>
    </sheetView>
  </sheetViews>
  <sheetFormatPr defaultColWidth="7.85546875" defaultRowHeight="11.25"/>
  <cols>
    <col min="1" max="1" width="12.42578125" style="51" bestFit="1" customWidth="1"/>
    <col min="2" max="2" width="66.28515625" style="52" bestFit="1" customWidth="1"/>
    <col min="3" max="3" width="5.28515625" style="8" customWidth="1"/>
    <col min="4" max="4" width="13.140625" style="8" customWidth="1"/>
    <col min="5" max="6" width="17.140625" style="4" customWidth="1"/>
    <col min="7" max="7" width="14.7109375" style="4" customWidth="1"/>
    <col min="8" max="8" width="17.28515625" style="4" customWidth="1"/>
    <col min="9" max="9" width="16.42578125" style="280" customWidth="1"/>
    <col min="10" max="10" width="21.28515625" style="4" bestFit="1" customWidth="1"/>
    <col min="11" max="11" width="19.140625" style="4" customWidth="1"/>
    <col min="12" max="12" width="7.140625" style="4" customWidth="1"/>
    <col min="13" max="16384" width="7.85546875" style="4"/>
  </cols>
  <sheetData>
    <row r="1" spans="1:12" ht="14.25" customHeight="1">
      <c r="A1" s="33"/>
      <c r="B1" s="50"/>
      <c r="C1" s="2"/>
      <c r="D1" s="2"/>
      <c r="E1" s="1"/>
      <c r="F1" s="1"/>
      <c r="G1" s="1"/>
      <c r="H1" s="1"/>
    </row>
    <row r="2" spans="1:12" ht="14.25" customHeight="1">
      <c r="A2" s="593" t="s">
        <v>309</v>
      </c>
      <c r="B2" s="593"/>
      <c r="C2" s="593"/>
      <c r="D2" s="593"/>
      <c r="E2" s="593"/>
      <c r="F2" s="593"/>
      <c r="G2" s="593"/>
      <c r="H2" s="593"/>
      <c r="I2" s="593"/>
      <c r="J2" s="593"/>
      <c r="K2" s="593"/>
    </row>
    <row r="3" spans="1:12" ht="14.25" customHeight="1">
      <c r="A3" s="33"/>
      <c r="B3" s="50"/>
      <c r="E3" s="1"/>
      <c r="F3" s="1"/>
      <c r="G3" s="1"/>
      <c r="H3" s="1"/>
    </row>
    <row r="4" spans="1:12" ht="14.25" customHeight="1">
      <c r="A4" s="293" t="s">
        <v>3</v>
      </c>
      <c r="B4" s="291" t="e">
        <f>+#REF!</f>
        <v>#REF!</v>
      </c>
      <c r="C4" s="2"/>
      <c r="D4" s="2"/>
      <c r="E4" s="1"/>
      <c r="F4" s="1"/>
      <c r="G4" s="1"/>
      <c r="H4" s="1"/>
    </row>
    <row r="5" spans="1:12" ht="14.25" customHeight="1">
      <c r="A5" s="293" t="s">
        <v>4</v>
      </c>
      <c r="B5" s="291" t="str">
        <f>$A$2</f>
        <v>ESTRUCTURAS SÓTANOS</v>
      </c>
      <c r="C5" s="2"/>
      <c r="D5" s="2"/>
      <c r="E5" s="1"/>
      <c r="F5" s="1"/>
      <c r="G5" s="1"/>
      <c r="H5" s="1"/>
    </row>
    <row r="6" spans="1:12" ht="14.25" customHeight="1">
      <c r="A6" s="293" t="s">
        <v>5</v>
      </c>
      <c r="B6" s="291" t="e">
        <f>+#REF!</f>
        <v>#REF!</v>
      </c>
      <c r="C6" s="2"/>
      <c r="D6" s="2"/>
    </row>
    <row r="7" spans="1:12" ht="14.25" customHeight="1">
      <c r="A7" s="293" t="s">
        <v>6</v>
      </c>
      <c r="B7" s="291" t="e">
        <f>+#REF!</f>
        <v>#REF!</v>
      </c>
      <c r="C7" s="2"/>
      <c r="D7" s="2"/>
      <c r="E7" s="1"/>
      <c r="F7" s="1"/>
      <c r="G7" s="1"/>
      <c r="H7" s="1"/>
    </row>
    <row r="8" spans="1:12" ht="14.25" customHeight="1">
      <c r="A8" s="294" t="s">
        <v>7</v>
      </c>
      <c r="B8" s="292" t="e">
        <f>+#REF!</f>
        <v>#REF!</v>
      </c>
      <c r="C8" s="2"/>
      <c r="D8" s="2"/>
      <c r="E8" s="1"/>
      <c r="F8" s="1"/>
      <c r="G8" s="1"/>
      <c r="H8" s="1"/>
      <c r="J8" s="167" t="s">
        <v>0</v>
      </c>
      <c r="K8" s="295" t="e">
        <f>+#REF!</f>
        <v>#REF!</v>
      </c>
    </row>
    <row r="9" spans="1:12" ht="14.25" customHeight="1" thickBot="1">
      <c r="A9" s="1"/>
      <c r="B9" s="60"/>
      <c r="C9" s="132"/>
      <c r="D9" s="130"/>
      <c r="E9" s="31"/>
      <c r="F9" s="135"/>
      <c r="G9" s="1"/>
      <c r="H9" s="1"/>
    </row>
    <row r="10" spans="1:12" ht="21.6" customHeight="1" thickTop="1" thickBot="1">
      <c r="A10" s="9" t="s">
        <v>8</v>
      </c>
      <c r="B10" s="53" t="s">
        <v>9</v>
      </c>
      <c r="C10" s="10" t="s">
        <v>10</v>
      </c>
      <c r="D10" s="59" t="s">
        <v>310</v>
      </c>
      <c r="E10" s="11" t="s">
        <v>12</v>
      </c>
      <c r="F10" s="11" t="s">
        <v>13</v>
      </c>
      <c r="G10" s="59" t="s">
        <v>311</v>
      </c>
      <c r="H10" s="59" t="s">
        <v>15</v>
      </c>
      <c r="I10" s="281" t="s">
        <v>16</v>
      </c>
      <c r="J10" s="59" t="s">
        <v>17</v>
      </c>
      <c r="K10" s="56" t="s">
        <v>18</v>
      </c>
    </row>
    <row r="11" spans="1:12" ht="12.75" thickTop="1" thickBot="1">
      <c r="A11" s="54" t="s">
        <v>312</v>
      </c>
      <c r="B11" s="61" t="str">
        <f>$A$2</f>
        <v>ESTRUCTURAS SÓTANOS</v>
      </c>
      <c r="C11" s="15"/>
      <c r="D11" s="15"/>
      <c r="E11" s="16"/>
      <c r="F11" s="16"/>
      <c r="G11" s="16"/>
      <c r="H11" s="57"/>
      <c r="I11" s="282"/>
      <c r="J11" s="139"/>
      <c r="K11" s="58"/>
    </row>
    <row r="12" spans="1:12" ht="12" thickTop="1">
      <c r="A12" s="352" t="s">
        <v>313</v>
      </c>
      <c r="B12" s="353" t="s">
        <v>314</v>
      </c>
      <c r="C12" s="354"/>
      <c r="D12" s="355"/>
      <c r="E12" s="355"/>
      <c r="F12" s="356"/>
      <c r="G12" s="357"/>
      <c r="H12" s="356"/>
      <c r="I12" s="356"/>
      <c r="J12" s="358"/>
      <c r="K12" s="359" t="e">
        <f>SUM(H12:H17)+SUM(I12:I17)*tc</f>
        <v>#REF!</v>
      </c>
    </row>
    <row r="13" spans="1:12" ht="11.25" customHeight="1">
      <c r="A13" s="360" t="s">
        <v>315</v>
      </c>
      <c r="B13" s="361" t="s">
        <v>316</v>
      </c>
      <c r="C13" s="362" t="s">
        <v>23</v>
      </c>
      <c r="D13" s="363">
        <v>2</v>
      </c>
      <c r="E13" s="363">
        <v>6240</v>
      </c>
      <c r="F13" s="364">
        <v>0</v>
      </c>
      <c r="G13" s="290" t="e">
        <f t="shared" ref="G13:G17" si="0">+ROUND(E13+F13*tc,2)</f>
        <v>#REF!</v>
      </c>
      <c r="H13" s="365">
        <f>E13*D13</f>
        <v>12480</v>
      </c>
      <c r="I13" s="366">
        <f>F13*D13</f>
        <v>0</v>
      </c>
      <c r="J13" s="64" t="e">
        <f t="shared" ref="J13" si="1">+ROUND(H13+I13*tc,2)</f>
        <v>#REF!</v>
      </c>
      <c r="K13" s="367"/>
      <c r="L13" s="5"/>
    </row>
    <row r="14" spans="1:12" ht="11.25" customHeight="1">
      <c r="A14" s="360" t="s">
        <v>317</v>
      </c>
      <c r="B14" s="361" t="s">
        <v>318</v>
      </c>
      <c r="C14" s="362" t="s">
        <v>23</v>
      </c>
      <c r="D14" s="363">
        <v>2</v>
      </c>
      <c r="E14" s="363">
        <v>9880</v>
      </c>
      <c r="F14" s="364">
        <v>0</v>
      </c>
      <c r="G14" s="290" t="e">
        <f t="shared" si="0"/>
        <v>#REF!</v>
      </c>
      <c r="H14" s="365">
        <f t="shared" ref="H14:H77" si="2">E14*D14</f>
        <v>19760</v>
      </c>
      <c r="I14" s="366">
        <f t="shared" ref="I14:I77" si="3">F14*D14</f>
        <v>0</v>
      </c>
      <c r="J14" s="64" t="e">
        <f t="shared" ref="J14:J67" si="4">+ROUND(H14+I14*tc,2)</f>
        <v>#REF!</v>
      </c>
      <c r="K14" s="367"/>
      <c r="L14" s="5"/>
    </row>
    <row r="15" spans="1:12" ht="11.25" customHeight="1">
      <c r="A15" s="360" t="s">
        <v>319</v>
      </c>
      <c r="B15" s="361" t="s">
        <v>320</v>
      </c>
      <c r="C15" s="362" t="s">
        <v>23</v>
      </c>
      <c r="D15" s="363">
        <v>1</v>
      </c>
      <c r="E15" s="363">
        <v>11440</v>
      </c>
      <c r="F15" s="364">
        <v>0</v>
      </c>
      <c r="G15" s="290" t="e">
        <f t="shared" si="0"/>
        <v>#REF!</v>
      </c>
      <c r="H15" s="365">
        <f t="shared" si="2"/>
        <v>11440</v>
      </c>
      <c r="I15" s="366">
        <f t="shared" si="3"/>
        <v>0</v>
      </c>
      <c r="J15" s="64" t="e">
        <f t="shared" si="4"/>
        <v>#REF!</v>
      </c>
      <c r="K15" s="367"/>
      <c r="L15" s="5"/>
    </row>
    <row r="16" spans="1:12" ht="11.25" customHeight="1">
      <c r="A16" s="360" t="s">
        <v>321</v>
      </c>
      <c r="B16" s="361" t="s">
        <v>322</v>
      </c>
      <c r="C16" s="362" t="s">
        <v>23</v>
      </c>
      <c r="D16" s="363">
        <v>4</v>
      </c>
      <c r="E16" s="363"/>
      <c r="F16" s="364">
        <v>720</v>
      </c>
      <c r="G16" s="290" t="e">
        <f t="shared" si="0"/>
        <v>#REF!</v>
      </c>
      <c r="H16" s="365">
        <f t="shared" si="2"/>
        <v>0</v>
      </c>
      <c r="I16" s="366">
        <f t="shared" si="3"/>
        <v>2880</v>
      </c>
      <c r="J16" s="64" t="e">
        <f t="shared" si="4"/>
        <v>#REF!</v>
      </c>
      <c r="K16" s="367"/>
      <c r="L16" s="5"/>
    </row>
    <row r="17" spans="1:12" ht="11.25" customHeight="1">
      <c r="A17" s="360" t="s">
        <v>323</v>
      </c>
      <c r="B17" s="361" t="s">
        <v>324</v>
      </c>
      <c r="C17" s="362" t="s">
        <v>30</v>
      </c>
      <c r="D17" s="363">
        <v>10</v>
      </c>
      <c r="E17" s="363">
        <v>572</v>
      </c>
      <c r="F17" s="364">
        <v>0</v>
      </c>
      <c r="G17" s="290" t="e">
        <f t="shared" si="0"/>
        <v>#REF!</v>
      </c>
      <c r="H17" s="365">
        <f t="shared" si="2"/>
        <v>5720</v>
      </c>
      <c r="I17" s="366">
        <f t="shared" si="3"/>
        <v>0</v>
      </c>
      <c r="J17" s="64" t="e">
        <f t="shared" si="4"/>
        <v>#REF!</v>
      </c>
      <c r="K17" s="367"/>
      <c r="L17" s="5"/>
    </row>
    <row r="18" spans="1:12" ht="11.25" customHeight="1">
      <c r="A18" s="368" t="s">
        <v>325</v>
      </c>
      <c r="B18" s="369" t="s">
        <v>326</v>
      </c>
      <c r="C18" s="370"/>
      <c r="D18" s="363"/>
      <c r="E18" s="363"/>
      <c r="F18" s="364" t="s">
        <v>1</v>
      </c>
      <c r="G18" s="290"/>
      <c r="H18" s="365"/>
      <c r="I18" s="366"/>
      <c r="J18" s="64"/>
      <c r="K18" s="371" t="e">
        <f>SUM(H18:H24)+SUM(I18:I24)*tc</f>
        <v>#REF!</v>
      </c>
      <c r="L18" s="5"/>
    </row>
    <row r="19" spans="1:12" ht="11.25" customHeight="1">
      <c r="A19" s="372" t="s">
        <v>327</v>
      </c>
      <c r="B19" s="373" t="s">
        <v>328</v>
      </c>
      <c r="C19" s="374"/>
      <c r="D19" s="363"/>
      <c r="E19" s="363"/>
      <c r="F19" s="364" t="s">
        <v>1</v>
      </c>
      <c r="G19" s="290"/>
      <c r="H19" s="365"/>
      <c r="I19" s="366"/>
      <c r="J19" s="64"/>
      <c r="K19" s="375"/>
      <c r="L19" s="5"/>
    </row>
    <row r="20" spans="1:12" ht="11.25" customHeight="1">
      <c r="A20" s="360" t="s">
        <v>329</v>
      </c>
      <c r="B20" s="376" t="s">
        <v>330</v>
      </c>
      <c r="C20" s="362" t="s">
        <v>118</v>
      </c>
      <c r="D20" s="363">
        <v>11544.95</v>
      </c>
      <c r="E20" s="363">
        <v>23.92</v>
      </c>
      <c r="F20" s="364">
        <v>0</v>
      </c>
      <c r="G20" s="290" t="e">
        <f t="shared" ref="G20:G24" si="5">+ROUND(E20+F20*tc,2)</f>
        <v>#REF!</v>
      </c>
      <c r="H20" s="365">
        <f t="shared" si="2"/>
        <v>276155.20400000003</v>
      </c>
      <c r="I20" s="366">
        <f t="shared" si="3"/>
        <v>0</v>
      </c>
      <c r="J20" s="64" t="e">
        <f t="shared" si="4"/>
        <v>#REF!</v>
      </c>
      <c r="K20" s="367"/>
      <c r="L20" s="5"/>
    </row>
    <row r="21" spans="1:12" ht="11.25" customHeight="1">
      <c r="A21" s="360" t="s">
        <v>331</v>
      </c>
      <c r="B21" s="377" t="s">
        <v>332</v>
      </c>
      <c r="C21" s="362" t="s">
        <v>118</v>
      </c>
      <c r="D21" s="363">
        <v>9795.7000000000007</v>
      </c>
      <c r="E21" s="363">
        <v>24.96</v>
      </c>
      <c r="F21" s="364">
        <v>0</v>
      </c>
      <c r="G21" s="290" t="e">
        <f t="shared" si="5"/>
        <v>#REF!</v>
      </c>
      <c r="H21" s="365">
        <f t="shared" si="2"/>
        <v>244500.67200000002</v>
      </c>
      <c r="I21" s="366">
        <f t="shared" si="3"/>
        <v>0</v>
      </c>
      <c r="J21" s="64" t="e">
        <f t="shared" si="4"/>
        <v>#REF!</v>
      </c>
      <c r="K21" s="367"/>
      <c r="L21" s="5"/>
    </row>
    <row r="22" spans="1:12" ht="11.25" customHeight="1">
      <c r="A22" s="360" t="s">
        <v>333</v>
      </c>
      <c r="B22" s="377" t="s">
        <v>334</v>
      </c>
      <c r="C22" s="362" t="s">
        <v>118</v>
      </c>
      <c r="D22" s="363">
        <v>12752</v>
      </c>
      <c r="E22" s="363">
        <v>26</v>
      </c>
      <c r="F22" s="364">
        <v>0</v>
      </c>
      <c r="G22" s="290" t="e">
        <f t="shared" si="5"/>
        <v>#REF!</v>
      </c>
      <c r="H22" s="365">
        <f t="shared" si="2"/>
        <v>331552</v>
      </c>
      <c r="I22" s="366">
        <f t="shared" si="3"/>
        <v>0</v>
      </c>
      <c r="J22" s="64" t="e">
        <f t="shared" si="4"/>
        <v>#REF!</v>
      </c>
      <c r="K22" s="367"/>
      <c r="L22" s="5"/>
    </row>
    <row r="23" spans="1:12" ht="11.25" customHeight="1">
      <c r="A23" s="360" t="s">
        <v>335</v>
      </c>
      <c r="B23" s="377" t="s">
        <v>336</v>
      </c>
      <c r="C23" s="362" t="s">
        <v>118</v>
      </c>
      <c r="D23" s="363">
        <v>6015.8</v>
      </c>
      <c r="E23" s="363">
        <v>28.080000000000002</v>
      </c>
      <c r="F23" s="364">
        <v>0</v>
      </c>
      <c r="G23" s="290" t="e">
        <f t="shared" si="5"/>
        <v>#REF!</v>
      </c>
      <c r="H23" s="365">
        <f t="shared" si="2"/>
        <v>168923.66400000002</v>
      </c>
      <c r="I23" s="366">
        <f t="shared" si="3"/>
        <v>0</v>
      </c>
      <c r="J23" s="64" t="e">
        <f t="shared" si="4"/>
        <v>#REF!</v>
      </c>
      <c r="K23" s="367"/>
      <c r="L23" s="5"/>
    </row>
    <row r="24" spans="1:12" ht="11.25" customHeight="1">
      <c r="A24" s="360" t="s">
        <v>337</v>
      </c>
      <c r="B24" s="377" t="s">
        <v>338</v>
      </c>
      <c r="C24" s="362" t="s">
        <v>118</v>
      </c>
      <c r="D24" s="363">
        <v>546</v>
      </c>
      <c r="E24" s="363">
        <v>28.080000000000002</v>
      </c>
      <c r="F24" s="364">
        <v>0</v>
      </c>
      <c r="G24" s="290" t="e">
        <f t="shared" si="5"/>
        <v>#REF!</v>
      </c>
      <c r="H24" s="365">
        <f t="shared" si="2"/>
        <v>15331.68</v>
      </c>
      <c r="I24" s="366">
        <f t="shared" si="3"/>
        <v>0</v>
      </c>
      <c r="J24" s="64" t="e">
        <f t="shared" si="4"/>
        <v>#REF!</v>
      </c>
      <c r="K24" s="367"/>
      <c r="L24" s="5"/>
    </row>
    <row r="25" spans="1:12" ht="11.25" customHeight="1">
      <c r="A25" s="372" t="s">
        <v>339</v>
      </c>
      <c r="B25" s="373" t="s">
        <v>340</v>
      </c>
      <c r="C25" s="374"/>
      <c r="D25" s="363"/>
      <c r="E25" s="363">
        <v>0</v>
      </c>
      <c r="F25" s="364" t="s">
        <v>1</v>
      </c>
      <c r="G25" s="290"/>
      <c r="H25" s="365"/>
      <c r="I25" s="366"/>
      <c r="J25" s="64"/>
      <c r="K25" s="371" t="e">
        <f>SUM(H25:H30)+SUM(I25:I30)*tc</f>
        <v>#REF!</v>
      </c>
      <c r="L25" s="5"/>
    </row>
    <row r="26" spans="1:12" ht="11.25" customHeight="1">
      <c r="A26" s="360" t="s">
        <v>341</v>
      </c>
      <c r="B26" s="361" t="s">
        <v>342</v>
      </c>
      <c r="C26" s="362" t="s">
        <v>118</v>
      </c>
      <c r="D26" s="363">
        <v>2586.3000000000002</v>
      </c>
      <c r="E26" s="363">
        <v>28.080000000000002</v>
      </c>
      <c r="F26" s="364">
        <v>0</v>
      </c>
      <c r="G26" s="290" t="e">
        <f>+ROUND(E26+F26*tc,2)</f>
        <v>#REF!</v>
      </c>
      <c r="H26" s="365">
        <f t="shared" si="2"/>
        <v>72623.304000000004</v>
      </c>
      <c r="I26" s="366">
        <f t="shared" si="3"/>
        <v>0</v>
      </c>
      <c r="J26" s="64" t="e">
        <f t="shared" si="4"/>
        <v>#REF!</v>
      </c>
      <c r="K26" s="367"/>
      <c r="L26" s="5"/>
    </row>
    <row r="27" spans="1:12" ht="11.25" customHeight="1">
      <c r="A27" s="360" t="s">
        <v>343</v>
      </c>
      <c r="B27" s="378" t="s">
        <v>344</v>
      </c>
      <c r="C27" s="362" t="s">
        <v>118</v>
      </c>
      <c r="D27" s="363"/>
      <c r="E27" s="363">
        <v>41.73</v>
      </c>
      <c r="F27" s="364">
        <v>0</v>
      </c>
      <c r="G27" s="290"/>
      <c r="H27" s="365"/>
      <c r="I27" s="366"/>
      <c r="J27" s="64"/>
      <c r="K27" s="367"/>
      <c r="L27" s="5"/>
    </row>
    <row r="28" spans="1:12" ht="11.25" customHeight="1">
      <c r="A28" s="360" t="s">
        <v>341</v>
      </c>
      <c r="B28" s="361" t="s">
        <v>345</v>
      </c>
      <c r="C28" s="362" t="s">
        <v>118</v>
      </c>
      <c r="D28" s="363"/>
      <c r="E28" s="363">
        <v>35</v>
      </c>
      <c r="F28" s="364">
        <v>0</v>
      </c>
      <c r="G28" s="290" t="e">
        <f>+ROUND(E28+F28*tc,2)</f>
        <v>#REF!</v>
      </c>
      <c r="H28" s="365">
        <f t="shared" si="2"/>
        <v>0</v>
      </c>
      <c r="I28" s="366">
        <f t="shared" si="3"/>
        <v>0</v>
      </c>
      <c r="J28" s="64" t="e">
        <f t="shared" si="4"/>
        <v>#REF!</v>
      </c>
      <c r="K28" s="367"/>
      <c r="L28" s="5"/>
    </row>
    <row r="29" spans="1:12" ht="11.25" customHeight="1">
      <c r="A29" s="360" t="s">
        <v>346</v>
      </c>
      <c r="B29" s="361" t="s">
        <v>347</v>
      </c>
      <c r="C29" s="362" t="s">
        <v>118</v>
      </c>
      <c r="D29" s="363"/>
      <c r="E29" s="363">
        <v>41.73</v>
      </c>
      <c r="F29" s="364">
        <v>0</v>
      </c>
      <c r="G29" s="290" t="e">
        <f>+ROUND(E29+F29*tc,2)</f>
        <v>#REF!</v>
      </c>
      <c r="H29" s="365">
        <f t="shared" si="2"/>
        <v>0</v>
      </c>
      <c r="I29" s="366">
        <f t="shared" si="3"/>
        <v>0</v>
      </c>
      <c r="J29" s="64" t="e">
        <f t="shared" si="4"/>
        <v>#REF!</v>
      </c>
      <c r="K29" s="367"/>
      <c r="L29" s="5"/>
    </row>
    <row r="30" spans="1:12" ht="11.25" customHeight="1">
      <c r="A30" s="360" t="s">
        <v>346</v>
      </c>
      <c r="B30" s="361" t="s">
        <v>348</v>
      </c>
      <c r="C30" s="362" t="s">
        <v>118</v>
      </c>
      <c r="D30" s="363"/>
      <c r="E30" s="363">
        <v>62.59</v>
      </c>
      <c r="F30" s="364">
        <v>0</v>
      </c>
      <c r="G30" s="290" t="e">
        <f>+ROUND(E30+F30*tc,2)</f>
        <v>#REF!</v>
      </c>
      <c r="H30" s="365">
        <f t="shared" si="2"/>
        <v>0</v>
      </c>
      <c r="I30" s="366">
        <f t="shared" si="3"/>
        <v>0</v>
      </c>
      <c r="J30" s="64" t="e">
        <f t="shared" si="4"/>
        <v>#REF!</v>
      </c>
      <c r="K30" s="367"/>
      <c r="L30" s="5"/>
    </row>
    <row r="31" spans="1:12" ht="11.25" customHeight="1">
      <c r="A31" s="372" t="s">
        <v>349</v>
      </c>
      <c r="B31" s="373" t="s">
        <v>350</v>
      </c>
      <c r="C31" s="374"/>
      <c r="D31" s="363"/>
      <c r="E31" s="363"/>
      <c r="F31" s="364" t="s">
        <v>1</v>
      </c>
      <c r="G31" s="290"/>
      <c r="H31" s="365"/>
      <c r="I31" s="366"/>
      <c r="J31" s="64"/>
      <c r="K31" s="371" t="e">
        <f>SUM(H31:H33)+SUM(I31:I33)*tc</f>
        <v>#REF!</v>
      </c>
      <c r="L31" s="5"/>
    </row>
    <row r="32" spans="1:12" ht="11.25" customHeight="1">
      <c r="A32" s="360" t="s">
        <v>351</v>
      </c>
      <c r="B32" s="378" t="s">
        <v>352</v>
      </c>
      <c r="C32" s="362" t="s">
        <v>118</v>
      </c>
      <c r="D32" s="363">
        <v>3907.22</v>
      </c>
      <c r="E32" s="64">
        <v>43.91</v>
      </c>
      <c r="F32" s="364">
        <v>0</v>
      </c>
      <c r="G32" s="290" t="e">
        <f>+ROUND(E32+F32*tc,2)</f>
        <v>#REF!</v>
      </c>
      <c r="H32" s="365">
        <f t="shared" si="2"/>
        <v>171566.03019999998</v>
      </c>
      <c r="I32" s="366">
        <f t="shared" si="3"/>
        <v>0</v>
      </c>
      <c r="J32" s="64" t="e">
        <f t="shared" si="4"/>
        <v>#REF!</v>
      </c>
      <c r="K32" s="375"/>
      <c r="L32" s="5"/>
    </row>
    <row r="33" spans="1:12" ht="11.25" customHeight="1">
      <c r="A33" s="360" t="s">
        <v>341</v>
      </c>
      <c r="B33" s="378" t="s">
        <v>352</v>
      </c>
      <c r="C33" s="362" t="s">
        <v>118</v>
      </c>
      <c r="D33" s="363">
        <v>187.25</v>
      </c>
      <c r="E33" s="64">
        <v>43.91</v>
      </c>
      <c r="F33" s="364">
        <v>0</v>
      </c>
      <c r="G33" s="290" t="e">
        <f>+ROUND(E33+F33*tc,2)</f>
        <v>#REF!</v>
      </c>
      <c r="H33" s="365">
        <f t="shared" si="2"/>
        <v>8222.1474999999991</v>
      </c>
      <c r="I33" s="366">
        <f t="shared" si="3"/>
        <v>0</v>
      </c>
      <c r="J33" s="64" t="e">
        <f t="shared" si="4"/>
        <v>#REF!</v>
      </c>
      <c r="K33" s="367"/>
      <c r="L33" s="5"/>
    </row>
    <row r="34" spans="1:12" ht="11.25" customHeight="1">
      <c r="A34" s="372" t="s">
        <v>353</v>
      </c>
      <c r="B34" s="373" t="s">
        <v>354</v>
      </c>
      <c r="C34" s="374"/>
      <c r="D34" s="363"/>
      <c r="E34" s="64" t="s">
        <v>1</v>
      </c>
      <c r="F34" s="364" t="s">
        <v>1</v>
      </c>
      <c r="G34" s="290"/>
      <c r="H34" s="365"/>
      <c r="I34" s="366"/>
      <c r="J34" s="64"/>
      <c r="K34" s="371" t="e">
        <f>SUM(H34:H37)+SUM(I34:I37)*tc</f>
        <v>#REF!</v>
      </c>
      <c r="L34" s="5"/>
    </row>
    <row r="35" spans="1:12" ht="11.25" customHeight="1">
      <c r="A35" s="360" t="s">
        <v>355</v>
      </c>
      <c r="B35" s="378" t="s">
        <v>356</v>
      </c>
      <c r="C35" s="362" t="s">
        <v>123</v>
      </c>
      <c r="D35" s="363">
        <v>3498.45</v>
      </c>
      <c r="E35" s="64">
        <v>7.8</v>
      </c>
      <c r="F35" s="364">
        <v>0</v>
      </c>
      <c r="G35" s="290" t="e">
        <f>+ROUND(E35+F35*tc,2)</f>
        <v>#REF!</v>
      </c>
      <c r="H35" s="365">
        <f t="shared" si="2"/>
        <v>27287.909999999996</v>
      </c>
      <c r="I35" s="366">
        <f t="shared" si="3"/>
        <v>0</v>
      </c>
      <c r="J35" s="64" t="e">
        <f t="shared" si="4"/>
        <v>#REF!</v>
      </c>
      <c r="K35" s="375"/>
      <c r="L35" s="5"/>
    </row>
    <row r="36" spans="1:12" ht="11.25" customHeight="1">
      <c r="A36" s="360" t="s">
        <v>357</v>
      </c>
      <c r="B36" s="361" t="s">
        <v>358</v>
      </c>
      <c r="C36" s="362" t="s">
        <v>123</v>
      </c>
      <c r="D36" s="363"/>
      <c r="E36" s="64">
        <v>0</v>
      </c>
      <c r="F36" s="364">
        <v>0</v>
      </c>
      <c r="G36" s="290" t="e">
        <f>+ROUND(E36+F36*tc,2)</f>
        <v>#REF!</v>
      </c>
      <c r="H36" s="365">
        <f t="shared" si="2"/>
        <v>0</v>
      </c>
      <c r="I36" s="366">
        <f t="shared" si="3"/>
        <v>0</v>
      </c>
      <c r="J36" s="64" t="e">
        <f t="shared" si="4"/>
        <v>#REF!</v>
      </c>
      <c r="K36" s="375"/>
      <c r="L36" s="5"/>
    </row>
    <row r="37" spans="1:12" ht="11.25" customHeight="1">
      <c r="A37" s="360" t="s">
        <v>359</v>
      </c>
      <c r="B37" s="378" t="s">
        <v>360</v>
      </c>
      <c r="C37" s="362" t="s">
        <v>123</v>
      </c>
      <c r="D37" s="363">
        <v>3498.45</v>
      </c>
      <c r="E37" s="64">
        <v>35.299999999999997</v>
      </c>
      <c r="F37" s="364">
        <v>0</v>
      </c>
      <c r="G37" s="290" t="e">
        <f>+ROUND(E37+F37*tc,2)</f>
        <v>#REF!</v>
      </c>
      <c r="H37" s="365">
        <f t="shared" si="2"/>
        <v>123495.28499999999</v>
      </c>
      <c r="I37" s="366">
        <f t="shared" si="3"/>
        <v>0</v>
      </c>
      <c r="J37" s="64" t="e">
        <f t="shared" si="4"/>
        <v>#REF!</v>
      </c>
      <c r="K37" s="375"/>
      <c r="L37" s="5"/>
    </row>
    <row r="38" spans="1:12" ht="11.25" customHeight="1">
      <c r="A38" s="372" t="s">
        <v>361</v>
      </c>
      <c r="B38" s="373" t="s">
        <v>362</v>
      </c>
      <c r="C38" s="374"/>
      <c r="D38" s="363"/>
      <c r="E38" s="64" t="s">
        <v>1</v>
      </c>
      <c r="F38" s="364" t="s">
        <v>1</v>
      </c>
      <c r="G38" s="290"/>
      <c r="H38" s="365"/>
      <c r="I38" s="366"/>
      <c r="J38" s="64"/>
      <c r="K38" s="375"/>
      <c r="L38" s="5"/>
    </row>
    <row r="39" spans="1:12" ht="11.25" customHeight="1">
      <c r="A39" s="360" t="s">
        <v>363</v>
      </c>
      <c r="B39" s="361" t="s">
        <v>364</v>
      </c>
      <c r="C39" s="362" t="s">
        <v>118</v>
      </c>
      <c r="D39" s="363"/>
      <c r="E39" s="64">
        <v>0</v>
      </c>
      <c r="F39" s="364">
        <v>0</v>
      </c>
      <c r="G39" s="290" t="e">
        <f>+ROUND(E39+F39*tc,2)</f>
        <v>#REF!</v>
      </c>
      <c r="H39" s="365">
        <f t="shared" si="2"/>
        <v>0</v>
      </c>
      <c r="I39" s="366">
        <f t="shared" si="3"/>
        <v>0</v>
      </c>
      <c r="J39" s="64" t="e">
        <f t="shared" si="4"/>
        <v>#REF!</v>
      </c>
      <c r="K39" s="367"/>
      <c r="L39" s="5"/>
    </row>
    <row r="40" spans="1:12" ht="11.25" customHeight="1">
      <c r="A40" s="360" t="s">
        <v>365</v>
      </c>
      <c r="B40" s="379" t="s">
        <v>366</v>
      </c>
      <c r="C40" s="362" t="s">
        <v>118</v>
      </c>
      <c r="D40" s="363"/>
      <c r="E40" s="64">
        <v>38.979999999999997</v>
      </c>
      <c r="F40" s="364">
        <v>0</v>
      </c>
      <c r="G40" s="290" t="e">
        <f>+ROUND(E40+F40*tc,2)</f>
        <v>#REF!</v>
      </c>
      <c r="H40" s="365">
        <f t="shared" si="2"/>
        <v>0</v>
      </c>
      <c r="I40" s="366">
        <f t="shared" si="3"/>
        <v>0</v>
      </c>
      <c r="J40" s="64" t="e">
        <f t="shared" si="4"/>
        <v>#REF!</v>
      </c>
      <c r="K40" s="367"/>
      <c r="L40" s="5"/>
    </row>
    <row r="41" spans="1:12" ht="11.25" customHeight="1">
      <c r="A41" s="372" t="s">
        <v>367</v>
      </c>
      <c r="B41" s="373" t="s">
        <v>368</v>
      </c>
      <c r="C41" s="362"/>
      <c r="D41" s="363"/>
      <c r="E41" s="64"/>
      <c r="F41" s="364" t="s">
        <v>1</v>
      </c>
      <c r="G41" s="290"/>
      <c r="H41" s="365"/>
      <c r="I41" s="366"/>
      <c r="J41" s="64"/>
      <c r="K41" s="371" t="e">
        <f>SUM(H41:H43)+SUM(I41:I43)*tc</f>
        <v>#REF!</v>
      </c>
      <c r="L41" s="5"/>
    </row>
    <row r="42" spans="1:12" ht="11.25" customHeight="1">
      <c r="A42" s="360" t="s">
        <v>369</v>
      </c>
      <c r="B42" s="379" t="s">
        <v>370</v>
      </c>
      <c r="C42" s="362" t="s">
        <v>39</v>
      </c>
      <c r="D42" s="363">
        <v>243.1</v>
      </c>
      <c r="E42" s="363">
        <v>98.8</v>
      </c>
      <c r="F42" s="364">
        <v>0</v>
      </c>
      <c r="G42" s="290" t="e">
        <f>+ROUND(E42+F42*tc,2)</f>
        <v>#REF!</v>
      </c>
      <c r="H42" s="365">
        <f t="shared" ref="H42:H43" si="6">E42*D42</f>
        <v>24018.28</v>
      </c>
      <c r="I42" s="366">
        <f t="shared" ref="I42:I43" si="7">F42*D42</f>
        <v>0</v>
      </c>
      <c r="J42" s="64" t="e">
        <f t="shared" ref="J42:J43" si="8">+ROUND(H42+I42*tc,2)</f>
        <v>#REF!</v>
      </c>
      <c r="K42" s="367"/>
      <c r="L42" s="5"/>
    </row>
    <row r="43" spans="1:12" ht="11.25" customHeight="1">
      <c r="A43" s="360" t="s">
        <v>371</v>
      </c>
      <c r="B43" s="379" t="s">
        <v>372</v>
      </c>
      <c r="C43" s="362" t="s">
        <v>118</v>
      </c>
      <c r="D43" s="363">
        <v>262.5</v>
      </c>
      <c r="E43" s="363">
        <v>36.4</v>
      </c>
      <c r="F43" s="364">
        <v>0</v>
      </c>
      <c r="G43" s="290" t="e">
        <f>+ROUND(E43+F43*tc,2)</f>
        <v>#REF!</v>
      </c>
      <c r="H43" s="365">
        <f t="shared" si="6"/>
        <v>9555</v>
      </c>
      <c r="I43" s="366">
        <f t="shared" si="7"/>
        <v>0</v>
      </c>
      <c r="J43" s="64" t="e">
        <f t="shared" si="8"/>
        <v>#REF!</v>
      </c>
      <c r="K43" s="367"/>
      <c r="L43" s="5"/>
    </row>
    <row r="44" spans="1:12" ht="11.25" customHeight="1">
      <c r="A44" s="372" t="s">
        <v>373</v>
      </c>
      <c r="B44" s="373" t="s">
        <v>374</v>
      </c>
      <c r="C44" s="374"/>
      <c r="D44" s="363"/>
      <c r="E44" s="64" t="s">
        <v>1</v>
      </c>
      <c r="F44" s="364" t="s">
        <v>1</v>
      </c>
      <c r="G44" s="290"/>
      <c r="H44" s="365"/>
      <c r="I44" s="366"/>
      <c r="J44" s="64"/>
      <c r="K44" s="375"/>
      <c r="L44" s="5"/>
    </row>
    <row r="45" spans="1:12" ht="11.25" customHeight="1">
      <c r="A45" s="360" t="s">
        <v>375</v>
      </c>
      <c r="B45" s="361" t="s">
        <v>376</v>
      </c>
      <c r="C45" s="362" t="s">
        <v>123</v>
      </c>
      <c r="D45" s="363"/>
      <c r="E45" s="64">
        <v>0</v>
      </c>
      <c r="F45" s="364">
        <v>0</v>
      </c>
      <c r="G45" s="290" t="e">
        <f>+ROUND(E45+F45*tc,2)</f>
        <v>#REF!</v>
      </c>
      <c r="H45" s="365">
        <f t="shared" si="2"/>
        <v>0</v>
      </c>
      <c r="I45" s="366">
        <f t="shared" si="3"/>
        <v>0</v>
      </c>
      <c r="J45" s="64" t="e">
        <f t="shared" si="4"/>
        <v>#REF!</v>
      </c>
      <c r="K45" s="367"/>
      <c r="L45" s="5"/>
    </row>
    <row r="46" spans="1:12" ht="11.25" customHeight="1">
      <c r="A46" s="372" t="s">
        <v>377</v>
      </c>
      <c r="B46" s="373" t="s">
        <v>378</v>
      </c>
      <c r="C46" s="374"/>
      <c r="D46" s="363"/>
      <c r="E46" s="64" t="s">
        <v>1</v>
      </c>
      <c r="F46" s="364" t="s">
        <v>1</v>
      </c>
      <c r="G46" s="290"/>
      <c r="H46" s="365"/>
      <c r="I46" s="366"/>
      <c r="J46" s="64"/>
      <c r="K46" s="371" t="e">
        <f>SUM(H46:H49)+SUM(I46:I49)*tc</f>
        <v>#REF!</v>
      </c>
      <c r="L46" s="5"/>
    </row>
    <row r="47" spans="1:12" ht="11.25" customHeight="1">
      <c r="A47" s="360" t="s">
        <v>379</v>
      </c>
      <c r="B47" s="361" t="s">
        <v>380</v>
      </c>
      <c r="C47" s="362" t="s">
        <v>381</v>
      </c>
      <c r="D47" s="363">
        <v>400</v>
      </c>
      <c r="E47" s="363">
        <v>260</v>
      </c>
      <c r="F47" s="364">
        <v>0</v>
      </c>
      <c r="G47" s="290" t="e">
        <f>+ROUND(E47+F47*tc,2)</f>
        <v>#REF!</v>
      </c>
      <c r="H47" s="365">
        <f t="shared" si="2"/>
        <v>104000</v>
      </c>
      <c r="I47" s="366">
        <f t="shared" si="3"/>
        <v>0</v>
      </c>
      <c r="J47" s="64" t="e">
        <f t="shared" si="4"/>
        <v>#REF!</v>
      </c>
      <c r="K47" s="367"/>
      <c r="L47" s="5"/>
    </row>
    <row r="48" spans="1:12" ht="11.25" customHeight="1">
      <c r="A48" s="360" t="s">
        <v>382</v>
      </c>
      <c r="B48" s="361" t="s">
        <v>383</v>
      </c>
      <c r="C48" s="362" t="s">
        <v>33</v>
      </c>
      <c r="D48" s="363">
        <v>5</v>
      </c>
      <c r="E48" s="363">
        <v>5408</v>
      </c>
      <c r="F48" s="364">
        <v>0</v>
      </c>
      <c r="G48" s="290" t="e">
        <f>+ROUND(E48+F48*tc,2)</f>
        <v>#REF!</v>
      </c>
      <c r="H48" s="365">
        <f t="shared" si="2"/>
        <v>27040</v>
      </c>
      <c r="I48" s="366">
        <f t="shared" si="3"/>
        <v>0</v>
      </c>
      <c r="J48" s="64" t="e">
        <f t="shared" si="4"/>
        <v>#REF!</v>
      </c>
      <c r="K48" s="367"/>
      <c r="L48" s="5"/>
    </row>
    <row r="49" spans="1:12" ht="11.25" customHeight="1">
      <c r="A49" s="360" t="s">
        <v>384</v>
      </c>
      <c r="B49" s="361" t="s">
        <v>385</v>
      </c>
      <c r="C49" s="362" t="s">
        <v>33</v>
      </c>
      <c r="D49" s="363">
        <v>5</v>
      </c>
      <c r="E49" s="363">
        <v>3744</v>
      </c>
      <c r="F49" s="364">
        <v>0</v>
      </c>
      <c r="G49" s="290" t="e">
        <f>+ROUND(E49+F49*tc,2)</f>
        <v>#REF!</v>
      </c>
      <c r="H49" s="365">
        <f t="shared" si="2"/>
        <v>18720</v>
      </c>
      <c r="I49" s="366">
        <f t="shared" si="3"/>
        <v>0</v>
      </c>
      <c r="J49" s="64" t="e">
        <f t="shared" ref="J49" si="9">+ROUND(H49+I49*tc,2)</f>
        <v>#REF!</v>
      </c>
      <c r="K49" s="367"/>
      <c r="L49" s="5"/>
    </row>
    <row r="50" spans="1:12" ht="11.25" customHeight="1">
      <c r="A50" s="368" t="s">
        <v>386</v>
      </c>
      <c r="B50" s="369" t="s">
        <v>387</v>
      </c>
      <c r="C50" s="370"/>
      <c r="D50" s="363"/>
      <c r="E50" s="64" t="s">
        <v>1</v>
      </c>
      <c r="F50" s="364" t="s">
        <v>1</v>
      </c>
      <c r="G50" s="290"/>
      <c r="H50" s="365"/>
      <c r="I50" s="366"/>
      <c r="J50" s="64"/>
      <c r="K50" s="371" t="e">
        <f>SUM(H50:H55)+SUM(I50:I55)*tc</f>
        <v>#REF!</v>
      </c>
      <c r="L50" s="5"/>
    </row>
    <row r="51" spans="1:12" ht="11.25" customHeight="1">
      <c r="A51" s="380" t="s">
        <v>388</v>
      </c>
      <c r="B51" s="373" t="s">
        <v>389</v>
      </c>
      <c r="C51" s="374"/>
      <c r="D51" s="363"/>
      <c r="E51" s="64" t="s">
        <v>1</v>
      </c>
      <c r="F51" s="364" t="s">
        <v>1</v>
      </c>
      <c r="G51" s="290"/>
      <c r="H51" s="365"/>
      <c r="I51" s="366"/>
      <c r="J51" s="64"/>
      <c r="K51" s="375"/>
      <c r="L51" s="5"/>
    </row>
    <row r="52" spans="1:12" ht="11.25" customHeight="1">
      <c r="A52" s="360" t="s">
        <v>390</v>
      </c>
      <c r="B52" s="326" t="s">
        <v>391</v>
      </c>
      <c r="C52" s="362" t="s">
        <v>123</v>
      </c>
      <c r="D52" s="363">
        <v>1112.71</v>
      </c>
      <c r="E52" s="64">
        <v>29.99</v>
      </c>
      <c r="F52" s="364">
        <v>0</v>
      </c>
      <c r="G52" s="290" t="e">
        <f>+ROUND(E52+F52*tc,2)</f>
        <v>#REF!</v>
      </c>
      <c r="H52" s="365">
        <f t="shared" si="2"/>
        <v>33370.172899999998</v>
      </c>
      <c r="I52" s="366">
        <f t="shared" si="3"/>
        <v>0</v>
      </c>
      <c r="J52" s="64" t="e">
        <f t="shared" si="4"/>
        <v>#REF!</v>
      </c>
      <c r="K52" s="367"/>
      <c r="L52" s="5"/>
    </row>
    <row r="53" spans="1:12" ht="11.25" customHeight="1">
      <c r="A53" s="380" t="s">
        <v>392</v>
      </c>
      <c r="B53" s="373" t="s">
        <v>393</v>
      </c>
      <c r="C53" s="374"/>
      <c r="D53" s="363"/>
      <c r="E53" s="64" t="s">
        <v>1</v>
      </c>
      <c r="F53" s="364" t="s">
        <v>1</v>
      </c>
      <c r="G53" s="290"/>
      <c r="H53" s="365"/>
      <c r="I53" s="366"/>
      <c r="J53" s="64"/>
      <c r="K53" s="375"/>
      <c r="L53" s="5"/>
    </row>
    <row r="54" spans="1:12" ht="11.25" customHeight="1">
      <c r="A54" s="360" t="s">
        <v>394</v>
      </c>
      <c r="B54" s="326" t="s">
        <v>395</v>
      </c>
      <c r="C54" s="362" t="s">
        <v>118</v>
      </c>
      <c r="D54" s="363">
        <v>32.47</v>
      </c>
      <c r="E54" s="64">
        <v>273.63</v>
      </c>
      <c r="F54" s="364">
        <v>0</v>
      </c>
      <c r="G54" s="290" t="e">
        <f>+ROUND(E54+F54*tc,2)</f>
        <v>#REF!</v>
      </c>
      <c r="H54" s="365">
        <f t="shared" si="2"/>
        <v>8884.7660999999989</v>
      </c>
      <c r="I54" s="366">
        <f t="shared" si="3"/>
        <v>0</v>
      </c>
      <c r="J54" s="64" t="e">
        <f t="shared" si="4"/>
        <v>#REF!</v>
      </c>
      <c r="K54" s="367"/>
      <c r="L54" s="5"/>
    </row>
    <row r="55" spans="1:12" ht="10.9" customHeight="1">
      <c r="A55" s="360" t="s">
        <v>396</v>
      </c>
      <c r="B55" s="361" t="s">
        <v>397</v>
      </c>
      <c r="C55" s="362" t="s">
        <v>123</v>
      </c>
      <c r="D55" s="363">
        <v>144.01695165072667</v>
      </c>
      <c r="E55" s="64">
        <v>44.5</v>
      </c>
      <c r="F55" s="364">
        <v>0</v>
      </c>
      <c r="G55" s="290" t="e">
        <f>+ROUND(E55+F55*tc,2)</f>
        <v>#REF!</v>
      </c>
      <c r="H55" s="365">
        <f t="shared" si="2"/>
        <v>6408.7543484573371</v>
      </c>
      <c r="I55" s="366">
        <f t="shared" si="3"/>
        <v>0</v>
      </c>
      <c r="J55" s="64" t="e">
        <f t="shared" si="4"/>
        <v>#REF!</v>
      </c>
      <c r="K55" s="367"/>
      <c r="L55" s="5"/>
    </row>
    <row r="56" spans="1:12" ht="11.25" customHeight="1">
      <c r="A56" s="368" t="s">
        <v>398</v>
      </c>
      <c r="B56" s="369" t="s">
        <v>399</v>
      </c>
      <c r="C56" s="370"/>
      <c r="D56" s="363"/>
      <c r="E56" s="64" t="s">
        <v>1</v>
      </c>
      <c r="F56" s="364" t="s">
        <v>1</v>
      </c>
      <c r="G56" s="290"/>
      <c r="H56" s="365"/>
      <c r="I56" s="366"/>
      <c r="J56" s="64"/>
      <c r="K56" s="371" t="e">
        <f>SUM(H56:H88)+SUM(I56:I88)*tc</f>
        <v>#REF!</v>
      </c>
      <c r="L56" s="5"/>
    </row>
    <row r="57" spans="1:12" ht="11.25" customHeight="1">
      <c r="A57" s="372" t="s">
        <v>400</v>
      </c>
      <c r="B57" s="373" t="s">
        <v>401</v>
      </c>
      <c r="C57" s="374"/>
      <c r="D57" s="363"/>
      <c r="E57" s="64" t="s">
        <v>1</v>
      </c>
      <c r="F57" s="364" t="s">
        <v>1</v>
      </c>
      <c r="G57" s="290"/>
      <c r="H57" s="365"/>
      <c r="I57" s="366"/>
      <c r="J57" s="64"/>
      <c r="K57" s="375"/>
      <c r="L57" s="5"/>
    </row>
    <row r="58" spans="1:12" ht="11.25" customHeight="1">
      <c r="A58" s="360" t="s">
        <v>402</v>
      </c>
      <c r="B58" s="378" t="s">
        <v>403</v>
      </c>
      <c r="C58" s="362" t="s">
        <v>118</v>
      </c>
      <c r="D58" s="363">
        <v>328.05249999999995</v>
      </c>
      <c r="E58" s="64">
        <v>498.1</v>
      </c>
      <c r="F58" s="364">
        <v>0</v>
      </c>
      <c r="G58" s="290" t="e">
        <f>+ROUND(E58+F58*tc,2)</f>
        <v>#REF!</v>
      </c>
      <c r="H58" s="365">
        <f t="shared" si="2"/>
        <v>163402.95024999999</v>
      </c>
      <c r="I58" s="366">
        <f t="shared" si="3"/>
        <v>0</v>
      </c>
      <c r="J58" s="64" t="e">
        <f t="shared" si="4"/>
        <v>#REF!</v>
      </c>
      <c r="K58" s="367"/>
      <c r="L58" s="5"/>
    </row>
    <row r="59" spans="1:12" ht="11.25" customHeight="1">
      <c r="A59" s="360" t="s">
        <v>404</v>
      </c>
      <c r="B59" s="378" t="s">
        <v>405</v>
      </c>
      <c r="C59" s="362" t="s">
        <v>123</v>
      </c>
      <c r="D59" s="363">
        <v>516.43799999999999</v>
      </c>
      <c r="E59" s="64">
        <v>46.5</v>
      </c>
      <c r="F59" s="364">
        <v>0</v>
      </c>
      <c r="G59" s="290" t="e">
        <f>+ROUND(E59+F59*tc,2)</f>
        <v>#REF!</v>
      </c>
      <c r="H59" s="365">
        <f t="shared" si="2"/>
        <v>24014.366999999998</v>
      </c>
      <c r="I59" s="366">
        <f t="shared" si="3"/>
        <v>0</v>
      </c>
      <c r="J59" s="64" t="e">
        <f t="shared" si="4"/>
        <v>#REF!</v>
      </c>
      <c r="K59" s="367"/>
      <c r="L59" s="5"/>
    </row>
    <row r="60" spans="1:12" ht="11.25" customHeight="1">
      <c r="A60" s="360" t="s">
        <v>406</v>
      </c>
      <c r="B60" s="378" t="s">
        <v>407</v>
      </c>
      <c r="C60" s="362" t="s">
        <v>408</v>
      </c>
      <c r="D60" s="363">
        <v>12925.6018</v>
      </c>
      <c r="E60" s="64">
        <v>1.28</v>
      </c>
      <c r="F60" s="364">
        <v>0.9</v>
      </c>
      <c r="G60" s="290" t="e">
        <f>+ROUND(E60+F60*tc,2)</f>
        <v>#REF!</v>
      </c>
      <c r="H60" s="365">
        <f t="shared" si="2"/>
        <v>16544.770304000001</v>
      </c>
      <c r="I60" s="366">
        <f t="shared" si="3"/>
        <v>11633.04162</v>
      </c>
      <c r="J60" s="64" t="e">
        <f t="shared" si="4"/>
        <v>#REF!</v>
      </c>
      <c r="K60" s="367"/>
      <c r="L60" s="5"/>
    </row>
    <row r="61" spans="1:12" ht="11.25" customHeight="1">
      <c r="A61" s="360" t="s">
        <v>409</v>
      </c>
      <c r="B61" s="378" t="s">
        <v>410</v>
      </c>
      <c r="C61" s="362" t="s">
        <v>123</v>
      </c>
      <c r="D61" s="363">
        <v>516.43799999999999</v>
      </c>
      <c r="E61" s="64">
        <v>1.55</v>
      </c>
      <c r="F61" s="364">
        <v>0</v>
      </c>
      <c r="G61" s="290" t="e">
        <f>+ROUND(E61+F61*tc,2)</f>
        <v>#REF!</v>
      </c>
      <c r="H61" s="365">
        <f t="shared" si="2"/>
        <v>800.47889999999995</v>
      </c>
      <c r="I61" s="366">
        <f t="shared" si="3"/>
        <v>0</v>
      </c>
      <c r="J61" s="64" t="e">
        <f t="shared" si="4"/>
        <v>#REF!</v>
      </c>
      <c r="K61" s="367"/>
      <c r="L61" s="5"/>
    </row>
    <row r="62" spans="1:12" ht="11.25" customHeight="1">
      <c r="A62" s="360" t="s">
        <v>411</v>
      </c>
      <c r="B62" s="378" t="s">
        <v>412</v>
      </c>
      <c r="C62" s="362" t="s">
        <v>123</v>
      </c>
      <c r="D62" s="363">
        <v>516.43799999999999</v>
      </c>
      <c r="E62" s="64">
        <v>20.45</v>
      </c>
      <c r="F62" s="364">
        <v>0</v>
      </c>
      <c r="G62" s="290" t="e">
        <f>+ROUND(E62+F62*tc,2)</f>
        <v>#REF!</v>
      </c>
      <c r="H62" s="365">
        <f t="shared" si="2"/>
        <v>10561.157099999999</v>
      </c>
      <c r="I62" s="366">
        <f t="shared" si="3"/>
        <v>0</v>
      </c>
      <c r="J62" s="64" t="e">
        <f t="shared" si="4"/>
        <v>#REF!</v>
      </c>
      <c r="K62" s="367"/>
      <c r="L62" s="5"/>
    </row>
    <row r="63" spans="1:12" ht="11.25" customHeight="1">
      <c r="A63" s="372" t="s">
        <v>413</v>
      </c>
      <c r="B63" s="381" t="s">
        <v>414</v>
      </c>
      <c r="C63" s="374"/>
      <c r="D63" s="363"/>
      <c r="E63" s="64" t="s">
        <v>1</v>
      </c>
      <c r="F63" s="364" t="s">
        <v>1</v>
      </c>
      <c r="G63" s="290"/>
      <c r="H63" s="365"/>
      <c r="I63" s="366"/>
      <c r="J63" s="64"/>
      <c r="K63" s="371"/>
      <c r="L63" s="5"/>
    </row>
    <row r="64" spans="1:12" ht="11.25" customHeight="1">
      <c r="A64" s="360" t="s">
        <v>415</v>
      </c>
      <c r="B64" s="378" t="s">
        <v>416</v>
      </c>
      <c r="C64" s="362" t="s">
        <v>118</v>
      </c>
      <c r="D64" s="363">
        <v>1037.4469999999999</v>
      </c>
      <c r="E64" s="64">
        <v>619.57000000000005</v>
      </c>
      <c r="F64" s="364">
        <v>0</v>
      </c>
      <c r="G64" s="290" t="e">
        <f t="shared" ref="G64:G88" si="10">+ROUND(E64+F64*tc,2)</f>
        <v>#REF!</v>
      </c>
      <c r="H64" s="365">
        <f t="shared" si="2"/>
        <v>642771.03778999997</v>
      </c>
      <c r="I64" s="366">
        <f t="shared" si="3"/>
        <v>0</v>
      </c>
      <c r="J64" s="64" t="e">
        <f t="shared" si="4"/>
        <v>#REF!</v>
      </c>
      <c r="K64" s="367"/>
      <c r="L64" s="5"/>
    </row>
    <row r="65" spans="1:12" ht="11.25" customHeight="1">
      <c r="A65" s="360" t="s">
        <v>417</v>
      </c>
      <c r="B65" s="378" t="s">
        <v>418</v>
      </c>
      <c r="C65" s="362" t="s">
        <v>118</v>
      </c>
      <c r="D65" s="363"/>
      <c r="E65" s="64">
        <v>667.17</v>
      </c>
      <c r="F65" s="364">
        <v>0</v>
      </c>
      <c r="G65" s="290" t="e">
        <f t="shared" si="10"/>
        <v>#REF!</v>
      </c>
      <c r="H65" s="365">
        <f t="shared" si="2"/>
        <v>0</v>
      </c>
      <c r="I65" s="366">
        <f t="shared" si="3"/>
        <v>0</v>
      </c>
      <c r="J65" s="64" t="e">
        <f t="shared" si="4"/>
        <v>#REF!</v>
      </c>
      <c r="K65" s="367"/>
      <c r="L65" s="5"/>
    </row>
    <row r="66" spans="1:12" ht="11.25" customHeight="1">
      <c r="A66" s="360" t="s">
        <v>419</v>
      </c>
      <c r="B66" s="378" t="s">
        <v>416</v>
      </c>
      <c r="C66" s="362" t="s">
        <v>118</v>
      </c>
      <c r="D66" s="363"/>
      <c r="E66" s="64">
        <v>619.57000000000005</v>
      </c>
      <c r="F66" s="364">
        <v>0</v>
      </c>
      <c r="G66" s="290" t="e">
        <f t="shared" si="10"/>
        <v>#REF!</v>
      </c>
      <c r="H66" s="365">
        <f t="shared" si="2"/>
        <v>0</v>
      </c>
      <c r="I66" s="366">
        <f t="shared" si="3"/>
        <v>0</v>
      </c>
      <c r="J66" s="64" t="e">
        <f t="shared" si="4"/>
        <v>#REF!</v>
      </c>
      <c r="K66" s="367"/>
      <c r="L66" s="5"/>
    </row>
    <row r="67" spans="1:12" ht="11.25" customHeight="1">
      <c r="A67" s="360" t="s">
        <v>420</v>
      </c>
      <c r="B67" s="378" t="s">
        <v>421</v>
      </c>
      <c r="C67" s="362" t="s">
        <v>123</v>
      </c>
      <c r="D67" s="363">
        <v>3267.7970000000005</v>
      </c>
      <c r="E67" s="64">
        <v>62</v>
      </c>
      <c r="F67" s="364">
        <v>0</v>
      </c>
      <c r="G67" s="290" t="e">
        <f t="shared" si="10"/>
        <v>#REF!</v>
      </c>
      <c r="H67" s="365">
        <f t="shared" si="2"/>
        <v>202603.41400000002</v>
      </c>
      <c r="I67" s="366">
        <f t="shared" si="3"/>
        <v>0</v>
      </c>
      <c r="J67" s="64" t="e">
        <f t="shared" si="4"/>
        <v>#REF!</v>
      </c>
      <c r="K67" s="367"/>
      <c r="L67" s="5"/>
    </row>
    <row r="68" spans="1:12" ht="11.25" customHeight="1">
      <c r="A68" s="360" t="s">
        <v>422</v>
      </c>
      <c r="B68" s="378" t="s">
        <v>421</v>
      </c>
      <c r="C68" s="362" t="s">
        <v>123</v>
      </c>
      <c r="D68" s="363"/>
      <c r="E68" s="64">
        <v>60</v>
      </c>
      <c r="F68" s="364">
        <v>0</v>
      </c>
      <c r="G68" s="290" t="e">
        <f t="shared" si="10"/>
        <v>#REF!</v>
      </c>
      <c r="H68" s="365">
        <f t="shared" si="2"/>
        <v>0</v>
      </c>
      <c r="I68" s="366">
        <f t="shared" si="3"/>
        <v>0</v>
      </c>
      <c r="J68" s="64" t="e">
        <f t="shared" ref="J68:J90" si="11">+ROUND(H68+I68*tc,2)</f>
        <v>#REF!</v>
      </c>
      <c r="K68" s="367"/>
      <c r="L68" s="5"/>
    </row>
    <row r="69" spans="1:12" ht="11.25" customHeight="1">
      <c r="A69" s="360" t="s">
        <v>423</v>
      </c>
      <c r="B69" s="326" t="s">
        <v>424</v>
      </c>
      <c r="C69" s="362" t="s">
        <v>408</v>
      </c>
      <c r="D69" s="363">
        <v>46970.5</v>
      </c>
      <c r="E69" s="64">
        <v>1.28</v>
      </c>
      <c r="F69" s="364">
        <v>0.89</v>
      </c>
      <c r="G69" s="290" t="e">
        <f t="shared" si="10"/>
        <v>#REF!</v>
      </c>
      <c r="H69" s="365">
        <f t="shared" si="2"/>
        <v>60122.239999999998</v>
      </c>
      <c r="I69" s="366">
        <f t="shared" si="3"/>
        <v>41803.745000000003</v>
      </c>
      <c r="J69" s="64" t="e">
        <f t="shared" si="11"/>
        <v>#REF!</v>
      </c>
      <c r="K69" s="367"/>
      <c r="L69" s="5"/>
    </row>
    <row r="70" spans="1:12" ht="11.25" customHeight="1">
      <c r="A70" s="360" t="s">
        <v>423</v>
      </c>
      <c r="B70" s="378" t="s">
        <v>407</v>
      </c>
      <c r="C70" s="362" t="s">
        <v>408</v>
      </c>
      <c r="D70" s="363"/>
      <c r="E70" s="64">
        <v>1.21</v>
      </c>
      <c r="F70" s="364">
        <v>0.89</v>
      </c>
      <c r="G70" s="290" t="e">
        <f t="shared" si="10"/>
        <v>#REF!</v>
      </c>
      <c r="H70" s="365">
        <f t="shared" si="2"/>
        <v>0</v>
      </c>
      <c r="I70" s="366">
        <f t="shared" si="3"/>
        <v>0</v>
      </c>
      <c r="J70" s="64" t="e">
        <f t="shared" si="11"/>
        <v>#REF!</v>
      </c>
      <c r="K70" s="367"/>
      <c r="L70" s="5"/>
    </row>
    <row r="71" spans="1:12" ht="11.25" customHeight="1">
      <c r="A71" s="360" t="s">
        <v>425</v>
      </c>
      <c r="B71" s="382" t="s">
        <v>426</v>
      </c>
      <c r="C71" s="362" t="s">
        <v>118</v>
      </c>
      <c r="D71" s="363">
        <v>485</v>
      </c>
      <c r="E71" s="64">
        <v>43</v>
      </c>
      <c r="F71" s="364">
        <v>0</v>
      </c>
      <c r="G71" s="290" t="e">
        <f t="shared" si="10"/>
        <v>#REF!</v>
      </c>
      <c r="H71" s="365">
        <f t="shared" si="2"/>
        <v>20855</v>
      </c>
      <c r="I71" s="366">
        <f t="shared" si="3"/>
        <v>0</v>
      </c>
      <c r="J71" s="64" t="e">
        <f t="shared" si="11"/>
        <v>#REF!</v>
      </c>
      <c r="K71" s="367"/>
      <c r="L71" s="5"/>
    </row>
    <row r="72" spans="1:12" ht="11.25" customHeight="1">
      <c r="A72" s="360" t="s">
        <v>427</v>
      </c>
      <c r="B72" s="382" t="s">
        <v>428</v>
      </c>
      <c r="C72" s="362" t="s">
        <v>118</v>
      </c>
      <c r="D72" s="363">
        <v>13.440000000000001</v>
      </c>
      <c r="E72" s="64">
        <v>496.74</v>
      </c>
      <c r="F72" s="364">
        <v>0</v>
      </c>
      <c r="G72" s="290" t="e">
        <f t="shared" si="10"/>
        <v>#REF!</v>
      </c>
      <c r="H72" s="365">
        <f t="shared" si="2"/>
        <v>6676.1856000000007</v>
      </c>
      <c r="I72" s="366">
        <f t="shared" si="3"/>
        <v>0</v>
      </c>
      <c r="J72" s="64" t="e">
        <f t="shared" si="11"/>
        <v>#REF!</v>
      </c>
      <c r="K72" s="367"/>
      <c r="L72" s="5"/>
    </row>
    <row r="73" spans="1:12" ht="18" customHeight="1">
      <c r="A73" s="360" t="s">
        <v>429</v>
      </c>
      <c r="B73" s="378" t="s">
        <v>430</v>
      </c>
      <c r="C73" s="362" t="s">
        <v>123</v>
      </c>
      <c r="D73" s="363">
        <v>17.920000000000002</v>
      </c>
      <c r="E73" s="64">
        <v>62</v>
      </c>
      <c r="F73" s="364">
        <v>0</v>
      </c>
      <c r="G73" s="290" t="e">
        <f t="shared" si="10"/>
        <v>#REF!</v>
      </c>
      <c r="H73" s="365">
        <f t="shared" si="2"/>
        <v>1111.0400000000002</v>
      </c>
      <c r="I73" s="366">
        <f t="shared" si="3"/>
        <v>0</v>
      </c>
      <c r="J73" s="64" t="e">
        <f t="shared" si="11"/>
        <v>#REF!</v>
      </c>
      <c r="K73" s="367"/>
      <c r="L73" s="5"/>
    </row>
    <row r="74" spans="1:12" ht="11.25" customHeight="1">
      <c r="A74" s="360" t="s">
        <v>431</v>
      </c>
      <c r="B74" s="378" t="s">
        <v>432</v>
      </c>
      <c r="C74" s="362" t="s">
        <v>118</v>
      </c>
      <c r="D74" s="363">
        <v>13.440000000000001</v>
      </c>
      <c r="E74" s="64">
        <v>110.18</v>
      </c>
      <c r="F74" s="364">
        <v>0</v>
      </c>
      <c r="G74" s="290" t="e">
        <f t="shared" ref="G74" si="12">+ROUND(E74+F74*tc,2)</f>
        <v>#REF!</v>
      </c>
      <c r="H74" s="365">
        <f t="shared" si="2"/>
        <v>1480.8192000000001</v>
      </c>
      <c r="I74" s="366">
        <f t="shared" si="3"/>
        <v>0</v>
      </c>
      <c r="J74" s="64" t="e">
        <f t="shared" ref="J74" si="13">+ROUND(H74+I74*tc,2)</f>
        <v>#REF!</v>
      </c>
      <c r="K74" s="367"/>
      <c r="L74" s="5"/>
    </row>
    <row r="75" spans="1:12" ht="11.25" customHeight="1">
      <c r="A75" s="360" t="s">
        <v>431</v>
      </c>
      <c r="B75" s="378" t="s">
        <v>433</v>
      </c>
      <c r="C75" s="362" t="s">
        <v>30</v>
      </c>
      <c r="D75" s="363">
        <v>0</v>
      </c>
      <c r="E75" s="64">
        <v>36.44</v>
      </c>
      <c r="F75" s="364">
        <v>0</v>
      </c>
      <c r="G75" s="290" t="e">
        <f t="shared" si="10"/>
        <v>#REF!</v>
      </c>
      <c r="H75" s="365">
        <f t="shared" si="2"/>
        <v>0</v>
      </c>
      <c r="I75" s="366">
        <f t="shared" si="3"/>
        <v>0</v>
      </c>
      <c r="J75" s="64" t="e">
        <f t="shared" si="11"/>
        <v>#REF!</v>
      </c>
      <c r="K75" s="367"/>
      <c r="L75" s="5"/>
    </row>
    <row r="76" spans="1:12" ht="11.25" customHeight="1">
      <c r="A76" s="360" t="s">
        <v>434</v>
      </c>
      <c r="B76" s="378" t="s">
        <v>435</v>
      </c>
      <c r="C76" s="362" t="s">
        <v>39</v>
      </c>
      <c r="D76" s="363">
        <v>956</v>
      </c>
      <c r="E76" s="64">
        <v>11.02</v>
      </c>
      <c r="F76" s="364">
        <v>0</v>
      </c>
      <c r="G76" s="290" t="e">
        <f t="shared" si="10"/>
        <v>#REF!</v>
      </c>
      <c r="H76" s="365">
        <f t="shared" si="2"/>
        <v>10535.119999999999</v>
      </c>
      <c r="I76" s="366">
        <f t="shared" si="3"/>
        <v>0</v>
      </c>
      <c r="J76" s="64" t="e">
        <f t="shared" si="11"/>
        <v>#REF!</v>
      </c>
      <c r="K76" s="367"/>
      <c r="L76" s="5"/>
    </row>
    <row r="77" spans="1:12" ht="11.25" customHeight="1">
      <c r="A77" s="360" t="s">
        <v>436</v>
      </c>
      <c r="B77" s="378" t="s">
        <v>437</v>
      </c>
      <c r="C77" s="362" t="s">
        <v>39</v>
      </c>
      <c r="D77" s="363">
        <v>956</v>
      </c>
      <c r="E77" s="64">
        <v>8.16</v>
      </c>
      <c r="F77" s="364">
        <v>0</v>
      </c>
      <c r="G77" s="290" t="e">
        <f t="shared" si="10"/>
        <v>#REF!</v>
      </c>
      <c r="H77" s="365">
        <f t="shared" si="2"/>
        <v>7800.96</v>
      </c>
      <c r="I77" s="366">
        <f t="shared" si="3"/>
        <v>0</v>
      </c>
      <c r="J77" s="64" t="e">
        <f t="shared" si="11"/>
        <v>#REF!</v>
      </c>
      <c r="K77" s="367"/>
      <c r="L77" s="5"/>
    </row>
    <row r="78" spans="1:12" ht="11.25" customHeight="1">
      <c r="A78" s="360" t="s">
        <v>438</v>
      </c>
      <c r="B78" s="378" t="s">
        <v>439</v>
      </c>
      <c r="C78" s="362" t="s">
        <v>39</v>
      </c>
      <c r="D78" s="363">
        <v>956</v>
      </c>
      <c r="E78" s="64">
        <v>45.94</v>
      </c>
      <c r="F78" s="364">
        <v>0</v>
      </c>
      <c r="G78" s="290" t="e">
        <f t="shared" si="10"/>
        <v>#REF!</v>
      </c>
      <c r="H78" s="365">
        <f t="shared" ref="H78:H141" si="14">E78*D78</f>
        <v>43918.64</v>
      </c>
      <c r="I78" s="366">
        <f t="shared" ref="I78:I141" si="15">F78*D78</f>
        <v>0</v>
      </c>
      <c r="J78" s="64" t="e">
        <f t="shared" si="11"/>
        <v>#REF!</v>
      </c>
      <c r="K78" s="367"/>
      <c r="L78" s="5"/>
    </row>
    <row r="79" spans="1:12" ht="11.25" customHeight="1">
      <c r="A79" s="360" t="s">
        <v>440</v>
      </c>
      <c r="B79" s="378" t="s">
        <v>441</v>
      </c>
      <c r="C79" s="362" t="s">
        <v>39</v>
      </c>
      <c r="D79" s="363"/>
      <c r="E79" s="64">
        <v>11.02</v>
      </c>
      <c r="F79" s="364">
        <v>0</v>
      </c>
      <c r="G79" s="290" t="e">
        <f t="shared" si="10"/>
        <v>#REF!</v>
      </c>
      <c r="H79" s="365">
        <f t="shared" si="14"/>
        <v>0</v>
      </c>
      <c r="I79" s="366">
        <f t="shared" si="15"/>
        <v>0</v>
      </c>
      <c r="J79" s="64" t="e">
        <f t="shared" si="11"/>
        <v>#REF!</v>
      </c>
      <c r="K79" s="367"/>
      <c r="L79" s="5"/>
    </row>
    <row r="80" spans="1:12" ht="11.25" customHeight="1">
      <c r="A80" s="360" t="s">
        <v>442</v>
      </c>
      <c r="B80" s="378" t="s">
        <v>443</v>
      </c>
      <c r="C80" s="362" t="s">
        <v>39</v>
      </c>
      <c r="D80" s="363"/>
      <c r="E80" s="64">
        <v>8.16</v>
      </c>
      <c r="F80" s="364">
        <v>0</v>
      </c>
      <c r="G80" s="290" t="e">
        <f t="shared" si="10"/>
        <v>#REF!</v>
      </c>
      <c r="H80" s="365">
        <f t="shared" si="14"/>
        <v>0</v>
      </c>
      <c r="I80" s="366">
        <f t="shared" si="15"/>
        <v>0</v>
      </c>
      <c r="J80" s="64" t="e">
        <f t="shared" si="11"/>
        <v>#REF!</v>
      </c>
      <c r="K80" s="367"/>
      <c r="L80" s="5"/>
    </row>
    <row r="81" spans="1:12" ht="11.25" customHeight="1">
      <c r="A81" s="360" t="s">
        <v>444</v>
      </c>
      <c r="B81" s="378" t="s">
        <v>445</v>
      </c>
      <c r="C81" s="362" t="s">
        <v>39</v>
      </c>
      <c r="D81" s="363"/>
      <c r="E81" s="64">
        <v>45.94</v>
      </c>
      <c r="F81" s="364">
        <v>0</v>
      </c>
      <c r="G81" s="290" t="e">
        <f t="shared" si="10"/>
        <v>#REF!</v>
      </c>
      <c r="H81" s="365">
        <f t="shared" si="14"/>
        <v>0</v>
      </c>
      <c r="I81" s="366">
        <f t="shared" si="15"/>
        <v>0</v>
      </c>
      <c r="J81" s="64" t="e">
        <f t="shared" si="11"/>
        <v>#REF!</v>
      </c>
      <c r="K81" s="367"/>
      <c r="L81" s="5"/>
    </row>
    <row r="82" spans="1:12" ht="11.25" customHeight="1">
      <c r="A82" s="360" t="s">
        <v>446</v>
      </c>
      <c r="B82" s="383" t="s">
        <v>447</v>
      </c>
      <c r="C82" s="362" t="s">
        <v>123</v>
      </c>
      <c r="D82" s="363">
        <v>2973.6</v>
      </c>
      <c r="E82" s="64">
        <v>7.5</v>
      </c>
      <c r="F82" s="364">
        <v>0</v>
      </c>
      <c r="G82" s="290" t="e">
        <f t="shared" si="10"/>
        <v>#REF!</v>
      </c>
      <c r="H82" s="365">
        <f t="shared" si="14"/>
        <v>22302</v>
      </c>
      <c r="I82" s="366">
        <f t="shared" si="15"/>
        <v>0</v>
      </c>
      <c r="J82" s="64" t="e">
        <f t="shared" si="11"/>
        <v>#REF!</v>
      </c>
      <c r="K82" s="367"/>
      <c r="L82" s="5"/>
    </row>
    <row r="83" spans="1:12" ht="11.25" customHeight="1">
      <c r="A83" s="360" t="s">
        <v>448</v>
      </c>
      <c r="B83" s="378" t="s">
        <v>449</v>
      </c>
      <c r="C83" s="362" t="s">
        <v>123</v>
      </c>
      <c r="D83" s="363">
        <v>2973.6</v>
      </c>
      <c r="E83" s="64">
        <v>17.22</v>
      </c>
      <c r="F83" s="364">
        <v>0</v>
      </c>
      <c r="G83" s="290" t="e">
        <f t="shared" si="10"/>
        <v>#REF!</v>
      </c>
      <c r="H83" s="365">
        <f t="shared" si="14"/>
        <v>51205.391999999993</v>
      </c>
      <c r="I83" s="366">
        <f t="shared" si="15"/>
        <v>0</v>
      </c>
      <c r="J83" s="64" t="e">
        <f t="shared" si="11"/>
        <v>#REF!</v>
      </c>
      <c r="K83" s="367"/>
      <c r="L83" s="5"/>
    </row>
    <row r="84" spans="1:12" ht="11.25" customHeight="1">
      <c r="A84" s="360" t="s">
        <v>450</v>
      </c>
      <c r="B84" s="378" t="s">
        <v>451</v>
      </c>
      <c r="C84" s="362" t="s">
        <v>123</v>
      </c>
      <c r="D84" s="363">
        <v>2973.6</v>
      </c>
      <c r="E84" s="64">
        <v>2.59</v>
      </c>
      <c r="F84" s="364">
        <v>0</v>
      </c>
      <c r="G84" s="290" t="e">
        <f t="shared" si="10"/>
        <v>#REF!</v>
      </c>
      <c r="H84" s="365">
        <f t="shared" si="14"/>
        <v>7701.6239999999998</v>
      </c>
      <c r="I84" s="366">
        <f t="shared" si="15"/>
        <v>0</v>
      </c>
      <c r="J84" s="64" t="e">
        <f t="shared" si="11"/>
        <v>#REF!</v>
      </c>
      <c r="K84" s="367"/>
      <c r="L84" s="5"/>
    </row>
    <row r="85" spans="1:12" ht="11.25" customHeight="1">
      <c r="A85" s="360" t="s">
        <v>452</v>
      </c>
      <c r="B85" s="378" t="s">
        <v>453</v>
      </c>
      <c r="C85" s="362" t="s">
        <v>30</v>
      </c>
      <c r="D85" s="363">
        <v>1755</v>
      </c>
      <c r="E85" s="64">
        <v>34.85</v>
      </c>
      <c r="F85" s="364">
        <v>0.74</v>
      </c>
      <c r="G85" s="290" t="e">
        <f t="shared" si="10"/>
        <v>#REF!</v>
      </c>
      <c r="H85" s="365">
        <f t="shared" si="14"/>
        <v>61161.75</v>
      </c>
      <c r="I85" s="366">
        <f t="shared" si="15"/>
        <v>1298.7</v>
      </c>
      <c r="J85" s="64" t="e">
        <f t="shared" si="11"/>
        <v>#REF!</v>
      </c>
      <c r="K85" s="367"/>
      <c r="L85" s="5"/>
    </row>
    <row r="86" spans="1:12" ht="11.25" customHeight="1">
      <c r="A86" s="360" t="s">
        <v>454</v>
      </c>
      <c r="B86" s="378" t="s">
        <v>455</v>
      </c>
      <c r="C86" s="362" t="s">
        <v>30</v>
      </c>
      <c r="D86" s="363">
        <v>112</v>
      </c>
      <c r="E86" s="64">
        <v>53.79</v>
      </c>
      <c r="F86" s="364">
        <v>0</v>
      </c>
      <c r="G86" s="290" t="e">
        <f t="shared" si="10"/>
        <v>#REF!</v>
      </c>
      <c r="H86" s="365">
        <f t="shared" si="14"/>
        <v>6024.48</v>
      </c>
      <c r="I86" s="366">
        <f t="shared" si="15"/>
        <v>0</v>
      </c>
      <c r="J86" s="64" t="e">
        <f t="shared" si="11"/>
        <v>#REF!</v>
      </c>
      <c r="K86" s="367"/>
      <c r="L86" s="5"/>
    </row>
    <row r="87" spans="1:12" ht="11.25" customHeight="1">
      <c r="A87" s="360" t="s">
        <v>456</v>
      </c>
      <c r="B87" s="378" t="s">
        <v>457</v>
      </c>
      <c r="C87" s="362" t="s">
        <v>39</v>
      </c>
      <c r="D87" s="363">
        <v>956</v>
      </c>
      <c r="E87" s="64">
        <v>26.03</v>
      </c>
      <c r="F87" s="364">
        <v>0</v>
      </c>
      <c r="G87" s="290" t="e">
        <f t="shared" si="10"/>
        <v>#REF!</v>
      </c>
      <c r="H87" s="365">
        <f t="shared" si="14"/>
        <v>24884.68</v>
      </c>
      <c r="I87" s="366">
        <f t="shared" si="15"/>
        <v>0</v>
      </c>
      <c r="J87" s="64" t="e">
        <f t="shared" si="11"/>
        <v>#REF!</v>
      </c>
      <c r="K87" s="367"/>
      <c r="L87" s="5"/>
    </row>
    <row r="88" spans="1:12" ht="11.25" customHeight="1">
      <c r="A88" s="360" t="s">
        <v>458</v>
      </c>
      <c r="B88" s="378" t="s">
        <v>410</v>
      </c>
      <c r="C88" s="362" t="s">
        <v>123</v>
      </c>
      <c r="D88" s="363">
        <v>3267.7970000000005</v>
      </c>
      <c r="E88" s="64">
        <v>1.55</v>
      </c>
      <c r="F88" s="364">
        <v>0</v>
      </c>
      <c r="G88" s="290" t="e">
        <f t="shared" si="10"/>
        <v>#REF!</v>
      </c>
      <c r="H88" s="365">
        <f t="shared" si="14"/>
        <v>5065.0853500000012</v>
      </c>
      <c r="I88" s="366">
        <f t="shared" si="15"/>
        <v>0</v>
      </c>
      <c r="J88" s="64" t="e">
        <f t="shared" si="11"/>
        <v>#REF!</v>
      </c>
      <c r="K88" s="367"/>
      <c r="L88" s="5"/>
    </row>
    <row r="89" spans="1:12" ht="11.25" customHeight="1">
      <c r="A89" s="372" t="s">
        <v>459</v>
      </c>
      <c r="B89" s="381" t="s">
        <v>460</v>
      </c>
      <c r="C89" s="374"/>
      <c r="D89" s="363"/>
      <c r="E89" s="64" t="s">
        <v>1</v>
      </c>
      <c r="F89" s="364" t="s">
        <v>1</v>
      </c>
      <c r="G89" s="290"/>
      <c r="H89" s="365"/>
      <c r="I89" s="366"/>
      <c r="J89" s="64"/>
      <c r="K89" s="371" t="e">
        <f>SUM(H89:H92)+SUM(I89:I92)*tc</f>
        <v>#REF!</v>
      </c>
      <c r="L89" s="5"/>
    </row>
    <row r="90" spans="1:12" ht="11.25" customHeight="1">
      <c r="A90" s="360" t="s">
        <v>461</v>
      </c>
      <c r="B90" s="361" t="s">
        <v>462</v>
      </c>
      <c r="C90" s="362" t="s">
        <v>23</v>
      </c>
      <c r="D90" s="363">
        <v>1</v>
      </c>
      <c r="E90" s="64"/>
      <c r="F90" s="364">
        <v>2000</v>
      </c>
      <c r="G90" s="290" t="e">
        <f t="shared" ref="G90:G100" si="16">+ROUND(E90+F90*tc,2)</f>
        <v>#REF!</v>
      </c>
      <c r="H90" s="365">
        <f t="shared" si="14"/>
        <v>0</v>
      </c>
      <c r="I90" s="366">
        <f t="shared" si="15"/>
        <v>2000</v>
      </c>
      <c r="J90" s="64" t="e">
        <f t="shared" si="11"/>
        <v>#REF!</v>
      </c>
      <c r="K90" s="367"/>
      <c r="L90" s="5"/>
    </row>
    <row r="91" spans="1:12" ht="11.25" customHeight="1">
      <c r="A91" s="360" t="s">
        <v>463</v>
      </c>
      <c r="B91" s="361" t="s">
        <v>464</v>
      </c>
      <c r="C91" s="362" t="s">
        <v>30</v>
      </c>
      <c r="D91" s="363">
        <v>112</v>
      </c>
      <c r="E91" s="64"/>
      <c r="F91" s="364">
        <v>804.30357142857144</v>
      </c>
      <c r="G91" s="290" t="e">
        <f t="shared" si="16"/>
        <v>#REF!</v>
      </c>
      <c r="H91" s="365">
        <f t="shared" si="14"/>
        <v>0</v>
      </c>
      <c r="I91" s="366">
        <f t="shared" si="15"/>
        <v>90082</v>
      </c>
      <c r="J91" s="64" t="e">
        <f t="shared" ref="J91:J154" si="17">+ROUND(H91+I91*tc,2)</f>
        <v>#REF!</v>
      </c>
      <c r="K91" s="367"/>
      <c r="L91" s="5"/>
    </row>
    <row r="92" spans="1:12" ht="11.25" customHeight="1">
      <c r="A92" s="360" t="s">
        <v>463</v>
      </c>
      <c r="B92" s="361" t="s">
        <v>465</v>
      </c>
      <c r="C92" s="362" t="s">
        <v>30</v>
      </c>
      <c r="D92" s="363">
        <v>0</v>
      </c>
      <c r="E92" s="64">
        <v>0</v>
      </c>
      <c r="F92" s="364">
        <v>0</v>
      </c>
      <c r="G92" s="290" t="e">
        <f t="shared" si="16"/>
        <v>#REF!</v>
      </c>
      <c r="H92" s="365">
        <f t="shared" si="14"/>
        <v>0</v>
      </c>
      <c r="I92" s="366">
        <f t="shared" si="15"/>
        <v>0</v>
      </c>
      <c r="J92" s="64" t="e">
        <f t="shared" si="17"/>
        <v>#REF!</v>
      </c>
      <c r="K92" s="367"/>
      <c r="L92" s="5"/>
    </row>
    <row r="93" spans="1:12" ht="11.25" customHeight="1">
      <c r="A93" s="372" t="s">
        <v>466</v>
      </c>
      <c r="B93" s="384" t="s">
        <v>467</v>
      </c>
      <c r="C93" s="374"/>
      <c r="D93" s="363"/>
      <c r="E93" s="64"/>
      <c r="F93" s="364"/>
      <c r="G93" s="290" t="e">
        <f t="shared" si="16"/>
        <v>#REF!</v>
      </c>
      <c r="H93" s="365">
        <f t="shared" si="14"/>
        <v>0</v>
      </c>
      <c r="I93" s="366">
        <f t="shared" si="15"/>
        <v>0</v>
      </c>
      <c r="J93" s="64" t="e">
        <f t="shared" si="17"/>
        <v>#REF!</v>
      </c>
      <c r="K93" s="371" t="e">
        <f>SUM(H93:H100)+SUM(I93:I100)*tc</f>
        <v>#REF!</v>
      </c>
      <c r="L93" s="5"/>
    </row>
    <row r="94" spans="1:12" ht="11.25" customHeight="1">
      <c r="A94" s="360" t="s">
        <v>468</v>
      </c>
      <c r="B94" s="385" t="s">
        <v>469</v>
      </c>
      <c r="C94" s="362" t="s">
        <v>118</v>
      </c>
      <c r="D94" s="363"/>
      <c r="E94" s="64">
        <v>503.45</v>
      </c>
      <c r="F94" s="364"/>
      <c r="G94" s="290" t="e">
        <f t="shared" si="16"/>
        <v>#REF!</v>
      </c>
      <c r="H94" s="365">
        <f t="shared" si="14"/>
        <v>0</v>
      </c>
      <c r="I94" s="366">
        <f t="shared" si="15"/>
        <v>0</v>
      </c>
      <c r="J94" s="64" t="e">
        <f t="shared" si="17"/>
        <v>#REF!</v>
      </c>
      <c r="K94" s="367"/>
      <c r="L94" s="5"/>
    </row>
    <row r="95" spans="1:12" ht="11.25" customHeight="1">
      <c r="A95" s="360" t="s">
        <v>468</v>
      </c>
      <c r="B95" s="385" t="s">
        <v>470</v>
      </c>
      <c r="C95" s="362" t="s">
        <v>118</v>
      </c>
      <c r="D95" s="363"/>
      <c r="E95" s="64">
        <v>562.67999999999995</v>
      </c>
      <c r="F95" s="364"/>
      <c r="G95" s="290" t="e">
        <f t="shared" ref="G95" si="18">+ROUND(E95+F95*tc,2)</f>
        <v>#REF!</v>
      </c>
      <c r="H95" s="365">
        <f t="shared" si="14"/>
        <v>0</v>
      </c>
      <c r="I95" s="366">
        <f t="shared" si="15"/>
        <v>0</v>
      </c>
      <c r="J95" s="64" t="e">
        <f t="shared" ref="J95" si="19">+ROUND(H95+I95*tc,2)</f>
        <v>#REF!</v>
      </c>
      <c r="K95" s="367"/>
      <c r="L95" s="5"/>
    </row>
    <row r="96" spans="1:12" ht="11.25" customHeight="1">
      <c r="A96" s="360" t="s">
        <v>471</v>
      </c>
      <c r="B96" s="326" t="s">
        <v>472</v>
      </c>
      <c r="C96" s="362" t="s">
        <v>123</v>
      </c>
      <c r="D96" s="363"/>
      <c r="E96" s="64">
        <v>53.8</v>
      </c>
      <c r="F96" s="364"/>
      <c r="G96" s="290" t="e">
        <f t="shared" si="16"/>
        <v>#REF!</v>
      </c>
      <c r="H96" s="365">
        <f t="shared" si="14"/>
        <v>0</v>
      </c>
      <c r="I96" s="366">
        <f t="shared" si="15"/>
        <v>0</v>
      </c>
      <c r="J96" s="64" t="e">
        <f t="shared" si="17"/>
        <v>#REF!</v>
      </c>
      <c r="K96" s="367"/>
      <c r="L96" s="5"/>
    </row>
    <row r="97" spans="1:12" ht="11.25" customHeight="1">
      <c r="A97" s="360" t="s">
        <v>473</v>
      </c>
      <c r="B97" s="386" t="s">
        <v>474</v>
      </c>
      <c r="C97" s="362" t="s">
        <v>123</v>
      </c>
      <c r="D97" s="363"/>
      <c r="E97" s="64">
        <v>0</v>
      </c>
      <c r="F97" s="364"/>
      <c r="G97" s="290" t="e">
        <f t="shared" si="16"/>
        <v>#REF!</v>
      </c>
      <c r="H97" s="365">
        <f t="shared" si="14"/>
        <v>0</v>
      </c>
      <c r="I97" s="366">
        <f t="shared" si="15"/>
        <v>0</v>
      </c>
      <c r="J97" s="64" t="e">
        <f t="shared" si="17"/>
        <v>#REF!</v>
      </c>
      <c r="K97" s="367"/>
      <c r="L97" s="5"/>
    </row>
    <row r="98" spans="1:12" ht="11.25" customHeight="1">
      <c r="A98" s="360" t="s">
        <v>475</v>
      </c>
      <c r="B98" s="385" t="s">
        <v>476</v>
      </c>
      <c r="C98" s="362" t="s">
        <v>123</v>
      </c>
      <c r="D98" s="363"/>
      <c r="E98" s="64">
        <v>5.52</v>
      </c>
      <c r="F98" s="364"/>
      <c r="G98" s="290" t="e">
        <f t="shared" si="16"/>
        <v>#REF!</v>
      </c>
      <c r="H98" s="365">
        <f t="shared" si="14"/>
        <v>0</v>
      </c>
      <c r="I98" s="366">
        <f t="shared" si="15"/>
        <v>0</v>
      </c>
      <c r="J98" s="64" t="e">
        <f t="shared" si="17"/>
        <v>#REF!</v>
      </c>
      <c r="K98" s="367"/>
      <c r="L98" s="5"/>
    </row>
    <row r="99" spans="1:12" ht="11.25" customHeight="1">
      <c r="A99" s="360" t="s">
        <v>477</v>
      </c>
      <c r="B99" s="326" t="s">
        <v>424</v>
      </c>
      <c r="C99" s="362" t="s">
        <v>408</v>
      </c>
      <c r="D99" s="363"/>
      <c r="E99" s="64">
        <v>1.28</v>
      </c>
      <c r="F99" s="364">
        <v>0.89</v>
      </c>
      <c r="G99" s="290" t="e">
        <f t="shared" si="16"/>
        <v>#REF!</v>
      </c>
      <c r="H99" s="365">
        <f t="shared" si="14"/>
        <v>0</v>
      </c>
      <c r="I99" s="366">
        <f t="shared" si="15"/>
        <v>0</v>
      </c>
      <c r="J99" s="64" t="e">
        <f t="shared" si="17"/>
        <v>#REF!</v>
      </c>
      <c r="K99" s="367"/>
      <c r="L99" s="5"/>
    </row>
    <row r="100" spans="1:12" ht="11.25" customHeight="1">
      <c r="A100" s="360" t="s">
        <v>478</v>
      </c>
      <c r="B100" s="378" t="s">
        <v>410</v>
      </c>
      <c r="C100" s="362" t="s">
        <v>123</v>
      </c>
      <c r="D100" s="363"/>
      <c r="E100" s="64">
        <v>1.55</v>
      </c>
      <c r="F100" s="364"/>
      <c r="G100" s="290" t="e">
        <f t="shared" si="16"/>
        <v>#REF!</v>
      </c>
      <c r="H100" s="365">
        <f t="shared" si="14"/>
        <v>0</v>
      </c>
      <c r="I100" s="366">
        <f t="shared" si="15"/>
        <v>0</v>
      </c>
      <c r="J100" s="64" t="e">
        <f t="shared" si="17"/>
        <v>#REF!</v>
      </c>
      <c r="K100" s="367"/>
      <c r="L100" s="5"/>
    </row>
    <row r="101" spans="1:12" ht="11.25" customHeight="1">
      <c r="A101" s="387" t="s">
        <v>466</v>
      </c>
      <c r="B101" s="388" t="s">
        <v>479</v>
      </c>
      <c r="C101" s="374"/>
      <c r="D101" s="363"/>
      <c r="E101" s="64" t="s">
        <v>1</v>
      </c>
      <c r="F101" s="364" t="s">
        <v>1</v>
      </c>
      <c r="G101" s="290"/>
      <c r="H101" s="365"/>
      <c r="I101" s="366"/>
      <c r="J101" s="64"/>
      <c r="K101" s="371" t="e">
        <f>SUM(H101:H108)+SUM(I101:I108)*tc</f>
        <v>#REF!</v>
      </c>
      <c r="L101" s="5"/>
    </row>
    <row r="102" spans="1:12" ht="11.25" customHeight="1">
      <c r="A102" s="389" t="s">
        <v>468</v>
      </c>
      <c r="B102" s="326" t="s">
        <v>480</v>
      </c>
      <c r="C102" s="362" t="s">
        <v>118</v>
      </c>
      <c r="D102" s="363">
        <v>1636.2119699999992</v>
      </c>
      <c r="E102" s="64">
        <v>378.2</v>
      </c>
      <c r="F102" s="364">
        <v>0</v>
      </c>
      <c r="G102" s="290" t="e">
        <f t="shared" ref="G102" si="20">+ROUND(E102+F102*tc,2)</f>
        <v>#REF!</v>
      </c>
      <c r="H102" s="365">
        <f t="shared" ref="H102:H103" si="21">E102*D102</f>
        <v>618815.36705399968</v>
      </c>
      <c r="I102" s="366">
        <f t="shared" ref="I102:I103" si="22">F102*D102</f>
        <v>0</v>
      </c>
      <c r="J102" s="64" t="e">
        <f t="shared" ref="J102" si="23">+ROUND(H102+I102*tc,2)</f>
        <v>#REF!</v>
      </c>
      <c r="K102" s="367"/>
      <c r="L102" s="5"/>
    </row>
    <row r="103" spans="1:12" ht="11.25" customHeight="1">
      <c r="A103" s="389" t="s">
        <v>468</v>
      </c>
      <c r="B103" s="326" t="s">
        <v>481</v>
      </c>
      <c r="C103" s="362" t="s">
        <v>118</v>
      </c>
      <c r="D103" s="363"/>
      <c r="E103" s="64">
        <v>406.13</v>
      </c>
      <c r="F103" s="364">
        <v>0</v>
      </c>
      <c r="G103" s="290" t="e">
        <f t="shared" ref="G103" si="24">+ROUND(E103+F103*tc,2)</f>
        <v>#REF!</v>
      </c>
      <c r="H103" s="365">
        <f t="shared" si="21"/>
        <v>0</v>
      </c>
      <c r="I103" s="366">
        <f t="shared" si="22"/>
        <v>0</v>
      </c>
      <c r="J103" s="64" t="e">
        <f t="shared" ref="J103" si="25">+ROUND(H103+I103*tc,2)</f>
        <v>#REF!</v>
      </c>
      <c r="K103" s="367"/>
      <c r="L103" s="5"/>
    </row>
    <row r="104" spans="1:12" ht="11.25" customHeight="1">
      <c r="A104" s="389" t="s">
        <v>468</v>
      </c>
      <c r="B104" s="326" t="s">
        <v>482</v>
      </c>
      <c r="C104" s="362" t="s">
        <v>118</v>
      </c>
      <c r="D104" s="363"/>
      <c r="E104" s="64">
        <v>443.13</v>
      </c>
      <c r="F104" s="364">
        <v>0</v>
      </c>
      <c r="G104" s="290" t="e">
        <f t="shared" ref="G104:G108" si="26">+ROUND(E104+F104*tc,2)</f>
        <v>#REF!</v>
      </c>
      <c r="H104" s="365">
        <f t="shared" si="14"/>
        <v>0</v>
      </c>
      <c r="I104" s="366">
        <f t="shared" si="15"/>
        <v>0</v>
      </c>
      <c r="J104" s="64" t="e">
        <f t="shared" si="17"/>
        <v>#REF!</v>
      </c>
      <c r="K104" s="367"/>
      <c r="L104" s="5"/>
    </row>
    <row r="105" spans="1:12" ht="11.25" customHeight="1">
      <c r="A105" s="389" t="s">
        <v>471</v>
      </c>
      <c r="B105" s="326" t="s">
        <v>483</v>
      </c>
      <c r="C105" s="362" t="s">
        <v>123</v>
      </c>
      <c r="D105" s="363">
        <v>1425.712</v>
      </c>
      <c r="E105" s="64">
        <v>48.5</v>
      </c>
      <c r="F105" s="364">
        <v>0</v>
      </c>
      <c r="G105" s="290" t="e">
        <f t="shared" si="26"/>
        <v>#REF!</v>
      </c>
      <c r="H105" s="365">
        <f t="shared" si="14"/>
        <v>69147.032000000007</v>
      </c>
      <c r="I105" s="366">
        <f t="shared" si="15"/>
        <v>0</v>
      </c>
      <c r="J105" s="64" t="e">
        <f t="shared" si="17"/>
        <v>#REF!</v>
      </c>
      <c r="K105" s="367"/>
      <c r="L105" s="5"/>
    </row>
    <row r="106" spans="1:12" ht="11.25" customHeight="1">
      <c r="A106" s="389" t="s">
        <v>473</v>
      </c>
      <c r="B106" s="326" t="s">
        <v>407</v>
      </c>
      <c r="C106" s="362" t="s">
        <v>408</v>
      </c>
      <c r="D106" s="363">
        <v>75305.110999999975</v>
      </c>
      <c r="E106" s="64">
        <v>1.21</v>
      </c>
      <c r="F106" s="364">
        <v>0.89</v>
      </c>
      <c r="G106" s="290" t="e">
        <f t="shared" si="26"/>
        <v>#REF!</v>
      </c>
      <c r="H106" s="365">
        <f t="shared" si="14"/>
        <v>91119.184309999968</v>
      </c>
      <c r="I106" s="366">
        <f t="shared" si="15"/>
        <v>67021.548789999986</v>
      </c>
      <c r="J106" s="64" t="e">
        <f t="shared" si="17"/>
        <v>#REF!</v>
      </c>
      <c r="K106" s="367"/>
      <c r="L106" s="5"/>
    </row>
    <row r="107" spans="1:12" ht="11.25" customHeight="1">
      <c r="A107" s="389" t="s">
        <v>475</v>
      </c>
      <c r="B107" s="378" t="s">
        <v>410</v>
      </c>
      <c r="C107" s="362" t="s">
        <v>123</v>
      </c>
      <c r="D107" s="363">
        <v>1425.712</v>
      </c>
      <c r="E107" s="64">
        <v>1.55</v>
      </c>
      <c r="F107" s="364">
        <v>0</v>
      </c>
      <c r="G107" s="290" t="e">
        <f t="shared" si="26"/>
        <v>#REF!</v>
      </c>
      <c r="H107" s="365">
        <f t="shared" si="14"/>
        <v>2209.8535999999999</v>
      </c>
      <c r="I107" s="366">
        <f t="shared" si="15"/>
        <v>0</v>
      </c>
      <c r="J107" s="64" t="e">
        <f t="shared" si="17"/>
        <v>#REF!</v>
      </c>
      <c r="K107" s="367"/>
      <c r="L107" s="5"/>
    </row>
    <row r="108" spans="1:12" ht="11.25" customHeight="1">
      <c r="A108" s="389" t="s">
        <v>477</v>
      </c>
      <c r="B108" s="326" t="s">
        <v>412</v>
      </c>
      <c r="C108" s="362" t="s">
        <v>123</v>
      </c>
      <c r="D108" s="363">
        <v>1425.712</v>
      </c>
      <c r="E108" s="64">
        <v>20.45</v>
      </c>
      <c r="F108" s="364">
        <v>0</v>
      </c>
      <c r="G108" s="290" t="e">
        <f t="shared" si="26"/>
        <v>#REF!</v>
      </c>
      <c r="H108" s="365">
        <f t="shared" si="14"/>
        <v>29155.810399999998</v>
      </c>
      <c r="I108" s="366">
        <f t="shared" si="15"/>
        <v>0</v>
      </c>
      <c r="J108" s="64" t="e">
        <f t="shared" si="17"/>
        <v>#REF!</v>
      </c>
      <c r="K108" s="367"/>
      <c r="L108" s="5"/>
    </row>
    <row r="109" spans="1:12" ht="11.25" customHeight="1">
      <c r="A109" s="387" t="s">
        <v>484</v>
      </c>
      <c r="B109" s="388" t="s">
        <v>485</v>
      </c>
      <c r="C109" s="374"/>
      <c r="D109" s="363"/>
      <c r="E109" s="64" t="s">
        <v>1</v>
      </c>
      <c r="F109" s="364" t="s">
        <v>1</v>
      </c>
      <c r="G109" s="290"/>
      <c r="H109" s="365"/>
      <c r="I109" s="366"/>
      <c r="J109" s="64"/>
      <c r="K109" s="371" t="e">
        <f>SUM(H109:H117)+SUM(I109:I117)*tc</f>
        <v>#REF!</v>
      </c>
      <c r="L109" s="5"/>
    </row>
    <row r="110" spans="1:12" ht="11.25" customHeight="1">
      <c r="A110" s="389" t="s">
        <v>486</v>
      </c>
      <c r="B110" s="326" t="s">
        <v>480</v>
      </c>
      <c r="C110" s="362" t="s">
        <v>118</v>
      </c>
      <c r="D110" s="363">
        <v>50.47079999999999</v>
      </c>
      <c r="E110" s="64">
        <v>378.2</v>
      </c>
      <c r="F110" s="364">
        <v>0</v>
      </c>
      <c r="G110" s="290" t="e">
        <f t="shared" ref="G110:G116" si="27">+ROUND(E110+F110*tc,2)</f>
        <v>#REF!</v>
      </c>
      <c r="H110" s="365">
        <f t="shared" si="14"/>
        <v>19088.056559999997</v>
      </c>
      <c r="I110" s="366">
        <f t="shared" si="15"/>
        <v>0</v>
      </c>
      <c r="J110" s="64" t="e">
        <f t="shared" si="17"/>
        <v>#REF!</v>
      </c>
      <c r="K110" s="367"/>
      <c r="L110" s="5"/>
    </row>
    <row r="111" spans="1:12" ht="11.25" customHeight="1">
      <c r="A111" s="389" t="s">
        <v>486</v>
      </c>
      <c r="B111" s="326" t="s">
        <v>481</v>
      </c>
      <c r="C111" s="362" t="s">
        <v>118</v>
      </c>
      <c r="D111" s="363"/>
      <c r="E111" s="64">
        <v>406.13</v>
      </c>
      <c r="F111" s="364">
        <v>0</v>
      </c>
      <c r="G111" s="290" t="e">
        <f t="shared" si="27"/>
        <v>#REF!</v>
      </c>
      <c r="H111" s="365">
        <f t="shared" si="14"/>
        <v>0</v>
      </c>
      <c r="I111" s="366">
        <f t="shared" si="15"/>
        <v>0</v>
      </c>
      <c r="J111" s="64" t="e">
        <f t="shared" si="17"/>
        <v>#REF!</v>
      </c>
      <c r="K111" s="367"/>
      <c r="L111" s="5"/>
    </row>
    <row r="112" spans="1:12" ht="11.25" customHeight="1">
      <c r="A112" s="389" t="s">
        <v>486</v>
      </c>
      <c r="B112" s="326" t="s">
        <v>482</v>
      </c>
      <c r="C112" s="362" t="s">
        <v>118</v>
      </c>
      <c r="D112" s="363"/>
      <c r="E112" s="64">
        <v>443.13</v>
      </c>
      <c r="F112" s="364">
        <v>0</v>
      </c>
      <c r="G112" s="290" t="e">
        <f t="shared" si="27"/>
        <v>#REF!</v>
      </c>
      <c r="H112" s="365">
        <f t="shared" si="14"/>
        <v>0</v>
      </c>
      <c r="I112" s="366">
        <f t="shared" si="15"/>
        <v>0</v>
      </c>
      <c r="J112" s="64" t="e">
        <f t="shared" si="17"/>
        <v>#REF!</v>
      </c>
      <c r="K112" s="367"/>
      <c r="L112" s="5"/>
    </row>
    <row r="113" spans="1:12" ht="11.25" customHeight="1">
      <c r="A113" s="389" t="s">
        <v>487</v>
      </c>
      <c r="B113" s="326" t="s">
        <v>405</v>
      </c>
      <c r="C113" s="362" t="s">
        <v>123</v>
      </c>
      <c r="D113" s="363">
        <v>145.5</v>
      </c>
      <c r="E113" s="64">
        <v>46.5</v>
      </c>
      <c r="F113" s="364">
        <v>0</v>
      </c>
      <c r="G113" s="290" t="e">
        <f t="shared" si="27"/>
        <v>#REF!</v>
      </c>
      <c r="H113" s="365">
        <f t="shared" si="14"/>
        <v>6765.75</v>
      </c>
      <c r="I113" s="366">
        <f t="shared" si="15"/>
        <v>0</v>
      </c>
      <c r="J113" s="64" t="e">
        <f t="shared" si="17"/>
        <v>#REF!</v>
      </c>
      <c r="K113" s="367"/>
      <c r="L113" s="5"/>
    </row>
    <row r="114" spans="1:12" ht="11.25" customHeight="1">
      <c r="A114" s="389" t="s">
        <v>488</v>
      </c>
      <c r="B114" s="326" t="s">
        <v>407</v>
      </c>
      <c r="C114" s="362" t="s">
        <v>408</v>
      </c>
      <c r="D114" s="363">
        <v>612.17070000000001</v>
      </c>
      <c r="E114" s="64">
        <v>1.21</v>
      </c>
      <c r="F114" s="364">
        <v>0.89</v>
      </c>
      <c r="G114" s="290" t="e">
        <f t="shared" si="27"/>
        <v>#REF!</v>
      </c>
      <c r="H114" s="365">
        <f t="shared" si="14"/>
        <v>740.72654699999998</v>
      </c>
      <c r="I114" s="366">
        <f t="shared" si="15"/>
        <v>544.83192300000007</v>
      </c>
      <c r="J114" s="64" t="e">
        <f t="shared" si="17"/>
        <v>#REF!</v>
      </c>
      <c r="K114" s="367"/>
      <c r="L114" s="5"/>
    </row>
    <row r="115" spans="1:12" ht="11.25" customHeight="1">
      <c r="A115" s="389" t="s">
        <v>489</v>
      </c>
      <c r="B115" s="378" t="s">
        <v>410</v>
      </c>
      <c r="C115" s="362" t="s">
        <v>123</v>
      </c>
      <c r="D115" s="363">
        <v>78.945999999999998</v>
      </c>
      <c r="E115" s="64">
        <v>1.55</v>
      </c>
      <c r="F115" s="364">
        <v>0</v>
      </c>
      <c r="G115" s="290" t="e">
        <f t="shared" si="27"/>
        <v>#REF!</v>
      </c>
      <c r="H115" s="365">
        <f t="shared" si="14"/>
        <v>122.3663</v>
      </c>
      <c r="I115" s="366">
        <f t="shared" si="15"/>
        <v>0</v>
      </c>
      <c r="J115" s="64" t="e">
        <f t="shared" si="17"/>
        <v>#REF!</v>
      </c>
      <c r="K115" s="367"/>
      <c r="L115" s="5"/>
    </row>
    <row r="116" spans="1:12" ht="11.25" customHeight="1">
      <c r="A116" s="389" t="s">
        <v>490</v>
      </c>
      <c r="B116"/>
      <c r="C116" s="362" t="s">
        <v>123</v>
      </c>
      <c r="D116" s="363">
        <v>78.945999999999998</v>
      </c>
      <c r="E116" s="64">
        <v>20.45</v>
      </c>
      <c r="F116" s="364">
        <v>0</v>
      </c>
      <c r="G116" s="290" t="e">
        <f t="shared" si="27"/>
        <v>#REF!</v>
      </c>
      <c r="H116" s="365">
        <f t="shared" si="14"/>
        <v>1614.4457</v>
      </c>
      <c r="I116" s="366">
        <f t="shared" si="15"/>
        <v>0</v>
      </c>
      <c r="J116" s="64" t="e">
        <f t="shared" si="17"/>
        <v>#REF!</v>
      </c>
      <c r="K116" s="367"/>
      <c r="L116" s="5"/>
    </row>
    <row r="117" spans="1:12" ht="11.25" customHeight="1">
      <c r="A117" s="387" t="s">
        <v>491</v>
      </c>
      <c r="B117" s="388" t="s">
        <v>492</v>
      </c>
      <c r="C117" s="374"/>
      <c r="D117" s="363"/>
      <c r="E117" s="64" t="s">
        <v>1</v>
      </c>
      <c r="F117" s="364" t="s">
        <v>1</v>
      </c>
      <c r="G117" s="290"/>
      <c r="H117" s="365"/>
      <c r="I117" s="366"/>
      <c r="J117" s="64"/>
      <c r="K117" s="371" t="e">
        <f>SUM(H117:H123)+SUM(I117:I123)*tc</f>
        <v>#REF!</v>
      </c>
      <c r="L117" s="5"/>
    </row>
    <row r="118" spans="1:12" ht="11.25" customHeight="1">
      <c r="A118" s="389" t="s">
        <v>493</v>
      </c>
      <c r="B118" s="326" t="s">
        <v>494</v>
      </c>
      <c r="C118" s="362" t="s">
        <v>118</v>
      </c>
      <c r="D118" s="363">
        <v>59.679999999999993</v>
      </c>
      <c r="E118" s="64">
        <v>400.52</v>
      </c>
      <c r="F118" s="364">
        <v>0</v>
      </c>
      <c r="G118" s="290" t="e">
        <f t="shared" ref="G118:G123" si="28">+ROUND(E118+F118*tc,2)</f>
        <v>#REF!</v>
      </c>
      <c r="H118" s="365">
        <f t="shared" si="14"/>
        <v>23903.033599999995</v>
      </c>
      <c r="I118" s="366">
        <f t="shared" si="15"/>
        <v>0</v>
      </c>
      <c r="J118" s="64" t="e">
        <f t="shared" si="17"/>
        <v>#REF!</v>
      </c>
      <c r="K118" s="367"/>
      <c r="L118" s="5"/>
    </row>
    <row r="119" spans="1:12" ht="11.25" customHeight="1">
      <c r="A119" s="389" t="s">
        <v>495</v>
      </c>
      <c r="B119" s="390" t="s">
        <v>496</v>
      </c>
      <c r="C119" s="362" t="s">
        <v>123</v>
      </c>
      <c r="D119" s="363">
        <v>282.16000000000003</v>
      </c>
      <c r="E119" s="64">
        <v>46.5</v>
      </c>
      <c r="F119" s="364">
        <v>0</v>
      </c>
      <c r="G119" s="290" t="e">
        <f t="shared" si="28"/>
        <v>#REF!</v>
      </c>
      <c r="H119" s="365">
        <f t="shared" si="14"/>
        <v>13120.44</v>
      </c>
      <c r="I119" s="366">
        <f t="shared" si="15"/>
        <v>0</v>
      </c>
      <c r="J119" s="64" t="e">
        <f t="shared" si="17"/>
        <v>#REF!</v>
      </c>
      <c r="K119" s="367"/>
      <c r="L119" s="5"/>
    </row>
    <row r="120" spans="1:12" ht="11.25" customHeight="1">
      <c r="A120" s="389" t="s">
        <v>497</v>
      </c>
      <c r="B120" s="326" t="s">
        <v>407</v>
      </c>
      <c r="C120" s="362" t="s">
        <v>408</v>
      </c>
      <c r="D120" s="363">
        <v>9916.6507542857144</v>
      </c>
      <c r="E120" s="64">
        <v>1.21</v>
      </c>
      <c r="F120" s="364">
        <v>0.89</v>
      </c>
      <c r="G120" s="290" t="e">
        <f t="shared" si="28"/>
        <v>#REF!</v>
      </c>
      <c r="H120" s="365">
        <f t="shared" si="14"/>
        <v>11999.147412685714</v>
      </c>
      <c r="I120" s="366">
        <f t="shared" si="15"/>
        <v>8825.819171314286</v>
      </c>
      <c r="J120" s="64" t="e">
        <f t="shared" si="17"/>
        <v>#REF!</v>
      </c>
      <c r="K120" s="367"/>
      <c r="L120" s="5"/>
    </row>
    <row r="121" spans="1:12" ht="11.25" customHeight="1">
      <c r="A121" s="389" t="s">
        <v>498</v>
      </c>
      <c r="B121" s="378" t="s">
        <v>410</v>
      </c>
      <c r="C121" s="362" t="s">
        <v>123</v>
      </c>
      <c r="D121" s="363">
        <v>233.292</v>
      </c>
      <c r="E121" s="64">
        <v>1.55</v>
      </c>
      <c r="F121" s="364">
        <v>0</v>
      </c>
      <c r="G121" s="290" t="e">
        <f t="shared" si="28"/>
        <v>#REF!</v>
      </c>
      <c r="H121" s="365">
        <f t="shared" si="14"/>
        <v>361.6026</v>
      </c>
      <c r="I121" s="366">
        <f t="shared" si="15"/>
        <v>0</v>
      </c>
      <c r="J121" s="64" t="e">
        <f t="shared" si="17"/>
        <v>#REF!</v>
      </c>
      <c r="K121" s="367"/>
      <c r="L121" s="5"/>
    </row>
    <row r="122" spans="1:12" ht="11.25" customHeight="1">
      <c r="A122" s="389" t="s">
        <v>499</v>
      </c>
      <c r="B122" s="390" t="s">
        <v>500</v>
      </c>
      <c r="C122" s="362" t="s">
        <v>123</v>
      </c>
      <c r="D122" s="363">
        <v>18.350000000000001</v>
      </c>
      <c r="E122" s="64">
        <v>155</v>
      </c>
      <c r="F122" s="364">
        <v>0</v>
      </c>
      <c r="G122" s="290" t="e">
        <f t="shared" si="28"/>
        <v>#REF!</v>
      </c>
      <c r="H122" s="365">
        <f t="shared" si="14"/>
        <v>2844.25</v>
      </c>
      <c r="I122" s="366">
        <f t="shared" si="15"/>
        <v>0</v>
      </c>
      <c r="J122" s="64" t="e">
        <f t="shared" si="17"/>
        <v>#REF!</v>
      </c>
      <c r="K122" s="367"/>
      <c r="L122" s="5"/>
    </row>
    <row r="123" spans="1:12" ht="11.25" customHeight="1">
      <c r="A123" s="389" t="s">
        <v>501</v>
      </c>
      <c r="B123" s="326" t="s">
        <v>412</v>
      </c>
      <c r="C123" s="362" t="s">
        <v>123</v>
      </c>
      <c r="D123" s="363">
        <v>176.72499999999999</v>
      </c>
      <c r="E123" s="64">
        <v>20.45</v>
      </c>
      <c r="F123" s="364">
        <v>0</v>
      </c>
      <c r="G123" s="290" t="e">
        <f t="shared" si="28"/>
        <v>#REF!</v>
      </c>
      <c r="H123" s="365">
        <f t="shared" si="14"/>
        <v>3614.0262499999999</v>
      </c>
      <c r="I123" s="366">
        <f t="shared" si="15"/>
        <v>0</v>
      </c>
      <c r="J123" s="64" t="e">
        <f t="shared" si="17"/>
        <v>#REF!</v>
      </c>
      <c r="K123" s="367"/>
      <c r="L123" s="5"/>
    </row>
    <row r="124" spans="1:12" ht="11.25" customHeight="1">
      <c r="A124" s="387" t="s">
        <v>502</v>
      </c>
      <c r="B124" s="388" t="s">
        <v>503</v>
      </c>
      <c r="C124" s="374"/>
      <c r="D124" s="363"/>
      <c r="E124" s="64" t="s">
        <v>1</v>
      </c>
      <c r="F124" s="364" t="s">
        <v>1</v>
      </c>
      <c r="G124" s="290"/>
      <c r="H124" s="365"/>
      <c r="I124" s="366"/>
      <c r="J124" s="64"/>
      <c r="K124" s="371" t="e">
        <f>SUM(H124:H128)+SUM(I124:I128)*tc</f>
        <v>#REF!</v>
      </c>
      <c r="L124" s="5"/>
    </row>
    <row r="125" spans="1:12" ht="11.25" customHeight="1">
      <c r="A125" s="389" t="s">
        <v>504</v>
      </c>
      <c r="B125" s="326" t="s">
        <v>505</v>
      </c>
      <c r="C125" s="362" t="s">
        <v>118</v>
      </c>
      <c r="D125" s="363">
        <v>301.065</v>
      </c>
      <c r="E125" s="64">
        <v>510.61</v>
      </c>
      <c r="F125" s="364">
        <v>0</v>
      </c>
      <c r="G125" s="290" t="e">
        <f>+ROUND(E125+F125*tc,2)</f>
        <v>#REF!</v>
      </c>
      <c r="H125" s="365">
        <f t="shared" si="14"/>
        <v>153726.79965</v>
      </c>
      <c r="I125" s="366">
        <f t="shared" si="15"/>
        <v>0</v>
      </c>
      <c r="J125" s="64" t="e">
        <f t="shared" si="17"/>
        <v>#REF!</v>
      </c>
      <c r="K125" s="367"/>
      <c r="L125" s="5"/>
    </row>
    <row r="126" spans="1:12" ht="11.25" customHeight="1">
      <c r="A126" s="389" t="s">
        <v>506</v>
      </c>
      <c r="B126" s="326" t="s">
        <v>507</v>
      </c>
      <c r="C126" s="362" t="s">
        <v>39</v>
      </c>
      <c r="D126" s="363">
        <v>130.08000000000001</v>
      </c>
      <c r="E126" s="64">
        <v>21.3</v>
      </c>
      <c r="F126" s="364">
        <v>0</v>
      </c>
      <c r="G126" s="290" t="e">
        <f>+ROUND(E126+F126*tc,2)</f>
        <v>#REF!</v>
      </c>
      <c r="H126" s="365">
        <f t="shared" si="14"/>
        <v>2770.7040000000002</v>
      </c>
      <c r="I126" s="366">
        <f t="shared" si="15"/>
        <v>0</v>
      </c>
      <c r="J126" s="64" t="e">
        <f t="shared" si="17"/>
        <v>#REF!</v>
      </c>
      <c r="K126" s="367"/>
      <c r="L126" s="5"/>
    </row>
    <row r="127" spans="1:12" ht="11.25" customHeight="1">
      <c r="A127" s="389" t="s">
        <v>508</v>
      </c>
      <c r="B127" s="326" t="s">
        <v>407</v>
      </c>
      <c r="C127" s="362" t="s">
        <v>408</v>
      </c>
      <c r="D127" s="363">
        <v>301.06392500000004</v>
      </c>
      <c r="E127" s="64">
        <v>1.21</v>
      </c>
      <c r="F127" s="364">
        <v>0.89</v>
      </c>
      <c r="G127" s="290" t="e">
        <f>+ROUND(E127+F127*tc,2)</f>
        <v>#REF!</v>
      </c>
      <c r="H127" s="365">
        <f t="shared" si="14"/>
        <v>364.28734925000003</v>
      </c>
      <c r="I127" s="366">
        <f t="shared" si="15"/>
        <v>267.94689325000002</v>
      </c>
      <c r="J127" s="64" t="e">
        <f t="shared" si="17"/>
        <v>#REF!</v>
      </c>
      <c r="K127" s="367"/>
      <c r="L127" s="5"/>
    </row>
    <row r="128" spans="1:12" ht="11.25" customHeight="1">
      <c r="A128" s="389" t="s">
        <v>509</v>
      </c>
      <c r="B128" s="378" t="s">
        <v>410</v>
      </c>
      <c r="C128" s="362" t="s">
        <v>123</v>
      </c>
      <c r="D128" s="363">
        <v>113.42</v>
      </c>
      <c r="E128" s="64">
        <v>1.55</v>
      </c>
      <c r="F128" s="364">
        <v>0</v>
      </c>
      <c r="G128" s="290" t="e">
        <f>+ROUND(E128+F128*tc,2)</f>
        <v>#REF!</v>
      </c>
      <c r="H128" s="365">
        <f t="shared" si="14"/>
        <v>175.80100000000002</v>
      </c>
      <c r="I128" s="366">
        <f t="shared" si="15"/>
        <v>0</v>
      </c>
      <c r="J128" s="64" t="e">
        <f t="shared" si="17"/>
        <v>#REF!</v>
      </c>
      <c r="K128" s="367"/>
      <c r="L128" s="5"/>
    </row>
    <row r="129" spans="1:12" ht="11.25" customHeight="1">
      <c r="A129" s="387" t="s">
        <v>510</v>
      </c>
      <c r="B129" s="388" t="s">
        <v>511</v>
      </c>
      <c r="C129" s="374"/>
      <c r="D129" s="363"/>
      <c r="E129" s="64" t="s">
        <v>1</v>
      </c>
      <c r="F129" s="364" t="s">
        <v>1</v>
      </c>
      <c r="G129" s="290"/>
      <c r="H129" s="365"/>
      <c r="I129" s="366"/>
      <c r="J129" s="64"/>
      <c r="K129" s="371" t="e">
        <f>SUM(H129:H133)+SUM(I129:I133)*tc</f>
        <v>#REF!</v>
      </c>
      <c r="L129" s="5"/>
    </row>
    <row r="130" spans="1:12" ht="11.25" customHeight="1">
      <c r="A130" s="389" t="s">
        <v>512</v>
      </c>
      <c r="B130" s="326" t="s">
        <v>513</v>
      </c>
      <c r="C130" s="362" t="s">
        <v>39</v>
      </c>
      <c r="D130" s="363">
        <v>131.51250000000002</v>
      </c>
      <c r="E130" s="64">
        <v>48.15</v>
      </c>
      <c r="F130" s="364">
        <v>0.89</v>
      </c>
      <c r="G130" s="290" t="e">
        <f>+ROUND(E130+F130*tc,2)</f>
        <v>#REF!</v>
      </c>
      <c r="H130" s="365">
        <f t="shared" si="14"/>
        <v>6332.3268750000007</v>
      </c>
      <c r="I130" s="366">
        <f t="shared" si="15"/>
        <v>117.04612500000002</v>
      </c>
      <c r="J130" s="64" t="e">
        <f t="shared" si="17"/>
        <v>#REF!</v>
      </c>
      <c r="K130" s="367"/>
      <c r="L130" s="5"/>
    </row>
    <row r="131" spans="1:12" ht="11.25" customHeight="1">
      <c r="A131" s="389" t="s">
        <v>514</v>
      </c>
      <c r="B131" s="326" t="s">
        <v>515</v>
      </c>
      <c r="C131" s="362" t="s">
        <v>39</v>
      </c>
      <c r="D131" s="363">
        <v>75.150000000000006</v>
      </c>
      <c r="E131" s="64">
        <v>34.99</v>
      </c>
      <c r="F131" s="364">
        <v>0</v>
      </c>
      <c r="G131" s="290" t="e">
        <f>+ROUND(E131+F131*tc,2)</f>
        <v>#REF!</v>
      </c>
      <c r="H131" s="365">
        <f t="shared" si="14"/>
        <v>2629.4985000000001</v>
      </c>
      <c r="I131" s="366">
        <f t="shared" si="15"/>
        <v>0</v>
      </c>
      <c r="J131" s="64" t="e">
        <f t="shared" si="17"/>
        <v>#REF!</v>
      </c>
      <c r="K131" s="367"/>
      <c r="L131" s="5"/>
    </row>
    <row r="132" spans="1:12" ht="11.25" customHeight="1">
      <c r="A132" s="389" t="s">
        <v>516</v>
      </c>
      <c r="B132" s="326" t="s">
        <v>517</v>
      </c>
      <c r="C132" s="362" t="s">
        <v>39</v>
      </c>
      <c r="D132" s="363">
        <v>759.35</v>
      </c>
      <c r="E132" s="64">
        <v>21.59</v>
      </c>
      <c r="F132" s="364">
        <v>0</v>
      </c>
      <c r="G132" s="290" t="e">
        <f>+ROUND(E132+F132*tc,2)</f>
        <v>#REF!</v>
      </c>
      <c r="H132" s="365">
        <f t="shared" si="14"/>
        <v>16394.3665</v>
      </c>
      <c r="I132" s="366">
        <f t="shared" si="15"/>
        <v>0</v>
      </c>
      <c r="J132" s="64" t="e">
        <f t="shared" si="17"/>
        <v>#REF!</v>
      </c>
      <c r="K132" s="367"/>
      <c r="L132" s="5"/>
    </row>
    <row r="133" spans="1:12" ht="11.25" customHeight="1">
      <c r="A133" s="387" t="s">
        <v>518</v>
      </c>
      <c r="B133" s="388" t="s">
        <v>519</v>
      </c>
      <c r="C133" s="374"/>
      <c r="D133" s="363"/>
      <c r="E133" s="64" t="s">
        <v>1</v>
      </c>
      <c r="F133" s="364" t="s">
        <v>1</v>
      </c>
      <c r="G133" s="290"/>
      <c r="H133" s="365"/>
      <c r="I133" s="366"/>
      <c r="J133" s="64"/>
      <c r="K133" s="371" t="e">
        <f>SUM(H133:H137)+SUM(I133:I137)*tc</f>
        <v>#REF!</v>
      </c>
      <c r="L133" s="5"/>
    </row>
    <row r="134" spans="1:12" ht="11.25" customHeight="1">
      <c r="A134" s="389" t="s">
        <v>520</v>
      </c>
      <c r="B134" s="326" t="s">
        <v>505</v>
      </c>
      <c r="C134" s="362" t="s">
        <v>118</v>
      </c>
      <c r="D134" s="363">
        <v>72.463184999999982</v>
      </c>
      <c r="E134" s="64">
        <v>510.61</v>
      </c>
      <c r="F134" s="364">
        <v>0</v>
      </c>
      <c r="G134" s="290" t="e">
        <f>+ROUND(E134+F134*tc,2)</f>
        <v>#REF!</v>
      </c>
      <c r="H134" s="365">
        <f t="shared" si="14"/>
        <v>37000.426892849995</v>
      </c>
      <c r="I134" s="366">
        <f t="shared" si="15"/>
        <v>0</v>
      </c>
      <c r="J134" s="64" t="e">
        <f t="shared" si="17"/>
        <v>#REF!</v>
      </c>
      <c r="K134" s="367"/>
      <c r="L134" s="5"/>
    </row>
    <row r="135" spans="1:12" ht="11.25" customHeight="1">
      <c r="A135" s="389" t="s">
        <v>521</v>
      </c>
      <c r="B135" s="326" t="s">
        <v>407</v>
      </c>
      <c r="C135" s="362" t="s">
        <v>408</v>
      </c>
      <c r="D135" s="363">
        <v>3935.9465066666662</v>
      </c>
      <c r="E135" s="64">
        <v>1.21</v>
      </c>
      <c r="F135" s="364">
        <v>0.89</v>
      </c>
      <c r="G135" s="290" t="e">
        <f>+ROUND(E135+F135*tc,2)</f>
        <v>#REF!</v>
      </c>
      <c r="H135" s="365">
        <f t="shared" si="14"/>
        <v>4762.4952730666664</v>
      </c>
      <c r="I135" s="366">
        <f t="shared" si="15"/>
        <v>3502.9923909333329</v>
      </c>
      <c r="J135" s="64" t="e">
        <f t="shared" si="17"/>
        <v>#REF!</v>
      </c>
      <c r="K135" s="367"/>
      <c r="L135" s="5"/>
    </row>
    <row r="136" spans="1:12" ht="11.25" customHeight="1">
      <c r="A136" s="389" t="s">
        <v>522</v>
      </c>
      <c r="B136" s="378" t="s">
        <v>410</v>
      </c>
      <c r="C136" s="362" t="s">
        <v>123</v>
      </c>
      <c r="D136" s="363">
        <v>425.64659999999998</v>
      </c>
      <c r="E136" s="64">
        <v>1.55</v>
      </c>
      <c r="F136" s="364">
        <v>0</v>
      </c>
      <c r="G136" s="290" t="e">
        <f>+ROUND(E136+F136*tc,2)</f>
        <v>#REF!</v>
      </c>
      <c r="H136" s="365">
        <f t="shared" si="14"/>
        <v>659.75222999999994</v>
      </c>
      <c r="I136" s="366">
        <f t="shared" si="15"/>
        <v>0</v>
      </c>
      <c r="J136" s="64" t="e">
        <f t="shared" si="17"/>
        <v>#REF!</v>
      </c>
      <c r="K136" s="367"/>
      <c r="L136" s="5"/>
    </row>
    <row r="137" spans="1:12" ht="11.25" customHeight="1">
      <c r="A137" s="387" t="s">
        <v>523</v>
      </c>
      <c r="B137" s="388" t="s">
        <v>524</v>
      </c>
      <c r="C137" s="374"/>
      <c r="D137" s="363"/>
      <c r="E137" s="64" t="s">
        <v>1</v>
      </c>
      <c r="F137" s="364" t="s">
        <v>1</v>
      </c>
      <c r="G137" s="290"/>
      <c r="H137" s="365"/>
      <c r="I137" s="366"/>
      <c r="J137" s="64"/>
      <c r="K137" s="371" t="e">
        <f>SUM(H137:H147)+SUM(I137:I147)*tc</f>
        <v>#REF!</v>
      </c>
      <c r="L137" s="5"/>
    </row>
    <row r="138" spans="1:12" ht="11.25" customHeight="1">
      <c r="A138" s="389" t="s">
        <v>525</v>
      </c>
      <c r="B138" s="326" t="s">
        <v>526</v>
      </c>
      <c r="C138" s="362" t="s">
        <v>118</v>
      </c>
      <c r="D138" s="363">
        <v>126.5361</v>
      </c>
      <c r="E138" s="64">
        <v>468.77</v>
      </c>
      <c r="F138" s="364">
        <v>0</v>
      </c>
      <c r="G138" s="290" t="e">
        <f t="shared" ref="G138:G147" si="29">+ROUND(E138+F138*tc,2)</f>
        <v>#REF!</v>
      </c>
      <c r="H138" s="365">
        <f t="shared" si="14"/>
        <v>59316.327597000003</v>
      </c>
      <c r="I138" s="366">
        <f t="shared" si="15"/>
        <v>0</v>
      </c>
      <c r="J138" s="64" t="e">
        <f t="shared" si="17"/>
        <v>#REF!</v>
      </c>
      <c r="K138" s="367"/>
      <c r="L138" s="5"/>
    </row>
    <row r="139" spans="1:12" ht="11.25" customHeight="1">
      <c r="A139" s="389" t="s">
        <v>527</v>
      </c>
      <c r="B139" s="391" t="s">
        <v>528</v>
      </c>
      <c r="C139" s="362" t="s">
        <v>118</v>
      </c>
      <c r="D139" s="363"/>
      <c r="E139" s="64">
        <v>0</v>
      </c>
      <c r="F139" s="364">
        <v>0</v>
      </c>
      <c r="G139" s="290" t="e">
        <f t="shared" si="29"/>
        <v>#REF!</v>
      </c>
      <c r="H139" s="365">
        <f t="shared" si="14"/>
        <v>0</v>
      </c>
      <c r="I139" s="366">
        <f t="shared" si="15"/>
        <v>0</v>
      </c>
      <c r="J139" s="64" t="e">
        <f t="shared" si="17"/>
        <v>#REF!</v>
      </c>
      <c r="K139" s="367"/>
      <c r="L139" s="5"/>
    </row>
    <row r="140" spans="1:12" ht="11.25" customHeight="1">
      <c r="A140" s="389" t="s">
        <v>508</v>
      </c>
      <c r="B140" s="326" t="s">
        <v>529</v>
      </c>
      <c r="C140" s="362" t="s">
        <v>118</v>
      </c>
      <c r="D140" s="363"/>
      <c r="E140" s="64">
        <v>490.44</v>
      </c>
      <c r="F140" s="364">
        <v>0</v>
      </c>
      <c r="G140" s="290" t="e">
        <f t="shared" si="29"/>
        <v>#REF!</v>
      </c>
      <c r="H140" s="365">
        <f t="shared" si="14"/>
        <v>0</v>
      </c>
      <c r="I140" s="366">
        <f t="shared" si="15"/>
        <v>0</v>
      </c>
      <c r="J140" s="64" t="e">
        <f t="shared" si="17"/>
        <v>#REF!</v>
      </c>
      <c r="K140" s="367"/>
      <c r="L140" s="5"/>
    </row>
    <row r="141" spans="1:12" ht="11.25" customHeight="1">
      <c r="A141" s="389" t="s">
        <v>530</v>
      </c>
      <c r="B141" s="391" t="s">
        <v>531</v>
      </c>
      <c r="C141" s="362" t="s">
        <v>118</v>
      </c>
      <c r="D141" s="363"/>
      <c r="E141" s="64">
        <v>0</v>
      </c>
      <c r="F141" s="364">
        <v>0</v>
      </c>
      <c r="G141" s="290" t="e">
        <f t="shared" si="29"/>
        <v>#REF!</v>
      </c>
      <c r="H141" s="365">
        <f t="shared" si="14"/>
        <v>0</v>
      </c>
      <c r="I141" s="366">
        <f t="shared" si="15"/>
        <v>0</v>
      </c>
      <c r="J141" s="64" t="e">
        <f t="shared" si="17"/>
        <v>#REF!</v>
      </c>
      <c r="K141" s="367"/>
      <c r="L141" s="5"/>
    </row>
    <row r="142" spans="1:12" ht="11.25" customHeight="1">
      <c r="A142" s="389" t="s">
        <v>532</v>
      </c>
      <c r="B142" s="390" t="s">
        <v>533</v>
      </c>
      <c r="C142" s="362" t="s">
        <v>123</v>
      </c>
      <c r="D142" s="363"/>
      <c r="E142" s="64">
        <v>0</v>
      </c>
      <c r="F142" s="364">
        <v>0</v>
      </c>
      <c r="G142" s="290" t="e">
        <f t="shared" si="29"/>
        <v>#REF!</v>
      </c>
      <c r="H142" s="365">
        <f t="shared" ref="H142:H196" si="30">E142*D142</f>
        <v>0</v>
      </c>
      <c r="I142" s="366">
        <f t="shared" ref="I142:I196" si="31">F142*D142</f>
        <v>0</v>
      </c>
      <c r="J142" s="64" t="e">
        <f t="shared" si="17"/>
        <v>#REF!</v>
      </c>
      <c r="K142" s="367"/>
      <c r="L142" s="5"/>
    </row>
    <row r="143" spans="1:12" ht="11.25" customHeight="1">
      <c r="A143" s="389" t="s">
        <v>534</v>
      </c>
      <c r="B143" s="326" t="s">
        <v>535</v>
      </c>
      <c r="C143" s="362" t="s">
        <v>123</v>
      </c>
      <c r="D143" s="363">
        <v>843.57400000000007</v>
      </c>
      <c r="E143" s="64">
        <v>54.1</v>
      </c>
      <c r="F143" s="364">
        <v>0</v>
      </c>
      <c r="G143" s="290" t="e">
        <f t="shared" si="29"/>
        <v>#REF!</v>
      </c>
      <c r="H143" s="365">
        <f t="shared" si="30"/>
        <v>45637.353400000007</v>
      </c>
      <c r="I143" s="366">
        <f t="shared" si="31"/>
        <v>0</v>
      </c>
      <c r="J143" s="64" t="e">
        <f t="shared" si="17"/>
        <v>#REF!</v>
      </c>
      <c r="K143" s="367"/>
      <c r="L143" s="5"/>
    </row>
    <row r="144" spans="1:12" ht="11.25" customHeight="1">
      <c r="A144" s="389" t="s">
        <v>536</v>
      </c>
      <c r="B144" s="326" t="s">
        <v>407</v>
      </c>
      <c r="C144" s="362" t="s">
        <v>408</v>
      </c>
      <c r="D144" s="363">
        <v>8804.2995999999985</v>
      </c>
      <c r="E144" s="64">
        <v>1.21</v>
      </c>
      <c r="F144" s="364">
        <v>0.89</v>
      </c>
      <c r="G144" s="290" t="e">
        <f t="shared" si="29"/>
        <v>#REF!</v>
      </c>
      <c r="H144" s="365">
        <f t="shared" si="30"/>
        <v>10653.202515999998</v>
      </c>
      <c r="I144" s="366">
        <f t="shared" si="31"/>
        <v>7835.8266439999989</v>
      </c>
      <c r="J144" s="64" t="e">
        <f t="shared" si="17"/>
        <v>#REF!</v>
      </c>
      <c r="K144" s="367"/>
      <c r="L144" s="5"/>
    </row>
    <row r="145" spans="1:12" ht="11.25" customHeight="1">
      <c r="A145" s="389" t="s">
        <v>537</v>
      </c>
      <c r="B145" s="378" t="s">
        <v>410</v>
      </c>
      <c r="C145" s="362" t="s">
        <v>123</v>
      </c>
      <c r="D145" s="363">
        <v>843.57400000000007</v>
      </c>
      <c r="E145" s="64">
        <v>1.55</v>
      </c>
      <c r="F145" s="364">
        <v>0</v>
      </c>
      <c r="G145" s="290" t="e">
        <f t="shared" si="29"/>
        <v>#REF!</v>
      </c>
      <c r="H145" s="365">
        <f t="shared" si="30"/>
        <v>1307.5397</v>
      </c>
      <c r="I145" s="366">
        <f t="shared" si="31"/>
        <v>0</v>
      </c>
      <c r="J145" s="64" t="e">
        <f t="shared" si="17"/>
        <v>#REF!</v>
      </c>
      <c r="K145" s="367"/>
      <c r="L145" s="5"/>
    </row>
    <row r="146" spans="1:12" ht="11.25" customHeight="1">
      <c r="A146" s="389" t="s">
        <v>538</v>
      </c>
      <c r="B146" s="390" t="s">
        <v>539</v>
      </c>
      <c r="C146" s="362" t="s">
        <v>39</v>
      </c>
      <c r="D146" s="363"/>
      <c r="E146" s="64">
        <v>31.03</v>
      </c>
      <c r="F146" s="364">
        <v>0</v>
      </c>
      <c r="G146" s="290" t="e">
        <f t="shared" si="29"/>
        <v>#REF!</v>
      </c>
      <c r="H146" s="365">
        <f t="shared" si="30"/>
        <v>0</v>
      </c>
      <c r="I146" s="366">
        <f t="shared" si="31"/>
        <v>0</v>
      </c>
      <c r="J146" s="64" t="e">
        <f t="shared" si="17"/>
        <v>#REF!</v>
      </c>
      <c r="K146" s="367"/>
      <c r="L146" s="5"/>
    </row>
    <row r="147" spans="1:12" ht="11.25" customHeight="1">
      <c r="A147" s="389" t="s">
        <v>540</v>
      </c>
      <c r="B147" s="390" t="s">
        <v>541</v>
      </c>
      <c r="C147" s="362" t="s">
        <v>30</v>
      </c>
      <c r="D147" s="363"/>
      <c r="E147" s="64">
        <v>0</v>
      </c>
      <c r="F147" s="364">
        <v>0</v>
      </c>
      <c r="G147" s="290" t="e">
        <f t="shared" si="29"/>
        <v>#REF!</v>
      </c>
      <c r="H147" s="365">
        <f t="shared" si="30"/>
        <v>0</v>
      </c>
      <c r="I147" s="366">
        <f t="shared" si="31"/>
        <v>0</v>
      </c>
      <c r="J147" s="64" t="e">
        <f t="shared" si="17"/>
        <v>#REF!</v>
      </c>
      <c r="K147" s="367"/>
      <c r="L147" s="5"/>
    </row>
    <row r="148" spans="1:12" ht="11.25" customHeight="1">
      <c r="A148" s="387" t="s">
        <v>542</v>
      </c>
      <c r="B148" s="388" t="s">
        <v>543</v>
      </c>
      <c r="C148" s="374"/>
      <c r="D148" s="363"/>
      <c r="E148" s="64" t="s">
        <v>1</v>
      </c>
      <c r="F148" s="364" t="s">
        <v>1</v>
      </c>
      <c r="G148" s="290"/>
      <c r="H148" s="365"/>
      <c r="I148" s="366"/>
      <c r="J148" s="64"/>
      <c r="K148" s="371" t="e">
        <f>SUM(H148:H152)+SUM(I148:I152)*tc</f>
        <v>#REF!</v>
      </c>
      <c r="L148" s="5"/>
    </row>
    <row r="149" spans="1:12" ht="11.25" customHeight="1">
      <c r="A149" s="389" t="s">
        <v>544</v>
      </c>
      <c r="B149" s="326" t="s">
        <v>526</v>
      </c>
      <c r="C149" s="362" t="s">
        <v>118</v>
      </c>
      <c r="D149" s="363">
        <v>3.25</v>
      </c>
      <c r="E149" s="64">
        <v>468.77</v>
      </c>
      <c r="F149" s="364">
        <v>0</v>
      </c>
      <c r="G149" s="290" t="e">
        <f>+ROUND(E149+F149*tc,2)</f>
        <v>#REF!</v>
      </c>
      <c r="H149" s="365">
        <f t="shared" si="30"/>
        <v>1523.5025000000001</v>
      </c>
      <c r="I149" s="366">
        <f t="shared" si="31"/>
        <v>0</v>
      </c>
      <c r="J149" s="64" t="e">
        <f t="shared" si="17"/>
        <v>#REF!</v>
      </c>
      <c r="K149" s="367"/>
      <c r="L149" s="5"/>
    </row>
    <row r="150" spans="1:12" ht="11.25" customHeight="1">
      <c r="A150" s="389" t="s">
        <v>545</v>
      </c>
      <c r="B150" s="326" t="s">
        <v>535</v>
      </c>
      <c r="C150" s="362" t="s">
        <v>123</v>
      </c>
      <c r="D150" s="363">
        <v>9.5500000000000007</v>
      </c>
      <c r="E150" s="64">
        <v>54.1</v>
      </c>
      <c r="F150" s="364">
        <v>0</v>
      </c>
      <c r="G150" s="290" t="e">
        <f>+ROUND(E150+F150*tc,2)</f>
        <v>#REF!</v>
      </c>
      <c r="H150" s="365">
        <f t="shared" si="30"/>
        <v>516.65500000000009</v>
      </c>
      <c r="I150" s="366">
        <f t="shared" si="31"/>
        <v>0</v>
      </c>
      <c r="J150" s="64" t="e">
        <f t="shared" si="17"/>
        <v>#REF!</v>
      </c>
      <c r="K150" s="367"/>
      <c r="L150" s="5"/>
    </row>
    <row r="151" spans="1:12" ht="11.25" customHeight="1">
      <c r="A151" s="389" t="s">
        <v>546</v>
      </c>
      <c r="B151" s="326" t="s">
        <v>407</v>
      </c>
      <c r="C151" s="362" t="s">
        <v>408</v>
      </c>
      <c r="D151" s="363">
        <v>95.5</v>
      </c>
      <c r="E151" s="64">
        <v>1.21</v>
      </c>
      <c r="F151" s="364">
        <v>0.89</v>
      </c>
      <c r="G151" s="290" t="e">
        <f>+ROUND(E151+F151*tc,2)</f>
        <v>#REF!</v>
      </c>
      <c r="H151" s="365">
        <f t="shared" si="30"/>
        <v>115.55499999999999</v>
      </c>
      <c r="I151" s="366">
        <f t="shared" si="31"/>
        <v>84.995000000000005</v>
      </c>
      <c r="J151" s="64" t="e">
        <f t="shared" si="17"/>
        <v>#REF!</v>
      </c>
      <c r="K151" s="367"/>
      <c r="L151" s="5"/>
    </row>
    <row r="152" spans="1:12" ht="11.25" customHeight="1">
      <c r="A152" s="389" t="s">
        <v>547</v>
      </c>
      <c r="B152" s="378" t="s">
        <v>410</v>
      </c>
      <c r="C152" s="362" t="s">
        <v>123</v>
      </c>
      <c r="D152" s="363">
        <v>9.5500000000000007</v>
      </c>
      <c r="E152" s="64">
        <v>1.55</v>
      </c>
      <c r="F152" s="364">
        <v>0</v>
      </c>
      <c r="G152" s="290" t="e">
        <f>+ROUND(E152+F152*tc,2)</f>
        <v>#REF!</v>
      </c>
      <c r="H152" s="365">
        <f t="shared" si="30"/>
        <v>14.802500000000002</v>
      </c>
      <c r="I152" s="366">
        <f t="shared" si="31"/>
        <v>0</v>
      </c>
      <c r="J152" s="64" t="e">
        <f t="shared" si="17"/>
        <v>#REF!</v>
      </c>
      <c r="K152" s="367"/>
      <c r="L152" s="5"/>
    </row>
    <row r="153" spans="1:12" ht="11.25" customHeight="1">
      <c r="A153" s="387" t="s">
        <v>548</v>
      </c>
      <c r="B153" s="388" t="s">
        <v>549</v>
      </c>
      <c r="C153" s="374"/>
      <c r="D153" s="363"/>
      <c r="E153" s="64" t="s">
        <v>1</v>
      </c>
      <c r="F153" s="364" t="s">
        <v>1</v>
      </c>
      <c r="G153" s="290"/>
      <c r="H153" s="365"/>
      <c r="I153" s="366"/>
      <c r="J153" s="64"/>
      <c r="K153" s="371" t="e">
        <f>SUM(H153:H159)+SUM(I153:I159)*tc</f>
        <v>#REF!</v>
      </c>
      <c r="L153" s="5"/>
    </row>
    <row r="154" spans="1:12" ht="11.25" customHeight="1">
      <c r="A154" s="389" t="s">
        <v>550</v>
      </c>
      <c r="B154" s="326" t="s">
        <v>551</v>
      </c>
      <c r="C154" s="362" t="s">
        <v>118</v>
      </c>
      <c r="D154" s="363">
        <v>94.51762500000001</v>
      </c>
      <c r="E154" s="64">
        <v>390.28</v>
      </c>
      <c r="F154" s="364">
        <v>0</v>
      </c>
      <c r="G154" s="290" t="e">
        <f t="shared" ref="G154:G159" si="32">+ROUND(E154+F154*tc,2)</f>
        <v>#REF!</v>
      </c>
      <c r="H154" s="365">
        <f t="shared" si="30"/>
        <v>36888.338685000002</v>
      </c>
      <c r="I154" s="366">
        <f t="shared" si="31"/>
        <v>0</v>
      </c>
      <c r="J154" s="64" t="e">
        <f t="shared" si="17"/>
        <v>#REF!</v>
      </c>
      <c r="K154" s="367"/>
      <c r="L154" s="5"/>
    </row>
    <row r="155" spans="1:12" ht="11.25" customHeight="1">
      <c r="A155" s="389" t="s">
        <v>550</v>
      </c>
      <c r="B155" s="326" t="s">
        <v>552</v>
      </c>
      <c r="C155" s="362" t="s">
        <v>118</v>
      </c>
      <c r="D155" s="363"/>
      <c r="E155" s="64">
        <v>470.08</v>
      </c>
      <c r="F155" s="364">
        <v>0</v>
      </c>
      <c r="G155" s="290" t="e">
        <f t="shared" si="32"/>
        <v>#REF!</v>
      </c>
      <c r="H155" s="365">
        <f t="shared" si="30"/>
        <v>0</v>
      </c>
      <c r="I155" s="366">
        <f t="shared" si="31"/>
        <v>0</v>
      </c>
      <c r="J155" s="64" t="e">
        <f t="shared" ref="J155:J238" si="33">+ROUND(H155+I155*tc,2)</f>
        <v>#REF!</v>
      </c>
      <c r="K155" s="367"/>
      <c r="L155" s="5"/>
    </row>
    <row r="156" spans="1:12" ht="11.25" customHeight="1">
      <c r="A156" s="389" t="s">
        <v>553</v>
      </c>
      <c r="B156" s="326" t="s">
        <v>554</v>
      </c>
      <c r="C156" s="362" t="s">
        <v>123</v>
      </c>
      <c r="D156" s="363">
        <v>640.05330000000015</v>
      </c>
      <c r="E156" s="64">
        <v>47.7</v>
      </c>
      <c r="F156" s="364">
        <v>0</v>
      </c>
      <c r="G156" s="290" t="e">
        <f t="shared" si="32"/>
        <v>#REF!</v>
      </c>
      <c r="H156" s="365">
        <f t="shared" si="30"/>
        <v>30530.542410000009</v>
      </c>
      <c r="I156" s="366">
        <f t="shared" si="31"/>
        <v>0</v>
      </c>
      <c r="J156" s="64" t="e">
        <f t="shared" si="33"/>
        <v>#REF!</v>
      </c>
      <c r="K156" s="367"/>
      <c r="L156" s="5"/>
    </row>
    <row r="157" spans="1:12" ht="11.25" customHeight="1">
      <c r="A157" s="389" t="s">
        <v>555</v>
      </c>
      <c r="B157" s="326" t="s">
        <v>556</v>
      </c>
      <c r="C157" s="362" t="s">
        <v>123</v>
      </c>
      <c r="D157" s="363">
        <v>213.35</v>
      </c>
      <c r="E157" s="64">
        <v>56.9</v>
      </c>
      <c r="F157" s="364">
        <v>0</v>
      </c>
      <c r="G157" s="290" t="e">
        <f t="shared" si="32"/>
        <v>#REF!</v>
      </c>
      <c r="H157" s="365">
        <f t="shared" si="30"/>
        <v>12139.615</v>
      </c>
      <c r="I157" s="366">
        <f t="shared" si="31"/>
        <v>0</v>
      </c>
      <c r="J157" s="64" t="e">
        <f t="shared" si="33"/>
        <v>#REF!</v>
      </c>
      <c r="K157" s="367"/>
      <c r="L157" s="5"/>
    </row>
    <row r="158" spans="1:12" ht="11.25" customHeight="1">
      <c r="A158" s="389" t="s">
        <v>557</v>
      </c>
      <c r="B158" s="326" t="s">
        <v>407</v>
      </c>
      <c r="C158" s="362" t="s">
        <v>408</v>
      </c>
      <c r="D158" s="363">
        <v>8599.4388740000031</v>
      </c>
      <c r="E158" s="64">
        <v>1.21</v>
      </c>
      <c r="F158" s="364">
        <v>0.89</v>
      </c>
      <c r="G158" s="290" t="e">
        <f t="shared" si="32"/>
        <v>#REF!</v>
      </c>
      <c r="H158" s="365">
        <f t="shared" si="30"/>
        <v>10405.321037540003</v>
      </c>
      <c r="I158" s="366">
        <f t="shared" si="31"/>
        <v>7653.5005978600029</v>
      </c>
      <c r="J158" s="64" t="e">
        <f t="shared" si="33"/>
        <v>#REF!</v>
      </c>
      <c r="K158" s="367"/>
      <c r="L158" s="5"/>
    </row>
    <row r="159" spans="1:12" ht="11.25" customHeight="1">
      <c r="A159" s="389" t="s">
        <v>558</v>
      </c>
      <c r="B159" s="378" t="s">
        <v>410</v>
      </c>
      <c r="C159" s="362" t="s">
        <v>123</v>
      </c>
      <c r="D159" s="363">
        <v>853.40330000000017</v>
      </c>
      <c r="E159" s="64">
        <v>1.55</v>
      </c>
      <c r="F159" s="364">
        <v>0</v>
      </c>
      <c r="G159" s="290" t="e">
        <f t="shared" si="32"/>
        <v>#REF!</v>
      </c>
      <c r="H159" s="365">
        <f t="shared" si="30"/>
        <v>1322.7751150000004</v>
      </c>
      <c r="I159" s="366">
        <f t="shared" si="31"/>
        <v>0</v>
      </c>
      <c r="J159" s="64" t="e">
        <f t="shared" si="33"/>
        <v>#REF!</v>
      </c>
      <c r="K159" s="367"/>
      <c r="L159" s="5"/>
    </row>
    <row r="160" spans="1:12" ht="11.25" customHeight="1">
      <c r="A160" s="387" t="s">
        <v>559</v>
      </c>
      <c r="B160" s="388" t="s">
        <v>560</v>
      </c>
      <c r="C160" s="374"/>
      <c r="D160" s="363"/>
      <c r="E160" s="64" t="s">
        <v>1</v>
      </c>
      <c r="F160" s="364" t="s">
        <v>1</v>
      </c>
      <c r="G160" s="290"/>
      <c r="H160" s="365"/>
      <c r="I160" s="366"/>
      <c r="J160" s="64"/>
      <c r="K160" s="371" t="e">
        <f>SUM(H160:H170)+SUM(I160:I170)*tc</f>
        <v>#REF!</v>
      </c>
      <c r="L160" s="5"/>
    </row>
    <row r="161" spans="1:12" ht="11.25" customHeight="1">
      <c r="A161" s="389" t="s">
        <v>561</v>
      </c>
      <c r="B161" s="390" t="s">
        <v>562</v>
      </c>
      <c r="C161" s="362" t="s">
        <v>118</v>
      </c>
      <c r="D161" s="363"/>
      <c r="E161" s="64">
        <v>0</v>
      </c>
      <c r="F161" s="364">
        <v>0</v>
      </c>
      <c r="G161" s="290" t="e">
        <f t="shared" ref="G161:G170" si="34">+ROUND(E161+F161*tc,2)</f>
        <v>#REF!</v>
      </c>
      <c r="H161" s="365">
        <f t="shared" si="30"/>
        <v>0</v>
      </c>
      <c r="I161" s="366">
        <f t="shared" si="31"/>
        <v>0</v>
      </c>
      <c r="J161" s="64" t="e">
        <f t="shared" si="33"/>
        <v>#REF!</v>
      </c>
      <c r="K161" s="367"/>
      <c r="L161" s="5"/>
    </row>
    <row r="162" spans="1:12" ht="11.25" customHeight="1">
      <c r="A162" s="389" t="s">
        <v>563</v>
      </c>
      <c r="B162" s="326" t="s">
        <v>564</v>
      </c>
      <c r="C162" s="362" t="s">
        <v>118</v>
      </c>
      <c r="D162" s="363">
        <v>563.59788000000003</v>
      </c>
      <c r="E162" s="64">
        <v>416</v>
      </c>
      <c r="F162" s="364">
        <v>0</v>
      </c>
      <c r="G162" s="290" t="e">
        <f t="shared" si="34"/>
        <v>#REF!</v>
      </c>
      <c r="H162" s="365">
        <f t="shared" si="30"/>
        <v>234456.71808000002</v>
      </c>
      <c r="I162" s="366">
        <f t="shared" si="31"/>
        <v>0</v>
      </c>
      <c r="J162" s="64" t="e">
        <f t="shared" si="33"/>
        <v>#REF!</v>
      </c>
      <c r="K162" s="367"/>
      <c r="L162" s="5"/>
    </row>
    <row r="163" spans="1:12" ht="11.25" customHeight="1">
      <c r="A163" s="389" t="s">
        <v>565</v>
      </c>
      <c r="B163" s="326" t="s">
        <v>566</v>
      </c>
      <c r="C163" s="362" t="s">
        <v>118</v>
      </c>
      <c r="D163" s="363">
        <v>12.969000000000001</v>
      </c>
      <c r="E163" s="64">
        <v>454.85</v>
      </c>
      <c r="F163" s="364">
        <v>0</v>
      </c>
      <c r="G163" s="290" t="e">
        <f t="shared" si="34"/>
        <v>#REF!</v>
      </c>
      <c r="H163" s="365">
        <f t="shared" si="30"/>
        <v>5898.9496500000005</v>
      </c>
      <c r="I163" s="366">
        <f t="shared" si="31"/>
        <v>0</v>
      </c>
      <c r="J163" s="64" t="e">
        <f t="shared" si="33"/>
        <v>#REF!</v>
      </c>
      <c r="K163" s="367"/>
      <c r="L163" s="5"/>
    </row>
    <row r="164" spans="1:12" ht="11.25" customHeight="1">
      <c r="A164" s="389" t="s">
        <v>567</v>
      </c>
      <c r="B164" s="326" t="s">
        <v>552</v>
      </c>
      <c r="C164" s="362" t="s">
        <v>118</v>
      </c>
      <c r="D164" s="363"/>
      <c r="E164" s="64">
        <v>470.08</v>
      </c>
      <c r="F164" s="364">
        <v>0</v>
      </c>
      <c r="G164" s="290" t="e">
        <f t="shared" si="34"/>
        <v>#REF!</v>
      </c>
      <c r="H164" s="365">
        <f t="shared" si="30"/>
        <v>0</v>
      </c>
      <c r="I164" s="366">
        <f t="shared" si="31"/>
        <v>0</v>
      </c>
      <c r="J164" s="64" t="e">
        <f t="shared" si="33"/>
        <v>#REF!</v>
      </c>
      <c r="K164" s="367"/>
      <c r="L164" s="5"/>
    </row>
    <row r="165" spans="1:12" ht="11.25" customHeight="1">
      <c r="A165" s="389" t="s">
        <v>568</v>
      </c>
      <c r="B165" s="390" t="s">
        <v>569</v>
      </c>
      <c r="C165" s="362" t="s">
        <v>118</v>
      </c>
      <c r="D165" s="363"/>
      <c r="E165" s="64">
        <v>0</v>
      </c>
      <c r="F165" s="364">
        <v>0</v>
      </c>
      <c r="G165" s="290" t="e">
        <f t="shared" si="34"/>
        <v>#REF!</v>
      </c>
      <c r="H165" s="365">
        <f t="shared" si="30"/>
        <v>0</v>
      </c>
      <c r="I165" s="366">
        <f t="shared" si="31"/>
        <v>0</v>
      </c>
      <c r="J165" s="64" t="e">
        <f t="shared" si="33"/>
        <v>#REF!</v>
      </c>
      <c r="K165" s="367"/>
      <c r="L165" s="5"/>
    </row>
    <row r="166" spans="1:12" ht="11.25" customHeight="1">
      <c r="A166" s="389" t="s">
        <v>570</v>
      </c>
      <c r="B166" s="390" t="s">
        <v>571</v>
      </c>
      <c r="C166" s="362" t="s">
        <v>118</v>
      </c>
      <c r="D166" s="363"/>
      <c r="E166" s="64">
        <v>0</v>
      </c>
      <c r="F166" s="364">
        <v>0</v>
      </c>
      <c r="G166" s="290" t="e">
        <f t="shared" si="34"/>
        <v>#REF!</v>
      </c>
      <c r="H166" s="365">
        <f t="shared" si="30"/>
        <v>0</v>
      </c>
      <c r="I166" s="366">
        <f t="shared" si="31"/>
        <v>0</v>
      </c>
      <c r="J166" s="64" t="e">
        <f t="shared" si="33"/>
        <v>#REF!</v>
      </c>
      <c r="K166" s="367"/>
      <c r="L166" s="5"/>
    </row>
    <row r="167" spans="1:12" ht="11.25" customHeight="1">
      <c r="A167" s="389" t="s">
        <v>572</v>
      </c>
      <c r="B167" s="326" t="s">
        <v>554</v>
      </c>
      <c r="C167" s="362" t="s">
        <v>123</v>
      </c>
      <c r="D167" s="363">
        <v>2990.8481999999995</v>
      </c>
      <c r="E167" s="64">
        <v>47.7</v>
      </c>
      <c r="F167" s="364">
        <v>0</v>
      </c>
      <c r="G167" s="290" t="e">
        <f t="shared" si="34"/>
        <v>#REF!</v>
      </c>
      <c r="H167" s="365">
        <f t="shared" si="30"/>
        <v>142663.45913999999</v>
      </c>
      <c r="I167" s="366">
        <f t="shared" si="31"/>
        <v>0</v>
      </c>
      <c r="J167" s="64" t="e">
        <f t="shared" si="33"/>
        <v>#REF!</v>
      </c>
      <c r="K167" s="367"/>
      <c r="L167" s="5"/>
    </row>
    <row r="168" spans="1:12" ht="11.25" customHeight="1">
      <c r="A168" s="389" t="s">
        <v>573</v>
      </c>
      <c r="B168" s="326" t="s">
        <v>556</v>
      </c>
      <c r="C168" s="362" t="s">
        <v>123</v>
      </c>
      <c r="D168" s="363">
        <v>1281.7920000000001</v>
      </c>
      <c r="E168" s="64">
        <v>56.9</v>
      </c>
      <c r="F168" s="364">
        <v>0</v>
      </c>
      <c r="G168" s="290" t="e">
        <f t="shared" si="34"/>
        <v>#REF!</v>
      </c>
      <c r="H168" s="365">
        <f t="shared" si="30"/>
        <v>72933.964800000002</v>
      </c>
      <c r="I168" s="366">
        <f t="shared" si="31"/>
        <v>0</v>
      </c>
      <c r="J168" s="64" t="e">
        <f t="shared" si="33"/>
        <v>#REF!</v>
      </c>
      <c r="K168" s="367"/>
      <c r="L168" s="5"/>
    </row>
    <row r="169" spans="1:12" ht="11.25" customHeight="1">
      <c r="A169" s="389" t="s">
        <v>574</v>
      </c>
      <c r="B169" s="326" t="s">
        <v>407</v>
      </c>
      <c r="C169" s="362" t="s">
        <v>408</v>
      </c>
      <c r="D169" s="363">
        <v>71065.638672000001</v>
      </c>
      <c r="E169" s="64">
        <v>1.21</v>
      </c>
      <c r="F169" s="364">
        <v>0.89</v>
      </c>
      <c r="G169" s="290" t="e">
        <f t="shared" si="34"/>
        <v>#REF!</v>
      </c>
      <c r="H169" s="365">
        <f t="shared" si="30"/>
        <v>85989.42279312</v>
      </c>
      <c r="I169" s="366">
        <f t="shared" si="31"/>
        <v>63248.41841808</v>
      </c>
      <c r="J169" s="64" t="e">
        <f t="shared" si="33"/>
        <v>#REF!</v>
      </c>
      <c r="K169" s="367"/>
      <c r="L169" s="5"/>
    </row>
    <row r="170" spans="1:12" ht="11.25" customHeight="1">
      <c r="A170" s="389" t="s">
        <v>575</v>
      </c>
      <c r="B170" s="378" t="s">
        <v>410</v>
      </c>
      <c r="C170" s="362" t="s">
        <v>123</v>
      </c>
      <c r="D170" s="363">
        <v>4272.6401999999998</v>
      </c>
      <c r="E170" s="64">
        <v>1.55</v>
      </c>
      <c r="F170" s="364">
        <v>0</v>
      </c>
      <c r="G170" s="290" t="e">
        <f t="shared" si="34"/>
        <v>#REF!</v>
      </c>
      <c r="H170" s="365">
        <f t="shared" si="30"/>
        <v>6622.59231</v>
      </c>
      <c r="I170" s="366">
        <f t="shared" si="31"/>
        <v>0</v>
      </c>
      <c r="J170" s="64" t="e">
        <f t="shared" si="33"/>
        <v>#REF!</v>
      </c>
      <c r="K170" s="367"/>
      <c r="L170" s="5"/>
    </row>
    <row r="171" spans="1:12" ht="11.25" customHeight="1">
      <c r="A171" s="387" t="s">
        <v>576</v>
      </c>
      <c r="B171" s="388" t="s">
        <v>577</v>
      </c>
      <c r="C171" s="374"/>
      <c r="D171" s="363"/>
      <c r="E171" s="64" t="s">
        <v>1</v>
      </c>
      <c r="F171" s="364" t="s">
        <v>1</v>
      </c>
      <c r="G171" s="290"/>
      <c r="H171" s="365"/>
      <c r="I171" s="366"/>
      <c r="J171" s="64"/>
      <c r="K171" s="367"/>
      <c r="L171" s="5"/>
    </row>
    <row r="172" spans="1:12" ht="11.25" customHeight="1">
      <c r="A172" s="389" t="s">
        <v>578</v>
      </c>
      <c r="B172" s="390" t="s">
        <v>562</v>
      </c>
      <c r="C172" s="362" t="s">
        <v>118</v>
      </c>
      <c r="D172" s="363"/>
      <c r="E172" s="64">
        <v>0</v>
      </c>
      <c r="F172" s="364">
        <v>0</v>
      </c>
      <c r="G172" s="290" t="e">
        <f>+ROUND(E172+F172*tc,2)</f>
        <v>#REF!</v>
      </c>
      <c r="H172" s="365">
        <f t="shared" si="30"/>
        <v>0</v>
      </c>
      <c r="I172" s="366">
        <f t="shared" si="31"/>
        <v>0</v>
      </c>
      <c r="J172" s="64" t="e">
        <f t="shared" si="33"/>
        <v>#REF!</v>
      </c>
      <c r="K172" s="367"/>
      <c r="L172" s="5"/>
    </row>
    <row r="173" spans="1:12" ht="11.25" customHeight="1">
      <c r="A173" s="389" t="s">
        <v>579</v>
      </c>
      <c r="B173" s="390" t="s">
        <v>580</v>
      </c>
      <c r="C173" s="362" t="s">
        <v>123</v>
      </c>
      <c r="D173" s="363"/>
      <c r="E173" s="64">
        <v>0</v>
      </c>
      <c r="F173" s="364">
        <v>0</v>
      </c>
      <c r="G173" s="290" t="e">
        <f>+ROUND(E173+F173*tc,2)</f>
        <v>#REF!</v>
      </c>
      <c r="H173" s="365">
        <f t="shared" si="30"/>
        <v>0</v>
      </c>
      <c r="I173" s="366">
        <f t="shared" si="31"/>
        <v>0</v>
      </c>
      <c r="J173" s="64" t="e">
        <f t="shared" si="33"/>
        <v>#REF!</v>
      </c>
      <c r="K173" s="367"/>
      <c r="L173" s="5"/>
    </row>
    <row r="174" spans="1:12" ht="11.25" customHeight="1">
      <c r="A174" s="389" t="s">
        <v>581</v>
      </c>
      <c r="B174" s="390" t="s">
        <v>582</v>
      </c>
      <c r="C174" s="362" t="s">
        <v>408</v>
      </c>
      <c r="D174" s="363"/>
      <c r="E174" s="64">
        <v>0</v>
      </c>
      <c r="F174" s="364">
        <v>0</v>
      </c>
      <c r="G174" s="290" t="e">
        <f>+ROUND(E174+F174*tc,2)</f>
        <v>#REF!</v>
      </c>
      <c r="H174" s="365">
        <f t="shared" si="30"/>
        <v>0</v>
      </c>
      <c r="I174" s="366">
        <f t="shared" si="31"/>
        <v>0</v>
      </c>
      <c r="J174" s="64" t="e">
        <f t="shared" si="33"/>
        <v>#REF!</v>
      </c>
      <c r="K174" s="367"/>
      <c r="L174" s="5"/>
    </row>
    <row r="175" spans="1:12" ht="11.25" customHeight="1">
      <c r="A175" s="389" t="s">
        <v>583</v>
      </c>
      <c r="B175" s="390" t="s">
        <v>584</v>
      </c>
      <c r="C175" s="362" t="s">
        <v>123</v>
      </c>
      <c r="D175" s="363"/>
      <c r="E175" s="64">
        <v>0</v>
      </c>
      <c r="F175" s="364">
        <v>0</v>
      </c>
      <c r="G175" s="290" t="e">
        <f>+ROUND(E175+F175*tc,2)</f>
        <v>#REF!</v>
      </c>
      <c r="H175" s="365">
        <f t="shared" si="30"/>
        <v>0</v>
      </c>
      <c r="I175" s="366">
        <f t="shared" si="31"/>
        <v>0</v>
      </c>
      <c r="J175" s="64" t="e">
        <f t="shared" si="33"/>
        <v>#REF!</v>
      </c>
      <c r="K175" s="367"/>
      <c r="L175" s="5"/>
    </row>
    <row r="176" spans="1:12" ht="11.25" customHeight="1">
      <c r="A176" s="387" t="s">
        <v>585</v>
      </c>
      <c r="B176" s="388" t="s">
        <v>586</v>
      </c>
      <c r="C176" s="374"/>
      <c r="D176" s="363"/>
      <c r="E176" s="64" t="s">
        <v>1</v>
      </c>
      <c r="F176" s="364" t="s">
        <v>1</v>
      </c>
      <c r="G176" s="290"/>
      <c r="H176" s="365"/>
      <c r="I176" s="366"/>
      <c r="J176" s="64"/>
      <c r="K176" s="371" t="e">
        <f>SUM(H176:H186)+SUM(I176:I186)*tc</f>
        <v>#REF!</v>
      </c>
      <c r="L176" s="5"/>
    </row>
    <row r="177" spans="1:12" ht="11.25" customHeight="1">
      <c r="A177" s="389" t="s">
        <v>587</v>
      </c>
      <c r="B177" s="326" t="s">
        <v>588</v>
      </c>
      <c r="C177" s="362" t="s">
        <v>118</v>
      </c>
      <c r="D177" s="363">
        <v>161.11608833333332</v>
      </c>
      <c r="E177" s="64">
        <v>390.28</v>
      </c>
      <c r="F177" s="364">
        <v>0</v>
      </c>
      <c r="G177" s="290" t="e">
        <f t="shared" ref="G177:G186" si="35">+ROUND(E177+F177*tc,2)</f>
        <v>#REF!</v>
      </c>
      <c r="H177" s="365">
        <f t="shared" si="30"/>
        <v>62880.386954733323</v>
      </c>
      <c r="I177" s="366">
        <f t="shared" si="31"/>
        <v>0</v>
      </c>
      <c r="J177" s="64" t="e">
        <f t="shared" si="33"/>
        <v>#REF!</v>
      </c>
      <c r="K177" s="367"/>
      <c r="L177" s="5"/>
    </row>
    <row r="178" spans="1:12">
      <c r="A178" s="389" t="s">
        <v>589</v>
      </c>
      <c r="B178" s="326" t="s">
        <v>590</v>
      </c>
      <c r="C178" s="362" t="s">
        <v>118</v>
      </c>
      <c r="D178" s="363">
        <v>464.74754166666662</v>
      </c>
      <c r="E178" s="64">
        <v>416</v>
      </c>
      <c r="F178" s="364">
        <v>0</v>
      </c>
      <c r="G178" s="290" t="e">
        <f t="shared" si="35"/>
        <v>#REF!</v>
      </c>
      <c r="H178" s="365">
        <f t="shared" si="30"/>
        <v>193334.97733333331</v>
      </c>
      <c r="I178" s="366">
        <f t="shared" si="31"/>
        <v>0</v>
      </c>
      <c r="J178" s="64" t="e">
        <f t="shared" si="33"/>
        <v>#REF!</v>
      </c>
      <c r="K178" s="367"/>
      <c r="L178" s="5"/>
    </row>
    <row r="179" spans="1:12" ht="11.25" customHeight="1">
      <c r="A179" s="389" t="s">
        <v>591</v>
      </c>
      <c r="B179" s="326" t="s">
        <v>592</v>
      </c>
      <c r="C179" s="362" t="s">
        <v>118</v>
      </c>
      <c r="D179" s="363"/>
      <c r="E179" s="64">
        <v>454.85</v>
      </c>
      <c r="F179" s="364">
        <v>0</v>
      </c>
      <c r="G179" s="290" t="e">
        <f t="shared" si="35"/>
        <v>#REF!</v>
      </c>
      <c r="H179" s="365">
        <f t="shared" si="30"/>
        <v>0</v>
      </c>
      <c r="I179" s="366">
        <f t="shared" si="31"/>
        <v>0</v>
      </c>
      <c r="J179" s="64" t="e">
        <f t="shared" si="33"/>
        <v>#REF!</v>
      </c>
      <c r="K179" s="367"/>
      <c r="L179" s="5"/>
    </row>
    <row r="180" spans="1:12" ht="11.25" customHeight="1">
      <c r="A180" s="389" t="s">
        <v>593</v>
      </c>
      <c r="B180" s="326" t="s">
        <v>594</v>
      </c>
      <c r="C180" s="362" t="s">
        <v>118</v>
      </c>
      <c r="D180" s="363"/>
      <c r="E180" s="64">
        <v>470.08</v>
      </c>
      <c r="F180" s="364">
        <v>0</v>
      </c>
      <c r="G180" s="290" t="e">
        <f t="shared" si="35"/>
        <v>#REF!</v>
      </c>
      <c r="H180" s="365">
        <f t="shared" si="30"/>
        <v>0</v>
      </c>
      <c r="I180" s="366">
        <f t="shared" si="31"/>
        <v>0</v>
      </c>
      <c r="J180" s="64" t="e">
        <f t="shared" si="33"/>
        <v>#REF!</v>
      </c>
      <c r="K180" s="367"/>
      <c r="L180" s="5"/>
    </row>
    <row r="181" spans="1:12" ht="11.25" customHeight="1">
      <c r="A181" s="389" t="s">
        <v>595</v>
      </c>
      <c r="B181" s="390" t="s">
        <v>596</v>
      </c>
      <c r="C181" s="362" t="s">
        <v>118</v>
      </c>
      <c r="D181" s="363"/>
      <c r="E181" s="64">
        <v>0</v>
      </c>
      <c r="F181" s="364">
        <v>0</v>
      </c>
      <c r="G181" s="290" t="e">
        <f t="shared" si="35"/>
        <v>#REF!</v>
      </c>
      <c r="H181" s="365">
        <f t="shared" si="30"/>
        <v>0</v>
      </c>
      <c r="I181" s="366">
        <f t="shared" si="31"/>
        <v>0</v>
      </c>
      <c r="J181" s="64" t="e">
        <f t="shared" si="33"/>
        <v>#REF!</v>
      </c>
      <c r="K181" s="367"/>
      <c r="L181" s="5"/>
    </row>
    <row r="182" spans="1:12" ht="11.25" customHeight="1">
      <c r="A182" s="389" t="s">
        <v>597</v>
      </c>
      <c r="B182" s="390" t="s">
        <v>598</v>
      </c>
      <c r="C182" s="362" t="s">
        <v>123</v>
      </c>
      <c r="D182" s="363">
        <v>3660.9296999999988</v>
      </c>
      <c r="E182" s="64">
        <v>48.1</v>
      </c>
      <c r="F182" s="364">
        <v>0</v>
      </c>
      <c r="G182" s="290" t="e">
        <f t="shared" si="35"/>
        <v>#REF!</v>
      </c>
      <c r="H182" s="365">
        <f t="shared" si="30"/>
        <v>176090.71856999994</v>
      </c>
      <c r="I182" s="366">
        <f t="shared" si="31"/>
        <v>0</v>
      </c>
      <c r="J182" s="64" t="e">
        <f t="shared" si="33"/>
        <v>#REF!</v>
      </c>
      <c r="K182" s="367"/>
      <c r="L182" s="5"/>
    </row>
    <row r="183" spans="1:12" ht="11.25" customHeight="1">
      <c r="A183" s="389" t="s">
        <v>599</v>
      </c>
      <c r="B183" s="326" t="s">
        <v>600</v>
      </c>
      <c r="C183" s="362" t="s">
        <v>123</v>
      </c>
      <c r="D183" s="363">
        <v>915.23199999999997</v>
      </c>
      <c r="E183" s="64">
        <v>57.3</v>
      </c>
      <c r="F183" s="364">
        <v>0</v>
      </c>
      <c r="G183" s="290" t="e">
        <f t="shared" si="35"/>
        <v>#REF!</v>
      </c>
      <c r="H183" s="365">
        <f t="shared" si="30"/>
        <v>52442.793599999997</v>
      </c>
      <c r="I183" s="366">
        <f t="shared" si="31"/>
        <v>0</v>
      </c>
      <c r="J183" s="64" t="e">
        <f t="shared" si="33"/>
        <v>#REF!</v>
      </c>
      <c r="K183" s="367"/>
      <c r="L183" s="5"/>
    </row>
    <row r="184" spans="1:12" ht="11.25" customHeight="1">
      <c r="A184" s="389" t="s">
        <v>601</v>
      </c>
      <c r="B184" s="326" t="s">
        <v>407</v>
      </c>
      <c r="C184" s="362" t="s">
        <v>408</v>
      </c>
      <c r="D184" s="363">
        <v>149262.44</v>
      </c>
      <c r="E184" s="64">
        <v>1.21</v>
      </c>
      <c r="F184" s="364">
        <v>0.89</v>
      </c>
      <c r="G184" s="290" t="e">
        <f t="shared" si="35"/>
        <v>#REF!</v>
      </c>
      <c r="H184" s="365">
        <f t="shared" si="30"/>
        <v>180607.55239999999</v>
      </c>
      <c r="I184" s="366">
        <f t="shared" si="31"/>
        <v>132843.5716</v>
      </c>
      <c r="J184" s="64" t="e">
        <f t="shared" si="33"/>
        <v>#REF!</v>
      </c>
      <c r="K184" s="367"/>
      <c r="L184" s="5"/>
    </row>
    <row r="185" spans="1:12" ht="11.25" customHeight="1">
      <c r="A185" s="389" t="s">
        <v>602</v>
      </c>
      <c r="B185" s="378" t="s">
        <v>410</v>
      </c>
      <c r="C185" s="362" t="s">
        <v>123</v>
      </c>
      <c r="D185" s="363">
        <v>3919.7040000000002</v>
      </c>
      <c r="E185" s="64">
        <v>1.55</v>
      </c>
      <c r="F185" s="364">
        <v>0</v>
      </c>
      <c r="G185" s="290" t="e">
        <f t="shared" si="35"/>
        <v>#REF!</v>
      </c>
      <c r="H185" s="365">
        <f t="shared" si="30"/>
        <v>6075.5412000000006</v>
      </c>
      <c r="I185" s="366">
        <f t="shared" si="31"/>
        <v>0</v>
      </c>
      <c r="J185" s="64" t="e">
        <f t="shared" si="33"/>
        <v>#REF!</v>
      </c>
      <c r="K185" s="367"/>
      <c r="L185" s="5"/>
    </row>
    <row r="186" spans="1:12" ht="11.25" customHeight="1">
      <c r="A186" s="389" t="s">
        <v>603</v>
      </c>
      <c r="B186" s="390" t="s">
        <v>541</v>
      </c>
      <c r="C186" s="362" t="s">
        <v>30</v>
      </c>
      <c r="D186" s="363"/>
      <c r="E186" s="64">
        <v>0</v>
      </c>
      <c r="F186" s="364">
        <v>0</v>
      </c>
      <c r="G186" s="290" t="e">
        <f t="shared" si="35"/>
        <v>#REF!</v>
      </c>
      <c r="H186" s="365">
        <f t="shared" si="30"/>
        <v>0</v>
      </c>
      <c r="I186" s="366">
        <f t="shared" si="31"/>
        <v>0</v>
      </c>
      <c r="J186" s="64" t="e">
        <f t="shared" si="33"/>
        <v>#REF!</v>
      </c>
      <c r="K186" s="367"/>
      <c r="L186" s="5"/>
    </row>
    <row r="187" spans="1:12" ht="11.25" customHeight="1">
      <c r="A187" s="387" t="s">
        <v>604</v>
      </c>
      <c r="B187" s="388" t="s">
        <v>605</v>
      </c>
      <c r="C187" s="374"/>
      <c r="D187" s="363"/>
      <c r="E187" s="64" t="s">
        <v>1</v>
      </c>
      <c r="F187" s="364" t="s">
        <v>1</v>
      </c>
      <c r="G187" s="290"/>
      <c r="H187" s="365"/>
      <c r="I187" s="366"/>
      <c r="J187" s="64"/>
      <c r="K187" s="371" t="e">
        <f>SUM(H187:H197)+SUM(I187:I197)*tc</f>
        <v>#REF!</v>
      </c>
      <c r="L187" s="5"/>
    </row>
    <row r="188" spans="1:12" ht="11.25" customHeight="1">
      <c r="A188" s="389" t="s">
        <v>606</v>
      </c>
      <c r="B188" s="326" t="s">
        <v>607</v>
      </c>
      <c r="C188" s="362" t="s">
        <v>118</v>
      </c>
      <c r="D188" s="363">
        <v>535.54539999999884</v>
      </c>
      <c r="E188" s="64">
        <v>397.04</v>
      </c>
      <c r="F188" s="364">
        <v>0</v>
      </c>
      <c r="G188" s="290" t="e">
        <f t="shared" ref="G188:G196" si="36">+ROUND(E188+F188*tc,2)</f>
        <v>#REF!</v>
      </c>
      <c r="H188" s="365">
        <f t="shared" si="30"/>
        <v>212632.94561599955</v>
      </c>
      <c r="I188" s="366">
        <f t="shared" si="31"/>
        <v>0</v>
      </c>
      <c r="J188" s="64" t="e">
        <f t="shared" si="33"/>
        <v>#REF!</v>
      </c>
      <c r="K188" s="367"/>
      <c r="L188" s="5"/>
    </row>
    <row r="189" spans="1:12" ht="11.25" customHeight="1">
      <c r="A189" s="389" t="s">
        <v>608</v>
      </c>
      <c r="B189" s="390" t="s">
        <v>609</v>
      </c>
      <c r="C189" s="362" t="s">
        <v>118</v>
      </c>
      <c r="D189" s="363"/>
      <c r="E189" s="64">
        <v>0</v>
      </c>
      <c r="F189" s="364">
        <v>0</v>
      </c>
      <c r="G189" s="290" t="e">
        <f t="shared" si="36"/>
        <v>#REF!</v>
      </c>
      <c r="H189" s="365">
        <f t="shared" si="30"/>
        <v>0</v>
      </c>
      <c r="I189" s="366">
        <f t="shared" si="31"/>
        <v>0</v>
      </c>
      <c r="J189" s="64" t="e">
        <f t="shared" si="33"/>
        <v>#REF!</v>
      </c>
      <c r="K189" s="367"/>
      <c r="L189" s="5"/>
    </row>
    <row r="190" spans="1:12" ht="11.25" customHeight="1">
      <c r="A190" s="389" t="s">
        <v>610</v>
      </c>
      <c r="B190" s="326" t="s">
        <v>611</v>
      </c>
      <c r="C190" s="362" t="s">
        <v>118</v>
      </c>
      <c r="D190" s="363"/>
      <c r="E190" s="64">
        <v>422.76</v>
      </c>
      <c r="F190" s="364">
        <v>0</v>
      </c>
      <c r="G190" s="290" t="e">
        <f t="shared" si="36"/>
        <v>#REF!</v>
      </c>
      <c r="H190" s="365">
        <f t="shared" si="30"/>
        <v>0</v>
      </c>
      <c r="I190" s="366">
        <f t="shared" si="31"/>
        <v>0</v>
      </c>
      <c r="J190" s="64" t="e">
        <f t="shared" si="33"/>
        <v>#REF!</v>
      </c>
      <c r="K190" s="367"/>
      <c r="L190" s="5"/>
    </row>
    <row r="191" spans="1:12" ht="11.25" customHeight="1">
      <c r="A191" s="389" t="s">
        <v>612</v>
      </c>
      <c r="B191" s="326" t="s">
        <v>613</v>
      </c>
      <c r="C191" s="362" t="s">
        <v>118</v>
      </c>
      <c r="D191" s="363"/>
      <c r="E191" s="64">
        <v>458.59</v>
      </c>
      <c r="F191" s="364">
        <v>0</v>
      </c>
      <c r="G191" s="290" t="e">
        <f t="shared" si="36"/>
        <v>#REF!</v>
      </c>
      <c r="H191" s="365">
        <f t="shared" si="30"/>
        <v>0</v>
      </c>
      <c r="I191" s="366">
        <f t="shared" si="31"/>
        <v>0</v>
      </c>
      <c r="J191" s="64" t="e">
        <f t="shared" si="33"/>
        <v>#REF!</v>
      </c>
      <c r="K191" s="367"/>
      <c r="L191" s="5"/>
    </row>
    <row r="192" spans="1:12" ht="11.25" customHeight="1">
      <c r="A192" s="389" t="s">
        <v>614</v>
      </c>
      <c r="B192" s="326" t="s">
        <v>615</v>
      </c>
      <c r="C192" s="362" t="s">
        <v>118</v>
      </c>
      <c r="D192" s="363"/>
      <c r="E192" s="64">
        <v>481.39</v>
      </c>
      <c r="F192" s="364">
        <v>0</v>
      </c>
      <c r="G192" s="290" t="e">
        <f t="shared" si="36"/>
        <v>#REF!</v>
      </c>
      <c r="H192" s="365">
        <f t="shared" si="30"/>
        <v>0</v>
      </c>
      <c r="I192" s="366">
        <f t="shared" si="31"/>
        <v>0</v>
      </c>
      <c r="J192" s="64" t="e">
        <f t="shared" si="33"/>
        <v>#REF!</v>
      </c>
      <c r="K192" s="367"/>
      <c r="L192" s="5"/>
    </row>
    <row r="193" spans="1:12" ht="11.25" customHeight="1">
      <c r="A193" s="389" t="s">
        <v>616</v>
      </c>
      <c r="B193" s="326" t="s">
        <v>617</v>
      </c>
      <c r="C193" s="362" t="s">
        <v>123</v>
      </c>
      <c r="D193" s="363">
        <v>2588.5873999999985</v>
      </c>
      <c r="E193" s="64">
        <v>55.1</v>
      </c>
      <c r="F193" s="364">
        <v>0</v>
      </c>
      <c r="G193" s="290" t="e">
        <f t="shared" si="36"/>
        <v>#REF!</v>
      </c>
      <c r="H193" s="365">
        <f t="shared" si="30"/>
        <v>142631.16573999991</v>
      </c>
      <c r="I193" s="366">
        <f t="shared" si="31"/>
        <v>0</v>
      </c>
      <c r="J193" s="64" t="e">
        <f t="shared" si="33"/>
        <v>#REF!</v>
      </c>
      <c r="K193" s="367"/>
      <c r="L193" s="5"/>
    </row>
    <row r="194" spans="1:12" ht="11.25" customHeight="1">
      <c r="A194" s="389" t="s">
        <v>618</v>
      </c>
      <c r="B194" s="326" t="s">
        <v>619</v>
      </c>
      <c r="C194" s="362" t="s">
        <v>123</v>
      </c>
      <c r="D194" s="363">
        <v>568.22760000000005</v>
      </c>
      <c r="E194" s="64">
        <v>65.7</v>
      </c>
      <c r="F194" s="364">
        <v>0</v>
      </c>
      <c r="G194" s="290" t="e">
        <f t="shared" si="36"/>
        <v>#REF!</v>
      </c>
      <c r="H194" s="365">
        <f t="shared" si="30"/>
        <v>37332.553320000006</v>
      </c>
      <c r="I194" s="366">
        <f t="shared" si="31"/>
        <v>0</v>
      </c>
      <c r="J194" s="64" t="e">
        <f t="shared" si="33"/>
        <v>#REF!</v>
      </c>
      <c r="K194" s="367"/>
      <c r="L194" s="5"/>
    </row>
    <row r="195" spans="1:12" ht="11.25" customHeight="1">
      <c r="A195" s="389" t="s">
        <v>620</v>
      </c>
      <c r="B195" s="326" t="s">
        <v>407</v>
      </c>
      <c r="C195" s="362" t="s">
        <v>408</v>
      </c>
      <c r="D195" s="363">
        <v>70832.956845294131</v>
      </c>
      <c r="E195" s="64">
        <v>1.21</v>
      </c>
      <c r="F195" s="364">
        <v>0.89</v>
      </c>
      <c r="G195" s="290" t="e">
        <f t="shared" si="36"/>
        <v>#REF!</v>
      </c>
      <c r="H195" s="365">
        <f t="shared" si="30"/>
        <v>85707.877782805896</v>
      </c>
      <c r="I195" s="366">
        <f t="shared" si="31"/>
        <v>63041.331592311777</v>
      </c>
      <c r="J195" s="64" t="e">
        <f t="shared" si="33"/>
        <v>#REF!</v>
      </c>
      <c r="K195" s="367"/>
      <c r="L195" s="5"/>
    </row>
    <row r="196" spans="1:12" ht="11.25" customHeight="1">
      <c r="A196" s="389" t="s">
        <v>621</v>
      </c>
      <c r="B196" s="378" t="s">
        <v>410</v>
      </c>
      <c r="C196" s="362" t="s">
        <v>123</v>
      </c>
      <c r="D196" s="363">
        <v>3156.8149999999987</v>
      </c>
      <c r="E196" s="64">
        <v>1.55</v>
      </c>
      <c r="F196" s="364">
        <v>0</v>
      </c>
      <c r="G196" s="290" t="e">
        <f t="shared" si="36"/>
        <v>#REF!</v>
      </c>
      <c r="H196" s="365">
        <f t="shared" si="30"/>
        <v>4893.0632499999983</v>
      </c>
      <c r="I196" s="366">
        <f t="shared" si="31"/>
        <v>0</v>
      </c>
      <c r="J196" s="64" t="e">
        <f t="shared" si="33"/>
        <v>#REF!</v>
      </c>
      <c r="K196" s="367"/>
      <c r="L196" s="5"/>
    </row>
    <row r="197" spans="1:12">
      <c r="A197" s="387" t="s">
        <v>604</v>
      </c>
      <c r="B197" s="388" t="s">
        <v>622</v>
      </c>
      <c r="C197" s="374"/>
      <c r="D197" s="363"/>
      <c r="E197" s="64" t="s">
        <v>1</v>
      </c>
      <c r="F197" s="364" t="s">
        <v>1</v>
      </c>
      <c r="G197" s="290"/>
      <c r="H197" s="365"/>
      <c r="I197" s="366"/>
      <c r="J197" s="64"/>
      <c r="K197" s="371" t="e">
        <f>SUM(H197:H205)+SUM(I197:I205)*tc</f>
        <v>#REF!</v>
      </c>
      <c r="L197" s="5"/>
    </row>
    <row r="198" spans="1:12" ht="14.1" customHeight="1">
      <c r="A198" s="389" t="s">
        <v>606</v>
      </c>
      <c r="B198" s="326" t="s">
        <v>607</v>
      </c>
      <c r="C198" s="362" t="s">
        <v>118</v>
      </c>
      <c r="D198" s="363"/>
      <c r="E198" s="64">
        <v>397.04</v>
      </c>
      <c r="F198" s="364">
        <v>0</v>
      </c>
      <c r="G198" s="290" t="e">
        <f t="shared" ref="G198:G205" si="37">+ROUND(E198+F198*tc,2)</f>
        <v>#REF!</v>
      </c>
      <c r="H198" s="365">
        <f t="shared" ref="H198:H205" si="38">E198*D198</f>
        <v>0</v>
      </c>
      <c r="I198" s="366">
        <f t="shared" ref="I198:I205" si="39">F198*D198</f>
        <v>0</v>
      </c>
      <c r="J198" s="64" t="e">
        <f t="shared" ref="J198:J205" si="40">+ROUND(H198+I198*tc,2)</f>
        <v>#REF!</v>
      </c>
      <c r="K198" s="367"/>
      <c r="L198" s="5"/>
    </row>
    <row r="199" spans="1:12" ht="14.1" customHeight="1">
      <c r="A199" s="389" t="s">
        <v>608</v>
      </c>
      <c r="B199" s="390" t="s">
        <v>609</v>
      </c>
      <c r="C199" s="362" t="s">
        <v>118</v>
      </c>
      <c r="D199" s="363"/>
      <c r="E199" s="64">
        <v>0</v>
      </c>
      <c r="F199" s="364">
        <v>0</v>
      </c>
      <c r="G199" s="290" t="e">
        <f t="shared" si="37"/>
        <v>#REF!</v>
      </c>
      <c r="H199" s="365">
        <f t="shared" si="38"/>
        <v>0</v>
      </c>
      <c r="I199" s="366">
        <f t="shared" si="39"/>
        <v>0</v>
      </c>
      <c r="J199" s="64" t="e">
        <f t="shared" si="40"/>
        <v>#REF!</v>
      </c>
      <c r="K199" s="367"/>
      <c r="L199" s="5"/>
    </row>
    <row r="200" spans="1:12" ht="14.1" customHeight="1">
      <c r="A200" s="389" t="s">
        <v>610</v>
      </c>
      <c r="B200" s="326" t="s">
        <v>623</v>
      </c>
      <c r="C200" s="362" t="s">
        <v>123</v>
      </c>
      <c r="D200" s="363">
        <v>86.740000000000023</v>
      </c>
      <c r="E200" s="64">
        <v>62</v>
      </c>
      <c r="F200" s="364">
        <v>0</v>
      </c>
      <c r="G200" s="290" t="e">
        <f t="shared" si="37"/>
        <v>#REF!</v>
      </c>
      <c r="H200" s="365">
        <f t="shared" si="38"/>
        <v>5377.880000000001</v>
      </c>
      <c r="I200" s="366">
        <f t="shared" si="39"/>
        <v>0</v>
      </c>
      <c r="J200" s="64" t="e">
        <f t="shared" si="40"/>
        <v>#REF!</v>
      </c>
      <c r="K200" s="367"/>
      <c r="L200" s="5"/>
    </row>
    <row r="201" spans="1:12" ht="14.1" customHeight="1">
      <c r="A201" s="389" t="s">
        <v>612</v>
      </c>
      <c r="B201" s="326" t="s">
        <v>624</v>
      </c>
      <c r="C201" s="362" t="s">
        <v>123</v>
      </c>
      <c r="D201" s="363">
        <v>86.740000000000023</v>
      </c>
      <c r="E201" s="64">
        <v>3.55</v>
      </c>
      <c r="F201" s="364">
        <v>0</v>
      </c>
      <c r="G201" s="290" t="e">
        <f t="shared" si="37"/>
        <v>#REF!</v>
      </c>
      <c r="H201" s="365">
        <f t="shared" si="38"/>
        <v>307.92700000000008</v>
      </c>
      <c r="I201" s="366">
        <f t="shared" si="39"/>
        <v>0</v>
      </c>
      <c r="J201" s="64" t="e">
        <f t="shared" si="40"/>
        <v>#REF!</v>
      </c>
      <c r="K201" s="367"/>
      <c r="L201" s="5"/>
    </row>
    <row r="202" spans="1:12" ht="14.1" customHeight="1">
      <c r="A202" s="389" t="s">
        <v>616</v>
      </c>
      <c r="B202" s="326" t="s">
        <v>617</v>
      </c>
      <c r="C202" s="362" t="s">
        <v>123</v>
      </c>
      <c r="D202" s="363">
        <v>77.09</v>
      </c>
      <c r="E202" s="64">
        <v>55.1</v>
      </c>
      <c r="F202" s="364">
        <v>0</v>
      </c>
      <c r="G202" s="290" t="e">
        <f t="shared" si="37"/>
        <v>#REF!</v>
      </c>
      <c r="H202" s="365">
        <f t="shared" si="38"/>
        <v>4247.6590000000006</v>
      </c>
      <c r="I202" s="366">
        <f t="shared" si="39"/>
        <v>0</v>
      </c>
      <c r="J202" s="64" t="e">
        <f t="shared" si="40"/>
        <v>#REF!</v>
      </c>
      <c r="K202" s="367"/>
      <c r="L202" s="5"/>
    </row>
    <row r="203" spans="1:12">
      <c r="A203" s="389" t="s">
        <v>618</v>
      </c>
      <c r="B203" s="326" t="s">
        <v>619</v>
      </c>
      <c r="C203" s="362" t="s">
        <v>123</v>
      </c>
      <c r="D203" s="363">
        <v>9.65</v>
      </c>
      <c r="E203" s="64">
        <v>65.7</v>
      </c>
      <c r="F203" s="364">
        <v>0</v>
      </c>
      <c r="G203" s="290" t="e">
        <f t="shared" si="37"/>
        <v>#REF!</v>
      </c>
      <c r="H203" s="365">
        <f t="shared" si="38"/>
        <v>634.005</v>
      </c>
      <c r="I203" s="366">
        <f t="shared" si="39"/>
        <v>0</v>
      </c>
      <c r="J203" s="64" t="e">
        <f t="shared" si="40"/>
        <v>#REF!</v>
      </c>
      <c r="K203" s="367"/>
      <c r="L203" s="5"/>
    </row>
    <row r="204" spans="1:12" ht="14.1" customHeight="1">
      <c r="A204" s="389" t="s">
        <v>620</v>
      </c>
      <c r="B204" s="326" t="s">
        <v>407</v>
      </c>
      <c r="C204" s="362" t="s">
        <v>408</v>
      </c>
      <c r="D204" s="363">
        <v>981.6028859999999</v>
      </c>
      <c r="E204" s="64">
        <v>1.21</v>
      </c>
      <c r="F204" s="364">
        <v>0.89</v>
      </c>
      <c r="G204" s="290" t="e">
        <f t="shared" si="37"/>
        <v>#REF!</v>
      </c>
      <c r="H204" s="365">
        <f t="shared" si="38"/>
        <v>1187.7394920599997</v>
      </c>
      <c r="I204" s="366">
        <f t="shared" si="39"/>
        <v>873.62656853999988</v>
      </c>
      <c r="J204" s="64" t="e">
        <f t="shared" si="40"/>
        <v>#REF!</v>
      </c>
      <c r="K204" s="367"/>
      <c r="L204" s="5"/>
    </row>
    <row r="205" spans="1:12" ht="15" customHeight="1">
      <c r="A205" s="389" t="s">
        <v>621</v>
      </c>
      <c r="B205" s="378" t="s">
        <v>410</v>
      </c>
      <c r="C205" s="362" t="s">
        <v>123</v>
      </c>
      <c r="D205" s="363">
        <v>86.740000000000023</v>
      </c>
      <c r="E205" s="64">
        <v>1.55</v>
      </c>
      <c r="F205" s="364">
        <v>0</v>
      </c>
      <c r="G205" s="290" t="e">
        <f t="shared" si="37"/>
        <v>#REF!</v>
      </c>
      <c r="H205" s="365">
        <f t="shared" si="38"/>
        <v>134.44700000000003</v>
      </c>
      <c r="I205" s="366">
        <f t="shared" si="39"/>
        <v>0</v>
      </c>
      <c r="J205" s="64" t="e">
        <f t="shared" si="40"/>
        <v>#REF!</v>
      </c>
      <c r="K205" s="367"/>
      <c r="L205" s="5"/>
    </row>
    <row r="206" spans="1:12" ht="14.1" customHeight="1">
      <c r="A206" s="387" t="s">
        <v>625</v>
      </c>
      <c r="B206" s="388" t="s">
        <v>626</v>
      </c>
      <c r="C206" s="362"/>
      <c r="D206" s="363"/>
      <c r="E206" s="64" t="s">
        <v>1</v>
      </c>
      <c r="F206" s="364" t="s">
        <v>1</v>
      </c>
      <c r="G206" s="290"/>
      <c r="H206" s="365"/>
      <c r="I206" s="366"/>
      <c r="J206" s="64"/>
      <c r="K206" s="371" t="e">
        <f>SUM(H206:H216)+SUM(I206:I216)*tc</f>
        <v>#REF!</v>
      </c>
      <c r="L206" s="5"/>
    </row>
    <row r="207" spans="1:12" ht="14.1" customHeight="1">
      <c r="A207" s="389" t="s">
        <v>627</v>
      </c>
      <c r="B207" s="390" t="s">
        <v>628</v>
      </c>
      <c r="C207" s="362" t="s">
        <v>118</v>
      </c>
      <c r="D207" s="363">
        <v>314.36404999999991</v>
      </c>
      <c r="E207" s="64">
        <v>397.04</v>
      </c>
      <c r="F207" s="364">
        <v>0</v>
      </c>
      <c r="G207" s="290" t="e">
        <f t="shared" ref="G207:G216" si="41">+ROUND(E207+F207*tc,2)</f>
        <v>#REF!</v>
      </c>
      <c r="H207" s="365">
        <f t="shared" ref="H207:H216" si="42">E207*D207</f>
        <v>124815.10241199996</v>
      </c>
      <c r="I207" s="366">
        <f t="shared" ref="I207:I216" si="43">F207*D207</f>
        <v>0</v>
      </c>
      <c r="J207" s="64" t="e">
        <f t="shared" ref="J207:J216" si="44">+ROUND(H207+I207*tc,2)</f>
        <v>#REF!</v>
      </c>
      <c r="K207" s="367"/>
      <c r="L207" s="5"/>
    </row>
    <row r="208" spans="1:12" ht="14.1" customHeight="1">
      <c r="A208" s="389" t="s">
        <v>629</v>
      </c>
      <c r="B208" s="390" t="s">
        <v>630</v>
      </c>
      <c r="C208" s="362" t="s">
        <v>118</v>
      </c>
      <c r="D208" s="363"/>
      <c r="E208" s="64">
        <v>422.76</v>
      </c>
      <c r="F208" s="364">
        <v>0</v>
      </c>
      <c r="G208" s="290" t="e">
        <f t="shared" si="41"/>
        <v>#REF!</v>
      </c>
      <c r="H208" s="365">
        <f t="shared" si="42"/>
        <v>0</v>
      </c>
      <c r="I208" s="366">
        <f t="shared" si="43"/>
        <v>0</v>
      </c>
      <c r="J208" s="64" t="e">
        <f t="shared" si="44"/>
        <v>#REF!</v>
      </c>
      <c r="K208" s="367"/>
      <c r="L208" s="5"/>
    </row>
    <row r="209" spans="1:12" ht="14.1" customHeight="1">
      <c r="A209" s="389" t="s">
        <v>631</v>
      </c>
      <c r="B209" s="390" t="s">
        <v>632</v>
      </c>
      <c r="C209" s="362" t="s">
        <v>123</v>
      </c>
      <c r="D209" s="363">
        <v>2985.6419999999989</v>
      </c>
      <c r="E209" s="64">
        <v>37.5</v>
      </c>
      <c r="F209" s="364">
        <v>0</v>
      </c>
      <c r="G209" s="290" t="e">
        <f t="shared" si="41"/>
        <v>#REF!</v>
      </c>
      <c r="H209" s="365">
        <f t="shared" si="42"/>
        <v>111961.57499999995</v>
      </c>
      <c r="I209" s="366">
        <f t="shared" si="43"/>
        <v>0</v>
      </c>
      <c r="J209" s="64" t="e">
        <f t="shared" si="44"/>
        <v>#REF!</v>
      </c>
      <c r="K209" s="367"/>
      <c r="L209" s="5"/>
    </row>
    <row r="210" spans="1:12" ht="14.1" customHeight="1">
      <c r="A210" s="389" t="s">
        <v>631</v>
      </c>
      <c r="B210" s="326" t="s">
        <v>633</v>
      </c>
      <c r="C210" s="362" t="s">
        <v>123</v>
      </c>
      <c r="D210" s="363">
        <v>280.47800000000001</v>
      </c>
      <c r="E210" s="64">
        <v>44.5</v>
      </c>
      <c r="F210" s="364">
        <v>0</v>
      </c>
      <c r="G210" s="290" t="e">
        <f t="shared" ref="G210" si="45">+ROUND(E210+F210*tc,2)</f>
        <v>#REF!</v>
      </c>
      <c r="H210" s="365">
        <f t="shared" si="42"/>
        <v>12481.271000000001</v>
      </c>
      <c r="I210" s="366">
        <f t="shared" si="43"/>
        <v>0</v>
      </c>
      <c r="J210" s="64" t="e">
        <f t="shared" ref="J210" si="46">+ROUND(H210+I210*tc,2)</f>
        <v>#REF!</v>
      </c>
      <c r="K210" s="367"/>
      <c r="L210" s="5"/>
    </row>
    <row r="211" spans="1:12" ht="14.1" customHeight="1">
      <c r="A211" s="389" t="s">
        <v>634</v>
      </c>
      <c r="B211" s="326" t="s">
        <v>623</v>
      </c>
      <c r="C211" s="362" t="s">
        <v>123</v>
      </c>
      <c r="D211" s="363">
        <v>3266.119999999999</v>
      </c>
      <c r="E211" s="64">
        <v>62</v>
      </c>
      <c r="F211" s="364">
        <v>0</v>
      </c>
      <c r="G211" s="290" t="e">
        <f t="shared" si="41"/>
        <v>#REF!</v>
      </c>
      <c r="H211" s="365">
        <f t="shared" si="42"/>
        <v>202499.43999999994</v>
      </c>
      <c r="I211" s="366">
        <f t="shared" si="43"/>
        <v>0</v>
      </c>
      <c r="J211" s="64" t="e">
        <f t="shared" si="44"/>
        <v>#REF!</v>
      </c>
      <c r="K211" s="367"/>
      <c r="L211" s="5"/>
    </row>
    <row r="212" spans="1:12" ht="14.1" customHeight="1">
      <c r="A212" s="389" t="s">
        <v>635</v>
      </c>
      <c r="B212" s="390" t="s">
        <v>624</v>
      </c>
      <c r="C212" s="362" t="s">
        <v>123</v>
      </c>
      <c r="D212" s="363">
        <v>3266.119999999999</v>
      </c>
      <c r="E212" s="64">
        <v>3.55</v>
      </c>
      <c r="F212" s="364">
        <v>0</v>
      </c>
      <c r="G212" s="290" t="e">
        <f t="shared" si="41"/>
        <v>#REF!</v>
      </c>
      <c r="H212" s="365">
        <f t="shared" si="42"/>
        <v>11594.725999999995</v>
      </c>
      <c r="I212" s="366">
        <f t="shared" si="43"/>
        <v>0</v>
      </c>
      <c r="J212" s="64" t="e">
        <f t="shared" si="44"/>
        <v>#REF!</v>
      </c>
      <c r="K212" s="367"/>
      <c r="L212" s="5"/>
    </row>
    <row r="213" spans="1:12" ht="14.1" customHeight="1">
      <c r="A213" s="389" t="s">
        <v>636</v>
      </c>
      <c r="B213" s="390" t="s">
        <v>637</v>
      </c>
      <c r="C213" s="362" t="s">
        <v>408</v>
      </c>
      <c r="D213" s="363">
        <v>13035.089061999995</v>
      </c>
      <c r="E213" s="64">
        <v>1.21</v>
      </c>
      <c r="F213" s="364">
        <v>0.89</v>
      </c>
      <c r="G213" s="290" t="e">
        <f t="shared" si="41"/>
        <v>#REF!</v>
      </c>
      <c r="H213" s="365">
        <f t="shared" si="42"/>
        <v>15772.457765019994</v>
      </c>
      <c r="I213" s="366">
        <f t="shared" si="43"/>
        <v>11601.229265179996</v>
      </c>
      <c r="J213" s="64" t="e">
        <f t="shared" si="44"/>
        <v>#REF!</v>
      </c>
      <c r="K213" s="367"/>
      <c r="L213" s="5"/>
    </row>
    <row r="214" spans="1:12" ht="14.1" customHeight="1">
      <c r="A214" s="389" t="s">
        <v>638</v>
      </c>
      <c r="B214" s="390" t="s">
        <v>639</v>
      </c>
      <c r="C214" s="362" t="s">
        <v>408</v>
      </c>
      <c r="D214" s="363">
        <v>9629.1907193333318</v>
      </c>
      <c r="E214" s="64">
        <v>0</v>
      </c>
      <c r="F214" s="364">
        <v>0.89</v>
      </c>
      <c r="G214" s="290" t="e">
        <f t="shared" si="41"/>
        <v>#REF!</v>
      </c>
      <c r="H214" s="365">
        <f t="shared" si="42"/>
        <v>0</v>
      </c>
      <c r="I214" s="366">
        <f t="shared" si="43"/>
        <v>8569.9797402066652</v>
      </c>
      <c r="J214" s="64" t="e">
        <f t="shared" si="44"/>
        <v>#REF!</v>
      </c>
      <c r="K214" s="367"/>
      <c r="L214" s="5"/>
    </row>
    <row r="215" spans="1:12" ht="14.1" customHeight="1">
      <c r="A215" s="389" t="s">
        <v>640</v>
      </c>
      <c r="B215" s="390" t="s">
        <v>641</v>
      </c>
      <c r="C215" s="362" t="s">
        <v>408</v>
      </c>
      <c r="D215" s="363">
        <v>5160.4695999999985</v>
      </c>
      <c r="E215" s="64">
        <v>0</v>
      </c>
      <c r="F215" s="364">
        <v>0.89</v>
      </c>
      <c r="G215" s="290" t="e">
        <f t="shared" si="41"/>
        <v>#REF!</v>
      </c>
      <c r="H215" s="365">
        <f t="shared" si="42"/>
        <v>0</v>
      </c>
      <c r="I215" s="366">
        <f t="shared" si="43"/>
        <v>4592.8179439999985</v>
      </c>
      <c r="J215" s="64" t="e">
        <f t="shared" si="44"/>
        <v>#REF!</v>
      </c>
      <c r="K215" s="367"/>
      <c r="L215" s="5"/>
    </row>
    <row r="216" spans="1:12" ht="14.1" customHeight="1">
      <c r="A216" s="389" t="s">
        <v>642</v>
      </c>
      <c r="B216" s="390" t="s">
        <v>410</v>
      </c>
      <c r="C216" s="362" t="s">
        <v>123</v>
      </c>
      <c r="D216" s="363">
        <v>3266.119999999999</v>
      </c>
      <c r="E216" s="64">
        <v>1.55</v>
      </c>
      <c r="F216" s="364">
        <v>0</v>
      </c>
      <c r="G216" s="290" t="e">
        <f t="shared" si="41"/>
        <v>#REF!</v>
      </c>
      <c r="H216" s="365">
        <f t="shared" si="42"/>
        <v>5062.485999999999</v>
      </c>
      <c r="I216" s="366">
        <f t="shared" si="43"/>
        <v>0</v>
      </c>
      <c r="J216" s="64" t="e">
        <f t="shared" si="44"/>
        <v>#REF!</v>
      </c>
      <c r="K216" s="367"/>
      <c r="L216" s="5"/>
    </row>
    <row r="217" spans="1:12" ht="14.1" customHeight="1">
      <c r="A217" s="387" t="s">
        <v>625</v>
      </c>
      <c r="B217" s="388" t="s">
        <v>643</v>
      </c>
      <c r="C217" s="362"/>
      <c r="D217" s="363"/>
      <c r="E217" s="64" t="s">
        <v>1</v>
      </c>
      <c r="F217" s="364" t="s">
        <v>1</v>
      </c>
      <c r="G217" s="290"/>
      <c r="H217" s="365"/>
      <c r="I217" s="366"/>
      <c r="J217" s="64"/>
      <c r="K217" s="371" t="e">
        <f>SUM(H217:H227)+SUM(I217:I227)*tc</f>
        <v>#REF!</v>
      </c>
      <c r="L217" s="5"/>
    </row>
    <row r="218" spans="1:12" ht="14.1" customHeight="1">
      <c r="A218" s="389" t="s">
        <v>627</v>
      </c>
      <c r="B218" s="390" t="s">
        <v>628</v>
      </c>
      <c r="C218" s="362" t="s">
        <v>118</v>
      </c>
      <c r="D218" s="363">
        <v>377.89784999999995</v>
      </c>
      <c r="E218" s="64">
        <v>397.04</v>
      </c>
      <c r="F218" s="364">
        <v>0</v>
      </c>
      <c r="G218" s="290" t="e">
        <f t="shared" ref="G218:G227" si="47">+ROUND(E218+F218*tc,2)</f>
        <v>#REF!</v>
      </c>
      <c r="H218" s="365">
        <f t="shared" ref="H218:H227" si="48">E218*D218</f>
        <v>150040.56236399998</v>
      </c>
      <c r="I218" s="366">
        <f t="shared" ref="I218:I227" si="49">F218*D218</f>
        <v>0</v>
      </c>
      <c r="J218" s="64" t="e">
        <f t="shared" ref="J218:J227" si="50">+ROUND(H218+I218*tc,2)</f>
        <v>#REF!</v>
      </c>
      <c r="K218" s="367"/>
      <c r="L218" s="5"/>
    </row>
    <row r="219" spans="1:12" ht="14.1" customHeight="1">
      <c r="A219" s="389" t="s">
        <v>629</v>
      </c>
      <c r="B219" s="390" t="s">
        <v>630</v>
      </c>
      <c r="C219" s="362" t="s">
        <v>118</v>
      </c>
      <c r="D219" s="363">
        <v>27.878</v>
      </c>
      <c r="E219" s="64">
        <v>422.76</v>
      </c>
      <c r="F219" s="364">
        <v>0</v>
      </c>
      <c r="G219" s="290" t="e">
        <f t="shared" si="47"/>
        <v>#REF!</v>
      </c>
      <c r="H219" s="365">
        <f t="shared" si="48"/>
        <v>11785.70328</v>
      </c>
      <c r="I219" s="366">
        <f t="shared" si="49"/>
        <v>0</v>
      </c>
      <c r="J219" s="64" t="e">
        <f t="shared" si="50"/>
        <v>#REF!</v>
      </c>
      <c r="K219" s="367"/>
      <c r="L219" s="5"/>
    </row>
    <row r="220" spans="1:12" ht="14.1" customHeight="1">
      <c r="A220" s="389" t="s">
        <v>631</v>
      </c>
      <c r="B220" s="390" t="s">
        <v>632</v>
      </c>
      <c r="C220" s="362" t="s">
        <v>123</v>
      </c>
      <c r="D220" s="363">
        <v>3421.9549999999995</v>
      </c>
      <c r="E220" s="64">
        <v>37.5</v>
      </c>
      <c r="F220" s="364">
        <v>0</v>
      </c>
      <c r="G220" s="290" t="e">
        <f t="shared" si="47"/>
        <v>#REF!</v>
      </c>
      <c r="H220" s="365">
        <f t="shared" si="48"/>
        <v>128323.31249999999</v>
      </c>
      <c r="I220" s="366">
        <f t="shared" si="49"/>
        <v>0</v>
      </c>
      <c r="J220" s="64" t="e">
        <f t="shared" si="50"/>
        <v>#REF!</v>
      </c>
      <c r="K220" s="367"/>
      <c r="L220" s="5"/>
    </row>
    <row r="221" spans="1:12" ht="14.1" customHeight="1">
      <c r="A221" s="389" t="s">
        <v>631</v>
      </c>
      <c r="B221" s="326" t="s">
        <v>633</v>
      </c>
      <c r="C221" s="362" t="s">
        <v>123</v>
      </c>
      <c r="D221" s="363">
        <v>395.19499999999999</v>
      </c>
      <c r="E221" s="64">
        <v>44.5</v>
      </c>
      <c r="F221" s="364">
        <v>0</v>
      </c>
      <c r="G221" s="290" t="e">
        <f t="shared" si="47"/>
        <v>#REF!</v>
      </c>
      <c r="H221" s="365">
        <f t="shared" si="48"/>
        <v>17586.177499999998</v>
      </c>
      <c r="I221" s="366">
        <f t="shared" si="49"/>
        <v>0</v>
      </c>
      <c r="J221" s="64" t="e">
        <f t="shared" si="50"/>
        <v>#REF!</v>
      </c>
      <c r="K221" s="367"/>
      <c r="L221" s="5"/>
    </row>
    <row r="222" spans="1:12" ht="14.1" customHeight="1">
      <c r="A222" s="389" t="s">
        <v>634</v>
      </c>
      <c r="B222" s="326" t="s">
        <v>644</v>
      </c>
      <c r="C222" s="362" t="s">
        <v>123</v>
      </c>
      <c r="D222" s="363">
        <v>3817.1499999999996</v>
      </c>
      <c r="E222" s="64">
        <v>68</v>
      </c>
      <c r="F222" s="364">
        <v>0</v>
      </c>
      <c r="G222" s="290" t="e">
        <f t="shared" si="47"/>
        <v>#REF!</v>
      </c>
      <c r="H222" s="365">
        <f t="shared" si="48"/>
        <v>259566.19999999998</v>
      </c>
      <c r="I222" s="366">
        <f t="shared" si="49"/>
        <v>0</v>
      </c>
      <c r="J222" s="64" t="e">
        <f t="shared" si="50"/>
        <v>#REF!</v>
      </c>
      <c r="K222" s="367"/>
      <c r="L222" s="5"/>
    </row>
    <row r="223" spans="1:12" ht="14.1" customHeight="1">
      <c r="A223" s="389" t="s">
        <v>635</v>
      </c>
      <c r="B223" s="390" t="s">
        <v>624</v>
      </c>
      <c r="C223" s="362" t="s">
        <v>123</v>
      </c>
      <c r="D223" s="363">
        <v>3817.1499999999996</v>
      </c>
      <c r="E223" s="64">
        <v>3.55</v>
      </c>
      <c r="F223" s="364">
        <v>0</v>
      </c>
      <c r="G223" s="290" t="e">
        <f t="shared" si="47"/>
        <v>#REF!</v>
      </c>
      <c r="H223" s="365">
        <f t="shared" si="48"/>
        <v>13550.882499999998</v>
      </c>
      <c r="I223" s="366">
        <f t="shared" si="49"/>
        <v>0</v>
      </c>
      <c r="J223" s="64" t="e">
        <f t="shared" si="50"/>
        <v>#REF!</v>
      </c>
      <c r="K223" s="367"/>
      <c r="L223" s="5"/>
    </row>
    <row r="224" spans="1:12" ht="14.1" customHeight="1">
      <c r="A224" s="389" t="s">
        <v>636</v>
      </c>
      <c r="B224" s="390" t="s">
        <v>637</v>
      </c>
      <c r="C224" s="362" t="s">
        <v>408</v>
      </c>
      <c r="D224" s="363">
        <v>10572.95579</v>
      </c>
      <c r="E224" s="64">
        <v>1.21</v>
      </c>
      <c r="F224" s="364">
        <v>0.89</v>
      </c>
      <c r="G224" s="290" t="e">
        <f t="shared" si="47"/>
        <v>#REF!</v>
      </c>
      <c r="H224" s="365">
        <f t="shared" si="48"/>
        <v>12793.276505899999</v>
      </c>
      <c r="I224" s="366">
        <f t="shared" si="49"/>
        <v>9409.9306531000002</v>
      </c>
      <c r="J224" s="64" t="e">
        <f t="shared" si="50"/>
        <v>#REF!</v>
      </c>
      <c r="K224" s="367"/>
      <c r="L224" s="5"/>
    </row>
    <row r="225" spans="1:12" ht="14.1" customHeight="1">
      <c r="A225" s="389" t="s">
        <v>638</v>
      </c>
      <c r="B225" s="390" t="s">
        <v>639</v>
      </c>
      <c r="C225" s="362" t="s">
        <v>408</v>
      </c>
      <c r="D225" s="363">
        <v>4771.4375</v>
      </c>
      <c r="E225" s="64">
        <v>0</v>
      </c>
      <c r="F225" s="364">
        <v>0.89</v>
      </c>
      <c r="G225" s="290" t="e">
        <f t="shared" si="47"/>
        <v>#REF!</v>
      </c>
      <c r="H225" s="365">
        <f t="shared" si="48"/>
        <v>0</v>
      </c>
      <c r="I225" s="366">
        <f t="shared" si="49"/>
        <v>4246.5793750000003</v>
      </c>
      <c r="J225" s="64" t="e">
        <f t="shared" si="50"/>
        <v>#REF!</v>
      </c>
      <c r="K225" s="367"/>
      <c r="L225" s="5"/>
    </row>
    <row r="226" spans="1:12" ht="14.1" customHeight="1">
      <c r="A226" s="389" t="s">
        <v>640</v>
      </c>
      <c r="B226" s="390" t="s">
        <v>641</v>
      </c>
      <c r="C226" s="362" t="s">
        <v>408</v>
      </c>
      <c r="D226" s="363">
        <v>6031.0969999999998</v>
      </c>
      <c r="E226" s="64">
        <v>0</v>
      </c>
      <c r="F226" s="364">
        <v>0.89</v>
      </c>
      <c r="G226" s="290" t="e">
        <f t="shared" si="47"/>
        <v>#REF!</v>
      </c>
      <c r="H226" s="365">
        <f t="shared" si="48"/>
        <v>0</v>
      </c>
      <c r="I226" s="366">
        <f t="shared" si="49"/>
        <v>5367.6763300000002</v>
      </c>
      <c r="J226" s="64" t="e">
        <f t="shared" si="50"/>
        <v>#REF!</v>
      </c>
      <c r="K226" s="367"/>
      <c r="L226" s="5"/>
    </row>
    <row r="227" spans="1:12" ht="14.1" customHeight="1">
      <c r="A227" s="389" t="s">
        <v>642</v>
      </c>
      <c r="B227" s="390" t="s">
        <v>410</v>
      </c>
      <c r="C227" s="362" t="s">
        <v>123</v>
      </c>
      <c r="D227" s="363">
        <v>3817.1499999999996</v>
      </c>
      <c r="E227" s="64">
        <v>1.55</v>
      </c>
      <c r="F227" s="364">
        <v>0</v>
      </c>
      <c r="G227" s="290" t="e">
        <f t="shared" si="47"/>
        <v>#REF!</v>
      </c>
      <c r="H227" s="365">
        <f t="shared" si="48"/>
        <v>5916.5824999999995</v>
      </c>
      <c r="I227" s="366">
        <f t="shared" si="49"/>
        <v>0</v>
      </c>
      <c r="J227" s="64" t="e">
        <f t="shared" si="50"/>
        <v>#REF!</v>
      </c>
      <c r="K227" s="367"/>
      <c r="L227" s="5"/>
    </row>
    <row r="228" spans="1:12" ht="14.1" customHeight="1">
      <c r="A228" s="387" t="s">
        <v>645</v>
      </c>
      <c r="B228" s="388" t="s">
        <v>646</v>
      </c>
      <c r="C228" s="362"/>
      <c r="D228" s="363"/>
      <c r="E228" s="64" t="s">
        <v>1</v>
      </c>
      <c r="F228" s="364" t="s">
        <v>1</v>
      </c>
      <c r="G228" s="290"/>
      <c r="H228" s="365"/>
      <c r="I228" s="366"/>
      <c r="J228" s="64"/>
      <c r="K228" s="371" t="e">
        <f>SUM(H228:H238)+SUM(I228:I238)*tc</f>
        <v>#REF!</v>
      </c>
      <c r="L228" s="5"/>
    </row>
    <row r="229" spans="1:12" ht="14.1" customHeight="1">
      <c r="A229" s="389" t="s">
        <v>647</v>
      </c>
      <c r="B229" s="390" t="s">
        <v>628</v>
      </c>
      <c r="C229" s="362" t="s">
        <v>118</v>
      </c>
      <c r="D229" s="363">
        <v>12.132000000000001</v>
      </c>
      <c r="E229" s="64">
        <v>397.04</v>
      </c>
      <c r="F229" s="364">
        <v>0</v>
      </c>
      <c r="G229" s="290" t="e">
        <f t="shared" ref="G229:G238" si="51">+ROUND(E229+F229*tc,2)</f>
        <v>#REF!</v>
      </c>
      <c r="H229" s="365">
        <f t="shared" ref="H229:H238" si="52">E229*D229</f>
        <v>4816.8892800000012</v>
      </c>
      <c r="I229" s="366">
        <f t="shared" ref="I229:I238" si="53">F229*D229</f>
        <v>0</v>
      </c>
      <c r="J229" s="64" t="e">
        <f t="shared" si="33"/>
        <v>#REF!</v>
      </c>
      <c r="K229" s="367"/>
      <c r="L229" s="5"/>
    </row>
    <row r="230" spans="1:12" ht="14.1" customHeight="1">
      <c r="A230" s="389" t="s">
        <v>648</v>
      </c>
      <c r="B230" s="390" t="s">
        <v>649</v>
      </c>
      <c r="C230" s="362" t="s">
        <v>118</v>
      </c>
      <c r="D230" s="363"/>
      <c r="E230" s="64">
        <v>461.61</v>
      </c>
      <c r="F230" s="364">
        <v>0</v>
      </c>
      <c r="G230" s="290" t="e">
        <f t="shared" si="51"/>
        <v>#REF!</v>
      </c>
      <c r="H230" s="365">
        <f t="shared" si="52"/>
        <v>0</v>
      </c>
      <c r="I230" s="366">
        <f t="shared" si="53"/>
        <v>0</v>
      </c>
      <c r="J230" s="64" t="e">
        <f t="shared" si="33"/>
        <v>#REF!</v>
      </c>
      <c r="K230" s="367"/>
      <c r="L230" s="5"/>
    </row>
    <row r="231" spans="1:12" ht="14.1" customHeight="1">
      <c r="A231" s="389" t="s">
        <v>650</v>
      </c>
      <c r="B231" s="390" t="s">
        <v>632</v>
      </c>
      <c r="C231" s="362" t="s">
        <v>123</v>
      </c>
      <c r="D231" s="363">
        <v>134.80000000000001</v>
      </c>
      <c r="E231" s="64">
        <v>37.5</v>
      </c>
      <c r="F231" s="364">
        <v>0</v>
      </c>
      <c r="G231" s="290" t="e">
        <f t="shared" si="51"/>
        <v>#REF!</v>
      </c>
      <c r="H231" s="365">
        <f t="shared" si="52"/>
        <v>5055</v>
      </c>
      <c r="I231" s="366">
        <f t="shared" si="53"/>
        <v>0</v>
      </c>
      <c r="J231" s="64" t="e">
        <f t="shared" si="33"/>
        <v>#REF!</v>
      </c>
      <c r="K231" s="367"/>
      <c r="L231" s="5"/>
    </row>
    <row r="232" spans="1:12" ht="14.1" customHeight="1">
      <c r="A232" s="389" t="s">
        <v>650</v>
      </c>
      <c r="B232" s="390" t="s">
        <v>633</v>
      </c>
      <c r="C232" s="362" t="s">
        <v>123</v>
      </c>
      <c r="D232" s="363"/>
      <c r="E232" s="64">
        <v>44.5</v>
      </c>
      <c r="F232" s="364">
        <v>0</v>
      </c>
      <c r="G232" s="290" t="e">
        <f t="shared" ref="G232" si="54">+ROUND(E232+F232*tc,2)</f>
        <v>#REF!</v>
      </c>
      <c r="H232" s="365">
        <f t="shared" si="52"/>
        <v>0</v>
      </c>
      <c r="I232" s="366">
        <f t="shared" si="53"/>
        <v>0</v>
      </c>
      <c r="J232" s="64" t="e">
        <f t="shared" ref="J232" si="55">+ROUND(H232+I232*tc,2)</f>
        <v>#REF!</v>
      </c>
      <c r="K232" s="367"/>
      <c r="L232" s="5"/>
    </row>
    <row r="233" spans="1:12" ht="14.1" customHeight="1">
      <c r="A233" s="389" t="s">
        <v>651</v>
      </c>
      <c r="B233" s="392" t="s">
        <v>652</v>
      </c>
      <c r="C233" s="362" t="s">
        <v>123</v>
      </c>
      <c r="D233" s="363">
        <v>134.80000000000001</v>
      </c>
      <c r="E233" s="64">
        <v>66</v>
      </c>
      <c r="F233" s="364">
        <v>0</v>
      </c>
      <c r="G233" s="290" t="e">
        <f t="shared" si="51"/>
        <v>#REF!</v>
      </c>
      <c r="H233" s="365">
        <f t="shared" si="52"/>
        <v>8896.8000000000011</v>
      </c>
      <c r="I233" s="366">
        <f t="shared" si="53"/>
        <v>0</v>
      </c>
      <c r="J233" s="64" t="e">
        <f t="shared" si="33"/>
        <v>#REF!</v>
      </c>
      <c r="K233" s="367"/>
      <c r="L233" s="5"/>
    </row>
    <row r="234" spans="1:12" ht="14.1" customHeight="1">
      <c r="A234" s="389" t="s">
        <v>653</v>
      </c>
      <c r="B234" s="390" t="s">
        <v>624</v>
      </c>
      <c r="C234" s="362" t="s">
        <v>123</v>
      </c>
      <c r="D234" s="363">
        <v>134.80000000000001</v>
      </c>
      <c r="E234" s="64">
        <v>3.55</v>
      </c>
      <c r="F234" s="364">
        <v>0</v>
      </c>
      <c r="G234" s="290" t="e">
        <f t="shared" si="51"/>
        <v>#REF!</v>
      </c>
      <c r="H234" s="365">
        <f t="shared" si="52"/>
        <v>478.54</v>
      </c>
      <c r="I234" s="366">
        <f t="shared" si="53"/>
        <v>0</v>
      </c>
      <c r="J234" s="64" t="e">
        <f t="shared" si="33"/>
        <v>#REF!</v>
      </c>
      <c r="K234" s="367"/>
      <c r="L234" s="5"/>
    </row>
    <row r="235" spans="1:12" ht="14.1" customHeight="1">
      <c r="A235" s="389" t="s">
        <v>654</v>
      </c>
      <c r="B235" s="390" t="s">
        <v>637</v>
      </c>
      <c r="C235" s="362" t="s">
        <v>408</v>
      </c>
      <c r="D235" s="363">
        <v>540.70300000000009</v>
      </c>
      <c r="E235" s="64">
        <v>1.21</v>
      </c>
      <c r="F235" s="364">
        <v>0.89</v>
      </c>
      <c r="G235" s="290" t="e">
        <f t="shared" si="51"/>
        <v>#REF!</v>
      </c>
      <c r="H235" s="365">
        <f t="shared" si="52"/>
        <v>654.25063000000011</v>
      </c>
      <c r="I235" s="366">
        <f t="shared" si="53"/>
        <v>481.22567000000009</v>
      </c>
      <c r="J235" s="64" t="e">
        <f t="shared" si="33"/>
        <v>#REF!</v>
      </c>
      <c r="K235" s="367"/>
      <c r="L235" s="5"/>
    </row>
    <row r="236" spans="1:12" ht="14.1" customHeight="1">
      <c r="A236" s="389" t="s">
        <v>655</v>
      </c>
      <c r="B236" s="390" t="s">
        <v>639</v>
      </c>
      <c r="C236" s="362" t="s">
        <v>408</v>
      </c>
      <c r="D236" s="363">
        <v>410.97833333333335</v>
      </c>
      <c r="E236" s="64">
        <v>0</v>
      </c>
      <c r="F236" s="364">
        <v>0.89</v>
      </c>
      <c r="G236" s="290" t="e">
        <f t="shared" si="51"/>
        <v>#REF!</v>
      </c>
      <c r="H236" s="365">
        <f t="shared" si="52"/>
        <v>0</v>
      </c>
      <c r="I236" s="366">
        <f t="shared" si="53"/>
        <v>365.77071666666671</v>
      </c>
      <c r="J236" s="64" t="e">
        <f t="shared" si="33"/>
        <v>#REF!</v>
      </c>
      <c r="K236" s="367"/>
      <c r="L236" s="5"/>
    </row>
    <row r="237" spans="1:12" ht="14.1" customHeight="1">
      <c r="A237" s="389" t="s">
        <v>656</v>
      </c>
      <c r="B237" s="326" t="s">
        <v>657</v>
      </c>
      <c r="C237" s="362" t="s">
        <v>408</v>
      </c>
      <c r="D237" s="363">
        <v>235.90000000000003</v>
      </c>
      <c r="E237" s="64">
        <v>1.21</v>
      </c>
      <c r="F237" s="364">
        <v>0.89</v>
      </c>
      <c r="G237" s="290" t="e">
        <f t="shared" si="51"/>
        <v>#REF!</v>
      </c>
      <c r="H237" s="365">
        <f t="shared" si="52"/>
        <v>285.43900000000002</v>
      </c>
      <c r="I237" s="366">
        <f t="shared" si="53"/>
        <v>209.95100000000002</v>
      </c>
      <c r="J237" s="64" t="e">
        <f t="shared" si="33"/>
        <v>#REF!</v>
      </c>
      <c r="K237" s="367"/>
      <c r="L237" s="5"/>
    </row>
    <row r="238" spans="1:12" ht="14.1" customHeight="1">
      <c r="A238" s="389" t="s">
        <v>658</v>
      </c>
      <c r="B238" s="390" t="s">
        <v>410</v>
      </c>
      <c r="C238" s="362" t="s">
        <v>123</v>
      </c>
      <c r="D238" s="363">
        <v>134.80000000000001</v>
      </c>
      <c r="E238" s="64">
        <v>1.55</v>
      </c>
      <c r="F238" s="364">
        <v>0</v>
      </c>
      <c r="G238" s="290" t="e">
        <f t="shared" si="51"/>
        <v>#REF!</v>
      </c>
      <c r="H238" s="365">
        <f t="shared" si="52"/>
        <v>208.94000000000003</v>
      </c>
      <c r="I238" s="366">
        <f t="shared" si="53"/>
        <v>0</v>
      </c>
      <c r="J238" s="64" t="e">
        <f t="shared" si="33"/>
        <v>#REF!</v>
      </c>
      <c r="K238" s="367"/>
      <c r="L238" s="5"/>
    </row>
    <row r="239" spans="1:12" ht="14.1" customHeight="1">
      <c r="A239" s="387" t="s">
        <v>645</v>
      </c>
      <c r="B239" s="388" t="s">
        <v>659</v>
      </c>
      <c r="C239" s="362"/>
      <c r="D239" s="363"/>
      <c r="E239" s="64" t="s">
        <v>1</v>
      </c>
      <c r="F239" s="364" t="s">
        <v>1</v>
      </c>
      <c r="G239" s="290"/>
      <c r="H239" s="365"/>
      <c r="I239" s="366"/>
      <c r="J239" s="64"/>
      <c r="K239" s="371" t="e">
        <f>SUM(H239:H249)+SUM(I239:I249)*tc</f>
        <v>#REF!</v>
      </c>
      <c r="L239" s="5"/>
    </row>
    <row r="240" spans="1:12" ht="14.1" customHeight="1">
      <c r="A240" s="389" t="s">
        <v>647</v>
      </c>
      <c r="B240" s="326" t="s">
        <v>660</v>
      </c>
      <c r="C240" s="362" t="s">
        <v>118</v>
      </c>
      <c r="D240" s="363">
        <v>147.54460500000002</v>
      </c>
      <c r="E240" s="64">
        <v>397.04</v>
      </c>
      <c r="F240" s="364">
        <v>0</v>
      </c>
      <c r="G240" s="290" t="e">
        <f t="shared" ref="G240:G249" si="56">+ROUND(E240+F240*tc,2)</f>
        <v>#REF!</v>
      </c>
      <c r="H240" s="365">
        <f>E240*D240</f>
        <v>58581.109969200013</v>
      </c>
      <c r="I240" s="366">
        <f>F240*D240</f>
        <v>0</v>
      </c>
      <c r="J240" s="64" t="e">
        <f t="shared" ref="J240:J249" si="57">+ROUND(H240+I240*tc,2)</f>
        <v>#REF!</v>
      </c>
      <c r="K240" s="367"/>
      <c r="L240" s="5"/>
    </row>
    <row r="241" spans="1:12" ht="14.1" customHeight="1">
      <c r="A241" s="389" t="s">
        <v>648</v>
      </c>
      <c r="B241" s="326" t="s">
        <v>661</v>
      </c>
      <c r="C241" s="362" t="s">
        <v>118</v>
      </c>
      <c r="D241" s="363">
        <v>2.0279999999999996</v>
      </c>
      <c r="E241" s="64">
        <v>461.61</v>
      </c>
      <c r="F241" s="364">
        <v>0</v>
      </c>
      <c r="G241" s="290" t="e">
        <f t="shared" si="56"/>
        <v>#REF!</v>
      </c>
      <c r="H241" s="365">
        <f>E241*D241</f>
        <v>936.14507999999978</v>
      </c>
      <c r="I241" s="366">
        <f>F241*D241</f>
        <v>0</v>
      </c>
      <c r="J241" s="64" t="e">
        <f t="shared" si="57"/>
        <v>#REF!</v>
      </c>
      <c r="K241" s="367"/>
      <c r="L241" s="5"/>
    </row>
    <row r="242" spans="1:12" ht="14.1" customHeight="1">
      <c r="A242" s="389" t="s">
        <v>650</v>
      </c>
      <c r="B242" s="390" t="s">
        <v>632</v>
      </c>
      <c r="C242" s="362" t="s">
        <v>123</v>
      </c>
      <c r="D242" s="363">
        <v>776.71770000000015</v>
      </c>
      <c r="E242" s="64">
        <v>37.5</v>
      </c>
      <c r="F242" s="364">
        <v>0</v>
      </c>
      <c r="G242" s="290" t="e">
        <f t="shared" si="56"/>
        <v>#REF!</v>
      </c>
      <c r="H242" s="365">
        <f t="shared" ref="H242:H249" si="58">E242*D242</f>
        <v>29126.913750000007</v>
      </c>
      <c r="I242" s="366">
        <f t="shared" ref="I242:I249" si="59">F242*D242</f>
        <v>0</v>
      </c>
      <c r="J242" s="64" t="e">
        <f t="shared" si="57"/>
        <v>#REF!</v>
      </c>
      <c r="K242" s="367"/>
      <c r="L242" s="5"/>
    </row>
    <row r="243" spans="1:12" ht="14.1" customHeight="1">
      <c r="A243" s="389" t="s">
        <v>651</v>
      </c>
      <c r="B243" s="393" t="s">
        <v>633</v>
      </c>
      <c r="C243" s="362" t="s">
        <v>123</v>
      </c>
      <c r="D243" s="363">
        <v>206.91299999999998</v>
      </c>
      <c r="E243" s="64">
        <v>44.5</v>
      </c>
      <c r="F243" s="364">
        <v>0</v>
      </c>
      <c r="G243" s="290" t="e">
        <f t="shared" ref="G243" si="60">+ROUND(E243+F243*tc,2)</f>
        <v>#REF!</v>
      </c>
      <c r="H243" s="365">
        <f t="shared" si="58"/>
        <v>9207.6284999999989</v>
      </c>
      <c r="I243" s="366">
        <f t="shared" si="59"/>
        <v>0</v>
      </c>
      <c r="J243" s="64" t="e">
        <f t="shared" ref="J243" si="61">+ROUND(H243+I243*tc,2)</f>
        <v>#REF!</v>
      </c>
      <c r="K243" s="367"/>
      <c r="L243" s="5"/>
    </row>
    <row r="244" spans="1:12" ht="14.1" customHeight="1">
      <c r="A244" s="389" t="s">
        <v>653</v>
      </c>
      <c r="B244" s="326" t="s">
        <v>662</v>
      </c>
      <c r="C244" s="362" t="s">
        <v>123</v>
      </c>
      <c r="D244" s="363">
        <v>983.63070000000016</v>
      </c>
      <c r="E244" s="64">
        <v>46</v>
      </c>
      <c r="F244" s="364">
        <v>0</v>
      </c>
      <c r="G244" s="290" t="e">
        <f t="shared" si="56"/>
        <v>#REF!</v>
      </c>
      <c r="H244" s="365">
        <f t="shared" si="58"/>
        <v>45247.012200000005</v>
      </c>
      <c r="I244" s="366">
        <f t="shared" si="59"/>
        <v>0</v>
      </c>
      <c r="J244" s="64" t="e">
        <f t="shared" si="57"/>
        <v>#REF!</v>
      </c>
      <c r="K244" s="367"/>
      <c r="L244" s="5"/>
    </row>
    <row r="245" spans="1:12" ht="14.1" customHeight="1">
      <c r="A245" s="389" t="s">
        <v>654</v>
      </c>
      <c r="B245" s="390" t="s">
        <v>624</v>
      </c>
      <c r="C245" s="362" t="s">
        <v>123</v>
      </c>
      <c r="D245" s="363">
        <v>983.63070000000016</v>
      </c>
      <c r="E245" s="64">
        <v>3.55</v>
      </c>
      <c r="F245" s="364">
        <v>0</v>
      </c>
      <c r="G245" s="290" t="e">
        <f t="shared" si="56"/>
        <v>#REF!</v>
      </c>
      <c r="H245" s="365">
        <f t="shared" si="58"/>
        <v>3491.8889850000005</v>
      </c>
      <c r="I245" s="366">
        <f t="shared" si="59"/>
        <v>0</v>
      </c>
      <c r="J245" s="64" t="e">
        <f t="shared" si="57"/>
        <v>#REF!</v>
      </c>
      <c r="K245" s="367"/>
      <c r="L245" s="5"/>
    </row>
    <row r="246" spans="1:12" ht="14.1" customHeight="1">
      <c r="A246" s="389" t="s">
        <v>655</v>
      </c>
      <c r="B246" s="390" t="s">
        <v>637</v>
      </c>
      <c r="C246" s="362" t="s">
        <v>408</v>
      </c>
      <c r="D246" s="363">
        <v>6628.1607799999965</v>
      </c>
      <c r="E246" s="64">
        <v>1.21</v>
      </c>
      <c r="F246" s="364">
        <v>0.89</v>
      </c>
      <c r="G246" s="290" t="e">
        <f t="shared" si="56"/>
        <v>#REF!</v>
      </c>
      <c r="H246" s="365">
        <f t="shared" si="58"/>
        <v>8020.0745437999958</v>
      </c>
      <c r="I246" s="366">
        <f t="shared" si="59"/>
        <v>5899.0630941999971</v>
      </c>
      <c r="J246" s="64" t="e">
        <f t="shared" si="57"/>
        <v>#REF!</v>
      </c>
      <c r="K246" s="367"/>
      <c r="L246" s="5"/>
    </row>
    <row r="247" spans="1:12" ht="14.1" customHeight="1">
      <c r="A247" s="389" t="s">
        <v>656</v>
      </c>
      <c r="B247" s="390" t="s">
        <v>639</v>
      </c>
      <c r="C247" s="362" t="s">
        <v>408</v>
      </c>
      <c r="D247" s="363">
        <v>8400.2034649999987</v>
      </c>
      <c r="E247" s="64">
        <v>0</v>
      </c>
      <c r="F247" s="364">
        <v>0.89</v>
      </c>
      <c r="G247" s="290" t="e">
        <f t="shared" si="56"/>
        <v>#REF!</v>
      </c>
      <c r="H247" s="365">
        <f t="shared" si="58"/>
        <v>0</v>
      </c>
      <c r="I247" s="366">
        <f t="shared" si="59"/>
        <v>7476.1810838499987</v>
      </c>
      <c r="J247" s="64" t="e">
        <f t="shared" si="57"/>
        <v>#REF!</v>
      </c>
      <c r="K247" s="367"/>
      <c r="L247" s="5"/>
    </row>
    <row r="248" spans="1:12" ht="14.1" customHeight="1">
      <c r="A248" s="389" t="s">
        <v>658</v>
      </c>
      <c r="B248" s="326" t="s">
        <v>657</v>
      </c>
      <c r="C248" s="362" t="s">
        <v>408</v>
      </c>
      <c r="D248" s="363">
        <v>1475.4460500000002</v>
      </c>
      <c r="E248" s="64">
        <v>1.21</v>
      </c>
      <c r="F248" s="364">
        <v>0.89</v>
      </c>
      <c r="G248" s="290" t="e">
        <f t="shared" si="56"/>
        <v>#REF!</v>
      </c>
      <c r="H248" s="365">
        <f t="shared" si="58"/>
        <v>1785.2897205000002</v>
      </c>
      <c r="I248" s="366">
        <f t="shared" si="59"/>
        <v>1313.1469845000001</v>
      </c>
      <c r="J248" s="64" t="e">
        <f t="shared" si="57"/>
        <v>#REF!</v>
      </c>
      <c r="K248" s="367"/>
      <c r="L248" s="5"/>
    </row>
    <row r="249" spans="1:12" ht="14.1" customHeight="1">
      <c r="A249" s="389" t="s">
        <v>663</v>
      </c>
      <c r="B249" s="390" t="s">
        <v>410</v>
      </c>
      <c r="C249" s="362" t="s">
        <v>123</v>
      </c>
      <c r="D249" s="363">
        <v>983.63070000000016</v>
      </c>
      <c r="E249" s="64">
        <v>1.55</v>
      </c>
      <c r="F249" s="364">
        <v>0</v>
      </c>
      <c r="G249" s="290" t="e">
        <f t="shared" si="56"/>
        <v>#REF!</v>
      </c>
      <c r="H249" s="365">
        <f t="shared" si="58"/>
        <v>1524.6275850000002</v>
      </c>
      <c r="I249" s="366">
        <f t="shared" si="59"/>
        <v>0</v>
      </c>
      <c r="J249" s="64" t="e">
        <f t="shared" si="57"/>
        <v>#REF!</v>
      </c>
      <c r="K249" s="367"/>
      <c r="L249" s="5"/>
    </row>
    <row r="250" spans="1:12" ht="14.1" customHeight="1">
      <c r="A250" s="389"/>
      <c r="B250" s="388" t="s">
        <v>664</v>
      </c>
      <c r="C250" s="362"/>
      <c r="D250" s="363"/>
      <c r="E250" s="64"/>
      <c r="F250" s="364"/>
      <c r="G250" s="290"/>
      <c r="H250" s="365"/>
      <c r="I250" s="366"/>
      <c r="J250" s="64"/>
      <c r="K250" s="371" t="e">
        <f>SUM(H250:H261)+SUM(I250:I261)*tc</f>
        <v>#REF!</v>
      </c>
      <c r="L250" s="5"/>
    </row>
    <row r="251" spans="1:12" ht="14.1" customHeight="1">
      <c r="A251" s="389"/>
      <c r="B251" s="326" t="s">
        <v>660</v>
      </c>
      <c r="C251" s="362" t="s">
        <v>118</v>
      </c>
      <c r="D251" s="363">
        <v>389.64408600000002</v>
      </c>
      <c r="E251" s="64">
        <v>397.04</v>
      </c>
      <c r="F251" s="364">
        <v>0</v>
      </c>
      <c r="G251" s="290" t="e">
        <f t="shared" ref="G251:G261" si="62">+ROUND(E251+F251*tc,2)</f>
        <v>#REF!</v>
      </c>
      <c r="H251" s="365">
        <f t="shared" ref="H251:H261" si="63">E251*D251</f>
        <v>154704.28790544003</v>
      </c>
      <c r="I251" s="366">
        <f t="shared" ref="I251:I261" si="64">F251*D251</f>
        <v>0</v>
      </c>
      <c r="J251" s="64" t="e">
        <f t="shared" ref="J251:J261" si="65">+ROUND(H251+I251*tc,2)</f>
        <v>#REF!</v>
      </c>
      <c r="K251" s="367"/>
      <c r="L251" s="5"/>
    </row>
    <row r="252" spans="1:12" ht="14.1" customHeight="1">
      <c r="A252" s="389"/>
      <c r="B252" s="326" t="s">
        <v>665</v>
      </c>
      <c r="C252" s="362" t="s">
        <v>118</v>
      </c>
      <c r="D252" s="363">
        <v>17.239000000000001</v>
      </c>
      <c r="E252" s="64">
        <v>422.76</v>
      </c>
      <c r="F252" s="364">
        <v>0</v>
      </c>
      <c r="G252" s="290" t="e">
        <f t="shared" si="62"/>
        <v>#REF!</v>
      </c>
      <c r="H252" s="365">
        <f t="shared" si="63"/>
        <v>7287.95964</v>
      </c>
      <c r="I252" s="366">
        <f t="shared" si="64"/>
        <v>0</v>
      </c>
      <c r="J252" s="64" t="e">
        <f t="shared" si="65"/>
        <v>#REF!</v>
      </c>
      <c r="K252" s="367"/>
      <c r="L252" s="5"/>
    </row>
    <row r="253" spans="1:12" ht="14.1" customHeight="1">
      <c r="A253" s="389"/>
      <c r="B253" s="390" t="s">
        <v>666</v>
      </c>
      <c r="C253" s="362" t="s">
        <v>118</v>
      </c>
      <c r="D253" s="363"/>
      <c r="E253" s="64">
        <v>481.39</v>
      </c>
      <c r="F253" s="364">
        <v>0</v>
      </c>
      <c r="G253" s="290" t="e">
        <f t="shared" si="62"/>
        <v>#REF!</v>
      </c>
      <c r="H253" s="365">
        <f t="shared" si="63"/>
        <v>0</v>
      </c>
      <c r="I253" s="366">
        <f t="shared" si="64"/>
        <v>0</v>
      </c>
      <c r="J253" s="64" t="e">
        <f t="shared" si="65"/>
        <v>#REF!</v>
      </c>
      <c r="K253" s="367"/>
      <c r="L253" s="5"/>
    </row>
    <row r="254" spans="1:12" ht="14.1" customHeight="1">
      <c r="A254" s="389"/>
      <c r="B254" s="390" t="s">
        <v>667</v>
      </c>
      <c r="C254" s="362" t="s">
        <v>123</v>
      </c>
      <c r="D254" s="363">
        <v>2997.2622000000001</v>
      </c>
      <c r="E254" s="64">
        <v>37.5</v>
      </c>
      <c r="F254" s="364">
        <v>0</v>
      </c>
      <c r="G254" s="290" t="e">
        <f t="shared" si="62"/>
        <v>#REF!</v>
      </c>
      <c r="H254" s="365">
        <f t="shared" si="63"/>
        <v>112397.3325</v>
      </c>
      <c r="I254" s="366">
        <f t="shared" si="64"/>
        <v>0</v>
      </c>
      <c r="J254" s="64" t="e">
        <f t="shared" si="65"/>
        <v>#REF!</v>
      </c>
      <c r="K254" s="367"/>
      <c r="L254" s="5"/>
    </row>
    <row r="255" spans="1:12" ht="14.1" customHeight="1">
      <c r="A255" s="389"/>
      <c r="B255" s="390" t="s">
        <v>668</v>
      </c>
      <c r="C255" s="362" t="s">
        <v>123</v>
      </c>
      <c r="D255" s="363">
        <v>205.98</v>
      </c>
      <c r="E255" s="64">
        <v>44.5</v>
      </c>
      <c r="F255" s="364">
        <v>0</v>
      </c>
      <c r="G255" s="290" t="e">
        <f t="shared" si="62"/>
        <v>#REF!</v>
      </c>
      <c r="H255" s="365">
        <f t="shared" si="63"/>
        <v>9166.1099999999988</v>
      </c>
      <c r="I255" s="366">
        <f t="shared" si="64"/>
        <v>0</v>
      </c>
      <c r="J255" s="64" t="e">
        <f t="shared" si="65"/>
        <v>#REF!</v>
      </c>
      <c r="K255" s="367"/>
      <c r="L255" s="5"/>
    </row>
    <row r="256" spans="1:12" ht="14.1" customHeight="1">
      <c r="A256" s="389"/>
      <c r="B256" s="390" t="s">
        <v>662</v>
      </c>
      <c r="C256" s="362" t="s">
        <v>123</v>
      </c>
      <c r="D256" s="363">
        <v>3203.2422000000001</v>
      </c>
      <c r="E256" s="64">
        <v>46</v>
      </c>
      <c r="F256" s="364">
        <v>0</v>
      </c>
      <c r="G256" s="290" t="e">
        <f t="shared" si="62"/>
        <v>#REF!</v>
      </c>
      <c r="H256" s="365">
        <f t="shared" si="63"/>
        <v>147349.14120000001</v>
      </c>
      <c r="I256" s="366">
        <f t="shared" si="64"/>
        <v>0</v>
      </c>
      <c r="J256" s="64" t="e">
        <f t="shared" si="65"/>
        <v>#REF!</v>
      </c>
      <c r="K256" s="367"/>
      <c r="L256" s="5"/>
    </row>
    <row r="257" spans="1:12" ht="14.1" customHeight="1">
      <c r="A257" s="389"/>
      <c r="B257" s="390" t="s">
        <v>624</v>
      </c>
      <c r="C257" s="362" t="s">
        <v>123</v>
      </c>
      <c r="D257" s="363">
        <v>3203.2422000000001</v>
      </c>
      <c r="E257" s="64">
        <v>3.55</v>
      </c>
      <c r="F257" s="364">
        <v>0</v>
      </c>
      <c r="G257" s="290" t="e">
        <f t="shared" si="62"/>
        <v>#REF!</v>
      </c>
      <c r="H257" s="365">
        <f t="shared" si="63"/>
        <v>11371.50981</v>
      </c>
      <c r="I257" s="366">
        <f t="shared" si="64"/>
        <v>0</v>
      </c>
      <c r="J257" s="64" t="e">
        <f t="shared" si="65"/>
        <v>#REF!</v>
      </c>
      <c r="K257" s="367"/>
      <c r="L257" s="5"/>
    </row>
    <row r="258" spans="1:12" ht="14.1" customHeight="1">
      <c r="A258" s="389"/>
      <c r="B258" s="390" t="s">
        <v>637</v>
      </c>
      <c r="C258" s="362" t="s">
        <v>408</v>
      </c>
      <c r="D258" s="363">
        <v>21602.06048199999</v>
      </c>
      <c r="E258" s="64">
        <v>1.21</v>
      </c>
      <c r="F258" s="364">
        <v>0.89</v>
      </c>
      <c r="G258" s="290" t="e">
        <f t="shared" si="62"/>
        <v>#REF!</v>
      </c>
      <c r="H258" s="365">
        <f t="shared" si="63"/>
        <v>26138.493183219987</v>
      </c>
      <c r="I258" s="366">
        <f t="shared" si="64"/>
        <v>19225.83382897999</v>
      </c>
      <c r="J258" s="64" t="e">
        <f t="shared" si="65"/>
        <v>#REF!</v>
      </c>
      <c r="K258" s="367"/>
      <c r="L258" s="5"/>
    </row>
    <row r="259" spans="1:12" ht="14.1" customHeight="1">
      <c r="A259" s="389"/>
      <c r="B259" s="390" t="s">
        <v>639</v>
      </c>
      <c r="C259" s="362" t="s">
        <v>408</v>
      </c>
      <c r="D259" s="363">
        <v>25367.679109999997</v>
      </c>
      <c r="E259" s="64">
        <v>0</v>
      </c>
      <c r="F259" s="364">
        <v>0.89</v>
      </c>
      <c r="G259" s="290" t="e">
        <f t="shared" si="62"/>
        <v>#REF!</v>
      </c>
      <c r="H259" s="365">
        <f t="shared" si="63"/>
        <v>0</v>
      </c>
      <c r="I259" s="366">
        <f t="shared" si="64"/>
        <v>22577.234407899999</v>
      </c>
      <c r="J259" s="64" t="e">
        <f t="shared" si="65"/>
        <v>#REF!</v>
      </c>
      <c r="K259" s="367"/>
      <c r="L259" s="5"/>
    </row>
    <row r="260" spans="1:12" ht="14.1" customHeight="1">
      <c r="A260" s="389"/>
      <c r="B260" s="390" t="s">
        <v>657</v>
      </c>
      <c r="C260" s="362" t="s">
        <v>408</v>
      </c>
      <c r="D260" s="363">
        <v>4804.8633</v>
      </c>
      <c r="E260" s="64">
        <v>1.21</v>
      </c>
      <c r="F260" s="364">
        <v>0.89</v>
      </c>
      <c r="G260" s="290" t="e">
        <f t="shared" si="62"/>
        <v>#REF!</v>
      </c>
      <c r="H260" s="365">
        <f t="shared" si="63"/>
        <v>5813.8845929999998</v>
      </c>
      <c r="I260" s="366">
        <f t="shared" si="64"/>
        <v>4276.3283369999999</v>
      </c>
      <c r="J260" s="64" t="e">
        <f t="shared" si="65"/>
        <v>#REF!</v>
      </c>
      <c r="K260" s="367"/>
      <c r="L260" s="5"/>
    </row>
    <row r="261" spans="1:12" ht="14.1" customHeight="1">
      <c r="A261" s="389"/>
      <c r="B261" s="390" t="s">
        <v>410</v>
      </c>
      <c r="C261" s="362" t="s">
        <v>123</v>
      </c>
      <c r="D261" s="363">
        <v>3203.2422000000001</v>
      </c>
      <c r="E261" s="64">
        <v>1.55</v>
      </c>
      <c r="F261" s="364">
        <v>0</v>
      </c>
      <c r="G261" s="290" t="e">
        <f t="shared" si="62"/>
        <v>#REF!</v>
      </c>
      <c r="H261" s="365">
        <f t="shared" si="63"/>
        <v>4965.0254100000002</v>
      </c>
      <c r="I261" s="366">
        <f t="shared" si="64"/>
        <v>0</v>
      </c>
      <c r="J261" s="64" t="e">
        <f t="shared" si="65"/>
        <v>#REF!</v>
      </c>
      <c r="K261" s="367"/>
      <c r="L261" s="5"/>
    </row>
    <row r="262" spans="1:12" ht="14.1" customHeight="1">
      <c r="A262" s="389"/>
      <c r="B262" s="388" t="s">
        <v>669</v>
      </c>
      <c r="C262" s="362"/>
      <c r="D262" s="363"/>
      <c r="E262" s="64"/>
      <c r="F262" s="364"/>
      <c r="G262" s="290"/>
      <c r="H262" s="365"/>
      <c r="I262" s="366"/>
      <c r="J262" s="64"/>
      <c r="K262" s="371" t="e">
        <f>SUM(H262:H273)+SUM(I262:I273)*tc</f>
        <v>#REF!</v>
      </c>
      <c r="L262" s="5"/>
    </row>
    <row r="263" spans="1:12" ht="14.1" customHeight="1">
      <c r="A263" s="389"/>
      <c r="B263" s="326" t="s">
        <v>660</v>
      </c>
      <c r="C263" s="362" t="s">
        <v>118</v>
      </c>
      <c r="D263" s="363">
        <v>51.976979999999998</v>
      </c>
      <c r="E263" s="64">
        <v>397.04</v>
      </c>
      <c r="F263" s="364">
        <v>0</v>
      </c>
      <c r="G263" s="290" t="e">
        <f t="shared" ref="G263:G273" si="66">+ROUND(E263+F263*tc,2)</f>
        <v>#REF!</v>
      </c>
      <c r="H263" s="365">
        <f t="shared" ref="H263:H273" si="67">E263*D263</f>
        <v>20636.9401392</v>
      </c>
      <c r="I263" s="366">
        <f t="shared" ref="I263:I273" si="68">F263*D263</f>
        <v>0</v>
      </c>
      <c r="J263" s="64" t="e">
        <f t="shared" ref="J263:J273" si="69">+ROUND(H263+I263*tc,2)</f>
        <v>#REF!</v>
      </c>
      <c r="K263" s="367"/>
      <c r="L263" s="5"/>
    </row>
    <row r="264" spans="1:12" ht="14.1" customHeight="1">
      <c r="A264" s="389"/>
      <c r="B264" s="326" t="s">
        <v>665</v>
      </c>
      <c r="C264" s="362" t="s">
        <v>118</v>
      </c>
      <c r="D264" s="363">
        <v>17.239000000000001</v>
      </c>
      <c r="E264" s="64">
        <v>422.76</v>
      </c>
      <c r="F264" s="364">
        <v>0</v>
      </c>
      <c r="G264" s="290" t="e">
        <f t="shared" si="66"/>
        <v>#REF!</v>
      </c>
      <c r="H264" s="365">
        <f t="shared" si="67"/>
        <v>7287.95964</v>
      </c>
      <c r="I264" s="366">
        <f t="shared" si="68"/>
        <v>0</v>
      </c>
      <c r="J264" s="64" t="e">
        <f t="shared" si="69"/>
        <v>#REF!</v>
      </c>
      <c r="K264" s="367"/>
      <c r="L264" s="5"/>
    </row>
    <row r="265" spans="1:12" ht="14.1" customHeight="1">
      <c r="A265" s="389"/>
      <c r="B265" s="390" t="s">
        <v>666</v>
      </c>
      <c r="C265" s="362" t="s">
        <v>118</v>
      </c>
      <c r="D265" s="363"/>
      <c r="E265" s="64">
        <v>481.39</v>
      </c>
      <c r="F265" s="364">
        <v>0</v>
      </c>
      <c r="G265" s="290" t="e">
        <f t="shared" si="66"/>
        <v>#REF!</v>
      </c>
      <c r="H265" s="365">
        <f t="shared" si="67"/>
        <v>0</v>
      </c>
      <c r="I265" s="366">
        <f t="shared" si="68"/>
        <v>0</v>
      </c>
      <c r="J265" s="64" t="e">
        <f t="shared" si="69"/>
        <v>#REF!</v>
      </c>
      <c r="K265" s="367"/>
      <c r="L265" s="5"/>
    </row>
    <row r="266" spans="1:12" ht="14.1" customHeight="1">
      <c r="A266" s="389"/>
      <c r="B266" s="390" t="s">
        <v>667</v>
      </c>
      <c r="C266" s="362" t="s">
        <v>123</v>
      </c>
      <c r="D266" s="363">
        <v>288.76100000000002</v>
      </c>
      <c r="E266" s="64">
        <v>37.5</v>
      </c>
      <c r="F266" s="364">
        <v>0</v>
      </c>
      <c r="G266" s="290" t="e">
        <f t="shared" si="66"/>
        <v>#REF!</v>
      </c>
      <c r="H266" s="365">
        <f t="shared" si="67"/>
        <v>10828.5375</v>
      </c>
      <c r="I266" s="366">
        <f t="shared" si="68"/>
        <v>0</v>
      </c>
      <c r="J266" s="64" t="e">
        <f t="shared" si="69"/>
        <v>#REF!</v>
      </c>
      <c r="K266" s="367"/>
      <c r="L266" s="5"/>
    </row>
    <row r="267" spans="1:12" ht="14.1" customHeight="1">
      <c r="A267" s="389"/>
      <c r="B267" s="390" t="s">
        <v>668</v>
      </c>
      <c r="C267" s="362" t="s">
        <v>123</v>
      </c>
      <c r="D267" s="363"/>
      <c r="E267" s="64">
        <v>44.5</v>
      </c>
      <c r="F267" s="364">
        <v>0</v>
      </c>
      <c r="G267" s="290" t="e">
        <f t="shared" si="66"/>
        <v>#REF!</v>
      </c>
      <c r="H267" s="365">
        <f t="shared" si="67"/>
        <v>0</v>
      </c>
      <c r="I267" s="366">
        <f t="shared" si="68"/>
        <v>0</v>
      </c>
      <c r="J267" s="64" t="e">
        <f t="shared" si="69"/>
        <v>#REF!</v>
      </c>
      <c r="K267" s="367"/>
      <c r="L267" s="5"/>
    </row>
    <row r="268" spans="1:12" ht="14.1" customHeight="1">
      <c r="A268" s="389"/>
      <c r="B268" s="390" t="s">
        <v>662</v>
      </c>
      <c r="C268" s="362" t="s">
        <v>123</v>
      </c>
      <c r="D268" s="363">
        <v>288.76100000000002</v>
      </c>
      <c r="E268" s="64">
        <v>46</v>
      </c>
      <c r="F268" s="364">
        <v>0</v>
      </c>
      <c r="G268" s="290" t="e">
        <f t="shared" si="66"/>
        <v>#REF!</v>
      </c>
      <c r="H268" s="365">
        <f t="shared" si="67"/>
        <v>13283.006000000001</v>
      </c>
      <c r="I268" s="366">
        <f t="shared" si="68"/>
        <v>0</v>
      </c>
      <c r="J268" s="64" t="e">
        <f t="shared" si="69"/>
        <v>#REF!</v>
      </c>
      <c r="K268" s="367"/>
      <c r="L268" s="5"/>
    </row>
    <row r="269" spans="1:12" ht="14.1" customHeight="1">
      <c r="A269" s="389"/>
      <c r="B269" s="390" t="s">
        <v>624</v>
      </c>
      <c r="C269" s="362" t="s">
        <v>123</v>
      </c>
      <c r="D269" s="363">
        <v>288.76100000000002</v>
      </c>
      <c r="E269" s="64">
        <v>3.55</v>
      </c>
      <c r="F269" s="364">
        <v>0</v>
      </c>
      <c r="G269" s="290" t="e">
        <f t="shared" si="66"/>
        <v>#REF!</v>
      </c>
      <c r="H269" s="365">
        <f t="shared" si="67"/>
        <v>1025.1015500000001</v>
      </c>
      <c r="I269" s="366">
        <f t="shared" si="68"/>
        <v>0</v>
      </c>
      <c r="J269" s="64" t="e">
        <f t="shared" si="69"/>
        <v>#REF!</v>
      </c>
      <c r="K269" s="367"/>
      <c r="L269" s="5"/>
    </row>
    <row r="270" spans="1:12" ht="14.1" customHeight="1">
      <c r="A270" s="389"/>
      <c r="B270" s="390" t="s">
        <v>637</v>
      </c>
      <c r="C270" s="362" t="s">
        <v>408</v>
      </c>
      <c r="D270" s="363">
        <v>3633.8840999999993</v>
      </c>
      <c r="E270" s="64">
        <v>1.21</v>
      </c>
      <c r="F270" s="364">
        <v>0.89</v>
      </c>
      <c r="G270" s="290" t="e">
        <f t="shared" si="66"/>
        <v>#REF!</v>
      </c>
      <c r="H270" s="365">
        <f t="shared" si="67"/>
        <v>4396.9997609999991</v>
      </c>
      <c r="I270" s="366">
        <f t="shared" si="68"/>
        <v>3234.1568489999995</v>
      </c>
      <c r="J270" s="64" t="e">
        <f t="shared" si="69"/>
        <v>#REF!</v>
      </c>
      <c r="K270" s="367"/>
      <c r="L270" s="5"/>
    </row>
    <row r="271" spans="1:12" ht="14.1" customHeight="1">
      <c r="A271" s="389"/>
      <c r="B271" s="390" t="s">
        <v>639</v>
      </c>
      <c r="C271" s="362" t="s">
        <v>408</v>
      </c>
      <c r="D271" s="363">
        <v>3351.6494499999999</v>
      </c>
      <c r="E271" s="64">
        <v>0</v>
      </c>
      <c r="F271" s="364">
        <v>0.89</v>
      </c>
      <c r="G271" s="290" t="e">
        <f t="shared" si="66"/>
        <v>#REF!</v>
      </c>
      <c r="H271" s="365">
        <f t="shared" si="67"/>
        <v>0</v>
      </c>
      <c r="I271" s="366">
        <f t="shared" si="68"/>
        <v>2982.9680104999998</v>
      </c>
      <c r="J271" s="64" t="e">
        <f t="shared" si="69"/>
        <v>#REF!</v>
      </c>
      <c r="K271" s="367"/>
      <c r="L271" s="5"/>
    </row>
    <row r="272" spans="1:12" ht="14.1" customHeight="1">
      <c r="A272" s="389"/>
      <c r="B272" s="390" t="s">
        <v>657</v>
      </c>
      <c r="C272" s="362" t="s">
        <v>408</v>
      </c>
      <c r="D272" s="363">
        <v>433.14150000000006</v>
      </c>
      <c r="E272" s="64">
        <v>1.21</v>
      </c>
      <c r="F272" s="364">
        <v>0.89</v>
      </c>
      <c r="G272" s="290" t="e">
        <f t="shared" si="66"/>
        <v>#REF!</v>
      </c>
      <c r="H272" s="365">
        <f t="shared" si="67"/>
        <v>524.10121500000002</v>
      </c>
      <c r="I272" s="366">
        <f t="shared" si="68"/>
        <v>385.49593500000009</v>
      </c>
      <c r="J272" s="64" t="e">
        <f t="shared" si="69"/>
        <v>#REF!</v>
      </c>
      <c r="K272" s="367"/>
      <c r="L272" s="5"/>
    </row>
    <row r="273" spans="1:12" ht="14.1" customHeight="1">
      <c r="A273" s="389"/>
      <c r="B273" s="390" t="s">
        <v>410</v>
      </c>
      <c r="C273" s="362" t="s">
        <v>123</v>
      </c>
      <c r="D273" s="363">
        <v>288.76100000000002</v>
      </c>
      <c r="E273" s="64">
        <v>1.55</v>
      </c>
      <c r="F273" s="364">
        <v>0</v>
      </c>
      <c r="G273" s="290" t="e">
        <f t="shared" si="66"/>
        <v>#REF!</v>
      </c>
      <c r="H273" s="365">
        <f t="shared" si="67"/>
        <v>447.57955000000004</v>
      </c>
      <c r="I273" s="366">
        <f t="shared" si="68"/>
        <v>0</v>
      </c>
      <c r="J273" s="64" t="e">
        <f t="shared" si="69"/>
        <v>#REF!</v>
      </c>
      <c r="K273" s="367"/>
      <c r="L273" s="5"/>
    </row>
    <row r="274" spans="1:12" ht="14.1" customHeight="1">
      <c r="A274" s="387" t="s">
        <v>645</v>
      </c>
      <c r="B274" s="388" t="s">
        <v>670</v>
      </c>
      <c r="C274" s="362"/>
      <c r="D274" s="363"/>
      <c r="E274" s="64" t="s">
        <v>1</v>
      </c>
      <c r="F274" s="364" t="s">
        <v>1</v>
      </c>
      <c r="G274" s="290"/>
      <c r="H274" s="365"/>
      <c r="I274" s="366"/>
      <c r="J274" s="64"/>
      <c r="K274" s="371" t="e">
        <f>SUM(H274:H280)+SUM(I274:I280)*tc</f>
        <v>#REF!</v>
      </c>
      <c r="L274" s="5"/>
    </row>
    <row r="275" spans="1:12" ht="14.1" customHeight="1">
      <c r="A275" s="389" t="s">
        <v>647</v>
      </c>
      <c r="B275" s="326" t="s">
        <v>660</v>
      </c>
      <c r="C275" s="362" t="s">
        <v>118</v>
      </c>
      <c r="D275" s="363">
        <v>0.251</v>
      </c>
      <c r="E275" s="64">
        <v>397.04</v>
      </c>
      <c r="F275" s="364">
        <v>0</v>
      </c>
      <c r="G275" s="290" t="e">
        <f t="shared" ref="G275:G279" si="70">+ROUND(E275+F275*tc,2)</f>
        <v>#REF!</v>
      </c>
      <c r="H275" s="365">
        <f t="shared" ref="H275:H279" si="71">E275*D275</f>
        <v>99.657040000000009</v>
      </c>
      <c r="I275" s="366">
        <f t="shared" ref="I275:I279" si="72">F275*D275</f>
        <v>0</v>
      </c>
      <c r="J275" s="64" t="e">
        <f t="shared" ref="J275:J279" si="73">+ROUND(H275+I275*tc,2)</f>
        <v>#REF!</v>
      </c>
      <c r="K275" s="367"/>
      <c r="L275" s="5"/>
    </row>
    <row r="276" spans="1:12" ht="14.1" customHeight="1">
      <c r="A276" s="389" t="s">
        <v>648</v>
      </c>
      <c r="B276" s="326" t="s">
        <v>661</v>
      </c>
      <c r="C276" s="362" t="s">
        <v>118</v>
      </c>
      <c r="D276" s="363">
        <v>1.6739999999999999</v>
      </c>
      <c r="E276" s="64">
        <v>461.61</v>
      </c>
      <c r="F276" s="364">
        <v>0</v>
      </c>
      <c r="G276" s="290" t="e">
        <f t="shared" si="70"/>
        <v>#REF!</v>
      </c>
      <c r="H276" s="365">
        <f t="shared" si="71"/>
        <v>772.73514</v>
      </c>
      <c r="I276" s="366">
        <f t="shared" si="72"/>
        <v>0</v>
      </c>
      <c r="J276" s="64" t="e">
        <f t="shared" si="73"/>
        <v>#REF!</v>
      </c>
      <c r="K276" s="367"/>
      <c r="L276" s="5"/>
    </row>
    <row r="277" spans="1:12" ht="14.1" customHeight="1">
      <c r="A277" s="389" t="s">
        <v>650</v>
      </c>
      <c r="B277" s="326" t="s">
        <v>671</v>
      </c>
      <c r="C277" s="362" t="s">
        <v>123</v>
      </c>
      <c r="D277" s="363"/>
      <c r="E277" s="64">
        <v>47.8</v>
      </c>
      <c r="F277" s="364">
        <v>0</v>
      </c>
      <c r="G277" s="290" t="e">
        <f t="shared" si="70"/>
        <v>#REF!</v>
      </c>
      <c r="H277" s="365">
        <f t="shared" si="71"/>
        <v>0</v>
      </c>
      <c r="I277" s="366">
        <f t="shared" si="72"/>
        <v>0</v>
      </c>
      <c r="J277" s="64" t="e">
        <f t="shared" si="73"/>
        <v>#REF!</v>
      </c>
      <c r="K277" s="367"/>
      <c r="L277" s="5"/>
    </row>
    <row r="278" spans="1:12" ht="14.1" customHeight="1">
      <c r="A278" s="389" t="s">
        <v>654</v>
      </c>
      <c r="B278" s="390" t="s">
        <v>637</v>
      </c>
      <c r="C278" s="362" t="s">
        <v>408</v>
      </c>
      <c r="D278" s="363">
        <v>19.132728</v>
      </c>
      <c r="E278" s="64">
        <v>1.21</v>
      </c>
      <c r="F278" s="364">
        <v>0.89</v>
      </c>
      <c r="G278" s="290" t="e">
        <f t="shared" si="70"/>
        <v>#REF!</v>
      </c>
      <c r="H278" s="365">
        <f t="shared" si="71"/>
        <v>23.150600879999999</v>
      </c>
      <c r="I278" s="366">
        <f t="shared" si="72"/>
        <v>17.028127919999999</v>
      </c>
      <c r="J278" s="64" t="e">
        <f t="shared" si="73"/>
        <v>#REF!</v>
      </c>
      <c r="K278" s="367"/>
      <c r="L278" s="5"/>
    </row>
    <row r="279" spans="1:12" ht="14.1" customHeight="1">
      <c r="A279" s="389" t="s">
        <v>658</v>
      </c>
      <c r="B279" s="390" t="s">
        <v>410</v>
      </c>
      <c r="C279" s="362" t="s">
        <v>123</v>
      </c>
      <c r="D279" s="363">
        <v>1.6739999999999999</v>
      </c>
      <c r="E279" s="64">
        <v>1.55</v>
      </c>
      <c r="F279" s="364">
        <v>0</v>
      </c>
      <c r="G279" s="290" t="e">
        <f t="shared" si="70"/>
        <v>#REF!</v>
      </c>
      <c r="H279" s="365">
        <f t="shared" si="71"/>
        <v>2.5947</v>
      </c>
      <c r="I279" s="366">
        <f t="shared" si="72"/>
        <v>0</v>
      </c>
      <c r="J279" s="64" t="e">
        <f t="shared" si="73"/>
        <v>#REF!</v>
      </c>
      <c r="K279" s="367"/>
      <c r="L279" s="5"/>
    </row>
    <row r="280" spans="1:12" ht="14.1" customHeight="1">
      <c r="A280" s="387" t="s">
        <v>645</v>
      </c>
      <c r="B280" s="388" t="s">
        <v>670</v>
      </c>
      <c r="C280" s="362"/>
      <c r="D280" s="363"/>
      <c r="E280" s="64" t="s">
        <v>1</v>
      </c>
      <c r="F280" s="364" t="s">
        <v>1</v>
      </c>
      <c r="G280" s="290"/>
      <c r="H280" s="365"/>
      <c r="I280" s="366"/>
      <c r="J280" s="64"/>
      <c r="K280" s="371" t="e">
        <f>SUM(H280:H286)+SUM(I280:I286)*tc</f>
        <v>#REF!</v>
      </c>
      <c r="L280" s="5"/>
    </row>
    <row r="281" spans="1:12" ht="14.1" customHeight="1">
      <c r="A281" s="389" t="s">
        <v>647</v>
      </c>
      <c r="B281" s="326" t="s">
        <v>660</v>
      </c>
      <c r="C281" s="362" t="s">
        <v>118</v>
      </c>
      <c r="D281" s="363">
        <v>92.510120000000001</v>
      </c>
      <c r="E281" s="64">
        <v>397.04</v>
      </c>
      <c r="F281" s="364">
        <v>0</v>
      </c>
      <c r="G281" s="290" t="e">
        <f t="shared" ref="G281:G285" si="74">+ROUND(E281+F281*tc,2)</f>
        <v>#REF!</v>
      </c>
      <c r="H281" s="365">
        <f t="shared" ref="H281:H285" si="75">E281*D281</f>
        <v>36730.2180448</v>
      </c>
      <c r="I281" s="366">
        <f t="shared" ref="I281:I285" si="76">F281*D281</f>
        <v>0</v>
      </c>
      <c r="J281" s="64" t="e">
        <f t="shared" ref="J281:J285" si="77">+ROUND(H281+I281*tc,2)</f>
        <v>#REF!</v>
      </c>
      <c r="K281" s="367"/>
      <c r="L281" s="5"/>
    </row>
    <row r="282" spans="1:12" ht="14.1" customHeight="1">
      <c r="A282" s="389" t="s">
        <v>648</v>
      </c>
      <c r="B282" s="390" t="s">
        <v>649</v>
      </c>
      <c r="C282" s="362" t="s">
        <v>118</v>
      </c>
      <c r="D282" s="363"/>
      <c r="E282" s="64">
        <v>461.61</v>
      </c>
      <c r="F282" s="364">
        <v>0</v>
      </c>
      <c r="G282" s="290" t="e">
        <f t="shared" si="74"/>
        <v>#REF!</v>
      </c>
      <c r="H282" s="365">
        <f t="shared" si="75"/>
        <v>0</v>
      </c>
      <c r="I282" s="366">
        <f t="shared" si="76"/>
        <v>0</v>
      </c>
      <c r="J282" s="64" t="e">
        <f t="shared" si="77"/>
        <v>#REF!</v>
      </c>
      <c r="K282" s="367"/>
      <c r="L282" s="5"/>
    </row>
    <row r="283" spans="1:12" ht="14.1" customHeight="1">
      <c r="A283" s="389" t="s">
        <v>650</v>
      </c>
      <c r="B283" s="326" t="s">
        <v>671</v>
      </c>
      <c r="C283" s="362" t="s">
        <v>123</v>
      </c>
      <c r="D283" s="363">
        <v>462.55059999999997</v>
      </c>
      <c r="E283" s="64">
        <v>47.8</v>
      </c>
      <c r="F283" s="364">
        <v>0</v>
      </c>
      <c r="G283" s="290" t="e">
        <f t="shared" si="74"/>
        <v>#REF!</v>
      </c>
      <c r="H283" s="365">
        <f t="shared" si="75"/>
        <v>22109.918679999999</v>
      </c>
      <c r="I283" s="366">
        <f t="shared" si="76"/>
        <v>0</v>
      </c>
      <c r="J283" s="64" t="e">
        <f t="shared" si="77"/>
        <v>#REF!</v>
      </c>
      <c r="K283" s="367"/>
      <c r="L283" s="5"/>
    </row>
    <row r="284" spans="1:12" ht="14.1" customHeight="1">
      <c r="A284" s="389" t="s">
        <v>654</v>
      </c>
      <c r="B284" s="390" t="s">
        <v>637</v>
      </c>
      <c r="C284" s="362" t="s">
        <v>408</v>
      </c>
      <c r="D284" s="363">
        <v>6079.6475799999971</v>
      </c>
      <c r="E284" s="64">
        <v>1.21</v>
      </c>
      <c r="F284" s="364">
        <v>0.89</v>
      </c>
      <c r="G284" s="290" t="e">
        <f t="shared" si="74"/>
        <v>#REF!</v>
      </c>
      <c r="H284" s="365">
        <f t="shared" si="75"/>
        <v>7356.3735717999962</v>
      </c>
      <c r="I284" s="366">
        <f t="shared" si="76"/>
        <v>5410.8863461999972</v>
      </c>
      <c r="J284" s="64" t="e">
        <f t="shared" si="77"/>
        <v>#REF!</v>
      </c>
      <c r="K284" s="367"/>
      <c r="L284" s="5"/>
    </row>
    <row r="285" spans="1:12" ht="14.1" customHeight="1">
      <c r="A285" s="389" t="s">
        <v>658</v>
      </c>
      <c r="B285" s="390" t="s">
        <v>410</v>
      </c>
      <c r="C285" s="362" t="s">
        <v>123</v>
      </c>
      <c r="D285" s="363">
        <v>462.55059999999997</v>
      </c>
      <c r="E285" s="64">
        <v>1.55</v>
      </c>
      <c r="F285" s="364">
        <v>0</v>
      </c>
      <c r="G285" s="290" t="e">
        <f t="shared" si="74"/>
        <v>#REF!</v>
      </c>
      <c r="H285" s="365">
        <f t="shared" si="75"/>
        <v>716.95343000000003</v>
      </c>
      <c r="I285" s="366">
        <f t="shared" si="76"/>
        <v>0</v>
      </c>
      <c r="J285" s="64" t="e">
        <f t="shared" si="77"/>
        <v>#REF!</v>
      </c>
      <c r="K285" s="367"/>
      <c r="L285" s="5"/>
    </row>
    <row r="286" spans="1:12" ht="14.1" customHeight="1">
      <c r="A286" s="387" t="s">
        <v>672</v>
      </c>
      <c r="B286" s="388" t="s">
        <v>673</v>
      </c>
      <c r="C286" s="362"/>
      <c r="D286" s="363"/>
      <c r="E286" s="64" t="s">
        <v>1</v>
      </c>
      <c r="F286" s="364" t="s">
        <v>1</v>
      </c>
      <c r="G286" s="290"/>
      <c r="H286" s="365"/>
      <c r="I286" s="366"/>
      <c r="J286" s="64"/>
      <c r="K286" s="367"/>
      <c r="L286" s="5"/>
    </row>
    <row r="287" spans="1:12" ht="14.1" customHeight="1">
      <c r="A287" s="389" t="s">
        <v>674</v>
      </c>
      <c r="B287" s="390" t="s">
        <v>675</v>
      </c>
      <c r="C287" s="362" t="s">
        <v>118</v>
      </c>
      <c r="D287" s="363"/>
      <c r="E287" s="64">
        <v>0</v>
      </c>
      <c r="F287" s="364">
        <v>0</v>
      </c>
      <c r="G287" s="290" t="e">
        <f>+ROUND(E287+F287*tc,2)</f>
        <v>#REF!</v>
      </c>
      <c r="H287" s="365">
        <f t="shared" ref="H287:H323" si="78">E287*D287</f>
        <v>0</v>
      </c>
      <c r="I287" s="366">
        <f t="shared" ref="I287:I323" si="79">F287*D287</f>
        <v>0</v>
      </c>
      <c r="J287" s="64" t="e">
        <f t="shared" ref="J287:J315" si="80">+ROUND(H287+I287*tc,2)</f>
        <v>#REF!</v>
      </c>
      <c r="K287" s="367"/>
      <c r="L287" s="5"/>
    </row>
    <row r="288" spans="1:12" ht="14.1" customHeight="1">
      <c r="A288" s="389" t="s">
        <v>676</v>
      </c>
      <c r="B288" s="390" t="s">
        <v>677</v>
      </c>
      <c r="C288" s="362" t="s">
        <v>123</v>
      </c>
      <c r="D288" s="363"/>
      <c r="E288" s="64">
        <v>0</v>
      </c>
      <c r="F288" s="364">
        <v>0</v>
      </c>
      <c r="G288" s="290" t="e">
        <f>+ROUND(E288+F288*tc,2)</f>
        <v>#REF!</v>
      </c>
      <c r="H288" s="365">
        <f t="shared" si="78"/>
        <v>0</v>
      </c>
      <c r="I288" s="366">
        <f t="shared" si="79"/>
        <v>0</v>
      </c>
      <c r="J288" s="64" t="e">
        <f t="shared" si="80"/>
        <v>#REF!</v>
      </c>
      <c r="K288" s="367"/>
      <c r="L288" s="5"/>
    </row>
    <row r="289" spans="1:12" ht="14.1" customHeight="1">
      <c r="A289" s="389" t="s">
        <v>678</v>
      </c>
      <c r="B289" s="390" t="s">
        <v>582</v>
      </c>
      <c r="C289" s="362" t="s">
        <v>408</v>
      </c>
      <c r="D289" s="363"/>
      <c r="E289" s="64">
        <v>0</v>
      </c>
      <c r="F289" s="364">
        <v>0</v>
      </c>
      <c r="G289" s="290" t="e">
        <f>+ROUND(E289+F289*tc,2)</f>
        <v>#REF!</v>
      </c>
      <c r="H289" s="365">
        <f t="shared" si="78"/>
        <v>0</v>
      </c>
      <c r="I289" s="366">
        <f t="shared" si="79"/>
        <v>0</v>
      </c>
      <c r="J289" s="64" t="e">
        <f t="shared" si="80"/>
        <v>#REF!</v>
      </c>
      <c r="K289" s="367"/>
      <c r="L289" s="5"/>
    </row>
    <row r="290" spans="1:12" ht="14.1" customHeight="1">
      <c r="A290" s="389" t="s">
        <v>679</v>
      </c>
      <c r="B290" s="390" t="s">
        <v>584</v>
      </c>
      <c r="C290" s="362" t="s">
        <v>123</v>
      </c>
      <c r="D290" s="363"/>
      <c r="E290" s="64">
        <v>0</v>
      </c>
      <c r="F290" s="364">
        <v>0</v>
      </c>
      <c r="G290" s="290" t="e">
        <f>+ROUND(E290+F290*tc,2)</f>
        <v>#REF!</v>
      </c>
      <c r="H290" s="365">
        <f t="shared" si="78"/>
        <v>0</v>
      </c>
      <c r="I290" s="366">
        <f t="shared" si="79"/>
        <v>0</v>
      </c>
      <c r="J290" s="64" t="e">
        <f t="shared" si="80"/>
        <v>#REF!</v>
      </c>
      <c r="K290" s="367"/>
      <c r="L290" s="5"/>
    </row>
    <row r="291" spans="1:12" ht="14.1" customHeight="1">
      <c r="A291" s="389" t="s">
        <v>680</v>
      </c>
      <c r="B291" s="390" t="s">
        <v>681</v>
      </c>
      <c r="C291" s="362" t="s">
        <v>123</v>
      </c>
      <c r="D291" s="363"/>
      <c r="E291" s="64">
        <v>0</v>
      </c>
      <c r="F291" s="364">
        <v>0</v>
      </c>
      <c r="G291" s="290" t="e">
        <f>+ROUND(E291+F291*tc,2)</f>
        <v>#REF!</v>
      </c>
      <c r="H291" s="365">
        <f t="shared" si="78"/>
        <v>0</v>
      </c>
      <c r="I291" s="366">
        <f t="shared" si="79"/>
        <v>0</v>
      </c>
      <c r="J291" s="64" t="e">
        <f t="shared" si="80"/>
        <v>#REF!</v>
      </c>
      <c r="K291" s="367"/>
      <c r="L291" s="5"/>
    </row>
    <row r="292" spans="1:12" ht="14.1" customHeight="1">
      <c r="A292" s="387" t="s">
        <v>682</v>
      </c>
      <c r="B292" s="388" t="s">
        <v>683</v>
      </c>
      <c r="C292" s="374"/>
      <c r="D292" s="363"/>
      <c r="E292" s="64" t="s">
        <v>1</v>
      </c>
      <c r="F292" s="364" t="s">
        <v>1</v>
      </c>
      <c r="G292" s="290"/>
      <c r="H292" s="365"/>
      <c r="I292" s="366"/>
      <c r="J292" s="64"/>
      <c r="K292" s="367"/>
      <c r="L292" s="5"/>
    </row>
    <row r="293" spans="1:12" ht="14.1" customHeight="1">
      <c r="A293" s="389" t="s">
        <v>684</v>
      </c>
      <c r="B293" s="390" t="s">
        <v>675</v>
      </c>
      <c r="C293" s="362" t="s">
        <v>118</v>
      </c>
      <c r="D293" s="363"/>
      <c r="E293" s="64">
        <v>0</v>
      </c>
      <c r="F293" s="364">
        <v>0</v>
      </c>
      <c r="G293" s="290" t="e">
        <f>+ROUND(E293+F293*tc,2)</f>
        <v>#REF!</v>
      </c>
      <c r="H293" s="365">
        <f t="shared" si="78"/>
        <v>0</v>
      </c>
      <c r="I293" s="366">
        <f t="shared" si="79"/>
        <v>0</v>
      </c>
      <c r="J293" s="64" t="e">
        <f t="shared" si="80"/>
        <v>#REF!</v>
      </c>
      <c r="K293" s="367"/>
      <c r="L293" s="5"/>
    </row>
    <row r="294" spans="1:12" ht="14.1" customHeight="1">
      <c r="A294" s="389" t="s">
        <v>685</v>
      </c>
      <c r="B294" s="390" t="s">
        <v>686</v>
      </c>
      <c r="C294" s="362" t="s">
        <v>39</v>
      </c>
      <c r="D294" s="363"/>
      <c r="E294" s="64">
        <v>0</v>
      </c>
      <c r="F294" s="364">
        <v>0</v>
      </c>
      <c r="G294" s="290" t="e">
        <f>+ROUND(E294+F294*tc,2)</f>
        <v>#REF!</v>
      </c>
      <c r="H294" s="365">
        <f t="shared" si="78"/>
        <v>0</v>
      </c>
      <c r="I294" s="366">
        <f t="shared" si="79"/>
        <v>0</v>
      </c>
      <c r="J294" s="64" t="e">
        <f t="shared" si="80"/>
        <v>#REF!</v>
      </c>
      <c r="K294" s="367"/>
      <c r="L294" s="5"/>
    </row>
    <row r="295" spans="1:12" ht="14.1" customHeight="1">
      <c r="A295" s="389" t="s">
        <v>687</v>
      </c>
      <c r="B295" s="390" t="s">
        <v>582</v>
      </c>
      <c r="C295" s="362" t="s">
        <v>408</v>
      </c>
      <c r="D295" s="363"/>
      <c r="E295" s="64">
        <v>0</v>
      </c>
      <c r="F295" s="364">
        <v>0</v>
      </c>
      <c r="G295" s="290" t="e">
        <f>+ROUND(E295+F295*tc,2)</f>
        <v>#REF!</v>
      </c>
      <c r="H295" s="365">
        <f t="shared" si="78"/>
        <v>0</v>
      </c>
      <c r="I295" s="366">
        <f t="shared" si="79"/>
        <v>0</v>
      </c>
      <c r="J295" s="64" t="e">
        <f t="shared" si="80"/>
        <v>#REF!</v>
      </c>
      <c r="K295" s="367"/>
      <c r="L295" s="5"/>
    </row>
    <row r="296" spans="1:12" ht="14.1" customHeight="1">
      <c r="A296" s="389" t="s">
        <v>688</v>
      </c>
      <c r="B296" s="390" t="s">
        <v>689</v>
      </c>
      <c r="C296" s="362" t="s">
        <v>118</v>
      </c>
      <c r="D296" s="363"/>
      <c r="E296" s="64">
        <v>0</v>
      </c>
      <c r="F296" s="364">
        <v>0</v>
      </c>
      <c r="G296" s="290" t="e">
        <f>+ROUND(E296+F296*tc,2)</f>
        <v>#REF!</v>
      </c>
      <c r="H296" s="365">
        <f t="shared" si="78"/>
        <v>0</v>
      </c>
      <c r="I296" s="366">
        <f t="shared" si="79"/>
        <v>0</v>
      </c>
      <c r="J296" s="64" t="e">
        <f t="shared" si="80"/>
        <v>#REF!</v>
      </c>
      <c r="K296" s="367"/>
      <c r="L296" s="5"/>
    </row>
    <row r="297" spans="1:12" ht="14.1" customHeight="1">
      <c r="A297" s="389" t="s">
        <v>690</v>
      </c>
      <c r="B297" s="390" t="s">
        <v>584</v>
      </c>
      <c r="C297" s="362" t="s">
        <v>123</v>
      </c>
      <c r="D297" s="363"/>
      <c r="E297" s="64">
        <v>0</v>
      </c>
      <c r="F297" s="364">
        <v>0</v>
      </c>
      <c r="G297" s="290" t="e">
        <f>+ROUND(E297+F297*tc,2)</f>
        <v>#REF!</v>
      </c>
      <c r="H297" s="365">
        <f t="shared" si="78"/>
        <v>0</v>
      </c>
      <c r="I297" s="366">
        <f t="shared" si="79"/>
        <v>0</v>
      </c>
      <c r="J297" s="64" t="e">
        <f t="shared" si="80"/>
        <v>#REF!</v>
      </c>
      <c r="K297" s="367"/>
      <c r="L297" s="5"/>
    </row>
    <row r="298" spans="1:12" ht="14.1" customHeight="1">
      <c r="A298" s="387" t="s">
        <v>691</v>
      </c>
      <c r="B298" s="388" t="s">
        <v>692</v>
      </c>
      <c r="C298" s="374"/>
      <c r="D298" s="363"/>
      <c r="E298" s="64" t="s">
        <v>1</v>
      </c>
      <c r="F298" s="364" t="s">
        <v>1</v>
      </c>
      <c r="G298" s="290"/>
      <c r="H298" s="365"/>
      <c r="I298" s="366"/>
      <c r="J298" s="64"/>
      <c r="K298" s="371" t="e">
        <f>SUM(H298:H305)+SUM(I298:I305)*tc</f>
        <v>#REF!</v>
      </c>
      <c r="L298" s="5"/>
    </row>
    <row r="299" spans="1:12" ht="14.1" customHeight="1">
      <c r="A299" s="389" t="s">
        <v>693</v>
      </c>
      <c r="B299" s="326" t="s">
        <v>694</v>
      </c>
      <c r="C299" s="362" t="s">
        <v>118</v>
      </c>
      <c r="D299" s="363">
        <v>25.229349999999997</v>
      </c>
      <c r="E299" s="64">
        <v>420.18</v>
      </c>
      <c r="F299" s="364">
        <v>0</v>
      </c>
      <c r="G299" s="290" t="e">
        <f t="shared" ref="G299:G305" si="81">+ROUND(E299+F299*tc,2)</f>
        <v>#REF!</v>
      </c>
      <c r="H299" s="365">
        <f t="shared" si="78"/>
        <v>10600.868282999998</v>
      </c>
      <c r="I299" s="366">
        <f t="shared" si="79"/>
        <v>0</v>
      </c>
      <c r="J299" s="64" t="e">
        <f t="shared" si="80"/>
        <v>#REF!</v>
      </c>
      <c r="K299" s="367"/>
      <c r="L299" s="5"/>
    </row>
    <row r="300" spans="1:12" ht="14.1" customHeight="1">
      <c r="A300" s="389" t="s">
        <v>695</v>
      </c>
      <c r="B300" s="390" t="s">
        <v>696</v>
      </c>
      <c r="C300" s="362" t="s">
        <v>118</v>
      </c>
      <c r="D300" s="363"/>
      <c r="E300" s="64">
        <v>0</v>
      </c>
      <c r="F300" s="364">
        <v>0</v>
      </c>
      <c r="G300" s="290" t="e">
        <f t="shared" si="81"/>
        <v>#REF!</v>
      </c>
      <c r="H300" s="365">
        <f t="shared" si="78"/>
        <v>0</v>
      </c>
      <c r="I300" s="366">
        <f t="shared" si="79"/>
        <v>0</v>
      </c>
      <c r="J300" s="64" t="e">
        <f t="shared" si="80"/>
        <v>#REF!</v>
      </c>
      <c r="K300" s="367"/>
      <c r="L300" s="5"/>
    </row>
    <row r="301" spans="1:12" ht="14.1" customHeight="1">
      <c r="A301" s="389" t="s">
        <v>697</v>
      </c>
      <c r="B301" s="326" t="s">
        <v>698</v>
      </c>
      <c r="C301" s="362" t="s">
        <v>118</v>
      </c>
      <c r="D301" s="363"/>
      <c r="E301" s="64">
        <v>430.23</v>
      </c>
      <c r="F301" s="364">
        <v>0</v>
      </c>
      <c r="G301" s="290" t="e">
        <f t="shared" si="81"/>
        <v>#REF!</v>
      </c>
      <c r="H301" s="365">
        <f t="shared" si="78"/>
        <v>0</v>
      </c>
      <c r="I301" s="366">
        <f t="shared" si="79"/>
        <v>0</v>
      </c>
      <c r="J301" s="64" t="e">
        <f t="shared" si="80"/>
        <v>#REF!</v>
      </c>
      <c r="K301" s="367"/>
      <c r="L301" s="5"/>
    </row>
    <row r="302" spans="1:12" ht="14.1" customHeight="1">
      <c r="A302" s="389" t="s">
        <v>699</v>
      </c>
      <c r="B302" s="390" t="s">
        <v>700</v>
      </c>
      <c r="C302" s="362" t="s">
        <v>118</v>
      </c>
      <c r="D302" s="363"/>
      <c r="E302" s="64">
        <v>0</v>
      </c>
      <c r="F302" s="364">
        <v>0</v>
      </c>
      <c r="G302" s="290" t="e">
        <f t="shared" si="81"/>
        <v>#REF!</v>
      </c>
      <c r="H302" s="365">
        <f t="shared" si="78"/>
        <v>0</v>
      </c>
      <c r="I302" s="366">
        <f t="shared" si="79"/>
        <v>0</v>
      </c>
      <c r="J302" s="64" t="e">
        <f t="shared" si="80"/>
        <v>#REF!</v>
      </c>
      <c r="K302" s="367"/>
      <c r="L302" s="5"/>
    </row>
    <row r="303" spans="1:12" ht="14.1" customHeight="1">
      <c r="A303" s="389" t="s">
        <v>701</v>
      </c>
      <c r="B303" s="326" t="s">
        <v>702</v>
      </c>
      <c r="C303" s="362" t="s">
        <v>123</v>
      </c>
      <c r="D303" s="363">
        <v>152.07104999999996</v>
      </c>
      <c r="E303" s="64">
        <v>57.1</v>
      </c>
      <c r="F303" s="364">
        <v>0</v>
      </c>
      <c r="G303" s="290" t="e">
        <f t="shared" si="81"/>
        <v>#REF!</v>
      </c>
      <c r="H303" s="365">
        <f t="shared" si="78"/>
        <v>8683.2569549999971</v>
      </c>
      <c r="I303" s="366">
        <f t="shared" si="79"/>
        <v>0</v>
      </c>
      <c r="J303" s="64" t="e">
        <f t="shared" si="80"/>
        <v>#REF!</v>
      </c>
      <c r="K303" s="367"/>
      <c r="L303" s="5"/>
    </row>
    <row r="304" spans="1:12" ht="14.1" customHeight="1">
      <c r="A304" s="389" t="s">
        <v>703</v>
      </c>
      <c r="B304" s="326" t="s">
        <v>407</v>
      </c>
      <c r="C304" s="362" t="s">
        <v>408</v>
      </c>
      <c r="D304" s="363">
        <v>2265.6494083333337</v>
      </c>
      <c r="E304" s="64">
        <v>1.21</v>
      </c>
      <c r="F304" s="364">
        <v>0.89</v>
      </c>
      <c r="G304" s="290" t="e">
        <f t="shared" si="81"/>
        <v>#REF!</v>
      </c>
      <c r="H304" s="365">
        <f t="shared" si="78"/>
        <v>2741.4357840833336</v>
      </c>
      <c r="I304" s="366">
        <f t="shared" si="79"/>
        <v>2016.4279734166671</v>
      </c>
      <c r="J304" s="64" t="e">
        <f t="shared" si="80"/>
        <v>#REF!</v>
      </c>
      <c r="K304" s="367"/>
      <c r="L304" s="5"/>
    </row>
    <row r="305" spans="1:12" ht="14.1" customHeight="1">
      <c r="A305" s="389" t="s">
        <v>704</v>
      </c>
      <c r="B305" s="378" t="s">
        <v>410</v>
      </c>
      <c r="C305" s="362" t="s">
        <v>123</v>
      </c>
      <c r="D305" s="363">
        <v>89.481999999999985</v>
      </c>
      <c r="E305" s="64">
        <v>1.55</v>
      </c>
      <c r="F305" s="364">
        <v>0</v>
      </c>
      <c r="G305" s="290" t="e">
        <f t="shared" si="81"/>
        <v>#REF!</v>
      </c>
      <c r="H305" s="365">
        <f t="shared" si="78"/>
        <v>138.69709999999998</v>
      </c>
      <c r="I305" s="366">
        <f t="shared" si="79"/>
        <v>0</v>
      </c>
      <c r="J305" s="64" t="e">
        <f t="shared" si="80"/>
        <v>#REF!</v>
      </c>
      <c r="K305" s="367"/>
      <c r="L305" s="5"/>
    </row>
    <row r="306" spans="1:12" ht="14.1" customHeight="1">
      <c r="A306" s="387" t="s">
        <v>705</v>
      </c>
      <c r="B306" s="388" t="s">
        <v>706</v>
      </c>
      <c r="C306" s="374"/>
      <c r="D306" s="363"/>
      <c r="E306" s="64" t="s">
        <v>1</v>
      </c>
      <c r="F306" s="364" t="s">
        <v>1</v>
      </c>
      <c r="G306" s="290"/>
      <c r="H306" s="365"/>
      <c r="I306" s="366"/>
      <c r="J306" s="64"/>
      <c r="K306" s="371" t="e">
        <f>SUM(H306:H311)+SUM(I306:I311)*tc</f>
        <v>#REF!</v>
      </c>
      <c r="L306" s="5"/>
    </row>
    <row r="307" spans="1:12" ht="14.1" customHeight="1">
      <c r="A307" s="389" t="s">
        <v>707</v>
      </c>
      <c r="B307" s="326" t="s">
        <v>708</v>
      </c>
      <c r="C307" s="362" t="s">
        <v>118</v>
      </c>
      <c r="D307" s="363">
        <v>1.89</v>
      </c>
      <c r="E307" s="64">
        <v>530.36</v>
      </c>
      <c r="F307" s="364">
        <v>0</v>
      </c>
      <c r="G307" s="290" t="e">
        <f t="shared" ref="G307:G311" si="82">+ROUND(E307+F307*tc,2)</f>
        <v>#REF!</v>
      </c>
      <c r="H307" s="365">
        <f t="shared" ref="H307:H311" si="83">E307*D307</f>
        <v>1002.3804</v>
      </c>
      <c r="I307" s="366">
        <f t="shared" ref="I307:I311" si="84">F307*D307</f>
        <v>0</v>
      </c>
      <c r="J307" s="64" t="e">
        <f t="shared" ref="J307:J311" si="85">+ROUND(H307+I307*tc,2)</f>
        <v>#REF!</v>
      </c>
      <c r="K307" s="367"/>
      <c r="L307" s="5"/>
    </row>
    <row r="308" spans="1:12" ht="14.1" customHeight="1">
      <c r="A308" s="389" t="s">
        <v>709</v>
      </c>
      <c r="B308" s="326" t="s">
        <v>710</v>
      </c>
      <c r="C308" s="362" t="s">
        <v>123</v>
      </c>
      <c r="D308" s="363">
        <v>5.99</v>
      </c>
      <c r="E308" s="64">
        <v>62.1</v>
      </c>
      <c r="F308" s="364">
        <v>0</v>
      </c>
      <c r="G308" s="290" t="e">
        <f t="shared" si="82"/>
        <v>#REF!</v>
      </c>
      <c r="H308" s="365">
        <f t="shared" si="83"/>
        <v>371.97900000000004</v>
      </c>
      <c r="I308" s="366">
        <f t="shared" si="84"/>
        <v>0</v>
      </c>
      <c r="J308" s="64" t="e">
        <f t="shared" si="85"/>
        <v>#REF!</v>
      </c>
      <c r="K308" s="367"/>
      <c r="L308" s="5"/>
    </row>
    <row r="309" spans="1:12" ht="14.1" customHeight="1">
      <c r="A309" s="389" t="s">
        <v>711</v>
      </c>
      <c r="B309" s="326" t="s">
        <v>407</v>
      </c>
      <c r="C309" s="362" t="s">
        <v>408</v>
      </c>
      <c r="D309" s="363">
        <v>86.438239999999993</v>
      </c>
      <c r="E309" s="64">
        <v>1.21</v>
      </c>
      <c r="F309" s="364">
        <v>0.89</v>
      </c>
      <c r="G309" s="290" t="e">
        <f t="shared" si="82"/>
        <v>#REF!</v>
      </c>
      <c r="H309" s="365">
        <f t="shared" si="83"/>
        <v>104.59027039999999</v>
      </c>
      <c r="I309" s="366">
        <f t="shared" si="84"/>
        <v>76.930033600000002</v>
      </c>
      <c r="J309" s="64" t="e">
        <f t="shared" si="85"/>
        <v>#REF!</v>
      </c>
      <c r="K309" s="367"/>
      <c r="L309" s="5"/>
    </row>
    <row r="310" spans="1:12" ht="14.1" customHeight="1">
      <c r="A310" s="389" t="s">
        <v>712</v>
      </c>
      <c r="B310" s="378" t="s">
        <v>410</v>
      </c>
      <c r="C310" s="362" t="s">
        <v>123</v>
      </c>
      <c r="D310" s="363">
        <v>9.15</v>
      </c>
      <c r="E310" s="64">
        <v>1.55</v>
      </c>
      <c r="F310" s="364">
        <v>0</v>
      </c>
      <c r="G310" s="290" t="e">
        <f t="shared" si="82"/>
        <v>#REF!</v>
      </c>
      <c r="H310" s="365">
        <f t="shared" si="83"/>
        <v>14.182500000000001</v>
      </c>
      <c r="I310" s="366">
        <f t="shared" si="84"/>
        <v>0</v>
      </c>
      <c r="J310" s="64" t="e">
        <f t="shared" si="85"/>
        <v>#REF!</v>
      </c>
      <c r="K310" s="367"/>
      <c r="L310" s="5"/>
    </row>
    <row r="311" spans="1:12" ht="14.1" customHeight="1">
      <c r="A311" s="389" t="s">
        <v>713</v>
      </c>
      <c r="B311" s="390" t="s">
        <v>714</v>
      </c>
      <c r="C311" s="362" t="s">
        <v>123</v>
      </c>
      <c r="D311" s="363">
        <v>12</v>
      </c>
      <c r="E311" s="64">
        <v>185</v>
      </c>
      <c r="F311" s="364">
        <v>0</v>
      </c>
      <c r="G311" s="290" t="e">
        <f t="shared" si="82"/>
        <v>#REF!</v>
      </c>
      <c r="H311" s="365">
        <f t="shared" si="83"/>
        <v>2220</v>
      </c>
      <c r="I311" s="366">
        <f t="shared" si="84"/>
        <v>0</v>
      </c>
      <c r="J311" s="64" t="e">
        <f t="shared" si="85"/>
        <v>#REF!</v>
      </c>
      <c r="K311" s="367"/>
      <c r="L311" s="5"/>
    </row>
    <row r="312" spans="1:12" ht="14.1" customHeight="1">
      <c r="A312" s="387" t="s">
        <v>705</v>
      </c>
      <c r="B312" s="388" t="s">
        <v>715</v>
      </c>
      <c r="C312" s="374"/>
      <c r="D312" s="363"/>
      <c r="E312" s="64"/>
      <c r="F312" s="364"/>
      <c r="G312" s="290" t="e">
        <f t="shared" ref="G312:G322" si="86">+ROUND(E312+F312*tc,2)</f>
        <v>#REF!</v>
      </c>
      <c r="H312" s="365">
        <f t="shared" si="78"/>
        <v>0</v>
      </c>
      <c r="I312" s="366">
        <f t="shared" si="79"/>
        <v>0</v>
      </c>
      <c r="J312" s="64" t="e">
        <f t="shared" si="80"/>
        <v>#REF!</v>
      </c>
      <c r="K312" s="367"/>
      <c r="L312" s="5"/>
    </row>
    <row r="313" spans="1:12" ht="14.1" customHeight="1">
      <c r="A313" s="389" t="s">
        <v>707</v>
      </c>
      <c r="B313" s="390" t="s">
        <v>716</v>
      </c>
      <c r="C313" s="362" t="s">
        <v>118</v>
      </c>
      <c r="D313" s="363"/>
      <c r="E313" s="64"/>
      <c r="F313" s="364"/>
      <c r="G313" s="290" t="e">
        <f t="shared" si="86"/>
        <v>#REF!</v>
      </c>
      <c r="H313" s="365">
        <f t="shared" si="78"/>
        <v>0</v>
      </c>
      <c r="I313" s="366">
        <f t="shared" si="79"/>
        <v>0</v>
      </c>
      <c r="J313" s="64" t="e">
        <f t="shared" si="80"/>
        <v>#REF!</v>
      </c>
      <c r="K313" s="367"/>
      <c r="L313" s="5"/>
    </row>
    <row r="314" spans="1:12" ht="14.1" customHeight="1">
      <c r="A314" s="389" t="s">
        <v>709</v>
      </c>
      <c r="B314" s="390" t="s">
        <v>717</v>
      </c>
      <c r="C314" s="362" t="s">
        <v>123</v>
      </c>
      <c r="D314" s="363"/>
      <c r="E314" s="64"/>
      <c r="F314" s="364"/>
      <c r="G314" s="290" t="e">
        <f t="shared" si="86"/>
        <v>#REF!</v>
      </c>
      <c r="H314" s="365">
        <f t="shared" si="78"/>
        <v>0</v>
      </c>
      <c r="I314" s="366">
        <f t="shared" si="79"/>
        <v>0</v>
      </c>
      <c r="J314" s="64" t="e">
        <f t="shared" si="80"/>
        <v>#REF!</v>
      </c>
      <c r="K314" s="367"/>
      <c r="L314" s="5"/>
    </row>
    <row r="315" spans="1:12" ht="14.1" customHeight="1">
      <c r="A315" s="389" t="s">
        <v>711</v>
      </c>
      <c r="B315" s="390" t="s">
        <v>582</v>
      </c>
      <c r="C315" s="362" t="s">
        <v>408</v>
      </c>
      <c r="D315" s="363"/>
      <c r="E315" s="64"/>
      <c r="F315" s="364"/>
      <c r="G315" s="290" t="e">
        <f t="shared" si="86"/>
        <v>#REF!</v>
      </c>
      <c r="H315" s="365">
        <f t="shared" si="78"/>
        <v>0</v>
      </c>
      <c r="I315" s="366">
        <f t="shared" si="79"/>
        <v>0</v>
      </c>
      <c r="J315" s="64" t="e">
        <f t="shared" si="80"/>
        <v>#REF!</v>
      </c>
      <c r="K315" s="367"/>
      <c r="L315" s="5"/>
    </row>
    <row r="316" spans="1:12" ht="14.1" customHeight="1">
      <c r="A316" s="389" t="s">
        <v>712</v>
      </c>
      <c r="B316" s="390" t="s">
        <v>584</v>
      </c>
      <c r="C316" s="362" t="s">
        <v>123</v>
      </c>
      <c r="D316" s="363"/>
      <c r="E316" s="64"/>
      <c r="F316" s="364"/>
      <c r="G316" s="290" t="e">
        <f t="shared" si="86"/>
        <v>#REF!</v>
      </c>
      <c r="H316" s="365">
        <f t="shared" si="78"/>
        <v>0</v>
      </c>
      <c r="I316" s="366">
        <f t="shared" si="79"/>
        <v>0</v>
      </c>
      <c r="J316" s="64" t="e">
        <f t="shared" ref="J316:J319" si="87">+ROUND(H316+I316*tc,2)</f>
        <v>#REF!</v>
      </c>
      <c r="K316" s="367"/>
      <c r="L316" s="5"/>
    </row>
    <row r="317" spans="1:12" ht="14.1" customHeight="1">
      <c r="A317" s="394" t="s">
        <v>718</v>
      </c>
      <c r="B317" s="369" t="s">
        <v>719</v>
      </c>
      <c r="C317" s="370"/>
      <c r="D317" s="363"/>
      <c r="E317" s="64"/>
      <c r="F317" s="364"/>
      <c r="G317" s="290" t="e">
        <f t="shared" si="86"/>
        <v>#REF!</v>
      </c>
      <c r="H317" s="365">
        <f t="shared" si="78"/>
        <v>0</v>
      </c>
      <c r="I317" s="366">
        <f t="shared" si="79"/>
        <v>0</v>
      </c>
      <c r="J317" s="64" t="e">
        <f t="shared" si="87"/>
        <v>#REF!</v>
      </c>
      <c r="K317" s="367"/>
      <c r="L317" s="5"/>
    </row>
    <row r="318" spans="1:12" ht="14.1" customHeight="1">
      <c r="A318" s="387" t="s">
        <v>720</v>
      </c>
      <c r="B318" s="373" t="s">
        <v>721</v>
      </c>
      <c r="C318" s="374"/>
      <c r="D318" s="363"/>
      <c r="E318" s="64"/>
      <c r="F318" s="364"/>
      <c r="G318" s="290" t="e">
        <f t="shared" si="86"/>
        <v>#REF!</v>
      </c>
      <c r="H318" s="365">
        <f t="shared" si="78"/>
        <v>0</v>
      </c>
      <c r="I318" s="366">
        <f t="shared" si="79"/>
        <v>0</v>
      </c>
      <c r="J318" s="64" t="e">
        <f t="shared" si="87"/>
        <v>#REF!</v>
      </c>
      <c r="K318" s="371" t="e">
        <f>SUM(H318:H323)+SUM(I318:I323)*tc</f>
        <v>#REF!</v>
      </c>
      <c r="L318" s="5"/>
    </row>
    <row r="319" spans="1:12" ht="14.1" customHeight="1">
      <c r="A319" s="387"/>
      <c r="B319" s="395" t="s">
        <v>722</v>
      </c>
      <c r="C319" s="362" t="s">
        <v>33</v>
      </c>
      <c r="D319" s="363">
        <v>7</v>
      </c>
      <c r="E319" s="64">
        <v>7195.9679999999989</v>
      </c>
      <c r="F319" s="364">
        <v>0</v>
      </c>
      <c r="G319" s="290" t="e">
        <f>+ROUND(E319+F319*tc,2)</f>
        <v>#REF!</v>
      </c>
      <c r="H319" s="365">
        <f t="shared" si="78"/>
        <v>50371.775999999991</v>
      </c>
      <c r="I319" s="366">
        <f t="shared" si="79"/>
        <v>0</v>
      </c>
      <c r="J319" s="64" t="e">
        <f t="shared" si="87"/>
        <v>#REF!</v>
      </c>
      <c r="K319" s="371"/>
      <c r="L319" s="5"/>
    </row>
    <row r="320" spans="1:12" ht="14.1" customHeight="1">
      <c r="A320" s="389" t="s">
        <v>723</v>
      </c>
      <c r="B320" s="361" t="s">
        <v>724</v>
      </c>
      <c r="C320" s="362" t="s">
        <v>725</v>
      </c>
      <c r="D320" s="363">
        <v>369</v>
      </c>
      <c r="E320" s="64">
        <v>23</v>
      </c>
      <c r="F320" s="364">
        <v>0</v>
      </c>
      <c r="G320" s="290" t="e">
        <f>+ROUND(E320+F320*tc,2)</f>
        <v>#REF!</v>
      </c>
      <c r="H320" s="365">
        <f t="shared" si="78"/>
        <v>8487</v>
      </c>
      <c r="I320" s="366">
        <f t="shared" si="79"/>
        <v>0</v>
      </c>
      <c r="J320" s="64" t="e">
        <f t="shared" ref="J320" si="88">+ROUND(H320+I320*tc,2)</f>
        <v>#REF!</v>
      </c>
      <c r="K320" s="371"/>
      <c r="L320" s="5"/>
    </row>
    <row r="321" spans="1:12" ht="14.1" customHeight="1">
      <c r="A321" s="389" t="s">
        <v>726</v>
      </c>
      <c r="B321" s="361" t="s">
        <v>727</v>
      </c>
      <c r="C321" s="362" t="s">
        <v>33</v>
      </c>
      <c r="D321" s="363">
        <v>6</v>
      </c>
      <c r="E321" s="64">
        <v>4500</v>
      </c>
      <c r="F321" s="364">
        <v>0</v>
      </c>
      <c r="G321" s="290" t="e">
        <f t="shared" si="86"/>
        <v>#REF!</v>
      </c>
      <c r="H321" s="365">
        <f t="shared" si="78"/>
        <v>27000</v>
      </c>
      <c r="I321" s="366">
        <f t="shared" si="79"/>
        <v>0</v>
      </c>
      <c r="J321" s="64" t="e">
        <f t="shared" ref="J321:J323" si="89">+ROUND(H321+I321*tc,2)</f>
        <v>#REF!</v>
      </c>
      <c r="K321" s="367"/>
      <c r="L321" s="5"/>
    </row>
    <row r="322" spans="1:12" ht="14.1" customHeight="1">
      <c r="A322" s="389" t="s">
        <v>728</v>
      </c>
      <c r="B322" s="361" t="s">
        <v>729</v>
      </c>
      <c r="C322" s="362" t="s">
        <v>23</v>
      </c>
      <c r="D322" s="363">
        <v>0.4</v>
      </c>
      <c r="E322" s="64">
        <v>50000</v>
      </c>
      <c r="F322" s="364">
        <v>0</v>
      </c>
      <c r="G322" s="290" t="e">
        <f t="shared" si="86"/>
        <v>#REF!</v>
      </c>
      <c r="H322" s="365">
        <f t="shared" si="78"/>
        <v>20000</v>
      </c>
      <c r="I322" s="366">
        <f t="shared" si="79"/>
        <v>0</v>
      </c>
      <c r="J322" s="64" t="e">
        <f t="shared" si="89"/>
        <v>#REF!</v>
      </c>
      <c r="K322" s="367"/>
      <c r="L322" s="5"/>
    </row>
    <row r="323" spans="1:12" ht="14.1" customHeight="1">
      <c r="A323" s="389" t="s">
        <v>730</v>
      </c>
      <c r="B323" s="361" t="s">
        <v>731</v>
      </c>
      <c r="C323" s="362" t="s">
        <v>33</v>
      </c>
      <c r="D323" s="363">
        <v>6</v>
      </c>
      <c r="E323" s="412">
        <v>5000</v>
      </c>
      <c r="F323" s="413">
        <v>0</v>
      </c>
      <c r="G323" s="414" t="e">
        <f t="shared" ref="G323" si="90">+ROUND(E323+F323*tc,2)</f>
        <v>#REF!</v>
      </c>
      <c r="H323" s="365">
        <f t="shared" si="78"/>
        <v>30000</v>
      </c>
      <c r="I323" s="366">
        <f t="shared" si="79"/>
        <v>0</v>
      </c>
      <c r="J323" s="412" t="e">
        <f t="shared" si="89"/>
        <v>#REF!</v>
      </c>
      <c r="K323" s="367"/>
      <c r="L323" s="5"/>
    </row>
    <row r="324" spans="1:12" ht="14.1" customHeight="1" thickBot="1">
      <c r="A324" s="403"/>
      <c r="B324" s="404"/>
      <c r="C324" s="405"/>
      <c r="D324" s="406"/>
      <c r="E324" s="407"/>
      <c r="F324" s="408"/>
      <c r="G324" s="409"/>
      <c r="H324" s="410"/>
      <c r="I324" s="411"/>
      <c r="J324" s="410"/>
      <c r="K324" s="67"/>
      <c r="L324" s="5"/>
    </row>
    <row r="325" spans="1:12" ht="14.1" customHeight="1" thickTop="1" thickBot="1">
      <c r="A325" s="74"/>
      <c r="B325" s="75"/>
      <c r="C325" s="76"/>
      <c r="D325" s="131"/>
      <c r="E325" s="68" t="s">
        <v>143</v>
      </c>
      <c r="F325" s="128"/>
      <c r="G325" s="128"/>
      <c r="H325" s="69">
        <f>SUM(H12:H324)</f>
        <v>8186729.5243061418</v>
      </c>
      <c r="I325" s="284">
        <f>SUM(I12:I324)</f>
        <v>625295.78404050914</v>
      </c>
      <c r="J325" s="69" t="e">
        <f>SUM(J12:J324)</f>
        <v>#REF!</v>
      </c>
      <c r="K325" s="71" t="e">
        <f>SUM(K12:K324)</f>
        <v>#REF!</v>
      </c>
      <c r="L325" s="5"/>
    </row>
    <row r="326" spans="1:12" ht="14.1" customHeight="1" thickTop="1">
      <c r="K326" s="78"/>
      <c r="L326" s="5"/>
    </row>
    <row r="327" spans="1:12" ht="14.1" customHeight="1">
      <c r="L327" s="5"/>
    </row>
    <row r="328" spans="1:12" ht="14.1" customHeight="1">
      <c r="L328" s="5"/>
    </row>
    <row r="329" spans="1:12" ht="14.1" customHeight="1">
      <c r="L329" s="5"/>
    </row>
    <row r="330" spans="1:12" ht="14.1" customHeight="1">
      <c r="L330" s="5"/>
    </row>
    <row r="331" spans="1:12" ht="14.1" customHeight="1">
      <c r="L331" s="5"/>
    </row>
    <row r="332" spans="1:12" ht="14.1" customHeight="1">
      <c r="L332" s="5"/>
    </row>
    <row r="333" spans="1:12" ht="14.1" customHeight="1">
      <c r="L333" s="5"/>
    </row>
    <row r="334" spans="1:12" ht="14.1" customHeight="1">
      <c r="L334" s="5"/>
    </row>
    <row r="335" spans="1:12" ht="14.1" customHeight="1">
      <c r="L335" s="5"/>
    </row>
    <row r="336" spans="1:12" ht="14.1" customHeight="1">
      <c r="L336" s="5"/>
    </row>
    <row r="337" spans="12:12" ht="14.1" customHeight="1">
      <c r="L337" s="5"/>
    </row>
    <row r="338" spans="12:12" ht="14.1" customHeight="1">
      <c r="L338" s="5"/>
    </row>
    <row r="339" spans="12:12" ht="14.1" customHeight="1">
      <c r="L339" s="5"/>
    </row>
    <row r="340" spans="12:12" ht="14.1" customHeight="1">
      <c r="L340" s="5"/>
    </row>
    <row r="341" spans="12:12" ht="14.1" customHeight="1">
      <c r="L341" s="5"/>
    </row>
    <row r="342" spans="12:12" ht="14.1" customHeight="1">
      <c r="L342" s="5"/>
    </row>
    <row r="343" spans="12:12" ht="14.1" customHeight="1">
      <c r="L343" s="5"/>
    </row>
    <row r="344" spans="12:12" ht="14.1" customHeight="1">
      <c r="L344" s="5"/>
    </row>
    <row r="345" spans="12:12" ht="23.25" customHeight="1">
      <c r="L345" s="5"/>
    </row>
    <row r="346" spans="12:12" ht="14.1" customHeight="1">
      <c r="L346" s="5"/>
    </row>
    <row r="347" spans="12:12" ht="14.1" customHeight="1">
      <c r="L347" s="5"/>
    </row>
    <row r="348" spans="12:12" ht="14.1" customHeight="1">
      <c r="L348" s="5"/>
    </row>
    <row r="349" spans="12:12" ht="14.1" customHeight="1">
      <c r="L349" s="5"/>
    </row>
    <row r="350" spans="12:12" ht="14.1" customHeight="1">
      <c r="L350" s="5"/>
    </row>
    <row r="351" spans="12:12" ht="14.1" customHeight="1">
      <c r="L351" s="5"/>
    </row>
    <row r="352" spans="12:12" ht="14.1" customHeight="1">
      <c r="L352" s="5"/>
    </row>
    <row r="353" spans="12:12" ht="14.1" customHeight="1">
      <c r="L353" s="5"/>
    </row>
    <row r="354" spans="12:12" ht="14.1" customHeight="1">
      <c r="L354" s="5"/>
    </row>
    <row r="355" spans="12:12" ht="14.1" customHeight="1">
      <c r="L355" s="5"/>
    </row>
    <row r="356" spans="12:12" ht="14.1" customHeight="1">
      <c r="L356" s="5"/>
    </row>
    <row r="357" spans="12:12" ht="14.1" customHeight="1">
      <c r="L357" s="5"/>
    </row>
    <row r="358" spans="12:12" ht="12" customHeight="1">
      <c r="L358" s="5"/>
    </row>
    <row r="359" spans="12:12" ht="14.1" customHeight="1">
      <c r="L359" s="5"/>
    </row>
    <row r="360" spans="12:12" ht="14.1" customHeight="1">
      <c r="L360" s="5"/>
    </row>
    <row r="361" spans="12:12" ht="14.1" customHeight="1">
      <c r="L361" s="5"/>
    </row>
    <row r="362" spans="12:12" ht="14.1" customHeight="1">
      <c r="L362" s="5"/>
    </row>
    <row r="363" spans="12:12" ht="14.1" customHeight="1">
      <c r="L363" s="5"/>
    </row>
    <row r="364" spans="12:12" ht="14.1" customHeight="1">
      <c r="L364" s="5"/>
    </row>
    <row r="365" spans="12:12" ht="14.1" customHeight="1">
      <c r="L365" s="5"/>
    </row>
    <row r="366" spans="12:12" ht="14.1" customHeight="1">
      <c r="L366" s="5"/>
    </row>
    <row r="367" spans="12:12" ht="14.1" customHeight="1">
      <c r="L367" s="5"/>
    </row>
    <row r="368" spans="12:12" ht="14.1" customHeight="1">
      <c r="L368" s="5"/>
    </row>
    <row r="369" spans="12:12" ht="14.1" customHeight="1">
      <c r="L369" s="5"/>
    </row>
    <row r="370" spans="12:12" ht="14.1" customHeight="1">
      <c r="L370" s="5"/>
    </row>
    <row r="371" spans="12:12" ht="14.1" customHeight="1">
      <c r="L371" s="5"/>
    </row>
    <row r="372" spans="12:12" ht="14.1" customHeight="1">
      <c r="L372" s="5"/>
    </row>
    <row r="373" spans="12:12" ht="14.1" customHeight="1">
      <c r="L373" s="5"/>
    </row>
    <row r="374" spans="12:12" ht="14.1" customHeight="1">
      <c r="L374" s="5"/>
    </row>
    <row r="375" spans="12:12" ht="14.1" customHeight="1">
      <c r="L375" s="5"/>
    </row>
    <row r="376" spans="12:12" ht="14.1" customHeight="1">
      <c r="L376" s="5"/>
    </row>
    <row r="377" spans="12:12" ht="14.1" customHeight="1">
      <c r="L377" s="5"/>
    </row>
    <row r="378" spans="12:12" ht="14.1" customHeight="1">
      <c r="L378" s="5"/>
    </row>
    <row r="379" spans="12:12" ht="14.1" customHeight="1">
      <c r="L379" s="5"/>
    </row>
    <row r="380" spans="12:12" ht="14.1" customHeight="1">
      <c r="L380" s="5"/>
    </row>
    <row r="381" spans="12:12" ht="14.1" customHeight="1">
      <c r="L381" s="5"/>
    </row>
    <row r="382" spans="12:12" ht="14.1" customHeight="1">
      <c r="L382" s="5"/>
    </row>
    <row r="383" spans="12:12" ht="14.1" customHeight="1">
      <c r="L383" s="5"/>
    </row>
    <row r="384" spans="12:12" ht="14.1" customHeight="1">
      <c r="L384" s="5"/>
    </row>
    <row r="385" spans="12:12" ht="14.1" customHeight="1">
      <c r="L385" s="5"/>
    </row>
    <row r="386" spans="12:12" ht="23.25" customHeight="1">
      <c r="L386" s="5"/>
    </row>
    <row r="387" spans="12:12" ht="14.1" customHeight="1">
      <c r="L387" s="5"/>
    </row>
    <row r="388" spans="12:12" ht="14.1" customHeight="1">
      <c r="L388" s="5"/>
    </row>
    <row r="389" spans="12:12" ht="14.1" customHeight="1">
      <c r="L389" s="5"/>
    </row>
    <row r="390" spans="12:12" ht="27" customHeight="1">
      <c r="L390" s="5"/>
    </row>
    <row r="391" spans="12:12" ht="14.1" customHeight="1">
      <c r="L391" s="5"/>
    </row>
    <row r="392" spans="12:12" ht="14.1" customHeight="1">
      <c r="L392" s="5"/>
    </row>
    <row r="393" spans="12:12" ht="14.1" customHeight="1">
      <c r="L393" s="5"/>
    </row>
    <row r="394" spans="12:12" ht="14.1" customHeight="1">
      <c r="L394" s="5"/>
    </row>
    <row r="395" spans="12:12" ht="14.1" customHeight="1">
      <c r="L395" s="5"/>
    </row>
    <row r="396" spans="12:12" ht="23.25" customHeight="1">
      <c r="L396" s="5"/>
    </row>
    <row r="397" spans="12:12" ht="14.1" customHeight="1">
      <c r="L397" s="5"/>
    </row>
    <row r="398" spans="12:12" ht="14.1" customHeight="1">
      <c r="L398" s="5"/>
    </row>
    <row r="399" spans="12:12" ht="12" customHeight="1">
      <c r="L399" s="5"/>
    </row>
    <row r="400" spans="12:12" ht="14.1" customHeight="1">
      <c r="L400" s="5"/>
    </row>
    <row r="401" spans="12:12" ht="14.1" customHeight="1">
      <c r="L401" s="5"/>
    </row>
    <row r="402" spans="12:12" ht="14.1" customHeight="1">
      <c r="L402" s="5"/>
    </row>
    <row r="403" spans="12:12" ht="14.1" customHeight="1">
      <c r="L403" s="5"/>
    </row>
    <row r="404" spans="12:12" ht="14.1" customHeight="1">
      <c r="L404" s="5"/>
    </row>
    <row r="405" spans="12:12" ht="14.1" customHeight="1">
      <c r="L405" s="5"/>
    </row>
    <row r="406" spans="12:12" ht="14.1" customHeight="1">
      <c r="L406" s="5"/>
    </row>
    <row r="407" spans="12:12" ht="14.1" customHeight="1">
      <c r="L407" s="5"/>
    </row>
    <row r="408" spans="12:12" ht="14.1" customHeight="1">
      <c r="L408" s="5"/>
    </row>
    <row r="409" spans="12:12" ht="14.1" customHeight="1">
      <c r="L409" s="5"/>
    </row>
    <row r="410" spans="12:12" ht="14.1" customHeight="1">
      <c r="L410" s="5"/>
    </row>
    <row r="411" spans="12:12" ht="12" customHeight="1">
      <c r="L411" s="5"/>
    </row>
    <row r="412" spans="12:12" ht="14.1" customHeight="1">
      <c r="L412" s="5"/>
    </row>
    <row r="413" spans="12:12" ht="14.1" customHeight="1">
      <c r="L413" s="5"/>
    </row>
    <row r="414" spans="12:12" ht="14.1" customHeight="1">
      <c r="L414" s="5"/>
    </row>
    <row r="415" spans="12:12" ht="14.1" customHeight="1">
      <c r="L415" s="5"/>
    </row>
    <row r="416" spans="12:12" ht="14.1" customHeight="1">
      <c r="L416" s="5"/>
    </row>
    <row r="417" spans="12:12" ht="14.1" customHeight="1">
      <c r="L417" s="5"/>
    </row>
    <row r="418" spans="12:12" ht="14.1" customHeight="1">
      <c r="L418" s="5"/>
    </row>
    <row r="419" spans="12:12" ht="14.1" customHeight="1">
      <c r="L419" s="5"/>
    </row>
    <row r="420" spans="12:12" ht="14.1" customHeight="1">
      <c r="L420" s="5"/>
    </row>
    <row r="421" spans="12:12" ht="14.1" customHeight="1">
      <c r="L421" s="5"/>
    </row>
    <row r="422" spans="12:12" ht="14.1" customHeight="1">
      <c r="L422" s="5"/>
    </row>
    <row r="423" spans="12:12" ht="14.1" customHeight="1">
      <c r="L423" s="5"/>
    </row>
    <row r="424" spans="12:12" ht="14.1" customHeight="1">
      <c r="L424" s="5"/>
    </row>
    <row r="425" spans="12:12" ht="14.1" customHeight="1">
      <c r="L425" s="5"/>
    </row>
    <row r="426" spans="12:12" ht="14.1" customHeight="1">
      <c r="L426" s="5"/>
    </row>
    <row r="427" spans="12:12" ht="14.1" customHeight="1">
      <c r="L427" s="5"/>
    </row>
    <row r="428" spans="12:12" ht="14.1" customHeight="1">
      <c r="L428" s="5"/>
    </row>
    <row r="429" spans="12:12" ht="14.1" customHeight="1">
      <c r="L429" s="5"/>
    </row>
    <row r="430" spans="12:12" ht="14.1" customHeight="1">
      <c r="L430" s="5"/>
    </row>
    <row r="431" spans="12:12" ht="14.1" customHeight="1">
      <c r="L431" s="5"/>
    </row>
    <row r="432" spans="12:12" ht="14.1" customHeight="1">
      <c r="L432" s="5"/>
    </row>
    <row r="433" spans="12:12" ht="14.1" customHeight="1">
      <c r="L433" s="5"/>
    </row>
    <row r="434" spans="12:12" ht="14.1" customHeight="1">
      <c r="L434" s="5"/>
    </row>
    <row r="435" spans="12:12" ht="14.1" customHeight="1">
      <c r="L435" s="5"/>
    </row>
    <row r="436" spans="12:12" ht="15" customHeight="1">
      <c r="L436" s="5"/>
    </row>
    <row r="437" spans="12:12" ht="23.25" customHeight="1">
      <c r="L437" s="5"/>
    </row>
    <row r="438" spans="12:12" ht="14.1" customHeight="1">
      <c r="L438" s="5"/>
    </row>
    <row r="439" spans="12:12" ht="14.1" customHeight="1">
      <c r="L439" s="5"/>
    </row>
    <row r="440" spans="12:12" ht="14.1" customHeight="1">
      <c r="L440" s="5"/>
    </row>
    <row r="441" spans="12:12" ht="14.1" customHeight="1">
      <c r="L441" s="5"/>
    </row>
    <row r="442" spans="12:12" ht="14.1" customHeight="1">
      <c r="L442" s="5"/>
    </row>
    <row r="443" spans="12:12" ht="12" customHeight="1">
      <c r="L443" s="5"/>
    </row>
    <row r="444" spans="12:12" ht="14.1" customHeight="1">
      <c r="L444" s="5"/>
    </row>
    <row r="445" spans="12:12" ht="14.1" customHeight="1">
      <c r="L445" s="5"/>
    </row>
    <row r="446" spans="12:12" ht="14.1" customHeight="1">
      <c r="L446" s="5"/>
    </row>
    <row r="447" spans="12:12" ht="15" customHeight="1">
      <c r="L447" s="5"/>
    </row>
    <row r="448" spans="12:12" ht="23.25" customHeight="1">
      <c r="L448" s="5"/>
    </row>
    <row r="449" spans="12:12" ht="14.1" customHeight="1">
      <c r="L449" s="5"/>
    </row>
    <row r="450" spans="12:12" ht="14.1" customHeight="1">
      <c r="L450" s="5"/>
    </row>
    <row r="451" spans="12:12" ht="14.1" customHeight="1">
      <c r="L451" s="5"/>
    </row>
    <row r="452" spans="12:12" ht="14.1" customHeight="1">
      <c r="L452" s="5"/>
    </row>
    <row r="453" spans="12:12" ht="14.1" customHeight="1">
      <c r="L453" s="5"/>
    </row>
    <row r="454" spans="12:12" ht="14.1" customHeight="1">
      <c r="L454" s="5"/>
    </row>
    <row r="455" spans="12:12" ht="14.1" customHeight="1">
      <c r="L455" s="5"/>
    </row>
    <row r="456" spans="12:12" ht="14.25" customHeight="1">
      <c r="L456" s="5"/>
    </row>
    <row r="457" spans="12:12" ht="14.1" customHeight="1">
      <c r="L457" s="5"/>
    </row>
    <row r="458" spans="12:12" ht="23.25" customHeight="1">
      <c r="L458" s="5"/>
    </row>
    <row r="459" spans="12:12" ht="14.1" customHeight="1">
      <c r="L459" s="5"/>
    </row>
    <row r="460" spans="12:12" ht="14.1" customHeight="1">
      <c r="L460" s="5"/>
    </row>
    <row r="461" spans="12:12" ht="14.1" customHeight="1">
      <c r="L461" s="5"/>
    </row>
    <row r="462" spans="12:12" ht="14.1" customHeight="1">
      <c r="L462" s="5"/>
    </row>
    <row r="463" spans="12:12" ht="14.1" customHeight="1">
      <c r="L463" s="5"/>
    </row>
    <row r="464" spans="12:12" ht="14.1" customHeight="1">
      <c r="L464" s="5"/>
    </row>
    <row r="465" spans="12:12" ht="14.1" customHeight="1">
      <c r="L465" s="5"/>
    </row>
    <row r="466" spans="12:12" ht="14.1" customHeight="1">
      <c r="L466" s="5"/>
    </row>
    <row r="467" spans="12:12" ht="14.25" customHeight="1">
      <c r="L467" s="5"/>
    </row>
    <row r="468" spans="12:12" ht="14.1" customHeight="1">
      <c r="L468" s="5"/>
    </row>
    <row r="469" spans="12:12" ht="23.25" customHeight="1">
      <c r="L469" s="5"/>
    </row>
    <row r="470" spans="12:12" ht="14.1" customHeight="1">
      <c r="L470" s="5"/>
    </row>
    <row r="471" spans="12:12" ht="14.1" customHeight="1">
      <c r="L471" s="5"/>
    </row>
    <row r="472" spans="12:12" ht="14.1" customHeight="1">
      <c r="L472" s="5"/>
    </row>
    <row r="473" spans="12:12" ht="14.1" customHeight="1">
      <c r="L473" s="5"/>
    </row>
    <row r="474" spans="12:12" ht="14.1" customHeight="1">
      <c r="L474" s="5"/>
    </row>
    <row r="475" spans="12:12" ht="14.1" customHeight="1">
      <c r="L475" s="5"/>
    </row>
    <row r="476" spans="12:12" ht="12" customHeight="1">
      <c r="L476" s="5"/>
    </row>
    <row r="477" spans="12:12" ht="14.1" customHeight="1">
      <c r="L477" s="5"/>
    </row>
    <row r="478" spans="12:12" ht="14.1" customHeight="1">
      <c r="L478" s="5"/>
    </row>
    <row r="479" spans="12:12" ht="14.1" customHeight="1">
      <c r="L479" s="5"/>
    </row>
    <row r="480" spans="12:12" ht="14.1" customHeight="1">
      <c r="L480" s="5"/>
    </row>
    <row r="481" spans="1:12" ht="14.1" customHeight="1">
      <c r="L481" s="5"/>
    </row>
    <row r="482" spans="1:12" ht="14.1" customHeight="1">
      <c r="L482" s="5"/>
    </row>
    <row r="483" spans="1:12" ht="14.1" customHeight="1">
      <c r="L483" s="5"/>
    </row>
    <row r="484" spans="1:12" ht="14.1" customHeight="1">
      <c r="L484" s="5"/>
    </row>
    <row r="485" spans="1:12" s="55" customFormat="1" ht="14.1" customHeight="1">
      <c r="A485" s="51"/>
      <c r="B485" s="52"/>
      <c r="C485" s="8"/>
      <c r="D485" s="8"/>
      <c r="E485" s="4"/>
      <c r="F485" s="4"/>
      <c r="G485" s="4"/>
      <c r="H485" s="4"/>
      <c r="I485" s="280"/>
      <c r="J485" s="4"/>
      <c r="K485" s="4"/>
    </row>
    <row r="486" spans="1:12" s="55" customFormat="1" ht="14.1" customHeight="1">
      <c r="A486" s="51"/>
      <c r="B486" s="52"/>
      <c r="C486" s="8"/>
      <c r="D486" s="8"/>
      <c r="E486" s="4"/>
      <c r="F486" s="4"/>
      <c r="G486" s="4"/>
      <c r="H486" s="4"/>
      <c r="I486" s="280"/>
      <c r="J486" s="4"/>
      <c r="K486" s="4"/>
    </row>
  </sheetData>
  <autoFilter ref="B10:K325" xr:uid="{00000000-0001-0000-0D00-000000000000}"/>
  <mergeCells count="1">
    <mergeCell ref="A2:K2"/>
  </mergeCells>
  <phoneticPr fontId="12" type="noConversion"/>
  <pageMargins left="0.7" right="0.7" top="0.75" bottom="0.75" header="0.3" footer="0.3"/>
  <pageSetup orientation="portrait" r:id="rId1"/>
  <ignoredErrors>
    <ignoredError sqref="B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C9E02-B6A2-4A47-BBE8-B2775F4DB025}">
  <sheetPr>
    <tabColor rgb="FF0000CC"/>
    <outlinePr summaryBelow="0" summaryRight="0"/>
  </sheetPr>
  <dimension ref="A1:P197"/>
  <sheetViews>
    <sheetView showGridLines="0" zoomScaleNormal="100" workbookViewId="0">
      <selection activeCell="I194" sqref="I194"/>
    </sheetView>
  </sheetViews>
  <sheetFormatPr defaultColWidth="7.85546875" defaultRowHeight="11.25"/>
  <cols>
    <col min="1" max="1" width="12.42578125" style="51" bestFit="1" customWidth="1"/>
    <col min="2" max="2" width="57.42578125" style="52" customWidth="1"/>
    <col min="3" max="3" width="5.28515625" style="8" customWidth="1"/>
    <col min="4" max="4" width="17.5703125" style="183" customWidth="1"/>
    <col min="5" max="5" width="17.140625" style="171" customWidth="1"/>
    <col min="6" max="7" width="17.140625" style="4" customWidth="1"/>
    <col min="8" max="8" width="17.28515625" style="172" customWidth="1"/>
    <col min="9" max="9" width="16.42578125" style="285" customWidth="1"/>
    <col min="10" max="10" width="15.42578125" style="4" customWidth="1"/>
    <col min="11" max="11" width="16.42578125" style="4" customWidth="1"/>
    <col min="12" max="12" width="11.140625" style="4" bestFit="1" customWidth="1"/>
    <col min="13" max="13" width="7.85546875" style="4"/>
    <col min="14" max="14" width="13.140625" style="4" bestFit="1" customWidth="1"/>
    <col min="15" max="15" width="9.140625" style="4" bestFit="1" customWidth="1"/>
    <col min="16" max="16384" width="7.85546875" style="4"/>
  </cols>
  <sheetData>
    <row r="1" spans="1:16" ht="14.25" customHeight="1">
      <c r="A1" s="33"/>
      <c r="B1" s="50"/>
      <c r="C1" s="2"/>
      <c r="D1" s="168"/>
      <c r="E1" s="169"/>
      <c r="F1" s="1"/>
      <c r="G1" s="1"/>
      <c r="H1" s="170"/>
    </row>
    <row r="2" spans="1:16" ht="14.25" customHeight="1">
      <c r="A2" s="593" t="s">
        <v>732</v>
      </c>
      <c r="B2" s="593"/>
      <c r="C2" s="593"/>
      <c r="D2" s="593"/>
      <c r="E2" s="593"/>
      <c r="F2" s="593"/>
      <c r="G2" s="593"/>
      <c r="H2" s="593"/>
      <c r="I2" s="593"/>
      <c r="J2" s="593"/>
      <c r="K2" s="593"/>
    </row>
    <row r="3" spans="1:16" ht="14.25" customHeight="1">
      <c r="A3" s="33"/>
      <c r="B3" s="50"/>
      <c r="C3" s="2"/>
      <c r="D3" s="168"/>
      <c r="E3" s="169"/>
      <c r="F3" s="1"/>
      <c r="G3" s="1"/>
      <c r="H3" s="170"/>
    </row>
    <row r="4" spans="1:16" ht="14.25" customHeight="1">
      <c r="A4" s="293" t="s">
        <v>3</v>
      </c>
      <c r="B4" s="291" t="e">
        <f>+#REF!</f>
        <v>#REF!</v>
      </c>
      <c r="C4" s="2"/>
      <c r="D4" s="168"/>
      <c r="E4" s="169"/>
      <c r="F4" s="1"/>
      <c r="G4" s="1"/>
      <c r="H4" s="170"/>
    </row>
    <row r="5" spans="1:16" ht="14.25" customHeight="1">
      <c r="A5" s="293" t="s">
        <v>4</v>
      </c>
      <c r="B5" s="291" t="str">
        <f>$A$2</f>
        <v>ESTRUCTURAS TORRE</v>
      </c>
      <c r="C5" s="2"/>
      <c r="D5" s="168"/>
      <c r="E5" s="169"/>
      <c r="F5" s="1"/>
      <c r="G5" s="1"/>
      <c r="H5" s="170"/>
    </row>
    <row r="6" spans="1:16" ht="14.25" customHeight="1">
      <c r="A6" s="293" t="s">
        <v>5</v>
      </c>
      <c r="B6" s="291" t="e">
        <f>+#REF!</f>
        <v>#REF!</v>
      </c>
      <c r="C6" s="2"/>
      <c r="D6" s="168"/>
    </row>
    <row r="7" spans="1:16" ht="14.25" customHeight="1">
      <c r="A7" s="293" t="s">
        <v>6</v>
      </c>
      <c r="B7" s="291" t="e">
        <f>+#REF!</f>
        <v>#REF!</v>
      </c>
      <c r="C7" s="2"/>
      <c r="D7" s="168"/>
      <c r="E7" s="169"/>
      <c r="F7" s="1"/>
      <c r="G7" s="1"/>
      <c r="H7" s="170"/>
    </row>
    <row r="8" spans="1:16" ht="14.25" customHeight="1">
      <c r="A8" s="294" t="s">
        <v>7</v>
      </c>
      <c r="B8" s="292" t="e">
        <f>+#REF!</f>
        <v>#REF!</v>
      </c>
      <c r="C8" s="2"/>
      <c r="D8" s="168"/>
      <c r="E8" s="169"/>
      <c r="F8" s="1"/>
      <c r="G8" s="1"/>
      <c r="H8" s="170"/>
      <c r="J8" s="167" t="s">
        <v>0</v>
      </c>
      <c r="K8" s="295" t="e">
        <f>+#REF!</f>
        <v>#REF!</v>
      </c>
    </row>
    <row r="9" spans="1:16" ht="14.25" customHeight="1" thickBot="1">
      <c r="A9" s="1"/>
      <c r="B9" s="60"/>
      <c r="C9" s="31"/>
      <c r="D9" s="168"/>
      <c r="E9" s="173"/>
      <c r="F9" s="135"/>
      <c r="G9" s="1"/>
      <c r="H9" s="170"/>
    </row>
    <row r="10" spans="1:16" ht="24" customHeight="1" thickTop="1" thickBot="1">
      <c r="A10" s="9" t="s">
        <v>8</v>
      </c>
      <c r="B10" s="53" t="s">
        <v>9</v>
      </c>
      <c r="C10" s="10" t="s">
        <v>10</v>
      </c>
      <c r="D10" s="59" t="s">
        <v>310</v>
      </c>
      <c r="E10" s="11" t="s">
        <v>12</v>
      </c>
      <c r="F10" s="11" t="s">
        <v>13</v>
      </c>
      <c r="G10" s="11" t="s">
        <v>311</v>
      </c>
      <c r="H10" s="174" t="s">
        <v>15</v>
      </c>
      <c r="I10" s="286" t="s">
        <v>16</v>
      </c>
      <c r="J10" s="59" t="s">
        <v>17</v>
      </c>
      <c r="K10" s="56" t="s">
        <v>18</v>
      </c>
    </row>
    <row r="11" spans="1:16" ht="14.1" customHeight="1" thickTop="1" thickBot="1">
      <c r="A11" s="54" t="s">
        <v>733</v>
      </c>
      <c r="B11" s="61" t="str">
        <f>$A$2</f>
        <v>ESTRUCTURAS TORRE</v>
      </c>
      <c r="C11" s="15"/>
      <c r="D11" s="175"/>
      <c r="E11" s="16"/>
      <c r="F11" s="16"/>
      <c r="G11" s="16"/>
      <c r="H11" s="176"/>
      <c r="I11" s="287"/>
      <c r="J11" s="139"/>
      <c r="K11" s="58"/>
    </row>
    <row r="12" spans="1:16" ht="12" customHeight="1" thickTop="1">
      <c r="A12" s="372" t="s">
        <v>315</v>
      </c>
      <c r="B12" s="373" t="s">
        <v>560</v>
      </c>
      <c r="C12" s="374"/>
      <c r="D12" s="363"/>
      <c r="E12" s="415"/>
      <c r="F12" s="415"/>
      <c r="G12" s="365"/>
      <c r="H12" s="365"/>
      <c r="I12" s="365"/>
      <c r="J12" s="416"/>
      <c r="K12" s="371" t="e">
        <f>SUM(H12:H21)+SUM(I12:I21)*tc</f>
        <v>#REF!</v>
      </c>
    </row>
    <row r="13" spans="1:16" ht="14.1" customHeight="1">
      <c r="A13" s="360" t="s">
        <v>734</v>
      </c>
      <c r="B13" s="378" t="s">
        <v>551</v>
      </c>
      <c r="C13" s="362" t="s">
        <v>118</v>
      </c>
      <c r="D13" s="363">
        <v>959.77307499999984</v>
      </c>
      <c r="E13" s="64">
        <v>390.28</v>
      </c>
      <c r="F13" s="364">
        <v>0</v>
      </c>
      <c r="G13" s="290" t="e">
        <f t="shared" ref="G13:G20" si="0">+ROUND(E13+F13*tc,2)</f>
        <v>#REF!</v>
      </c>
      <c r="H13" s="365">
        <f t="shared" ref="H13:H20" si="1">E13*D13</f>
        <v>374580.23571099993</v>
      </c>
      <c r="I13" s="365">
        <f t="shared" ref="I13:I20" si="2">F13*D13</f>
        <v>0</v>
      </c>
      <c r="J13" s="64" t="e">
        <f t="shared" ref="J13:J20" si="3">+ROUND(H13+I13*tc,2)</f>
        <v>#REF!</v>
      </c>
      <c r="K13" s="367"/>
    </row>
    <row r="14" spans="1:16" ht="14.1" customHeight="1">
      <c r="A14" s="360" t="s">
        <v>735</v>
      </c>
      <c r="B14" s="378" t="s">
        <v>564</v>
      </c>
      <c r="C14" s="362" t="s">
        <v>118</v>
      </c>
      <c r="D14" s="363">
        <v>458.65370750000005</v>
      </c>
      <c r="E14" s="64">
        <v>416</v>
      </c>
      <c r="F14" s="364">
        <v>0</v>
      </c>
      <c r="G14" s="290" t="e">
        <f t="shared" si="0"/>
        <v>#REF!</v>
      </c>
      <c r="H14" s="365">
        <f t="shared" si="1"/>
        <v>190799.94232000003</v>
      </c>
      <c r="I14" s="365">
        <f t="shared" si="2"/>
        <v>0</v>
      </c>
      <c r="J14" s="64" t="e">
        <f t="shared" si="3"/>
        <v>#REF!</v>
      </c>
      <c r="K14" s="367"/>
      <c r="N14" s="178"/>
      <c r="O14" s="178"/>
      <c r="P14" s="178"/>
    </row>
    <row r="15" spans="1:16" ht="14.1" customHeight="1">
      <c r="A15" s="360" t="s">
        <v>736</v>
      </c>
      <c r="B15" s="378" t="s">
        <v>566</v>
      </c>
      <c r="C15" s="362" t="s">
        <v>118</v>
      </c>
      <c r="D15" s="363">
        <v>86.674459999999996</v>
      </c>
      <c r="E15" s="64">
        <v>454.85</v>
      </c>
      <c r="F15" s="364">
        <v>0</v>
      </c>
      <c r="G15" s="290" t="e">
        <f t="shared" si="0"/>
        <v>#REF!</v>
      </c>
      <c r="H15" s="365">
        <f t="shared" si="1"/>
        <v>39423.878130999998</v>
      </c>
      <c r="I15" s="365">
        <f t="shared" si="2"/>
        <v>0</v>
      </c>
      <c r="J15" s="64" t="e">
        <f t="shared" si="3"/>
        <v>#REF!</v>
      </c>
      <c r="K15" s="367"/>
      <c r="N15" s="178"/>
      <c r="O15" s="178"/>
      <c r="P15" s="178"/>
    </row>
    <row r="16" spans="1:16" ht="14.1" customHeight="1">
      <c r="A16" s="360" t="s">
        <v>737</v>
      </c>
      <c r="B16" s="378" t="s">
        <v>552</v>
      </c>
      <c r="C16" s="362" t="s">
        <v>118</v>
      </c>
      <c r="D16" s="363"/>
      <c r="E16" s="64">
        <v>470.08</v>
      </c>
      <c r="F16" s="364">
        <v>0</v>
      </c>
      <c r="G16" s="290" t="e">
        <f t="shared" si="0"/>
        <v>#REF!</v>
      </c>
      <c r="H16" s="365">
        <f t="shared" si="1"/>
        <v>0</v>
      </c>
      <c r="I16" s="365">
        <f t="shared" si="2"/>
        <v>0</v>
      </c>
      <c r="J16" s="64" t="e">
        <f t="shared" si="3"/>
        <v>#REF!</v>
      </c>
      <c r="K16" s="367"/>
      <c r="N16" s="178"/>
      <c r="O16" s="178"/>
      <c r="P16" s="178"/>
    </row>
    <row r="17" spans="1:16" ht="14.1" customHeight="1">
      <c r="A17" s="360" t="s">
        <v>738</v>
      </c>
      <c r="B17" s="378" t="s">
        <v>554</v>
      </c>
      <c r="C17" s="362" t="s">
        <v>123</v>
      </c>
      <c r="D17" s="363">
        <v>9952.3052999999982</v>
      </c>
      <c r="E17" s="64">
        <v>47.7</v>
      </c>
      <c r="F17" s="364">
        <v>0</v>
      </c>
      <c r="G17" s="290" t="e">
        <f t="shared" si="0"/>
        <v>#REF!</v>
      </c>
      <c r="H17" s="365">
        <f t="shared" si="1"/>
        <v>474724.96280999994</v>
      </c>
      <c r="I17" s="365">
        <f t="shared" si="2"/>
        <v>0</v>
      </c>
      <c r="J17" s="64" t="e">
        <f t="shared" si="3"/>
        <v>#REF!</v>
      </c>
      <c r="K17" s="367"/>
      <c r="N17" s="178"/>
      <c r="O17" s="178"/>
      <c r="P17" s="178"/>
    </row>
    <row r="18" spans="1:16" ht="14.1" customHeight="1">
      <c r="A18" s="360" t="s">
        <v>739</v>
      </c>
      <c r="B18" s="378" t="s">
        <v>556</v>
      </c>
      <c r="C18" s="362" t="s">
        <v>123</v>
      </c>
      <c r="D18" s="363">
        <v>1230.0596</v>
      </c>
      <c r="E18" s="64">
        <v>56.9</v>
      </c>
      <c r="F18" s="364">
        <v>0</v>
      </c>
      <c r="G18" s="290" t="e">
        <f t="shared" si="0"/>
        <v>#REF!</v>
      </c>
      <c r="H18" s="365">
        <f t="shared" si="1"/>
        <v>69990.391239999997</v>
      </c>
      <c r="I18" s="365">
        <f t="shared" si="2"/>
        <v>0</v>
      </c>
      <c r="J18" s="64" t="e">
        <f t="shared" si="3"/>
        <v>#REF!</v>
      </c>
      <c r="K18" s="367"/>
      <c r="N18" s="178"/>
      <c r="O18" s="178"/>
      <c r="P18" s="178"/>
    </row>
    <row r="19" spans="1:16" ht="14.1" customHeight="1">
      <c r="A19" s="360" t="s">
        <v>740</v>
      </c>
      <c r="B19" s="378" t="s">
        <v>407</v>
      </c>
      <c r="C19" s="362" t="s">
        <v>408</v>
      </c>
      <c r="D19" s="363">
        <v>184132.34117187883</v>
      </c>
      <c r="E19" s="64">
        <v>1.21</v>
      </c>
      <c r="F19" s="364">
        <v>0.89</v>
      </c>
      <c r="G19" s="290" t="e">
        <f t="shared" si="0"/>
        <v>#REF!</v>
      </c>
      <c r="H19" s="365">
        <f t="shared" si="1"/>
        <v>222800.13281797338</v>
      </c>
      <c r="I19" s="365">
        <f t="shared" si="2"/>
        <v>163877.78364297215</v>
      </c>
      <c r="J19" s="64" t="e">
        <f t="shared" si="3"/>
        <v>#REF!</v>
      </c>
      <c r="K19" s="367"/>
      <c r="N19" s="178"/>
      <c r="O19" s="178"/>
      <c r="P19" s="178"/>
    </row>
    <row r="20" spans="1:16" ht="14.1" customHeight="1">
      <c r="A20" s="360" t="s">
        <v>741</v>
      </c>
      <c r="B20" s="378" t="s">
        <v>410</v>
      </c>
      <c r="C20" s="362" t="s">
        <v>123</v>
      </c>
      <c r="D20" s="363">
        <v>11182.364899999999</v>
      </c>
      <c r="E20" s="64">
        <v>1.55</v>
      </c>
      <c r="F20" s="364">
        <v>0</v>
      </c>
      <c r="G20" s="290" t="e">
        <f t="shared" si="0"/>
        <v>#REF!</v>
      </c>
      <c r="H20" s="365">
        <f t="shared" si="1"/>
        <v>17332.665594999999</v>
      </c>
      <c r="I20" s="365">
        <f t="shared" si="2"/>
        <v>0</v>
      </c>
      <c r="J20" s="64" t="e">
        <f t="shared" si="3"/>
        <v>#REF!</v>
      </c>
      <c r="K20" s="367"/>
      <c r="L20" s="140"/>
      <c r="N20" s="178"/>
      <c r="O20" s="178"/>
      <c r="P20" s="178"/>
    </row>
    <row r="21" spans="1:16" ht="14.1" customHeight="1">
      <c r="A21" s="372" t="s">
        <v>327</v>
      </c>
      <c r="B21" s="373" t="s">
        <v>742</v>
      </c>
      <c r="C21" s="374"/>
      <c r="D21" s="363"/>
      <c r="E21" s="64" t="s">
        <v>1</v>
      </c>
      <c r="F21" s="364" t="s">
        <v>1</v>
      </c>
      <c r="G21" s="290"/>
      <c r="H21" s="365"/>
      <c r="I21" s="365"/>
      <c r="J21" s="64"/>
      <c r="K21" s="371" t="e">
        <f>SUM(H21:H25)+SUM(I21:I25)*tc</f>
        <v>#REF!</v>
      </c>
      <c r="N21" s="178"/>
      <c r="O21" s="178"/>
      <c r="P21" s="178"/>
    </row>
    <row r="22" spans="1:16" ht="14.1" customHeight="1">
      <c r="A22" s="360" t="s">
        <v>329</v>
      </c>
      <c r="B22" s="378" t="s">
        <v>551</v>
      </c>
      <c r="C22" s="362" t="s">
        <v>118</v>
      </c>
      <c r="D22" s="363">
        <v>2.8679999999999999</v>
      </c>
      <c r="E22" s="64">
        <v>390.28</v>
      </c>
      <c r="F22" s="364">
        <v>0</v>
      </c>
      <c r="G22" s="290" t="e">
        <f>+ROUND(E22+F22*tc,2)</f>
        <v>#REF!</v>
      </c>
      <c r="H22" s="365">
        <f>E22*D22</f>
        <v>1119.3230399999998</v>
      </c>
      <c r="I22" s="365">
        <f>F22*D22</f>
        <v>0</v>
      </c>
      <c r="J22" s="64" t="e">
        <f>+ROUND(H22+I22*tc,2)</f>
        <v>#REF!</v>
      </c>
      <c r="K22" s="367"/>
      <c r="N22" s="178"/>
      <c r="O22" s="178"/>
      <c r="P22" s="178"/>
    </row>
    <row r="23" spans="1:16" ht="14.1" customHeight="1">
      <c r="A23" s="360" t="s">
        <v>743</v>
      </c>
      <c r="B23" s="378" t="s">
        <v>554</v>
      </c>
      <c r="C23" s="362" t="s">
        <v>123</v>
      </c>
      <c r="D23" s="363">
        <v>63.737000000000002</v>
      </c>
      <c r="E23" s="64">
        <v>47.7</v>
      </c>
      <c r="F23" s="364">
        <v>0</v>
      </c>
      <c r="G23" s="290" t="e">
        <f>+ROUND(E23+F23*tc,2)</f>
        <v>#REF!</v>
      </c>
      <c r="H23" s="365">
        <f>E23*D23</f>
        <v>3040.2549000000004</v>
      </c>
      <c r="I23" s="365">
        <f>F23*D23</f>
        <v>0</v>
      </c>
      <c r="J23" s="64" t="e">
        <f>+ROUND(H23+I23*tc,2)</f>
        <v>#REF!</v>
      </c>
      <c r="K23" s="367"/>
      <c r="N23" s="178"/>
      <c r="O23" s="178"/>
      <c r="P23" s="178"/>
    </row>
    <row r="24" spans="1:16" ht="14.1" customHeight="1">
      <c r="A24" s="360" t="s">
        <v>331</v>
      </c>
      <c r="B24" s="379" t="s">
        <v>407</v>
      </c>
      <c r="C24" s="362" t="s">
        <v>408</v>
      </c>
      <c r="D24" s="363">
        <v>340.45069599999999</v>
      </c>
      <c r="E24" s="64">
        <v>1.21</v>
      </c>
      <c r="F24" s="364">
        <v>0.89</v>
      </c>
      <c r="G24" s="290" t="e">
        <f>+ROUND(E24+F24*tc,2)</f>
        <v>#REF!</v>
      </c>
      <c r="H24" s="365">
        <f>E24*D24</f>
        <v>411.94534216</v>
      </c>
      <c r="I24" s="365">
        <f>F24*D24</f>
        <v>303.00111944000002</v>
      </c>
      <c r="J24" s="64" t="e">
        <f>+ROUND(H24+I24*tc,2)</f>
        <v>#REF!</v>
      </c>
      <c r="K24" s="367"/>
      <c r="N24" s="178"/>
      <c r="O24" s="178"/>
      <c r="P24" s="178"/>
    </row>
    <row r="25" spans="1:16" ht="14.1" customHeight="1">
      <c r="A25" s="360" t="s">
        <v>333</v>
      </c>
      <c r="B25" s="378" t="s">
        <v>410</v>
      </c>
      <c r="C25" s="362" t="s">
        <v>123</v>
      </c>
      <c r="D25" s="363">
        <v>63.737000000000002</v>
      </c>
      <c r="E25" s="64">
        <v>1.55</v>
      </c>
      <c r="F25" s="364">
        <v>0</v>
      </c>
      <c r="G25" s="290" t="e">
        <f>+ROUND(E25+F25*tc,2)</f>
        <v>#REF!</v>
      </c>
      <c r="H25" s="365">
        <f>E25*D25</f>
        <v>98.792349999999999</v>
      </c>
      <c r="I25" s="365">
        <f>F25*D25</f>
        <v>0</v>
      </c>
      <c r="J25" s="64" t="e">
        <f>+ROUND(H25+I25*tc,2)</f>
        <v>#REF!</v>
      </c>
      <c r="K25" s="367"/>
      <c r="N25" s="178"/>
      <c r="O25" s="178"/>
      <c r="P25" s="178"/>
    </row>
    <row r="26" spans="1:16" ht="14.1" customHeight="1">
      <c r="A26" s="372" t="s">
        <v>327</v>
      </c>
      <c r="B26" s="373" t="s">
        <v>744</v>
      </c>
      <c r="C26" s="374"/>
      <c r="D26" s="363"/>
      <c r="E26" s="64" t="s">
        <v>1</v>
      </c>
      <c r="F26" s="364" t="s">
        <v>1</v>
      </c>
      <c r="G26" s="290"/>
      <c r="H26" s="365"/>
      <c r="I26" s="365"/>
      <c r="J26" s="64"/>
      <c r="K26" s="371" t="e">
        <f>SUM(H26:H30)+SUM(I26:I30)*tc</f>
        <v>#REF!</v>
      </c>
      <c r="N26" s="178"/>
      <c r="O26" s="178"/>
      <c r="P26" s="178"/>
    </row>
    <row r="27" spans="1:16" ht="14.1" customHeight="1">
      <c r="A27" s="360" t="s">
        <v>329</v>
      </c>
      <c r="B27" s="378" t="s">
        <v>551</v>
      </c>
      <c r="C27" s="362" t="s">
        <v>118</v>
      </c>
      <c r="D27" s="363">
        <v>13.427999999999992</v>
      </c>
      <c r="E27" s="64">
        <v>390.28</v>
      </c>
      <c r="F27" s="364">
        <v>0</v>
      </c>
      <c r="G27" s="290" t="e">
        <f>+ROUND(E27+F27*tc,2)</f>
        <v>#REF!</v>
      </c>
      <c r="H27" s="365">
        <f>E27*D27</f>
        <v>5240.6798399999961</v>
      </c>
      <c r="I27" s="365">
        <f>F27*D27</f>
        <v>0</v>
      </c>
      <c r="J27" s="64" t="e">
        <f>+ROUND(H27+I27*tc,2)</f>
        <v>#REF!</v>
      </c>
      <c r="K27" s="367"/>
      <c r="N27" s="178"/>
      <c r="O27" s="178"/>
      <c r="P27" s="178"/>
    </row>
    <row r="28" spans="1:16" ht="14.1" customHeight="1">
      <c r="A28" s="360" t="s">
        <v>743</v>
      </c>
      <c r="B28" s="378" t="s">
        <v>554</v>
      </c>
      <c r="C28" s="362" t="s">
        <v>123</v>
      </c>
      <c r="D28" s="363">
        <v>229.21400000000006</v>
      </c>
      <c r="E28" s="64">
        <v>47.7</v>
      </c>
      <c r="F28" s="364">
        <v>0</v>
      </c>
      <c r="G28" s="290" t="e">
        <f>+ROUND(E28+F28*tc,2)</f>
        <v>#REF!</v>
      </c>
      <c r="H28" s="365">
        <f>E28*D28</f>
        <v>10933.507800000003</v>
      </c>
      <c r="I28" s="365">
        <f>F28*D28</f>
        <v>0</v>
      </c>
      <c r="J28" s="64" t="e">
        <f>+ROUND(H28+I28*tc,2)</f>
        <v>#REF!</v>
      </c>
      <c r="K28" s="367"/>
      <c r="N28" s="178"/>
      <c r="O28" s="178"/>
      <c r="P28" s="178"/>
    </row>
    <row r="29" spans="1:16" ht="14.1" customHeight="1">
      <c r="A29" s="360" t="s">
        <v>331</v>
      </c>
      <c r="B29" s="379" t="s">
        <v>407</v>
      </c>
      <c r="C29" s="362" t="s">
        <v>408</v>
      </c>
      <c r="D29" s="363">
        <v>1597.9319999999991</v>
      </c>
      <c r="E29" s="64">
        <v>1.21</v>
      </c>
      <c r="F29" s="364">
        <v>0.89</v>
      </c>
      <c r="G29" s="290" t="e">
        <f>+ROUND(E29+F29*tc,2)</f>
        <v>#REF!</v>
      </c>
      <c r="H29" s="365">
        <f>E29*D29</f>
        <v>1933.4977199999989</v>
      </c>
      <c r="I29" s="365">
        <f>F29*D29</f>
        <v>1422.1594799999991</v>
      </c>
      <c r="J29" s="64" t="e">
        <f>+ROUND(H29+I29*tc,2)</f>
        <v>#REF!</v>
      </c>
      <c r="K29" s="367"/>
      <c r="N29" s="178"/>
      <c r="O29" s="178"/>
      <c r="P29" s="178"/>
    </row>
    <row r="30" spans="1:16" ht="14.1" customHeight="1">
      <c r="A30" s="360" t="s">
        <v>333</v>
      </c>
      <c r="B30" s="378" t="s">
        <v>410</v>
      </c>
      <c r="C30" s="362" t="s">
        <v>123</v>
      </c>
      <c r="D30" s="363">
        <v>229.21400000000006</v>
      </c>
      <c r="E30" s="64">
        <v>1.55</v>
      </c>
      <c r="F30" s="364">
        <v>0</v>
      </c>
      <c r="G30" s="290" t="e">
        <f>+ROUND(E30+F30*tc,2)</f>
        <v>#REF!</v>
      </c>
      <c r="H30" s="365">
        <f>E30*D30</f>
        <v>355.28170000000011</v>
      </c>
      <c r="I30" s="365">
        <f>F30*D30</f>
        <v>0</v>
      </c>
      <c r="J30" s="64" t="e">
        <f>+ROUND(H30+I30*tc,2)</f>
        <v>#REF!</v>
      </c>
      <c r="K30" s="367"/>
      <c r="N30" s="178"/>
      <c r="O30" s="178"/>
      <c r="P30" s="178"/>
    </row>
    <row r="31" spans="1:16" ht="14.1" customHeight="1">
      <c r="A31" s="372" t="s">
        <v>327</v>
      </c>
      <c r="B31" s="373" t="s">
        <v>745</v>
      </c>
      <c r="C31" s="374"/>
      <c r="D31" s="363"/>
      <c r="E31" s="64" t="s">
        <v>1</v>
      </c>
      <c r="F31" s="364" t="s">
        <v>1</v>
      </c>
      <c r="G31" s="290"/>
      <c r="H31" s="365"/>
      <c r="I31" s="365"/>
      <c r="J31" s="64"/>
      <c r="K31" s="371" t="e">
        <f>SUM(H31:H35)+SUM(I31:I35)*tc</f>
        <v>#REF!</v>
      </c>
      <c r="N31" s="178"/>
      <c r="O31" s="178"/>
      <c r="P31" s="178"/>
    </row>
    <row r="32" spans="1:16" ht="14.1" customHeight="1">
      <c r="A32" s="360" t="s">
        <v>329</v>
      </c>
      <c r="B32" s="326" t="s">
        <v>746</v>
      </c>
      <c r="C32" s="362" t="s">
        <v>118</v>
      </c>
      <c r="D32" s="363">
        <v>8.81</v>
      </c>
      <c r="E32" s="64">
        <v>500.8</v>
      </c>
      <c r="F32" s="364">
        <v>0</v>
      </c>
      <c r="G32" s="290" t="e">
        <f>+ROUND(E32+F32*tc,2)</f>
        <v>#REF!</v>
      </c>
      <c r="H32" s="365">
        <f>E32*D32</f>
        <v>4412.0480000000007</v>
      </c>
      <c r="I32" s="365">
        <f>F32*D32</f>
        <v>0</v>
      </c>
      <c r="J32" s="64" t="e">
        <f>+ROUND(H32+I32*tc,2)</f>
        <v>#REF!</v>
      </c>
      <c r="K32" s="367"/>
      <c r="N32" s="178"/>
      <c r="O32" s="178"/>
      <c r="P32" s="178"/>
    </row>
    <row r="33" spans="1:16" ht="14.1" customHeight="1">
      <c r="A33" s="360" t="s">
        <v>743</v>
      </c>
      <c r="B33" s="378" t="s">
        <v>554</v>
      </c>
      <c r="C33" s="362" t="s">
        <v>123</v>
      </c>
      <c r="D33" s="363">
        <v>80.494</v>
      </c>
      <c r="E33" s="64">
        <v>47.7</v>
      </c>
      <c r="F33" s="364">
        <v>0</v>
      </c>
      <c r="G33" s="290" t="e">
        <f>+ROUND(E33+F33*tc,2)</f>
        <v>#REF!</v>
      </c>
      <c r="H33" s="365">
        <f>E33*D33</f>
        <v>3839.5638000000004</v>
      </c>
      <c r="I33" s="365">
        <f>F33*D33</f>
        <v>0</v>
      </c>
      <c r="J33" s="64" t="e">
        <f>+ROUND(H33+I33*tc,2)</f>
        <v>#REF!</v>
      </c>
      <c r="K33" s="367"/>
      <c r="N33" s="178"/>
      <c r="O33" s="178"/>
      <c r="P33" s="178"/>
    </row>
    <row r="34" spans="1:16" ht="14.1" customHeight="1">
      <c r="A34" s="360" t="s">
        <v>331</v>
      </c>
      <c r="B34" s="379" t="s">
        <v>407</v>
      </c>
      <c r="C34" s="362" t="s">
        <v>408</v>
      </c>
      <c r="D34" s="363">
        <v>630.81777799999998</v>
      </c>
      <c r="E34" s="64">
        <v>1.21</v>
      </c>
      <c r="F34" s="364">
        <v>0.89</v>
      </c>
      <c r="G34" s="290" t="e">
        <f>+ROUND(E34+F34*tc,2)</f>
        <v>#REF!</v>
      </c>
      <c r="H34" s="365">
        <f>E34*D34</f>
        <v>763.28951137999991</v>
      </c>
      <c r="I34" s="365">
        <f>F34*D34</f>
        <v>561.42782241999998</v>
      </c>
      <c r="J34" s="64" t="e">
        <f>+ROUND(H34+I34*tc,2)</f>
        <v>#REF!</v>
      </c>
      <c r="K34" s="367"/>
      <c r="N34" s="178"/>
      <c r="O34" s="178"/>
      <c r="P34" s="178"/>
    </row>
    <row r="35" spans="1:16" ht="14.1" customHeight="1">
      <c r="A35" s="360" t="s">
        <v>333</v>
      </c>
      <c r="B35" s="378" t="s">
        <v>410</v>
      </c>
      <c r="C35" s="362" t="s">
        <v>123</v>
      </c>
      <c r="D35" s="363">
        <v>80.494</v>
      </c>
      <c r="E35" s="64">
        <v>1.55</v>
      </c>
      <c r="F35" s="364">
        <v>0</v>
      </c>
      <c r="G35" s="290" t="e">
        <f>+ROUND(E35+F35*tc,2)</f>
        <v>#REF!</v>
      </c>
      <c r="H35" s="365">
        <f>E35*D35</f>
        <v>124.76570000000001</v>
      </c>
      <c r="I35" s="365">
        <f>F35*D35</f>
        <v>0</v>
      </c>
      <c r="J35" s="64" t="e">
        <f>+ROUND(H35+I35*tc,2)</f>
        <v>#REF!</v>
      </c>
      <c r="K35" s="367"/>
      <c r="N35" s="178"/>
      <c r="O35" s="178"/>
      <c r="P35" s="178"/>
    </row>
    <row r="36" spans="1:16" ht="14.1" customHeight="1">
      <c r="A36" s="372" t="s">
        <v>388</v>
      </c>
      <c r="B36" s="373" t="s">
        <v>586</v>
      </c>
      <c r="C36" s="374"/>
      <c r="D36" s="363"/>
      <c r="E36" s="64" t="s">
        <v>1</v>
      </c>
      <c r="F36" s="364" t="s">
        <v>1</v>
      </c>
      <c r="G36" s="290"/>
      <c r="H36" s="365"/>
      <c r="I36" s="365"/>
      <c r="J36" s="64"/>
      <c r="K36" s="371" t="e">
        <f>SUM(H36:H44)+SUM(I36:I44)*tc</f>
        <v>#REF!</v>
      </c>
      <c r="N36" s="178"/>
      <c r="O36" s="178"/>
      <c r="P36" s="178"/>
    </row>
    <row r="37" spans="1:16" ht="14.25" customHeight="1">
      <c r="A37" s="360" t="s">
        <v>390</v>
      </c>
      <c r="B37" s="378" t="s">
        <v>588</v>
      </c>
      <c r="C37" s="362" t="s">
        <v>118</v>
      </c>
      <c r="D37" s="363">
        <v>983.6491675000002</v>
      </c>
      <c r="E37" s="64">
        <v>390.28</v>
      </c>
      <c r="F37" s="364">
        <v>0</v>
      </c>
      <c r="G37" s="290" t="e">
        <f t="shared" ref="G37:G44" si="4">+ROUND(E37+F37*tc,2)</f>
        <v>#REF!</v>
      </c>
      <c r="H37" s="365">
        <f t="shared" ref="H37:H44" si="5">E37*D37</f>
        <v>383898.59709190007</v>
      </c>
      <c r="I37" s="365">
        <f t="shared" ref="I37:I44" si="6">F37*D37</f>
        <v>0</v>
      </c>
      <c r="J37" s="64" t="e">
        <f t="shared" ref="J37:J44" si="7">+ROUND(H37+I37*tc,2)</f>
        <v>#REF!</v>
      </c>
      <c r="K37" s="367"/>
      <c r="N37" s="178"/>
      <c r="O37" s="178"/>
      <c r="P37" s="178"/>
    </row>
    <row r="38" spans="1:16" ht="14.25" customHeight="1">
      <c r="A38" s="360" t="s">
        <v>747</v>
      </c>
      <c r="B38" s="378" t="s">
        <v>590</v>
      </c>
      <c r="C38" s="362" t="s">
        <v>118</v>
      </c>
      <c r="D38" s="363">
        <v>563.35208999999998</v>
      </c>
      <c r="E38" s="64">
        <v>416</v>
      </c>
      <c r="F38" s="364">
        <v>0</v>
      </c>
      <c r="G38" s="290" t="e">
        <f t="shared" si="4"/>
        <v>#REF!</v>
      </c>
      <c r="H38" s="365">
        <f t="shared" si="5"/>
        <v>234354.46943999999</v>
      </c>
      <c r="I38" s="365">
        <f t="shared" si="6"/>
        <v>0</v>
      </c>
      <c r="J38" s="64" t="e">
        <f t="shared" si="7"/>
        <v>#REF!</v>
      </c>
      <c r="K38" s="367"/>
      <c r="N38" s="178"/>
      <c r="O38" s="178"/>
      <c r="P38" s="178"/>
    </row>
    <row r="39" spans="1:16" ht="14.25" customHeight="1">
      <c r="A39" s="360" t="s">
        <v>748</v>
      </c>
      <c r="B39" s="378" t="s">
        <v>592</v>
      </c>
      <c r="C39" s="362" t="s">
        <v>118</v>
      </c>
      <c r="D39" s="363">
        <v>172.20017499999997</v>
      </c>
      <c r="E39" s="64">
        <v>454.85</v>
      </c>
      <c r="F39" s="364">
        <v>0</v>
      </c>
      <c r="G39" s="290" t="e">
        <f t="shared" si="4"/>
        <v>#REF!</v>
      </c>
      <c r="H39" s="365">
        <f t="shared" si="5"/>
        <v>78325.249598749986</v>
      </c>
      <c r="I39" s="365">
        <f t="shared" si="6"/>
        <v>0</v>
      </c>
      <c r="J39" s="64" t="e">
        <f t="shared" si="7"/>
        <v>#REF!</v>
      </c>
      <c r="K39" s="367"/>
      <c r="N39" s="178"/>
      <c r="O39" s="178"/>
      <c r="P39" s="178"/>
    </row>
    <row r="40" spans="1:16" ht="14.1" customHeight="1">
      <c r="A40" s="360" t="s">
        <v>749</v>
      </c>
      <c r="B40" s="378" t="s">
        <v>594</v>
      </c>
      <c r="C40" s="362" t="s">
        <v>118</v>
      </c>
      <c r="D40" s="363"/>
      <c r="E40" s="64">
        <v>470.08</v>
      </c>
      <c r="F40" s="364">
        <v>0</v>
      </c>
      <c r="G40" s="290" t="e">
        <f t="shared" si="4"/>
        <v>#REF!</v>
      </c>
      <c r="H40" s="365">
        <f t="shared" si="5"/>
        <v>0</v>
      </c>
      <c r="I40" s="365">
        <f t="shared" si="6"/>
        <v>0</v>
      </c>
      <c r="J40" s="64" t="e">
        <f t="shared" si="7"/>
        <v>#REF!</v>
      </c>
      <c r="K40" s="367"/>
      <c r="N40" s="178"/>
      <c r="O40" s="178"/>
      <c r="P40" s="178"/>
    </row>
    <row r="41" spans="1:16" ht="14.1" customHeight="1">
      <c r="A41" s="360" t="s">
        <v>750</v>
      </c>
      <c r="B41" s="378" t="s">
        <v>598</v>
      </c>
      <c r="C41" s="362" t="s">
        <v>123</v>
      </c>
      <c r="D41" s="363">
        <v>12387.3262</v>
      </c>
      <c r="E41" s="64">
        <v>48.1</v>
      </c>
      <c r="F41" s="364">
        <v>0</v>
      </c>
      <c r="G41" s="290" t="e">
        <f t="shared" si="4"/>
        <v>#REF!</v>
      </c>
      <c r="H41" s="365">
        <f t="shared" si="5"/>
        <v>595830.39021999994</v>
      </c>
      <c r="I41" s="365">
        <f t="shared" si="6"/>
        <v>0</v>
      </c>
      <c r="J41" s="64" t="e">
        <f t="shared" si="7"/>
        <v>#REF!</v>
      </c>
      <c r="K41" s="367"/>
      <c r="N41" s="178"/>
      <c r="O41" s="178"/>
      <c r="P41" s="178"/>
    </row>
    <row r="42" spans="1:16" ht="14.1" customHeight="1">
      <c r="A42" s="360" t="s">
        <v>751</v>
      </c>
      <c r="B42" s="378" t="s">
        <v>600</v>
      </c>
      <c r="C42" s="362" t="s">
        <v>123</v>
      </c>
      <c r="D42" s="363">
        <v>559.11800000000005</v>
      </c>
      <c r="E42" s="64">
        <v>57.3</v>
      </c>
      <c r="F42" s="364">
        <v>0</v>
      </c>
      <c r="G42" s="290" t="e">
        <f t="shared" si="4"/>
        <v>#REF!</v>
      </c>
      <c r="H42" s="365">
        <f t="shared" si="5"/>
        <v>32037.4614</v>
      </c>
      <c r="I42" s="365">
        <f t="shared" si="6"/>
        <v>0</v>
      </c>
      <c r="J42" s="64" t="e">
        <f t="shared" si="7"/>
        <v>#REF!</v>
      </c>
      <c r="K42" s="367"/>
      <c r="N42" s="178"/>
      <c r="O42" s="178"/>
      <c r="P42" s="178"/>
    </row>
    <row r="43" spans="1:16" ht="14.1" customHeight="1">
      <c r="A43" s="360" t="s">
        <v>752</v>
      </c>
      <c r="B43" s="378" t="s">
        <v>407</v>
      </c>
      <c r="C43" s="362" t="s">
        <v>408</v>
      </c>
      <c r="D43" s="363">
        <v>334677.0187175757</v>
      </c>
      <c r="E43" s="64">
        <v>1.21</v>
      </c>
      <c r="F43" s="364">
        <v>0.89</v>
      </c>
      <c r="G43" s="290" t="e">
        <f t="shared" si="4"/>
        <v>#REF!</v>
      </c>
      <c r="H43" s="365">
        <f t="shared" si="5"/>
        <v>404959.19264826656</v>
      </c>
      <c r="I43" s="365">
        <f t="shared" si="6"/>
        <v>297862.54665864236</v>
      </c>
      <c r="J43" s="64" t="e">
        <f t="shared" si="7"/>
        <v>#REF!</v>
      </c>
      <c r="K43" s="367"/>
      <c r="N43" s="178"/>
      <c r="O43" s="178"/>
      <c r="P43" s="178"/>
    </row>
    <row r="44" spans="1:16" ht="14.1" customHeight="1">
      <c r="A44" s="360" t="s">
        <v>753</v>
      </c>
      <c r="B44" s="378" t="s">
        <v>410</v>
      </c>
      <c r="C44" s="362" t="s">
        <v>123</v>
      </c>
      <c r="D44" s="363">
        <v>12946.4442</v>
      </c>
      <c r="E44" s="64">
        <v>1.55</v>
      </c>
      <c r="F44" s="364">
        <v>0</v>
      </c>
      <c r="G44" s="290" t="e">
        <f t="shared" si="4"/>
        <v>#REF!</v>
      </c>
      <c r="H44" s="365">
        <f t="shared" si="5"/>
        <v>20066.988509999999</v>
      </c>
      <c r="I44" s="365">
        <f t="shared" si="6"/>
        <v>0</v>
      </c>
      <c r="J44" s="64" t="e">
        <f t="shared" si="7"/>
        <v>#REF!</v>
      </c>
      <c r="K44" s="367"/>
      <c r="N44" s="178"/>
      <c r="O44" s="178"/>
      <c r="P44" s="178"/>
    </row>
    <row r="45" spans="1:16" ht="14.1" customHeight="1">
      <c r="A45" s="372" t="s">
        <v>388</v>
      </c>
      <c r="B45" s="373" t="s">
        <v>754</v>
      </c>
      <c r="C45" s="374"/>
      <c r="D45" s="363"/>
      <c r="E45" s="64" t="s">
        <v>1</v>
      </c>
      <c r="F45" s="364" t="s">
        <v>1</v>
      </c>
      <c r="G45" s="290"/>
      <c r="H45" s="365"/>
      <c r="I45" s="365"/>
      <c r="J45" s="64"/>
      <c r="K45" s="371" t="e">
        <f>SUM(H45:H50)+SUM(I45:I50)*tc</f>
        <v>#REF!</v>
      </c>
      <c r="N45" s="178"/>
      <c r="O45" s="178"/>
      <c r="P45" s="178"/>
    </row>
    <row r="46" spans="1:16" ht="14.1" customHeight="1">
      <c r="A46" s="360" t="s">
        <v>390</v>
      </c>
      <c r="B46" s="378" t="s">
        <v>588</v>
      </c>
      <c r="C46" s="362" t="s">
        <v>118</v>
      </c>
      <c r="D46" s="363"/>
      <c r="E46" s="64">
        <v>390.28</v>
      </c>
      <c r="F46" s="364">
        <v>0</v>
      </c>
      <c r="G46" s="290" t="e">
        <f>+ROUND(E46+F46*tc,2)</f>
        <v>#REF!</v>
      </c>
      <c r="H46" s="365">
        <f>E46*D46</f>
        <v>0</v>
      </c>
      <c r="I46" s="365">
        <f>F46*D46</f>
        <v>0</v>
      </c>
      <c r="J46" s="64" t="e">
        <f>+ROUND(H46+I46*tc,2)</f>
        <v>#REF!</v>
      </c>
      <c r="K46" s="367"/>
      <c r="N46" s="178"/>
      <c r="O46" s="178"/>
      <c r="P46" s="178"/>
    </row>
    <row r="47" spans="1:16" ht="15">
      <c r="A47" s="360" t="s">
        <v>750</v>
      </c>
      <c r="B47" s="378" t="s">
        <v>598</v>
      </c>
      <c r="C47" s="362" t="s">
        <v>123</v>
      </c>
      <c r="D47" s="363"/>
      <c r="E47" s="64">
        <v>48.1</v>
      </c>
      <c r="F47" s="364">
        <v>0</v>
      </c>
      <c r="G47" s="290" t="e">
        <f>+ROUND(E47+F47*tc,2)</f>
        <v>#REF!</v>
      </c>
      <c r="H47" s="365">
        <f>E47*D47</f>
        <v>0</v>
      </c>
      <c r="I47" s="365">
        <f>F47*D47</f>
        <v>0</v>
      </c>
      <c r="J47" s="64" t="e">
        <f>+ROUND(H47+I47*tc,2)</f>
        <v>#REF!</v>
      </c>
      <c r="K47" s="367"/>
      <c r="N47" s="178"/>
      <c r="O47" s="178"/>
      <c r="P47" s="178"/>
    </row>
    <row r="48" spans="1:16" ht="14.1" customHeight="1">
      <c r="A48" s="360" t="s">
        <v>751</v>
      </c>
      <c r="B48" s="378" t="s">
        <v>600</v>
      </c>
      <c r="C48" s="362" t="s">
        <v>123</v>
      </c>
      <c r="D48" s="363"/>
      <c r="E48" s="64">
        <v>57.3</v>
      </c>
      <c r="F48" s="364">
        <v>0</v>
      </c>
      <c r="G48" s="290" t="e">
        <f>+ROUND(E48+F48*tc,2)</f>
        <v>#REF!</v>
      </c>
      <c r="H48" s="365">
        <f>E48*D48</f>
        <v>0</v>
      </c>
      <c r="I48" s="365">
        <f>F48*D48</f>
        <v>0</v>
      </c>
      <c r="J48" s="64" t="e">
        <f>+ROUND(H48+I48*tc,2)</f>
        <v>#REF!</v>
      </c>
      <c r="K48" s="367"/>
      <c r="N48" s="178"/>
      <c r="O48" s="178"/>
      <c r="P48" s="178"/>
    </row>
    <row r="49" spans="1:16" ht="15">
      <c r="A49" s="360" t="s">
        <v>752</v>
      </c>
      <c r="B49" s="378" t="s">
        <v>407</v>
      </c>
      <c r="C49" s="362" t="s">
        <v>408</v>
      </c>
      <c r="D49" s="363"/>
      <c r="E49" s="64">
        <v>1.21</v>
      </c>
      <c r="F49" s="364">
        <v>0.89</v>
      </c>
      <c r="G49" s="290" t="e">
        <f>+ROUND(E49+F49*tc,2)</f>
        <v>#REF!</v>
      </c>
      <c r="H49" s="365">
        <f>E49*D49</f>
        <v>0</v>
      </c>
      <c r="I49" s="365">
        <f>F49*D49</f>
        <v>0</v>
      </c>
      <c r="J49" s="64" t="e">
        <f>+ROUND(H49+I49*tc,2)</f>
        <v>#REF!</v>
      </c>
      <c r="K49" s="367"/>
      <c r="N49" s="178"/>
      <c r="O49" s="178"/>
      <c r="P49" s="178"/>
    </row>
    <row r="50" spans="1:16" ht="14.1" customHeight="1">
      <c r="A50" s="360" t="s">
        <v>753</v>
      </c>
      <c r="B50" s="378" t="s">
        <v>410</v>
      </c>
      <c r="C50" s="362" t="s">
        <v>123</v>
      </c>
      <c r="D50" s="363"/>
      <c r="E50" s="64">
        <v>1.55</v>
      </c>
      <c r="F50" s="364">
        <v>0</v>
      </c>
      <c r="G50" s="290" t="e">
        <f>+ROUND(E50+F50*tc,2)</f>
        <v>#REF!</v>
      </c>
      <c r="H50" s="365">
        <f>E50*D50</f>
        <v>0</v>
      </c>
      <c r="I50" s="365">
        <f>F50*D50</f>
        <v>0</v>
      </c>
      <c r="J50" s="64" t="e">
        <f>+ROUND(H50+I50*tc,2)</f>
        <v>#REF!</v>
      </c>
      <c r="K50" s="367"/>
      <c r="N50" s="178"/>
      <c r="O50" s="178"/>
      <c r="P50" s="178"/>
    </row>
    <row r="51" spans="1:16" ht="14.1" customHeight="1">
      <c r="A51" s="372" t="s">
        <v>400</v>
      </c>
      <c r="B51" s="373" t="s">
        <v>605</v>
      </c>
      <c r="C51" s="374"/>
      <c r="D51" s="363"/>
      <c r="E51" s="64" t="s">
        <v>1</v>
      </c>
      <c r="F51" s="364" t="s">
        <v>1</v>
      </c>
      <c r="G51" s="290"/>
      <c r="H51" s="365"/>
      <c r="I51" s="365"/>
      <c r="J51" s="64"/>
      <c r="K51" s="371" t="e">
        <f>SUM(H51:H60)+SUM(I51:I60)*tc</f>
        <v>#REF!</v>
      </c>
      <c r="N51" s="178"/>
      <c r="O51" s="178"/>
      <c r="P51" s="178"/>
    </row>
    <row r="52" spans="1:16" ht="14.1" customHeight="1">
      <c r="A52" s="360" t="s">
        <v>402</v>
      </c>
      <c r="B52" s="326" t="s">
        <v>755</v>
      </c>
      <c r="C52" s="362" t="s">
        <v>118</v>
      </c>
      <c r="D52" s="363">
        <v>2716.8155250000027</v>
      </c>
      <c r="E52" s="64">
        <v>397.04</v>
      </c>
      <c r="F52" s="364">
        <v>0</v>
      </c>
      <c r="G52" s="290" t="e">
        <f t="shared" ref="G52:G59" si="8">+ROUND(E52+F52*tc,2)</f>
        <v>#REF!</v>
      </c>
      <c r="H52" s="365">
        <f t="shared" ref="H52:H59" si="9">E52*D52</f>
        <v>1078684.436046001</v>
      </c>
      <c r="I52" s="365">
        <f t="shared" ref="I52:I59" si="10">F52*D52</f>
        <v>0</v>
      </c>
      <c r="J52" s="64" t="e">
        <f t="shared" ref="J52:J59" si="11">+ROUND(H52+I52*tc,2)</f>
        <v>#REF!</v>
      </c>
      <c r="K52" s="367"/>
      <c r="N52" s="178"/>
      <c r="O52" s="178"/>
      <c r="P52" s="178"/>
    </row>
    <row r="53" spans="1:16" ht="14.1" customHeight="1">
      <c r="A53" s="360" t="s">
        <v>402</v>
      </c>
      <c r="B53" s="326" t="s">
        <v>756</v>
      </c>
      <c r="C53" s="362" t="s">
        <v>118</v>
      </c>
      <c r="D53" s="363"/>
      <c r="E53" s="64">
        <v>422.76</v>
      </c>
      <c r="F53" s="364">
        <v>0</v>
      </c>
      <c r="G53" s="290" t="e">
        <f t="shared" si="8"/>
        <v>#REF!</v>
      </c>
      <c r="H53" s="365">
        <f t="shared" si="9"/>
        <v>0</v>
      </c>
      <c r="I53" s="365">
        <f t="shared" si="10"/>
        <v>0</v>
      </c>
      <c r="J53" s="64" t="e">
        <f t="shared" si="11"/>
        <v>#REF!</v>
      </c>
      <c r="K53" s="367"/>
      <c r="N53" s="178"/>
      <c r="O53" s="178"/>
      <c r="P53" s="178"/>
    </row>
    <row r="54" spans="1:16" ht="14.1" customHeight="1">
      <c r="A54" s="360" t="s">
        <v>404</v>
      </c>
      <c r="B54" s="326" t="s">
        <v>757</v>
      </c>
      <c r="C54" s="362" t="s">
        <v>118</v>
      </c>
      <c r="D54" s="363"/>
      <c r="E54" s="64">
        <v>460.91</v>
      </c>
      <c r="F54" s="364">
        <v>0</v>
      </c>
      <c r="G54" s="290" t="e">
        <f t="shared" si="8"/>
        <v>#REF!</v>
      </c>
      <c r="H54" s="365">
        <f t="shared" si="9"/>
        <v>0</v>
      </c>
      <c r="I54" s="365">
        <f t="shared" si="10"/>
        <v>0</v>
      </c>
      <c r="J54" s="64" t="e">
        <f t="shared" si="11"/>
        <v>#REF!</v>
      </c>
      <c r="K54" s="367"/>
      <c r="N54" s="178"/>
      <c r="O54" s="178"/>
      <c r="P54" s="178"/>
    </row>
    <row r="55" spans="1:16" ht="14.1" customHeight="1">
      <c r="A55" s="360" t="s">
        <v>406</v>
      </c>
      <c r="B55" s="326" t="s">
        <v>758</v>
      </c>
      <c r="C55" s="362" t="s">
        <v>118</v>
      </c>
      <c r="D55" s="363"/>
      <c r="E55" s="64">
        <v>476.66</v>
      </c>
      <c r="F55" s="364">
        <v>0</v>
      </c>
      <c r="G55" s="290" t="e">
        <f t="shared" si="8"/>
        <v>#REF!</v>
      </c>
      <c r="H55" s="365">
        <f t="shared" si="9"/>
        <v>0</v>
      </c>
      <c r="I55" s="365">
        <f t="shared" si="10"/>
        <v>0</v>
      </c>
      <c r="J55" s="64" t="e">
        <f t="shared" si="11"/>
        <v>#REF!</v>
      </c>
      <c r="K55" s="367"/>
      <c r="N55" s="178"/>
      <c r="O55" s="178"/>
      <c r="P55" s="178"/>
    </row>
    <row r="56" spans="1:16" ht="14.1" customHeight="1">
      <c r="A56" s="360" t="s">
        <v>409</v>
      </c>
      <c r="B56" s="378" t="s">
        <v>617</v>
      </c>
      <c r="C56" s="362" t="s">
        <v>123</v>
      </c>
      <c r="D56" s="363">
        <v>15201.219750000011</v>
      </c>
      <c r="E56" s="64">
        <v>55.1</v>
      </c>
      <c r="F56" s="364">
        <v>0</v>
      </c>
      <c r="G56" s="290" t="e">
        <f t="shared" si="8"/>
        <v>#REF!</v>
      </c>
      <c r="H56" s="365">
        <f t="shared" si="9"/>
        <v>837587.20822500065</v>
      </c>
      <c r="I56" s="365">
        <f t="shared" si="10"/>
        <v>0</v>
      </c>
      <c r="J56" s="64" t="e">
        <f t="shared" si="11"/>
        <v>#REF!</v>
      </c>
      <c r="K56" s="367"/>
      <c r="N56" s="178"/>
      <c r="O56" s="178"/>
      <c r="P56" s="178"/>
    </row>
    <row r="57" spans="1:16" ht="15" customHeight="1">
      <c r="A57" s="360" t="s">
        <v>411</v>
      </c>
      <c r="B57" s="378" t="s">
        <v>619</v>
      </c>
      <c r="C57" s="362" t="s">
        <v>123</v>
      </c>
      <c r="D57" s="363">
        <v>470.14080000000001</v>
      </c>
      <c r="E57" s="64">
        <v>65.7</v>
      </c>
      <c r="F57" s="364">
        <v>0</v>
      </c>
      <c r="G57" s="290" t="e">
        <f t="shared" si="8"/>
        <v>#REF!</v>
      </c>
      <c r="H57" s="365">
        <f t="shared" si="9"/>
        <v>30888.25056</v>
      </c>
      <c r="I57" s="365">
        <f t="shared" si="10"/>
        <v>0</v>
      </c>
      <c r="J57" s="64" t="e">
        <f t="shared" si="11"/>
        <v>#REF!</v>
      </c>
      <c r="K57" s="367"/>
      <c r="N57" s="178"/>
      <c r="O57" s="178"/>
      <c r="P57" s="178"/>
    </row>
    <row r="58" spans="1:16" ht="15">
      <c r="A58" s="360" t="s">
        <v>759</v>
      </c>
      <c r="B58" s="378" t="s">
        <v>407</v>
      </c>
      <c r="C58" s="362" t="s">
        <v>408</v>
      </c>
      <c r="D58" s="363">
        <v>546802.56752866646</v>
      </c>
      <c r="E58" s="64">
        <v>1.21</v>
      </c>
      <c r="F58" s="364">
        <v>0.89</v>
      </c>
      <c r="G58" s="290" t="e">
        <f t="shared" si="8"/>
        <v>#REF!</v>
      </c>
      <c r="H58" s="365">
        <f t="shared" si="9"/>
        <v>661631.10670968646</v>
      </c>
      <c r="I58" s="365">
        <f t="shared" si="10"/>
        <v>486654.28510051314</v>
      </c>
      <c r="J58" s="64" t="e">
        <f t="shared" si="11"/>
        <v>#REF!</v>
      </c>
      <c r="K58" s="367"/>
      <c r="N58" s="178"/>
      <c r="O58" s="178"/>
      <c r="P58" s="178"/>
    </row>
    <row r="59" spans="1:16" ht="14.1" customHeight="1">
      <c r="A59" s="360" t="s">
        <v>760</v>
      </c>
      <c r="B59" s="378" t="s">
        <v>410</v>
      </c>
      <c r="C59" s="362" t="s">
        <v>123</v>
      </c>
      <c r="D59" s="363">
        <v>15671.36055000001</v>
      </c>
      <c r="E59" s="64">
        <v>1.55</v>
      </c>
      <c r="F59" s="364">
        <v>0</v>
      </c>
      <c r="G59" s="290" t="e">
        <f t="shared" si="8"/>
        <v>#REF!</v>
      </c>
      <c r="H59" s="365">
        <f t="shared" si="9"/>
        <v>24290.608852500016</v>
      </c>
      <c r="I59" s="365">
        <f t="shared" si="10"/>
        <v>0</v>
      </c>
      <c r="J59" s="64" t="e">
        <f t="shared" si="11"/>
        <v>#REF!</v>
      </c>
      <c r="K59" s="367"/>
      <c r="N59" s="178"/>
      <c r="O59" s="178"/>
      <c r="P59" s="178"/>
    </row>
    <row r="60" spans="1:16" ht="14.1" customHeight="1">
      <c r="A60" s="372" t="s">
        <v>761</v>
      </c>
      <c r="B60" s="373" t="s">
        <v>762</v>
      </c>
      <c r="C60" s="374"/>
      <c r="D60" s="363"/>
      <c r="E60" s="64" t="s">
        <v>1</v>
      </c>
      <c r="F60" s="364" t="s">
        <v>1</v>
      </c>
      <c r="G60" s="290"/>
      <c r="H60" s="365"/>
      <c r="I60" s="365"/>
      <c r="J60" s="64"/>
      <c r="K60" s="371" t="e">
        <f>SUM(H60:H68)+SUM(I60:I68)*tc</f>
        <v>#REF!</v>
      </c>
      <c r="N60" s="178"/>
      <c r="O60" s="178"/>
      <c r="P60" s="178"/>
    </row>
    <row r="61" spans="1:16" ht="22.5">
      <c r="A61" s="360" t="s">
        <v>763</v>
      </c>
      <c r="B61" s="378" t="s">
        <v>764</v>
      </c>
      <c r="C61" s="362" t="s">
        <v>118</v>
      </c>
      <c r="D61" s="363"/>
      <c r="E61" s="64">
        <v>422.76</v>
      </c>
      <c r="F61" s="364">
        <v>0</v>
      </c>
      <c r="G61" s="290" t="e">
        <f t="shared" ref="G61:G68" si="12">+ROUND(E61+F61*tc,2)</f>
        <v>#REF!</v>
      </c>
      <c r="H61" s="365">
        <f t="shared" ref="H61:H68" si="13">E61*D61</f>
        <v>0</v>
      </c>
      <c r="I61" s="365">
        <f t="shared" ref="I61:I68" si="14">F61*D61</f>
        <v>0</v>
      </c>
      <c r="J61" s="64" t="e">
        <f t="shared" ref="J61:J68" si="15">+ROUND(H61+I61*tc,2)</f>
        <v>#REF!</v>
      </c>
      <c r="K61" s="367"/>
      <c r="N61" s="178"/>
      <c r="O61" s="178"/>
      <c r="P61" s="178"/>
    </row>
    <row r="62" spans="1:16" ht="14.1" customHeight="1">
      <c r="A62" s="360" t="s">
        <v>765</v>
      </c>
      <c r="B62" s="378" t="s">
        <v>766</v>
      </c>
      <c r="C62" s="362" t="s">
        <v>118</v>
      </c>
      <c r="D62" s="363"/>
      <c r="E62" s="64">
        <v>397.04</v>
      </c>
      <c r="F62" s="364">
        <v>0</v>
      </c>
      <c r="G62" s="290" t="e">
        <f t="shared" si="12"/>
        <v>#REF!</v>
      </c>
      <c r="H62" s="365">
        <f t="shared" si="13"/>
        <v>0</v>
      </c>
      <c r="I62" s="365">
        <f t="shared" si="14"/>
        <v>0</v>
      </c>
      <c r="J62" s="64" t="e">
        <f t="shared" si="15"/>
        <v>#REF!</v>
      </c>
      <c r="K62" s="367"/>
      <c r="N62" s="178"/>
      <c r="O62" s="178"/>
      <c r="P62" s="178"/>
    </row>
    <row r="63" spans="1:16" ht="14.1" customHeight="1">
      <c r="A63" s="360" t="s">
        <v>767</v>
      </c>
      <c r="B63" s="378" t="s">
        <v>671</v>
      </c>
      <c r="C63" s="362" t="s">
        <v>123</v>
      </c>
      <c r="D63" s="363"/>
      <c r="E63" s="64">
        <v>47.8</v>
      </c>
      <c r="F63" s="364">
        <v>0</v>
      </c>
      <c r="G63" s="290" t="e">
        <f t="shared" si="12"/>
        <v>#REF!</v>
      </c>
      <c r="H63" s="365">
        <f t="shared" si="13"/>
        <v>0</v>
      </c>
      <c r="I63" s="365">
        <f t="shared" si="14"/>
        <v>0</v>
      </c>
      <c r="J63" s="64" t="e">
        <f t="shared" si="15"/>
        <v>#REF!</v>
      </c>
      <c r="K63" s="367"/>
      <c r="N63" s="178"/>
      <c r="O63" s="178"/>
      <c r="P63" s="178"/>
    </row>
    <row r="64" spans="1:16" ht="14.1" customHeight="1">
      <c r="A64" s="360" t="s">
        <v>768</v>
      </c>
      <c r="B64" s="378" t="s">
        <v>769</v>
      </c>
      <c r="C64" s="362" t="s">
        <v>123</v>
      </c>
      <c r="D64" s="363"/>
      <c r="E64" s="64">
        <v>57</v>
      </c>
      <c r="F64" s="364">
        <v>0</v>
      </c>
      <c r="G64" s="290" t="e">
        <f t="shared" si="12"/>
        <v>#REF!</v>
      </c>
      <c r="H64" s="365">
        <f t="shared" si="13"/>
        <v>0</v>
      </c>
      <c r="I64" s="365">
        <f t="shared" si="14"/>
        <v>0</v>
      </c>
      <c r="J64" s="64" t="e">
        <f t="shared" si="15"/>
        <v>#REF!</v>
      </c>
      <c r="K64" s="367"/>
      <c r="N64" s="178"/>
      <c r="O64" s="178"/>
      <c r="P64" s="178"/>
    </row>
    <row r="65" spans="1:16" ht="14.1" customHeight="1">
      <c r="A65" s="360" t="s">
        <v>770</v>
      </c>
      <c r="B65" s="378" t="s">
        <v>407</v>
      </c>
      <c r="C65" s="362" t="s">
        <v>408</v>
      </c>
      <c r="D65" s="363"/>
      <c r="E65" s="64">
        <v>1.21</v>
      </c>
      <c r="F65" s="364">
        <v>0.89</v>
      </c>
      <c r="G65" s="290" t="e">
        <f t="shared" si="12"/>
        <v>#REF!</v>
      </c>
      <c r="H65" s="365">
        <f t="shared" si="13"/>
        <v>0</v>
      </c>
      <c r="I65" s="365">
        <f t="shared" si="14"/>
        <v>0</v>
      </c>
      <c r="J65" s="64" t="e">
        <f t="shared" si="15"/>
        <v>#REF!</v>
      </c>
      <c r="K65" s="367"/>
      <c r="N65" s="178"/>
      <c r="O65" s="178"/>
      <c r="P65" s="178"/>
    </row>
    <row r="66" spans="1:16" ht="15" customHeight="1">
      <c r="A66" s="360" t="s">
        <v>771</v>
      </c>
      <c r="B66" s="378" t="s">
        <v>410</v>
      </c>
      <c r="C66" s="362" t="s">
        <v>123</v>
      </c>
      <c r="D66" s="363"/>
      <c r="E66" s="64">
        <v>1.55</v>
      </c>
      <c r="F66" s="364">
        <v>0</v>
      </c>
      <c r="G66" s="290" t="e">
        <f t="shared" si="12"/>
        <v>#REF!</v>
      </c>
      <c r="H66" s="365">
        <f t="shared" si="13"/>
        <v>0</v>
      </c>
      <c r="I66" s="365">
        <f t="shared" si="14"/>
        <v>0</v>
      </c>
      <c r="J66" s="64" t="e">
        <f t="shared" si="15"/>
        <v>#REF!</v>
      </c>
      <c r="K66" s="367"/>
      <c r="N66" s="178"/>
      <c r="O66" s="178"/>
      <c r="P66" s="178"/>
    </row>
    <row r="67" spans="1:16" ht="22.5">
      <c r="A67" s="360" t="s">
        <v>763</v>
      </c>
      <c r="B67" s="378" t="s">
        <v>772</v>
      </c>
      <c r="C67" s="362" t="s">
        <v>118</v>
      </c>
      <c r="D67" s="363"/>
      <c r="E67" s="64">
        <v>481.39</v>
      </c>
      <c r="F67" s="364">
        <v>0</v>
      </c>
      <c r="G67" s="290" t="e">
        <f t="shared" si="12"/>
        <v>#REF!</v>
      </c>
      <c r="H67" s="365">
        <f t="shared" si="13"/>
        <v>0</v>
      </c>
      <c r="I67" s="365">
        <f t="shared" si="14"/>
        <v>0</v>
      </c>
      <c r="J67" s="64" t="e">
        <f t="shared" si="15"/>
        <v>#REF!</v>
      </c>
      <c r="K67" s="367"/>
      <c r="N67" s="178"/>
      <c r="O67" s="178"/>
      <c r="P67" s="178"/>
    </row>
    <row r="68" spans="1:16" ht="14.1" customHeight="1">
      <c r="A68" s="360" t="s">
        <v>767</v>
      </c>
      <c r="B68" s="378" t="s">
        <v>671</v>
      </c>
      <c r="C68" s="362" t="s">
        <v>123</v>
      </c>
      <c r="D68" s="363"/>
      <c r="E68" s="64">
        <v>47.8</v>
      </c>
      <c r="F68" s="364">
        <v>0</v>
      </c>
      <c r="G68" s="290" t="e">
        <f t="shared" si="12"/>
        <v>#REF!</v>
      </c>
      <c r="H68" s="365">
        <f t="shared" si="13"/>
        <v>0</v>
      </c>
      <c r="I68" s="365">
        <f t="shared" si="14"/>
        <v>0</v>
      </c>
      <c r="J68" s="64" t="e">
        <f t="shared" si="15"/>
        <v>#REF!</v>
      </c>
      <c r="K68" s="367"/>
      <c r="N68" s="178"/>
      <c r="O68" s="178"/>
      <c r="P68" s="178"/>
    </row>
    <row r="69" spans="1:16" ht="14.1" customHeight="1">
      <c r="A69" s="360"/>
      <c r="B69" s="373" t="s">
        <v>773</v>
      </c>
      <c r="C69" s="362"/>
      <c r="D69" s="363"/>
      <c r="E69" s="64" t="s">
        <v>1</v>
      </c>
      <c r="F69" s="364" t="s">
        <v>1</v>
      </c>
      <c r="G69" s="290"/>
      <c r="H69" s="365"/>
      <c r="I69" s="365"/>
      <c r="J69" s="64"/>
      <c r="K69" s="371" t="e">
        <f>SUM(H69:H81)+SUM(I69:I81)*tc</f>
        <v>#REF!</v>
      </c>
      <c r="N69" s="178"/>
      <c r="O69" s="178"/>
      <c r="P69" s="178"/>
    </row>
    <row r="70" spans="1:16" ht="22.5">
      <c r="A70" s="360"/>
      <c r="B70" s="326" t="s">
        <v>774</v>
      </c>
      <c r="C70" s="362" t="s">
        <v>118</v>
      </c>
      <c r="D70" s="363">
        <v>1721.72</v>
      </c>
      <c r="E70" s="64">
        <v>397.04</v>
      </c>
      <c r="F70" s="364">
        <v>0</v>
      </c>
      <c r="G70" s="290" t="e">
        <f t="shared" ref="G70:G81" si="16">+ROUND(E70+F70*tc,2)</f>
        <v>#REF!</v>
      </c>
      <c r="H70" s="365">
        <f t="shared" ref="H70:H81" si="17">E70*D70</f>
        <v>683591.70880000002</v>
      </c>
      <c r="I70" s="365">
        <f t="shared" ref="I70:I81" si="18">F70*D70</f>
        <v>0</v>
      </c>
      <c r="J70" s="64" t="e">
        <f t="shared" ref="J70:J81" si="19">+ROUND(H70+I70*tc,2)</f>
        <v>#REF!</v>
      </c>
      <c r="K70" s="367"/>
      <c r="N70" s="178"/>
      <c r="O70" s="178"/>
      <c r="P70" s="178"/>
    </row>
    <row r="71" spans="1:16" ht="22.5">
      <c r="A71" s="360"/>
      <c r="B71" s="326" t="s">
        <v>775</v>
      </c>
      <c r="C71" s="362" t="s">
        <v>118</v>
      </c>
      <c r="D71" s="363">
        <v>25.866000000000014</v>
      </c>
      <c r="E71" s="64">
        <v>422.76</v>
      </c>
      <c r="F71" s="364">
        <v>0</v>
      </c>
      <c r="G71" s="290" t="e">
        <f t="shared" si="16"/>
        <v>#REF!</v>
      </c>
      <c r="H71" s="365">
        <f t="shared" si="17"/>
        <v>10935.110160000006</v>
      </c>
      <c r="I71" s="365">
        <f t="shared" si="18"/>
        <v>0</v>
      </c>
      <c r="J71" s="64" t="e">
        <f t="shared" si="19"/>
        <v>#REF!</v>
      </c>
      <c r="K71" s="367"/>
      <c r="N71" s="178"/>
      <c r="O71" s="178"/>
      <c r="P71" s="178"/>
    </row>
    <row r="72" spans="1:16" ht="22.5">
      <c r="A72" s="360"/>
      <c r="B72" s="326" t="s">
        <v>666</v>
      </c>
      <c r="C72" s="362" t="s">
        <v>118</v>
      </c>
      <c r="D72" s="363"/>
      <c r="E72" s="64">
        <v>481.39</v>
      </c>
      <c r="F72" s="364">
        <v>0</v>
      </c>
      <c r="G72" s="290" t="e">
        <f t="shared" si="16"/>
        <v>#REF!</v>
      </c>
      <c r="H72" s="365">
        <f t="shared" si="17"/>
        <v>0</v>
      </c>
      <c r="I72" s="365">
        <f t="shared" si="18"/>
        <v>0</v>
      </c>
      <c r="J72" s="64" t="e">
        <f t="shared" si="19"/>
        <v>#REF!</v>
      </c>
      <c r="K72" s="367"/>
      <c r="N72" s="178"/>
      <c r="O72" s="178"/>
      <c r="P72" s="178"/>
    </row>
    <row r="73" spans="1:16" ht="14.1" customHeight="1">
      <c r="A73" s="360"/>
      <c r="B73" s="326" t="s">
        <v>632</v>
      </c>
      <c r="C73" s="362" t="s">
        <v>123</v>
      </c>
      <c r="D73" s="363">
        <v>17480.5056</v>
      </c>
      <c r="E73" s="64">
        <v>37.5</v>
      </c>
      <c r="F73" s="364">
        <v>0</v>
      </c>
      <c r="G73" s="290" t="e">
        <f t="shared" si="16"/>
        <v>#REF!</v>
      </c>
      <c r="H73" s="365">
        <f t="shared" si="17"/>
        <v>655518.96</v>
      </c>
      <c r="I73" s="365">
        <f t="shared" si="18"/>
        <v>0</v>
      </c>
      <c r="J73" s="64" t="e">
        <f t="shared" si="19"/>
        <v>#REF!</v>
      </c>
      <c r="K73" s="367"/>
      <c r="N73" s="178"/>
      <c r="O73" s="178"/>
      <c r="P73" s="178"/>
    </row>
    <row r="74" spans="1:16" ht="14.1" customHeight="1">
      <c r="A74" s="360"/>
      <c r="B74" s="326" t="s">
        <v>633</v>
      </c>
      <c r="C74" s="362" t="s">
        <v>123</v>
      </c>
      <c r="D74" s="363">
        <v>407.49440000000004</v>
      </c>
      <c r="E74" s="64">
        <v>44.5</v>
      </c>
      <c r="F74" s="364">
        <v>0</v>
      </c>
      <c r="G74" s="290" t="e">
        <f t="shared" si="16"/>
        <v>#REF!</v>
      </c>
      <c r="H74" s="365">
        <f t="shared" si="17"/>
        <v>18133.500800000002</v>
      </c>
      <c r="I74" s="365">
        <f t="shared" si="18"/>
        <v>0</v>
      </c>
      <c r="J74" s="64" t="e">
        <f t="shared" si="19"/>
        <v>#REF!</v>
      </c>
      <c r="K74" s="367"/>
      <c r="N74" s="178"/>
      <c r="O74" s="178"/>
      <c r="P74" s="178"/>
    </row>
    <row r="75" spans="1:16" ht="14.1" customHeight="1">
      <c r="A75" s="360"/>
      <c r="B75" s="326" t="s">
        <v>623</v>
      </c>
      <c r="C75" s="362" t="s">
        <v>123</v>
      </c>
      <c r="D75" s="363">
        <v>17888</v>
      </c>
      <c r="E75" s="64">
        <v>62</v>
      </c>
      <c r="F75" s="364">
        <v>0</v>
      </c>
      <c r="G75" s="290" t="e">
        <f t="shared" si="16"/>
        <v>#REF!</v>
      </c>
      <c r="H75" s="365">
        <f t="shared" si="17"/>
        <v>1109056</v>
      </c>
      <c r="I75" s="365">
        <f t="shared" si="18"/>
        <v>0</v>
      </c>
      <c r="J75" s="64" t="e">
        <f t="shared" si="19"/>
        <v>#REF!</v>
      </c>
      <c r="K75" s="367"/>
      <c r="N75" s="178"/>
      <c r="O75" s="178"/>
      <c r="P75" s="178"/>
    </row>
    <row r="76" spans="1:16" ht="14.1" customHeight="1">
      <c r="A76" s="360"/>
      <c r="B76" s="326" t="s">
        <v>624</v>
      </c>
      <c r="C76" s="362" t="s">
        <v>123</v>
      </c>
      <c r="D76" s="363">
        <v>17888</v>
      </c>
      <c r="E76" s="64">
        <v>3.55</v>
      </c>
      <c r="F76" s="364">
        <v>0</v>
      </c>
      <c r="G76" s="290" t="e">
        <f t="shared" si="16"/>
        <v>#REF!</v>
      </c>
      <c r="H76" s="365">
        <f t="shared" si="17"/>
        <v>63502.399999999994</v>
      </c>
      <c r="I76" s="365">
        <f t="shared" si="18"/>
        <v>0</v>
      </c>
      <c r="J76" s="64" t="e">
        <f t="shared" si="19"/>
        <v>#REF!</v>
      </c>
      <c r="K76" s="367"/>
      <c r="N76" s="178"/>
      <c r="O76" s="178"/>
      <c r="P76" s="178"/>
    </row>
    <row r="77" spans="1:16" ht="14.1" customHeight="1">
      <c r="A77" s="360"/>
      <c r="B77" s="326" t="s">
        <v>637</v>
      </c>
      <c r="C77" s="362" t="s">
        <v>408</v>
      </c>
      <c r="D77" s="363">
        <v>45714.266799999998</v>
      </c>
      <c r="E77" s="64">
        <v>1.21</v>
      </c>
      <c r="F77" s="364">
        <v>0.89</v>
      </c>
      <c r="G77" s="290" t="e">
        <f t="shared" si="16"/>
        <v>#REF!</v>
      </c>
      <c r="H77" s="365">
        <f t="shared" si="17"/>
        <v>55314.262827999999</v>
      </c>
      <c r="I77" s="365">
        <f t="shared" si="18"/>
        <v>40685.697452</v>
      </c>
      <c r="J77" s="64" t="e">
        <f t="shared" si="19"/>
        <v>#REF!</v>
      </c>
      <c r="K77" s="367"/>
      <c r="N77" s="178"/>
      <c r="O77" s="178"/>
      <c r="P77" s="178"/>
    </row>
    <row r="78" spans="1:16" ht="15" customHeight="1">
      <c r="A78" s="360"/>
      <c r="B78" s="326" t="s">
        <v>639</v>
      </c>
      <c r="C78" s="362" t="s">
        <v>408</v>
      </c>
      <c r="D78" s="363">
        <v>64386.783861333344</v>
      </c>
      <c r="E78" s="64">
        <v>0</v>
      </c>
      <c r="F78" s="364">
        <v>0.89</v>
      </c>
      <c r="G78" s="290" t="e">
        <f t="shared" si="16"/>
        <v>#REF!</v>
      </c>
      <c r="H78" s="365">
        <f t="shared" si="17"/>
        <v>0</v>
      </c>
      <c r="I78" s="365">
        <f t="shared" si="18"/>
        <v>57304.23763658668</v>
      </c>
      <c r="J78" s="64" t="e">
        <f t="shared" si="19"/>
        <v>#REF!</v>
      </c>
      <c r="K78" s="367"/>
      <c r="N78" s="178"/>
      <c r="O78" s="178"/>
      <c r="P78" s="178"/>
    </row>
    <row r="79" spans="1:16" ht="22.5">
      <c r="A79" s="360"/>
      <c r="B79" s="326" t="s">
        <v>641</v>
      </c>
      <c r="C79" s="362" t="s">
        <v>408</v>
      </c>
      <c r="D79" s="363">
        <v>28263.040000000001</v>
      </c>
      <c r="E79" s="64">
        <v>0</v>
      </c>
      <c r="F79" s="364">
        <v>0.89</v>
      </c>
      <c r="G79" s="290" t="e">
        <f t="shared" si="16"/>
        <v>#REF!</v>
      </c>
      <c r="H79" s="365">
        <f t="shared" si="17"/>
        <v>0</v>
      </c>
      <c r="I79" s="365">
        <f t="shared" si="18"/>
        <v>25154.105600000003</v>
      </c>
      <c r="J79" s="64" t="e">
        <f t="shared" si="19"/>
        <v>#REF!</v>
      </c>
      <c r="K79" s="367"/>
      <c r="N79" s="178"/>
      <c r="O79" s="178"/>
      <c r="P79" s="178"/>
    </row>
    <row r="80" spans="1:16" ht="14.1" customHeight="1">
      <c r="A80" s="360"/>
      <c r="B80" s="326" t="s">
        <v>776</v>
      </c>
      <c r="C80" s="362" t="s">
        <v>408</v>
      </c>
      <c r="D80" s="363">
        <v>7155.2000000000007</v>
      </c>
      <c r="E80" s="64">
        <v>1.21</v>
      </c>
      <c r="F80" s="364">
        <v>0.89</v>
      </c>
      <c r="G80" s="290" t="e">
        <f t="shared" si="16"/>
        <v>#REF!</v>
      </c>
      <c r="H80" s="365">
        <f t="shared" si="17"/>
        <v>8657.7920000000013</v>
      </c>
      <c r="I80" s="365">
        <f t="shared" si="18"/>
        <v>6368.1280000000006</v>
      </c>
      <c r="J80" s="64" t="e">
        <f t="shared" si="19"/>
        <v>#REF!</v>
      </c>
      <c r="K80" s="367"/>
      <c r="N80" s="178"/>
      <c r="O80" s="178"/>
      <c r="P80" s="178"/>
    </row>
    <row r="81" spans="1:16" ht="14.1" customHeight="1">
      <c r="A81" s="360"/>
      <c r="B81" s="378" t="s">
        <v>410</v>
      </c>
      <c r="C81" s="362" t="s">
        <v>123</v>
      </c>
      <c r="D81" s="363">
        <v>17888</v>
      </c>
      <c r="E81" s="64">
        <v>1.55</v>
      </c>
      <c r="F81" s="364">
        <v>0</v>
      </c>
      <c r="G81" s="290" t="e">
        <f t="shared" si="16"/>
        <v>#REF!</v>
      </c>
      <c r="H81" s="365">
        <f t="shared" si="17"/>
        <v>27726.400000000001</v>
      </c>
      <c r="I81" s="365">
        <f t="shared" si="18"/>
        <v>0</v>
      </c>
      <c r="J81" s="64" t="e">
        <f t="shared" si="19"/>
        <v>#REF!</v>
      </c>
      <c r="K81" s="367"/>
      <c r="N81" s="178"/>
      <c r="O81" s="178"/>
      <c r="P81" s="178"/>
    </row>
    <row r="82" spans="1:16" ht="15">
      <c r="A82" s="360"/>
      <c r="B82" s="373" t="s">
        <v>777</v>
      </c>
      <c r="C82" s="362"/>
      <c r="D82" s="363"/>
      <c r="E82" s="64" t="s">
        <v>1</v>
      </c>
      <c r="F82" s="364" t="s">
        <v>1</v>
      </c>
      <c r="G82" s="290"/>
      <c r="H82" s="365"/>
      <c r="I82" s="365"/>
      <c r="J82" s="64"/>
      <c r="K82" s="371" t="e">
        <f>SUM(H82:H96)+SUM(I82:I96)*tc</f>
        <v>#REF!</v>
      </c>
      <c r="N82" s="178"/>
      <c r="O82" s="178"/>
      <c r="P82" s="178"/>
    </row>
    <row r="83" spans="1:16" ht="22.5">
      <c r="A83" s="360"/>
      <c r="B83" s="326" t="s">
        <v>774</v>
      </c>
      <c r="C83" s="362" t="s">
        <v>118</v>
      </c>
      <c r="D83" s="363">
        <v>535.47119999999995</v>
      </c>
      <c r="E83" s="64">
        <v>397.04</v>
      </c>
      <c r="F83" s="364">
        <v>0</v>
      </c>
      <c r="G83" s="290" t="e">
        <f t="shared" ref="G83:G95" si="20">+ROUND(E83+F83*tc,2)</f>
        <v>#REF!</v>
      </c>
      <c r="H83" s="365">
        <f t="shared" ref="H83:H95" si="21">E83*D83</f>
        <v>212603.48524799998</v>
      </c>
      <c r="I83" s="365">
        <f t="shared" ref="I83:I95" si="22">F83*D83</f>
        <v>0</v>
      </c>
      <c r="J83" s="64" t="e">
        <f t="shared" ref="J83:J95" si="23">+ROUND(H83+I83*tc,2)</f>
        <v>#REF!</v>
      </c>
      <c r="K83" s="367"/>
      <c r="N83" s="178"/>
      <c r="O83" s="178"/>
      <c r="P83" s="178"/>
    </row>
    <row r="84" spans="1:16" ht="22.5">
      <c r="A84" s="360"/>
      <c r="B84" s="326" t="s">
        <v>775</v>
      </c>
      <c r="C84" s="362" t="s">
        <v>118</v>
      </c>
      <c r="D84" s="363">
        <v>8.7360000000000007</v>
      </c>
      <c r="E84" s="64">
        <v>422.76</v>
      </c>
      <c r="F84" s="364">
        <v>0</v>
      </c>
      <c r="G84" s="290" t="e">
        <f t="shared" si="20"/>
        <v>#REF!</v>
      </c>
      <c r="H84" s="365">
        <f t="shared" si="21"/>
        <v>3693.2313600000002</v>
      </c>
      <c r="I84" s="365">
        <f t="shared" si="22"/>
        <v>0</v>
      </c>
      <c r="J84" s="64" t="e">
        <f t="shared" si="23"/>
        <v>#REF!</v>
      </c>
      <c r="K84" s="367"/>
      <c r="N84" s="178"/>
      <c r="O84" s="178"/>
      <c r="P84" s="178"/>
    </row>
    <row r="85" spans="1:16" ht="22.5">
      <c r="A85" s="360"/>
      <c r="B85" s="326" t="s">
        <v>778</v>
      </c>
      <c r="C85" s="362" t="s">
        <v>118</v>
      </c>
      <c r="D85" s="363"/>
      <c r="E85" s="64">
        <v>466.16</v>
      </c>
      <c r="F85" s="364">
        <v>0</v>
      </c>
      <c r="G85" s="290" t="e">
        <f t="shared" si="20"/>
        <v>#REF!</v>
      </c>
      <c r="H85" s="365">
        <f t="shared" si="21"/>
        <v>0</v>
      </c>
      <c r="I85" s="365">
        <f t="shared" si="22"/>
        <v>0</v>
      </c>
      <c r="J85" s="64" t="e">
        <f t="shared" si="23"/>
        <v>#REF!</v>
      </c>
      <c r="K85" s="367"/>
      <c r="N85" s="178"/>
      <c r="O85" s="178"/>
      <c r="P85" s="178"/>
    </row>
    <row r="86" spans="1:16" ht="22.5">
      <c r="A86" s="360"/>
      <c r="B86" s="326" t="s">
        <v>666</v>
      </c>
      <c r="C86" s="362" t="s">
        <v>118</v>
      </c>
      <c r="D86" s="363"/>
      <c r="E86" s="64">
        <v>481.39</v>
      </c>
      <c r="F86" s="364">
        <v>0</v>
      </c>
      <c r="G86" s="290" t="e">
        <f t="shared" si="20"/>
        <v>#REF!</v>
      </c>
      <c r="H86" s="365">
        <f t="shared" si="21"/>
        <v>0</v>
      </c>
      <c r="I86" s="365">
        <f t="shared" si="22"/>
        <v>0</v>
      </c>
      <c r="J86" s="64" t="e">
        <f t="shared" si="23"/>
        <v>#REF!</v>
      </c>
      <c r="K86" s="367"/>
      <c r="N86" s="178"/>
      <c r="O86" s="178"/>
      <c r="P86" s="178"/>
    </row>
    <row r="87" spans="1:16" ht="15">
      <c r="A87" s="360"/>
      <c r="B87" s="326" t="s">
        <v>632</v>
      </c>
      <c r="C87" s="362" t="s">
        <v>123</v>
      </c>
      <c r="D87" s="363">
        <v>5408.7999999999993</v>
      </c>
      <c r="E87" s="64">
        <v>37.5</v>
      </c>
      <c r="F87" s="364">
        <v>0</v>
      </c>
      <c r="G87" s="290" t="e">
        <f t="shared" si="20"/>
        <v>#REF!</v>
      </c>
      <c r="H87" s="365">
        <f t="shared" si="21"/>
        <v>202829.99999999997</v>
      </c>
      <c r="I87" s="365">
        <f t="shared" si="22"/>
        <v>0</v>
      </c>
      <c r="J87" s="64" t="e">
        <f t="shared" si="23"/>
        <v>#REF!</v>
      </c>
      <c r="K87" s="367"/>
      <c r="N87" s="178"/>
      <c r="O87" s="178"/>
      <c r="P87" s="178"/>
    </row>
    <row r="88" spans="1:16" ht="14.1" customHeight="1">
      <c r="A88" s="360"/>
      <c r="B88" s="326" t="s">
        <v>633</v>
      </c>
      <c r="C88" s="362" t="s">
        <v>123</v>
      </c>
      <c r="D88" s="363">
        <v>53.433999999999997</v>
      </c>
      <c r="E88" s="64">
        <v>44.5</v>
      </c>
      <c r="F88" s="364">
        <v>0</v>
      </c>
      <c r="G88" s="290" t="e">
        <f t="shared" si="20"/>
        <v>#REF!</v>
      </c>
      <c r="H88" s="365">
        <f t="shared" si="21"/>
        <v>2377.8130000000001</v>
      </c>
      <c r="I88" s="365">
        <f t="shared" si="22"/>
        <v>0</v>
      </c>
      <c r="J88" s="64" t="e">
        <f t="shared" si="23"/>
        <v>#REF!</v>
      </c>
      <c r="K88" s="367"/>
      <c r="N88" s="178"/>
      <c r="O88" s="178"/>
      <c r="P88" s="178"/>
    </row>
    <row r="89" spans="1:16" ht="14.1" customHeight="1">
      <c r="A89" s="360"/>
      <c r="B89" s="326" t="s">
        <v>779</v>
      </c>
      <c r="C89" s="362" t="s">
        <v>123</v>
      </c>
      <c r="D89" s="363">
        <v>5462.2339999999995</v>
      </c>
      <c r="E89" s="64">
        <v>60</v>
      </c>
      <c r="F89" s="364">
        <v>0</v>
      </c>
      <c r="G89" s="290" t="e">
        <f t="shared" si="20"/>
        <v>#REF!</v>
      </c>
      <c r="H89" s="365">
        <f t="shared" si="21"/>
        <v>327734.03999999998</v>
      </c>
      <c r="I89" s="365">
        <f t="shared" si="22"/>
        <v>0</v>
      </c>
      <c r="J89" s="64" t="e">
        <f t="shared" si="23"/>
        <v>#REF!</v>
      </c>
      <c r="K89" s="367"/>
      <c r="N89" s="178"/>
      <c r="O89" s="178"/>
      <c r="P89" s="178"/>
    </row>
    <row r="90" spans="1:16" ht="14.1" customHeight="1">
      <c r="A90" s="360"/>
      <c r="B90" s="326" t="s">
        <v>624</v>
      </c>
      <c r="C90" s="362" t="s">
        <v>123</v>
      </c>
      <c r="D90" s="363">
        <v>5462.2339999999995</v>
      </c>
      <c r="E90" s="64">
        <v>3.55</v>
      </c>
      <c r="F90" s="364">
        <v>0</v>
      </c>
      <c r="G90" s="290" t="e">
        <f t="shared" si="20"/>
        <v>#REF!</v>
      </c>
      <c r="H90" s="365">
        <f t="shared" si="21"/>
        <v>19390.930699999997</v>
      </c>
      <c r="I90" s="365">
        <f t="shared" si="22"/>
        <v>0</v>
      </c>
      <c r="J90" s="64" t="e">
        <f t="shared" si="23"/>
        <v>#REF!</v>
      </c>
      <c r="K90" s="367"/>
      <c r="N90" s="178"/>
      <c r="O90" s="178"/>
      <c r="P90" s="178"/>
    </row>
    <row r="91" spans="1:16" ht="14.1" customHeight="1">
      <c r="A91" s="360"/>
      <c r="B91" s="326" t="s">
        <v>637</v>
      </c>
      <c r="C91" s="362" t="s">
        <v>408</v>
      </c>
      <c r="D91" s="363">
        <v>23687.519274666665</v>
      </c>
      <c r="E91" s="64">
        <v>1.21</v>
      </c>
      <c r="F91" s="364">
        <v>0.89</v>
      </c>
      <c r="G91" s="290" t="e">
        <f t="shared" si="20"/>
        <v>#REF!</v>
      </c>
      <c r="H91" s="365">
        <f t="shared" si="21"/>
        <v>28661.898322346664</v>
      </c>
      <c r="I91" s="365">
        <f t="shared" si="22"/>
        <v>21081.892154453333</v>
      </c>
      <c r="J91" s="64" t="e">
        <f t="shared" si="23"/>
        <v>#REF!</v>
      </c>
      <c r="K91" s="367"/>
      <c r="N91" s="178"/>
      <c r="O91" s="178"/>
      <c r="P91" s="178"/>
    </row>
    <row r="92" spans="1:16" ht="26.45" customHeight="1">
      <c r="A92" s="360"/>
      <c r="B92" s="326" t="s">
        <v>639</v>
      </c>
      <c r="C92" s="362" t="s">
        <v>408</v>
      </c>
      <c r="D92" s="363">
        <v>18038.588213333333</v>
      </c>
      <c r="E92" s="64">
        <v>0</v>
      </c>
      <c r="F92" s="364">
        <v>0.89</v>
      </c>
      <c r="G92" s="290" t="e">
        <f t="shared" si="20"/>
        <v>#REF!</v>
      </c>
      <c r="H92" s="365">
        <f t="shared" si="21"/>
        <v>0</v>
      </c>
      <c r="I92" s="365">
        <f t="shared" si="22"/>
        <v>16054.343509866667</v>
      </c>
      <c r="J92" s="64" t="e">
        <f t="shared" si="23"/>
        <v>#REF!</v>
      </c>
      <c r="K92" s="367"/>
      <c r="N92" s="178"/>
      <c r="O92" s="178"/>
      <c r="P92" s="178"/>
    </row>
    <row r="93" spans="1:16" ht="22.5">
      <c r="A93" s="360"/>
      <c r="B93" s="326" t="s">
        <v>641</v>
      </c>
      <c r="C93" s="362" t="s">
        <v>408</v>
      </c>
      <c r="D93" s="363"/>
      <c r="E93" s="64">
        <v>0</v>
      </c>
      <c r="F93" s="364">
        <v>0.89</v>
      </c>
      <c r="G93" s="290" t="e">
        <f t="shared" si="20"/>
        <v>#REF!</v>
      </c>
      <c r="H93" s="365">
        <f t="shared" si="21"/>
        <v>0</v>
      </c>
      <c r="I93" s="365">
        <f t="shared" si="22"/>
        <v>0</v>
      </c>
      <c r="J93" s="64" t="e">
        <f t="shared" si="23"/>
        <v>#REF!</v>
      </c>
      <c r="K93" s="367"/>
      <c r="N93" s="178"/>
      <c r="O93" s="178"/>
      <c r="P93" s="178"/>
    </row>
    <row r="94" spans="1:16" ht="22.5">
      <c r="A94" s="360"/>
      <c r="B94" s="326" t="s">
        <v>657</v>
      </c>
      <c r="C94" s="362" t="s">
        <v>408</v>
      </c>
      <c r="D94" s="363">
        <v>9558.9094999999998</v>
      </c>
      <c r="E94" s="64">
        <v>1.21</v>
      </c>
      <c r="F94" s="364">
        <v>0.89</v>
      </c>
      <c r="G94" s="290" t="e">
        <f t="shared" si="20"/>
        <v>#REF!</v>
      </c>
      <c r="H94" s="365">
        <f t="shared" si="21"/>
        <v>11566.280494999999</v>
      </c>
      <c r="I94" s="365">
        <f t="shared" si="22"/>
        <v>8507.4294549999995</v>
      </c>
      <c r="J94" s="64" t="e">
        <f t="shared" si="23"/>
        <v>#REF!</v>
      </c>
      <c r="K94" s="367"/>
      <c r="N94" s="178"/>
      <c r="O94" s="178"/>
      <c r="P94" s="178"/>
    </row>
    <row r="95" spans="1:16" ht="15">
      <c r="A95" s="360"/>
      <c r="B95" s="378" t="s">
        <v>410</v>
      </c>
      <c r="C95" s="362" t="s">
        <v>123</v>
      </c>
      <c r="D95" s="363">
        <v>5462.2339999999995</v>
      </c>
      <c r="E95" s="64">
        <v>1.55</v>
      </c>
      <c r="F95" s="364">
        <v>0</v>
      </c>
      <c r="G95" s="290" t="e">
        <f t="shared" si="20"/>
        <v>#REF!</v>
      </c>
      <c r="H95" s="365">
        <f t="shared" si="21"/>
        <v>8466.4627</v>
      </c>
      <c r="I95" s="365">
        <f t="shared" si="22"/>
        <v>0</v>
      </c>
      <c r="J95" s="64" t="e">
        <f t="shared" si="23"/>
        <v>#REF!</v>
      </c>
      <c r="K95" s="367"/>
      <c r="N95" s="178"/>
      <c r="O95" s="178"/>
      <c r="P95" s="178"/>
    </row>
    <row r="96" spans="1:16" ht="15">
      <c r="A96" s="360"/>
      <c r="B96" s="373" t="s">
        <v>780</v>
      </c>
      <c r="C96" s="362"/>
      <c r="D96" s="363"/>
      <c r="E96" s="64" t="s">
        <v>1</v>
      </c>
      <c r="F96" s="364" t="s">
        <v>1</v>
      </c>
      <c r="G96" s="290"/>
      <c r="H96" s="365"/>
      <c r="I96" s="365"/>
      <c r="J96" s="64"/>
      <c r="K96" s="371" t="e">
        <f>SUM(H96:H108)+SUM(I96:I108)*tc</f>
        <v>#REF!</v>
      </c>
      <c r="N96" s="178"/>
      <c r="O96" s="178"/>
      <c r="P96" s="178"/>
    </row>
    <row r="97" spans="1:16" ht="22.5">
      <c r="A97" s="360"/>
      <c r="B97" s="326" t="s">
        <v>774</v>
      </c>
      <c r="C97" s="362" t="s">
        <v>118</v>
      </c>
      <c r="D97" s="363">
        <v>15.35</v>
      </c>
      <c r="E97" s="64">
        <v>397.04</v>
      </c>
      <c r="F97" s="364">
        <v>0</v>
      </c>
      <c r="G97" s="290" t="e">
        <f t="shared" ref="G97:G108" si="24">+ROUND(E97+F97*tc,2)</f>
        <v>#REF!</v>
      </c>
      <c r="H97" s="365">
        <f t="shared" ref="H97:H108" si="25">E97*D97</f>
        <v>6094.5640000000003</v>
      </c>
      <c r="I97" s="365">
        <f t="shared" ref="I97:I108" si="26">F97*D97</f>
        <v>0</v>
      </c>
      <c r="J97" s="64" t="e">
        <f t="shared" ref="J97:J108" si="27">+ROUND(H97+I97*tc,2)</f>
        <v>#REF!</v>
      </c>
      <c r="K97" s="367"/>
      <c r="N97" s="178"/>
      <c r="O97" s="178"/>
      <c r="P97" s="178"/>
    </row>
    <row r="98" spans="1:16" ht="22.5">
      <c r="A98" s="360"/>
      <c r="B98" s="326" t="s">
        <v>775</v>
      </c>
      <c r="C98" s="362" t="s">
        <v>118</v>
      </c>
      <c r="D98" s="363">
        <v>0.313</v>
      </c>
      <c r="E98" s="64">
        <v>422.76</v>
      </c>
      <c r="F98" s="364">
        <v>0</v>
      </c>
      <c r="G98" s="290" t="e">
        <f t="shared" si="24"/>
        <v>#REF!</v>
      </c>
      <c r="H98" s="365">
        <f t="shared" si="25"/>
        <v>132.32388</v>
      </c>
      <c r="I98" s="365">
        <f t="shared" si="26"/>
        <v>0</v>
      </c>
      <c r="J98" s="64" t="e">
        <f t="shared" si="27"/>
        <v>#REF!</v>
      </c>
      <c r="K98" s="367"/>
      <c r="N98" s="178"/>
      <c r="O98" s="178"/>
      <c r="P98" s="178"/>
    </row>
    <row r="99" spans="1:16" ht="22.5">
      <c r="A99" s="360"/>
      <c r="B99" s="326" t="s">
        <v>666</v>
      </c>
      <c r="C99" s="362" t="s">
        <v>118</v>
      </c>
      <c r="D99" s="363"/>
      <c r="E99" s="64">
        <v>481.39</v>
      </c>
      <c r="F99" s="364">
        <v>0</v>
      </c>
      <c r="G99" s="290" t="e">
        <f t="shared" si="24"/>
        <v>#REF!</v>
      </c>
      <c r="H99" s="365">
        <f t="shared" si="25"/>
        <v>0</v>
      </c>
      <c r="I99" s="365">
        <f t="shared" si="26"/>
        <v>0</v>
      </c>
      <c r="J99" s="64" t="e">
        <f t="shared" si="27"/>
        <v>#REF!</v>
      </c>
      <c r="K99" s="367"/>
      <c r="N99" s="178"/>
      <c r="O99" s="178"/>
      <c r="P99" s="178"/>
    </row>
    <row r="100" spans="1:16" ht="14.1" customHeight="1">
      <c r="A100" s="360"/>
      <c r="B100" s="326" t="s">
        <v>667</v>
      </c>
      <c r="C100" s="362" t="s">
        <v>123</v>
      </c>
      <c r="D100" s="363">
        <v>78.831000000000003</v>
      </c>
      <c r="E100" s="64">
        <v>37.5</v>
      </c>
      <c r="F100" s="364">
        <v>0</v>
      </c>
      <c r="G100" s="290" t="e">
        <f t="shared" si="24"/>
        <v>#REF!</v>
      </c>
      <c r="H100" s="365">
        <f t="shared" si="25"/>
        <v>2956.1624999999999</v>
      </c>
      <c r="I100" s="365">
        <f t="shared" si="26"/>
        <v>0</v>
      </c>
      <c r="J100" s="64" t="e">
        <f t="shared" si="27"/>
        <v>#REF!</v>
      </c>
      <c r="K100" s="367"/>
      <c r="N100" s="178"/>
      <c r="O100" s="178"/>
      <c r="P100" s="178"/>
    </row>
    <row r="101" spans="1:16" ht="14.1" customHeight="1">
      <c r="A101" s="360"/>
      <c r="B101" s="326" t="s">
        <v>668</v>
      </c>
      <c r="C101" s="362" t="s">
        <v>123</v>
      </c>
      <c r="D101" s="363">
        <v>0.66100000000000003</v>
      </c>
      <c r="E101" s="64">
        <v>44.5</v>
      </c>
      <c r="F101" s="364">
        <v>0</v>
      </c>
      <c r="G101" s="290" t="e">
        <f t="shared" si="24"/>
        <v>#REF!</v>
      </c>
      <c r="H101" s="365">
        <f t="shared" si="25"/>
        <v>29.4145</v>
      </c>
      <c r="I101" s="365">
        <f t="shared" si="26"/>
        <v>0</v>
      </c>
      <c r="J101" s="64" t="e">
        <f t="shared" si="27"/>
        <v>#REF!</v>
      </c>
      <c r="K101" s="367"/>
      <c r="N101" s="178"/>
      <c r="O101" s="178"/>
      <c r="P101" s="178"/>
    </row>
    <row r="102" spans="1:16" ht="14.1" customHeight="1">
      <c r="A102" s="360"/>
      <c r="B102" s="326" t="s">
        <v>644</v>
      </c>
      <c r="C102" s="362" t="s">
        <v>123</v>
      </c>
      <c r="D102" s="363">
        <v>79.492000000000004</v>
      </c>
      <c r="E102" s="64">
        <v>68</v>
      </c>
      <c r="F102" s="364">
        <v>0</v>
      </c>
      <c r="G102" s="290" t="e">
        <f t="shared" si="24"/>
        <v>#REF!</v>
      </c>
      <c r="H102" s="365">
        <f t="shared" si="25"/>
        <v>5405.4560000000001</v>
      </c>
      <c r="I102" s="365">
        <f t="shared" si="26"/>
        <v>0</v>
      </c>
      <c r="J102" s="64" t="e">
        <f t="shared" si="27"/>
        <v>#REF!</v>
      </c>
      <c r="K102" s="367"/>
      <c r="N102" s="178"/>
      <c r="O102" s="178"/>
      <c r="P102" s="178"/>
    </row>
    <row r="103" spans="1:16" ht="14.1" customHeight="1">
      <c r="A103" s="360"/>
      <c r="B103" s="326" t="s">
        <v>624</v>
      </c>
      <c r="C103" s="362" t="s">
        <v>123</v>
      </c>
      <c r="D103" s="363">
        <v>79.492000000000004</v>
      </c>
      <c r="E103" s="64">
        <v>3.55</v>
      </c>
      <c r="F103" s="364">
        <v>0</v>
      </c>
      <c r="G103" s="290" t="e">
        <f t="shared" si="24"/>
        <v>#REF!</v>
      </c>
      <c r="H103" s="365">
        <f t="shared" si="25"/>
        <v>282.19659999999999</v>
      </c>
      <c r="I103" s="365">
        <f t="shared" si="26"/>
        <v>0</v>
      </c>
      <c r="J103" s="64" t="e">
        <f t="shared" si="27"/>
        <v>#REF!</v>
      </c>
      <c r="K103" s="367"/>
      <c r="N103" s="178"/>
      <c r="O103" s="178"/>
      <c r="P103" s="178"/>
    </row>
    <row r="104" spans="1:16" ht="14.1" customHeight="1">
      <c r="A104" s="360"/>
      <c r="B104" s="326" t="s">
        <v>637</v>
      </c>
      <c r="C104" s="362" t="s">
        <v>408</v>
      </c>
      <c r="D104" s="363">
        <v>755.17400000000009</v>
      </c>
      <c r="E104" s="64">
        <v>1.21</v>
      </c>
      <c r="F104" s="364">
        <v>0.89</v>
      </c>
      <c r="G104" s="290" t="e">
        <f t="shared" si="24"/>
        <v>#REF!</v>
      </c>
      <c r="H104" s="365">
        <f t="shared" si="25"/>
        <v>913.76054000000011</v>
      </c>
      <c r="I104" s="365">
        <f t="shared" si="26"/>
        <v>672.10486000000014</v>
      </c>
      <c r="J104" s="64" t="e">
        <f t="shared" si="27"/>
        <v>#REF!</v>
      </c>
      <c r="K104" s="367"/>
      <c r="N104" s="178"/>
      <c r="O104" s="178"/>
      <c r="P104" s="178"/>
    </row>
    <row r="105" spans="1:16" ht="14.1" customHeight="1">
      <c r="A105" s="360"/>
      <c r="B105" s="326" t="s">
        <v>639</v>
      </c>
      <c r="C105" s="362" t="s">
        <v>408</v>
      </c>
      <c r="D105" s="363">
        <v>675.68200000000002</v>
      </c>
      <c r="E105" s="64">
        <v>0</v>
      </c>
      <c r="F105" s="364">
        <v>0.89</v>
      </c>
      <c r="G105" s="290" t="e">
        <f t="shared" si="24"/>
        <v>#REF!</v>
      </c>
      <c r="H105" s="365">
        <f t="shared" si="25"/>
        <v>0</v>
      </c>
      <c r="I105" s="365">
        <f t="shared" si="26"/>
        <v>601.35698000000002</v>
      </c>
      <c r="J105" s="64" t="e">
        <f t="shared" si="27"/>
        <v>#REF!</v>
      </c>
      <c r="K105" s="367"/>
      <c r="N105" s="178"/>
      <c r="O105" s="178"/>
      <c r="P105" s="178"/>
    </row>
    <row r="106" spans="1:16" ht="14.1" customHeight="1">
      <c r="A106" s="360"/>
      <c r="B106" s="326" t="s">
        <v>641</v>
      </c>
      <c r="C106" s="362" t="s">
        <v>408</v>
      </c>
      <c r="D106" s="363">
        <v>125.59736000000001</v>
      </c>
      <c r="E106" s="64">
        <v>0</v>
      </c>
      <c r="F106" s="364">
        <v>0.89</v>
      </c>
      <c r="G106" s="290" t="e">
        <f t="shared" si="24"/>
        <v>#REF!</v>
      </c>
      <c r="H106" s="365">
        <f t="shared" si="25"/>
        <v>0</v>
      </c>
      <c r="I106" s="365">
        <f t="shared" si="26"/>
        <v>111.7816504</v>
      </c>
      <c r="J106" s="64" t="e">
        <f t="shared" si="27"/>
        <v>#REF!</v>
      </c>
      <c r="K106" s="367"/>
      <c r="N106" s="178"/>
      <c r="O106" s="178"/>
      <c r="P106" s="178"/>
    </row>
    <row r="107" spans="1:16" ht="14.1" customHeight="1">
      <c r="A107" s="360"/>
      <c r="B107" s="326" t="s">
        <v>776</v>
      </c>
      <c r="C107" s="362" t="s">
        <v>408</v>
      </c>
      <c r="D107" s="363">
        <v>31.796800000000005</v>
      </c>
      <c r="E107" s="64">
        <v>1.21</v>
      </c>
      <c r="F107" s="364">
        <v>0.89</v>
      </c>
      <c r="G107" s="290" t="e">
        <f t="shared" si="24"/>
        <v>#REF!</v>
      </c>
      <c r="H107" s="365">
        <f t="shared" si="25"/>
        <v>38.474128000000007</v>
      </c>
      <c r="I107" s="365">
        <f t="shared" si="26"/>
        <v>28.299152000000003</v>
      </c>
      <c r="J107" s="64" t="e">
        <f t="shared" si="27"/>
        <v>#REF!</v>
      </c>
      <c r="K107" s="367"/>
      <c r="N107" s="178"/>
      <c r="O107" s="178"/>
      <c r="P107" s="178"/>
    </row>
    <row r="108" spans="1:16" ht="14.1" customHeight="1">
      <c r="A108" s="360"/>
      <c r="B108" s="378" t="s">
        <v>410</v>
      </c>
      <c r="C108" s="362" t="s">
        <v>123</v>
      </c>
      <c r="D108" s="363">
        <v>79.492000000000004</v>
      </c>
      <c r="E108" s="64">
        <v>1.55</v>
      </c>
      <c r="F108" s="364">
        <v>0</v>
      </c>
      <c r="G108" s="290" t="e">
        <f t="shared" si="24"/>
        <v>#REF!</v>
      </c>
      <c r="H108" s="365">
        <f t="shared" si="25"/>
        <v>123.21260000000001</v>
      </c>
      <c r="I108" s="365">
        <f t="shared" si="26"/>
        <v>0</v>
      </c>
      <c r="J108" s="64" t="e">
        <f t="shared" si="27"/>
        <v>#REF!</v>
      </c>
      <c r="K108" s="367"/>
      <c r="N108" s="178"/>
      <c r="O108" s="178"/>
      <c r="P108" s="178"/>
    </row>
    <row r="109" spans="1:16" ht="14.1" customHeight="1">
      <c r="A109" s="360"/>
      <c r="B109" s="373" t="s">
        <v>781</v>
      </c>
      <c r="C109" s="362"/>
      <c r="D109" s="363"/>
      <c r="E109" s="64" t="s">
        <v>1</v>
      </c>
      <c r="F109" s="364" t="s">
        <v>1</v>
      </c>
      <c r="G109" s="290"/>
      <c r="H109" s="365"/>
      <c r="I109" s="365"/>
      <c r="J109" s="64"/>
      <c r="K109" s="371" t="e">
        <f>SUM(H109:H120)+SUM(I109:I120)*tc</f>
        <v>#REF!</v>
      </c>
      <c r="N109" s="178"/>
      <c r="O109" s="178"/>
      <c r="P109" s="178"/>
    </row>
    <row r="110" spans="1:16" ht="14.1" customHeight="1">
      <c r="A110" s="360"/>
      <c r="B110" s="326" t="s">
        <v>766</v>
      </c>
      <c r="C110" s="362" t="s">
        <v>118</v>
      </c>
      <c r="D110" s="363">
        <v>1255.8729300000007</v>
      </c>
      <c r="E110" s="64">
        <v>397.04</v>
      </c>
      <c r="F110" s="364">
        <v>0</v>
      </c>
      <c r="G110" s="290" t="e">
        <f t="shared" ref="G110:G120" si="28">+ROUND(E110+F110*tc,2)</f>
        <v>#REF!</v>
      </c>
      <c r="H110" s="365">
        <f t="shared" ref="H110:H120" si="29">E110*D110</f>
        <v>498631.78812720027</v>
      </c>
      <c r="I110" s="365">
        <f t="shared" ref="I110:I120" si="30">F110*D110</f>
        <v>0</v>
      </c>
      <c r="J110" s="64" t="e">
        <f t="shared" ref="J110:J120" si="31">+ROUND(H110+I110*tc,2)</f>
        <v>#REF!</v>
      </c>
      <c r="K110" s="367"/>
      <c r="N110" s="178"/>
      <c r="O110" s="178"/>
      <c r="P110" s="178"/>
    </row>
    <row r="111" spans="1:16" ht="14.1" customHeight="1">
      <c r="A111" s="360"/>
      <c r="B111" s="326" t="s">
        <v>764</v>
      </c>
      <c r="C111" s="362" t="s">
        <v>118</v>
      </c>
      <c r="D111" s="363">
        <v>9.9599999999999937</v>
      </c>
      <c r="E111" s="64">
        <v>422.76</v>
      </c>
      <c r="F111" s="364">
        <v>0</v>
      </c>
      <c r="G111" s="290" t="e">
        <f t="shared" si="28"/>
        <v>#REF!</v>
      </c>
      <c r="H111" s="365">
        <f t="shared" si="29"/>
        <v>4210.689599999997</v>
      </c>
      <c r="I111" s="365">
        <f t="shared" si="30"/>
        <v>0</v>
      </c>
      <c r="J111" s="64" t="e">
        <f t="shared" si="31"/>
        <v>#REF!</v>
      </c>
      <c r="K111" s="367"/>
      <c r="N111" s="178"/>
      <c r="O111" s="178"/>
      <c r="P111" s="178"/>
    </row>
    <row r="112" spans="1:16" ht="14.1" customHeight="1">
      <c r="A112" s="360"/>
      <c r="B112" s="326" t="s">
        <v>666</v>
      </c>
      <c r="C112" s="362" t="s">
        <v>118</v>
      </c>
      <c r="D112" s="363"/>
      <c r="E112" s="64">
        <v>481.39</v>
      </c>
      <c r="F112" s="364">
        <v>0</v>
      </c>
      <c r="G112" s="290" t="e">
        <f t="shared" si="28"/>
        <v>#REF!</v>
      </c>
      <c r="H112" s="365">
        <f t="shared" si="29"/>
        <v>0</v>
      </c>
      <c r="I112" s="365">
        <f t="shared" si="30"/>
        <v>0</v>
      </c>
      <c r="J112" s="64" t="e">
        <f t="shared" si="31"/>
        <v>#REF!</v>
      </c>
      <c r="K112" s="367"/>
      <c r="N112" s="178"/>
      <c r="O112" s="178"/>
      <c r="P112" s="178"/>
    </row>
    <row r="113" spans="1:16" ht="14.1" customHeight="1">
      <c r="A113" s="360"/>
      <c r="B113" s="326" t="s">
        <v>667</v>
      </c>
      <c r="C113" s="362" t="s">
        <v>123</v>
      </c>
      <c r="D113" s="363">
        <v>8246.2488999999969</v>
      </c>
      <c r="E113" s="64">
        <v>37.5</v>
      </c>
      <c r="F113" s="364">
        <v>0</v>
      </c>
      <c r="G113" s="290" t="e">
        <f t="shared" si="28"/>
        <v>#REF!</v>
      </c>
      <c r="H113" s="365">
        <f t="shared" si="29"/>
        <v>309234.33374999987</v>
      </c>
      <c r="I113" s="365">
        <f t="shared" si="30"/>
        <v>0</v>
      </c>
      <c r="J113" s="64" t="e">
        <f t="shared" si="31"/>
        <v>#REF!</v>
      </c>
      <c r="K113" s="367"/>
      <c r="N113" s="178"/>
      <c r="O113" s="178"/>
      <c r="P113" s="178"/>
    </row>
    <row r="114" spans="1:16" ht="14.1" customHeight="1">
      <c r="A114" s="360"/>
      <c r="B114" s="326" t="s">
        <v>668</v>
      </c>
      <c r="C114" s="362" t="s">
        <v>123</v>
      </c>
      <c r="D114" s="363">
        <v>168.29080000000002</v>
      </c>
      <c r="E114" s="64">
        <v>44.5</v>
      </c>
      <c r="F114" s="364">
        <v>0</v>
      </c>
      <c r="G114" s="290" t="e">
        <f t="shared" si="28"/>
        <v>#REF!</v>
      </c>
      <c r="H114" s="365">
        <f t="shared" si="29"/>
        <v>7488.9406000000008</v>
      </c>
      <c r="I114" s="365">
        <f t="shared" si="30"/>
        <v>0</v>
      </c>
      <c r="J114" s="64" t="e">
        <f t="shared" si="31"/>
        <v>#REF!</v>
      </c>
      <c r="K114" s="367"/>
      <c r="N114" s="178"/>
      <c r="O114" s="178"/>
      <c r="P114" s="178"/>
    </row>
    <row r="115" spans="1:16" ht="14.1" customHeight="1">
      <c r="A115" s="360"/>
      <c r="B115" s="326" t="s">
        <v>662</v>
      </c>
      <c r="C115" s="362" t="s">
        <v>123</v>
      </c>
      <c r="D115" s="363">
        <v>8414.5396999999975</v>
      </c>
      <c r="E115" s="64">
        <v>46</v>
      </c>
      <c r="F115" s="364">
        <v>0</v>
      </c>
      <c r="G115" s="290" t="e">
        <f t="shared" si="28"/>
        <v>#REF!</v>
      </c>
      <c r="H115" s="365">
        <f t="shared" si="29"/>
        <v>387068.82619999989</v>
      </c>
      <c r="I115" s="365">
        <f t="shared" si="30"/>
        <v>0</v>
      </c>
      <c r="J115" s="64" t="e">
        <f t="shared" si="31"/>
        <v>#REF!</v>
      </c>
      <c r="K115" s="367"/>
      <c r="N115" s="178"/>
      <c r="O115" s="178"/>
      <c r="P115" s="178"/>
    </row>
    <row r="116" spans="1:16" ht="14.1" customHeight="1">
      <c r="A116" s="360"/>
      <c r="B116" s="326" t="s">
        <v>624</v>
      </c>
      <c r="C116" s="362" t="s">
        <v>123</v>
      </c>
      <c r="D116" s="363">
        <v>8414.5396999999975</v>
      </c>
      <c r="E116" s="64">
        <v>3.55</v>
      </c>
      <c r="F116" s="364">
        <v>0</v>
      </c>
      <c r="G116" s="290" t="e">
        <f t="shared" si="28"/>
        <v>#REF!</v>
      </c>
      <c r="H116" s="365">
        <f t="shared" si="29"/>
        <v>29871.615934999991</v>
      </c>
      <c r="I116" s="365">
        <f t="shared" si="30"/>
        <v>0</v>
      </c>
      <c r="J116" s="64" t="e">
        <f t="shared" si="31"/>
        <v>#REF!</v>
      </c>
      <c r="K116" s="367"/>
      <c r="N116" s="178"/>
      <c r="O116" s="178"/>
      <c r="P116" s="178"/>
    </row>
    <row r="117" spans="1:16" ht="15">
      <c r="A117" s="360"/>
      <c r="B117" s="326" t="s">
        <v>637</v>
      </c>
      <c r="C117" s="362" t="s">
        <v>408</v>
      </c>
      <c r="D117" s="363">
        <v>72096.54292000008</v>
      </c>
      <c r="E117" s="64">
        <v>1.21</v>
      </c>
      <c r="F117" s="364">
        <v>0.89</v>
      </c>
      <c r="G117" s="290" t="e">
        <f t="shared" si="28"/>
        <v>#REF!</v>
      </c>
      <c r="H117" s="365">
        <f t="shared" si="29"/>
        <v>87236.816933200098</v>
      </c>
      <c r="I117" s="365">
        <f t="shared" si="30"/>
        <v>64165.923198800076</v>
      </c>
      <c r="J117" s="64" t="e">
        <f t="shared" si="31"/>
        <v>#REF!</v>
      </c>
      <c r="K117" s="367"/>
      <c r="N117" s="178"/>
      <c r="O117" s="178"/>
      <c r="P117" s="178"/>
    </row>
    <row r="118" spans="1:16" ht="14.1" customHeight="1">
      <c r="A118" s="360"/>
      <c r="B118" s="326" t="s">
        <v>639</v>
      </c>
      <c r="C118" s="362" t="s">
        <v>408</v>
      </c>
      <c r="D118" s="363">
        <v>72364.291838333316</v>
      </c>
      <c r="E118" s="64">
        <v>0</v>
      </c>
      <c r="F118" s="364">
        <v>0.89</v>
      </c>
      <c r="G118" s="290" t="e">
        <f t="shared" si="28"/>
        <v>#REF!</v>
      </c>
      <c r="H118" s="365">
        <f t="shared" si="29"/>
        <v>0</v>
      </c>
      <c r="I118" s="365">
        <f t="shared" si="30"/>
        <v>64404.219736116655</v>
      </c>
      <c r="J118" s="64" t="e">
        <f t="shared" si="31"/>
        <v>#REF!</v>
      </c>
      <c r="K118" s="367"/>
      <c r="N118" s="178"/>
      <c r="O118" s="178"/>
      <c r="P118" s="178"/>
    </row>
    <row r="119" spans="1:16" ht="14.1" customHeight="1">
      <c r="A119" s="360"/>
      <c r="B119" s="326" t="s">
        <v>657</v>
      </c>
      <c r="C119" s="362" t="s">
        <v>408</v>
      </c>
      <c r="D119" s="363">
        <v>12621.809549999996</v>
      </c>
      <c r="E119" s="64">
        <v>1.21</v>
      </c>
      <c r="F119" s="364">
        <v>0.89</v>
      </c>
      <c r="G119" s="290" t="e">
        <f t="shared" si="28"/>
        <v>#REF!</v>
      </c>
      <c r="H119" s="365">
        <f t="shared" si="29"/>
        <v>15272.389555499994</v>
      </c>
      <c r="I119" s="365">
        <f t="shared" si="30"/>
        <v>11233.410499499996</v>
      </c>
      <c r="J119" s="64" t="e">
        <f t="shared" si="31"/>
        <v>#REF!</v>
      </c>
      <c r="K119" s="367"/>
      <c r="N119" s="178"/>
      <c r="O119" s="178"/>
      <c r="P119" s="178"/>
    </row>
    <row r="120" spans="1:16" ht="14.1" customHeight="1">
      <c r="A120" s="360"/>
      <c r="B120" s="378" t="s">
        <v>410</v>
      </c>
      <c r="C120" s="362" t="s">
        <v>123</v>
      </c>
      <c r="D120" s="363">
        <v>8414.5396999999975</v>
      </c>
      <c r="E120" s="64">
        <v>1.55</v>
      </c>
      <c r="F120" s="364">
        <v>0</v>
      </c>
      <c r="G120" s="290" t="e">
        <f t="shared" si="28"/>
        <v>#REF!</v>
      </c>
      <c r="H120" s="365">
        <f t="shared" si="29"/>
        <v>13042.536534999997</v>
      </c>
      <c r="I120" s="365">
        <f t="shared" si="30"/>
        <v>0</v>
      </c>
      <c r="J120" s="64" t="e">
        <f t="shared" si="31"/>
        <v>#REF!</v>
      </c>
      <c r="K120" s="367"/>
      <c r="N120" s="178"/>
      <c r="O120" s="178"/>
      <c r="P120" s="178"/>
    </row>
    <row r="121" spans="1:16" ht="14.1" customHeight="1">
      <c r="A121" s="360"/>
      <c r="B121" s="373" t="s">
        <v>622</v>
      </c>
      <c r="C121" s="362"/>
      <c r="D121" s="363"/>
      <c r="E121" s="64" t="s">
        <v>1</v>
      </c>
      <c r="F121" s="364" t="s">
        <v>1</v>
      </c>
      <c r="G121" s="290"/>
      <c r="H121" s="365"/>
      <c r="I121" s="365"/>
      <c r="J121" s="64"/>
      <c r="K121" s="371" t="e">
        <f>SUM(H121:H126)+SUM(I121:I126)*tc</f>
        <v>#REF!</v>
      </c>
      <c r="N121" s="178"/>
      <c r="O121" s="178"/>
      <c r="P121" s="178"/>
    </row>
    <row r="122" spans="1:16" ht="14.1" customHeight="1">
      <c r="A122" s="360"/>
      <c r="B122" s="326" t="s">
        <v>782</v>
      </c>
      <c r="C122" s="362" t="s">
        <v>123</v>
      </c>
      <c r="D122" s="363">
        <v>3506.8010000000031</v>
      </c>
      <c r="E122" s="64">
        <v>37.1</v>
      </c>
      <c r="F122" s="364">
        <v>0</v>
      </c>
      <c r="G122" s="290" t="e">
        <f>+ROUND(E122+F122*tc,2)</f>
        <v>#REF!</v>
      </c>
      <c r="H122" s="365">
        <f>E122*D122</f>
        <v>130102.31710000012</v>
      </c>
      <c r="I122" s="365">
        <f>F122*D122</f>
        <v>0</v>
      </c>
      <c r="J122" s="64" t="e">
        <f>+ROUND(H122+I122*tc,2)</f>
        <v>#REF!</v>
      </c>
      <c r="K122" s="367"/>
      <c r="N122" s="178"/>
      <c r="O122" s="178"/>
      <c r="P122" s="178"/>
    </row>
    <row r="123" spans="1:16" ht="14.1" customHeight="1">
      <c r="A123" s="360"/>
      <c r="B123" s="326" t="s">
        <v>662</v>
      </c>
      <c r="C123" s="362" t="s">
        <v>123</v>
      </c>
      <c r="D123" s="363">
        <v>3506.8010000000031</v>
      </c>
      <c r="E123" s="64">
        <v>46</v>
      </c>
      <c r="F123" s="364">
        <v>0</v>
      </c>
      <c r="G123" s="290" t="e">
        <f>+ROUND(E123+F123*tc,2)</f>
        <v>#REF!</v>
      </c>
      <c r="H123" s="365">
        <f>E123*D123</f>
        <v>161312.84600000014</v>
      </c>
      <c r="I123" s="365">
        <f>F123*D123</f>
        <v>0</v>
      </c>
      <c r="J123" s="64" t="e">
        <f>+ROUND(H123+I123*tc,2)</f>
        <v>#REF!</v>
      </c>
      <c r="K123" s="367"/>
      <c r="N123" s="178"/>
      <c r="O123" s="178"/>
      <c r="P123" s="178"/>
    </row>
    <row r="124" spans="1:16" ht="14.1" customHeight="1">
      <c r="A124" s="360"/>
      <c r="B124" s="326" t="s">
        <v>624</v>
      </c>
      <c r="C124" s="362" t="s">
        <v>123</v>
      </c>
      <c r="D124" s="363">
        <v>3506.8010000000031</v>
      </c>
      <c r="E124" s="64">
        <v>3.55</v>
      </c>
      <c r="F124" s="364">
        <v>0</v>
      </c>
      <c r="G124" s="290" t="e">
        <f>+ROUND(E124+F124*tc,2)</f>
        <v>#REF!</v>
      </c>
      <c r="H124" s="365">
        <f>E124*D124</f>
        <v>12449.14355000001</v>
      </c>
      <c r="I124" s="365">
        <f>F124*D124</f>
        <v>0</v>
      </c>
      <c r="J124" s="64" t="e">
        <f>+ROUND(H124+I124*tc,2)</f>
        <v>#REF!</v>
      </c>
      <c r="K124" s="367"/>
      <c r="N124" s="178"/>
      <c r="O124" s="178"/>
      <c r="P124" s="178"/>
    </row>
    <row r="125" spans="1:16" ht="14.1" customHeight="1">
      <c r="A125" s="360"/>
      <c r="B125" s="378" t="s">
        <v>407</v>
      </c>
      <c r="C125" s="362" t="s">
        <v>408</v>
      </c>
      <c r="D125" s="363">
        <v>44820.449747999803</v>
      </c>
      <c r="E125" s="64">
        <v>1.21</v>
      </c>
      <c r="F125" s="364">
        <v>0.89</v>
      </c>
      <c r="G125" s="290" t="e">
        <f>+ROUND(E125+F125*tc,2)</f>
        <v>#REF!</v>
      </c>
      <c r="H125" s="365">
        <f>E125*D125</f>
        <v>54232.744195079758</v>
      </c>
      <c r="I125" s="365">
        <f>F125*D125</f>
        <v>39890.200275719828</v>
      </c>
      <c r="J125" s="64" t="e">
        <f>+ROUND(H125+I125*tc,2)</f>
        <v>#REF!</v>
      </c>
      <c r="K125" s="367"/>
      <c r="N125" s="178"/>
      <c r="O125" s="178"/>
      <c r="P125" s="178"/>
    </row>
    <row r="126" spans="1:16" ht="14.1" customHeight="1">
      <c r="A126" s="360"/>
      <c r="B126" s="378" t="s">
        <v>410</v>
      </c>
      <c r="C126" s="362" t="s">
        <v>123</v>
      </c>
      <c r="D126" s="363">
        <v>3506.8010000000031</v>
      </c>
      <c r="E126" s="64">
        <v>1.55</v>
      </c>
      <c r="F126" s="364">
        <v>0</v>
      </c>
      <c r="G126" s="290" t="e">
        <f>+ROUND(E126+F126*tc,2)</f>
        <v>#REF!</v>
      </c>
      <c r="H126" s="365">
        <f>E126*D126</f>
        <v>5435.5415500000054</v>
      </c>
      <c r="I126" s="365">
        <f>F126*D126</f>
        <v>0</v>
      </c>
      <c r="J126" s="64" t="e">
        <f>+ROUND(H126+I126*tc,2)</f>
        <v>#REF!</v>
      </c>
      <c r="K126" s="367"/>
      <c r="N126" s="178"/>
      <c r="O126" s="178"/>
      <c r="P126" s="178"/>
    </row>
    <row r="127" spans="1:16" ht="15">
      <c r="A127" s="372" t="s">
        <v>761</v>
      </c>
      <c r="B127" s="373" t="s">
        <v>783</v>
      </c>
      <c r="C127" s="374"/>
      <c r="D127" s="363"/>
      <c r="E127" s="64" t="s">
        <v>1</v>
      </c>
      <c r="F127" s="364" t="s">
        <v>1</v>
      </c>
      <c r="G127" s="290"/>
      <c r="H127" s="365"/>
      <c r="I127" s="365"/>
      <c r="J127" s="64"/>
      <c r="K127" s="371" t="e">
        <f>SUM(H127:H132)+SUM(I127:I132)*tc</f>
        <v>#REF!</v>
      </c>
      <c r="N127" s="178"/>
      <c r="O127" s="178"/>
      <c r="P127" s="178"/>
    </row>
    <row r="128" spans="1:16" ht="14.1" customHeight="1">
      <c r="A128" s="360" t="s">
        <v>763</v>
      </c>
      <c r="B128" s="378" t="s">
        <v>766</v>
      </c>
      <c r="C128" s="362" t="s">
        <v>118</v>
      </c>
      <c r="D128" s="363">
        <v>55.178999999999952</v>
      </c>
      <c r="E128" s="64">
        <v>397.04</v>
      </c>
      <c r="F128" s="364">
        <v>0</v>
      </c>
      <c r="G128" s="290" t="e">
        <f>+ROUND(E128+F128*tc,2)</f>
        <v>#REF!</v>
      </c>
      <c r="H128" s="365">
        <f>E128*D128</f>
        <v>21908.270159999982</v>
      </c>
      <c r="I128" s="365">
        <f>F128*D128</f>
        <v>0</v>
      </c>
      <c r="J128" s="64" t="e">
        <f>+ROUND(H128+I128*tc,2)</f>
        <v>#REF!</v>
      </c>
      <c r="K128" s="367"/>
      <c r="N128" s="178"/>
      <c r="O128" s="178"/>
      <c r="P128" s="178"/>
    </row>
    <row r="129" spans="1:16" ht="14.1" customHeight="1">
      <c r="A129" s="360" t="s">
        <v>765</v>
      </c>
      <c r="B129" s="378" t="s">
        <v>671</v>
      </c>
      <c r="C129" s="362" t="s">
        <v>123</v>
      </c>
      <c r="D129" s="363">
        <v>275.83000000000021</v>
      </c>
      <c r="E129" s="64">
        <v>47.8</v>
      </c>
      <c r="F129" s="364">
        <v>0</v>
      </c>
      <c r="G129" s="290" t="e">
        <f>+ROUND(E129+F129*tc,2)</f>
        <v>#REF!</v>
      </c>
      <c r="H129" s="365">
        <f>E129*D129</f>
        <v>13184.67400000001</v>
      </c>
      <c r="I129" s="365">
        <f>F129*D129</f>
        <v>0</v>
      </c>
      <c r="J129" s="64" t="e">
        <f>+ROUND(H129+I129*tc,2)</f>
        <v>#REF!</v>
      </c>
      <c r="K129" s="367"/>
      <c r="N129" s="178"/>
      <c r="O129" s="178"/>
      <c r="P129" s="178"/>
    </row>
    <row r="130" spans="1:16" ht="14.1" customHeight="1">
      <c r="A130" s="360" t="s">
        <v>768</v>
      </c>
      <c r="B130" s="378" t="s">
        <v>769</v>
      </c>
      <c r="C130" s="362" t="s">
        <v>123</v>
      </c>
      <c r="D130" s="363"/>
      <c r="E130" s="64">
        <v>57</v>
      </c>
      <c r="F130" s="364">
        <v>0</v>
      </c>
      <c r="G130" s="290" t="e">
        <f>+ROUND(E130+F130*tc,2)</f>
        <v>#REF!</v>
      </c>
      <c r="H130" s="365">
        <f>E130*D130</f>
        <v>0</v>
      </c>
      <c r="I130" s="365">
        <f>F130*D130</f>
        <v>0</v>
      </c>
      <c r="J130" s="64" t="e">
        <f>+ROUND(H130+I130*tc,2)</f>
        <v>#REF!</v>
      </c>
      <c r="K130" s="367"/>
      <c r="N130" s="178"/>
      <c r="O130" s="178"/>
      <c r="P130" s="178"/>
    </row>
    <row r="131" spans="1:16" ht="14.1" customHeight="1">
      <c r="A131" s="360" t="s">
        <v>770</v>
      </c>
      <c r="B131" s="378" t="s">
        <v>407</v>
      </c>
      <c r="C131" s="362" t="s">
        <v>408</v>
      </c>
      <c r="D131" s="363">
        <v>4203.7882960000024</v>
      </c>
      <c r="E131" s="64">
        <v>1.21</v>
      </c>
      <c r="F131" s="364">
        <v>0.89</v>
      </c>
      <c r="G131" s="290" t="e">
        <f>+ROUND(E131+F131*tc,2)</f>
        <v>#REF!</v>
      </c>
      <c r="H131" s="365">
        <f>E131*D131</f>
        <v>5086.5838381600024</v>
      </c>
      <c r="I131" s="365">
        <f>F131*D131</f>
        <v>3741.3715834400023</v>
      </c>
      <c r="J131" s="64" t="e">
        <f>+ROUND(H131+I131*tc,2)</f>
        <v>#REF!</v>
      </c>
      <c r="K131" s="367"/>
      <c r="N131" s="178"/>
      <c r="O131" s="178"/>
      <c r="P131" s="178"/>
    </row>
    <row r="132" spans="1:16" ht="14.1" customHeight="1">
      <c r="A132" s="360" t="s">
        <v>771</v>
      </c>
      <c r="B132" s="378" t="s">
        <v>410</v>
      </c>
      <c r="C132" s="362" t="s">
        <v>123</v>
      </c>
      <c r="D132" s="363">
        <v>275.83000000000021</v>
      </c>
      <c r="E132" s="64">
        <v>1.55</v>
      </c>
      <c r="F132" s="364">
        <v>0</v>
      </c>
      <c r="G132" s="290" t="e">
        <f>+ROUND(E132+F132*tc,2)</f>
        <v>#REF!</v>
      </c>
      <c r="H132" s="365">
        <f>E132*D132</f>
        <v>427.53650000000033</v>
      </c>
      <c r="I132" s="365">
        <f>F132*D132</f>
        <v>0</v>
      </c>
      <c r="J132" s="64" t="e">
        <f>+ROUND(H132+I132*tc,2)</f>
        <v>#REF!</v>
      </c>
      <c r="K132" s="367"/>
      <c r="N132" s="178"/>
      <c r="O132" s="178"/>
      <c r="P132" s="178"/>
    </row>
    <row r="133" spans="1:16" ht="15">
      <c r="A133" s="372" t="s">
        <v>784</v>
      </c>
      <c r="B133" s="373" t="s">
        <v>785</v>
      </c>
      <c r="C133" s="374"/>
      <c r="D133" s="363"/>
      <c r="E133" s="64" t="s">
        <v>1</v>
      </c>
      <c r="F133" s="364" t="s">
        <v>1</v>
      </c>
      <c r="G133" s="290"/>
      <c r="H133" s="365"/>
      <c r="I133" s="365"/>
      <c r="J133" s="64"/>
      <c r="K133" s="371" t="e">
        <f>SUM(H133:H141)+SUM(I133:I141)*tc</f>
        <v>#REF!</v>
      </c>
      <c r="N133" s="178"/>
      <c r="O133" s="178"/>
      <c r="P133" s="178"/>
    </row>
    <row r="134" spans="1:16" ht="14.1" customHeight="1">
      <c r="A134" s="360" t="s">
        <v>786</v>
      </c>
      <c r="B134" s="326" t="s">
        <v>774</v>
      </c>
      <c r="C134" s="362" t="s">
        <v>118</v>
      </c>
      <c r="D134" s="363"/>
      <c r="E134" s="64">
        <v>397.04</v>
      </c>
      <c r="F134" s="364">
        <v>0</v>
      </c>
      <c r="G134" s="290" t="e">
        <f t="shared" ref="G134:G141" si="32">+ROUND(E134+F134*tc,2)</f>
        <v>#REF!</v>
      </c>
      <c r="H134" s="365">
        <f t="shared" ref="H134:H141" si="33">E134*D134</f>
        <v>0</v>
      </c>
      <c r="I134" s="365">
        <f t="shared" ref="I134:I141" si="34">F134*D134</f>
        <v>0</v>
      </c>
      <c r="J134" s="64" t="e">
        <f t="shared" ref="J134:J141" si="35">+ROUND(H134+I134*tc,2)</f>
        <v>#REF!</v>
      </c>
      <c r="K134" s="367"/>
      <c r="N134" s="178"/>
      <c r="O134" s="178"/>
      <c r="P134" s="178"/>
    </row>
    <row r="135" spans="1:16" ht="14.1" customHeight="1">
      <c r="A135" s="360" t="s">
        <v>787</v>
      </c>
      <c r="B135" s="326" t="s">
        <v>775</v>
      </c>
      <c r="C135" s="362" t="s">
        <v>118</v>
      </c>
      <c r="D135" s="363"/>
      <c r="E135" s="64">
        <v>422.76</v>
      </c>
      <c r="F135" s="364">
        <v>0</v>
      </c>
      <c r="G135" s="290" t="e">
        <f t="shared" si="32"/>
        <v>#REF!</v>
      </c>
      <c r="H135" s="365">
        <f t="shared" si="33"/>
        <v>0</v>
      </c>
      <c r="I135" s="365">
        <f t="shared" si="34"/>
        <v>0</v>
      </c>
      <c r="J135" s="64" t="e">
        <f t="shared" si="35"/>
        <v>#REF!</v>
      </c>
      <c r="K135" s="367"/>
      <c r="N135" s="178"/>
      <c r="O135" s="178"/>
      <c r="P135" s="178"/>
    </row>
    <row r="136" spans="1:16" ht="15">
      <c r="A136" s="360" t="s">
        <v>788</v>
      </c>
      <c r="B136" s="361" t="s">
        <v>789</v>
      </c>
      <c r="C136" s="362" t="s">
        <v>118</v>
      </c>
      <c r="D136" s="363"/>
      <c r="E136" s="64">
        <v>0</v>
      </c>
      <c r="F136" s="364">
        <v>0</v>
      </c>
      <c r="G136" s="290" t="e">
        <f t="shared" si="32"/>
        <v>#REF!</v>
      </c>
      <c r="H136" s="365">
        <f t="shared" si="33"/>
        <v>0</v>
      </c>
      <c r="I136" s="365">
        <f t="shared" si="34"/>
        <v>0</v>
      </c>
      <c r="J136" s="64" t="e">
        <f t="shared" si="35"/>
        <v>#REF!</v>
      </c>
      <c r="K136" s="367"/>
      <c r="N136" s="178"/>
      <c r="O136" s="178"/>
      <c r="P136" s="178"/>
    </row>
    <row r="137" spans="1:16" ht="14.1" customHeight="1">
      <c r="A137" s="360" t="s">
        <v>790</v>
      </c>
      <c r="B137" s="326" t="s">
        <v>791</v>
      </c>
      <c r="C137" s="362" t="s">
        <v>123</v>
      </c>
      <c r="D137" s="363"/>
      <c r="E137" s="64">
        <v>47.6</v>
      </c>
      <c r="F137" s="364">
        <v>0</v>
      </c>
      <c r="G137" s="290" t="e">
        <f t="shared" si="32"/>
        <v>#REF!</v>
      </c>
      <c r="H137" s="365">
        <f t="shared" si="33"/>
        <v>0</v>
      </c>
      <c r="I137" s="365">
        <f t="shared" si="34"/>
        <v>0</v>
      </c>
      <c r="J137" s="64" t="e">
        <f t="shared" si="35"/>
        <v>#REF!</v>
      </c>
      <c r="K137" s="367"/>
      <c r="N137" s="178"/>
      <c r="O137" s="178"/>
      <c r="P137" s="178"/>
    </row>
    <row r="138" spans="1:16" ht="14.1" customHeight="1">
      <c r="A138" s="360" t="s">
        <v>792</v>
      </c>
      <c r="B138" s="361" t="s">
        <v>793</v>
      </c>
      <c r="C138" s="362" t="s">
        <v>123</v>
      </c>
      <c r="D138" s="363"/>
      <c r="E138" s="64">
        <v>0</v>
      </c>
      <c r="F138" s="364">
        <v>0</v>
      </c>
      <c r="G138" s="290" t="e">
        <f t="shared" si="32"/>
        <v>#REF!</v>
      </c>
      <c r="H138" s="365">
        <f t="shared" si="33"/>
        <v>0</v>
      </c>
      <c r="I138" s="365">
        <f t="shared" si="34"/>
        <v>0</v>
      </c>
      <c r="J138" s="64" t="e">
        <f t="shared" si="35"/>
        <v>#REF!</v>
      </c>
      <c r="K138" s="367"/>
      <c r="N138" s="178"/>
      <c r="O138" s="178"/>
      <c r="P138" s="178"/>
    </row>
    <row r="139" spans="1:16" ht="14.1" customHeight="1">
      <c r="A139" s="360" t="s">
        <v>794</v>
      </c>
      <c r="B139" s="378" t="s">
        <v>407</v>
      </c>
      <c r="C139" s="362" t="s">
        <v>408</v>
      </c>
      <c r="D139" s="363"/>
      <c r="E139" s="64">
        <v>1.21</v>
      </c>
      <c r="F139" s="364">
        <v>0.89</v>
      </c>
      <c r="G139" s="290" t="e">
        <f t="shared" si="32"/>
        <v>#REF!</v>
      </c>
      <c r="H139" s="365">
        <f t="shared" si="33"/>
        <v>0</v>
      </c>
      <c r="I139" s="365">
        <f t="shared" si="34"/>
        <v>0</v>
      </c>
      <c r="J139" s="64" t="e">
        <f t="shared" si="35"/>
        <v>#REF!</v>
      </c>
      <c r="K139" s="367"/>
      <c r="N139" s="178"/>
      <c r="O139" s="178"/>
      <c r="P139" s="178"/>
    </row>
    <row r="140" spans="1:16" ht="14.1" customHeight="1">
      <c r="A140" s="360" t="s">
        <v>795</v>
      </c>
      <c r="B140" s="361" t="s">
        <v>796</v>
      </c>
      <c r="C140" s="362" t="s">
        <v>30</v>
      </c>
      <c r="D140" s="363"/>
      <c r="E140" s="64">
        <v>0</v>
      </c>
      <c r="F140" s="364">
        <v>0</v>
      </c>
      <c r="G140" s="290" t="e">
        <f t="shared" si="32"/>
        <v>#REF!</v>
      </c>
      <c r="H140" s="365">
        <f t="shared" si="33"/>
        <v>0</v>
      </c>
      <c r="I140" s="365">
        <f t="shared" si="34"/>
        <v>0</v>
      </c>
      <c r="J140" s="64" t="e">
        <f t="shared" si="35"/>
        <v>#REF!</v>
      </c>
      <c r="K140" s="367"/>
      <c r="N140" s="178"/>
      <c r="O140" s="178"/>
      <c r="P140" s="178"/>
    </row>
    <row r="141" spans="1:16" ht="14.1" customHeight="1">
      <c r="A141" s="360" t="s">
        <v>797</v>
      </c>
      <c r="B141" s="378" t="s">
        <v>410</v>
      </c>
      <c r="C141" s="362" t="s">
        <v>123</v>
      </c>
      <c r="D141" s="363"/>
      <c r="E141" s="64">
        <v>1.55</v>
      </c>
      <c r="F141" s="364">
        <v>0</v>
      </c>
      <c r="G141" s="290" t="e">
        <f t="shared" si="32"/>
        <v>#REF!</v>
      </c>
      <c r="H141" s="365">
        <f t="shared" si="33"/>
        <v>0</v>
      </c>
      <c r="I141" s="365">
        <f t="shared" si="34"/>
        <v>0</v>
      </c>
      <c r="J141" s="64" t="e">
        <f t="shared" si="35"/>
        <v>#REF!</v>
      </c>
      <c r="K141" s="367"/>
      <c r="N141" s="178"/>
      <c r="O141" s="178"/>
      <c r="P141" s="178"/>
    </row>
    <row r="142" spans="1:16" ht="14.1" customHeight="1">
      <c r="A142" s="372" t="s">
        <v>798</v>
      </c>
      <c r="B142" s="373" t="s">
        <v>799</v>
      </c>
      <c r="C142" s="362"/>
      <c r="D142" s="363"/>
      <c r="E142" s="64" t="s">
        <v>1</v>
      </c>
      <c r="F142" s="364" t="s">
        <v>1</v>
      </c>
      <c r="G142" s="290"/>
      <c r="H142" s="365"/>
      <c r="I142" s="365"/>
      <c r="J142" s="64"/>
      <c r="K142" s="371" t="e">
        <f>SUM(H142:H148)+SUM(I142:I148)*tc</f>
        <v>#REF!</v>
      </c>
      <c r="N142" s="178"/>
      <c r="O142" s="178"/>
      <c r="P142" s="178"/>
    </row>
    <row r="143" spans="1:16" ht="14.1" customHeight="1">
      <c r="A143" s="360" t="s">
        <v>800</v>
      </c>
      <c r="B143" s="326" t="s">
        <v>801</v>
      </c>
      <c r="C143" s="362" t="s">
        <v>118</v>
      </c>
      <c r="D143" s="363">
        <v>13.021000000000001</v>
      </c>
      <c r="E143" s="64">
        <v>475.97</v>
      </c>
      <c r="F143" s="364">
        <v>0</v>
      </c>
      <c r="G143" s="290" t="e">
        <f>+ROUND(E143+F143*tc,2)</f>
        <v>#REF!</v>
      </c>
      <c r="H143" s="365">
        <f>E143*D143</f>
        <v>6197.6053700000011</v>
      </c>
      <c r="I143" s="365">
        <f>F143*D143</f>
        <v>0</v>
      </c>
      <c r="J143" s="64" t="e">
        <f>+ROUND(H143+I143*tc,2)</f>
        <v>#REF!</v>
      </c>
      <c r="K143" s="367"/>
      <c r="N143" s="178"/>
      <c r="O143" s="178"/>
      <c r="P143" s="178"/>
    </row>
    <row r="144" spans="1:16" ht="14.1" customHeight="1">
      <c r="A144" s="360" t="s">
        <v>802</v>
      </c>
      <c r="B144" s="326" t="s">
        <v>803</v>
      </c>
      <c r="C144" s="362" t="s">
        <v>123</v>
      </c>
      <c r="D144" s="363">
        <v>45.744999999999997</v>
      </c>
      <c r="E144" s="64">
        <v>37.700000000000003</v>
      </c>
      <c r="F144" s="364">
        <v>0</v>
      </c>
      <c r="G144" s="290" t="e">
        <f>+ROUND(E144+F144*tc,2)</f>
        <v>#REF!</v>
      </c>
      <c r="H144" s="365">
        <f>E144*D144</f>
        <v>1724.5865000000001</v>
      </c>
      <c r="I144" s="365">
        <f>F144*D144</f>
        <v>0</v>
      </c>
      <c r="J144" s="64" t="e">
        <f>+ROUND(H144+I144*tc,2)</f>
        <v>#REF!</v>
      </c>
      <c r="K144" s="367"/>
      <c r="N144" s="178"/>
      <c r="O144" s="178"/>
      <c r="P144" s="178"/>
    </row>
    <row r="145" spans="1:16" ht="14.1" customHeight="1">
      <c r="A145" s="360" t="s">
        <v>804</v>
      </c>
      <c r="B145" s="378" t="s">
        <v>407</v>
      </c>
      <c r="C145" s="362" t="s">
        <v>408</v>
      </c>
      <c r="D145" s="363"/>
      <c r="E145" s="64">
        <v>1.21</v>
      </c>
      <c r="F145" s="364">
        <v>0.89</v>
      </c>
      <c r="G145" s="290" t="e">
        <f>+ROUND(E145+F145*tc,2)</f>
        <v>#REF!</v>
      </c>
      <c r="H145" s="365">
        <f>E145*D145</f>
        <v>0</v>
      </c>
      <c r="I145" s="365">
        <f>F145*D145</f>
        <v>0</v>
      </c>
      <c r="J145" s="64" t="e">
        <f>+ROUND(H145+I145*tc,2)</f>
        <v>#REF!</v>
      </c>
      <c r="K145" s="367"/>
      <c r="N145" s="178"/>
      <c r="O145" s="178"/>
      <c r="P145" s="178"/>
    </row>
    <row r="146" spans="1:16" ht="14.1" customHeight="1">
      <c r="A146" s="360" t="s">
        <v>805</v>
      </c>
      <c r="B146" s="361" t="s">
        <v>806</v>
      </c>
      <c r="C146" s="362" t="s">
        <v>123</v>
      </c>
      <c r="D146" s="363">
        <v>53.8</v>
      </c>
      <c r="E146" s="64">
        <v>325</v>
      </c>
      <c r="F146" s="364">
        <v>0</v>
      </c>
      <c r="G146" s="290" t="e">
        <f>+ROUND(E146+F146*tc,2)</f>
        <v>#REF!</v>
      </c>
      <c r="H146" s="365">
        <f>E146*D146</f>
        <v>17485</v>
      </c>
      <c r="I146" s="365">
        <f>F146*D146</f>
        <v>0</v>
      </c>
      <c r="J146" s="64" t="e">
        <f>+ROUND(H146+I146*tc,2)</f>
        <v>#REF!</v>
      </c>
      <c r="K146" s="367"/>
      <c r="N146" s="178"/>
      <c r="O146" s="178"/>
      <c r="P146" s="178"/>
    </row>
    <row r="147" spans="1:16" ht="14.1" customHeight="1">
      <c r="A147" s="360" t="s">
        <v>807</v>
      </c>
      <c r="B147" s="378" t="s">
        <v>410</v>
      </c>
      <c r="C147" s="362" t="s">
        <v>123</v>
      </c>
      <c r="D147" s="363">
        <v>53.8</v>
      </c>
      <c r="E147" s="64">
        <v>1.55</v>
      </c>
      <c r="F147" s="364">
        <v>0</v>
      </c>
      <c r="G147" s="290" t="e">
        <f>+ROUND(E147+F147*tc,2)</f>
        <v>#REF!</v>
      </c>
      <c r="H147" s="365">
        <f>E147*D147</f>
        <v>83.39</v>
      </c>
      <c r="I147" s="365">
        <f>F147*D147</f>
        <v>0</v>
      </c>
      <c r="J147" s="64" t="e">
        <f>+ROUND(H147+I147*tc,2)</f>
        <v>#REF!</v>
      </c>
      <c r="K147" s="367"/>
      <c r="N147" s="178"/>
      <c r="O147" s="178"/>
      <c r="P147" s="178"/>
    </row>
    <row r="148" spans="1:16" ht="14.1" customHeight="1">
      <c r="A148" s="372" t="s">
        <v>808</v>
      </c>
      <c r="B148" s="373" t="s">
        <v>809</v>
      </c>
      <c r="C148" s="374"/>
      <c r="D148" s="363"/>
      <c r="E148" s="64" t="s">
        <v>1</v>
      </c>
      <c r="F148" s="364" t="s">
        <v>1</v>
      </c>
      <c r="G148" s="290"/>
      <c r="H148" s="365"/>
      <c r="I148" s="365"/>
      <c r="J148" s="64"/>
      <c r="K148" s="371" t="e">
        <f>SUM(H148:H153)+SUM(I148:I153)*tc</f>
        <v>#REF!</v>
      </c>
      <c r="N148" s="178"/>
      <c r="O148" s="178"/>
      <c r="P148" s="178"/>
    </row>
    <row r="149" spans="1:16" ht="14.1" customHeight="1">
      <c r="A149" s="360" t="s">
        <v>810</v>
      </c>
      <c r="B149" s="326" t="s">
        <v>694</v>
      </c>
      <c r="C149" s="362" t="s">
        <v>118</v>
      </c>
      <c r="D149" s="363">
        <v>85.430712</v>
      </c>
      <c r="E149" s="64">
        <v>420.18</v>
      </c>
      <c r="F149" s="364">
        <v>0</v>
      </c>
      <c r="G149" s="290" t="e">
        <f>+ROUND(E149+F149*tc,2)</f>
        <v>#REF!</v>
      </c>
      <c r="H149" s="365">
        <f>E149*D149</f>
        <v>35896.276568159999</v>
      </c>
      <c r="I149" s="365">
        <f>F149*D149</f>
        <v>0</v>
      </c>
      <c r="J149" s="64" t="e">
        <f>+ROUND(H149+I149*tc,2)</f>
        <v>#REF!</v>
      </c>
      <c r="K149" s="367"/>
      <c r="N149" s="178"/>
      <c r="O149" s="178"/>
      <c r="P149" s="178"/>
    </row>
    <row r="150" spans="1:16" ht="14.1" customHeight="1">
      <c r="A150" s="360" t="s">
        <v>811</v>
      </c>
      <c r="B150" s="326" t="s">
        <v>694</v>
      </c>
      <c r="C150" s="362" t="s">
        <v>118</v>
      </c>
      <c r="D150" s="363"/>
      <c r="E150" s="64">
        <v>420.18</v>
      </c>
      <c r="F150" s="364">
        <v>0</v>
      </c>
      <c r="G150" s="290" t="e">
        <f>+ROUND(E150+F150*tc,2)</f>
        <v>#REF!</v>
      </c>
      <c r="H150" s="365">
        <f>E150*D150</f>
        <v>0</v>
      </c>
      <c r="I150" s="365">
        <f>F150*D150</f>
        <v>0</v>
      </c>
      <c r="J150" s="64" t="e">
        <f>+ROUND(H150+I150*tc,2)</f>
        <v>#REF!</v>
      </c>
      <c r="K150" s="367"/>
      <c r="N150" s="178"/>
      <c r="O150" s="178"/>
      <c r="P150" s="178"/>
    </row>
    <row r="151" spans="1:16" ht="14.1" customHeight="1">
      <c r="A151" s="360" t="s">
        <v>812</v>
      </c>
      <c r="B151" s="378" t="s">
        <v>702</v>
      </c>
      <c r="C151" s="362" t="s">
        <v>123</v>
      </c>
      <c r="D151" s="363">
        <v>516.94007999999997</v>
      </c>
      <c r="E151" s="64">
        <v>57.1</v>
      </c>
      <c r="F151" s="364">
        <v>0</v>
      </c>
      <c r="G151" s="290" t="e">
        <f>+ROUND(E151+F151*tc,2)</f>
        <v>#REF!</v>
      </c>
      <c r="H151" s="365">
        <f>E151*D151</f>
        <v>29517.278567999998</v>
      </c>
      <c r="I151" s="365">
        <f>F151*D151</f>
        <v>0</v>
      </c>
      <c r="J151" s="64" t="e">
        <f>+ROUND(H151+I151*tc,2)</f>
        <v>#REF!</v>
      </c>
      <c r="K151" s="367"/>
      <c r="N151" s="178"/>
      <c r="O151" s="178"/>
      <c r="P151" s="178"/>
    </row>
    <row r="152" spans="1:16" ht="14.1" customHeight="1">
      <c r="A152" s="360" t="s">
        <v>813</v>
      </c>
      <c r="B152" s="378" t="s">
        <v>407</v>
      </c>
      <c r="C152" s="362" t="s">
        <v>408</v>
      </c>
      <c r="D152" s="363">
        <v>7845.4514706667005</v>
      </c>
      <c r="E152" s="64">
        <v>1.21</v>
      </c>
      <c r="F152" s="364">
        <v>0.89</v>
      </c>
      <c r="G152" s="290" t="e">
        <f>+ROUND(E152+F152*tc,2)</f>
        <v>#REF!</v>
      </c>
      <c r="H152" s="365">
        <f>E152*D152</f>
        <v>9492.9962795067077</v>
      </c>
      <c r="I152" s="365">
        <f>F152*D152</f>
        <v>6982.4518088933637</v>
      </c>
      <c r="J152" s="64" t="e">
        <f>+ROUND(H152+I152*tc,2)</f>
        <v>#REF!</v>
      </c>
      <c r="K152" s="367"/>
      <c r="N152" s="178"/>
      <c r="O152" s="178"/>
      <c r="P152" s="178"/>
    </row>
    <row r="153" spans="1:16" ht="14.1" customHeight="1">
      <c r="A153" s="360" t="s">
        <v>814</v>
      </c>
      <c r="B153" s="378" t="s">
        <v>410</v>
      </c>
      <c r="C153" s="362" t="s">
        <v>123</v>
      </c>
      <c r="D153" s="363">
        <v>516.94007999999997</v>
      </c>
      <c r="E153" s="64">
        <v>1.55</v>
      </c>
      <c r="F153" s="364">
        <v>0</v>
      </c>
      <c r="G153" s="290" t="e">
        <f>+ROUND(E153+F153*tc,2)</f>
        <v>#REF!</v>
      </c>
      <c r="H153" s="365">
        <f>E153*D153</f>
        <v>801.25712399999998</v>
      </c>
      <c r="I153" s="365">
        <f>F153*D153</f>
        <v>0</v>
      </c>
      <c r="J153" s="64" t="e">
        <f>+ROUND(H153+I153*tc,2)</f>
        <v>#REF!</v>
      </c>
      <c r="K153" s="367"/>
      <c r="N153" s="178"/>
      <c r="O153" s="178"/>
      <c r="P153" s="178"/>
    </row>
    <row r="154" spans="1:16" ht="14.1" customHeight="1">
      <c r="A154" s="372" t="s">
        <v>808</v>
      </c>
      <c r="B154" s="373" t="s">
        <v>815</v>
      </c>
      <c r="C154" s="374"/>
      <c r="D154" s="363"/>
      <c r="E154" s="64" t="s">
        <v>1</v>
      </c>
      <c r="F154" s="364" t="s">
        <v>1</v>
      </c>
      <c r="G154" s="290"/>
      <c r="H154" s="365"/>
      <c r="I154" s="365"/>
      <c r="J154" s="64"/>
      <c r="K154" s="371" t="e">
        <f>SUM(H154:H159)+SUM(I154:I159)*tc</f>
        <v>#REF!</v>
      </c>
      <c r="N154" s="178"/>
      <c r="O154" s="178"/>
      <c r="P154" s="178"/>
    </row>
    <row r="155" spans="1:16" ht="14.1" customHeight="1">
      <c r="A155" s="360" t="s">
        <v>810</v>
      </c>
      <c r="B155" s="326" t="s">
        <v>694</v>
      </c>
      <c r="C155" s="362" t="s">
        <v>118</v>
      </c>
      <c r="D155" s="363"/>
      <c r="E155" s="64">
        <v>420.18</v>
      </c>
      <c r="F155" s="364">
        <v>0</v>
      </c>
      <c r="G155" s="290" t="e">
        <f>+ROUND(E155+F155*tc,2)</f>
        <v>#REF!</v>
      </c>
      <c r="H155" s="365">
        <f>E155*D155</f>
        <v>0</v>
      </c>
      <c r="I155" s="365">
        <f>F155*D155</f>
        <v>0</v>
      </c>
      <c r="J155" s="64" t="e">
        <f>+ROUND(H155+I155*tc,2)</f>
        <v>#REF!</v>
      </c>
      <c r="K155" s="367"/>
      <c r="N155" s="178"/>
      <c r="O155" s="178"/>
      <c r="P155" s="178"/>
    </row>
    <row r="156" spans="1:16" ht="14.1" customHeight="1">
      <c r="A156" s="360" t="s">
        <v>811</v>
      </c>
      <c r="B156" s="326" t="s">
        <v>694</v>
      </c>
      <c r="C156" s="362" t="s">
        <v>118</v>
      </c>
      <c r="D156" s="363"/>
      <c r="E156" s="64">
        <v>420.18</v>
      </c>
      <c r="F156" s="364">
        <v>0</v>
      </c>
      <c r="G156" s="290" t="e">
        <f>+ROUND(E156+F156*tc,2)</f>
        <v>#REF!</v>
      </c>
      <c r="H156" s="365">
        <f>E156*D156</f>
        <v>0</v>
      </c>
      <c r="I156" s="365">
        <f>F156*D156</f>
        <v>0</v>
      </c>
      <c r="J156" s="64" t="e">
        <f>+ROUND(H156+I156*tc,2)</f>
        <v>#REF!</v>
      </c>
      <c r="K156" s="367"/>
      <c r="N156" s="178"/>
      <c r="O156" s="178"/>
      <c r="P156" s="178"/>
    </row>
    <row r="157" spans="1:16" ht="14.1" customHeight="1">
      <c r="A157" s="360" t="s">
        <v>812</v>
      </c>
      <c r="B157" s="378" t="s">
        <v>702</v>
      </c>
      <c r="C157" s="362" t="s">
        <v>123</v>
      </c>
      <c r="D157" s="363"/>
      <c r="E157" s="64">
        <v>57.1</v>
      </c>
      <c r="F157" s="364">
        <v>0</v>
      </c>
      <c r="G157" s="290" t="e">
        <f>+ROUND(E157+F157*tc,2)</f>
        <v>#REF!</v>
      </c>
      <c r="H157" s="365">
        <f>E157*D157</f>
        <v>0</v>
      </c>
      <c r="I157" s="365">
        <f>F157*D157</f>
        <v>0</v>
      </c>
      <c r="J157" s="64" t="e">
        <f>+ROUND(H157+I157*tc,2)</f>
        <v>#REF!</v>
      </c>
      <c r="K157" s="367"/>
      <c r="N157" s="178"/>
      <c r="O157" s="178"/>
      <c r="P157" s="178"/>
    </row>
    <row r="158" spans="1:16" ht="14.1" customHeight="1">
      <c r="A158" s="360" t="s">
        <v>813</v>
      </c>
      <c r="B158" s="378" t="s">
        <v>407</v>
      </c>
      <c r="C158" s="362" t="s">
        <v>408</v>
      </c>
      <c r="D158" s="363"/>
      <c r="E158" s="64">
        <v>1.21</v>
      </c>
      <c r="F158" s="364">
        <v>0.89</v>
      </c>
      <c r="G158" s="290" t="e">
        <f>+ROUND(E158+F158*tc,2)</f>
        <v>#REF!</v>
      </c>
      <c r="H158" s="365">
        <f>E158*D158</f>
        <v>0</v>
      </c>
      <c r="I158" s="365">
        <f>F158*D158</f>
        <v>0</v>
      </c>
      <c r="J158" s="64" t="e">
        <f>+ROUND(H158+I158*tc,2)</f>
        <v>#REF!</v>
      </c>
      <c r="K158" s="367"/>
      <c r="N158" s="178"/>
      <c r="O158" s="178"/>
      <c r="P158" s="178"/>
    </row>
    <row r="159" spans="1:16" ht="14.1" customHeight="1">
      <c r="A159" s="360" t="s">
        <v>814</v>
      </c>
      <c r="B159" s="378" t="s">
        <v>410</v>
      </c>
      <c r="C159" s="362" t="s">
        <v>123</v>
      </c>
      <c r="D159" s="363"/>
      <c r="E159" s="64">
        <v>1.55</v>
      </c>
      <c r="F159" s="364">
        <v>0</v>
      </c>
      <c r="G159" s="290" t="e">
        <f>+ROUND(E159+F159*tc,2)</f>
        <v>#REF!</v>
      </c>
      <c r="H159" s="365">
        <f>E159*D159</f>
        <v>0</v>
      </c>
      <c r="I159" s="365">
        <f>F159*D159</f>
        <v>0</v>
      </c>
      <c r="J159" s="64" t="e">
        <f>+ROUND(H159+I159*tc,2)</f>
        <v>#REF!</v>
      </c>
      <c r="K159" s="367"/>
      <c r="N159" s="178"/>
      <c r="O159" s="178"/>
      <c r="P159" s="178"/>
    </row>
    <row r="160" spans="1:16" ht="14.1" customHeight="1">
      <c r="A160" s="372" t="s">
        <v>808</v>
      </c>
      <c r="B160" s="373" t="s">
        <v>815</v>
      </c>
      <c r="C160" s="374"/>
      <c r="D160" s="363"/>
      <c r="E160" s="64" t="s">
        <v>1</v>
      </c>
      <c r="F160" s="364" t="s">
        <v>1</v>
      </c>
      <c r="G160" s="290"/>
      <c r="H160" s="365"/>
      <c r="I160" s="365"/>
      <c r="J160" s="64"/>
      <c r="K160" s="371" t="e">
        <f>SUM(H160:H164)+SUM(I160:I164)*tc</f>
        <v>#REF!</v>
      </c>
      <c r="N160" s="178"/>
      <c r="O160" s="178"/>
      <c r="P160" s="178"/>
    </row>
    <row r="161" spans="1:16" ht="14.1" customHeight="1">
      <c r="A161" s="360" t="s">
        <v>810</v>
      </c>
      <c r="B161" s="326" t="s">
        <v>816</v>
      </c>
      <c r="C161" s="362" t="s">
        <v>30</v>
      </c>
      <c r="D161" s="363">
        <v>1</v>
      </c>
      <c r="E161" s="64">
        <v>3404.55</v>
      </c>
      <c r="F161" s="364">
        <v>0</v>
      </c>
      <c r="G161" s="290"/>
      <c r="H161" s="365">
        <f>E161*D161</f>
        <v>3404.55</v>
      </c>
      <c r="I161" s="365"/>
      <c r="J161" s="64" t="e">
        <f>+ROUND(H161+I161*tc,2)</f>
        <v>#REF!</v>
      </c>
      <c r="K161" s="367"/>
      <c r="N161" s="178"/>
      <c r="O161" s="178"/>
      <c r="P161" s="178"/>
    </row>
    <row r="162" spans="1:16" ht="14.1" customHeight="1">
      <c r="A162" s="360" t="s">
        <v>811</v>
      </c>
      <c r="B162" s="326" t="s">
        <v>817</v>
      </c>
      <c r="C162" s="362" t="s">
        <v>30</v>
      </c>
      <c r="D162" s="363">
        <v>1</v>
      </c>
      <c r="E162" s="64">
        <v>2635.78</v>
      </c>
      <c r="F162" s="364">
        <v>0</v>
      </c>
      <c r="G162" s="290"/>
      <c r="H162" s="365">
        <f>E162*D162</f>
        <v>2635.78</v>
      </c>
      <c r="I162" s="365"/>
      <c r="J162" s="64" t="e">
        <f>+ROUND(H162+I162*tc,2)</f>
        <v>#REF!</v>
      </c>
      <c r="K162" s="367"/>
      <c r="N162" s="178"/>
      <c r="O162" s="178"/>
      <c r="P162" s="178"/>
    </row>
    <row r="163" spans="1:16" ht="14.1" customHeight="1">
      <c r="A163" s="360" t="s">
        <v>812</v>
      </c>
      <c r="B163" s="378" t="s">
        <v>818</v>
      </c>
      <c r="C163" s="362" t="s">
        <v>30</v>
      </c>
      <c r="D163" s="363">
        <v>16</v>
      </c>
      <c r="E163" s="64">
        <v>2635.78</v>
      </c>
      <c r="F163" s="364">
        <v>0</v>
      </c>
      <c r="G163" s="290"/>
      <c r="H163" s="365">
        <f>E163*D163</f>
        <v>42172.480000000003</v>
      </c>
      <c r="I163" s="365"/>
      <c r="J163" s="64" t="e">
        <f>+ROUND(H163+I163*tc,2)</f>
        <v>#REF!</v>
      </c>
      <c r="K163" s="367"/>
      <c r="N163" s="178"/>
      <c r="O163" s="178"/>
      <c r="P163" s="178"/>
    </row>
    <row r="164" spans="1:16" ht="14.1" customHeight="1">
      <c r="A164" s="360" t="s">
        <v>813</v>
      </c>
      <c r="B164" s="378" t="s">
        <v>819</v>
      </c>
      <c r="C164" s="362" t="s">
        <v>30</v>
      </c>
      <c r="D164" s="363">
        <v>16</v>
      </c>
      <c r="E164" s="64">
        <v>2635.78</v>
      </c>
      <c r="F164" s="364">
        <v>0</v>
      </c>
      <c r="G164" s="290"/>
      <c r="H164" s="365">
        <f>E164*D164</f>
        <v>42172.480000000003</v>
      </c>
      <c r="I164" s="365"/>
      <c r="J164" s="64" t="e">
        <f>+ROUND(H164+I164*tc,2)</f>
        <v>#REF!</v>
      </c>
      <c r="K164" s="367"/>
      <c r="N164" s="178"/>
      <c r="O164" s="178"/>
      <c r="P164" s="178"/>
    </row>
    <row r="165" spans="1:16" ht="14.1" customHeight="1">
      <c r="A165" s="372" t="s">
        <v>820</v>
      </c>
      <c r="B165" s="373" t="s">
        <v>754</v>
      </c>
      <c r="C165" s="374"/>
      <c r="D165" s="363">
        <v>0</v>
      </c>
      <c r="E165" s="64" t="s">
        <v>1</v>
      </c>
      <c r="F165" s="364" t="s">
        <v>1</v>
      </c>
      <c r="G165" s="290"/>
      <c r="H165" s="365"/>
      <c r="I165" s="365"/>
      <c r="J165" s="64"/>
      <c r="K165" s="371" t="e">
        <f>SUM(H165:H169)+SUM(I165:I169)*tc</f>
        <v>#REF!</v>
      </c>
      <c r="N165" s="178"/>
      <c r="O165" s="178"/>
      <c r="P165" s="178"/>
    </row>
    <row r="166" spans="1:16" ht="14.1" customHeight="1">
      <c r="A166" s="360" t="s">
        <v>821</v>
      </c>
      <c r="B166" s="326" t="s">
        <v>822</v>
      </c>
      <c r="C166" s="362" t="s">
        <v>118</v>
      </c>
      <c r="D166" s="363">
        <v>2</v>
      </c>
      <c r="E166" s="64">
        <v>413.37</v>
      </c>
      <c r="F166" s="364">
        <v>0</v>
      </c>
      <c r="G166" s="290" t="e">
        <f>+ROUND(E166+F166*tc,2)</f>
        <v>#REF!</v>
      </c>
      <c r="H166" s="365">
        <f>E166*D166</f>
        <v>826.74</v>
      </c>
      <c r="I166" s="365">
        <f>F166*D166</f>
        <v>0</v>
      </c>
      <c r="J166" s="64" t="e">
        <f>+ROUND(H166+I166*tc,2)</f>
        <v>#REF!</v>
      </c>
      <c r="K166" s="367"/>
      <c r="N166" s="178"/>
      <c r="O166" s="178"/>
      <c r="P166" s="178"/>
    </row>
    <row r="167" spans="1:16" ht="14.1" customHeight="1">
      <c r="A167" s="360" t="s">
        <v>823</v>
      </c>
      <c r="B167" s="378" t="s">
        <v>824</v>
      </c>
      <c r="C167" s="362" t="s">
        <v>123</v>
      </c>
      <c r="D167" s="363">
        <v>2</v>
      </c>
      <c r="E167" s="64">
        <v>65.7</v>
      </c>
      <c r="F167" s="364">
        <v>0</v>
      </c>
      <c r="G167" s="290" t="e">
        <f>+ROUND(E167+F167*tc,2)</f>
        <v>#REF!</v>
      </c>
      <c r="H167" s="365">
        <f>E167*D167</f>
        <v>131.4</v>
      </c>
      <c r="I167" s="365">
        <f>F167*D167</f>
        <v>0</v>
      </c>
      <c r="J167" s="64" t="e">
        <f>+ROUND(H167+I167*tc,2)</f>
        <v>#REF!</v>
      </c>
      <c r="K167" s="367"/>
      <c r="N167" s="178"/>
      <c r="O167" s="178"/>
      <c r="P167" s="178"/>
    </row>
    <row r="168" spans="1:16" ht="14.1" customHeight="1">
      <c r="A168" s="360" t="s">
        <v>825</v>
      </c>
      <c r="B168" s="378" t="s">
        <v>407</v>
      </c>
      <c r="C168" s="362" t="s">
        <v>408</v>
      </c>
      <c r="D168" s="363">
        <v>2</v>
      </c>
      <c r="E168" s="64">
        <v>1.21</v>
      </c>
      <c r="F168" s="364">
        <v>0.89</v>
      </c>
      <c r="G168" s="290" t="e">
        <f>+ROUND(E168+F168*tc,2)</f>
        <v>#REF!</v>
      </c>
      <c r="H168" s="365">
        <f>E168*D168</f>
        <v>2.42</v>
      </c>
      <c r="I168" s="365">
        <f>F168*D168</f>
        <v>1.78</v>
      </c>
      <c r="J168" s="64" t="e">
        <f>+ROUND(H168+I168*tc,2)</f>
        <v>#REF!</v>
      </c>
      <c r="K168" s="367"/>
      <c r="N168" s="178"/>
      <c r="O168" s="178"/>
      <c r="P168" s="178"/>
    </row>
    <row r="169" spans="1:16" ht="14.1" customHeight="1">
      <c r="A169" s="360" t="s">
        <v>826</v>
      </c>
      <c r="B169" s="378" t="s">
        <v>410</v>
      </c>
      <c r="C169" s="362" t="s">
        <v>123</v>
      </c>
      <c r="D169" s="363">
        <v>2</v>
      </c>
      <c r="E169" s="64">
        <v>1.55</v>
      </c>
      <c r="F169" s="364">
        <v>0</v>
      </c>
      <c r="G169" s="290" t="e">
        <f>+ROUND(E169+F169*tc,2)</f>
        <v>#REF!</v>
      </c>
      <c r="H169" s="365">
        <f>E169*D169</f>
        <v>3.1</v>
      </c>
      <c r="I169" s="365">
        <f>F169*D169</f>
        <v>0</v>
      </c>
      <c r="J169" s="64" t="e">
        <f>+ROUND(H169+I169*tc,2)</f>
        <v>#REF!</v>
      </c>
      <c r="K169" s="367"/>
      <c r="N169" s="178"/>
      <c r="O169" s="178"/>
      <c r="P169" s="178"/>
    </row>
    <row r="170" spans="1:16" ht="14.1" customHeight="1">
      <c r="A170" s="372" t="s">
        <v>827</v>
      </c>
      <c r="B170" s="373" t="s">
        <v>828</v>
      </c>
      <c r="C170" s="374"/>
      <c r="D170" s="363">
        <v>0</v>
      </c>
      <c r="E170" s="64" t="s">
        <v>1</v>
      </c>
      <c r="F170" s="364" t="s">
        <v>1</v>
      </c>
      <c r="G170" s="290"/>
      <c r="H170" s="365"/>
      <c r="I170" s="365"/>
      <c r="J170" s="64"/>
      <c r="K170" s="371" t="e">
        <f>SUM(H170:H175)+SUM(I170:I175)*tc</f>
        <v>#REF!</v>
      </c>
      <c r="N170" s="178"/>
      <c r="O170" s="178"/>
      <c r="P170" s="178"/>
    </row>
    <row r="171" spans="1:16" ht="22.9" customHeight="1">
      <c r="A171" s="360" t="s">
        <v>829</v>
      </c>
      <c r="B171" s="326" t="s">
        <v>708</v>
      </c>
      <c r="C171" s="362" t="s">
        <v>118</v>
      </c>
      <c r="D171" s="363">
        <v>1</v>
      </c>
      <c r="E171" s="64">
        <v>530.36</v>
      </c>
      <c r="F171" s="364">
        <v>0</v>
      </c>
      <c r="G171" s="290" t="e">
        <f>+ROUND(E171+F171*tc,2)</f>
        <v>#REF!</v>
      </c>
      <c r="H171" s="365">
        <f>E171*D171</f>
        <v>530.36</v>
      </c>
      <c r="I171" s="365">
        <f>F171*D171</f>
        <v>0</v>
      </c>
      <c r="J171" s="64" t="e">
        <f>+ROUND(H171+I171*tc,2)</f>
        <v>#REF!</v>
      </c>
      <c r="K171" s="367"/>
      <c r="N171" s="178"/>
      <c r="O171" s="178"/>
      <c r="P171" s="178"/>
    </row>
    <row r="172" spans="1:16" ht="14.1" customHeight="1">
      <c r="A172" s="360" t="s">
        <v>830</v>
      </c>
      <c r="B172" s="326" t="s">
        <v>710</v>
      </c>
      <c r="C172" s="362" t="s">
        <v>123</v>
      </c>
      <c r="D172" s="363">
        <v>1</v>
      </c>
      <c r="E172" s="64">
        <v>62.1</v>
      </c>
      <c r="F172" s="364">
        <v>0</v>
      </c>
      <c r="G172" s="290" t="e">
        <f>+ROUND(E172+F172*tc,2)</f>
        <v>#REF!</v>
      </c>
      <c r="H172" s="365">
        <f>E172*D172</f>
        <v>62.1</v>
      </c>
      <c r="I172" s="365">
        <f>F172*D172</f>
        <v>0</v>
      </c>
      <c r="J172" s="64" t="e">
        <f>+ROUND(H172+I172*tc,2)</f>
        <v>#REF!</v>
      </c>
      <c r="K172" s="367"/>
      <c r="N172" s="178"/>
      <c r="O172" s="178"/>
      <c r="P172" s="178"/>
    </row>
    <row r="173" spans="1:16" ht="14.1" customHeight="1">
      <c r="A173" s="360" t="s">
        <v>831</v>
      </c>
      <c r="B173" s="378" t="s">
        <v>407</v>
      </c>
      <c r="C173" s="362" t="s">
        <v>408</v>
      </c>
      <c r="D173" s="363">
        <v>1</v>
      </c>
      <c r="E173" s="64">
        <v>1.21</v>
      </c>
      <c r="F173" s="364">
        <v>0.89</v>
      </c>
      <c r="G173" s="290" t="e">
        <f>+ROUND(E173+F173*tc,2)</f>
        <v>#REF!</v>
      </c>
      <c r="H173" s="365">
        <f>E173*D173</f>
        <v>1.21</v>
      </c>
      <c r="I173" s="365">
        <f>F173*D173</f>
        <v>0.89</v>
      </c>
      <c r="J173" s="64" t="e">
        <f>+ROUND(H173+I173*tc,2)</f>
        <v>#REF!</v>
      </c>
      <c r="K173" s="367"/>
      <c r="N173" s="178"/>
      <c r="O173" s="178"/>
      <c r="P173" s="178"/>
    </row>
    <row r="174" spans="1:16" ht="14.1" customHeight="1">
      <c r="A174" s="360" t="s">
        <v>832</v>
      </c>
      <c r="B174" s="378" t="s">
        <v>410</v>
      </c>
      <c r="C174" s="362" t="s">
        <v>123</v>
      </c>
      <c r="D174" s="363">
        <v>1</v>
      </c>
      <c r="E174" s="64">
        <v>1.55</v>
      </c>
      <c r="F174" s="364">
        <v>0</v>
      </c>
      <c r="G174" s="290" t="e">
        <f>+ROUND(E174+F174*tc,2)</f>
        <v>#REF!</v>
      </c>
      <c r="H174" s="365">
        <f>E174*D174</f>
        <v>1.55</v>
      </c>
      <c r="I174" s="365">
        <f>F174*D174</f>
        <v>0</v>
      </c>
      <c r="J174" s="64" t="e">
        <f>+ROUND(H174+I174*tc,2)</f>
        <v>#REF!</v>
      </c>
      <c r="K174" s="367"/>
      <c r="N174" s="178"/>
      <c r="O174" s="178"/>
      <c r="P174" s="178"/>
    </row>
    <row r="175" spans="1:16" ht="14.1" customHeight="1">
      <c r="A175" s="372" t="s">
        <v>827</v>
      </c>
      <c r="B175" s="373" t="s">
        <v>706</v>
      </c>
      <c r="C175" s="374"/>
      <c r="D175" s="363">
        <v>0</v>
      </c>
      <c r="E175" s="64" t="s">
        <v>1</v>
      </c>
      <c r="F175" s="364" t="s">
        <v>1</v>
      </c>
      <c r="G175" s="290"/>
      <c r="H175" s="365"/>
      <c r="I175" s="365"/>
      <c r="J175" s="64"/>
      <c r="K175" s="371" t="e">
        <f>SUM(H175:H180)+SUM(I175:I180)*tc</f>
        <v>#REF!</v>
      </c>
      <c r="N175" s="178"/>
      <c r="O175" s="178"/>
      <c r="P175" s="178"/>
    </row>
    <row r="176" spans="1:16" ht="23.45" customHeight="1">
      <c r="A176" s="360" t="s">
        <v>829</v>
      </c>
      <c r="B176" s="326" t="s">
        <v>708</v>
      </c>
      <c r="C176" s="362" t="s">
        <v>118</v>
      </c>
      <c r="D176" s="363">
        <v>0.28999999999999998</v>
      </c>
      <c r="E176" s="64">
        <v>530.36</v>
      </c>
      <c r="F176" s="364">
        <v>0</v>
      </c>
      <c r="G176" s="290" t="e">
        <f>+ROUND(E176+F176*tc,2)</f>
        <v>#REF!</v>
      </c>
      <c r="H176" s="365">
        <f>E176*D176</f>
        <v>153.80439999999999</v>
      </c>
      <c r="I176" s="365">
        <f>F176*D176</f>
        <v>0</v>
      </c>
      <c r="J176" s="64" t="e">
        <f>+ROUND(H176+I176*tc,2)</f>
        <v>#REF!</v>
      </c>
      <c r="K176" s="367"/>
      <c r="N176" s="178"/>
      <c r="O176" s="178"/>
      <c r="P176" s="178"/>
    </row>
    <row r="177" spans="1:16" ht="14.1" customHeight="1">
      <c r="A177" s="360" t="s">
        <v>830</v>
      </c>
      <c r="B177" s="326" t="s">
        <v>710</v>
      </c>
      <c r="C177" s="362" t="s">
        <v>123</v>
      </c>
      <c r="D177" s="363">
        <v>0.79</v>
      </c>
      <c r="E177" s="64">
        <v>62.1</v>
      </c>
      <c r="F177" s="364">
        <v>0</v>
      </c>
      <c r="G177" s="290" t="e">
        <f>+ROUND(E177+F177*tc,2)</f>
        <v>#REF!</v>
      </c>
      <c r="H177" s="365">
        <f>E177*D177</f>
        <v>49.059000000000005</v>
      </c>
      <c r="I177" s="365">
        <f>F177*D177</f>
        <v>0</v>
      </c>
      <c r="J177" s="64" t="e">
        <f>+ROUND(H177+I177*tc,2)</f>
        <v>#REF!</v>
      </c>
      <c r="K177" s="367"/>
      <c r="N177" s="178"/>
      <c r="O177" s="178"/>
      <c r="P177" s="178"/>
    </row>
    <row r="178" spans="1:16" ht="14.1" customHeight="1">
      <c r="A178" s="360" t="s">
        <v>831</v>
      </c>
      <c r="B178" s="378" t="s">
        <v>407</v>
      </c>
      <c r="C178" s="362" t="s">
        <v>408</v>
      </c>
      <c r="D178" s="363">
        <v>30.12</v>
      </c>
      <c r="E178" s="64">
        <v>1.21</v>
      </c>
      <c r="F178" s="364">
        <v>0.89</v>
      </c>
      <c r="G178" s="290" t="e">
        <f>+ROUND(E178+F178*tc,2)</f>
        <v>#REF!</v>
      </c>
      <c r="H178" s="365">
        <f>E178*D178</f>
        <v>36.4452</v>
      </c>
      <c r="I178" s="365">
        <f>F178*D178</f>
        <v>26.806800000000003</v>
      </c>
      <c r="J178" s="64" t="e">
        <f>+ROUND(H178+I178*tc,2)</f>
        <v>#REF!</v>
      </c>
      <c r="K178" s="367"/>
      <c r="N178" s="178"/>
      <c r="O178" s="178"/>
      <c r="P178" s="178"/>
    </row>
    <row r="179" spans="1:16" ht="14.1" customHeight="1">
      <c r="A179" s="360" t="s">
        <v>832</v>
      </c>
      <c r="B179" s="378" t="s">
        <v>410</v>
      </c>
      <c r="C179" s="362" t="s">
        <v>123</v>
      </c>
      <c r="D179" s="363">
        <v>0.79</v>
      </c>
      <c r="E179" s="64">
        <v>1.55</v>
      </c>
      <c r="F179" s="364">
        <v>0</v>
      </c>
      <c r="G179" s="290" t="e">
        <f>+ROUND(E179+F179*tc,2)</f>
        <v>#REF!</v>
      </c>
      <c r="H179" s="365">
        <f>E179*D179</f>
        <v>1.2245000000000001</v>
      </c>
      <c r="I179" s="365">
        <f>F179*D179</f>
        <v>0</v>
      </c>
      <c r="J179" s="64" t="e">
        <f>+ROUND(H179+I179*tc,2)</f>
        <v>#REF!</v>
      </c>
      <c r="K179" s="367"/>
      <c r="N179" s="178"/>
      <c r="O179" s="178"/>
      <c r="P179" s="178"/>
    </row>
    <row r="180" spans="1:16" ht="14.1" customHeight="1">
      <c r="A180" s="360" t="s">
        <v>833</v>
      </c>
      <c r="B180" s="361" t="s">
        <v>834</v>
      </c>
      <c r="C180" s="362" t="s">
        <v>123</v>
      </c>
      <c r="D180" s="363">
        <v>2.5630000000000002</v>
      </c>
      <c r="E180" s="64">
        <v>0</v>
      </c>
      <c r="F180" s="364">
        <v>0</v>
      </c>
      <c r="G180" s="290" t="e">
        <f>+ROUND(E180+F180*tc,2)</f>
        <v>#REF!</v>
      </c>
      <c r="H180" s="365">
        <f>E180*D180</f>
        <v>0</v>
      </c>
      <c r="I180" s="365">
        <f>F180*D180</f>
        <v>0</v>
      </c>
      <c r="J180" s="64" t="e">
        <f>+ROUND(H180+I180*tc,2)</f>
        <v>#REF!</v>
      </c>
      <c r="K180" s="417"/>
      <c r="N180" s="178"/>
      <c r="O180" s="178"/>
      <c r="P180" s="178"/>
    </row>
    <row r="181" spans="1:16" ht="14.1" customHeight="1">
      <c r="A181" s="372" t="s">
        <v>835</v>
      </c>
      <c r="B181" s="373" t="s">
        <v>836</v>
      </c>
      <c r="C181" s="374"/>
      <c r="D181" s="363">
        <v>0</v>
      </c>
      <c r="E181" s="64" t="s">
        <v>1</v>
      </c>
      <c r="F181" s="364" t="s">
        <v>1</v>
      </c>
      <c r="G181" s="290"/>
      <c r="H181" s="365"/>
      <c r="I181" s="365"/>
      <c r="J181" s="64"/>
      <c r="K181" s="371" t="e">
        <f>SUM(H181:H186)+SUM(I181:I186)*tc</f>
        <v>#REF!</v>
      </c>
      <c r="N181" s="178"/>
      <c r="O181" s="178"/>
      <c r="P181" s="178"/>
    </row>
    <row r="182" spans="1:16" ht="14.1" customHeight="1">
      <c r="A182" s="360" t="s">
        <v>837</v>
      </c>
      <c r="B182" s="361" t="s">
        <v>838</v>
      </c>
      <c r="C182" s="362" t="s">
        <v>118</v>
      </c>
      <c r="D182" s="363"/>
      <c r="E182" s="64">
        <v>0</v>
      </c>
      <c r="F182" s="364">
        <v>0</v>
      </c>
      <c r="G182" s="290" t="e">
        <f>+ROUND(E182+F182*tc,2)</f>
        <v>#REF!</v>
      </c>
      <c r="H182" s="365">
        <f>E182*D182</f>
        <v>0</v>
      </c>
      <c r="I182" s="365">
        <f>F182*D182</f>
        <v>0</v>
      </c>
      <c r="J182" s="64" t="e">
        <f>+ROUND(H182+I182*tc,2)</f>
        <v>#REF!</v>
      </c>
      <c r="K182" s="367"/>
      <c r="N182" s="178"/>
      <c r="O182" s="178"/>
      <c r="P182" s="178"/>
    </row>
    <row r="183" spans="1:16" ht="14.1" customHeight="1">
      <c r="A183" s="360" t="s">
        <v>839</v>
      </c>
      <c r="B183" s="361" t="s">
        <v>840</v>
      </c>
      <c r="C183" s="362" t="s">
        <v>123</v>
      </c>
      <c r="D183" s="363"/>
      <c r="E183" s="64">
        <v>0</v>
      </c>
      <c r="F183" s="364">
        <v>0</v>
      </c>
      <c r="G183" s="290" t="e">
        <f>+ROUND(E183+F183*tc,2)</f>
        <v>#REF!</v>
      </c>
      <c r="H183" s="365">
        <f>E183*D183</f>
        <v>0</v>
      </c>
      <c r="I183" s="365">
        <f>F183*D183</f>
        <v>0</v>
      </c>
      <c r="J183" s="64" t="e">
        <f>+ROUND(H183+I183*tc,2)</f>
        <v>#REF!</v>
      </c>
      <c r="K183" s="367"/>
      <c r="N183" s="178"/>
      <c r="O183" s="178"/>
      <c r="P183" s="178"/>
    </row>
    <row r="184" spans="1:16" ht="14.1" customHeight="1">
      <c r="A184" s="360" t="s">
        <v>841</v>
      </c>
      <c r="B184" s="361" t="s">
        <v>842</v>
      </c>
      <c r="C184" s="362" t="s">
        <v>123</v>
      </c>
      <c r="D184" s="363"/>
      <c r="E184" s="64">
        <v>0</v>
      </c>
      <c r="F184" s="364">
        <v>0</v>
      </c>
      <c r="G184" s="290" t="e">
        <f>+ROUND(E184+F184*tc,2)</f>
        <v>#REF!</v>
      </c>
      <c r="H184" s="365">
        <f>E184*D184</f>
        <v>0</v>
      </c>
      <c r="I184" s="365">
        <f>F184*D184</f>
        <v>0</v>
      </c>
      <c r="J184" s="64" t="e">
        <f>+ROUND(H184+I184*tc,2)</f>
        <v>#REF!</v>
      </c>
      <c r="K184" s="367"/>
      <c r="N184" s="178"/>
      <c r="O184" s="178"/>
      <c r="P184" s="178"/>
    </row>
    <row r="185" spans="1:16" ht="14.1" customHeight="1">
      <c r="A185" s="360" t="s">
        <v>843</v>
      </c>
      <c r="B185" s="378" t="s">
        <v>407</v>
      </c>
      <c r="C185" s="362" t="s">
        <v>408</v>
      </c>
      <c r="D185" s="363"/>
      <c r="E185" s="64">
        <v>1.21</v>
      </c>
      <c r="F185" s="364">
        <v>0.89</v>
      </c>
      <c r="G185" s="290" t="e">
        <f>+ROUND(E185+F185*tc,2)</f>
        <v>#REF!</v>
      </c>
      <c r="H185" s="365">
        <f>E185*D185</f>
        <v>0</v>
      </c>
      <c r="I185" s="365">
        <f>F185*D185</f>
        <v>0</v>
      </c>
      <c r="J185" s="64" t="e">
        <f>+ROUND(H185+I185*tc,2)</f>
        <v>#REF!</v>
      </c>
      <c r="K185" s="367"/>
      <c r="N185" s="178"/>
      <c r="O185" s="178"/>
      <c r="P185" s="178"/>
    </row>
    <row r="186" spans="1:16" ht="14.1" customHeight="1">
      <c r="A186" s="360" t="s">
        <v>844</v>
      </c>
      <c r="B186" s="378" t="s">
        <v>410</v>
      </c>
      <c r="C186" s="362" t="s">
        <v>123</v>
      </c>
      <c r="D186" s="363"/>
      <c r="E186" s="64">
        <v>1.55</v>
      </c>
      <c r="F186" s="364">
        <v>0</v>
      </c>
      <c r="G186" s="290" t="e">
        <f>+ROUND(E186+F186*tc,2)</f>
        <v>#REF!</v>
      </c>
      <c r="H186" s="365">
        <f>E186*D186</f>
        <v>0</v>
      </c>
      <c r="I186" s="365">
        <f>F186*D186</f>
        <v>0</v>
      </c>
      <c r="J186" s="64" t="e">
        <f>+ROUND(H186+I186*tc,2)</f>
        <v>#REF!</v>
      </c>
      <c r="K186" s="417"/>
      <c r="N186" s="178"/>
      <c r="O186" s="178"/>
      <c r="P186" s="178"/>
    </row>
    <row r="187" spans="1:16" ht="14.1" customHeight="1">
      <c r="A187" s="368" t="s">
        <v>398</v>
      </c>
      <c r="B187" s="369" t="s">
        <v>845</v>
      </c>
      <c r="C187" s="370"/>
      <c r="D187" s="363">
        <v>2</v>
      </c>
      <c r="E187" s="64" t="s">
        <v>1</v>
      </c>
      <c r="F187" s="364" t="s">
        <v>1</v>
      </c>
      <c r="G187" s="290"/>
      <c r="H187" s="365"/>
      <c r="I187" s="365"/>
      <c r="J187" s="64"/>
      <c r="K187" s="371" t="e">
        <f>SUM(H187:H193)+SUM(I187:I193)*tc</f>
        <v>#REF!</v>
      </c>
      <c r="N187" s="178"/>
      <c r="O187" s="178"/>
      <c r="P187" s="178"/>
    </row>
    <row r="188" spans="1:16" ht="14.1" customHeight="1">
      <c r="A188" s="368"/>
      <c r="B188" s="395" t="s">
        <v>846</v>
      </c>
      <c r="C188" s="362" t="s">
        <v>33</v>
      </c>
      <c r="D188" s="363">
        <v>10.5</v>
      </c>
      <c r="E188" s="64">
        <v>7195.9679999999989</v>
      </c>
      <c r="F188" s="364"/>
      <c r="G188" s="290" t="e">
        <f t="shared" ref="G188:G193" si="36">+ROUND(E188+F188*tc,2)</f>
        <v>#REF!</v>
      </c>
      <c r="H188" s="365">
        <f t="shared" ref="H188:H189" si="37">E188*D188</f>
        <v>75557.66399999999</v>
      </c>
      <c r="I188" s="366">
        <f t="shared" ref="I188:I189" si="38">F188*D188</f>
        <v>0</v>
      </c>
      <c r="J188" s="64" t="e">
        <f t="shared" ref="J188:J193" si="39">+ROUND(H188+I188*tc,2)</f>
        <v>#REF!</v>
      </c>
      <c r="K188" s="371"/>
      <c r="N188" s="178"/>
      <c r="O188" s="178"/>
      <c r="P188" s="178"/>
    </row>
    <row r="189" spans="1:16" ht="14.1" customHeight="1">
      <c r="A189" s="368"/>
      <c r="B189" s="395" t="s">
        <v>847</v>
      </c>
      <c r="C189" s="362" t="s">
        <v>33</v>
      </c>
      <c r="D189" s="363">
        <v>10.5</v>
      </c>
      <c r="E189" s="64">
        <v>7195.9679999999989</v>
      </c>
      <c r="F189" s="364"/>
      <c r="G189" s="290" t="e">
        <f t="shared" si="36"/>
        <v>#REF!</v>
      </c>
      <c r="H189" s="365">
        <f t="shared" si="37"/>
        <v>75557.66399999999</v>
      </c>
      <c r="I189" s="366">
        <f t="shared" si="38"/>
        <v>0</v>
      </c>
      <c r="J189" s="64" t="e">
        <f t="shared" si="39"/>
        <v>#REF!</v>
      </c>
      <c r="K189" s="371"/>
      <c r="N189" s="178"/>
      <c r="O189" s="178"/>
      <c r="P189" s="178"/>
    </row>
    <row r="190" spans="1:16" ht="14.1" customHeight="1">
      <c r="A190" s="368"/>
      <c r="B190" s="361" t="s">
        <v>724</v>
      </c>
      <c r="C190" s="362" t="s">
        <v>725</v>
      </c>
      <c r="D190" s="363">
        <v>490</v>
      </c>
      <c r="E190" s="64">
        <v>23</v>
      </c>
      <c r="F190" s="364">
        <v>0</v>
      </c>
      <c r="G190" s="290" t="e">
        <f t="shared" si="36"/>
        <v>#REF!</v>
      </c>
      <c r="H190" s="365">
        <f>E190*D190</f>
        <v>11270</v>
      </c>
      <c r="I190" s="366">
        <f>F190*D190</f>
        <v>0</v>
      </c>
      <c r="J190" s="64" t="e">
        <f t="shared" si="39"/>
        <v>#REF!</v>
      </c>
      <c r="K190" s="371"/>
      <c r="N190" s="178"/>
      <c r="O190" s="178"/>
      <c r="P190" s="178"/>
    </row>
    <row r="191" spans="1:16" ht="14.1" customHeight="1">
      <c r="A191" s="360"/>
      <c r="B191" s="361" t="s">
        <v>727</v>
      </c>
      <c r="C191" s="362" t="s">
        <v>33</v>
      </c>
      <c r="D191" s="363">
        <v>6</v>
      </c>
      <c r="E191" s="64">
        <v>4500</v>
      </c>
      <c r="F191" s="364">
        <v>0</v>
      </c>
      <c r="G191" s="290" t="e">
        <f t="shared" si="36"/>
        <v>#REF!</v>
      </c>
      <c r="H191" s="365">
        <f>E191*D191</f>
        <v>27000</v>
      </c>
      <c r="I191" s="365">
        <f>F191*D191</f>
        <v>0</v>
      </c>
      <c r="J191" s="64" t="e">
        <f t="shared" si="39"/>
        <v>#REF!</v>
      </c>
      <c r="K191" s="367"/>
      <c r="N191" s="178"/>
      <c r="O191" s="178"/>
      <c r="P191" s="178"/>
    </row>
    <row r="192" spans="1:16" ht="14.1" customHeight="1">
      <c r="A192" s="360"/>
      <c r="B192" s="361" t="s">
        <v>729</v>
      </c>
      <c r="C192" s="362" t="s">
        <v>23</v>
      </c>
      <c r="D192" s="363">
        <v>0.6</v>
      </c>
      <c r="E192" s="64">
        <v>50000</v>
      </c>
      <c r="F192" s="364">
        <v>0</v>
      </c>
      <c r="G192" s="290" t="e">
        <f t="shared" si="36"/>
        <v>#REF!</v>
      </c>
      <c r="H192" s="365">
        <f>E192*D192</f>
        <v>30000</v>
      </c>
      <c r="I192" s="365">
        <f>F192*D192</f>
        <v>0</v>
      </c>
      <c r="J192" s="64" t="e">
        <f t="shared" si="39"/>
        <v>#REF!</v>
      </c>
      <c r="K192" s="367"/>
      <c r="N192" s="178"/>
      <c r="O192" s="178"/>
      <c r="P192" s="178"/>
    </row>
    <row r="193" spans="1:16" ht="14.1" customHeight="1" thickBot="1">
      <c r="A193" s="418"/>
      <c r="B193" s="396" t="s">
        <v>731</v>
      </c>
      <c r="C193" s="397" t="s">
        <v>33</v>
      </c>
      <c r="D193" s="398">
        <v>6</v>
      </c>
      <c r="E193" s="399">
        <v>4500</v>
      </c>
      <c r="F193" s="400">
        <v>0</v>
      </c>
      <c r="G193" s="401" t="e">
        <f t="shared" si="36"/>
        <v>#REF!</v>
      </c>
      <c r="H193" s="402">
        <f>E193*D193</f>
        <v>27000</v>
      </c>
      <c r="I193" s="402">
        <f>F193*D193</f>
        <v>0</v>
      </c>
      <c r="J193" s="399" t="e">
        <f t="shared" si="39"/>
        <v>#REF!</v>
      </c>
      <c r="K193" s="521"/>
      <c r="N193" s="178"/>
      <c r="O193" s="178"/>
      <c r="P193" s="178"/>
    </row>
    <row r="194" spans="1:16" s="55" customFormat="1" ht="14.1" customHeight="1" thickTop="1" thickBot="1">
      <c r="A194" s="74"/>
      <c r="B194" s="75"/>
      <c r="C194" s="76"/>
      <c r="D194" s="180"/>
      <c r="E194" s="181" t="s">
        <v>143</v>
      </c>
      <c r="F194" s="128"/>
      <c r="G194" s="128"/>
      <c r="H194" s="182">
        <f>SUM(H12:H193)</f>
        <v>11466180.97443077</v>
      </c>
      <c r="I194" s="288">
        <f>SUM(I12:I193)</f>
        <v>1317697.6341767644</v>
      </c>
      <c r="J194" s="69" t="e">
        <f>SUM(J12:J193)</f>
        <v>#REF!</v>
      </c>
      <c r="K194" s="71" t="e">
        <f>SUM(K12:K193)</f>
        <v>#REF!</v>
      </c>
    </row>
    <row r="195" spans="1:16" s="55" customFormat="1" ht="14.1" customHeight="1" thickTop="1">
      <c r="A195" s="51"/>
      <c r="B195" s="52"/>
      <c r="C195" s="8"/>
      <c r="D195" s="183"/>
      <c r="E195" s="171"/>
      <c r="F195" s="4"/>
      <c r="G195" s="4"/>
      <c r="H195" s="172"/>
      <c r="I195" s="285"/>
      <c r="J195" s="77"/>
      <c r="K195" s="78"/>
    </row>
    <row r="196" spans="1:16" ht="15">
      <c r="B196"/>
    </row>
    <row r="197" spans="1:16" ht="15">
      <c r="B197"/>
    </row>
  </sheetData>
  <autoFilter ref="A10:K194" xr:uid="{00000000-0001-0000-0E00-000000000000}"/>
  <mergeCells count="1">
    <mergeCell ref="A2:K2"/>
  </mergeCells>
  <conditionalFormatting sqref="H12:I13">
    <cfRule type="cellIs" dxfId="63" priority="2" stopIfTrue="1" operator="equal">
      <formula>0</formula>
    </cfRule>
  </conditionalFormatting>
  <conditionalFormatting sqref="J12">
    <cfRule type="cellIs" dxfId="62" priority="1" stopIfTrue="1" operator="equal">
      <formula>0</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EBF6-CF4A-43D0-8B59-D68F85A5F5DC}">
  <sheetPr>
    <tabColor rgb="FF0000CC"/>
  </sheetPr>
  <dimension ref="A1:O16"/>
  <sheetViews>
    <sheetView showGridLines="0" workbookViewId="0">
      <selection activeCell="F16" sqref="F16"/>
    </sheetView>
  </sheetViews>
  <sheetFormatPr defaultColWidth="11.42578125" defaultRowHeight="15"/>
  <cols>
    <col min="1" max="1" width="7.85546875" customWidth="1"/>
    <col min="2" max="2" width="37" customWidth="1"/>
    <col min="7" max="7" width="11.7109375" bestFit="1" customWidth="1"/>
  </cols>
  <sheetData>
    <row r="1" spans="1:15" s="1" customFormat="1" ht="11.25">
      <c r="C1" s="2"/>
    </row>
    <row r="2" spans="1:15" s="1" customFormat="1" ht="15" customHeight="1">
      <c r="A2" s="593" t="s">
        <v>848</v>
      </c>
      <c r="B2" s="593"/>
      <c r="C2" s="593"/>
      <c r="D2" s="593"/>
      <c r="E2" s="593"/>
      <c r="F2" s="593"/>
      <c r="G2" s="593"/>
      <c r="H2" s="593"/>
      <c r="I2" s="593"/>
      <c r="J2" s="593"/>
      <c r="K2" s="593"/>
    </row>
    <row r="3" spans="1:15" s="1" customFormat="1" ht="11.25">
      <c r="C3" s="2"/>
      <c r="F3" s="84"/>
      <c r="G3" s="84"/>
      <c r="K3" s="103"/>
    </row>
    <row r="4" spans="1:15" s="1" customFormat="1" ht="12.75">
      <c r="A4" s="293" t="s">
        <v>3</v>
      </c>
      <c r="B4" s="291" t="e">
        <f>+#REF!</f>
        <v>#REF!</v>
      </c>
      <c r="C4" s="2"/>
      <c r="F4" s="84"/>
      <c r="G4" s="84"/>
      <c r="H4" s="98"/>
      <c r="K4" s="103"/>
    </row>
    <row r="5" spans="1:15" s="1" customFormat="1" ht="12.75">
      <c r="A5" s="293" t="s">
        <v>4</v>
      </c>
      <c r="B5" s="291" t="str">
        <f>$A$2</f>
        <v>OBRAS CIVILES ASCENSOR</v>
      </c>
      <c r="F5" s="84"/>
      <c r="G5" s="84"/>
      <c r="H5" s="98"/>
      <c r="K5" s="21"/>
    </row>
    <row r="6" spans="1:15" s="1" customFormat="1" ht="12.75">
      <c r="A6" s="293" t="s">
        <v>5</v>
      </c>
      <c r="B6" s="291" t="e">
        <f>+#REF!</f>
        <v>#REF!</v>
      </c>
      <c r="F6" s="84"/>
      <c r="G6" s="84"/>
      <c r="H6" s="98"/>
      <c r="K6" s="21"/>
      <c r="O6" s="21"/>
    </row>
    <row r="7" spans="1:15" s="1" customFormat="1" ht="12.75">
      <c r="A7" s="293" t="s">
        <v>6</v>
      </c>
      <c r="B7" s="291" t="e">
        <f>+#REF!</f>
        <v>#REF!</v>
      </c>
      <c r="F7" s="84"/>
      <c r="G7" s="84"/>
      <c r="H7" s="98"/>
      <c r="K7" s="21"/>
    </row>
    <row r="8" spans="1:15" s="1" customFormat="1" ht="12.75">
      <c r="A8" s="294" t="s">
        <v>7</v>
      </c>
      <c r="B8" s="292" t="e">
        <f>+#REF!</f>
        <v>#REF!</v>
      </c>
      <c r="F8" s="84"/>
      <c r="G8" s="84"/>
      <c r="H8" s="98"/>
      <c r="J8" s="167" t="s">
        <v>0</v>
      </c>
      <c r="K8" s="295" t="e">
        <f>+#REF!</f>
        <v>#REF!</v>
      </c>
    </row>
    <row r="9" spans="1:15" ht="15.75" thickBot="1"/>
    <row r="10" spans="1:15" ht="16.5" thickTop="1" thickBot="1">
      <c r="B10" s="184" t="s">
        <v>849</v>
      </c>
      <c r="C10" s="10" t="s">
        <v>10</v>
      </c>
      <c r="D10" s="11" t="s">
        <v>11</v>
      </c>
      <c r="E10" s="11" t="s">
        <v>850</v>
      </c>
      <c r="F10" s="88" t="s">
        <v>145</v>
      </c>
      <c r="G10" s="185" t="s">
        <v>18</v>
      </c>
    </row>
    <row r="11" spans="1:15" ht="15.75" thickTop="1">
      <c r="B11" s="296" t="s">
        <v>851</v>
      </c>
      <c r="C11" s="297"/>
      <c r="D11" s="298"/>
      <c r="E11" s="299"/>
      <c r="F11" s="300"/>
      <c r="G11" s="301">
        <f>SUM(F13:F15)</f>
        <v>123746.85</v>
      </c>
    </row>
    <row r="12" spans="1:15">
      <c r="B12" s="186" t="s">
        <v>852</v>
      </c>
      <c r="C12" s="187"/>
      <c r="D12" s="188"/>
      <c r="E12" s="189"/>
      <c r="F12" s="190"/>
      <c r="G12" s="191"/>
    </row>
    <row r="13" spans="1:15">
      <c r="B13" s="192" t="s">
        <v>853</v>
      </c>
      <c r="C13" s="193" t="s">
        <v>30</v>
      </c>
      <c r="D13" s="194">
        <v>1</v>
      </c>
      <c r="E13" s="195">
        <v>44550</v>
      </c>
      <c r="F13" s="196">
        <f>+E13*D13</f>
        <v>44550</v>
      </c>
      <c r="G13" s="191"/>
    </row>
    <row r="14" spans="1:15">
      <c r="B14" s="419" t="s">
        <v>854</v>
      </c>
      <c r="C14" s="420" t="s">
        <v>123</v>
      </c>
      <c r="D14" s="421">
        <v>77.61</v>
      </c>
      <c r="E14" s="422">
        <v>85</v>
      </c>
      <c r="F14" s="196">
        <f>+E14*D14</f>
        <v>6596.85</v>
      </c>
      <c r="G14" s="191"/>
    </row>
    <row r="15" spans="1:15" ht="23.25" thickBot="1">
      <c r="B15" s="197" t="s">
        <v>855</v>
      </c>
      <c r="C15" s="198" t="s">
        <v>23</v>
      </c>
      <c r="D15" s="199">
        <v>1</v>
      </c>
      <c r="E15" s="200">
        <v>72600</v>
      </c>
      <c r="F15" s="201">
        <f>+E15*D15</f>
        <v>72600</v>
      </c>
      <c r="G15" s="202"/>
    </row>
    <row r="16" spans="1:15" ht="15.75" thickTop="1"/>
  </sheetData>
  <mergeCells count="1">
    <mergeCell ref="A2:K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D3CD-C649-4C86-ACC1-D6CD52DF432F}">
  <sheetPr>
    <tabColor rgb="FF7030A0"/>
    <outlinePr summaryBelow="0" summaryRight="0"/>
  </sheetPr>
  <dimension ref="A1:P255"/>
  <sheetViews>
    <sheetView showGridLines="0" topLeftCell="A189" zoomScale="85" zoomScaleNormal="85" workbookViewId="0">
      <selection activeCell="I254" sqref="I254"/>
    </sheetView>
  </sheetViews>
  <sheetFormatPr defaultColWidth="7.85546875" defaultRowHeight="11.25"/>
  <cols>
    <col min="1" max="1" width="12.85546875" style="51" customWidth="1"/>
    <col min="2" max="2" width="78.140625" style="52" bestFit="1" customWidth="1"/>
    <col min="3" max="3" width="5.28515625" style="8" customWidth="1"/>
    <col min="4" max="4" width="12.28515625" style="8" customWidth="1"/>
    <col min="5" max="5" width="14.42578125" style="4" customWidth="1"/>
    <col min="6" max="6" width="11.85546875" style="4" customWidth="1"/>
    <col min="7" max="7" width="14.85546875" style="4" customWidth="1"/>
    <col min="8" max="8" width="15.140625" style="4" customWidth="1"/>
    <col min="9" max="9" width="15.140625" style="280" customWidth="1"/>
    <col min="10" max="10" width="15.28515625" style="4" customWidth="1"/>
    <col min="11" max="11" width="14.5703125" style="4" customWidth="1"/>
    <col min="12" max="13" width="7.85546875" style="4"/>
    <col min="14" max="14" width="8" style="4" bestFit="1" customWidth="1"/>
    <col min="15" max="15" width="10.140625" style="4" bestFit="1" customWidth="1"/>
    <col min="16" max="16" width="8" style="4" bestFit="1" customWidth="1"/>
    <col min="17" max="16384" width="7.85546875" style="4"/>
  </cols>
  <sheetData>
    <row r="1" spans="1:16" ht="14.25" customHeight="1">
      <c r="A1" s="33"/>
      <c r="B1" s="50"/>
      <c r="C1" s="2"/>
      <c r="D1" s="2"/>
      <c r="E1" s="1"/>
      <c r="F1" s="1"/>
      <c r="G1" s="1"/>
      <c r="H1" s="1"/>
    </row>
    <row r="2" spans="1:16" ht="14.25" customHeight="1">
      <c r="A2" s="593" t="s">
        <v>856</v>
      </c>
      <c r="B2" s="593"/>
      <c r="C2" s="593"/>
      <c r="D2" s="593"/>
      <c r="E2" s="593"/>
      <c r="F2" s="593"/>
      <c r="G2" s="593"/>
      <c r="H2" s="593"/>
      <c r="I2" s="289"/>
      <c r="J2" s="279"/>
      <c r="K2" s="279"/>
    </row>
    <row r="3" spans="1:16" ht="14.25" customHeight="1">
      <c r="A3" s="33"/>
      <c r="B3" s="50"/>
      <c r="C3" s="2"/>
      <c r="D3" s="2"/>
      <c r="E3" s="1"/>
      <c r="F3" s="1"/>
      <c r="G3" s="1"/>
      <c r="H3" s="1"/>
    </row>
    <row r="4" spans="1:16" ht="14.25" customHeight="1">
      <c r="A4" s="293" t="s">
        <v>3</v>
      </c>
      <c r="B4" s="291" t="e">
        <f>+#REF!</f>
        <v>#REF!</v>
      </c>
      <c r="C4" s="2"/>
      <c r="D4" s="2"/>
      <c r="E4" s="1"/>
      <c r="F4" s="1"/>
      <c r="G4" s="1"/>
      <c r="H4" s="1"/>
    </row>
    <row r="5" spans="1:16" ht="14.25" customHeight="1">
      <c r="A5" s="293" t="s">
        <v>4</v>
      </c>
      <c r="B5" s="291" t="str">
        <f>$A$2</f>
        <v>ARQUITECTURA SÓTANOS</v>
      </c>
      <c r="C5" s="2"/>
      <c r="D5" s="2"/>
      <c r="E5" s="1"/>
      <c r="F5" s="1"/>
      <c r="G5" s="1"/>
      <c r="H5" s="1"/>
    </row>
    <row r="6" spans="1:16" ht="14.25" customHeight="1">
      <c r="A6" s="293" t="s">
        <v>5</v>
      </c>
      <c r="B6" s="291" t="e">
        <f>+#REF!</f>
        <v>#REF!</v>
      </c>
      <c r="C6" s="2"/>
      <c r="D6" s="2"/>
      <c r="M6" s="203"/>
    </row>
    <row r="7" spans="1:16" ht="14.25" customHeight="1">
      <c r="A7" s="293" t="s">
        <v>6</v>
      </c>
      <c r="B7" s="291" t="e">
        <f>+#REF!</f>
        <v>#REF!</v>
      </c>
      <c r="C7" s="2"/>
      <c r="D7" s="2"/>
      <c r="E7" s="1"/>
      <c r="F7" s="1"/>
      <c r="G7" s="1"/>
      <c r="H7" s="1"/>
    </row>
    <row r="8" spans="1:16" ht="14.25" customHeight="1">
      <c r="A8" s="294" t="s">
        <v>7</v>
      </c>
      <c r="B8" s="292" t="e">
        <f>+#REF!</f>
        <v>#REF!</v>
      </c>
      <c r="C8" s="2"/>
      <c r="D8" s="2"/>
      <c r="E8" s="1"/>
      <c r="F8" s="1"/>
      <c r="G8" s="1"/>
      <c r="H8" s="1"/>
      <c r="J8" s="167" t="s">
        <v>0</v>
      </c>
      <c r="K8" s="295" t="e">
        <f>+#REF!</f>
        <v>#REF!</v>
      </c>
    </row>
    <row r="9" spans="1:16" ht="14.25" customHeight="1" thickBot="1">
      <c r="A9" s="1"/>
      <c r="B9" s="60"/>
      <c r="C9" s="2"/>
      <c r="D9" s="2"/>
      <c r="E9" s="1"/>
      <c r="F9" s="1"/>
      <c r="G9" s="1"/>
      <c r="H9" s="1"/>
    </row>
    <row r="10" spans="1:16" ht="24" customHeight="1" thickTop="1" thickBot="1">
      <c r="A10" s="9" t="s">
        <v>8</v>
      </c>
      <c r="B10" s="53" t="s">
        <v>9</v>
      </c>
      <c r="C10" s="10" t="s">
        <v>10</v>
      </c>
      <c r="D10" s="59" t="s">
        <v>310</v>
      </c>
      <c r="E10" s="11" t="s">
        <v>12</v>
      </c>
      <c r="F10" s="11" t="s">
        <v>13</v>
      </c>
      <c r="G10" s="59" t="s">
        <v>311</v>
      </c>
      <c r="H10" s="59" t="s">
        <v>15</v>
      </c>
      <c r="I10" s="281" t="s">
        <v>16</v>
      </c>
      <c r="J10" s="59" t="s">
        <v>857</v>
      </c>
      <c r="K10" s="56" t="s">
        <v>18</v>
      </c>
    </row>
    <row r="11" spans="1:16" ht="14.1" customHeight="1" thickTop="1" thickBot="1">
      <c r="A11" s="54" t="s">
        <v>858</v>
      </c>
      <c r="B11" s="61">
        <f>$B$2</f>
        <v>0</v>
      </c>
      <c r="C11" s="15"/>
      <c r="D11" s="15"/>
      <c r="E11" s="16"/>
      <c r="F11" s="16"/>
      <c r="G11" s="16"/>
      <c r="H11" s="57"/>
      <c r="I11" s="423"/>
      <c r="J11" s="139"/>
      <c r="K11" s="58"/>
    </row>
    <row r="12" spans="1:16" ht="14.1" customHeight="1" thickTop="1">
      <c r="A12" s="424">
        <f>A11+0.01</f>
        <v>5.01</v>
      </c>
      <c r="B12" s="425" t="s">
        <v>859</v>
      </c>
      <c r="C12" s="204"/>
      <c r="D12" s="426"/>
      <c r="E12" s="205"/>
      <c r="F12" s="206"/>
      <c r="G12" s="207" t="str">
        <f>IFERROR(IF(C12&lt;&gt;0,(E12+F12*tc)," ")," ")</f>
        <v xml:space="preserve"> </v>
      </c>
      <c r="H12" s="208" t="str">
        <f t="shared" ref="H12:I14" si="0">IFERROR(IF($E12=0,"",$E12*E12),"")</f>
        <v/>
      </c>
      <c r="I12" s="177" t="str">
        <f t="shared" si="0"/>
        <v/>
      </c>
      <c r="J12" s="207" t="str">
        <f>IFERROR(IF(D12&lt;&gt;0,(D12*G12)," "),0)</f>
        <v xml:space="preserve"> </v>
      </c>
      <c r="K12" s="79" t="e">
        <f>SUM(H12:H57)+SUM(I12:I57)*tc</f>
        <v>#REF!</v>
      </c>
    </row>
    <row r="13" spans="1:16" ht="14.1" customHeight="1">
      <c r="A13" s="427">
        <f>A12+0.0001</f>
        <v>5.0100999999999996</v>
      </c>
      <c r="B13" s="428" t="s">
        <v>860</v>
      </c>
      <c r="C13" s="429"/>
      <c r="D13" s="430"/>
      <c r="E13" s="64" t="s">
        <v>1</v>
      </c>
      <c r="F13" s="431"/>
      <c r="G13" s="64" t="str">
        <f>IFERROR(IF(C13&lt;&gt;0,(E13+F13*tc)," ")," ")</f>
        <v xml:space="preserve"> </v>
      </c>
      <c r="H13" s="65" t="str">
        <f t="shared" si="0"/>
        <v/>
      </c>
      <c r="I13" s="70" t="str">
        <f t="shared" si="0"/>
        <v/>
      </c>
      <c r="J13" s="64" t="str">
        <f>IFERROR(IF(D13&lt;&gt;0,(D13*G13)," "),0)</f>
        <v xml:space="preserve"> </v>
      </c>
      <c r="K13" s="209"/>
    </row>
    <row r="14" spans="1:16" ht="14.1" customHeight="1">
      <c r="A14" s="432">
        <f>A12+0.0001</f>
        <v>5.0100999999999996</v>
      </c>
      <c r="B14" s="210" t="s">
        <v>861</v>
      </c>
      <c r="C14" s="211"/>
      <c r="D14" s="433"/>
      <c r="E14" s="64" t="s">
        <v>1</v>
      </c>
      <c r="F14" s="163"/>
      <c r="G14" s="64" t="str">
        <f>IFERROR(IF(C14&lt;&gt;0,(E14+F14*tc)," ")," ")</f>
        <v xml:space="preserve"> </v>
      </c>
      <c r="H14" s="65" t="str">
        <f t="shared" si="0"/>
        <v/>
      </c>
      <c r="I14" s="70" t="str">
        <f t="shared" si="0"/>
        <v/>
      </c>
      <c r="J14" s="64" t="str">
        <f>IFERROR(IF(D14&lt;&gt;0,(D14*G14)," "),0)</f>
        <v xml:space="preserve"> </v>
      </c>
      <c r="K14" s="72"/>
    </row>
    <row r="15" spans="1:16" ht="14.1" customHeight="1">
      <c r="A15" s="434">
        <f>A14+0.000001</f>
        <v>5.0101009999999997</v>
      </c>
      <c r="B15" s="212" t="s">
        <v>862</v>
      </c>
      <c r="C15" s="63" t="s">
        <v>123</v>
      </c>
      <c r="D15" s="435"/>
      <c r="E15" s="64" t="s">
        <v>1</v>
      </c>
      <c r="F15" s="213"/>
      <c r="G15" s="115"/>
      <c r="H15" s="115"/>
      <c r="I15" s="333"/>
      <c r="J15" s="64"/>
      <c r="K15" s="72"/>
      <c r="N15" s="178"/>
      <c r="O15" s="178"/>
      <c r="P15" s="178"/>
    </row>
    <row r="16" spans="1:16" ht="14.1" customHeight="1">
      <c r="A16" s="434">
        <f>A14+0.000001</f>
        <v>5.0101009999999997</v>
      </c>
      <c r="B16" s="436" t="s">
        <v>863</v>
      </c>
      <c r="C16" s="63" t="s">
        <v>123</v>
      </c>
      <c r="D16" s="435">
        <v>1941.45</v>
      </c>
      <c r="E16" s="64">
        <v>109</v>
      </c>
      <c r="F16" s="213"/>
      <c r="G16" s="115" t="e">
        <f>+ROUND(E16+F16*tc,2)</f>
        <v>#REF!</v>
      </c>
      <c r="H16" s="115">
        <f>+ROUND(D16*E16,2)</f>
        <v>211618.05</v>
      </c>
      <c r="I16" s="333">
        <f>+ROUND(D16*F16,2)</f>
        <v>0</v>
      </c>
      <c r="J16" s="64" t="e">
        <f>+ROUND(H16+I16*tc,2)</f>
        <v>#REF!</v>
      </c>
      <c r="K16" s="72"/>
      <c r="N16" s="178"/>
      <c r="O16" s="178"/>
      <c r="P16" s="178"/>
    </row>
    <row r="17" spans="1:16" ht="14.1" customHeight="1">
      <c r="A17" s="434">
        <f>A15+0.000001</f>
        <v>5.0101019999999998</v>
      </c>
      <c r="B17" s="212" t="s">
        <v>864</v>
      </c>
      <c r="C17" s="63" t="s">
        <v>123</v>
      </c>
      <c r="D17" s="435">
        <v>0</v>
      </c>
      <c r="E17" s="64">
        <v>115</v>
      </c>
      <c r="F17" s="213"/>
      <c r="G17" s="115" t="e">
        <f>+ROUND(E17+F17*tc,2)</f>
        <v>#REF!</v>
      </c>
      <c r="H17" s="115">
        <f>+ROUND(D17*E17,2)</f>
        <v>0</v>
      </c>
      <c r="I17" s="333">
        <f>+ROUND(D17*F17,2)</f>
        <v>0</v>
      </c>
      <c r="J17" s="64" t="e">
        <f>+ROUND(H17+I17*tc,2)</f>
        <v>#REF!</v>
      </c>
      <c r="K17" s="72"/>
      <c r="N17" s="178"/>
      <c r="O17" s="178"/>
      <c r="P17" s="178"/>
    </row>
    <row r="18" spans="1:16" ht="14.1" customHeight="1">
      <c r="A18" s="434">
        <f>A17+0.000001</f>
        <v>5.010103</v>
      </c>
      <c r="B18" s="212" t="s">
        <v>865</v>
      </c>
      <c r="C18" s="63" t="s">
        <v>123</v>
      </c>
      <c r="D18" s="435">
        <v>187.3</v>
      </c>
      <c r="E18" s="64">
        <v>123</v>
      </c>
      <c r="F18" s="213"/>
      <c r="G18" s="115" t="e">
        <f>+ROUND(E18+F18*tc,2)</f>
        <v>#REF!</v>
      </c>
      <c r="H18" s="115">
        <f>+ROUND(D18*E18,2)</f>
        <v>23037.9</v>
      </c>
      <c r="I18" s="333">
        <f>+ROUND(D18*F18,2)</f>
        <v>0</v>
      </c>
      <c r="J18" s="64" t="e">
        <f>+ROUND(H18+I18*tc,2)</f>
        <v>#REF!</v>
      </c>
      <c r="K18" s="72"/>
      <c r="N18" s="178"/>
      <c r="O18" s="178"/>
      <c r="P18" s="178"/>
    </row>
    <row r="19" spans="1:16" ht="14.1" customHeight="1">
      <c r="A19" s="434">
        <f>A18+0.000001</f>
        <v>5.0101040000000001</v>
      </c>
      <c r="B19" s="212" t="s">
        <v>866</v>
      </c>
      <c r="C19" s="63" t="s">
        <v>123</v>
      </c>
      <c r="D19" s="435">
        <v>20.93</v>
      </c>
      <c r="E19" s="64">
        <v>218</v>
      </c>
      <c r="F19" s="213"/>
      <c r="G19" s="115" t="e">
        <f>+ROUND(E19+F19*tc,2)</f>
        <v>#REF!</v>
      </c>
      <c r="H19" s="115">
        <f>+ROUND(D19*E19,2)</f>
        <v>4562.74</v>
      </c>
      <c r="I19" s="333">
        <f>+ROUND(D19*F19,2)</f>
        <v>0</v>
      </c>
      <c r="J19" s="64" t="e">
        <f>+ROUND(H19+I19*tc,2)</f>
        <v>#REF!</v>
      </c>
      <c r="K19" s="72"/>
      <c r="N19" s="178"/>
      <c r="O19" s="178"/>
      <c r="P19" s="178"/>
    </row>
    <row r="20" spans="1:16" ht="14.1" customHeight="1">
      <c r="A20" s="432">
        <f>A14+0.0001</f>
        <v>5.0101999999999993</v>
      </c>
      <c r="B20" s="210" t="s">
        <v>867</v>
      </c>
      <c r="C20" s="211"/>
      <c r="D20" s="435">
        <v>0</v>
      </c>
      <c r="E20" s="64" t="s">
        <v>1</v>
      </c>
      <c r="F20" s="163"/>
      <c r="G20" s="115"/>
      <c r="H20" s="115"/>
      <c r="I20" s="333"/>
      <c r="J20" s="64"/>
      <c r="K20" s="72"/>
      <c r="N20" s="178"/>
      <c r="O20" s="178"/>
      <c r="P20" s="178"/>
    </row>
    <row r="21" spans="1:16" ht="14.1" customHeight="1">
      <c r="A21" s="434">
        <f>A20+0.000001</f>
        <v>5.0102009999999995</v>
      </c>
      <c r="B21" s="212" t="s">
        <v>868</v>
      </c>
      <c r="C21" s="63" t="s">
        <v>123</v>
      </c>
      <c r="D21" s="435">
        <v>0</v>
      </c>
      <c r="E21" s="64">
        <v>0</v>
      </c>
      <c r="F21" s="213"/>
      <c r="G21" s="115" t="e">
        <f>+ROUND(E21+F21*tc,2)</f>
        <v>#REF!</v>
      </c>
      <c r="H21" s="115">
        <f>+ROUND(D21*E21,2)</f>
        <v>0</v>
      </c>
      <c r="I21" s="333">
        <f>+ROUND(D21*F21,2)</f>
        <v>0</v>
      </c>
      <c r="J21" s="64" t="e">
        <f>+ROUND(H21+I21*tc,2)</f>
        <v>#REF!</v>
      </c>
      <c r="K21" s="72"/>
      <c r="N21" s="178"/>
      <c r="O21" s="178"/>
      <c r="P21" s="178"/>
    </row>
    <row r="22" spans="1:16" ht="14.1" customHeight="1">
      <c r="A22" s="434">
        <f>A21+0.000001</f>
        <v>5.0102019999999996</v>
      </c>
      <c r="B22" s="212" t="s">
        <v>869</v>
      </c>
      <c r="C22" s="63" t="s">
        <v>123</v>
      </c>
      <c r="D22" s="435">
        <v>432.41</v>
      </c>
      <c r="E22" s="64">
        <v>118</v>
      </c>
      <c r="F22" s="213"/>
      <c r="G22" s="115" t="e">
        <f>+ROUND(E22+F22*tc,2)</f>
        <v>#REF!</v>
      </c>
      <c r="H22" s="115">
        <f>+ROUND(D22*E22,2)</f>
        <v>51024.38</v>
      </c>
      <c r="I22" s="333">
        <f>+ROUND(D22*F22,2)</f>
        <v>0</v>
      </c>
      <c r="J22" s="64" t="e">
        <f>+ROUND(H22+I22*tc,2)</f>
        <v>#REF!</v>
      </c>
      <c r="K22" s="72"/>
      <c r="N22" s="178"/>
      <c r="O22" s="178"/>
      <c r="P22" s="178"/>
    </row>
    <row r="23" spans="1:16" ht="14.1" customHeight="1">
      <c r="A23" s="434">
        <f>A22+0.000001</f>
        <v>5.0102029999999997</v>
      </c>
      <c r="B23" s="212" t="s">
        <v>870</v>
      </c>
      <c r="C23" s="63" t="s">
        <v>123</v>
      </c>
      <c r="D23" s="435">
        <v>5.63</v>
      </c>
      <c r="E23" s="64">
        <v>124</v>
      </c>
      <c r="F23" s="213"/>
      <c r="G23" s="115" t="e">
        <f>+ROUND(E23+F23*tc,2)</f>
        <v>#REF!</v>
      </c>
      <c r="H23" s="115">
        <f>+ROUND(D23*E23,2)</f>
        <v>698.12</v>
      </c>
      <c r="I23" s="333">
        <f>+ROUND(D23*F23,2)</f>
        <v>0</v>
      </c>
      <c r="J23" s="64" t="e">
        <f>+ROUND(H23+I23*tc,2)</f>
        <v>#REF!</v>
      </c>
      <c r="K23" s="72"/>
      <c r="N23" s="178"/>
      <c r="O23" s="178"/>
      <c r="P23" s="178"/>
    </row>
    <row r="24" spans="1:16" ht="14.1" customHeight="1">
      <c r="A24" s="434">
        <f>A23+0.000001</f>
        <v>5.0102039999999999</v>
      </c>
      <c r="B24" s="212" t="s">
        <v>871</v>
      </c>
      <c r="C24" s="63" t="s">
        <v>123</v>
      </c>
      <c r="D24" s="435">
        <v>20.89</v>
      </c>
      <c r="E24" s="64">
        <v>132</v>
      </c>
      <c r="F24" s="213"/>
      <c r="G24" s="115" t="e">
        <f>+ROUND(E24+F24*tc,2)</f>
        <v>#REF!</v>
      </c>
      <c r="H24" s="115">
        <f>+ROUND(D24*E24,2)</f>
        <v>2757.48</v>
      </c>
      <c r="I24" s="333">
        <f>+ROUND(D24*F24,2)</f>
        <v>0</v>
      </c>
      <c r="J24" s="64" t="e">
        <f>+ROUND(H24+I24*tc,2)</f>
        <v>#REF!</v>
      </c>
      <c r="K24" s="72"/>
      <c r="N24" s="178"/>
      <c r="O24" s="178"/>
      <c r="P24" s="178"/>
    </row>
    <row r="25" spans="1:16" ht="14.1" customHeight="1">
      <c r="A25" s="434">
        <f>A24+0.000001</f>
        <v>5.010205</v>
      </c>
      <c r="B25" s="212" t="s">
        <v>872</v>
      </c>
      <c r="C25" s="63" t="s">
        <v>123</v>
      </c>
      <c r="D25" s="435">
        <v>6.12</v>
      </c>
      <c r="E25" s="64">
        <v>236</v>
      </c>
      <c r="F25" s="213"/>
      <c r="G25" s="115" t="e">
        <f>+ROUND(E25+F25*tc,2)</f>
        <v>#REF!</v>
      </c>
      <c r="H25" s="115">
        <f>+ROUND(D25*E25,2)</f>
        <v>1444.32</v>
      </c>
      <c r="I25" s="333">
        <f>+ROUND(D25*F25,2)</f>
        <v>0</v>
      </c>
      <c r="J25" s="64" t="e">
        <f>+ROUND(H25+I25*tc,2)</f>
        <v>#REF!</v>
      </c>
      <c r="K25" s="72"/>
      <c r="N25" s="178"/>
      <c r="O25" s="178"/>
      <c r="P25" s="178"/>
    </row>
    <row r="26" spans="1:16" ht="14.1" customHeight="1">
      <c r="A26" s="432">
        <f>A15+0.0001</f>
        <v>5.0102009999999995</v>
      </c>
      <c r="B26" s="210" t="s">
        <v>873</v>
      </c>
      <c r="C26" s="211"/>
      <c r="D26" s="435">
        <v>0</v>
      </c>
      <c r="E26" s="64" t="s">
        <v>1</v>
      </c>
      <c r="F26" s="163"/>
      <c r="G26" s="115"/>
      <c r="H26" s="115"/>
      <c r="I26" s="333"/>
      <c r="J26" s="64"/>
      <c r="K26" s="72"/>
      <c r="N26" s="178"/>
      <c r="O26" s="178"/>
      <c r="P26" s="178"/>
    </row>
    <row r="27" spans="1:16" ht="14.1" customHeight="1">
      <c r="A27" s="434">
        <f>A26+0.000001</f>
        <v>5.0102019999999996</v>
      </c>
      <c r="B27" s="212" t="s">
        <v>874</v>
      </c>
      <c r="C27" s="63" t="s">
        <v>123</v>
      </c>
      <c r="D27" s="435">
        <v>42.17</v>
      </c>
      <c r="E27" s="64">
        <v>119</v>
      </c>
      <c r="F27" s="213"/>
      <c r="G27" s="115" t="e">
        <f>+ROUND(E27+F27*tc,2)</f>
        <v>#REF!</v>
      </c>
      <c r="H27" s="115">
        <f>+ROUND(D27*E27,2)</f>
        <v>5018.2299999999996</v>
      </c>
      <c r="I27" s="333">
        <f>+ROUND(D27*F27,2)</f>
        <v>0</v>
      </c>
      <c r="J27" s="64" t="e">
        <f>+ROUND(H27+I27*tc,2)</f>
        <v>#REF!</v>
      </c>
      <c r="K27" s="72"/>
      <c r="N27" s="178"/>
      <c r="O27" s="178"/>
      <c r="P27" s="178"/>
    </row>
    <row r="28" spans="1:16" ht="14.1" customHeight="1">
      <c r="A28" s="434">
        <f>A27+0.000001</f>
        <v>5.0102029999999997</v>
      </c>
      <c r="B28" s="212" t="s">
        <v>875</v>
      </c>
      <c r="C28" s="63" t="s">
        <v>123</v>
      </c>
      <c r="D28" s="435">
        <v>0</v>
      </c>
      <c r="E28" s="64">
        <v>115</v>
      </c>
      <c r="F28" s="213"/>
      <c r="G28" s="115" t="e">
        <f>+ROUND(E28+F28*tc,2)</f>
        <v>#REF!</v>
      </c>
      <c r="H28" s="115">
        <f>+ROUND(D28*E28,2)</f>
        <v>0</v>
      </c>
      <c r="I28" s="333">
        <f>+ROUND(D28*F28,2)</f>
        <v>0</v>
      </c>
      <c r="J28" s="64" t="e">
        <f>+ROUND(H28+I28*tc,2)</f>
        <v>#REF!</v>
      </c>
      <c r="K28" s="72"/>
      <c r="N28" s="178"/>
      <c r="O28" s="178"/>
      <c r="P28" s="178"/>
    </row>
    <row r="29" spans="1:16" ht="14.1" customHeight="1">
      <c r="A29" s="434">
        <f>A28+0.000001</f>
        <v>5.0102039999999999</v>
      </c>
      <c r="B29" s="212" t="s">
        <v>876</v>
      </c>
      <c r="C29" s="63" t="s">
        <v>123</v>
      </c>
      <c r="D29" s="435">
        <v>95.09</v>
      </c>
      <c r="E29" s="64">
        <v>123</v>
      </c>
      <c r="F29" s="213"/>
      <c r="G29" s="115" t="e">
        <f>+ROUND(E29+F29*tc,2)</f>
        <v>#REF!</v>
      </c>
      <c r="H29" s="115">
        <f>+ROUND(D29*E29,2)</f>
        <v>11696.07</v>
      </c>
      <c r="I29" s="333">
        <f>+ROUND(D29*F29,2)</f>
        <v>0</v>
      </c>
      <c r="J29" s="64" t="e">
        <f>+ROUND(H29+I29*tc,2)</f>
        <v>#REF!</v>
      </c>
      <c r="K29" s="72"/>
      <c r="N29" s="178"/>
      <c r="O29" s="178"/>
      <c r="P29" s="178"/>
    </row>
    <row r="30" spans="1:16" ht="14.1" customHeight="1">
      <c r="A30" s="434">
        <f>A29+0.000001</f>
        <v>5.010205</v>
      </c>
      <c r="B30" s="212" t="s">
        <v>877</v>
      </c>
      <c r="C30" s="63" t="s">
        <v>123</v>
      </c>
      <c r="D30" s="435">
        <v>45.31</v>
      </c>
      <c r="E30" s="64">
        <v>238</v>
      </c>
      <c r="F30" s="213"/>
      <c r="G30" s="115" t="e">
        <f>+ROUND(E30+F30*tc,2)</f>
        <v>#REF!</v>
      </c>
      <c r="H30" s="115">
        <f>+ROUND(D30*E30,2)</f>
        <v>10783.78</v>
      </c>
      <c r="I30" s="333">
        <f>+ROUND(D30*F30,2)</f>
        <v>0</v>
      </c>
      <c r="J30" s="64" t="e">
        <f>+ROUND(H30+I30*tc,2)</f>
        <v>#REF!</v>
      </c>
      <c r="K30" s="72"/>
      <c r="N30" s="178"/>
      <c r="O30" s="178"/>
      <c r="P30" s="178"/>
    </row>
    <row r="31" spans="1:16" ht="14.1" customHeight="1">
      <c r="A31" s="434">
        <f>A30+0.000001</f>
        <v>5.0102060000000002</v>
      </c>
      <c r="B31" s="212" t="s">
        <v>878</v>
      </c>
      <c r="C31" s="63" t="s">
        <v>123</v>
      </c>
      <c r="D31" s="435">
        <v>2.73</v>
      </c>
      <c r="E31" s="64">
        <v>119</v>
      </c>
      <c r="F31" s="213"/>
      <c r="G31" s="115" t="e">
        <f>+ROUND(E31+F31*tc,2)</f>
        <v>#REF!</v>
      </c>
      <c r="H31" s="115">
        <f>+ROUND(D31*E31,2)</f>
        <v>324.87</v>
      </c>
      <c r="I31" s="333">
        <f>+ROUND(D31*F31,2)</f>
        <v>0</v>
      </c>
      <c r="J31" s="64" t="e">
        <f>+ROUND(H31+I31*tc,2)</f>
        <v>#REF!</v>
      </c>
      <c r="K31" s="72"/>
      <c r="N31" s="178"/>
      <c r="O31" s="178"/>
      <c r="P31" s="178"/>
    </row>
    <row r="32" spans="1:16" ht="14.1" customHeight="1">
      <c r="A32" s="432">
        <f>A20+0.0001</f>
        <v>5.0102999999999991</v>
      </c>
      <c r="B32" s="210" t="s">
        <v>879</v>
      </c>
      <c r="C32" s="211"/>
      <c r="D32" s="435">
        <v>0</v>
      </c>
      <c r="E32" s="64" t="s">
        <v>1</v>
      </c>
      <c r="F32" s="163"/>
      <c r="G32" s="115"/>
      <c r="H32" s="115"/>
      <c r="I32" s="333"/>
      <c r="J32" s="64"/>
      <c r="K32" s="72"/>
      <c r="N32" s="178"/>
      <c r="O32" s="178"/>
      <c r="P32" s="178"/>
    </row>
    <row r="33" spans="1:16" ht="14.1" customHeight="1">
      <c r="A33" s="434">
        <f t="shared" ref="A33:A38" si="1">A32+0.000001</f>
        <v>5.0103009999999992</v>
      </c>
      <c r="B33" s="212" t="s">
        <v>880</v>
      </c>
      <c r="C33" s="63" t="s">
        <v>123</v>
      </c>
      <c r="D33" s="435">
        <v>38.72</v>
      </c>
      <c r="E33" s="64">
        <v>128</v>
      </c>
      <c r="F33" s="213"/>
      <c r="G33" s="115" t="e">
        <f t="shared" ref="G33:G38" si="2">+ROUND(E33+F33*tc,2)</f>
        <v>#REF!</v>
      </c>
      <c r="H33" s="115">
        <f t="shared" ref="H33:H38" si="3">+ROUND(D33*E33,2)</f>
        <v>4956.16</v>
      </c>
      <c r="I33" s="333">
        <f t="shared" ref="I33:I38" si="4">+ROUND(D33*F33,2)</f>
        <v>0</v>
      </c>
      <c r="J33" s="64" t="e">
        <f t="shared" ref="J33:J38" si="5">+ROUND(H33+I33*tc,2)</f>
        <v>#REF!</v>
      </c>
      <c r="K33" s="72"/>
      <c r="N33" s="178"/>
      <c r="O33" s="178"/>
      <c r="P33" s="178"/>
    </row>
    <row r="34" spans="1:16" ht="14.1" customHeight="1">
      <c r="A34" s="434">
        <f t="shared" si="1"/>
        <v>5.0103019999999994</v>
      </c>
      <c r="B34" s="212" t="s">
        <v>881</v>
      </c>
      <c r="C34" s="63" t="s">
        <v>123</v>
      </c>
      <c r="D34" s="435">
        <v>27.64</v>
      </c>
      <c r="E34" s="64">
        <v>124</v>
      </c>
      <c r="F34" s="213"/>
      <c r="G34" s="115" t="e">
        <f t="shared" si="2"/>
        <v>#REF!</v>
      </c>
      <c r="H34" s="115">
        <f t="shared" si="3"/>
        <v>3427.36</v>
      </c>
      <c r="I34" s="333">
        <f t="shared" si="4"/>
        <v>0</v>
      </c>
      <c r="J34" s="64" t="e">
        <f t="shared" si="5"/>
        <v>#REF!</v>
      </c>
      <c r="K34" s="72"/>
      <c r="N34" s="178"/>
      <c r="O34" s="178"/>
      <c r="P34" s="178"/>
    </row>
    <row r="35" spans="1:16" ht="15">
      <c r="A35" s="434">
        <f t="shared" si="1"/>
        <v>5.0103029999999995</v>
      </c>
      <c r="B35" s="212" t="s">
        <v>882</v>
      </c>
      <c r="C35" s="63" t="s">
        <v>123</v>
      </c>
      <c r="D35" s="435">
        <v>96.13</v>
      </c>
      <c r="E35" s="64">
        <v>132</v>
      </c>
      <c r="F35" s="213"/>
      <c r="G35" s="115" t="e">
        <f t="shared" si="2"/>
        <v>#REF!</v>
      </c>
      <c r="H35" s="115">
        <f t="shared" si="3"/>
        <v>12689.16</v>
      </c>
      <c r="I35" s="333">
        <f t="shared" si="4"/>
        <v>0</v>
      </c>
      <c r="J35" s="64" t="e">
        <f t="shared" si="5"/>
        <v>#REF!</v>
      </c>
      <c r="K35" s="72"/>
      <c r="N35" s="178"/>
      <c r="O35" s="178"/>
      <c r="P35" s="178"/>
    </row>
    <row r="36" spans="1:16" ht="14.1" customHeight="1">
      <c r="A36" s="434">
        <f t="shared" si="1"/>
        <v>5.0103039999999996</v>
      </c>
      <c r="B36" s="436" t="s">
        <v>877</v>
      </c>
      <c r="C36" s="63" t="s">
        <v>123</v>
      </c>
      <c r="D36" s="435">
        <v>45.77</v>
      </c>
      <c r="E36" s="64">
        <v>238</v>
      </c>
      <c r="F36" s="213"/>
      <c r="G36" s="115" t="e">
        <f t="shared" si="2"/>
        <v>#REF!</v>
      </c>
      <c r="H36" s="115">
        <f t="shared" si="3"/>
        <v>10893.26</v>
      </c>
      <c r="I36" s="333">
        <f t="shared" si="4"/>
        <v>0</v>
      </c>
      <c r="J36" s="64" t="e">
        <f t="shared" si="5"/>
        <v>#REF!</v>
      </c>
      <c r="K36" s="72"/>
      <c r="N36" s="178"/>
      <c r="O36" s="178"/>
      <c r="P36" s="178"/>
    </row>
    <row r="37" spans="1:16" ht="14.1" customHeight="1">
      <c r="A37" s="434">
        <f t="shared" si="1"/>
        <v>5.0103049999999998</v>
      </c>
      <c r="B37" s="212" t="s">
        <v>881</v>
      </c>
      <c r="C37" s="63" t="s">
        <v>123</v>
      </c>
      <c r="D37" s="435">
        <v>75.91</v>
      </c>
      <c r="E37" s="64">
        <v>124</v>
      </c>
      <c r="F37" s="213"/>
      <c r="G37" s="115" t="e">
        <f t="shared" si="2"/>
        <v>#REF!</v>
      </c>
      <c r="H37" s="115">
        <f t="shared" si="3"/>
        <v>9412.84</v>
      </c>
      <c r="I37" s="333">
        <f t="shared" si="4"/>
        <v>0</v>
      </c>
      <c r="J37" s="64" t="e">
        <f t="shared" si="5"/>
        <v>#REF!</v>
      </c>
      <c r="K37" s="72"/>
      <c r="N37" s="178"/>
      <c r="O37" s="178"/>
      <c r="P37" s="178"/>
    </row>
    <row r="38" spans="1:16" ht="14.1" customHeight="1">
      <c r="A38" s="434">
        <f t="shared" si="1"/>
        <v>5.0103059999999999</v>
      </c>
      <c r="B38" s="212" t="s">
        <v>882</v>
      </c>
      <c r="C38" s="63" t="s">
        <v>123</v>
      </c>
      <c r="D38" s="435">
        <v>1.46</v>
      </c>
      <c r="E38" s="64">
        <v>132</v>
      </c>
      <c r="F38" s="213"/>
      <c r="G38" s="115" t="e">
        <f t="shared" si="2"/>
        <v>#REF!</v>
      </c>
      <c r="H38" s="115">
        <f t="shared" si="3"/>
        <v>192.72</v>
      </c>
      <c r="I38" s="333">
        <f t="shared" si="4"/>
        <v>0</v>
      </c>
      <c r="J38" s="64" t="e">
        <f t="shared" si="5"/>
        <v>#REF!</v>
      </c>
      <c r="K38" s="72"/>
      <c r="N38" s="178"/>
      <c r="O38" s="178"/>
      <c r="P38" s="178"/>
    </row>
    <row r="39" spans="1:16" ht="14.1" customHeight="1">
      <c r="A39" s="432">
        <f>A27+0.0001</f>
        <v>5.0103019999999994</v>
      </c>
      <c r="B39" s="210" t="s">
        <v>883</v>
      </c>
      <c r="C39" s="211"/>
      <c r="D39" s="435">
        <v>0</v>
      </c>
      <c r="E39" s="64" t="s">
        <v>1</v>
      </c>
      <c r="F39" s="163"/>
      <c r="G39" s="115"/>
      <c r="H39" s="115"/>
      <c r="I39" s="333"/>
      <c r="J39" s="64"/>
      <c r="K39" s="72"/>
      <c r="N39" s="178"/>
      <c r="O39" s="178"/>
      <c r="P39" s="178"/>
    </row>
    <row r="40" spans="1:16" ht="14.1" customHeight="1">
      <c r="A40" s="434"/>
      <c r="B40" s="212" t="s">
        <v>883</v>
      </c>
      <c r="C40" s="63" t="s">
        <v>123</v>
      </c>
      <c r="D40" s="435">
        <v>3085.66</v>
      </c>
      <c r="E40" s="64">
        <v>2.23</v>
      </c>
      <c r="F40" s="213"/>
      <c r="G40" s="115" t="e">
        <f t="shared" ref="G40" si="6">+ROUND(E40+F40*tc,2)</f>
        <v>#REF!</v>
      </c>
      <c r="H40" s="115">
        <f t="shared" ref="H40" si="7">+ROUND(D40*E40,2)</f>
        <v>6881.02</v>
      </c>
      <c r="I40" s="333">
        <f t="shared" ref="I40" si="8">+ROUND(D40*F40,2)</f>
        <v>0</v>
      </c>
      <c r="J40" s="64" t="e">
        <f t="shared" ref="J40" si="9">+ROUND(H40+I40*tc,2)</f>
        <v>#REF!</v>
      </c>
      <c r="K40" s="72"/>
      <c r="N40" s="178"/>
      <c r="O40" s="178"/>
      <c r="P40" s="178"/>
    </row>
    <row r="41" spans="1:16" ht="14.1" customHeight="1">
      <c r="A41" s="432">
        <f>A32+0.0001</f>
        <v>5.0103999999999989</v>
      </c>
      <c r="B41" s="210" t="s">
        <v>884</v>
      </c>
      <c r="C41" s="211"/>
      <c r="D41" s="435">
        <v>0</v>
      </c>
      <c r="E41" s="64" t="s">
        <v>1</v>
      </c>
      <c r="F41" s="163"/>
      <c r="G41" s="115"/>
      <c r="H41" s="115"/>
      <c r="I41" s="333"/>
      <c r="J41" s="64"/>
      <c r="K41" s="72"/>
      <c r="N41" s="178"/>
      <c r="O41" s="178"/>
      <c r="P41" s="178"/>
    </row>
    <row r="42" spans="1:16" ht="14.1" customHeight="1">
      <c r="A42" s="434">
        <f>A41+0.000001</f>
        <v>5.010400999999999</v>
      </c>
      <c r="B42" s="326" t="s">
        <v>885</v>
      </c>
      <c r="C42" s="63" t="s">
        <v>408</v>
      </c>
      <c r="D42" s="435">
        <v>5554.18</v>
      </c>
      <c r="E42" s="64">
        <v>0</v>
      </c>
      <c r="F42" s="215">
        <v>0.89</v>
      </c>
      <c r="G42" s="115" t="e">
        <f>+ROUND(E42+F42*tc,2)</f>
        <v>#REF!</v>
      </c>
      <c r="H42" s="115">
        <f>+ROUND(D42*E42,2)</f>
        <v>0</v>
      </c>
      <c r="I42" s="333">
        <f>+ROUND(D42*F42,2)</f>
        <v>4943.22</v>
      </c>
      <c r="J42" s="64" t="e">
        <f>+ROUND(H42+I42*tc,2)</f>
        <v>#REF!</v>
      </c>
      <c r="K42" s="72"/>
      <c r="N42" s="178"/>
      <c r="O42" s="178"/>
      <c r="P42" s="178"/>
    </row>
    <row r="43" spans="1:16" ht="15">
      <c r="A43" s="432">
        <f>A41+0.0001</f>
        <v>5.0104999999999986</v>
      </c>
      <c r="B43" s="210" t="s">
        <v>886</v>
      </c>
      <c r="C43" s="211"/>
      <c r="D43" s="435">
        <v>0</v>
      </c>
      <c r="E43" s="64" t="s">
        <v>1</v>
      </c>
      <c r="F43" s="215" t="s">
        <v>1</v>
      </c>
      <c r="G43" s="115"/>
      <c r="H43" s="115"/>
      <c r="I43" s="333"/>
      <c r="J43" s="64"/>
      <c r="K43" s="72"/>
      <c r="N43" s="178"/>
      <c r="O43" s="178"/>
      <c r="P43" s="178"/>
    </row>
    <row r="44" spans="1:16" ht="14.1" customHeight="1">
      <c r="A44" s="434">
        <f>A43+0.000001</f>
        <v>5.0105009999999988</v>
      </c>
      <c r="B44" s="214" t="s">
        <v>887</v>
      </c>
      <c r="C44" s="63" t="s">
        <v>30</v>
      </c>
      <c r="D44" s="435">
        <v>137</v>
      </c>
      <c r="E44" s="64">
        <v>125</v>
      </c>
      <c r="F44" s="215">
        <v>0</v>
      </c>
      <c r="G44" s="115" t="e">
        <f>+ROUND(E44+F44*tc,2)</f>
        <v>#REF!</v>
      </c>
      <c r="H44" s="115">
        <f>+ROUND(D44*E44,2)</f>
        <v>17125</v>
      </c>
      <c r="I44" s="333">
        <f>+ROUND(D44*F44,2)</f>
        <v>0</v>
      </c>
      <c r="J44" s="64" t="e">
        <f>+ROUND(H44+I44*tc,2)</f>
        <v>#REF!</v>
      </c>
      <c r="K44" s="72"/>
      <c r="L44" s="140"/>
      <c r="N44" s="178"/>
      <c r="O44" s="178"/>
      <c r="P44" s="178"/>
    </row>
    <row r="45" spans="1:16" ht="15">
      <c r="A45" s="434">
        <f>A44+0.000001</f>
        <v>5.0105019999999989</v>
      </c>
      <c r="B45" s="212" t="s">
        <v>888</v>
      </c>
      <c r="C45" s="63" t="s">
        <v>30</v>
      </c>
      <c r="D45" s="435">
        <v>10</v>
      </c>
      <c r="E45" s="64">
        <v>130</v>
      </c>
      <c r="F45" s="215">
        <v>0</v>
      </c>
      <c r="G45" s="115" t="e">
        <f>+ROUND(E45+F45*tc,2)</f>
        <v>#REF!</v>
      </c>
      <c r="H45" s="115">
        <f>+ROUND(D45*E45,2)</f>
        <v>1300</v>
      </c>
      <c r="I45" s="333">
        <f>+ROUND(D45*F45,2)</f>
        <v>0</v>
      </c>
      <c r="J45" s="64" t="e">
        <f>+ROUND(H45+I45*tc,2)</f>
        <v>#REF!</v>
      </c>
      <c r="K45" s="72"/>
      <c r="N45" s="178"/>
      <c r="O45" s="178"/>
      <c r="P45" s="178"/>
    </row>
    <row r="46" spans="1:16" ht="14.1" customHeight="1">
      <c r="A46" s="432">
        <f>A43+0.0001</f>
        <v>5.0105999999999984</v>
      </c>
      <c r="B46" s="210" t="s">
        <v>889</v>
      </c>
      <c r="C46" s="211"/>
      <c r="D46" s="435">
        <v>0</v>
      </c>
      <c r="E46" s="64"/>
      <c r="F46" s="215" t="s">
        <v>1</v>
      </c>
      <c r="G46" s="115"/>
      <c r="H46" s="115"/>
      <c r="I46" s="333"/>
      <c r="J46" s="64"/>
      <c r="K46" s="72"/>
      <c r="N46" s="178"/>
      <c r="O46" s="178"/>
      <c r="P46" s="178"/>
    </row>
    <row r="47" spans="1:16" ht="14.1" customHeight="1">
      <c r="A47" s="434">
        <f>A46+0.000001</f>
        <v>5.0106009999999985</v>
      </c>
      <c r="B47" s="437" t="s">
        <v>890</v>
      </c>
      <c r="C47" s="63" t="s">
        <v>30</v>
      </c>
      <c r="D47" s="435">
        <v>8</v>
      </c>
      <c r="E47" s="217">
        <v>70</v>
      </c>
      <c r="F47" s="215">
        <v>0</v>
      </c>
      <c r="G47" s="115" t="e">
        <f>+ROUND(E47+F47*tc,2)</f>
        <v>#REF!</v>
      </c>
      <c r="H47" s="115">
        <f>+ROUND(D47*E47,2)</f>
        <v>560</v>
      </c>
      <c r="I47" s="333">
        <f>+ROUND(D47*F47,2)</f>
        <v>0</v>
      </c>
      <c r="J47" s="64" t="e">
        <f>+ROUND(H47+I47*tc,2)</f>
        <v>#REF!</v>
      </c>
      <c r="K47" s="67"/>
      <c r="N47" s="178"/>
      <c r="O47" s="178"/>
      <c r="P47" s="178"/>
    </row>
    <row r="48" spans="1:16" ht="14.1" customHeight="1">
      <c r="A48" s="427">
        <f>A13+0.0001</f>
        <v>5.0101999999999993</v>
      </c>
      <c r="B48" s="438" t="s">
        <v>891</v>
      </c>
      <c r="C48" s="439"/>
      <c r="D48" s="435">
        <v>0</v>
      </c>
      <c r="E48" s="64"/>
      <c r="F48" s="215" t="s">
        <v>1</v>
      </c>
      <c r="G48" s="115"/>
      <c r="H48" s="115"/>
      <c r="I48" s="333"/>
      <c r="J48" s="64"/>
      <c r="K48" s="72"/>
      <c r="N48" s="178"/>
      <c r="O48" s="178"/>
      <c r="P48" s="178"/>
    </row>
    <row r="49" spans="1:16" ht="14.1" customHeight="1">
      <c r="A49" s="440">
        <f>A48+0.000001</f>
        <v>5.0102009999999995</v>
      </c>
      <c r="B49" s="212" t="s">
        <v>892</v>
      </c>
      <c r="C49" s="63" t="s">
        <v>39</v>
      </c>
      <c r="D49" s="435">
        <v>32.79</v>
      </c>
      <c r="E49" s="217">
        <v>125</v>
      </c>
      <c r="F49" s="215">
        <v>0</v>
      </c>
      <c r="G49" s="115" t="e">
        <f>+ROUND(E49+F49*tc,2)</f>
        <v>#REF!</v>
      </c>
      <c r="H49" s="115">
        <f t="shared" ref="H49:H50" si="10">+ROUND(D49*E49,2)</f>
        <v>4098.75</v>
      </c>
      <c r="I49" s="333">
        <f t="shared" ref="I49:I50" si="11">+ROUND(D49*F49,2)</f>
        <v>0</v>
      </c>
      <c r="J49" s="64" t="e">
        <f>+ROUND(H49+I49*tc,2)</f>
        <v>#REF!</v>
      </c>
      <c r="K49" s="72"/>
      <c r="N49" s="178"/>
      <c r="O49" s="178"/>
      <c r="P49" s="178"/>
    </row>
    <row r="50" spans="1:16" ht="15">
      <c r="A50" s="440"/>
      <c r="B50" s="441" t="s">
        <v>893</v>
      </c>
      <c r="C50" s="429" t="s">
        <v>123</v>
      </c>
      <c r="D50" s="435">
        <v>43.06</v>
      </c>
      <c r="E50" s="217">
        <v>135</v>
      </c>
      <c r="F50" s="215">
        <v>1</v>
      </c>
      <c r="G50" s="115" t="e">
        <f>+ROUND(E50+F50*tc,2)</f>
        <v>#REF!</v>
      </c>
      <c r="H50" s="115">
        <f t="shared" si="10"/>
        <v>5813.1</v>
      </c>
      <c r="I50" s="333">
        <f t="shared" si="11"/>
        <v>43.06</v>
      </c>
      <c r="J50" s="64" t="e">
        <f>+ROUND(H50+I50*tc,2)</f>
        <v>#REF!</v>
      </c>
      <c r="K50" s="72"/>
      <c r="N50" s="178"/>
      <c r="O50" s="178"/>
      <c r="P50" s="178"/>
    </row>
    <row r="51" spans="1:16" ht="13.35" customHeight="1">
      <c r="A51" s="427">
        <f>A48+0.0001</f>
        <v>5.0102999999999991</v>
      </c>
      <c r="B51" s="428" t="s">
        <v>894</v>
      </c>
      <c r="C51" s="429"/>
      <c r="D51" s="435">
        <v>0</v>
      </c>
      <c r="E51" s="64"/>
      <c r="F51" s="215" t="s">
        <v>1</v>
      </c>
      <c r="G51" s="115"/>
      <c r="H51" s="115"/>
      <c r="I51" s="333"/>
      <c r="J51" s="64"/>
      <c r="K51" s="209"/>
      <c r="N51" s="178"/>
      <c r="O51" s="178"/>
      <c r="P51" s="178"/>
    </row>
    <row r="52" spans="1:16" ht="14.1" customHeight="1">
      <c r="A52" s="434">
        <f>A51+0.000001</f>
        <v>5.0103009999999992</v>
      </c>
      <c r="B52" s="326" t="s">
        <v>895</v>
      </c>
      <c r="C52" s="429" t="s">
        <v>123</v>
      </c>
      <c r="D52" s="435">
        <v>123.73</v>
      </c>
      <c r="E52" s="64">
        <v>115</v>
      </c>
      <c r="F52" s="215">
        <v>0</v>
      </c>
      <c r="G52" s="115" t="e">
        <f>+ROUND(E52+F52*tc,2)</f>
        <v>#REF!</v>
      </c>
      <c r="H52" s="115">
        <f t="shared" ref="H52:H55" si="12">+ROUND(D52*E52,2)</f>
        <v>14228.95</v>
      </c>
      <c r="I52" s="333">
        <f t="shared" ref="I52:I55" si="13">+ROUND(D52*F52,2)</f>
        <v>0</v>
      </c>
      <c r="J52" s="64" t="e">
        <f>+ROUND(H52+I52*tc,2)</f>
        <v>#REF!</v>
      </c>
      <c r="K52" s="209"/>
      <c r="N52" s="178"/>
      <c r="O52" s="178"/>
      <c r="P52" s="178"/>
    </row>
    <row r="53" spans="1:16" ht="14.1" customHeight="1">
      <c r="A53" s="434">
        <f t="shared" ref="A53:A57" si="14">A52+0.000001</f>
        <v>5.0103019999999994</v>
      </c>
      <c r="B53" s="326" t="s">
        <v>896</v>
      </c>
      <c r="C53" s="63" t="s">
        <v>39</v>
      </c>
      <c r="D53" s="435">
        <v>0</v>
      </c>
      <c r="E53" s="64"/>
      <c r="F53" s="215">
        <v>0</v>
      </c>
      <c r="G53" s="115" t="e">
        <f>+ROUND(E53+F53*tc,2)</f>
        <v>#REF!</v>
      </c>
      <c r="H53" s="115">
        <f t="shared" si="12"/>
        <v>0</v>
      </c>
      <c r="I53" s="333">
        <f t="shared" si="13"/>
        <v>0</v>
      </c>
      <c r="J53" s="64" t="e">
        <f>+ROUND(H53+I53*tc,2)</f>
        <v>#REF!</v>
      </c>
      <c r="K53" s="209"/>
      <c r="N53" s="178"/>
      <c r="O53" s="178"/>
      <c r="P53" s="178"/>
    </row>
    <row r="54" spans="1:16" ht="14.1" customHeight="1">
      <c r="A54" s="434">
        <f t="shared" si="14"/>
        <v>5.0103029999999995</v>
      </c>
      <c r="B54" s="326" t="s">
        <v>897</v>
      </c>
      <c r="C54" s="63" t="s">
        <v>39</v>
      </c>
      <c r="D54" s="435">
        <v>3.81</v>
      </c>
      <c r="E54" s="64">
        <v>47.69</v>
      </c>
      <c r="F54" s="215">
        <v>0.18</v>
      </c>
      <c r="G54" s="115" t="e">
        <f>+ROUND(E54+F54*tc,2)</f>
        <v>#REF!</v>
      </c>
      <c r="H54" s="115">
        <f t="shared" si="12"/>
        <v>181.7</v>
      </c>
      <c r="I54" s="333">
        <f t="shared" si="13"/>
        <v>0.69</v>
      </c>
      <c r="J54" s="64" t="e">
        <f>+ROUND(H54+I54*tc,2)</f>
        <v>#REF!</v>
      </c>
      <c r="K54" s="209"/>
      <c r="N54" s="178"/>
      <c r="O54" s="178"/>
      <c r="P54" s="178"/>
    </row>
    <row r="55" spans="1:16" ht="14.1" customHeight="1">
      <c r="A55" s="434">
        <f t="shared" si="14"/>
        <v>5.0103039999999996</v>
      </c>
      <c r="B55" s="326" t="s">
        <v>898</v>
      </c>
      <c r="C55" s="63" t="s">
        <v>39</v>
      </c>
      <c r="D55" s="435">
        <v>0</v>
      </c>
      <c r="E55" s="64"/>
      <c r="F55" s="215">
        <v>0.18</v>
      </c>
      <c r="G55" s="115" t="e">
        <f>+ROUND(E55+F55*tc,2)</f>
        <v>#REF!</v>
      </c>
      <c r="H55" s="115">
        <f t="shared" si="12"/>
        <v>0</v>
      </c>
      <c r="I55" s="333">
        <f t="shared" si="13"/>
        <v>0</v>
      </c>
      <c r="J55" s="64" t="e">
        <f>+ROUND(H55+I55*tc,2)</f>
        <v>#REF!</v>
      </c>
      <c r="K55" s="209"/>
      <c r="N55" s="178"/>
      <c r="O55" s="178"/>
      <c r="P55" s="178"/>
    </row>
    <row r="56" spans="1:16" ht="14.1" customHeight="1">
      <c r="A56" s="427">
        <f>A54+0.0001</f>
        <v>5.0104029999999993</v>
      </c>
      <c r="B56" s="428" t="s">
        <v>899</v>
      </c>
      <c r="C56" s="429"/>
      <c r="D56" s="435">
        <v>0</v>
      </c>
      <c r="E56" s="64"/>
      <c r="F56" s="215" t="s">
        <v>1</v>
      </c>
      <c r="G56" s="115"/>
      <c r="H56" s="115"/>
      <c r="I56" s="333"/>
      <c r="J56" s="64"/>
      <c r="K56" s="209"/>
      <c r="N56" s="178"/>
      <c r="O56" s="178"/>
      <c r="P56" s="178"/>
    </row>
    <row r="57" spans="1:16" ht="14.1" customHeight="1">
      <c r="A57" s="434">
        <f t="shared" si="14"/>
        <v>5.0104039999999994</v>
      </c>
      <c r="B57" s="326" t="s">
        <v>900</v>
      </c>
      <c r="C57" s="63" t="s">
        <v>39</v>
      </c>
      <c r="D57" s="435">
        <v>0</v>
      </c>
      <c r="E57" s="64">
        <v>348.25</v>
      </c>
      <c r="F57" s="215">
        <v>0</v>
      </c>
      <c r="G57" s="115" t="e">
        <f>+ROUND(E57+F57*tc,2)</f>
        <v>#REF!</v>
      </c>
      <c r="H57" s="115">
        <f t="shared" ref="H57" si="15">+ROUND(D57*E57,2)</f>
        <v>0</v>
      </c>
      <c r="I57" s="333">
        <f t="shared" ref="I57" si="16">+ROUND(D57*F57,2)</f>
        <v>0</v>
      </c>
      <c r="J57" s="64" t="e">
        <f>+ROUND(H57+I57*tc,2)</f>
        <v>#REF!</v>
      </c>
      <c r="K57" s="209"/>
      <c r="N57" s="178"/>
      <c r="O57" s="178"/>
      <c r="P57" s="178"/>
    </row>
    <row r="58" spans="1:16" ht="14.1" customHeight="1">
      <c r="A58" s="442">
        <f>A12+0.01</f>
        <v>5.0199999999999996</v>
      </c>
      <c r="B58" s="443" t="s">
        <v>901</v>
      </c>
      <c r="C58" s="218"/>
      <c r="D58" s="435">
        <v>0</v>
      </c>
      <c r="E58" s="207"/>
      <c r="F58" s="219"/>
      <c r="G58" s="115"/>
      <c r="H58" s="115"/>
      <c r="I58" s="333"/>
      <c r="J58" s="64"/>
      <c r="K58" s="80" t="e">
        <f>SUM(H58:H65)+SUM(I58:I65)*tc</f>
        <v>#REF!</v>
      </c>
      <c r="N58" s="178"/>
      <c r="O58" s="178"/>
      <c r="P58" s="178"/>
    </row>
    <row r="59" spans="1:16" ht="14.1" customHeight="1">
      <c r="A59" s="444">
        <f t="shared" ref="A59:A65" si="17">A58+0.0001</f>
        <v>5.0200999999999993</v>
      </c>
      <c r="B59" s="212" t="s">
        <v>902</v>
      </c>
      <c r="C59" s="63" t="s">
        <v>123</v>
      </c>
      <c r="D59" s="435">
        <v>2259.5500000000002</v>
      </c>
      <c r="E59" s="64">
        <v>21.67</v>
      </c>
      <c r="F59" s="213"/>
      <c r="G59" s="115" t="e">
        <f t="shared" ref="G59:G65" si="18">+ROUND(E59+F59*tc,2)</f>
        <v>#REF!</v>
      </c>
      <c r="H59" s="115">
        <f t="shared" ref="H59:H65" si="19">+ROUND(D59*E59,2)</f>
        <v>48964.45</v>
      </c>
      <c r="I59" s="333">
        <f t="shared" ref="I59:I65" si="20">+ROUND(D59*F59,2)</f>
        <v>0</v>
      </c>
      <c r="J59" s="64" t="e">
        <f t="shared" ref="J59:J65" si="21">+ROUND(H59+I59*tc,2)</f>
        <v>#REF!</v>
      </c>
      <c r="K59" s="72"/>
      <c r="N59" s="178"/>
      <c r="O59" s="178"/>
      <c r="P59" s="178"/>
    </row>
    <row r="60" spans="1:16" ht="14.1" customHeight="1">
      <c r="A60" s="445">
        <f t="shared" si="17"/>
        <v>5.0201999999999991</v>
      </c>
      <c r="B60" s="214" t="s">
        <v>903</v>
      </c>
      <c r="C60" s="63" t="s">
        <v>123</v>
      </c>
      <c r="D60" s="435">
        <v>3969.4</v>
      </c>
      <c r="E60" s="64">
        <v>21.28</v>
      </c>
      <c r="F60" s="213"/>
      <c r="G60" s="290" t="e">
        <f t="shared" si="18"/>
        <v>#REF!</v>
      </c>
      <c r="H60" s="290">
        <f t="shared" si="19"/>
        <v>84468.83</v>
      </c>
      <c r="I60" s="304">
        <f t="shared" si="20"/>
        <v>0</v>
      </c>
      <c r="J60" s="64" t="e">
        <f t="shared" si="21"/>
        <v>#REF!</v>
      </c>
      <c r="K60" s="72"/>
      <c r="N60" s="178"/>
      <c r="O60" s="178"/>
      <c r="P60" s="178"/>
    </row>
    <row r="61" spans="1:16" ht="14.1" customHeight="1">
      <c r="A61" s="445">
        <f t="shared" si="17"/>
        <v>5.0202999999999989</v>
      </c>
      <c r="B61" s="326" t="s">
        <v>904</v>
      </c>
      <c r="C61" s="63" t="s">
        <v>123</v>
      </c>
      <c r="D61" s="435">
        <v>0</v>
      </c>
      <c r="E61" s="64">
        <v>22.69</v>
      </c>
      <c r="F61" s="213"/>
      <c r="G61" s="290" t="e">
        <f t="shared" ref="G61" si="22">+ROUND(E61+F61*tc,2)</f>
        <v>#REF!</v>
      </c>
      <c r="H61" s="290">
        <f t="shared" si="19"/>
        <v>0</v>
      </c>
      <c r="I61" s="304">
        <f t="shared" si="20"/>
        <v>0</v>
      </c>
      <c r="J61" s="64" t="e">
        <f t="shared" ref="J61" si="23">+ROUND(H61+I61*tc,2)</f>
        <v>#REF!</v>
      </c>
      <c r="K61" s="72"/>
      <c r="N61" s="178"/>
      <c r="O61" s="178"/>
      <c r="P61" s="178"/>
    </row>
    <row r="62" spans="1:16" ht="14.1" customHeight="1">
      <c r="A62" s="445">
        <f>A60+0.0001</f>
        <v>5.0202999999999989</v>
      </c>
      <c r="B62" s="214" t="s">
        <v>905</v>
      </c>
      <c r="C62" s="63" t="s">
        <v>123</v>
      </c>
      <c r="D62" s="435">
        <v>274.31</v>
      </c>
      <c r="E62" s="64">
        <v>25.51</v>
      </c>
      <c r="F62" s="213"/>
      <c r="G62" s="290" t="e">
        <f t="shared" si="18"/>
        <v>#REF!</v>
      </c>
      <c r="H62" s="290">
        <f t="shared" si="19"/>
        <v>6997.65</v>
      </c>
      <c r="I62" s="304">
        <f t="shared" si="20"/>
        <v>0</v>
      </c>
      <c r="J62" s="64" t="e">
        <f t="shared" si="21"/>
        <v>#REF!</v>
      </c>
      <c r="K62" s="72"/>
      <c r="N62" s="178"/>
      <c r="O62" s="178"/>
      <c r="P62" s="178"/>
    </row>
    <row r="63" spans="1:16" ht="14.1" customHeight="1">
      <c r="A63" s="445">
        <f t="shared" si="17"/>
        <v>5.0203999999999986</v>
      </c>
      <c r="B63" s="214" t="s">
        <v>906</v>
      </c>
      <c r="C63" s="63" t="s">
        <v>123</v>
      </c>
      <c r="D63" s="435">
        <v>442.89</v>
      </c>
      <c r="E63" s="64">
        <v>9.17</v>
      </c>
      <c r="F63" s="213"/>
      <c r="G63" s="290" t="e">
        <f t="shared" si="18"/>
        <v>#REF!</v>
      </c>
      <c r="H63" s="290">
        <f t="shared" si="19"/>
        <v>4061.3</v>
      </c>
      <c r="I63" s="304">
        <f t="shared" si="20"/>
        <v>0</v>
      </c>
      <c r="J63" s="64" t="e">
        <f t="shared" si="21"/>
        <v>#REF!</v>
      </c>
      <c r="K63" s="72"/>
      <c r="N63" s="178"/>
      <c r="O63" s="178"/>
      <c r="P63" s="178"/>
    </row>
    <row r="64" spans="1:16" ht="14.1" customHeight="1">
      <c r="A64" s="445">
        <f t="shared" si="17"/>
        <v>5.0204999999999984</v>
      </c>
      <c r="B64" s="214" t="s">
        <v>907</v>
      </c>
      <c r="C64" s="63" t="s">
        <v>123</v>
      </c>
      <c r="D64" s="435">
        <v>285.72000000000003</v>
      </c>
      <c r="E64" s="64">
        <v>17.579999999999998</v>
      </c>
      <c r="F64" s="213"/>
      <c r="G64" s="290" t="e">
        <f t="shared" si="18"/>
        <v>#REF!</v>
      </c>
      <c r="H64" s="290">
        <f t="shared" si="19"/>
        <v>5022.96</v>
      </c>
      <c r="I64" s="304">
        <f t="shared" si="20"/>
        <v>0</v>
      </c>
      <c r="J64" s="64" t="e">
        <f t="shared" si="21"/>
        <v>#REF!</v>
      </c>
      <c r="K64" s="72"/>
      <c r="N64" s="178"/>
      <c r="O64" s="178"/>
      <c r="P64" s="178"/>
    </row>
    <row r="65" spans="1:16" ht="14.1" customHeight="1">
      <c r="A65" s="445">
        <f t="shared" si="17"/>
        <v>5.0205999999999982</v>
      </c>
      <c r="B65" s="214" t="s">
        <v>908</v>
      </c>
      <c r="C65" s="63" t="s">
        <v>123</v>
      </c>
      <c r="D65" s="435">
        <v>450.24</v>
      </c>
      <c r="E65" s="64">
        <v>55</v>
      </c>
      <c r="F65" s="213"/>
      <c r="G65" s="290" t="e">
        <f t="shared" si="18"/>
        <v>#REF!</v>
      </c>
      <c r="H65" s="290">
        <f t="shared" si="19"/>
        <v>24763.200000000001</v>
      </c>
      <c r="I65" s="304">
        <f t="shared" si="20"/>
        <v>0</v>
      </c>
      <c r="J65" s="64" t="e">
        <f t="shared" si="21"/>
        <v>#REF!</v>
      </c>
      <c r="K65" s="67"/>
      <c r="N65" s="178"/>
      <c r="O65" s="178"/>
      <c r="P65" s="178"/>
    </row>
    <row r="66" spans="1:16" ht="14.1" customHeight="1">
      <c r="A66" s="442">
        <f>A58+0.01</f>
        <v>5.0299999999999994</v>
      </c>
      <c r="B66" s="443" t="s">
        <v>909</v>
      </c>
      <c r="C66" s="218"/>
      <c r="D66" s="435">
        <v>0</v>
      </c>
      <c r="E66" s="207"/>
      <c r="F66" s="219"/>
      <c r="G66" s="115"/>
      <c r="H66" s="115"/>
      <c r="I66" s="333"/>
      <c r="J66" s="64"/>
      <c r="K66" s="80" t="e">
        <f>SUM(H66:H69)+SUM(I66:I69)*tc</f>
        <v>#REF!</v>
      </c>
      <c r="N66" s="178"/>
      <c r="O66" s="178"/>
      <c r="P66" s="178"/>
    </row>
    <row r="67" spans="1:16" ht="14.1" customHeight="1">
      <c r="A67" s="445">
        <f>A66+0.0001</f>
        <v>5.0300999999999991</v>
      </c>
      <c r="B67" s="326" t="s">
        <v>910</v>
      </c>
      <c r="C67" s="63" t="s">
        <v>123</v>
      </c>
      <c r="D67" s="435">
        <v>10980.47</v>
      </c>
      <c r="E67" s="64">
        <v>4.0999999999999996</v>
      </c>
      <c r="F67" s="213"/>
      <c r="G67" s="290" t="e">
        <f>+ROUND(E67+F67*tc,2)</f>
        <v>#REF!</v>
      </c>
      <c r="H67" s="290">
        <f>+ROUND(D67*E67,2)</f>
        <v>45019.93</v>
      </c>
      <c r="I67" s="304">
        <f>+ROUND(D67*F67,2)</f>
        <v>0</v>
      </c>
      <c r="J67" s="64" t="e">
        <f>+ROUND(H67+I67*tc,2)</f>
        <v>#REF!</v>
      </c>
      <c r="K67" s="72"/>
      <c r="N67" s="178"/>
      <c r="O67" s="178"/>
      <c r="P67" s="178"/>
    </row>
    <row r="68" spans="1:16" ht="15">
      <c r="A68" s="444">
        <f>A67+0.0001</f>
        <v>5.0301999999999989</v>
      </c>
      <c r="B68" s="214" t="s">
        <v>911</v>
      </c>
      <c r="C68" s="63" t="s">
        <v>123</v>
      </c>
      <c r="D68" s="435">
        <v>2831.74</v>
      </c>
      <c r="E68" s="64">
        <v>23.98</v>
      </c>
      <c r="F68" s="213"/>
      <c r="G68" s="115" t="e">
        <f>+ROUND(E68+F68*tc,2)</f>
        <v>#REF!</v>
      </c>
      <c r="H68" s="115">
        <f>+ROUND(D68*E68,2)</f>
        <v>67905.13</v>
      </c>
      <c r="I68" s="333">
        <f>+ROUND(D68*F68,2)</f>
        <v>0</v>
      </c>
      <c r="J68" s="64" t="e">
        <f>+ROUND(H68+I68*tc,2)</f>
        <v>#REF!</v>
      </c>
      <c r="K68" s="72"/>
      <c r="N68" s="178"/>
      <c r="O68" s="178"/>
      <c r="P68" s="178"/>
    </row>
    <row r="69" spans="1:16" ht="15">
      <c r="A69" s="445">
        <f>A68+0.0001</f>
        <v>5.0302999999999987</v>
      </c>
      <c r="B69" s="214" t="s">
        <v>908</v>
      </c>
      <c r="C69" s="63" t="s">
        <v>123</v>
      </c>
      <c r="D69" s="435">
        <v>237.62</v>
      </c>
      <c r="E69" s="64">
        <v>53</v>
      </c>
      <c r="F69" s="213"/>
      <c r="G69" s="290" t="e">
        <f t="shared" ref="G69" si="24">+ROUND(E69+F69*tc,2)</f>
        <v>#REF!</v>
      </c>
      <c r="H69" s="290">
        <f t="shared" ref="H69" si="25">+ROUND(D69*E69,2)</f>
        <v>12593.86</v>
      </c>
      <c r="I69" s="304">
        <f t="shared" ref="I69" si="26">+ROUND(D69*F69,2)</f>
        <v>0</v>
      </c>
      <c r="J69" s="64" t="e">
        <f t="shared" ref="J69" si="27">+ROUND(H69+I69*tc,2)</f>
        <v>#REF!</v>
      </c>
      <c r="K69" s="67"/>
      <c r="N69" s="178"/>
      <c r="O69" s="178"/>
      <c r="P69" s="178"/>
    </row>
    <row r="70" spans="1:16" ht="14.1" customHeight="1">
      <c r="A70" s="442">
        <f>A63+0.01</f>
        <v>5.0303999999999984</v>
      </c>
      <c r="B70" s="446" t="s">
        <v>912</v>
      </c>
      <c r="C70" s="218"/>
      <c r="D70" s="435">
        <v>0</v>
      </c>
      <c r="E70" s="207"/>
      <c r="F70" s="219"/>
      <c r="G70" s="115"/>
      <c r="H70" s="115"/>
      <c r="I70" s="333"/>
      <c r="J70" s="64"/>
      <c r="K70" s="80" t="e">
        <f>SUM(H70:H72)+SUM(I70:I72)*tc</f>
        <v>#REF!</v>
      </c>
      <c r="N70" s="178"/>
      <c r="O70" s="178"/>
      <c r="P70" s="178"/>
    </row>
    <row r="71" spans="1:16" ht="14.1" customHeight="1">
      <c r="A71" s="444">
        <f>A70+0.0001</f>
        <v>5.0304999999999982</v>
      </c>
      <c r="B71" s="214" t="s">
        <v>913</v>
      </c>
      <c r="C71" s="63" t="s">
        <v>123</v>
      </c>
      <c r="D71" s="435">
        <v>0</v>
      </c>
      <c r="E71" s="64">
        <v>105</v>
      </c>
      <c r="F71" s="213"/>
      <c r="G71" s="115" t="e">
        <f>+ROUND(E71+F71*tc,2)</f>
        <v>#REF!</v>
      </c>
      <c r="H71" s="115">
        <f>+ROUND(D71*E71,2)</f>
        <v>0</v>
      </c>
      <c r="I71" s="333">
        <f>+ROUND(D71*F71,2)</f>
        <v>0</v>
      </c>
      <c r="J71" s="64" t="e">
        <f>+ROUND(H71+I71*tc,2)</f>
        <v>#REF!</v>
      </c>
      <c r="K71" s="72"/>
      <c r="N71" s="178"/>
      <c r="O71" s="178"/>
      <c r="P71" s="178"/>
    </row>
    <row r="72" spans="1:16" ht="14.1" customHeight="1">
      <c r="A72" s="442">
        <f>A66+0.01</f>
        <v>5.0399999999999991</v>
      </c>
      <c r="B72" s="443" t="s">
        <v>914</v>
      </c>
      <c r="C72" s="218"/>
      <c r="D72" s="435">
        <v>0</v>
      </c>
      <c r="E72" s="207"/>
      <c r="F72" s="219"/>
      <c r="G72" s="115"/>
      <c r="H72" s="115"/>
      <c r="I72" s="333"/>
      <c r="J72" s="64"/>
      <c r="K72" s="80" t="e">
        <f>SUM(H72:H98)+SUM(I72:I98)*tc</f>
        <v>#REF!</v>
      </c>
      <c r="N72" s="178"/>
      <c r="O72" s="178"/>
      <c r="P72" s="178"/>
    </row>
    <row r="73" spans="1:16" ht="15">
      <c r="A73" s="427">
        <f>A72+0.0001</f>
        <v>5.0400999999999989</v>
      </c>
      <c r="B73" s="447" t="s">
        <v>915</v>
      </c>
      <c r="C73" s="63"/>
      <c r="D73" s="435">
        <v>0</v>
      </c>
      <c r="E73" s="64"/>
      <c r="F73" s="215"/>
      <c r="G73" s="115"/>
      <c r="H73" s="115"/>
      <c r="I73" s="333"/>
      <c r="J73" s="64"/>
      <c r="K73" s="67"/>
      <c r="N73" s="178"/>
      <c r="O73" s="178"/>
      <c r="P73" s="178"/>
    </row>
    <row r="74" spans="1:16" ht="14.1" customHeight="1">
      <c r="A74" s="440">
        <f>A73+0.000001</f>
        <v>5.0401009999999991</v>
      </c>
      <c r="B74" s="326" t="s">
        <v>916</v>
      </c>
      <c r="C74" s="63" t="s">
        <v>123</v>
      </c>
      <c r="D74" s="435">
        <v>228.73</v>
      </c>
      <c r="E74" s="64">
        <v>22.49</v>
      </c>
      <c r="F74" s="213"/>
      <c r="G74" s="115" t="e">
        <f>+ROUND(E74+F74*tc,2)</f>
        <v>#REF!</v>
      </c>
      <c r="H74" s="115">
        <f>+ROUND(D74*E74,2)</f>
        <v>5144.1400000000003</v>
      </c>
      <c r="I74" s="333">
        <f>+ROUND(D74*F74,2)</f>
        <v>0</v>
      </c>
      <c r="J74" s="64" t="e">
        <f>+ROUND(H74+I74*tc,2)</f>
        <v>#REF!</v>
      </c>
      <c r="K74" s="67"/>
      <c r="N74" s="178"/>
      <c r="O74" s="178"/>
      <c r="P74" s="178"/>
    </row>
    <row r="75" spans="1:16" ht="14.1" customHeight="1">
      <c r="A75" s="427">
        <f>A72+0.0001</f>
        <v>5.0400999999999989</v>
      </c>
      <c r="B75" s="224" t="s">
        <v>917</v>
      </c>
      <c r="C75" s="63"/>
      <c r="D75" s="435">
        <v>0</v>
      </c>
      <c r="E75" s="64"/>
      <c r="F75" s="215"/>
      <c r="G75" s="115" t="e">
        <f>+ROUND(E75+F75*tc,2)</f>
        <v>#REF!</v>
      </c>
      <c r="H75" s="115">
        <f t="shared" ref="H75" si="28">+ROUND(D75*E75,2)</f>
        <v>0</v>
      </c>
      <c r="I75" s="333">
        <f t="shared" ref="I75" si="29">+ROUND(D75*F75,2)</f>
        <v>0</v>
      </c>
      <c r="J75" s="64" t="e">
        <f>+ROUND(H75+I75*tc,2)</f>
        <v>#REF!</v>
      </c>
      <c r="K75" s="67"/>
      <c r="N75" s="178"/>
      <c r="O75" s="178"/>
      <c r="P75" s="178"/>
    </row>
    <row r="76" spans="1:16" ht="14.1" customHeight="1">
      <c r="A76" s="440">
        <f>A75+0.000001</f>
        <v>5.0401009999999991</v>
      </c>
      <c r="B76" s="214" t="s">
        <v>918</v>
      </c>
      <c r="C76" s="63" t="s">
        <v>123</v>
      </c>
      <c r="D76" s="435">
        <v>0</v>
      </c>
      <c r="E76" s="64">
        <v>46.92</v>
      </c>
      <c r="F76" s="213"/>
      <c r="G76" s="115" t="e">
        <f>+ROUND(E76+F76*tc,2)</f>
        <v>#REF!</v>
      </c>
      <c r="H76" s="115">
        <f>+ROUND(D76*E76,2)</f>
        <v>0</v>
      </c>
      <c r="I76" s="333">
        <f>+ROUND(D76*F76,2)</f>
        <v>0</v>
      </c>
      <c r="J76" s="64" t="e">
        <f>+ROUND(H76+I76*tc,2)</f>
        <v>#REF!</v>
      </c>
      <c r="K76" s="209"/>
      <c r="N76" s="178"/>
      <c r="O76" s="178"/>
      <c r="P76" s="178"/>
    </row>
    <row r="77" spans="1:16" ht="14.1" customHeight="1">
      <c r="A77" s="427">
        <f>A75+0.0001</f>
        <v>5.0401999999999987</v>
      </c>
      <c r="B77" s="225" t="s">
        <v>919</v>
      </c>
      <c r="C77" s="63"/>
      <c r="D77" s="435">
        <v>0</v>
      </c>
      <c r="E77" s="64"/>
      <c r="F77" s="215"/>
      <c r="G77" s="115"/>
      <c r="H77" s="115"/>
      <c r="I77" s="333"/>
      <c r="J77" s="64"/>
      <c r="K77" s="67"/>
      <c r="N77" s="178"/>
      <c r="O77" s="178"/>
      <c r="P77" s="178"/>
    </row>
    <row r="78" spans="1:16" ht="14.1" customHeight="1">
      <c r="A78" s="440">
        <f>A77+0.000001</f>
        <v>5.0402009999999988</v>
      </c>
      <c r="B78" s="214" t="s">
        <v>920</v>
      </c>
      <c r="C78" s="63" t="s">
        <v>123</v>
      </c>
      <c r="D78" s="435">
        <v>194.85</v>
      </c>
      <c r="E78" s="64">
        <v>70</v>
      </c>
      <c r="F78" s="213"/>
      <c r="G78" s="115" t="e">
        <f>+ROUND(E78+F78*tc,2)</f>
        <v>#REF!</v>
      </c>
      <c r="H78" s="115">
        <f>+ROUND(D78*E78,2)</f>
        <v>13639.5</v>
      </c>
      <c r="I78" s="333">
        <f>+ROUND(D78*F78,2)</f>
        <v>0</v>
      </c>
      <c r="J78" s="64" t="e">
        <f>+ROUND(H78+I78*tc,2)</f>
        <v>#REF!</v>
      </c>
      <c r="K78" s="209"/>
      <c r="N78" s="178"/>
      <c r="O78" s="178"/>
      <c r="P78" s="178"/>
    </row>
    <row r="79" spans="1:16" ht="14.1" customHeight="1">
      <c r="A79" s="427">
        <f>A77+0.0001</f>
        <v>5.0402999999999984</v>
      </c>
      <c r="B79" s="224" t="s">
        <v>921</v>
      </c>
      <c r="C79" s="63"/>
      <c r="D79" s="435">
        <v>0</v>
      </c>
      <c r="E79" s="64" t="s">
        <v>1</v>
      </c>
      <c r="F79" s="215"/>
      <c r="G79" s="115"/>
      <c r="H79" s="115"/>
      <c r="I79" s="333"/>
      <c r="J79" s="64"/>
      <c r="K79" s="67"/>
      <c r="N79" s="178"/>
      <c r="O79" s="178"/>
      <c r="P79" s="178"/>
    </row>
    <row r="80" spans="1:16" ht="14.1" customHeight="1">
      <c r="A80" s="440">
        <f>A79+0.000001</f>
        <v>5.0403009999999986</v>
      </c>
      <c r="B80" s="326" t="s">
        <v>922</v>
      </c>
      <c r="C80" s="63" t="s">
        <v>123</v>
      </c>
      <c r="D80" s="435">
        <v>654.27</v>
      </c>
      <c r="E80" s="64">
        <v>15.34</v>
      </c>
      <c r="F80" s="213"/>
      <c r="G80" s="115" t="e">
        <f>+ROUND(E80+F80*tc,2)</f>
        <v>#REF!</v>
      </c>
      <c r="H80" s="115">
        <f>+ROUND(D80*E80,2)</f>
        <v>10036.5</v>
      </c>
      <c r="I80" s="333">
        <f>+ROUND(D80*F80,2)</f>
        <v>0</v>
      </c>
      <c r="J80" s="64" t="e">
        <f>+ROUND(H80+I80*tc,2)</f>
        <v>#REF!</v>
      </c>
      <c r="K80" s="209"/>
      <c r="N80" s="178"/>
      <c r="O80" s="178"/>
      <c r="P80" s="178"/>
    </row>
    <row r="81" spans="1:16" ht="14.1" customHeight="1">
      <c r="A81" s="427">
        <f>A79+0.0001</f>
        <v>5.0403999999999982</v>
      </c>
      <c r="B81" s="225" t="s">
        <v>923</v>
      </c>
      <c r="C81" s="63"/>
      <c r="D81" s="435">
        <v>0</v>
      </c>
      <c r="E81" s="64" t="s">
        <v>1</v>
      </c>
      <c r="F81" s="215"/>
      <c r="G81" s="115"/>
      <c r="H81" s="115"/>
      <c r="I81" s="333"/>
      <c r="J81" s="64"/>
      <c r="K81" s="67"/>
      <c r="N81" s="178"/>
      <c r="O81" s="178"/>
      <c r="P81" s="178"/>
    </row>
    <row r="82" spans="1:16" ht="14.1" customHeight="1">
      <c r="A82" s="434">
        <f>A81+0.000001</f>
        <v>5.0404009999999984</v>
      </c>
      <c r="B82" s="326" t="s">
        <v>922</v>
      </c>
      <c r="C82" s="63" t="s">
        <v>123</v>
      </c>
      <c r="D82" s="435">
        <v>164.11</v>
      </c>
      <c r="E82" s="64">
        <v>15.34</v>
      </c>
      <c r="F82" s="213"/>
      <c r="G82" s="115" t="e">
        <f>+ROUND(E82+F82*tc,2)</f>
        <v>#REF!</v>
      </c>
      <c r="H82" s="115">
        <f>+ROUND(D82*E82,2)</f>
        <v>2517.4499999999998</v>
      </c>
      <c r="I82" s="333">
        <f>+ROUND(D82*F82,2)</f>
        <v>0</v>
      </c>
      <c r="J82" s="64" t="e">
        <f>+ROUND(H82+I82*tc,2)</f>
        <v>#REF!</v>
      </c>
      <c r="K82" s="72"/>
      <c r="N82" s="178"/>
      <c r="O82" s="178"/>
      <c r="P82" s="178"/>
    </row>
    <row r="83" spans="1:16" ht="14.1" customHeight="1">
      <c r="A83" s="427">
        <f>A81+0.0001</f>
        <v>5.040499999999998</v>
      </c>
      <c r="B83" s="224" t="s">
        <v>924</v>
      </c>
      <c r="C83" s="63"/>
      <c r="D83" s="435">
        <v>0</v>
      </c>
      <c r="E83" s="64" t="s">
        <v>1</v>
      </c>
      <c r="F83" s="215"/>
      <c r="G83" s="115"/>
      <c r="H83" s="115"/>
      <c r="I83" s="333"/>
      <c r="J83" s="64"/>
      <c r="K83" s="67"/>
      <c r="N83" s="178"/>
      <c r="O83" s="178"/>
      <c r="P83" s="178"/>
    </row>
    <row r="84" spans="1:16" ht="14.1" customHeight="1">
      <c r="A84" s="440">
        <f>A83+0.000001</f>
        <v>5.0405009999999981</v>
      </c>
      <c r="B84" s="214" t="s">
        <v>918</v>
      </c>
      <c r="C84" s="63" t="s">
        <v>123</v>
      </c>
      <c r="D84" s="435">
        <v>25.62</v>
      </c>
      <c r="E84" s="64">
        <v>46.92</v>
      </c>
      <c r="F84" s="213"/>
      <c r="G84" s="115" t="e">
        <f>+ROUND(E84+F84*tc,2)</f>
        <v>#REF!</v>
      </c>
      <c r="H84" s="115">
        <f>+ROUND(D84*E84,2)</f>
        <v>1202.0899999999999</v>
      </c>
      <c r="I84" s="333">
        <f>+ROUND(D84*F84,2)</f>
        <v>0</v>
      </c>
      <c r="J84" s="64" t="e">
        <f>+ROUND(H84+I84*tc,2)</f>
        <v>#REF!</v>
      </c>
      <c r="K84" s="209"/>
      <c r="N84" s="178"/>
      <c r="O84" s="178"/>
      <c r="P84" s="178"/>
    </row>
    <row r="85" spans="1:16" ht="15">
      <c r="A85" s="427">
        <f>A81+0.0001</f>
        <v>5.040499999999998</v>
      </c>
      <c r="B85" s="225" t="s">
        <v>925</v>
      </c>
      <c r="C85" s="63"/>
      <c r="D85" s="435">
        <v>0</v>
      </c>
      <c r="E85" s="64" t="s">
        <v>1</v>
      </c>
      <c r="F85" s="215"/>
      <c r="G85" s="115"/>
      <c r="H85" s="115"/>
      <c r="I85" s="333"/>
      <c r="J85" s="64"/>
      <c r="K85" s="67"/>
      <c r="N85" s="178"/>
      <c r="O85" s="178"/>
      <c r="P85" s="178"/>
    </row>
    <row r="86" spans="1:16" ht="14.1" customHeight="1">
      <c r="A86" s="434">
        <f>A85+0.000001</f>
        <v>5.0405009999999981</v>
      </c>
      <c r="B86" s="326" t="s">
        <v>926</v>
      </c>
      <c r="C86" s="63" t="s">
        <v>123</v>
      </c>
      <c r="D86" s="435">
        <v>321.77</v>
      </c>
      <c r="E86" s="64">
        <v>27.99</v>
      </c>
      <c r="F86" s="213"/>
      <c r="G86" s="115" t="e">
        <f>+ROUND(E86+F86*tc,2)</f>
        <v>#REF!</v>
      </c>
      <c r="H86" s="115">
        <f>+ROUND(D86*E86,2)</f>
        <v>9006.34</v>
      </c>
      <c r="I86" s="333">
        <f>+ROUND(D86*F86,2)</f>
        <v>0</v>
      </c>
      <c r="J86" s="64" t="e">
        <f>+ROUND(H86+I86*tc,2)</f>
        <v>#REF!</v>
      </c>
      <c r="K86" s="72"/>
      <c r="N86" s="178"/>
      <c r="O86" s="178"/>
      <c r="P86" s="178"/>
    </row>
    <row r="87" spans="1:16" ht="12.75" customHeight="1">
      <c r="A87" s="427">
        <f>A83+0.0001</f>
        <v>5.0405999999999977</v>
      </c>
      <c r="B87" s="224" t="s">
        <v>927</v>
      </c>
      <c r="C87" s="63"/>
      <c r="D87" s="435">
        <v>0</v>
      </c>
      <c r="E87" s="64" t="s">
        <v>1</v>
      </c>
      <c r="F87" s="215"/>
      <c r="G87" s="115"/>
      <c r="H87" s="115"/>
      <c r="I87" s="333"/>
      <c r="J87" s="64"/>
      <c r="K87" s="67"/>
      <c r="N87" s="178"/>
      <c r="O87" s="178"/>
      <c r="P87" s="178"/>
    </row>
    <row r="88" spans="1:16" ht="14.1" customHeight="1">
      <c r="A88" s="434">
        <f>A87+0.000001</f>
        <v>5.0406009999999979</v>
      </c>
      <c r="B88" s="326" t="s">
        <v>926</v>
      </c>
      <c r="C88" s="63" t="s">
        <v>123</v>
      </c>
      <c r="D88" s="435">
        <v>9238.06</v>
      </c>
      <c r="E88" s="64">
        <v>27.99</v>
      </c>
      <c r="F88" s="213"/>
      <c r="G88" s="115" t="e">
        <f>+ROUND(E88+F88*tc,2)</f>
        <v>#REF!</v>
      </c>
      <c r="H88" s="115">
        <f>+ROUND(D88*E88,2)</f>
        <v>258573.3</v>
      </c>
      <c r="I88" s="333">
        <f>+ROUND(D88*F88,2)</f>
        <v>0</v>
      </c>
      <c r="J88" s="64" t="e">
        <f>+ROUND(H88+I88*tc,2)</f>
        <v>#REF!</v>
      </c>
      <c r="K88" s="72"/>
      <c r="N88" s="178"/>
      <c r="O88" s="178"/>
      <c r="P88" s="178"/>
    </row>
    <row r="89" spans="1:16" ht="14.1" customHeight="1">
      <c r="A89" s="427">
        <f>A85+0.0001</f>
        <v>5.0405999999999977</v>
      </c>
      <c r="B89" s="225" t="s">
        <v>928</v>
      </c>
      <c r="C89" s="63"/>
      <c r="D89" s="435">
        <v>0</v>
      </c>
      <c r="E89" s="64" t="s">
        <v>1</v>
      </c>
      <c r="F89" s="215"/>
      <c r="G89" s="115"/>
      <c r="H89" s="115"/>
      <c r="I89" s="333"/>
      <c r="J89" s="64"/>
      <c r="K89" s="67"/>
      <c r="N89" s="178"/>
      <c r="O89" s="178"/>
      <c r="P89" s="178"/>
    </row>
    <row r="90" spans="1:16" ht="14.1" customHeight="1">
      <c r="A90" s="434">
        <f>A89+0.000001</f>
        <v>5.0406009999999979</v>
      </c>
      <c r="B90" s="214" t="s">
        <v>929</v>
      </c>
      <c r="C90" s="63" t="s">
        <v>123</v>
      </c>
      <c r="D90" s="435">
        <v>1006.8</v>
      </c>
      <c r="E90" s="64">
        <v>47.24</v>
      </c>
      <c r="F90" s="213"/>
      <c r="G90" s="115" t="e">
        <f>+ROUND(E90+F90*tc,2)</f>
        <v>#REF!</v>
      </c>
      <c r="H90" s="115">
        <f>+ROUND(D90*E90,2)</f>
        <v>47561.23</v>
      </c>
      <c r="I90" s="333">
        <f>+ROUND(D90*F90,2)</f>
        <v>0</v>
      </c>
      <c r="J90" s="64" t="e">
        <f>+ROUND(H90+I90*tc,2)</f>
        <v>#REF!</v>
      </c>
      <c r="K90" s="67"/>
      <c r="N90" s="178"/>
      <c r="O90" s="178"/>
      <c r="P90" s="178"/>
    </row>
    <row r="91" spans="1:16" ht="14.1" customHeight="1">
      <c r="A91" s="427">
        <f>A89+0.0001</f>
        <v>5.0406999999999975</v>
      </c>
      <c r="B91" s="225" t="s">
        <v>930</v>
      </c>
      <c r="C91" s="63"/>
      <c r="D91" s="435">
        <v>0</v>
      </c>
      <c r="E91" s="64" t="s">
        <v>1</v>
      </c>
      <c r="F91" s="215"/>
      <c r="G91" s="115"/>
      <c r="H91" s="115"/>
      <c r="I91" s="333"/>
      <c r="J91" s="64"/>
      <c r="K91" s="67"/>
      <c r="N91" s="178"/>
      <c r="O91" s="178"/>
      <c r="P91" s="178"/>
    </row>
    <row r="92" spans="1:16" ht="14.1" customHeight="1">
      <c r="A92" s="434">
        <f>A91+0.000001</f>
        <v>5.0407009999999977</v>
      </c>
      <c r="B92" s="214" t="s">
        <v>929</v>
      </c>
      <c r="C92" s="63" t="s">
        <v>123</v>
      </c>
      <c r="D92" s="435">
        <v>0</v>
      </c>
      <c r="E92" s="64">
        <v>47.24</v>
      </c>
      <c r="F92" s="213"/>
      <c r="G92" s="115" t="e">
        <f>+ROUND(E92+F92*tc,2)</f>
        <v>#REF!</v>
      </c>
      <c r="H92" s="115">
        <f>+ROUND(D92*E92,2)</f>
        <v>0</v>
      </c>
      <c r="I92" s="333">
        <f>+ROUND(D92*F92,2)</f>
        <v>0</v>
      </c>
      <c r="J92" s="64" t="e">
        <f>+ROUND(H92+I92*tc,2)</f>
        <v>#REF!</v>
      </c>
      <c r="K92" s="67"/>
      <c r="N92" s="178"/>
      <c r="O92" s="178"/>
      <c r="P92" s="178"/>
    </row>
    <row r="93" spans="1:16" ht="14.1" customHeight="1">
      <c r="A93" s="448">
        <f>A89+0.0001</f>
        <v>5.0406999999999975</v>
      </c>
      <c r="B93" s="225" t="s">
        <v>931</v>
      </c>
      <c r="C93" s="63"/>
      <c r="D93" s="435">
        <v>0</v>
      </c>
      <c r="E93" s="64" t="s">
        <v>1</v>
      </c>
      <c r="F93" s="215"/>
      <c r="G93" s="290"/>
      <c r="H93" s="290"/>
      <c r="I93" s="304"/>
      <c r="J93" s="64"/>
      <c r="K93" s="67"/>
      <c r="N93" s="178"/>
      <c r="O93" s="178"/>
      <c r="P93" s="178"/>
    </row>
    <row r="94" spans="1:16" ht="14.1" customHeight="1">
      <c r="A94" s="440">
        <f>A93+0.000001</f>
        <v>5.0407009999999977</v>
      </c>
      <c r="B94" s="214" t="s">
        <v>932</v>
      </c>
      <c r="C94" s="63" t="s">
        <v>123</v>
      </c>
      <c r="D94" s="435">
        <v>237.62</v>
      </c>
      <c r="E94" s="64">
        <v>55</v>
      </c>
      <c r="F94" s="213"/>
      <c r="G94" s="290" t="e">
        <f>+ROUND(E94+F94*tc,2)</f>
        <v>#REF!</v>
      </c>
      <c r="H94" s="290">
        <f>+ROUND(D94*E94,2)</f>
        <v>13069.1</v>
      </c>
      <c r="I94" s="304">
        <f>+ROUND(D94*F94,2)</f>
        <v>0</v>
      </c>
      <c r="J94" s="64" t="e">
        <f>+ROUND(H94+I94*tc,2)</f>
        <v>#REF!</v>
      </c>
      <c r="K94" s="67"/>
      <c r="N94" s="178"/>
      <c r="O94" s="178"/>
      <c r="P94" s="178"/>
    </row>
    <row r="95" spans="1:16" ht="14.1" customHeight="1">
      <c r="A95" s="427">
        <f>A93+0.0001</f>
        <v>5.0407999999999973</v>
      </c>
      <c r="B95" s="224" t="s">
        <v>933</v>
      </c>
      <c r="C95" s="63"/>
      <c r="D95" s="435">
        <v>0</v>
      </c>
      <c r="E95" s="64" t="s">
        <v>1</v>
      </c>
      <c r="F95" s="215"/>
      <c r="G95" s="115"/>
      <c r="H95" s="115"/>
      <c r="I95" s="333"/>
      <c r="J95" s="64"/>
      <c r="K95" s="67"/>
      <c r="N95" s="178"/>
      <c r="O95" s="178"/>
      <c r="P95" s="178"/>
    </row>
    <row r="96" spans="1:16" ht="14.1" customHeight="1">
      <c r="A96" s="440">
        <f>A95+0.000001</f>
        <v>5.0408009999999974</v>
      </c>
      <c r="B96" s="436" t="s">
        <v>934</v>
      </c>
      <c r="C96" s="63" t="s">
        <v>123</v>
      </c>
      <c r="D96" s="435">
        <v>33.880000000000003</v>
      </c>
      <c r="E96" s="64">
        <v>71.91</v>
      </c>
      <c r="F96" s="213"/>
      <c r="G96" s="290" t="e">
        <f>+ROUND(E96+F96*tc,2)</f>
        <v>#REF!</v>
      </c>
      <c r="H96" s="290">
        <f>+ROUND(D96*E96,2)</f>
        <v>2436.31</v>
      </c>
      <c r="I96" s="304">
        <f>+ROUND(D96*F96,2)</f>
        <v>0</v>
      </c>
      <c r="J96" s="64" t="e">
        <f>+ROUND(H96+I96*tc,2)</f>
        <v>#REF!</v>
      </c>
      <c r="K96" s="209"/>
      <c r="N96" s="178"/>
      <c r="O96" s="178"/>
      <c r="P96" s="178"/>
    </row>
    <row r="97" spans="1:16" ht="14.1" customHeight="1">
      <c r="A97" s="448">
        <f>A95+0.0001</f>
        <v>5.040899999999997</v>
      </c>
      <c r="B97" s="225" t="s">
        <v>935</v>
      </c>
      <c r="C97" s="63"/>
      <c r="D97" s="435">
        <v>0</v>
      </c>
      <c r="E97" s="64" t="s">
        <v>1</v>
      </c>
      <c r="F97" s="215"/>
      <c r="G97" s="290"/>
      <c r="H97" s="290"/>
      <c r="I97" s="304"/>
      <c r="J97" s="64"/>
      <c r="K97" s="67"/>
      <c r="N97" s="178"/>
      <c r="O97" s="178"/>
      <c r="P97" s="178"/>
    </row>
    <row r="98" spans="1:16" ht="14.1" customHeight="1">
      <c r="A98" s="440">
        <f>A97+0.000001</f>
        <v>5.0409009999999972</v>
      </c>
      <c r="B98" s="436" t="s">
        <v>934</v>
      </c>
      <c r="C98" s="63" t="s">
        <v>123</v>
      </c>
      <c r="D98" s="435">
        <v>0</v>
      </c>
      <c r="E98" s="64">
        <v>71.91</v>
      </c>
      <c r="F98" s="213"/>
      <c r="G98" s="290" t="e">
        <f>+ROUND(E98+F98*tc,2)</f>
        <v>#REF!</v>
      </c>
      <c r="H98" s="290">
        <f>+ROUND(D98*E98,2)</f>
        <v>0</v>
      </c>
      <c r="I98" s="304">
        <f>+ROUND(D98*F98,2)</f>
        <v>0</v>
      </c>
      <c r="J98" s="64" t="e">
        <f>+ROUND(H98+I98*tc,2)</f>
        <v>#REF!</v>
      </c>
      <c r="K98" s="209"/>
      <c r="N98" s="178"/>
      <c r="O98" s="178"/>
      <c r="P98" s="178"/>
    </row>
    <row r="99" spans="1:16" ht="14.1" customHeight="1">
      <c r="A99" s="449">
        <f>A90+0.01</f>
        <v>5.0506009999999977</v>
      </c>
      <c r="B99" s="450" t="s">
        <v>936</v>
      </c>
      <c r="C99" s="63"/>
      <c r="D99" s="435">
        <v>0</v>
      </c>
      <c r="E99" s="64" t="s">
        <v>1</v>
      </c>
      <c r="F99" s="213"/>
      <c r="G99" s="290"/>
      <c r="H99" s="290"/>
      <c r="I99" s="304"/>
      <c r="J99" s="64"/>
      <c r="K99" s="209" t="e">
        <f>SUM(H99:H101)+SUM(I99:I101)*tc</f>
        <v>#REF!</v>
      </c>
      <c r="N99" s="178"/>
      <c r="O99" s="178"/>
      <c r="P99" s="178"/>
    </row>
    <row r="100" spans="1:16" ht="14.1" customHeight="1">
      <c r="A100" s="448">
        <f>A99+0.0001</f>
        <v>5.0507009999999974</v>
      </c>
      <c r="B100" s="225" t="s">
        <v>937</v>
      </c>
      <c r="C100" s="63"/>
      <c r="D100" s="435">
        <v>0</v>
      </c>
      <c r="E100" s="64" t="s">
        <v>1</v>
      </c>
      <c r="F100" s="215"/>
      <c r="G100" s="290"/>
      <c r="H100" s="290"/>
      <c r="I100" s="304"/>
      <c r="J100" s="64"/>
      <c r="K100" s="67"/>
      <c r="N100" s="178"/>
      <c r="O100" s="178"/>
      <c r="P100" s="178"/>
    </row>
    <row r="101" spans="1:16" ht="14.1" customHeight="1">
      <c r="A101" s="440">
        <f>A100+0.000001</f>
        <v>5.0507019999999976</v>
      </c>
      <c r="B101" s="436" t="s">
        <v>934</v>
      </c>
      <c r="C101" s="63" t="s">
        <v>123</v>
      </c>
      <c r="D101" s="435">
        <v>73.650000000000006</v>
      </c>
      <c r="E101" s="64">
        <v>71.91</v>
      </c>
      <c r="F101" s="213"/>
      <c r="G101" s="290" t="e">
        <f>+ROUND(E101+F101*tc,2)</f>
        <v>#REF!</v>
      </c>
      <c r="H101" s="290">
        <f>+ROUND(D101*E101,2)</f>
        <v>5296.17</v>
      </c>
      <c r="I101" s="304">
        <f>+ROUND(D101*F101,2)</f>
        <v>0</v>
      </c>
      <c r="J101" s="64" t="e">
        <f>+ROUND(H101+I101*tc,2)</f>
        <v>#REF!</v>
      </c>
      <c r="K101" s="209"/>
      <c r="N101" s="178"/>
      <c r="O101" s="178"/>
      <c r="P101" s="178"/>
    </row>
    <row r="102" spans="1:16" ht="14.1" customHeight="1">
      <c r="A102" s="449">
        <f>A72+0.01</f>
        <v>5.0499999999999989</v>
      </c>
      <c r="B102" s="450" t="s">
        <v>938</v>
      </c>
      <c r="C102" s="63"/>
      <c r="D102" s="435">
        <v>0</v>
      </c>
      <c r="E102" s="64"/>
      <c r="F102" s="213"/>
      <c r="G102" s="290"/>
      <c r="H102" s="290"/>
      <c r="I102" s="304"/>
      <c r="J102" s="64"/>
      <c r="K102" s="209" t="e">
        <f>SUM(H102:H114)+SUM(I102:I114)*tc</f>
        <v>#REF!</v>
      </c>
      <c r="N102" s="178"/>
      <c r="O102" s="178"/>
      <c r="P102" s="178"/>
    </row>
    <row r="103" spans="1:16" ht="14.1" customHeight="1">
      <c r="A103" s="448">
        <f>A102+0.0001</f>
        <v>5.0500999999999987</v>
      </c>
      <c r="B103" s="228" t="s">
        <v>939</v>
      </c>
      <c r="C103" s="63"/>
      <c r="D103" s="435">
        <v>0</v>
      </c>
      <c r="E103" s="64"/>
      <c r="F103" s="213"/>
      <c r="G103" s="290"/>
      <c r="H103" s="290"/>
      <c r="I103" s="304"/>
      <c r="J103" s="64"/>
      <c r="K103" s="67"/>
      <c r="N103" s="178"/>
      <c r="O103" s="178"/>
      <c r="P103" s="178"/>
    </row>
    <row r="104" spans="1:16" ht="14.1" customHeight="1">
      <c r="A104" s="440">
        <f>A103+0.000001</f>
        <v>5.0501009999999988</v>
      </c>
      <c r="B104" s="436" t="s">
        <v>940</v>
      </c>
      <c r="C104" s="63" t="s">
        <v>39</v>
      </c>
      <c r="D104" s="435">
        <v>35.07</v>
      </c>
      <c r="E104" s="64">
        <v>14.95</v>
      </c>
      <c r="F104" s="213"/>
      <c r="G104" s="290" t="e">
        <f>+ROUND(E104+F104*tc,2)</f>
        <v>#REF!</v>
      </c>
      <c r="H104" s="290">
        <f>+ROUND(D104*E104,2)</f>
        <v>524.29999999999995</v>
      </c>
      <c r="I104" s="304">
        <f>+ROUND(D104*F104,2)</f>
        <v>0</v>
      </c>
      <c r="J104" s="64" t="e">
        <f>+ROUND(H104+I104*tc,2)</f>
        <v>#REF!</v>
      </c>
      <c r="K104" s="67"/>
      <c r="N104" s="178"/>
      <c r="O104" s="178"/>
      <c r="P104" s="178"/>
    </row>
    <row r="105" spans="1:16" ht="14.1" customHeight="1">
      <c r="A105" s="448">
        <f>A103+0.0001</f>
        <v>5.0501999999999985</v>
      </c>
      <c r="B105" s="228" t="s">
        <v>941</v>
      </c>
      <c r="C105" s="63"/>
      <c r="D105" s="435">
        <v>0</v>
      </c>
      <c r="E105" s="64"/>
      <c r="F105" s="48"/>
      <c r="G105" s="290"/>
      <c r="H105" s="290"/>
      <c r="I105" s="304"/>
      <c r="J105" s="64"/>
      <c r="K105" s="67"/>
      <c r="N105" s="178"/>
      <c r="O105" s="178"/>
      <c r="P105" s="178"/>
    </row>
    <row r="106" spans="1:16" ht="14.1" customHeight="1">
      <c r="A106" s="440">
        <f>A105+0.000001</f>
        <v>5.0502009999999986</v>
      </c>
      <c r="B106" s="451" t="s">
        <v>942</v>
      </c>
      <c r="C106" s="63" t="s">
        <v>39</v>
      </c>
      <c r="D106" s="435">
        <v>157.11000000000001</v>
      </c>
      <c r="E106" s="64">
        <v>22.63</v>
      </c>
      <c r="F106" s="213"/>
      <c r="G106" s="290" t="e">
        <f>+ROUND(E106+F106*tc,2)</f>
        <v>#REF!</v>
      </c>
      <c r="H106" s="290">
        <f>+ROUND(D106*E106,2)</f>
        <v>3555.4</v>
      </c>
      <c r="I106" s="304">
        <f>+ROUND(D106*F106,2)</f>
        <v>0</v>
      </c>
      <c r="J106" s="64" t="e">
        <f>+ROUND(H106+I106*tc,2)</f>
        <v>#REF!</v>
      </c>
      <c r="K106" s="67"/>
      <c r="N106" s="178"/>
      <c r="O106" s="178"/>
      <c r="P106" s="178"/>
    </row>
    <row r="107" spans="1:16" ht="14.1" customHeight="1">
      <c r="A107" s="427">
        <f>A105+0.0001</f>
        <v>5.0502999999999982</v>
      </c>
      <c r="B107" s="224" t="s">
        <v>943</v>
      </c>
      <c r="C107" s="63"/>
      <c r="D107" s="435">
        <v>0</v>
      </c>
      <c r="E107" s="64"/>
      <c r="F107" s="48"/>
      <c r="G107" s="115"/>
      <c r="H107" s="115"/>
      <c r="I107" s="333"/>
      <c r="J107" s="64"/>
      <c r="K107" s="67"/>
      <c r="N107" s="178"/>
      <c r="O107" s="178"/>
      <c r="P107" s="178"/>
    </row>
    <row r="108" spans="1:16" ht="14.1" customHeight="1">
      <c r="A108" s="434">
        <f>A107+0.000001</f>
        <v>5.0503009999999984</v>
      </c>
      <c r="B108" s="214" t="s">
        <v>944</v>
      </c>
      <c r="C108" s="63" t="s">
        <v>39</v>
      </c>
      <c r="D108" s="435">
        <v>0</v>
      </c>
      <c r="E108" s="217">
        <v>12.25</v>
      </c>
      <c r="F108" s="213"/>
      <c r="G108" s="115" t="e">
        <f>+ROUND(E108+F108*tc,2)</f>
        <v>#REF!</v>
      </c>
      <c r="H108" s="115">
        <f>+ROUND(D108*E108,2)</f>
        <v>0</v>
      </c>
      <c r="I108" s="333">
        <f>+ROUND(D108*F108,2)</f>
        <v>0</v>
      </c>
      <c r="J108" s="64" t="e">
        <f>+ROUND(H108+I108*tc,2)</f>
        <v>#REF!</v>
      </c>
      <c r="K108" s="67"/>
      <c r="N108" s="178"/>
      <c r="O108" s="178"/>
      <c r="P108" s="178"/>
    </row>
    <row r="109" spans="1:16" ht="14.1" customHeight="1">
      <c r="A109" s="427">
        <f>A105+0.0001</f>
        <v>5.0502999999999982</v>
      </c>
      <c r="B109" s="223" t="s">
        <v>945</v>
      </c>
      <c r="C109" s="63"/>
      <c r="D109" s="435">
        <v>0</v>
      </c>
      <c r="E109" s="64"/>
      <c r="F109" s="213"/>
      <c r="G109" s="115"/>
      <c r="H109" s="115"/>
      <c r="I109" s="333"/>
      <c r="J109" s="64"/>
      <c r="K109" s="67"/>
      <c r="N109" s="178"/>
      <c r="O109" s="178"/>
      <c r="P109" s="178"/>
    </row>
    <row r="110" spans="1:16" ht="14.1" customHeight="1">
      <c r="A110" s="434">
        <f>A109+0.000001</f>
        <v>5.0503009999999984</v>
      </c>
      <c r="B110" s="212" t="s">
        <v>946</v>
      </c>
      <c r="C110" s="63" t="s">
        <v>39</v>
      </c>
      <c r="D110" s="435">
        <v>401.32</v>
      </c>
      <c r="E110" s="217">
        <v>12.25</v>
      </c>
      <c r="F110" s="213"/>
      <c r="G110" s="115" t="e">
        <f>+ROUND(E110+F110*tc,2)</f>
        <v>#REF!</v>
      </c>
      <c r="H110" s="115">
        <f>+ROUND(D110*E110,2)</f>
        <v>4916.17</v>
      </c>
      <c r="I110" s="333">
        <f>+ROUND(D110*F110,2)</f>
        <v>0</v>
      </c>
      <c r="J110" s="64" t="e">
        <f>+ROUND(H110+I110*tc,2)</f>
        <v>#REF!</v>
      </c>
      <c r="K110" s="67"/>
      <c r="N110" s="178"/>
      <c r="O110" s="178"/>
      <c r="P110" s="178"/>
    </row>
    <row r="111" spans="1:16" ht="15">
      <c r="A111" s="427">
        <f>A107+0.0001</f>
        <v>5.050399999999998</v>
      </c>
      <c r="B111" s="226" t="s">
        <v>947</v>
      </c>
      <c r="C111" s="63"/>
      <c r="D111" s="435">
        <v>0</v>
      </c>
      <c r="E111" s="64"/>
      <c r="F111" s="213"/>
      <c r="G111" s="115"/>
      <c r="H111" s="115"/>
      <c r="I111" s="333"/>
      <c r="J111" s="64"/>
      <c r="K111" s="67"/>
      <c r="N111" s="178"/>
      <c r="O111" s="178"/>
      <c r="P111" s="178"/>
    </row>
    <row r="112" spans="1:16" ht="14.1" customHeight="1">
      <c r="A112" s="434">
        <f>A111+0.000001</f>
        <v>5.0504009999999981</v>
      </c>
      <c r="B112" s="212" t="s">
        <v>948</v>
      </c>
      <c r="C112" s="63" t="s">
        <v>39</v>
      </c>
      <c r="D112" s="435">
        <v>156.12</v>
      </c>
      <c r="E112" s="217">
        <v>12.25</v>
      </c>
      <c r="F112" s="213"/>
      <c r="G112" s="115" t="e">
        <f>+ROUND(E112+F112*tc,2)</f>
        <v>#REF!</v>
      </c>
      <c r="H112" s="115">
        <f>+ROUND(D112*E112,2)</f>
        <v>1912.47</v>
      </c>
      <c r="I112" s="333">
        <f>+ROUND(D112*F112,2)</f>
        <v>0</v>
      </c>
      <c r="J112" s="64" t="e">
        <f>+ROUND(H112+I112*tc,2)</f>
        <v>#REF!</v>
      </c>
      <c r="K112" s="67"/>
      <c r="N112" s="178"/>
      <c r="O112" s="178"/>
      <c r="P112" s="178"/>
    </row>
    <row r="113" spans="1:16" ht="15">
      <c r="A113" s="427">
        <f>A111+0.0001</f>
        <v>5.0504999999999978</v>
      </c>
      <c r="B113" s="224" t="s">
        <v>917</v>
      </c>
      <c r="C113" s="63"/>
      <c r="D113" s="435">
        <v>0</v>
      </c>
      <c r="E113" s="64"/>
      <c r="F113" s="213"/>
      <c r="G113" s="115"/>
      <c r="H113" s="115"/>
      <c r="I113" s="333"/>
      <c r="J113" s="64"/>
      <c r="K113" s="67"/>
      <c r="N113" s="178"/>
      <c r="O113" s="178"/>
      <c r="P113" s="178"/>
    </row>
    <row r="114" spans="1:16" ht="14.1" customHeight="1">
      <c r="A114" s="434">
        <f>A113+0.000001</f>
        <v>5.0505009999999979</v>
      </c>
      <c r="B114" s="212" t="s">
        <v>949</v>
      </c>
      <c r="C114" s="63" t="s">
        <v>39</v>
      </c>
      <c r="D114" s="435">
        <v>0</v>
      </c>
      <c r="E114" s="217">
        <v>36</v>
      </c>
      <c r="F114" s="213"/>
      <c r="G114" s="115" t="e">
        <f>+ROUND(E114+F114*tc,2)</f>
        <v>#REF!</v>
      </c>
      <c r="H114" s="115">
        <f>+ROUND(D114*E114,2)</f>
        <v>0</v>
      </c>
      <c r="I114" s="333">
        <f>+ROUND(D114*F114,2)</f>
        <v>0</v>
      </c>
      <c r="J114" s="64" t="e">
        <f>+ROUND(H114+I114*tc,2)</f>
        <v>#REF!</v>
      </c>
      <c r="K114" s="67"/>
      <c r="N114" s="178"/>
      <c r="O114" s="178"/>
      <c r="P114" s="178"/>
    </row>
    <row r="115" spans="1:16" ht="14.1" customHeight="1">
      <c r="A115" s="442">
        <f>A85+0.01</f>
        <v>5.0504999999999978</v>
      </c>
      <c r="B115" s="443" t="s">
        <v>950</v>
      </c>
      <c r="C115" s="218"/>
      <c r="D115" s="435">
        <v>0</v>
      </c>
      <c r="E115" s="207"/>
      <c r="F115" s="219"/>
      <c r="G115" s="115"/>
      <c r="H115" s="115"/>
      <c r="I115" s="333"/>
      <c r="J115" s="64"/>
      <c r="K115" s="80" t="e">
        <f>SUM(H115:H119)+SUM(I115:I119)*tc</f>
        <v>#REF!</v>
      </c>
      <c r="N115" s="178"/>
      <c r="O115" s="178"/>
      <c r="P115" s="178"/>
    </row>
    <row r="116" spans="1:16" ht="14.1" customHeight="1">
      <c r="A116" s="448">
        <f>A115+0.0001</f>
        <v>5.0505999999999975</v>
      </c>
      <c r="B116" s="226" t="s">
        <v>933</v>
      </c>
      <c r="C116" s="63"/>
      <c r="D116" s="435">
        <v>0</v>
      </c>
      <c r="E116" s="64"/>
      <c r="F116" s="213"/>
      <c r="G116" s="290"/>
      <c r="H116" s="290"/>
      <c r="I116" s="304"/>
      <c r="J116" s="64"/>
      <c r="K116" s="67"/>
      <c r="N116" s="178"/>
      <c r="O116" s="178"/>
      <c r="P116" s="178"/>
    </row>
    <row r="117" spans="1:16" ht="14.1" customHeight="1">
      <c r="A117" s="440">
        <f>A116+0.000001</f>
        <v>5.0506009999999977</v>
      </c>
      <c r="B117" s="214" t="s">
        <v>951</v>
      </c>
      <c r="C117" s="63" t="s">
        <v>39</v>
      </c>
      <c r="D117" s="435">
        <v>0</v>
      </c>
      <c r="E117" s="64">
        <v>80.09</v>
      </c>
      <c r="F117" s="213"/>
      <c r="G117" s="290" t="e">
        <f>+ROUND(E117+F117*tc,2)</f>
        <v>#REF!</v>
      </c>
      <c r="H117" s="290">
        <f>+ROUND(D117*E117,2)</f>
        <v>0</v>
      </c>
      <c r="I117" s="304">
        <f>+ROUND(D117*F117,2)</f>
        <v>0</v>
      </c>
      <c r="J117" s="64" t="e">
        <f>+ROUND(H117+I117*tc,2)</f>
        <v>#REF!</v>
      </c>
      <c r="K117" s="67"/>
      <c r="N117" s="178"/>
      <c r="O117" s="178"/>
      <c r="P117" s="178"/>
    </row>
    <row r="118" spans="1:16" ht="14.1" customHeight="1">
      <c r="A118" s="427">
        <f>A116+0.0001</f>
        <v>5.0506999999999973</v>
      </c>
      <c r="B118" s="226" t="s">
        <v>952</v>
      </c>
      <c r="C118" s="63"/>
      <c r="D118" s="435">
        <v>0</v>
      </c>
      <c r="E118" s="64"/>
      <c r="F118" s="48"/>
      <c r="G118" s="115"/>
      <c r="H118" s="115"/>
      <c r="I118" s="333"/>
      <c r="J118" s="64"/>
      <c r="K118" s="67"/>
      <c r="N118" s="178"/>
      <c r="O118" s="178"/>
      <c r="P118" s="178"/>
    </row>
    <row r="119" spans="1:16" ht="14.1" customHeight="1">
      <c r="A119" s="434">
        <f>A118+0.000001</f>
        <v>5.0507009999999974</v>
      </c>
      <c r="B119" s="214" t="s">
        <v>953</v>
      </c>
      <c r="C119" s="63" t="s">
        <v>39</v>
      </c>
      <c r="D119" s="435">
        <v>0</v>
      </c>
      <c r="E119" s="64">
        <v>147.61000000000001</v>
      </c>
      <c r="F119" s="213"/>
      <c r="G119" s="115" t="e">
        <f>+ROUND(E119+F119*tc,2)</f>
        <v>#REF!</v>
      </c>
      <c r="H119" s="115">
        <f>+ROUND(D119*E119,2)</f>
        <v>0</v>
      </c>
      <c r="I119" s="333">
        <f>+ROUND(D119*F119,2)</f>
        <v>0</v>
      </c>
      <c r="J119" s="64" t="e">
        <f>+ROUND(H119+I119*tc,2)</f>
        <v>#REF!</v>
      </c>
      <c r="K119" s="67"/>
      <c r="N119" s="178"/>
      <c r="O119" s="178"/>
      <c r="P119" s="178"/>
    </row>
    <row r="120" spans="1:16" ht="14.1" customHeight="1">
      <c r="A120" s="442">
        <f>A102+0.01</f>
        <v>5.0599999999999987</v>
      </c>
      <c r="B120" s="443" t="s">
        <v>954</v>
      </c>
      <c r="C120" s="218"/>
      <c r="D120" s="435">
        <v>0</v>
      </c>
      <c r="E120" s="207"/>
      <c r="F120" s="219"/>
      <c r="G120" s="115"/>
      <c r="H120" s="115"/>
      <c r="I120" s="333"/>
      <c r="J120" s="64"/>
      <c r="K120" s="80" t="e">
        <f>SUM(H120:H128)+SUM(I120:I128)*tc</f>
        <v>#REF!</v>
      </c>
      <c r="N120" s="178"/>
      <c r="O120" s="178"/>
      <c r="P120" s="178"/>
    </row>
    <row r="121" spans="1:16" ht="14.1" customHeight="1">
      <c r="A121" s="427">
        <f>A120+0.0001</f>
        <v>5.0600999999999985</v>
      </c>
      <c r="B121" s="225" t="s">
        <v>955</v>
      </c>
      <c r="C121" s="63"/>
      <c r="D121" s="435">
        <v>0</v>
      </c>
      <c r="E121" s="64"/>
      <c r="F121" s="213"/>
      <c r="G121" s="115"/>
      <c r="H121" s="115"/>
      <c r="I121" s="333"/>
      <c r="J121" s="64"/>
      <c r="K121" s="209"/>
      <c r="N121" s="178"/>
      <c r="O121" s="178"/>
      <c r="P121" s="178"/>
    </row>
    <row r="122" spans="1:16" ht="14.1" customHeight="1">
      <c r="A122" s="434">
        <f t="shared" ref="A122:A128" si="30">A121+0.000001</f>
        <v>5.0601009999999986</v>
      </c>
      <c r="B122" s="326" t="s">
        <v>956</v>
      </c>
      <c r="C122" s="63" t="s">
        <v>123</v>
      </c>
      <c r="D122" s="435">
        <v>36.82</v>
      </c>
      <c r="E122" s="64">
        <v>79.05</v>
      </c>
      <c r="F122" s="213"/>
      <c r="G122" s="115" t="e">
        <f t="shared" ref="G122:G128" si="31">+ROUND(E122+F122*tc,2)</f>
        <v>#REF!</v>
      </c>
      <c r="H122" s="115">
        <f t="shared" ref="H122:H133" si="32">+ROUND(D122*E122,2)</f>
        <v>2910.62</v>
      </c>
      <c r="I122" s="333">
        <f t="shared" ref="I122:I134" si="33">+ROUND(D122*F122,2)</f>
        <v>0</v>
      </c>
      <c r="J122" s="64" t="e">
        <f t="shared" ref="J122:J128" si="34">+ROUND(H122+I122*tc,2)</f>
        <v>#REF!</v>
      </c>
      <c r="K122" s="72"/>
      <c r="N122" s="178"/>
      <c r="O122" s="178"/>
      <c r="P122" s="178"/>
    </row>
    <row r="123" spans="1:16" ht="14.1" customHeight="1">
      <c r="A123" s="434">
        <f t="shared" si="30"/>
        <v>5.0601019999999988</v>
      </c>
      <c r="B123" s="212" t="s">
        <v>957</v>
      </c>
      <c r="C123" s="63" t="s">
        <v>39</v>
      </c>
      <c r="D123" s="435">
        <v>196</v>
      </c>
      <c r="E123" s="64">
        <v>48.02</v>
      </c>
      <c r="F123" s="213"/>
      <c r="G123" s="115" t="e">
        <f t="shared" si="31"/>
        <v>#REF!</v>
      </c>
      <c r="H123" s="115">
        <f t="shared" si="32"/>
        <v>9411.92</v>
      </c>
      <c r="I123" s="333">
        <f t="shared" si="33"/>
        <v>0</v>
      </c>
      <c r="J123" s="64" t="e">
        <f t="shared" si="34"/>
        <v>#REF!</v>
      </c>
      <c r="K123" s="72"/>
      <c r="N123" s="178"/>
      <c r="O123" s="178"/>
      <c r="P123" s="178"/>
    </row>
    <row r="124" spans="1:16" ht="14.1" customHeight="1">
      <c r="A124" s="434">
        <f t="shared" si="30"/>
        <v>5.0601029999999989</v>
      </c>
      <c r="B124" s="212" t="s">
        <v>958</v>
      </c>
      <c r="C124" s="63" t="s">
        <v>123</v>
      </c>
      <c r="D124" s="435">
        <v>36.82</v>
      </c>
      <c r="E124" s="64">
        <v>22.97</v>
      </c>
      <c r="F124" s="213"/>
      <c r="G124" s="115" t="e">
        <f t="shared" si="31"/>
        <v>#REF!</v>
      </c>
      <c r="H124" s="115">
        <f t="shared" si="32"/>
        <v>845.76</v>
      </c>
      <c r="I124" s="333">
        <f t="shared" si="33"/>
        <v>0</v>
      </c>
      <c r="J124" s="64" t="e">
        <f t="shared" si="34"/>
        <v>#REF!</v>
      </c>
      <c r="K124" s="72"/>
      <c r="N124" s="178"/>
      <c r="O124" s="178"/>
      <c r="P124" s="178"/>
    </row>
    <row r="125" spans="1:16" ht="14.1" customHeight="1">
      <c r="A125" s="434">
        <f t="shared" si="30"/>
        <v>5.060103999999999</v>
      </c>
      <c r="B125" s="212" t="s">
        <v>959</v>
      </c>
      <c r="C125" s="63" t="s">
        <v>39</v>
      </c>
      <c r="D125" s="435">
        <v>196</v>
      </c>
      <c r="E125" s="64">
        <v>17.61</v>
      </c>
      <c r="F125" s="213"/>
      <c r="G125" s="115" t="e">
        <f t="shared" si="31"/>
        <v>#REF!</v>
      </c>
      <c r="H125" s="115">
        <f t="shared" si="32"/>
        <v>3451.56</v>
      </c>
      <c r="I125" s="333">
        <f t="shared" si="33"/>
        <v>0</v>
      </c>
      <c r="J125" s="64" t="e">
        <f t="shared" si="34"/>
        <v>#REF!</v>
      </c>
      <c r="K125" s="72"/>
      <c r="N125" s="178"/>
      <c r="O125" s="178"/>
      <c r="P125" s="178"/>
    </row>
    <row r="126" spans="1:16" ht="14.1" customHeight="1">
      <c r="A126" s="434">
        <f t="shared" si="30"/>
        <v>5.0601049999999992</v>
      </c>
      <c r="B126" s="212" t="s">
        <v>960</v>
      </c>
      <c r="C126" s="63" t="s">
        <v>39</v>
      </c>
      <c r="D126" s="435">
        <v>196</v>
      </c>
      <c r="E126" s="64">
        <v>14.28</v>
      </c>
      <c r="F126" s="213"/>
      <c r="G126" s="115" t="e">
        <f t="shared" si="31"/>
        <v>#REF!</v>
      </c>
      <c r="H126" s="115">
        <f t="shared" si="32"/>
        <v>2798.88</v>
      </c>
      <c r="I126" s="333">
        <f t="shared" si="33"/>
        <v>0</v>
      </c>
      <c r="J126" s="64" t="e">
        <f t="shared" si="34"/>
        <v>#REF!</v>
      </c>
      <c r="K126" s="72"/>
      <c r="N126" s="178"/>
      <c r="O126" s="178"/>
      <c r="P126" s="178"/>
    </row>
    <row r="127" spans="1:16" ht="14.1" customHeight="1">
      <c r="A127" s="434">
        <f t="shared" si="30"/>
        <v>5.0601059999999993</v>
      </c>
      <c r="B127" s="212" t="s">
        <v>961</v>
      </c>
      <c r="C127" s="63" t="s">
        <v>123</v>
      </c>
      <c r="D127" s="435">
        <v>71.17</v>
      </c>
      <c r="E127" s="64">
        <v>19.82</v>
      </c>
      <c r="F127" s="213"/>
      <c r="G127" s="115" t="e">
        <f t="shared" si="31"/>
        <v>#REF!</v>
      </c>
      <c r="H127" s="115">
        <f t="shared" si="32"/>
        <v>1410.59</v>
      </c>
      <c r="I127" s="333">
        <f t="shared" si="33"/>
        <v>0</v>
      </c>
      <c r="J127" s="64" t="e">
        <f t="shared" si="34"/>
        <v>#REF!</v>
      </c>
      <c r="K127" s="72"/>
      <c r="N127" s="178"/>
      <c r="O127" s="178"/>
      <c r="P127" s="178"/>
    </row>
    <row r="128" spans="1:16" ht="14.1" customHeight="1">
      <c r="A128" s="434">
        <f t="shared" si="30"/>
        <v>5.0601069999999995</v>
      </c>
      <c r="B128" s="214" t="s">
        <v>962</v>
      </c>
      <c r="C128" s="63" t="s">
        <v>39</v>
      </c>
      <c r="D128" s="435">
        <v>29</v>
      </c>
      <c r="E128" s="64">
        <v>22.53</v>
      </c>
      <c r="F128" s="213"/>
      <c r="G128" s="115" t="e">
        <f t="shared" si="31"/>
        <v>#REF!</v>
      </c>
      <c r="H128" s="115">
        <f t="shared" si="32"/>
        <v>653.37</v>
      </c>
      <c r="I128" s="333">
        <f t="shared" si="33"/>
        <v>0</v>
      </c>
      <c r="J128" s="64" t="e">
        <f t="shared" si="34"/>
        <v>#REF!</v>
      </c>
      <c r="K128" s="72"/>
      <c r="N128" s="178"/>
      <c r="O128" s="178"/>
      <c r="P128" s="178"/>
    </row>
    <row r="129" spans="1:16" ht="14.1" customHeight="1">
      <c r="A129" s="442">
        <f>A120+0.01</f>
        <v>5.0699999999999985</v>
      </c>
      <c r="B129" s="443" t="s">
        <v>963</v>
      </c>
      <c r="C129" s="218"/>
      <c r="D129" s="435">
        <v>0</v>
      </c>
      <c r="E129" s="207"/>
      <c r="F129" s="219"/>
      <c r="G129" s="115" t="e">
        <f t="shared" ref="G129:G133" si="35">+ROUND(E129+F129*tc,2)</f>
        <v>#REF!</v>
      </c>
      <c r="H129" s="115">
        <f t="shared" si="32"/>
        <v>0</v>
      </c>
      <c r="I129" s="333">
        <f t="shared" si="33"/>
        <v>0</v>
      </c>
      <c r="J129" s="64" t="e">
        <f t="shared" ref="J129:J134" si="36">+ROUND(H129+I129*tc,2)</f>
        <v>#REF!</v>
      </c>
      <c r="K129" s="80" t="e">
        <f>SUM(H129:H140)+SUM(I129:I140)*tc</f>
        <v>#REF!</v>
      </c>
      <c r="N129" s="178"/>
      <c r="O129" s="178"/>
      <c r="P129" s="178"/>
    </row>
    <row r="130" spans="1:16" ht="14.1" customHeight="1">
      <c r="A130" s="427">
        <f>A129+0.0001</f>
        <v>5.0700999999999983</v>
      </c>
      <c r="B130" s="224" t="s">
        <v>964</v>
      </c>
      <c r="C130" s="63"/>
      <c r="D130" s="435">
        <v>0</v>
      </c>
      <c r="E130" s="64"/>
      <c r="F130" s="215"/>
      <c r="G130" s="115" t="e">
        <f t="shared" si="35"/>
        <v>#REF!</v>
      </c>
      <c r="H130" s="115">
        <f t="shared" si="32"/>
        <v>0</v>
      </c>
      <c r="I130" s="333">
        <f t="shared" si="33"/>
        <v>0</v>
      </c>
      <c r="J130" s="64" t="e">
        <f t="shared" si="36"/>
        <v>#REF!</v>
      </c>
      <c r="K130" s="67"/>
      <c r="N130" s="178"/>
      <c r="O130" s="178"/>
      <c r="P130" s="178"/>
    </row>
    <row r="131" spans="1:16" ht="15">
      <c r="A131" s="434">
        <f>A130+0.000001</f>
        <v>5.0701009999999984</v>
      </c>
      <c r="B131" s="437" t="s">
        <v>965</v>
      </c>
      <c r="C131" s="63" t="s">
        <v>30</v>
      </c>
      <c r="D131" s="435">
        <v>10</v>
      </c>
      <c r="E131" s="64"/>
      <c r="F131" s="215">
        <v>279.375</v>
      </c>
      <c r="G131" s="115" t="e">
        <f t="shared" si="35"/>
        <v>#REF!</v>
      </c>
      <c r="H131" s="115">
        <f t="shared" si="32"/>
        <v>0</v>
      </c>
      <c r="I131" s="333">
        <f t="shared" si="33"/>
        <v>2793.75</v>
      </c>
      <c r="J131" s="64" t="e">
        <f t="shared" si="36"/>
        <v>#REF!</v>
      </c>
      <c r="K131" s="67"/>
      <c r="N131" s="178"/>
      <c r="O131" s="178"/>
      <c r="P131" s="178"/>
    </row>
    <row r="132" spans="1:16" ht="14.1" customHeight="1">
      <c r="A132" s="434">
        <f t="shared" ref="A132" si="37">A131+0.000001</f>
        <v>5.0701019999999986</v>
      </c>
      <c r="B132" s="437" t="s">
        <v>966</v>
      </c>
      <c r="C132" s="63" t="s">
        <v>30</v>
      </c>
      <c r="D132" s="435">
        <v>2</v>
      </c>
      <c r="E132" s="64"/>
      <c r="F132" s="215">
        <v>303.17361111111114</v>
      </c>
      <c r="G132" s="115" t="e">
        <f t="shared" si="35"/>
        <v>#REF!</v>
      </c>
      <c r="H132" s="115">
        <f t="shared" si="32"/>
        <v>0</v>
      </c>
      <c r="I132" s="333">
        <f t="shared" si="33"/>
        <v>606.35</v>
      </c>
      <c r="J132" s="64" t="e">
        <f t="shared" si="36"/>
        <v>#REF!</v>
      </c>
      <c r="K132" s="67"/>
      <c r="N132" s="178"/>
      <c r="O132" s="178"/>
      <c r="P132" s="178"/>
    </row>
    <row r="133" spans="1:16" ht="14.1" customHeight="1">
      <c r="A133" s="434">
        <f>A132+0.000001</f>
        <v>5.0701029999999987</v>
      </c>
      <c r="B133" s="437" t="s">
        <v>967</v>
      </c>
      <c r="C133" s="63" t="s">
        <v>30</v>
      </c>
      <c r="D133" s="435">
        <v>1</v>
      </c>
      <c r="E133" s="64"/>
      <c r="F133" s="215">
        <v>844.33333333333337</v>
      </c>
      <c r="G133" s="115" t="e">
        <f t="shared" si="35"/>
        <v>#REF!</v>
      </c>
      <c r="H133" s="115">
        <f t="shared" si="32"/>
        <v>0</v>
      </c>
      <c r="I133" s="333">
        <f t="shared" si="33"/>
        <v>844.33</v>
      </c>
      <c r="J133" s="64" t="e">
        <f t="shared" si="36"/>
        <v>#REF!</v>
      </c>
      <c r="K133" s="67"/>
      <c r="N133" s="178"/>
      <c r="O133" s="178"/>
      <c r="P133" s="178"/>
    </row>
    <row r="134" spans="1:16" ht="14.1" customHeight="1">
      <c r="A134" s="427">
        <f>A130+0.0001</f>
        <v>5.070199999999998</v>
      </c>
      <c r="B134" s="224" t="s">
        <v>968</v>
      </c>
      <c r="C134" s="63"/>
      <c r="D134" s="435">
        <v>0</v>
      </c>
      <c r="E134" s="64"/>
      <c r="F134" s="213"/>
      <c r="G134" s="115"/>
      <c r="H134" s="115"/>
      <c r="I134" s="333">
        <f t="shared" si="33"/>
        <v>0</v>
      </c>
      <c r="J134" s="64" t="e">
        <f t="shared" si="36"/>
        <v>#REF!</v>
      </c>
      <c r="K134" s="209"/>
      <c r="N134" s="178"/>
      <c r="O134" s="178"/>
      <c r="P134" s="178"/>
    </row>
    <row r="135" spans="1:16" ht="14.1" customHeight="1">
      <c r="A135" s="452">
        <f>A134+0.000001</f>
        <v>5.0702009999999982</v>
      </c>
      <c r="B135" s="210" t="s">
        <v>921</v>
      </c>
      <c r="C135" s="63"/>
      <c r="D135" s="435">
        <v>0</v>
      </c>
      <c r="E135" s="64"/>
      <c r="F135" s="213"/>
      <c r="G135" s="115"/>
      <c r="H135" s="115"/>
      <c r="I135" s="333"/>
      <c r="J135" s="64"/>
      <c r="K135" s="209"/>
      <c r="N135" s="178"/>
      <c r="O135" s="178"/>
      <c r="P135" s="178"/>
    </row>
    <row r="136" spans="1:16" ht="14.1" customHeight="1">
      <c r="A136" s="453">
        <f>A135+0.00000001</f>
        <v>5.0702010099999981</v>
      </c>
      <c r="B136" s="437" t="s">
        <v>969</v>
      </c>
      <c r="C136" s="63" t="s">
        <v>30</v>
      </c>
      <c r="D136" s="435">
        <v>136</v>
      </c>
      <c r="E136" s="64">
        <v>125</v>
      </c>
      <c r="F136" s="215">
        <v>119</v>
      </c>
      <c r="G136" s="115" t="e">
        <f>+ROUND(E136+F136*tc,2)</f>
        <v>#REF!</v>
      </c>
      <c r="H136" s="115">
        <f>+ROUND(D136*E136,2)</f>
        <v>17000</v>
      </c>
      <c r="I136" s="333">
        <f>+ROUND(D136*F136,2)</f>
        <v>16184</v>
      </c>
      <c r="J136" s="64" t="e">
        <f>+ROUND(H136+I136*tc,2)</f>
        <v>#REF!</v>
      </c>
      <c r="K136" s="67"/>
      <c r="N136" s="178"/>
      <c r="O136" s="178"/>
      <c r="P136" s="178"/>
    </row>
    <row r="137" spans="1:16" ht="14.1" customHeight="1">
      <c r="A137" s="453">
        <f>A136+0.00000001</f>
        <v>5.0702010199999981</v>
      </c>
      <c r="B137" s="437" t="s">
        <v>970</v>
      </c>
      <c r="C137" s="63" t="s">
        <v>30</v>
      </c>
      <c r="D137" s="435">
        <v>1</v>
      </c>
      <c r="E137" s="64">
        <v>125</v>
      </c>
      <c r="F137" s="215">
        <v>119</v>
      </c>
      <c r="G137" s="115" t="e">
        <f>+ROUND(E137+F137*tc,2)</f>
        <v>#REF!</v>
      </c>
      <c r="H137" s="115">
        <f>+ROUND(D137*E137,2)</f>
        <v>125</v>
      </c>
      <c r="I137" s="333">
        <f>+ROUND(D137*F137,2)</f>
        <v>119</v>
      </c>
      <c r="J137" s="64" t="e">
        <f>+ROUND(H137+I137*tc,2)</f>
        <v>#REF!</v>
      </c>
      <c r="K137" s="67"/>
      <c r="N137" s="178"/>
      <c r="O137" s="178"/>
      <c r="P137" s="178"/>
    </row>
    <row r="138" spans="1:16" ht="14.1" customHeight="1">
      <c r="A138" s="454">
        <f>A134+0.0001</f>
        <v>5.0702999999999978</v>
      </c>
      <c r="B138" s="455" t="s">
        <v>971</v>
      </c>
      <c r="C138" s="456"/>
      <c r="D138" s="457">
        <v>0</v>
      </c>
      <c r="E138" s="458" t="s">
        <v>1</v>
      </c>
      <c r="F138" s="459"/>
      <c r="G138" s="460"/>
      <c r="H138" s="460"/>
      <c r="I138" s="461"/>
      <c r="J138" s="458"/>
      <c r="K138" s="462"/>
      <c r="N138" s="178"/>
      <c r="O138" s="178"/>
      <c r="P138" s="178"/>
    </row>
    <row r="139" spans="1:16" ht="14.1" customHeight="1">
      <c r="A139" s="463">
        <f>A138+0.000001</f>
        <v>5.0703009999999979</v>
      </c>
      <c r="B139" s="464" t="s">
        <v>972</v>
      </c>
      <c r="C139" s="456" t="s">
        <v>30</v>
      </c>
      <c r="D139" s="457">
        <v>137</v>
      </c>
      <c r="E139" s="458">
        <v>25</v>
      </c>
      <c r="F139" s="465"/>
      <c r="G139" s="460" t="e">
        <f t="shared" ref="G139:G140" si="38">+ROUND(E139+F139*tc,2)</f>
        <v>#REF!</v>
      </c>
      <c r="H139" s="460">
        <f>+ROUND(D139*E139,2)</f>
        <v>3425</v>
      </c>
      <c r="I139" s="461">
        <f>+ROUND(D139*F139,2)</f>
        <v>0</v>
      </c>
      <c r="J139" s="458" t="e">
        <f t="shared" ref="J139:J140" si="39">+ROUND(H139+I139*tc,2)</f>
        <v>#REF!</v>
      </c>
      <c r="K139" s="462"/>
      <c r="N139" s="178"/>
      <c r="O139" s="178"/>
      <c r="P139" s="178"/>
    </row>
    <row r="140" spans="1:16" ht="14.1" customHeight="1">
      <c r="A140" s="463">
        <f>A139+0.000001</f>
        <v>5.0703019999999981</v>
      </c>
      <c r="B140" s="464" t="s">
        <v>973</v>
      </c>
      <c r="C140" s="456" t="s">
        <v>30</v>
      </c>
      <c r="D140" s="457">
        <v>137</v>
      </c>
      <c r="E140" s="458">
        <v>33</v>
      </c>
      <c r="F140" s="465"/>
      <c r="G140" s="460" t="e">
        <f t="shared" si="38"/>
        <v>#REF!</v>
      </c>
      <c r="H140" s="460">
        <f>+ROUND(D140*E140,2)</f>
        <v>4521</v>
      </c>
      <c r="I140" s="461">
        <f>+ROUND(D140*F140,2)</f>
        <v>0</v>
      </c>
      <c r="J140" s="458" t="e">
        <f t="shared" si="39"/>
        <v>#REF!</v>
      </c>
      <c r="K140" s="462"/>
      <c r="N140" s="178"/>
      <c r="O140" s="178"/>
      <c r="P140" s="178"/>
    </row>
    <row r="141" spans="1:16" ht="14.1" customHeight="1">
      <c r="A141" s="440"/>
      <c r="B141" s="450" t="s">
        <v>974</v>
      </c>
      <c r="C141" s="466"/>
      <c r="D141" s="435">
        <v>0</v>
      </c>
      <c r="E141" s="64"/>
      <c r="F141" s="215"/>
      <c r="G141" s="290" t="e">
        <f t="shared" ref="G141" si="40">+ROUND(E141+F141*tc,2)</f>
        <v>#REF!</v>
      </c>
      <c r="H141" s="290">
        <f t="shared" ref="H141:H149" si="41">+ROUND(D141*E141,2)</f>
        <v>0</v>
      </c>
      <c r="I141" s="304">
        <f t="shared" ref="I141:I149" si="42">+ROUND(D141*F141,2)</f>
        <v>0</v>
      </c>
      <c r="J141" s="64" t="e">
        <f t="shared" ref="J141" si="43">+ROUND(H141+I141*tc,2)</f>
        <v>#REF!</v>
      </c>
      <c r="K141" s="209" t="e">
        <f>SUM(H141:H149)+SUM(I141:I149)*tc</f>
        <v>#REF!</v>
      </c>
      <c r="N141" s="178"/>
      <c r="O141" s="178"/>
      <c r="P141" s="178"/>
    </row>
    <row r="142" spans="1:16" ht="14.1" customHeight="1">
      <c r="A142" s="440"/>
      <c r="B142" s="467" t="s">
        <v>975</v>
      </c>
      <c r="C142" s="466" t="s">
        <v>30</v>
      </c>
      <c r="D142" s="435">
        <v>4</v>
      </c>
      <c r="E142" s="64">
        <v>1069.81</v>
      </c>
      <c r="F142" s="215"/>
      <c r="G142" s="290" t="e">
        <f t="shared" ref="G142:G146" si="44">+ROUND(E142+F142*tc,2)</f>
        <v>#REF!</v>
      </c>
      <c r="H142" s="290">
        <f t="shared" si="41"/>
        <v>4279.24</v>
      </c>
      <c r="I142" s="304">
        <f t="shared" si="42"/>
        <v>0</v>
      </c>
      <c r="J142" s="64" t="e">
        <f t="shared" ref="J142:J146" si="45">+ROUND(H142+I142*tc,2)</f>
        <v>#REF!</v>
      </c>
      <c r="K142" s="67"/>
      <c r="N142" s="178"/>
      <c r="O142" s="178"/>
      <c r="P142" s="178"/>
    </row>
    <row r="143" spans="1:16" ht="14.1" customHeight="1">
      <c r="A143" s="440"/>
      <c r="B143" s="467" t="s">
        <v>976</v>
      </c>
      <c r="C143" s="466" t="s">
        <v>30</v>
      </c>
      <c r="D143" s="435">
        <v>1</v>
      </c>
      <c r="E143" s="64">
        <v>458.49</v>
      </c>
      <c r="F143" s="215"/>
      <c r="G143" s="290" t="e">
        <f t="shared" si="44"/>
        <v>#REF!</v>
      </c>
      <c r="H143" s="290">
        <f t="shared" si="41"/>
        <v>458.49</v>
      </c>
      <c r="I143" s="304">
        <f t="shared" si="42"/>
        <v>0</v>
      </c>
      <c r="J143" s="64" t="e">
        <f t="shared" si="45"/>
        <v>#REF!</v>
      </c>
      <c r="K143" s="67"/>
      <c r="N143" s="178"/>
      <c r="O143" s="178"/>
      <c r="P143" s="178"/>
    </row>
    <row r="144" spans="1:16" ht="14.1" customHeight="1">
      <c r="A144" s="440"/>
      <c r="B144" s="467" t="s">
        <v>977</v>
      </c>
      <c r="C144" s="466" t="s">
        <v>30</v>
      </c>
      <c r="D144" s="435">
        <v>1</v>
      </c>
      <c r="E144" s="64">
        <v>1232.5</v>
      </c>
      <c r="F144" s="215"/>
      <c r="G144" s="290" t="e">
        <f t="shared" si="44"/>
        <v>#REF!</v>
      </c>
      <c r="H144" s="290">
        <f t="shared" si="41"/>
        <v>1232.5</v>
      </c>
      <c r="I144" s="304">
        <f t="shared" si="42"/>
        <v>0</v>
      </c>
      <c r="J144" s="64" t="e">
        <f t="shared" si="45"/>
        <v>#REF!</v>
      </c>
      <c r="K144" s="67"/>
      <c r="N144" s="178"/>
      <c r="O144" s="178"/>
      <c r="P144" s="178"/>
    </row>
    <row r="145" spans="1:16" ht="14.1" customHeight="1">
      <c r="A145" s="440"/>
      <c r="B145" s="467" t="s">
        <v>978</v>
      </c>
      <c r="C145" s="466" t="s">
        <v>30</v>
      </c>
      <c r="D145" s="435">
        <v>1</v>
      </c>
      <c r="E145" s="64">
        <v>443.7</v>
      </c>
      <c r="F145" s="215"/>
      <c r="G145" s="290" t="e">
        <f t="shared" si="44"/>
        <v>#REF!</v>
      </c>
      <c r="H145" s="290">
        <f t="shared" si="41"/>
        <v>443.7</v>
      </c>
      <c r="I145" s="304">
        <f t="shared" si="42"/>
        <v>0</v>
      </c>
      <c r="J145" s="64" t="e">
        <f t="shared" si="45"/>
        <v>#REF!</v>
      </c>
      <c r="K145" s="67"/>
      <c r="N145" s="178"/>
      <c r="O145" s="178"/>
      <c r="P145" s="178"/>
    </row>
    <row r="146" spans="1:16" ht="14.1" customHeight="1">
      <c r="A146" s="440"/>
      <c r="B146" s="467" t="s">
        <v>979</v>
      </c>
      <c r="C146" s="466" t="s">
        <v>30</v>
      </c>
      <c r="D146" s="435">
        <v>1</v>
      </c>
      <c r="E146" s="64">
        <v>1035.3</v>
      </c>
      <c r="F146" s="215"/>
      <c r="G146" s="290" t="e">
        <f t="shared" si="44"/>
        <v>#REF!</v>
      </c>
      <c r="H146" s="290">
        <f t="shared" si="41"/>
        <v>1035.3</v>
      </c>
      <c r="I146" s="304">
        <f t="shared" si="42"/>
        <v>0</v>
      </c>
      <c r="J146" s="64" t="e">
        <f t="shared" si="45"/>
        <v>#REF!</v>
      </c>
      <c r="K146" s="67"/>
      <c r="N146" s="178"/>
      <c r="O146" s="178"/>
      <c r="P146" s="178"/>
    </row>
    <row r="147" spans="1:16" ht="14.1" customHeight="1">
      <c r="A147" s="468">
        <v>5.0902009999999978</v>
      </c>
      <c r="B147" s="469" t="s">
        <v>980</v>
      </c>
      <c r="C147" s="470"/>
      <c r="D147" s="471">
        <v>0</v>
      </c>
      <c r="E147" s="313"/>
      <c r="F147" s="472"/>
      <c r="G147" s="311" t="e">
        <f t="shared" ref="G147:G149" si="46">+ROUND(E147+F147*tc,2)</f>
        <v>#REF!</v>
      </c>
      <c r="H147" s="311">
        <f t="shared" si="41"/>
        <v>0</v>
      </c>
      <c r="I147" s="312">
        <f t="shared" si="42"/>
        <v>0</v>
      </c>
      <c r="J147" s="313" t="e">
        <f t="shared" ref="J147:J149" si="47">+ROUND(H147+I147*tc,2)</f>
        <v>#REF!</v>
      </c>
      <c r="K147" s="473"/>
      <c r="N147" s="178"/>
      <c r="O147" s="178"/>
      <c r="P147" s="178"/>
    </row>
    <row r="148" spans="1:16" ht="14.1" customHeight="1">
      <c r="A148" s="474">
        <v>5.0902010099999977</v>
      </c>
      <c r="B148" s="475" t="s">
        <v>981</v>
      </c>
      <c r="C148" s="470" t="s">
        <v>30</v>
      </c>
      <c r="D148" s="471">
        <v>0</v>
      </c>
      <c r="E148" s="313"/>
      <c r="F148" s="472">
        <v>2.2000000000000002</v>
      </c>
      <c r="G148" s="311" t="e">
        <f t="shared" si="46"/>
        <v>#REF!</v>
      </c>
      <c r="H148" s="311">
        <f t="shared" si="41"/>
        <v>0</v>
      </c>
      <c r="I148" s="312">
        <f t="shared" si="42"/>
        <v>0</v>
      </c>
      <c r="J148" s="313" t="e">
        <f t="shared" si="47"/>
        <v>#REF!</v>
      </c>
      <c r="K148" s="473"/>
      <c r="N148" s="178"/>
      <c r="O148" s="178"/>
      <c r="P148" s="178"/>
    </row>
    <row r="149" spans="1:16" ht="13.5" customHeight="1">
      <c r="A149" s="474">
        <v>5.0902010199999976</v>
      </c>
      <c r="B149" s="475" t="s">
        <v>982</v>
      </c>
      <c r="C149" s="470" t="s">
        <v>30</v>
      </c>
      <c r="D149" s="471">
        <v>0</v>
      </c>
      <c r="E149" s="313"/>
      <c r="F149" s="472">
        <v>2.2000000000000002</v>
      </c>
      <c r="G149" s="311" t="e">
        <f t="shared" si="46"/>
        <v>#REF!</v>
      </c>
      <c r="H149" s="311">
        <f t="shared" si="41"/>
        <v>0</v>
      </c>
      <c r="I149" s="312">
        <f t="shared" si="42"/>
        <v>0</v>
      </c>
      <c r="J149" s="313" t="e">
        <f t="shared" si="47"/>
        <v>#REF!</v>
      </c>
      <c r="K149" s="476"/>
      <c r="L149" s="229"/>
      <c r="N149" s="178"/>
      <c r="O149" s="178"/>
      <c r="P149" s="178"/>
    </row>
    <row r="150" spans="1:16" ht="14.1" customHeight="1">
      <c r="A150" s="442">
        <f>A129+0.01</f>
        <v>5.0799999999999983</v>
      </c>
      <c r="B150" s="443" t="s">
        <v>983</v>
      </c>
      <c r="C150" s="218"/>
      <c r="D150" s="435">
        <v>0</v>
      </c>
      <c r="E150" s="207"/>
      <c r="F150" s="219"/>
      <c r="G150" s="115"/>
      <c r="H150" s="115"/>
      <c r="I150" s="333"/>
      <c r="J150" s="64"/>
      <c r="K150" s="80" t="e">
        <f>SUM(H150:H152)+SUM(I150:I152)*tc</f>
        <v>#REF!</v>
      </c>
      <c r="N150" s="178"/>
      <c r="O150" s="178"/>
      <c r="P150" s="178"/>
    </row>
    <row r="151" spans="1:16" ht="14.1" customHeight="1">
      <c r="A151" s="427">
        <f>A150+0.0001</f>
        <v>5.0800999999999981</v>
      </c>
      <c r="B151" s="224" t="s">
        <v>921</v>
      </c>
      <c r="C151" s="63"/>
      <c r="D151" s="435">
        <v>0</v>
      </c>
      <c r="E151" s="64"/>
      <c r="F151" s="215"/>
      <c r="G151" s="115"/>
      <c r="H151" s="115"/>
      <c r="I151" s="333"/>
      <c r="J151" s="64"/>
      <c r="K151" s="67"/>
      <c r="N151" s="178"/>
      <c r="O151" s="178"/>
      <c r="P151" s="178"/>
    </row>
    <row r="152" spans="1:16" ht="14.1" customHeight="1">
      <c r="A152" s="434">
        <f>A151+0.000001</f>
        <v>5.0801009999999982</v>
      </c>
      <c r="B152" s="437" t="s">
        <v>984</v>
      </c>
      <c r="C152" s="63" t="s">
        <v>30</v>
      </c>
      <c r="D152" s="435">
        <v>137</v>
      </c>
      <c r="E152" s="64">
        <v>27.5</v>
      </c>
      <c r="F152" s="215"/>
      <c r="G152" s="115" t="e">
        <f>+ROUND(E152+F152*tc,2)</f>
        <v>#REF!</v>
      </c>
      <c r="H152" s="115">
        <f>+ROUND(D152*E152,2)</f>
        <v>3767.5</v>
      </c>
      <c r="I152" s="333">
        <f>+ROUND(D152*F152,2)</f>
        <v>0</v>
      </c>
      <c r="J152" s="64" t="e">
        <f>+ROUND(H152+I152*tc,2)</f>
        <v>#REF!</v>
      </c>
      <c r="K152" s="67"/>
      <c r="N152" s="178"/>
      <c r="O152" s="178"/>
      <c r="P152" s="178"/>
    </row>
    <row r="153" spans="1:16" ht="14.1" customHeight="1">
      <c r="A153" s="442">
        <f>A150+0.01</f>
        <v>5.0899999999999981</v>
      </c>
      <c r="B153" s="443" t="s">
        <v>985</v>
      </c>
      <c r="C153" s="218"/>
      <c r="D153" s="435">
        <v>0</v>
      </c>
      <c r="E153" s="207"/>
      <c r="F153" s="219"/>
      <c r="G153" s="115"/>
      <c r="H153" s="115"/>
      <c r="I153" s="333"/>
      <c r="J153" s="64"/>
      <c r="K153" s="80" t="e">
        <f>SUM(H153:H168)+SUM(I153:I168)*tc</f>
        <v>#REF!</v>
      </c>
      <c r="N153" s="178"/>
      <c r="O153" s="178"/>
      <c r="P153" s="178"/>
    </row>
    <row r="154" spans="1:16" ht="14.1" customHeight="1">
      <c r="A154" s="444">
        <f t="shared" ref="A154:A168" si="48">A153+0.0001</f>
        <v>5.0900999999999978</v>
      </c>
      <c r="B154" s="437" t="s">
        <v>986</v>
      </c>
      <c r="C154" s="63" t="s">
        <v>30</v>
      </c>
      <c r="D154" s="435">
        <v>0</v>
      </c>
      <c r="E154" s="217">
        <v>850</v>
      </c>
      <c r="F154" s="231"/>
      <c r="G154" s="115" t="e">
        <f t="shared" ref="G154:G168" si="49">+ROUND(E154+F154*tc,2)</f>
        <v>#REF!</v>
      </c>
      <c r="H154" s="115">
        <f t="shared" ref="H154:H168" si="50">+ROUND(D154*E154,2)</f>
        <v>0</v>
      </c>
      <c r="I154" s="333">
        <f t="shared" ref="I154:I168" si="51">+ROUND(D154*F154,2)</f>
        <v>0</v>
      </c>
      <c r="J154" s="64" t="e">
        <f t="shared" ref="J154:J168" si="52">+ROUND(H154+I154*tc,2)</f>
        <v>#REF!</v>
      </c>
      <c r="K154" s="67"/>
      <c r="N154" s="178"/>
      <c r="O154" s="178"/>
      <c r="P154" s="178"/>
    </row>
    <row r="155" spans="1:16" ht="14.1" customHeight="1">
      <c r="A155" s="444">
        <f t="shared" si="48"/>
        <v>5.0901999999999976</v>
      </c>
      <c r="B155" s="437" t="s">
        <v>987</v>
      </c>
      <c r="C155" s="63" t="s">
        <v>39</v>
      </c>
      <c r="D155" s="435">
        <v>0</v>
      </c>
      <c r="E155" s="217">
        <v>350</v>
      </c>
      <c r="F155" s="231"/>
      <c r="G155" s="115" t="e">
        <f t="shared" si="49"/>
        <v>#REF!</v>
      </c>
      <c r="H155" s="115">
        <f t="shared" si="50"/>
        <v>0</v>
      </c>
      <c r="I155" s="333">
        <f t="shared" si="51"/>
        <v>0</v>
      </c>
      <c r="J155" s="64" t="e">
        <f t="shared" si="52"/>
        <v>#REF!</v>
      </c>
      <c r="K155" s="67"/>
      <c r="N155" s="178"/>
      <c r="O155" s="178"/>
      <c r="P155" s="178"/>
    </row>
    <row r="156" spans="1:16" ht="14.1" customHeight="1">
      <c r="A156" s="444">
        <f t="shared" si="48"/>
        <v>5.0902999999999974</v>
      </c>
      <c r="B156" s="437" t="s">
        <v>988</v>
      </c>
      <c r="C156" s="63" t="s">
        <v>30</v>
      </c>
      <c r="D156" s="435">
        <v>351</v>
      </c>
      <c r="E156" s="217">
        <v>320</v>
      </c>
      <c r="F156" s="231"/>
      <c r="G156" s="115" t="e">
        <f t="shared" si="49"/>
        <v>#REF!</v>
      </c>
      <c r="H156" s="115">
        <f t="shared" si="50"/>
        <v>112320</v>
      </c>
      <c r="I156" s="333">
        <f t="shared" si="51"/>
        <v>0</v>
      </c>
      <c r="J156" s="64" t="e">
        <f t="shared" si="52"/>
        <v>#REF!</v>
      </c>
      <c r="K156" s="67"/>
      <c r="N156" s="178"/>
      <c r="O156" s="178"/>
      <c r="P156" s="178"/>
    </row>
    <row r="157" spans="1:16" ht="14.1" customHeight="1">
      <c r="A157" s="444">
        <f t="shared" si="48"/>
        <v>5.0903999999999971</v>
      </c>
      <c r="B157" s="437" t="s">
        <v>989</v>
      </c>
      <c r="C157" s="63" t="s">
        <v>30</v>
      </c>
      <c r="D157" s="435">
        <v>3</v>
      </c>
      <c r="E157" s="217">
        <v>1000</v>
      </c>
      <c r="F157" s="231"/>
      <c r="G157" s="115" t="e">
        <f t="shared" ref="G157" si="53">+ROUND(E157+F157*tc,2)</f>
        <v>#REF!</v>
      </c>
      <c r="H157" s="115">
        <f t="shared" si="50"/>
        <v>3000</v>
      </c>
      <c r="I157" s="333">
        <f t="shared" si="51"/>
        <v>0</v>
      </c>
      <c r="J157" s="64" t="e">
        <f t="shared" ref="J157" si="54">+ROUND(H157+I157*tc,2)</f>
        <v>#REF!</v>
      </c>
      <c r="K157" s="67"/>
      <c r="N157" s="178"/>
      <c r="O157" s="178"/>
      <c r="P157" s="178"/>
    </row>
    <row r="158" spans="1:16" ht="14.1" customHeight="1">
      <c r="A158" s="444">
        <f t="shared" si="48"/>
        <v>5.0904999999999969</v>
      </c>
      <c r="B158" s="437" t="s">
        <v>990</v>
      </c>
      <c r="C158" s="63" t="s">
        <v>30</v>
      </c>
      <c r="D158" s="435">
        <v>0</v>
      </c>
      <c r="E158" s="64">
        <v>750</v>
      </c>
      <c r="F158" s="231"/>
      <c r="G158" s="115" t="e">
        <f t="shared" si="49"/>
        <v>#REF!</v>
      </c>
      <c r="H158" s="115">
        <f t="shared" si="50"/>
        <v>0</v>
      </c>
      <c r="I158" s="333">
        <f t="shared" si="51"/>
        <v>0</v>
      </c>
      <c r="J158" s="64" t="e">
        <f t="shared" si="52"/>
        <v>#REF!</v>
      </c>
      <c r="K158" s="67"/>
      <c r="N158" s="178"/>
      <c r="O158" s="178"/>
      <c r="P158" s="178"/>
    </row>
    <row r="159" spans="1:16" ht="14.1" customHeight="1">
      <c r="A159" s="444">
        <f t="shared" si="48"/>
        <v>5.0905999999999967</v>
      </c>
      <c r="B159" s="437" t="s">
        <v>991</v>
      </c>
      <c r="C159" s="63" t="s">
        <v>30</v>
      </c>
      <c r="D159" s="435">
        <v>0</v>
      </c>
      <c r="E159" s="64">
        <v>255.5</v>
      </c>
      <c r="F159" s="231"/>
      <c r="G159" s="115" t="e">
        <f t="shared" si="49"/>
        <v>#REF!</v>
      </c>
      <c r="H159" s="115">
        <f t="shared" si="50"/>
        <v>0</v>
      </c>
      <c r="I159" s="333">
        <f t="shared" si="51"/>
        <v>0</v>
      </c>
      <c r="J159" s="64" t="e">
        <f t="shared" si="52"/>
        <v>#REF!</v>
      </c>
      <c r="K159" s="67"/>
      <c r="N159" s="178"/>
      <c r="O159" s="178"/>
      <c r="P159" s="178"/>
    </row>
    <row r="160" spans="1:16" ht="14.1" customHeight="1">
      <c r="A160" s="444">
        <f t="shared" si="48"/>
        <v>5.0906999999999965</v>
      </c>
      <c r="B160" s="437" t="s">
        <v>992</v>
      </c>
      <c r="C160" s="63" t="s">
        <v>30</v>
      </c>
      <c r="D160" s="435">
        <v>0</v>
      </c>
      <c r="E160" s="217">
        <v>985</v>
      </c>
      <c r="F160" s="231"/>
      <c r="G160" s="115" t="e">
        <f t="shared" si="49"/>
        <v>#REF!</v>
      </c>
      <c r="H160" s="115">
        <f t="shared" si="50"/>
        <v>0</v>
      </c>
      <c r="I160" s="333">
        <f t="shared" si="51"/>
        <v>0</v>
      </c>
      <c r="J160" s="64" t="e">
        <f t="shared" si="52"/>
        <v>#REF!</v>
      </c>
      <c r="K160" s="67"/>
      <c r="N160" s="178"/>
      <c r="O160" s="178"/>
      <c r="P160" s="178"/>
    </row>
    <row r="161" spans="1:16" ht="14.1" customHeight="1">
      <c r="A161" s="444">
        <f t="shared" si="48"/>
        <v>5.0907999999999962</v>
      </c>
      <c r="B161" s="437" t="s">
        <v>993</v>
      </c>
      <c r="C161" s="63" t="s">
        <v>30</v>
      </c>
      <c r="D161" s="435">
        <v>0</v>
      </c>
      <c r="E161" s="217">
        <v>300</v>
      </c>
      <c r="F161" s="231"/>
      <c r="G161" s="115" t="e">
        <f t="shared" si="49"/>
        <v>#REF!</v>
      </c>
      <c r="H161" s="115">
        <f t="shared" si="50"/>
        <v>0</v>
      </c>
      <c r="I161" s="333">
        <f t="shared" si="51"/>
        <v>0</v>
      </c>
      <c r="J161" s="64" t="e">
        <f t="shared" si="52"/>
        <v>#REF!</v>
      </c>
      <c r="K161" s="67"/>
      <c r="N161" s="178"/>
      <c r="O161" s="178"/>
      <c r="P161" s="178"/>
    </row>
    <row r="162" spans="1:16" ht="14.1" customHeight="1">
      <c r="A162" s="444">
        <f t="shared" si="48"/>
        <v>5.090899999999996</v>
      </c>
      <c r="B162" s="437" t="s">
        <v>994</v>
      </c>
      <c r="C162" s="63" t="s">
        <v>30</v>
      </c>
      <c r="D162" s="435">
        <v>3</v>
      </c>
      <c r="E162" s="217">
        <v>1200</v>
      </c>
      <c r="F162" s="231"/>
      <c r="G162" s="115" t="e">
        <f t="shared" si="49"/>
        <v>#REF!</v>
      </c>
      <c r="H162" s="115">
        <f t="shared" si="50"/>
        <v>3600</v>
      </c>
      <c r="I162" s="333">
        <f t="shared" si="51"/>
        <v>0</v>
      </c>
      <c r="J162" s="64" t="e">
        <f t="shared" si="52"/>
        <v>#REF!</v>
      </c>
      <c r="K162" s="67"/>
      <c r="N162" s="178"/>
      <c r="O162" s="178"/>
      <c r="P162" s="178"/>
    </row>
    <row r="163" spans="1:16" ht="14.1" customHeight="1">
      <c r="A163" s="444">
        <f t="shared" si="48"/>
        <v>5.0909999999999958</v>
      </c>
      <c r="B163" s="437" t="s">
        <v>995</v>
      </c>
      <c r="C163" s="63" t="s">
        <v>30</v>
      </c>
      <c r="D163" s="435">
        <v>0</v>
      </c>
      <c r="E163" s="217">
        <v>985</v>
      </c>
      <c r="F163" s="231"/>
      <c r="G163" s="115" t="e">
        <f t="shared" si="49"/>
        <v>#REF!</v>
      </c>
      <c r="H163" s="115">
        <f t="shared" si="50"/>
        <v>0</v>
      </c>
      <c r="I163" s="333">
        <f t="shared" si="51"/>
        <v>0</v>
      </c>
      <c r="J163" s="64" t="e">
        <f t="shared" si="52"/>
        <v>#REF!</v>
      </c>
      <c r="K163" s="67"/>
      <c r="N163" s="178"/>
      <c r="O163" s="178"/>
      <c r="P163" s="178"/>
    </row>
    <row r="164" spans="1:16" ht="14.1" customHeight="1">
      <c r="A164" s="444">
        <f>A161+0.0001</f>
        <v>5.090899999999996</v>
      </c>
      <c r="B164" s="437" t="s">
        <v>996</v>
      </c>
      <c r="C164" s="63" t="s">
        <v>39</v>
      </c>
      <c r="D164" s="435">
        <v>33.9</v>
      </c>
      <c r="E164" s="217">
        <v>350</v>
      </c>
      <c r="F164" s="231"/>
      <c r="G164" s="115" t="e">
        <f t="shared" ref="G164:G165" si="55">+ROUND(E164+F164*tc,2)</f>
        <v>#REF!</v>
      </c>
      <c r="H164" s="115">
        <f t="shared" si="50"/>
        <v>11865</v>
      </c>
      <c r="I164" s="333">
        <f t="shared" si="51"/>
        <v>0</v>
      </c>
      <c r="J164" s="64" t="e">
        <f t="shared" ref="J164:J165" si="56">+ROUND(H164+I164*tc,2)</f>
        <v>#REF!</v>
      </c>
      <c r="K164" s="67"/>
      <c r="N164" s="178"/>
      <c r="O164" s="178"/>
      <c r="P164" s="178"/>
    </row>
    <row r="165" spans="1:16" ht="14.1" customHeight="1">
      <c r="A165" s="444">
        <f t="shared" si="48"/>
        <v>5.0909999999999958</v>
      </c>
      <c r="B165" s="437" t="s">
        <v>997</v>
      </c>
      <c r="C165" s="63" t="s">
        <v>39</v>
      </c>
      <c r="D165" s="435">
        <v>3.74</v>
      </c>
      <c r="E165" s="217">
        <v>220</v>
      </c>
      <c r="F165" s="231"/>
      <c r="G165" s="115" t="e">
        <f t="shared" si="55"/>
        <v>#REF!</v>
      </c>
      <c r="H165" s="115">
        <f t="shared" si="50"/>
        <v>822.8</v>
      </c>
      <c r="I165" s="333">
        <f t="shared" si="51"/>
        <v>0</v>
      </c>
      <c r="J165" s="64" t="e">
        <f t="shared" si="56"/>
        <v>#REF!</v>
      </c>
      <c r="K165" s="67"/>
      <c r="N165" s="178"/>
      <c r="O165" s="178"/>
      <c r="P165" s="178"/>
    </row>
    <row r="166" spans="1:16" ht="14.1" customHeight="1">
      <c r="A166" s="444">
        <f>A163+0.0001</f>
        <v>5.0910999999999955</v>
      </c>
      <c r="B166" s="437" t="s">
        <v>998</v>
      </c>
      <c r="C166" s="63" t="s">
        <v>39</v>
      </c>
      <c r="D166" s="435">
        <v>80.099999999999994</v>
      </c>
      <c r="E166" s="217">
        <v>220</v>
      </c>
      <c r="F166" s="231"/>
      <c r="G166" s="115" t="e">
        <f t="shared" si="49"/>
        <v>#REF!</v>
      </c>
      <c r="H166" s="115">
        <f t="shared" si="50"/>
        <v>17622</v>
      </c>
      <c r="I166" s="333">
        <f t="shared" si="51"/>
        <v>0</v>
      </c>
      <c r="J166" s="64" t="e">
        <f t="shared" si="52"/>
        <v>#REF!</v>
      </c>
      <c r="K166" s="67"/>
      <c r="N166" s="178"/>
      <c r="O166" s="178"/>
      <c r="P166" s="178"/>
    </row>
    <row r="167" spans="1:16" ht="14.1" customHeight="1">
      <c r="A167" s="444">
        <f t="shared" si="48"/>
        <v>5.0911999999999953</v>
      </c>
      <c r="B167" s="437" t="s">
        <v>999</v>
      </c>
      <c r="C167" s="63" t="s">
        <v>39</v>
      </c>
      <c r="D167" s="435">
        <v>28.72</v>
      </c>
      <c r="E167" s="217">
        <v>350</v>
      </c>
      <c r="F167" s="231"/>
      <c r="G167" s="115" t="e">
        <f t="shared" ref="G167" si="57">+ROUND(E167+F167*tc,2)</f>
        <v>#REF!</v>
      </c>
      <c r="H167" s="115">
        <f t="shared" si="50"/>
        <v>10052</v>
      </c>
      <c r="I167" s="333">
        <f t="shared" si="51"/>
        <v>0</v>
      </c>
      <c r="J167" s="64" t="e">
        <f t="shared" ref="J167" si="58">+ROUND(H167+I167*tc,2)</f>
        <v>#REF!</v>
      </c>
      <c r="K167" s="67"/>
      <c r="N167" s="178"/>
      <c r="O167" s="178"/>
      <c r="P167" s="178"/>
    </row>
    <row r="168" spans="1:16" ht="14.1" customHeight="1">
      <c r="A168" s="444">
        <f t="shared" si="48"/>
        <v>5.0912999999999951</v>
      </c>
      <c r="B168" s="437" t="s">
        <v>1000</v>
      </c>
      <c r="C168" s="63" t="s">
        <v>39</v>
      </c>
      <c r="D168" s="435">
        <v>0</v>
      </c>
      <c r="E168" s="217">
        <v>450</v>
      </c>
      <c r="F168" s="231"/>
      <c r="G168" s="115" t="e">
        <f t="shared" si="49"/>
        <v>#REF!</v>
      </c>
      <c r="H168" s="115">
        <f t="shared" si="50"/>
        <v>0</v>
      </c>
      <c r="I168" s="333">
        <f t="shared" si="51"/>
        <v>0</v>
      </c>
      <c r="J168" s="64" t="e">
        <f t="shared" si="52"/>
        <v>#REF!</v>
      </c>
      <c r="K168" s="67"/>
      <c r="N168" s="178"/>
      <c r="O168" s="178"/>
      <c r="P168" s="178"/>
    </row>
    <row r="169" spans="1:16" ht="14.1" customHeight="1">
      <c r="A169" s="442">
        <f>A153+0.01</f>
        <v>5.0999999999999979</v>
      </c>
      <c r="B169" s="443" t="s">
        <v>1001</v>
      </c>
      <c r="C169" s="218"/>
      <c r="D169" s="435">
        <v>0</v>
      </c>
      <c r="E169" s="207"/>
      <c r="F169" s="219"/>
      <c r="G169" s="115"/>
      <c r="H169" s="115"/>
      <c r="I169" s="333"/>
      <c r="J169" s="64"/>
      <c r="K169" s="80" t="e">
        <f>SUM(H169:H192)+SUM(I169:I192)*tc</f>
        <v>#REF!</v>
      </c>
      <c r="N169" s="178"/>
      <c r="O169" s="178"/>
      <c r="P169" s="178"/>
    </row>
    <row r="170" spans="1:16" ht="14.1" customHeight="1">
      <c r="A170" s="427">
        <f>A169+0.0001</f>
        <v>5.1000999999999976</v>
      </c>
      <c r="B170" s="477" t="s">
        <v>1002</v>
      </c>
      <c r="C170" s="63"/>
      <c r="D170" s="435">
        <v>0</v>
      </c>
      <c r="E170" s="64"/>
      <c r="F170" s="215"/>
      <c r="G170" s="115"/>
      <c r="H170" s="115"/>
      <c r="I170" s="333"/>
      <c r="J170" s="64"/>
      <c r="K170" s="67"/>
      <c r="N170" s="178"/>
      <c r="O170" s="178"/>
      <c r="P170" s="178"/>
    </row>
    <row r="171" spans="1:16" ht="14.1" customHeight="1">
      <c r="A171" s="452">
        <f>A163+0.000001</f>
        <v>5.0910009999999959</v>
      </c>
      <c r="B171" s="210" t="s">
        <v>1003</v>
      </c>
      <c r="C171" s="63"/>
      <c r="D171" s="435">
        <v>0</v>
      </c>
      <c r="E171" s="64"/>
      <c r="F171" s="215"/>
      <c r="G171" s="115"/>
      <c r="H171" s="115"/>
      <c r="I171" s="333"/>
      <c r="J171" s="64"/>
      <c r="K171" s="67"/>
      <c r="N171" s="178"/>
      <c r="O171" s="178"/>
      <c r="P171" s="178"/>
    </row>
    <row r="172" spans="1:16" ht="14.1" customHeight="1">
      <c r="A172" s="453">
        <f>A171+0.00000001</f>
        <v>5.0910010099999958</v>
      </c>
      <c r="B172" s="326" t="s">
        <v>1004</v>
      </c>
      <c r="C172" s="63" t="s">
        <v>123</v>
      </c>
      <c r="D172" s="435">
        <v>10982.3</v>
      </c>
      <c r="E172" s="64">
        <v>17.5</v>
      </c>
      <c r="F172" s="215">
        <v>0</v>
      </c>
      <c r="G172" s="115" t="e">
        <f>+ROUND(E172+F172*tc,2)</f>
        <v>#REF!</v>
      </c>
      <c r="H172" s="115">
        <f>+ROUND(D172*E172,2)</f>
        <v>192190.25</v>
      </c>
      <c r="I172" s="333">
        <f>+ROUND(D172*F172,2)</f>
        <v>0</v>
      </c>
      <c r="J172" s="64" t="e">
        <f>+ROUND(H172+I172*tc,2)</f>
        <v>#REF!</v>
      </c>
      <c r="K172" s="67"/>
      <c r="N172" s="178"/>
      <c r="O172" s="178"/>
      <c r="P172" s="178"/>
    </row>
    <row r="173" spans="1:16" ht="14.1" customHeight="1">
      <c r="A173" s="452">
        <f>A170+0.000001</f>
        <v>5.1001009999999978</v>
      </c>
      <c r="B173" s="237" t="s">
        <v>1005</v>
      </c>
      <c r="C173" s="63"/>
      <c r="D173" s="435">
        <v>0</v>
      </c>
      <c r="E173" s="64" t="s">
        <v>1</v>
      </c>
      <c r="F173" s="215"/>
      <c r="G173" s="115"/>
      <c r="H173" s="115"/>
      <c r="I173" s="333"/>
      <c r="J173" s="64"/>
      <c r="K173" s="67"/>
      <c r="N173" s="178"/>
      <c r="O173" s="178"/>
      <c r="P173" s="178"/>
    </row>
    <row r="174" spans="1:16" ht="13.35" customHeight="1">
      <c r="A174" s="453">
        <f>A173+0.00000001</f>
        <v>5.1001010099999977</v>
      </c>
      <c r="B174" s="326" t="s">
        <v>1006</v>
      </c>
      <c r="C174" s="63" t="s">
        <v>123</v>
      </c>
      <c r="D174" s="435">
        <v>996.84</v>
      </c>
      <c r="E174" s="64">
        <v>13.53</v>
      </c>
      <c r="F174" s="213"/>
      <c r="G174" s="115" t="e">
        <f>+ROUND(E174+F174*tc,2)</f>
        <v>#REF!</v>
      </c>
      <c r="H174" s="115">
        <f>+ROUND(D174*E174,2)</f>
        <v>13487.25</v>
      </c>
      <c r="I174" s="333">
        <f>+ROUND(D174*F174,2)</f>
        <v>0</v>
      </c>
      <c r="J174" s="64" t="e">
        <f>+ROUND(H174+I174*tc,2)</f>
        <v>#REF!</v>
      </c>
      <c r="K174" s="67"/>
      <c r="N174" s="178"/>
      <c r="O174" s="178"/>
      <c r="P174" s="178"/>
    </row>
    <row r="175" spans="1:16" ht="14.1" customHeight="1">
      <c r="A175" s="452">
        <f>A173+0.000001</f>
        <v>5.1001019999999979</v>
      </c>
      <c r="B175" s="210" t="s">
        <v>1007</v>
      </c>
      <c r="C175" s="63"/>
      <c r="D175" s="435">
        <v>0</v>
      </c>
      <c r="E175" s="64" t="s">
        <v>1</v>
      </c>
      <c r="F175" s="215"/>
      <c r="G175" s="115"/>
      <c r="H175" s="115"/>
      <c r="I175" s="333"/>
      <c r="J175" s="64"/>
      <c r="K175" s="67"/>
      <c r="N175" s="178"/>
      <c r="O175" s="178"/>
      <c r="P175" s="178"/>
    </row>
    <row r="176" spans="1:16" ht="14.1" customHeight="1">
      <c r="A176" s="453">
        <f>A175+0.00000001</f>
        <v>5.1001020099999979</v>
      </c>
      <c r="B176" s="467" t="s">
        <v>1008</v>
      </c>
      <c r="C176" s="63" t="s">
        <v>123</v>
      </c>
      <c r="D176" s="435">
        <v>25.95</v>
      </c>
      <c r="E176" s="478">
        <v>26.5</v>
      </c>
      <c r="F176" s="213"/>
      <c r="G176" s="115" t="e">
        <f>+ROUND(E176+F176*tc,2)</f>
        <v>#REF!</v>
      </c>
      <c r="H176" s="115">
        <f>+ROUND(D176*E176,2)</f>
        <v>687.68</v>
      </c>
      <c r="I176" s="333">
        <f>+ROUND(D176*F176,2)</f>
        <v>0</v>
      </c>
      <c r="J176" s="64" t="e">
        <f>+ROUND(H176+I176*tc,2)</f>
        <v>#REF!</v>
      </c>
      <c r="K176" s="67"/>
      <c r="N176" s="178"/>
      <c r="O176" s="178"/>
      <c r="P176" s="178"/>
    </row>
    <row r="177" spans="1:16" ht="13.35" customHeight="1">
      <c r="A177" s="434">
        <f>A176+0.000001</f>
        <v>5.100103009999998</v>
      </c>
      <c r="B177" s="210" t="s">
        <v>1009</v>
      </c>
      <c r="C177" s="63"/>
      <c r="D177" s="435">
        <v>0</v>
      </c>
      <c r="E177" s="64"/>
      <c r="F177" s="213"/>
      <c r="G177" s="115"/>
      <c r="H177" s="115"/>
      <c r="I177" s="333"/>
      <c r="J177" s="64"/>
      <c r="K177" s="67"/>
      <c r="N177" s="178"/>
      <c r="O177" s="178"/>
      <c r="P177" s="178"/>
    </row>
    <row r="178" spans="1:16" ht="13.35" customHeight="1">
      <c r="A178" s="434">
        <f>A177+0.000001</f>
        <v>5.1001040099999981</v>
      </c>
      <c r="B178" s="326" t="s">
        <v>1006</v>
      </c>
      <c r="C178" s="63" t="s">
        <v>123</v>
      </c>
      <c r="D178" s="435">
        <v>0</v>
      </c>
      <c r="E178" s="64">
        <v>13.53</v>
      </c>
      <c r="F178" s="213"/>
      <c r="G178" s="115" t="e">
        <f>+ROUND(E178+F178*tc,2)</f>
        <v>#REF!</v>
      </c>
      <c r="H178" s="115">
        <f>+ROUND(D178*E178,2)</f>
        <v>0</v>
      </c>
      <c r="I178" s="333">
        <f>+ROUND(D178*F178,2)</f>
        <v>0</v>
      </c>
      <c r="J178" s="64" t="e">
        <f>+ROUND(H178+I178*tc,2)</f>
        <v>#REF!</v>
      </c>
      <c r="K178" s="67"/>
      <c r="N178" s="178"/>
      <c r="O178" s="178"/>
      <c r="P178" s="178"/>
    </row>
    <row r="179" spans="1:16" ht="13.35" customHeight="1">
      <c r="A179" s="452">
        <f>A175+0.000001</f>
        <v>5.1001029999999981</v>
      </c>
      <c r="B179" s="210" t="s">
        <v>919</v>
      </c>
      <c r="C179" s="63"/>
      <c r="D179" s="435">
        <v>0</v>
      </c>
      <c r="E179" s="64"/>
      <c r="F179" s="215"/>
      <c r="G179" s="115"/>
      <c r="H179" s="115"/>
      <c r="I179" s="333"/>
      <c r="J179" s="64"/>
      <c r="K179" s="67"/>
      <c r="N179" s="178"/>
      <c r="O179" s="178"/>
      <c r="P179" s="178"/>
    </row>
    <row r="180" spans="1:16" ht="13.35" customHeight="1">
      <c r="A180" s="479">
        <f>A179+0.0000000001</f>
        <v>5.1001030000999981</v>
      </c>
      <c r="B180" s="326" t="s">
        <v>1006</v>
      </c>
      <c r="C180" s="63" t="s">
        <v>123</v>
      </c>
      <c r="D180" s="435">
        <v>403.61</v>
      </c>
      <c r="E180" s="64">
        <v>13.53</v>
      </c>
      <c r="F180" s="215"/>
      <c r="G180" s="115" t="e">
        <f>+ROUND(E180+F180*tc,2)</f>
        <v>#REF!</v>
      </c>
      <c r="H180" s="115">
        <f t="shared" ref="H180" si="59">+ROUND(D180*E180,2)</f>
        <v>5460.84</v>
      </c>
      <c r="I180" s="333">
        <f t="shared" ref="I180" si="60">+ROUND(D180*F180,2)</f>
        <v>0</v>
      </c>
      <c r="J180" s="64" t="e">
        <f>+ROUND(H180+I180*tc,2)</f>
        <v>#REF!</v>
      </c>
      <c r="K180" s="67"/>
      <c r="N180" s="178"/>
      <c r="O180" s="178"/>
      <c r="P180" s="178"/>
    </row>
    <row r="181" spans="1:16" ht="13.35" customHeight="1">
      <c r="A181" s="452">
        <f>A179+0.000001</f>
        <v>5.1001039999999982</v>
      </c>
      <c r="B181" s="210" t="s">
        <v>935</v>
      </c>
      <c r="C181" s="63"/>
      <c r="D181" s="435">
        <v>0</v>
      </c>
      <c r="E181" s="64"/>
      <c r="F181" s="215"/>
      <c r="G181" s="115"/>
      <c r="H181" s="115"/>
      <c r="I181" s="333"/>
      <c r="J181" s="64"/>
      <c r="K181" s="67"/>
      <c r="N181" s="178"/>
      <c r="O181" s="178"/>
      <c r="P181" s="178"/>
    </row>
    <row r="182" spans="1:16" ht="13.35" customHeight="1">
      <c r="A182" s="479">
        <f>A181+0.0000000001</f>
        <v>5.1001040000999982</v>
      </c>
      <c r="B182" s="480" t="s">
        <v>1010</v>
      </c>
      <c r="C182" s="63" t="s">
        <v>123</v>
      </c>
      <c r="D182" s="435">
        <v>0</v>
      </c>
      <c r="E182" s="64">
        <v>26.5</v>
      </c>
      <c r="F182" s="215"/>
      <c r="G182" s="115" t="e">
        <f>+ROUND(E182+F182*tc,2)</f>
        <v>#REF!</v>
      </c>
      <c r="H182" s="115">
        <f t="shared" ref="H182" si="61">+ROUND(D182*E182,2)</f>
        <v>0</v>
      </c>
      <c r="I182" s="333">
        <f t="shared" ref="I182" si="62">+ROUND(D182*F182,2)</f>
        <v>0</v>
      </c>
      <c r="J182" s="64" t="e">
        <f>+ROUND(H182+I182*tc,2)</f>
        <v>#REF!</v>
      </c>
      <c r="K182" s="67"/>
      <c r="N182" s="178"/>
      <c r="O182" s="178"/>
      <c r="P182" s="178"/>
    </row>
    <row r="183" spans="1:16" ht="13.35" customHeight="1">
      <c r="A183" s="427">
        <f>A180+0.0001</f>
        <v>5.1002030000999978</v>
      </c>
      <c r="B183" s="477" t="s">
        <v>909</v>
      </c>
      <c r="C183" s="63"/>
      <c r="D183" s="435">
        <v>0</v>
      </c>
      <c r="E183" s="64"/>
      <c r="F183" s="215"/>
      <c r="G183" s="115"/>
      <c r="H183" s="115"/>
      <c r="I183" s="333"/>
      <c r="J183" s="64"/>
      <c r="K183" s="67"/>
      <c r="N183" s="178"/>
      <c r="O183" s="178"/>
      <c r="P183" s="178"/>
    </row>
    <row r="184" spans="1:16" ht="13.35" customHeight="1">
      <c r="A184" s="452">
        <f>A183+0.000001</f>
        <v>5.100204000099998</v>
      </c>
      <c r="B184" s="210" t="s">
        <v>1011</v>
      </c>
      <c r="C184" s="63"/>
      <c r="D184" s="435">
        <v>0</v>
      </c>
      <c r="E184" s="64"/>
      <c r="F184" s="215"/>
      <c r="G184" s="115"/>
      <c r="H184" s="115"/>
      <c r="I184" s="333"/>
      <c r="J184" s="64"/>
      <c r="K184" s="67"/>
      <c r="N184" s="178"/>
      <c r="O184" s="178"/>
      <c r="P184" s="178"/>
    </row>
    <row r="185" spans="1:16" ht="13.35" customHeight="1">
      <c r="A185" s="479">
        <f>A184+0.0000000001</f>
        <v>5.100204000199998</v>
      </c>
      <c r="B185" s="326" t="s">
        <v>1012</v>
      </c>
      <c r="C185" s="63" t="s">
        <v>123</v>
      </c>
      <c r="D185" s="435">
        <v>2831.74</v>
      </c>
      <c r="E185" s="64">
        <v>13.53</v>
      </c>
      <c r="F185" s="215"/>
      <c r="G185" s="290" t="e">
        <f>+ROUND(E185+F185*tc,2)</f>
        <v>#REF!</v>
      </c>
      <c r="H185" s="290">
        <f t="shared" ref="H185:H186" si="63">+ROUND(D185*E185,2)</f>
        <v>38313.440000000002</v>
      </c>
      <c r="I185" s="304">
        <f t="shared" ref="I185:I186" si="64">+ROUND(D185*F185,2)</f>
        <v>0</v>
      </c>
      <c r="J185" s="64" t="e">
        <f>+ROUND(H185+I185*tc,2)</f>
        <v>#REF!</v>
      </c>
      <c r="K185" s="67"/>
      <c r="N185" s="178"/>
      <c r="O185" s="178"/>
      <c r="P185" s="178"/>
    </row>
    <row r="186" spans="1:16" ht="14.1" customHeight="1">
      <c r="A186" s="481">
        <f>A185+0.0000000001</f>
        <v>5.100204000299998</v>
      </c>
      <c r="B186" s="482" t="s">
        <v>1013</v>
      </c>
      <c r="C186" s="483" t="s">
        <v>123</v>
      </c>
      <c r="D186" s="435">
        <v>0</v>
      </c>
      <c r="E186" s="64">
        <v>13.53</v>
      </c>
      <c r="F186" s="472"/>
      <c r="G186" s="311" t="e">
        <f>+ROUND(E186+F186*tc,2)</f>
        <v>#REF!</v>
      </c>
      <c r="H186" s="311">
        <f t="shared" si="63"/>
        <v>0</v>
      </c>
      <c r="I186" s="312">
        <f t="shared" si="64"/>
        <v>0</v>
      </c>
      <c r="J186" s="313" t="e">
        <f>+ROUND(H186+I186*tc,2)</f>
        <v>#REF!</v>
      </c>
      <c r="K186" s="473"/>
      <c r="N186" s="178"/>
      <c r="O186" s="178"/>
      <c r="P186" s="178"/>
    </row>
    <row r="187" spans="1:16" ht="14.1" customHeight="1">
      <c r="A187" s="452">
        <f>A183+0.000001</f>
        <v>5.100204000099998</v>
      </c>
      <c r="B187" s="237" t="s">
        <v>1014</v>
      </c>
      <c r="C187" s="63"/>
      <c r="D187" s="435">
        <v>0</v>
      </c>
      <c r="E187" s="64"/>
      <c r="F187" s="215"/>
      <c r="G187" s="115"/>
      <c r="H187" s="115"/>
      <c r="I187" s="333"/>
      <c r="J187" s="64"/>
      <c r="K187" s="67"/>
      <c r="N187" s="178"/>
      <c r="O187" s="178"/>
      <c r="P187" s="178"/>
    </row>
    <row r="188" spans="1:16" ht="14.1" customHeight="1">
      <c r="A188" s="479">
        <f>A187+0.0000000001</f>
        <v>5.100204000199998</v>
      </c>
      <c r="B188" s="467" t="s">
        <v>1008</v>
      </c>
      <c r="C188" s="63" t="s">
        <v>123</v>
      </c>
      <c r="D188" s="435">
        <v>194.85</v>
      </c>
      <c r="E188" s="64">
        <v>25.5</v>
      </c>
      <c r="F188" s="215"/>
      <c r="G188" s="115" t="e">
        <f>+ROUND(E188+F188*tc,2)</f>
        <v>#REF!</v>
      </c>
      <c r="H188" s="115">
        <f t="shared" ref="H188" si="65">+ROUND(D188*E188,2)</f>
        <v>4968.68</v>
      </c>
      <c r="I188" s="333">
        <f t="shared" ref="I188" si="66">+ROUND(D188*F188,2)</f>
        <v>0</v>
      </c>
      <c r="J188" s="64" t="e">
        <f>+ROUND(H188+I188*tc,2)</f>
        <v>#REF!</v>
      </c>
      <c r="K188" s="67"/>
      <c r="N188" s="178"/>
      <c r="O188" s="178"/>
      <c r="P188" s="178"/>
    </row>
    <row r="189" spans="1:16" ht="14.1" customHeight="1">
      <c r="A189" s="427">
        <f>A170+0.0001</f>
        <v>5.1001999999999974</v>
      </c>
      <c r="B189" s="477" t="s">
        <v>1015</v>
      </c>
      <c r="C189" s="63"/>
      <c r="D189" s="435">
        <v>0</v>
      </c>
      <c r="E189" s="64"/>
      <c r="F189" s="215"/>
      <c r="G189" s="115"/>
      <c r="H189" s="115"/>
      <c r="I189" s="333"/>
      <c r="J189" s="64"/>
      <c r="K189" s="67"/>
      <c r="N189" s="178"/>
      <c r="O189" s="178"/>
      <c r="P189" s="178"/>
    </row>
    <row r="190" spans="1:16" ht="14.1" customHeight="1">
      <c r="A190" s="434">
        <f>A189+0.000001</f>
        <v>5.1002009999999975</v>
      </c>
      <c r="B190" s="326" t="s">
        <v>1016</v>
      </c>
      <c r="C190" s="466" t="s">
        <v>123</v>
      </c>
      <c r="D190" s="435">
        <v>285.72000000000003</v>
      </c>
      <c r="E190" s="64">
        <v>13.53</v>
      </c>
      <c r="F190" s="213"/>
      <c r="G190" s="115" t="e">
        <f>+ROUND(E190+F190*tc,2)</f>
        <v>#REF!</v>
      </c>
      <c r="H190" s="115">
        <f>+ROUND(D190*E190,2)</f>
        <v>3865.79</v>
      </c>
      <c r="I190" s="333">
        <f>+ROUND(D190*F190,2)</f>
        <v>0</v>
      </c>
      <c r="J190" s="64" t="e">
        <f>+ROUND(H190+I190*tc,2)</f>
        <v>#REF!</v>
      </c>
      <c r="K190" s="67"/>
      <c r="N190" s="178"/>
      <c r="O190" s="178"/>
      <c r="P190" s="178"/>
    </row>
    <row r="191" spans="1:16" ht="14.1" customHeight="1">
      <c r="A191" s="434">
        <f>A190+0.000001</f>
        <v>5.1002019999999977</v>
      </c>
      <c r="B191" s="437" t="s">
        <v>1017</v>
      </c>
      <c r="C191" s="466" t="s">
        <v>123</v>
      </c>
      <c r="D191" s="435">
        <v>32</v>
      </c>
      <c r="E191" s="64">
        <v>13.53</v>
      </c>
      <c r="F191" s="213"/>
      <c r="G191" s="115" t="e">
        <f>+ROUND(E191+F191*tc,2)</f>
        <v>#REF!</v>
      </c>
      <c r="H191" s="115">
        <f>+ROUND(D191*E191,2)</f>
        <v>432.96</v>
      </c>
      <c r="I191" s="333">
        <f>+ROUND(D191*F191,2)</f>
        <v>0</v>
      </c>
      <c r="J191" s="64" t="e">
        <f>+ROUND(H191+I191*tc,2)</f>
        <v>#REF!</v>
      </c>
      <c r="K191" s="67"/>
      <c r="N191" s="178"/>
      <c r="O191" s="178"/>
      <c r="P191" s="178"/>
    </row>
    <row r="192" spans="1:16" ht="14.1" customHeight="1">
      <c r="A192" s="434">
        <f>A191+0.000001</f>
        <v>5.1002029999999978</v>
      </c>
      <c r="B192" s="437" t="s">
        <v>1018</v>
      </c>
      <c r="C192" s="466" t="s">
        <v>123</v>
      </c>
      <c r="D192" s="435">
        <v>71.17</v>
      </c>
      <c r="E192" s="64">
        <v>13.53</v>
      </c>
      <c r="F192" s="213"/>
      <c r="G192" s="115" t="e">
        <f>+ROUND(E192+F192*tc,2)</f>
        <v>#REF!</v>
      </c>
      <c r="H192" s="115">
        <f>+ROUND(D192*E192,2)</f>
        <v>962.93</v>
      </c>
      <c r="I192" s="333">
        <f>+ROUND(D192*F192,2)</f>
        <v>0</v>
      </c>
      <c r="J192" s="64" t="e">
        <f>+ROUND(H192+I192*tc,2)</f>
        <v>#REF!</v>
      </c>
      <c r="K192" s="67"/>
      <c r="N192" s="178"/>
      <c r="O192" s="178"/>
      <c r="P192" s="178"/>
    </row>
    <row r="193" spans="1:16" ht="14.1" customHeight="1">
      <c r="A193" s="442">
        <f>A169+0.01</f>
        <v>5.1099999999999977</v>
      </c>
      <c r="B193" s="443" t="s">
        <v>1019</v>
      </c>
      <c r="C193" s="218"/>
      <c r="D193" s="435">
        <v>0</v>
      </c>
      <c r="E193" s="207"/>
      <c r="F193" s="219"/>
      <c r="G193" s="115"/>
      <c r="H193" s="115"/>
      <c r="I193" s="333"/>
      <c r="J193" s="64"/>
      <c r="K193" s="80" t="e">
        <f>SUM(H193:H205)+SUM(I193:I205)*tc</f>
        <v>#REF!</v>
      </c>
      <c r="N193" s="178"/>
      <c r="O193" s="178"/>
      <c r="P193" s="178"/>
    </row>
    <row r="194" spans="1:16" ht="14.1" customHeight="1">
      <c r="A194" s="444">
        <f t="shared" ref="A194:A204" si="67">A193+0.0001</f>
        <v>5.1100999999999974</v>
      </c>
      <c r="B194" s="437" t="s">
        <v>1020</v>
      </c>
      <c r="C194" s="466" t="s">
        <v>39</v>
      </c>
      <c r="D194" s="435">
        <v>3024.52</v>
      </c>
      <c r="E194" s="217">
        <v>8</v>
      </c>
      <c r="F194" s="213"/>
      <c r="G194" s="115" t="e">
        <f t="shared" ref="G194:G205" si="68">+ROUND(E194+F194*tc,2)</f>
        <v>#REF!</v>
      </c>
      <c r="H194" s="115">
        <f t="shared" ref="H194:H205" si="69">+ROUND(D194*E194,2)</f>
        <v>24196.16</v>
      </c>
      <c r="I194" s="333">
        <f t="shared" ref="I194:I205" si="70">+ROUND(D194*F194,2)</f>
        <v>0</v>
      </c>
      <c r="J194" s="64" t="e">
        <f t="shared" ref="J194:J205" si="71">+ROUND(H194+I194*tc,2)</f>
        <v>#REF!</v>
      </c>
      <c r="K194" s="67"/>
      <c r="N194" s="178"/>
      <c r="O194" s="178"/>
      <c r="P194" s="178"/>
    </row>
    <row r="195" spans="1:16" ht="14.1" customHeight="1">
      <c r="A195" s="444">
        <f t="shared" si="67"/>
        <v>5.1101999999999972</v>
      </c>
      <c r="B195" s="437" t="s">
        <v>1021</v>
      </c>
      <c r="C195" s="63" t="s">
        <v>30</v>
      </c>
      <c r="D195" s="435">
        <v>353</v>
      </c>
      <c r="E195" s="217">
        <v>35</v>
      </c>
      <c r="F195" s="213"/>
      <c r="G195" s="115" t="e">
        <f t="shared" si="68"/>
        <v>#REF!</v>
      </c>
      <c r="H195" s="115">
        <f t="shared" si="69"/>
        <v>12355</v>
      </c>
      <c r="I195" s="333">
        <f t="shared" si="70"/>
        <v>0</v>
      </c>
      <c r="J195" s="64" t="e">
        <f t="shared" si="71"/>
        <v>#REF!</v>
      </c>
      <c r="K195" s="67"/>
      <c r="N195" s="178"/>
      <c r="O195" s="178"/>
      <c r="P195" s="178"/>
    </row>
    <row r="196" spans="1:16" ht="14.1" customHeight="1">
      <c r="A196" s="444">
        <f t="shared" si="67"/>
        <v>5.110299999999997</v>
      </c>
      <c r="B196" s="437" t="s">
        <v>1022</v>
      </c>
      <c r="C196" s="63" t="s">
        <v>30</v>
      </c>
      <c r="D196" s="435">
        <v>66</v>
      </c>
      <c r="E196" s="217">
        <v>35</v>
      </c>
      <c r="F196" s="213"/>
      <c r="G196" s="115" t="e">
        <f t="shared" si="68"/>
        <v>#REF!</v>
      </c>
      <c r="H196" s="115">
        <f t="shared" si="69"/>
        <v>2310</v>
      </c>
      <c r="I196" s="333">
        <f t="shared" si="70"/>
        <v>0</v>
      </c>
      <c r="J196" s="64" t="e">
        <f t="shared" si="71"/>
        <v>#REF!</v>
      </c>
      <c r="K196" s="67"/>
      <c r="N196" s="178"/>
      <c r="O196" s="178"/>
      <c r="P196" s="178"/>
    </row>
    <row r="197" spans="1:16" ht="14.1" customHeight="1">
      <c r="A197" s="444">
        <f t="shared" si="67"/>
        <v>5.1103999999999967</v>
      </c>
      <c r="B197" s="437" t="s">
        <v>1023</v>
      </c>
      <c r="C197" s="63" t="s">
        <v>30</v>
      </c>
      <c r="D197" s="435">
        <v>0</v>
      </c>
      <c r="E197" s="217">
        <v>35</v>
      </c>
      <c r="F197" s="213"/>
      <c r="G197" s="115" t="e">
        <f t="shared" ref="G197" si="72">+ROUND(E197+F197*tc,2)</f>
        <v>#REF!</v>
      </c>
      <c r="H197" s="115">
        <f t="shared" si="69"/>
        <v>0</v>
      </c>
      <c r="I197" s="333">
        <f t="shared" si="70"/>
        <v>0</v>
      </c>
      <c r="J197" s="64" t="e">
        <f t="shared" ref="J197" si="73">+ROUND(H197+I197*tc,2)</f>
        <v>#REF!</v>
      </c>
      <c r="K197" s="67"/>
      <c r="N197" s="178"/>
      <c r="O197" s="178"/>
      <c r="P197" s="178"/>
    </row>
    <row r="198" spans="1:16" ht="14.1" customHeight="1">
      <c r="A198" s="444">
        <f>A196+0.0001</f>
        <v>5.1103999999999967</v>
      </c>
      <c r="B198" s="437" t="s">
        <v>1024</v>
      </c>
      <c r="C198" s="63" t="s">
        <v>30</v>
      </c>
      <c r="D198" s="435">
        <v>353</v>
      </c>
      <c r="E198" s="217">
        <v>35</v>
      </c>
      <c r="F198" s="213"/>
      <c r="G198" s="115" t="e">
        <f t="shared" si="68"/>
        <v>#REF!</v>
      </c>
      <c r="H198" s="115">
        <f t="shared" si="69"/>
        <v>12355</v>
      </c>
      <c r="I198" s="333">
        <f t="shared" si="70"/>
        <v>0</v>
      </c>
      <c r="J198" s="64" t="e">
        <f t="shared" si="71"/>
        <v>#REF!</v>
      </c>
      <c r="K198" s="67"/>
      <c r="N198" s="178"/>
      <c r="O198" s="178"/>
      <c r="P198" s="178"/>
    </row>
    <row r="199" spans="1:16" ht="14.1" customHeight="1">
      <c r="A199" s="444">
        <f t="shared" si="67"/>
        <v>5.1104999999999965</v>
      </c>
      <c r="B199" s="437" t="s">
        <v>1025</v>
      </c>
      <c r="C199" s="63" t="s">
        <v>39</v>
      </c>
      <c r="D199" s="435">
        <v>5184</v>
      </c>
      <c r="E199" s="217">
        <v>12.5</v>
      </c>
      <c r="F199" s="213"/>
      <c r="G199" s="115" t="e">
        <f t="shared" si="68"/>
        <v>#REF!</v>
      </c>
      <c r="H199" s="115">
        <f t="shared" si="69"/>
        <v>64800</v>
      </c>
      <c r="I199" s="333">
        <f t="shared" si="70"/>
        <v>0</v>
      </c>
      <c r="J199" s="64" t="e">
        <f t="shared" si="71"/>
        <v>#REF!</v>
      </c>
      <c r="K199" s="67"/>
      <c r="N199" s="178"/>
      <c r="O199" s="178"/>
      <c r="P199" s="178"/>
    </row>
    <row r="200" spans="1:16" ht="14.1" customHeight="1">
      <c r="A200" s="444">
        <f t="shared" si="67"/>
        <v>5.1105999999999963</v>
      </c>
      <c r="B200" s="467" t="s">
        <v>1026</v>
      </c>
      <c r="C200" s="63" t="s">
        <v>39</v>
      </c>
      <c r="D200" s="435">
        <v>0</v>
      </c>
      <c r="E200" s="217">
        <v>22</v>
      </c>
      <c r="F200" s="213"/>
      <c r="G200" s="115" t="e">
        <f t="shared" si="68"/>
        <v>#REF!</v>
      </c>
      <c r="H200" s="115">
        <f t="shared" si="69"/>
        <v>0</v>
      </c>
      <c r="I200" s="333">
        <f t="shared" si="70"/>
        <v>0</v>
      </c>
      <c r="J200" s="64" t="e">
        <f t="shared" si="71"/>
        <v>#REF!</v>
      </c>
      <c r="K200" s="67"/>
      <c r="N200" s="178"/>
      <c r="O200" s="178"/>
      <c r="P200" s="178"/>
    </row>
    <row r="201" spans="1:16" ht="14.1" customHeight="1">
      <c r="A201" s="444">
        <f t="shared" si="67"/>
        <v>5.110699999999996</v>
      </c>
      <c r="B201" s="437" t="s">
        <v>1027</v>
      </c>
      <c r="C201" s="63" t="s">
        <v>39</v>
      </c>
      <c r="D201" s="435">
        <v>652.42999999999995</v>
      </c>
      <c r="E201" s="217">
        <v>10.5</v>
      </c>
      <c r="F201" s="213"/>
      <c r="G201" s="115" t="e">
        <f t="shared" si="68"/>
        <v>#REF!</v>
      </c>
      <c r="H201" s="115">
        <f t="shared" si="69"/>
        <v>6850.52</v>
      </c>
      <c r="I201" s="333">
        <f t="shared" si="70"/>
        <v>0</v>
      </c>
      <c r="J201" s="64" t="e">
        <f t="shared" si="71"/>
        <v>#REF!</v>
      </c>
      <c r="K201" s="67"/>
      <c r="N201" s="178"/>
      <c r="O201" s="178"/>
      <c r="P201" s="178"/>
    </row>
    <row r="202" spans="1:16" ht="14.1" customHeight="1">
      <c r="A202" s="444">
        <f t="shared" si="67"/>
        <v>5.1107999999999958</v>
      </c>
      <c r="B202" s="437" t="s">
        <v>1028</v>
      </c>
      <c r="C202" s="63" t="s">
        <v>30</v>
      </c>
      <c r="D202" s="435">
        <v>351</v>
      </c>
      <c r="E202" s="217">
        <v>35</v>
      </c>
      <c r="F202" s="213"/>
      <c r="G202" s="115" t="e">
        <f t="shared" si="68"/>
        <v>#REF!</v>
      </c>
      <c r="H202" s="115">
        <f t="shared" si="69"/>
        <v>12285</v>
      </c>
      <c r="I202" s="333">
        <f t="shared" si="70"/>
        <v>0</v>
      </c>
      <c r="J202" s="64" t="e">
        <f t="shared" si="71"/>
        <v>#REF!</v>
      </c>
      <c r="K202" s="67"/>
      <c r="N202" s="178"/>
      <c r="O202" s="178"/>
      <c r="P202" s="178"/>
    </row>
    <row r="203" spans="1:16" ht="14.1" customHeight="1">
      <c r="A203" s="484">
        <f t="shared" si="67"/>
        <v>5.1108999999999956</v>
      </c>
      <c r="B203" s="475" t="s">
        <v>1029</v>
      </c>
      <c r="C203" s="483" t="s">
        <v>30</v>
      </c>
      <c r="D203" s="471">
        <v>0</v>
      </c>
      <c r="E203" s="485">
        <v>70</v>
      </c>
      <c r="F203" s="486"/>
      <c r="G203" s="311" t="e">
        <f t="shared" si="68"/>
        <v>#REF!</v>
      </c>
      <c r="H203" s="311">
        <f t="shared" si="69"/>
        <v>0</v>
      </c>
      <c r="I203" s="312">
        <f t="shared" si="70"/>
        <v>0</v>
      </c>
      <c r="J203" s="313" t="e">
        <f t="shared" si="71"/>
        <v>#REF!</v>
      </c>
      <c r="K203" s="473"/>
      <c r="N203" s="178"/>
      <c r="O203" s="178"/>
      <c r="P203" s="178"/>
    </row>
    <row r="204" spans="1:16" ht="14.1" customHeight="1">
      <c r="A204" s="484">
        <f t="shared" si="67"/>
        <v>5.1109999999999953</v>
      </c>
      <c r="B204" s="475" t="s">
        <v>1029</v>
      </c>
      <c r="C204" s="483" t="s">
        <v>30</v>
      </c>
      <c r="D204" s="471">
        <v>0</v>
      </c>
      <c r="E204" s="485">
        <v>85</v>
      </c>
      <c r="F204" s="486"/>
      <c r="G204" s="311" t="e">
        <f t="shared" ref="G204" si="74">+ROUND(E204+F204*tc,2)</f>
        <v>#REF!</v>
      </c>
      <c r="H204" s="311">
        <f t="shared" si="69"/>
        <v>0</v>
      </c>
      <c r="I204" s="312">
        <f t="shared" si="70"/>
        <v>0</v>
      </c>
      <c r="J204" s="313" t="e">
        <f t="shared" ref="J204" si="75">+ROUND(H204+I204*tc,2)</f>
        <v>#REF!</v>
      </c>
      <c r="K204" s="473"/>
      <c r="N204" s="178"/>
      <c r="O204" s="178"/>
      <c r="P204" s="178"/>
    </row>
    <row r="205" spans="1:16" ht="14.1" customHeight="1">
      <c r="A205" s="484">
        <f>A203+0.0001</f>
        <v>5.1109999999999953</v>
      </c>
      <c r="B205" s="475" t="s">
        <v>1030</v>
      </c>
      <c r="C205" s="483" t="s">
        <v>30</v>
      </c>
      <c r="D205" s="471">
        <v>0</v>
      </c>
      <c r="E205" s="485">
        <v>155</v>
      </c>
      <c r="F205" s="486"/>
      <c r="G205" s="311" t="e">
        <f t="shared" si="68"/>
        <v>#REF!</v>
      </c>
      <c r="H205" s="311">
        <f t="shared" si="69"/>
        <v>0</v>
      </c>
      <c r="I205" s="312">
        <f t="shared" si="70"/>
        <v>0</v>
      </c>
      <c r="J205" s="313" t="e">
        <f t="shared" si="71"/>
        <v>#REF!</v>
      </c>
      <c r="K205" s="473"/>
      <c r="N205" s="178"/>
      <c r="O205" s="178"/>
      <c r="P205" s="178"/>
    </row>
    <row r="206" spans="1:16" ht="14.1" customHeight="1">
      <c r="A206" s="442">
        <f>A193+0.01</f>
        <v>5.1199999999999974</v>
      </c>
      <c r="B206" s="443" t="s">
        <v>1031</v>
      </c>
      <c r="C206" s="218"/>
      <c r="D206" s="435">
        <v>0</v>
      </c>
      <c r="E206" s="207"/>
      <c r="F206" s="219"/>
      <c r="G206" s="115"/>
      <c r="H206" s="115"/>
      <c r="I206" s="333"/>
      <c r="J206" s="64"/>
      <c r="K206" s="80" t="e">
        <f>SUM(H206:H209)+SUM(I206:I209)*tc</f>
        <v>#REF!</v>
      </c>
      <c r="N206" s="178"/>
      <c r="O206" s="178"/>
      <c r="P206" s="178"/>
    </row>
    <row r="207" spans="1:16" ht="14.1" customHeight="1">
      <c r="A207" s="444">
        <f>A206+0.0001</f>
        <v>5.1200999999999972</v>
      </c>
      <c r="B207" s="437" t="s">
        <v>1032</v>
      </c>
      <c r="C207" s="63" t="s">
        <v>30</v>
      </c>
      <c r="D207" s="435">
        <v>498</v>
      </c>
      <c r="E207" s="217">
        <v>51.71</v>
      </c>
      <c r="F207" s="213"/>
      <c r="G207" s="115" t="e">
        <f>+ROUND(E207+F207*tc,2)</f>
        <v>#REF!</v>
      </c>
      <c r="H207" s="115">
        <f>+ROUND(D207*E207,2)</f>
        <v>25751.58</v>
      </c>
      <c r="I207" s="333">
        <f>+ROUND(D207*F207,2)</f>
        <v>0</v>
      </c>
      <c r="J207" s="64" t="e">
        <f>+ROUND(H207+I207*tc,2)</f>
        <v>#REF!</v>
      </c>
      <c r="K207" s="67"/>
      <c r="N207" s="178"/>
      <c r="O207" s="178"/>
      <c r="P207" s="178"/>
    </row>
    <row r="208" spans="1:16" ht="14.1" customHeight="1">
      <c r="A208" s="444"/>
      <c r="B208" s="326" t="s">
        <v>1033</v>
      </c>
      <c r="C208" s="63" t="s">
        <v>30</v>
      </c>
      <c r="D208" s="435">
        <v>12</v>
      </c>
      <c r="E208" s="64">
        <v>176.56</v>
      </c>
      <c r="F208" s="213"/>
      <c r="G208" s="115" t="e">
        <f>+ROUND(E208+F208*tc,2)</f>
        <v>#REF!</v>
      </c>
      <c r="H208" s="115">
        <f>+ROUND(D208*E208,2)</f>
        <v>2118.7199999999998</v>
      </c>
      <c r="I208" s="333">
        <f>+ROUND(D208*F208,2)</f>
        <v>0</v>
      </c>
      <c r="J208" s="64" t="e">
        <f>+ROUND(H208+I208*tc,2)</f>
        <v>#REF!</v>
      </c>
      <c r="K208" s="67"/>
      <c r="N208" s="178"/>
      <c r="O208" s="178"/>
      <c r="P208" s="178"/>
    </row>
    <row r="209" spans="1:16" ht="14.1" customHeight="1">
      <c r="A209" s="445">
        <f>A207+0.0001</f>
        <v>5.120199999999997</v>
      </c>
      <c r="B209" s="487" t="s">
        <v>1034</v>
      </c>
      <c r="C209" s="63" t="s">
        <v>30</v>
      </c>
      <c r="D209" s="435">
        <v>353</v>
      </c>
      <c r="E209" s="64">
        <v>71.010000000000005</v>
      </c>
      <c r="F209" s="213"/>
      <c r="G209" s="290" t="e">
        <f>+ROUND(E209+F209*tc,2)</f>
        <v>#REF!</v>
      </c>
      <c r="H209" s="290">
        <f>+ROUND(D209*E209,2)</f>
        <v>25066.53</v>
      </c>
      <c r="I209" s="304">
        <f>+ROUND(D209*F209,2)</f>
        <v>0</v>
      </c>
      <c r="J209" s="64" t="e">
        <f>+ROUND(H209+I209*tc,2)</f>
        <v>#REF!</v>
      </c>
      <c r="K209" s="67"/>
      <c r="N209" s="178"/>
      <c r="O209" s="178"/>
      <c r="P209" s="178"/>
    </row>
    <row r="210" spans="1:16" ht="14.1" customHeight="1">
      <c r="A210" s="442">
        <f>A206+0.01</f>
        <v>5.1299999999999972</v>
      </c>
      <c r="B210" s="443" t="s">
        <v>1035</v>
      </c>
      <c r="C210" s="218"/>
      <c r="D210" s="435">
        <v>0</v>
      </c>
      <c r="E210" s="207"/>
      <c r="F210" s="219"/>
      <c r="G210" s="115"/>
      <c r="H210" s="115"/>
      <c r="I210" s="333"/>
      <c r="J210" s="64"/>
      <c r="K210" s="80" t="e">
        <f>SUM(H210:H212)+SUM(I210:I212)*tc</f>
        <v>#REF!</v>
      </c>
      <c r="N210" s="178"/>
      <c r="O210" s="178"/>
      <c r="P210" s="178"/>
    </row>
    <row r="211" spans="1:16" ht="14.1" customHeight="1">
      <c r="A211" s="488">
        <f>A210+0.0001</f>
        <v>5.130099999999997</v>
      </c>
      <c r="B211" s="489" t="s">
        <v>1036</v>
      </c>
      <c r="C211" s="63" t="s">
        <v>30</v>
      </c>
      <c r="D211" s="435">
        <v>2</v>
      </c>
      <c r="E211" s="64">
        <v>25.6</v>
      </c>
      <c r="F211" s="215">
        <v>0</v>
      </c>
      <c r="G211" s="115" t="e">
        <f t="shared" ref="G211:G220" si="76">+ROUND(E211+F211*tc,2)</f>
        <v>#REF!</v>
      </c>
      <c r="H211" s="115">
        <f>+ROUND(D211*E211,2)</f>
        <v>51.2</v>
      </c>
      <c r="I211" s="333">
        <f>+ROUND(D211*F211,2)</f>
        <v>0</v>
      </c>
      <c r="J211" s="64" t="e">
        <f t="shared" ref="J211:J220" si="77">+ROUND(H211+I211*tc,2)</f>
        <v>#REF!</v>
      </c>
      <c r="K211" s="67"/>
      <c r="N211" s="178"/>
      <c r="O211" s="178"/>
      <c r="P211" s="178"/>
    </row>
    <row r="212" spans="1:16" ht="14.1" customHeight="1">
      <c r="A212" s="488"/>
      <c r="B212" s="467" t="s">
        <v>1037</v>
      </c>
      <c r="C212" s="63" t="s">
        <v>30</v>
      </c>
      <c r="D212" s="435">
        <v>0</v>
      </c>
      <c r="E212" s="64">
        <v>169.49152542372883</v>
      </c>
      <c r="F212" s="215">
        <v>0</v>
      </c>
      <c r="G212" s="115" t="e">
        <f t="shared" si="76"/>
        <v>#REF!</v>
      </c>
      <c r="H212" s="115">
        <f>+ROUND(D212*E212,2)</f>
        <v>0</v>
      </c>
      <c r="I212" s="333">
        <f>+ROUND(D212*F212,2)</f>
        <v>0</v>
      </c>
      <c r="J212" s="64" t="e">
        <f t="shared" si="77"/>
        <v>#REF!</v>
      </c>
      <c r="K212" s="67"/>
      <c r="N212" s="178"/>
      <c r="O212" s="178"/>
      <c r="P212" s="178"/>
    </row>
    <row r="213" spans="1:16" ht="14.1" customHeight="1">
      <c r="A213" s="442">
        <f>A210+0.01</f>
        <v>5.139999999999997</v>
      </c>
      <c r="B213" s="443" t="s">
        <v>1038</v>
      </c>
      <c r="C213" s="218"/>
      <c r="D213" s="435">
        <v>0</v>
      </c>
      <c r="E213" s="207"/>
      <c r="F213" s="215"/>
      <c r="G213" s="115" t="e">
        <f t="shared" si="76"/>
        <v>#REF!</v>
      </c>
      <c r="H213" s="115">
        <f t="shared" ref="H213:H237" si="78">+ROUND(D213*E213,2)</f>
        <v>0</v>
      </c>
      <c r="I213" s="333">
        <f t="shared" ref="I213:I237" si="79">+ROUND(D213*F213,2)</f>
        <v>0</v>
      </c>
      <c r="J213" s="64" t="e">
        <f t="shared" si="77"/>
        <v>#REF!</v>
      </c>
      <c r="K213" s="80" t="e">
        <f>SUM(H213:H220)+SUM(I213:I220)*tc</f>
        <v>#REF!</v>
      </c>
      <c r="N213" s="178"/>
      <c r="O213" s="178"/>
      <c r="P213" s="178"/>
    </row>
    <row r="214" spans="1:16" ht="14.1" customHeight="1">
      <c r="A214" s="449"/>
      <c r="B214" s="490" t="s">
        <v>1039</v>
      </c>
      <c r="C214" s="491" t="s">
        <v>30</v>
      </c>
      <c r="D214" s="435">
        <v>141</v>
      </c>
      <c r="E214" s="492"/>
      <c r="F214" s="215">
        <v>7.12</v>
      </c>
      <c r="G214" s="290" t="e">
        <f t="shared" si="76"/>
        <v>#REF!</v>
      </c>
      <c r="H214" s="290">
        <f t="shared" si="78"/>
        <v>0</v>
      </c>
      <c r="I214" s="304">
        <f t="shared" si="79"/>
        <v>1003.92</v>
      </c>
      <c r="J214" s="64" t="e">
        <f t="shared" si="77"/>
        <v>#REF!</v>
      </c>
      <c r="K214" s="209"/>
      <c r="N214" s="178"/>
      <c r="O214" s="178"/>
      <c r="P214" s="178"/>
    </row>
    <row r="215" spans="1:16" ht="14.1" customHeight="1">
      <c r="A215" s="449"/>
      <c r="B215" s="490" t="s">
        <v>1040</v>
      </c>
      <c r="C215" s="491" t="s">
        <v>30</v>
      </c>
      <c r="D215" s="435">
        <v>92</v>
      </c>
      <c r="E215" s="492"/>
      <c r="F215" s="215">
        <v>11.92</v>
      </c>
      <c r="G215" s="290" t="e">
        <f t="shared" si="76"/>
        <v>#REF!</v>
      </c>
      <c r="H215" s="290">
        <f t="shared" si="78"/>
        <v>0</v>
      </c>
      <c r="I215" s="304">
        <f t="shared" si="79"/>
        <v>1096.6400000000001</v>
      </c>
      <c r="J215" s="64" t="e">
        <f t="shared" si="77"/>
        <v>#REF!</v>
      </c>
      <c r="K215" s="209"/>
      <c r="N215" s="178"/>
      <c r="O215" s="178"/>
      <c r="P215" s="178"/>
    </row>
    <row r="216" spans="1:16" ht="13.5" customHeight="1">
      <c r="A216" s="449"/>
      <c r="B216" s="490" t="s">
        <v>1041</v>
      </c>
      <c r="C216" s="491" t="s">
        <v>30</v>
      </c>
      <c r="D216" s="435">
        <v>9</v>
      </c>
      <c r="E216" s="492"/>
      <c r="F216" s="215">
        <v>10.32</v>
      </c>
      <c r="G216" s="290" t="e">
        <f t="shared" si="76"/>
        <v>#REF!</v>
      </c>
      <c r="H216" s="290">
        <f t="shared" si="78"/>
        <v>0</v>
      </c>
      <c r="I216" s="304">
        <f t="shared" si="79"/>
        <v>92.88</v>
      </c>
      <c r="J216" s="64" t="e">
        <f t="shared" si="77"/>
        <v>#REF!</v>
      </c>
      <c r="K216" s="209"/>
      <c r="N216" s="178"/>
      <c r="O216" s="178"/>
      <c r="P216" s="178"/>
    </row>
    <row r="217" spans="1:16" ht="14.1" customHeight="1">
      <c r="A217" s="449"/>
      <c r="B217" s="490" t="s">
        <v>1042</v>
      </c>
      <c r="C217" s="491" t="s">
        <v>30</v>
      </c>
      <c r="D217" s="435">
        <v>22</v>
      </c>
      <c r="E217" s="492"/>
      <c r="F217" s="215">
        <v>15.12</v>
      </c>
      <c r="G217" s="290" t="e">
        <f t="shared" si="76"/>
        <v>#REF!</v>
      </c>
      <c r="H217" s="290">
        <f t="shared" si="78"/>
        <v>0</v>
      </c>
      <c r="I217" s="304">
        <f t="shared" si="79"/>
        <v>332.64</v>
      </c>
      <c r="J217" s="64" t="e">
        <f t="shared" si="77"/>
        <v>#REF!</v>
      </c>
      <c r="K217" s="209"/>
      <c r="N217" s="178"/>
      <c r="O217" s="178"/>
      <c r="P217" s="178"/>
    </row>
    <row r="218" spans="1:16" ht="14.1" customHeight="1">
      <c r="A218" s="449"/>
      <c r="B218" s="490" t="s">
        <v>1043</v>
      </c>
      <c r="C218" s="491" t="s">
        <v>30</v>
      </c>
      <c r="D218" s="435">
        <v>8</v>
      </c>
      <c r="E218" s="492"/>
      <c r="F218" s="215">
        <v>22</v>
      </c>
      <c r="G218" s="290" t="e">
        <f t="shared" si="76"/>
        <v>#REF!</v>
      </c>
      <c r="H218" s="290">
        <f t="shared" si="78"/>
        <v>0</v>
      </c>
      <c r="I218" s="304">
        <f t="shared" si="79"/>
        <v>176</v>
      </c>
      <c r="J218" s="64" t="e">
        <f t="shared" si="77"/>
        <v>#REF!</v>
      </c>
      <c r="K218" s="209"/>
      <c r="N218" s="178"/>
      <c r="O218" s="178"/>
      <c r="P218" s="178"/>
    </row>
    <row r="219" spans="1:16" ht="14.1" customHeight="1">
      <c r="A219" s="449"/>
      <c r="B219" s="490" t="s">
        <v>1044</v>
      </c>
      <c r="C219" s="491" t="s">
        <v>30</v>
      </c>
      <c r="D219" s="435">
        <v>335</v>
      </c>
      <c r="E219" s="492"/>
      <c r="F219" s="215">
        <v>27.12</v>
      </c>
      <c r="G219" s="290" t="e">
        <f t="shared" si="76"/>
        <v>#REF!</v>
      </c>
      <c r="H219" s="290">
        <f t="shared" si="78"/>
        <v>0</v>
      </c>
      <c r="I219" s="304">
        <f t="shared" si="79"/>
        <v>9085.2000000000007</v>
      </c>
      <c r="J219" s="64" t="e">
        <f t="shared" si="77"/>
        <v>#REF!</v>
      </c>
      <c r="K219" s="209"/>
      <c r="N219" s="178"/>
      <c r="O219" s="178"/>
      <c r="P219" s="178"/>
    </row>
    <row r="220" spans="1:16" ht="14.1" customHeight="1">
      <c r="A220" s="449"/>
      <c r="B220" s="490" t="s">
        <v>1045</v>
      </c>
      <c r="C220" s="491" t="s">
        <v>30</v>
      </c>
      <c r="D220" s="435">
        <v>197</v>
      </c>
      <c r="E220" s="492"/>
      <c r="F220" s="215">
        <v>11.92</v>
      </c>
      <c r="G220" s="290" t="e">
        <f t="shared" si="76"/>
        <v>#REF!</v>
      </c>
      <c r="H220" s="290">
        <f t="shared" si="78"/>
        <v>0</v>
      </c>
      <c r="I220" s="304">
        <f t="shared" si="79"/>
        <v>2348.2399999999998</v>
      </c>
      <c r="J220" s="64" t="e">
        <f t="shared" si="77"/>
        <v>#REF!</v>
      </c>
      <c r="K220" s="209"/>
      <c r="N220" s="178"/>
      <c r="O220" s="178"/>
      <c r="P220" s="178"/>
    </row>
    <row r="221" spans="1:16" ht="14.1" customHeight="1">
      <c r="A221" s="442">
        <f>A213+0.01</f>
        <v>5.1499999999999968</v>
      </c>
      <c r="B221" s="443" t="s">
        <v>1046</v>
      </c>
      <c r="C221" s="218"/>
      <c r="D221" s="435">
        <v>0</v>
      </c>
      <c r="E221" s="207"/>
      <c r="F221" s="219"/>
      <c r="G221" s="115" t="e">
        <f t="shared" ref="G221" si="80">+ROUND(E221+F221*tc,2)</f>
        <v>#REF!</v>
      </c>
      <c r="H221" s="115">
        <f t="shared" si="78"/>
        <v>0</v>
      </c>
      <c r="I221" s="333">
        <f t="shared" si="79"/>
        <v>0</v>
      </c>
      <c r="J221" s="64" t="e">
        <f t="shared" ref="J221" si="81">+ROUND(H221+I221*tc,2)</f>
        <v>#REF!</v>
      </c>
      <c r="K221" s="80" t="e">
        <f>SUM(H221:H237)+SUM(I221:I237)*tc</f>
        <v>#REF!</v>
      </c>
      <c r="N221" s="178"/>
      <c r="O221" s="178"/>
      <c r="P221" s="178"/>
    </row>
    <row r="222" spans="1:16" ht="14.1" customHeight="1">
      <c r="A222" s="449"/>
      <c r="B222" s="490" t="s">
        <v>1047</v>
      </c>
      <c r="C222" s="491" t="s">
        <v>30</v>
      </c>
      <c r="D222" s="435">
        <v>8</v>
      </c>
      <c r="E222" s="64">
        <v>85</v>
      </c>
      <c r="F222" s="213"/>
      <c r="G222" s="115" t="e">
        <f t="shared" ref="G222" si="82">+ROUND(E222+F222*tc,2)</f>
        <v>#REF!</v>
      </c>
      <c r="H222" s="115">
        <f t="shared" si="78"/>
        <v>680</v>
      </c>
      <c r="I222" s="333">
        <f t="shared" si="79"/>
        <v>0</v>
      </c>
      <c r="J222" s="64" t="e">
        <f t="shared" ref="J222" si="83">+ROUND(H222+I222*tc,2)</f>
        <v>#REF!</v>
      </c>
      <c r="K222" s="209"/>
      <c r="N222" s="178"/>
      <c r="O222" s="178"/>
      <c r="P222" s="178"/>
    </row>
    <row r="223" spans="1:16" ht="14.1" customHeight="1">
      <c r="A223" s="449"/>
      <c r="B223" s="490" t="s">
        <v>1048</v>
      </c>
      <c r="C223" s="491" t="s">
        <v>30</v>
      </c>
      <c r="D223" s="435">
        <v>1</v>
      </c>
      <c r="E223" s="64">
        <v>13.5</v>
      </c>
      <c r="F223" s="213"/>
      <c r="G223" s="115" t="e">
        <f t="shared" ref="G223:G236" si="84">+ROUND(E223+F223*tc,2)</f>
        <v>#REF!</v>
      </c>
      <c r="H223" s="115">
        <f t="shared" si="78"/>
        <v>13.5</v>
      </c>
      <c r="I223" s="333">
        <f t="shared" si="79"/>
        <v>0</v>
      </c>
      <c r="J223" s="64" t="e">
        <f t="shared" ref="J223:J236" si="85">+ROUND(H223+I223*tc,2)</f>
        <v>#REF!</v>
      </c>
      <c r="K223" s="209"/>
      <c r="N223" s="178"/>
      <c r="O223" s="178"/>
      <c r="P223" s="178"/>
    </row>
    <row r="224" spans="1:16" ht="14.1" customHeight="1">
      <c r="A224" s="449"/>
      <c r="B224" s="490" t="s">
        <v>1049</v>
      </c>
      <c r="C224" s="491" t="s">
        <v>30</v>
      </c>
      <c r="D224" s="435">
        <v>158</v>
      </c>
      <c r="E224" s="64">
        <v>13.5</v>
      </c>
      <c r="F224" s="213"/>
      <c r="G224" s="115" t="e">
        <f t="shared" si="84"/>
        <v>#REF!</v>
      </c>
      <c r="H224" s="115">
        <f t="shared" si="78"/>
        <v>2133</v>
      </c>
      <c r="I224" s="333">
        <f t="shared" si="79"/>
        <v>0</v>
      </c>
      <c r="J224" s="64" t="e">
        <f t="shared" si="85"/>
        <v>#REF!</v>
      </c>
      <c r="K224" s="209"/>
      <c r="N224" s="178"/>
      <c r="O224" s="178"/>
      <c r="P224" s="178"/>
    </row>
    <row r="225" spans="1:16" ht="14.1" customHeight="1">
      <c r="A225" s="449"/>
      <c r="B225" s="490" t="s">
        <v>1050</v>
      </c>
      <c r="C225" s="491" t="s">
        <v>30</v>
      </c>
      <c r="D225" s="435">
        <v>8</v>
      </c>
      <c r="E225" s="64">
        <v>13.5</v>
      </c>
      <c r="F225" s="213"/>
      <c r="G225" s="115" t="e">
        <f t="shared" si="84"/>
        <v>#REF!</v>
      </c>
      <c r="H225" s="115">
        <f t="shared" si="78"/>
        <v>108</v>
      </c>
      <c r="I225" s="333">
        <f t="shared" si="79"/>
        <v>0</v>
      </c>
      <c r="J225" s="64" t="e">
        <f t="shared" si="85"/>
        <v>#REF!</v>
      </c>
      <c r="K225" s="209"/>
      <c r="N225" s="178"/>
      <c r="O225" s="178"/>
      <c r="P225" s="178"/>
    </row>
    <row r="226" spans="1:16" ht="14.1" customHeight="1">
      <c r="A226" s="449"/>
      <c r="B226" s="490" t="s">
        <v>1051</v>
      </c>
      <c r="C226" s="491" t="s">
        <v>30</v>
      </c>
      <c r="D226" s="435">
        <v>36</v>
      </c>
      <c r="E226" s="64">
        <v>13.5</v>
      </c>
      <c r="F226" s="213"/>
      <c r="G226" s="115" t="e">
        <f t="shared" si="84"/>
        <v>#REF!</v>
      </c>
      <c r="H226" s="115">
        <f t="shared" si="78"/>
        <v>486</v>
      </c>
      <c r="I226" s="333">
        <f t="shared" si="79"/>
        <v>0</v>
      </c>
      <c r="J226" s="64" t="e">
        <f t="shared" si="85"/>
        <v>#REF!</v>
      </c>
      <c r="K226" s="209"/>
      <c r="N226" s="178"/>
      <c r="O226" s="178"/>
      <c r="P226" s="178"/>
    </row>
    <row r="227" spans="1:16" ht="14.1" customHeight="1">
      <c r="A227" s="449"/>
      <c r="B227" s="490" t="s">
        <v>1052</v>
      </c>
      <c r="C227" s="491" t="s">
        <v>30</v>
      </c>
      <c r="D227" s="435">
        <v>13</v>
      </c>
      <c r="E227" s="64">
        <v>13.5</v>
      </c>
      <c r="F227" s="213"/>
      <c r="G227" s="115" t="e">
        <f t="shared" si="84"/>
        <v>#REF!</v>
      </c>
      <c r="H227" s="115">
        <f t="shared" si="78"/>
        <v>175.5</v>
      </c>
      <c r="I227" s="333">
        <f t="shared" si="79"/>
        <v>0</v>
      </c>
      <c r="J227" s="64" t="e">
        <f t="shared" si="85"/>
        <v>#REF!</v>
      </c>
      <c r="K227" s="209"/>
      <c r="N227" s="178"/>
      <c r="O227" s="178"/>
      <c r="P227" s="178"/>
    </row>
    <row r="228" spans="1:16" ht="14.1" customHeight="1">
      <c r="A228" s="449"/>
      <c r="B228" s="490" t="s">
        <v>1053</v>
      </c>
      <c r="C228" s="491" t="s">
        <v>30</v>
      </c>
      <c r="D228" s="435">
        <v>44</v>
      </c>
      <c r="E228" s="64">
        <v>13.5</v>
      </c>
      <c r="F228" s="213"/>
      <c r="G228" s="115" t="e">
        <f t="shared" si="84"/>
        <v>#REF!</v>
      </c>
      <c r="H228" s="115">
        <f t="shared" si="78"/>
        <v>594</v>
      </c>
      <c r="I228" s="333">
        <f t="shared" si="79"/>
        <v>0</v>
      </c>
      <c r="J228" s="64" t="e">
        <f t="shared" si="85"/>
        <v>#REF!</v>
      </c>
      <c r="K228" s="209"/>
      <c r="N228" s="178"/>
      <c r="O228" s="178"/>
      <c r="P228" s="178"/>
    </row>
    <row r="229" spans="1:16" ht="14.1" customHeight="1">
      <c r="A229" s="449"/>
      <c r="B229" s="490" t="s">
        <v>1054</v>
      </c>
      <c r="C229" s="491" t="s">
        <v>30</v>
      </c>
      <c r="D229" s="435">
        <v>48</v>
      </c>
      <c r="E229" s="64">
        <v>13.5</v>
      </c>
      <c r="F229" s="213"/>
      <c r="G229" s="115" t="e">
        <f t="shared" si="84"/>
        <v>#REF!</v>
      </c>
      <c r="H229" s="115">
        <f t="shared" si="78"/>
        <v>648</v>
      </c>
      <c r="I229" s="333">
        <f t="shared" si="79"/>
        <v>0</v>
      </c>
      <c r="J229" s="64" t="e">
        <f t="shared" si="85"/>
        <v>#REF!</v>
      </c>
      <c r="K229" s="209"/>
      <c r="N229" s="178"/>
      <c r="O229" s="178"/>
      <c r="P229" s="178"/>
    </row>
    <row r="230" spans="1:16" ht="14.1" customHeight="1">
      <c r="A230" s="449"/>
      <c r="B230" s="490" t="s">
        <v>1055</v>
      </c>
      <c r="C230" s="491" t="s">
        <v>30</v>
      </c>
      <c r="D230" s="435">
        <v>1</v>
      </c>
      <c r="E230" s="64">
        <v>13.5</v>
      </c>
      <c r="F230" s="213"/>
      <c r="G230" s="115" t="e">
        <f t="shared" si="84"/>
        <v>#REF!</v>
      </c>
      <c r="H230" s="115">
        <f t="shared" si="78"/>
        <v>13.5</v>
      </c>
      <c r="I230" s="333">
        <f t="shared" si="79"/>
        <v>0</v>
      </c>
      <c r="J230" s="64" t="e">
        <f t="shared" si="85"/>
        <v>#REF!</v>
      </c>
      <c r="K230" s="209"/>
      <c r="N230" s="178"/>
      <c r="O230" s="178"/>
      <c r="P230" s="178"/>
    </row>
    <row r="231" spans="1:16" ht="14.1" customHeight="1">
      <c r="A231" s="449"/>
      <c r="B231" s="490" t="s">
        <v>1056</v>
      </c>
      <c r="C231" s="491" t="s">
        <v>30</v>
      </c>
      <c r="D231" s="435">
        <v>1</v>
      </c>
      <c r="E231" s="64">
        <v>13.5</v>
      </c>
      <c r="F231" s="213"/>
      <c r="G231" s="115" t="e">
        <f t="shared" si="84"/>
        <v>#REF!</v>
      </c>
      <c r="H231" s="115">
        <f t="shared" si="78"/>
        <v>13.5</v>
      </c>
      <c r="I231" s="333">
        <f t="shared" si="79"/>
        <v>0</v>
      </c>
      <c r="J231" s="64" t="e">
        <f t="shared" si="85"/>
        <v>#REF!</v>
      </c>
      <c r="K231" s="209"/>
      <c r="N231" s="178"/>
      <c r="O231" s="178"/>
      <c r="P231" s="178"/>
    </row>
    <row r="232" spans="1:16" ht="14.1" customHeight="1">
      <c r="A232" s="449"/>
      <c r="B232" s="490" t="s">
        <v>1057</v>
      </c>
      <c r="C232" s="491" t="s">
        <v>30</v>
      </c>
      <c r="D232" s="435">
        <v>8</v>
      </c>
      <c r="E232" s="64">
        <v>13.5</v>
      </c>
      <c r="F232" s="213"/>
      <c r="G232" s="115" t="e">
        <f t="shared" si="84"/>
        <v>#REF!</v>
      </c>
      <c r="H232" s="115">
        <f t="shared" si="78"/>
        <v>108</v>
      </c>
      <c r="I232" s="333">
        <f t="shared" si="79"/>
        <v>0</v>
      </c>
      <c r="J232" s="64" t="e">
        <f t="shared" si="85"/>
        <v>#REF!</v>
      </c>
      <c r="K232" s="209"/>
      <c r="N232" s="178"/>
      <c r="O232" s="178"/>
      <c r="P232" s="178"/>
    </row>
    <row r="233" spans="1:16" ht="14.1" customHeight="1">
      <c r="A233" s="449"/>
      <c r="B233" s="490" t="s">
        <v>1058</v>
      </c>
      <c r="C233" s="491" t="s">
        <v>30</v>
      </c>
      <c r="D233" s="435">
        <v>8</v>
      </c>
      <c r="E233" s="64">
        <v>13.5</v>
      </c>
      <c r="F233" s="213"/>
      <c r="G233" s="115" t="e">
        <f t="shared" si="84"/>
        <v>#REF!</v>
      </c>
      <c r="H233" s="115">
        <f t="shared" si="78"/>
        <v>108</v>
      </c>
      <c r="I233" s="333">
        <f t="shared" si="79"/>
        <v>0</v>
      </c>
      <c r="J233" s="64" t="e">
        <f t="shared" si="85"/>
        <v>#REF!</v>
      </c>
      <c r="K233" s="209"/>
      <c r="N233" s="178"/>
      <c r="O233" s="178"/>
      <c r="P233" s="178"/>
    </row>
    <row r="234" spans="1:16" ht="14.1" customHeight="1">
      <c r="A234" s="449"/>
      <c r="B234" s="490" t="s">
        <v>1059</v>
      </c>
      <c r="C234" s="491" t="s">
        <v>30</v>
      </c>
      <c r="D234" s="435">
        <v>8</v>
      </c>
      <c r="E234" s="64">
        <v>13.5</v>
      </c>
      <c r="F234" s="213"/>
      <c r="G234" s="115" t="e">
        <f t="shared" si="84"/>
        <v>#REF!</v>
      </c>
      <c r="H234" s="115">
        <f t="shared" si="78"/>
        <v>108</v>
      </c>
      <c r="I234" s="333">
        <f t="shared" si="79"/>
        <v>0</v>
      </c>
      <c r="J234" s="64" t="e">
        <f t="shared" si="85"/>
        <v>#REF!</v>
      </c>
      <c r="K234" s="209"/>
      <c r="N234" s="178"/>
      <c r="O234" s="178"/>
      <c r="P234" s="178"/>
    </row>
    <row r="235" spans="1:16" ht="14.1" customHeight="1">
      <c r="A235" s="449"/>
      <c r="B235" s="490" t="s">
        <v>1060</v>
      </c>
      <c r="C235" s="491" t="s">
        <v>30</v>
      </c>
      <c r="D235" s="435">
        <v>26</v>
      </c>
      <c r="E235" s="64">
        <v>13.5</v>
      </c>
      <c r="F235" s="213"/>
      <c r="G235" s="115" t="e">
        <f t="shared" si="84"/>
        <v>#REF!</v>
      </c>
      <c r="H235" s="115">
        <f t="shared" si="78"/>
        <v>351</v>
      </c>
      <c r="I235" s="333">
        <f t="shared" si="79"/>
        <v>0</v>
      </c>
      <c r="J235" s="64" t="e">
        <f t="shared" si="85"/>
        <v>#REF!</v>
      </c>
      <c r="K235" s="209"/>
      <c r="N235" s="178"/>
      <c r="O235" s="178"/>
      <c r="P235" s="178"/>
    </row>
    <row r="236" spans="1:16" ht="14.1" customHeight="1">
      <c r="A236" s="449"/>
      <c r="B236" s="490" t="s">
        <v>1061</v>
      </c>
      <c r="C236" s="491" t="s">
        <v>30</v>
      </c>
      <c r="D236" s="435">
        <v>50</v>
      </c>
      <c r="E236" s="64">
        <v>5.5</v>
      </c>
      <c r="F236" s="213"/>
      <c r="G236" s="115" t="e">
        <f t="shared" si="84"/>
        <v>#REF!</v>
      </c>
      <c r="H236" s="115">
        <f t="shared" si="78"/>
        <v>275</v>
      </c>
      <c r="I236" s="333">
        <f t="shared" si="79"/>
        <v>0</v>
      </c>
      <c r="J236" s="64" t="e">
        <f t="shared" si="85"/>
        <v>#REF!</v>
      </c>
      <c r="K236" s="209"/>
      <c r="N236" s="178"/>
      <c r="O236" s="178"/>
      <c r="P236" s="178"/>
    </row>
    <row r="237" spans="1:16" ht="15">
      <c r="A237" s="449"/>
      <c r="B237" s="490" t="s">
        <v>1062</v>
      </c>
      <c r="C237" s="491" t="s">
        <v>30</v>
      </c>
      <c r="D237" s="435">
        <v>41</v>
      </c>
      <c r="E237" s="64">
        <v>13.5</v>
      </c>
      <c r="F237" s="213"/>
      <c r="G237" s="115" t="e">
        <f t="shared" ref="G237" si="86">+ROUND(E237+F237*tc,2)</f>
        <v>#REF!</v>
      </c>
      <c r="H237" s="115">
        <f t="shared" si="78"/>
        <v>553.5</v>
      </c>
      <c r="I237" s="333">
        <f t="shared" si="79"/>
        <v>0</v>
      </c>
      <c r="J237" s="64" t="e">
        <f t="shared" ref="J237" si="87">+ROUND(H237+I237*tc,2)</f>
        <v>#REF!</v>
      </c>
      <c r="K237" s="209"/>
      <c r="N237" s="178"/>
      <c r="O237" s="178"/>
      <c r="P237" s="178"/>
    </row>
    <row r="238" spans="1:16" ht="14.1" customHeight="1">
      <c r="A238" s="442">
        <f>A221+0.01</f>
        <v>5.1599999999999966</v>
      </c>
      <c r="B238" s="443" t="s">
        <v>1063</v>
      </c>
      <c r="C238" s="493"/>
      <c r="D238" s="435">
        <v>0</v>
      </c>
      <c r="E238" s="219"/>
      <c r="F238" s="219"/>
      <c r="G238" s="115"/>
      <c r="H238" s="115"/>
      <c r="I238" s="333"/>
      <c r="J238" s="64"/>
      <c r="K238" s="80" t="e">
        <f>SUM(H238:H241)+SUM(I238:I241)*tc</f>
        <v>#REF!</v>
      </c>
      <c r="N238" s="178"/>
      <c r="O238" s="178"/>
      <c r="P238" s="178"/>
    </row>
    <row r="239" spans="1:16" ht="14.1" customHeight="1">
      <c r="A239" s="444">
        <f>A238+0.0001</f>
        <v>5.1600999999999964</v>
      </c>
      <c r="B239" s="437" t="s">
        <v>1064</v>
      </c>
      <c r="C239" s="63" t="s">
        <v>30</v>
      </c>
      <c r="D239" s="435">
        <v>48</v>
      </c>
      <c r="E239" s="64">
        <v>145</v>
      </c>
      <c r="F239" s="215"/>
      <c r="G239" s="115" t="e">
        <f>+ROUND(E239+F239*tc,2)</f>
        <v>#REF!</v>
      </c>
      <c r="H239" s="115">
        <f>+ROUND(D239*E239,2)</f>
        <v>6960</v>
      </c>
      <c r="I239" s="333">
        <f>+ROUND(D239*F239,2)</f>
        <v>0</v>
      </c>
      <c r="J239" s="64" t="e">
        <f>+ROUND(H239+I239*tc,2)</f>
        <v>#REF!</v>
      </c>
      <c r="K239" s="67"/>
      <c r="N239" s="178"/>
      <c r="O239" s="178"/>
      <c r="P239" s="178"/>
    </row>
    <row r="240" spans="1:16" ht="14.1" customHeight="1">
      <c r="A240" s="444">
        <f>A239+0.0001</f>
        <v>5.1601999999999961</v>
      </c>
      <c r="B240" s="437" t="s">
        <v>1065</v>
      </c>
      <c r="C240" s="63" t="s">
        <v>30</v>
      </c>
      <c r="D240" s="435">
        <v>1</v>
      </c>
      <c r="E240" s="64">
        <v>215</v>
      </c>
      <c r="F240" s="215"/>
      <c r="G240" s="115" t="e">
        <f>+ROUND(E240+F240*tc,2)</f>
        <v>#REF!</v>
      </c>
      <c r="H240" s="115">
        <f>+ROUND(D240*E240,2)</f>
        <v>215</v>
      </c>
      <c r="I240" s="333">
        <f>+ROUND(D240*F240,2)</f>
        <v>0</v>
      </c>
      <c r="J240" s="64" t="e">
        <f>+ROUND(H240+I240*tc,2)</f>
        <v>#REF!</v>
      </c>
      <c r="K240" s="67"/>
      <c r="N240" s="178"/>
      <c r="O240" s="178"/>
      <c r="P240" s="178"/>
    </row>
    <row r="241" spans="1:16" ht="14.1" customHeight="1">
      <c r="A241" s="444">
        <f>A240+0.0001</f>
        <v>5.1602999999999959</v>
      </c>
      <c r="B241" s="494" t="s">
        <v>1066</v>
      </c>
      <c r="C241" s="63" t="s">
        <v>30</v>
      </c>
      <c r="D241" s="435">
        <v>1</v>
      </c>
      <c r="E241" s="64">
        <v>0</v>
      </c>
      <c r="F241" s="215"/>
      <c r="G241" s="115" t="e">
        <f>+ROUND(E241+F241*tc,2)</f>
        <v>#REF!</v>
      </c>
      <c r="H241" s="115">
        <f>+ROUND(D241*E241,2)</f>
        <v>0</v>
      </c>
      <c r="I241" s="333">
        <f>+ROUND(D241*F241,2)</f>
        <v>0</v>
      </c>
      <c r="J241" s="64" t="e">
        <f>+ROUND(H241+I241*tc,2)</f>
        <v>#REF!</v>
      </c>
      <c r="K241" s="67"/>
      <c r="N241" s="178"/>
      <c r="O241" s="178"/>
      <c r="P241" s="178"/>
    </row>
    <row r="242" spans="1:16" ht="14.1" customHeight="1">
      <c r="A242" s="442" t="e">
        <f>#REF!+0.01</f>
        <v>#REF!</v>
      </c>
      <c r="B242" s="443" t="s">
        <v>241</v>
      </c>
      <c r="C242" s="218"/>
      <c r="D242" s="435">
        <v>0</v>
      </c>
      <c r="E242" s="207"/>
      <c r="F242" s="219"/>
      <c r="G242" s="115"/>
      <c r="H242" s="115"/>
      <c r="I242" s="333"/>
      <c r="J242" s="64"/>
      <c r="K242" s="80" t="e">
        <f>SUM(H242:H248)+SUM(I242:I248)*tc</f>
        <v>#REF!</v>
      </c>
      <c r="N242" s="178"/>
      <c r="O242" s="178"/>
      <c r="P242" s="178"/>
    </row>
    <row r="243" spans="1:16" ht="14.1" customHeight="1">
      <c r="A243" s="444" t="e">
        <f t="shared" ref="A243:A248" si="88">A242+0.0001</f>
        <v>#REF!</v>
      </c>
      <c r="B243" s="437" t="s">
        <v>1067</v>
      </c>
      <c r="C243" s="63" t="s">
        <v>30</v>
      </c>
      <c r="D243" s="435">
        <v>8</v>
      </c>
      <c r="E243" s="217">
        <v>35</v>
      </c>
      <c r="F243" s="213"/>
      <c r="G243" s="115" t="e">
        <f t="shared" ref="G243:G248" si="89">+ROUND(E243+F243*tc,2)</f>
        <v>#REF!</v>
      </c>
      <c r="H243" s="115">
        <f t="shared" ref="H243:H248" si="90">+ROUND(D243*E243,2)</f>
        <v>280</v>
      </c>
      <c r="I243" s="333">
        <f t="shared" ref="I243:I248" si="91">+ROUND(D243*F243,2)</f>
        <v>0</v>
      </c>
      <c r="J243" s="64" t="e">
        <f t="shared" ref="J243:J248" si="92">+ROUND(H243+I243*tc,2)</f>
        <v>#REF!</v>
      </c>
      <c r="K243" s="67"/>
      <c r="N243" s="178"/>
      <c r="O243" s="178"/>
      <c r="P243" s="178"/>
    </row>
    <row r="244" spans="1:16" ht="14.1" customHeight="1">
      <c r="A244" s="444" t="e">
        <f t="shared" si="88"/>
        <v>#REF!</v>
      </c>
      <c r="B244" s="437" t="s">
        <v>1068</v>
      </c>
      <c r="C244" s="63" t="s">
        <v>30</v>
      </c>
      <c r="D244" s="435">
        <v>1</v>
      </c>
      <c r="E244" s="217">
        <v>35</v>
      </c>
      <c r="F244" s="213"/>
      <c r="G244" s="115" t="e">
        <f t="shared" si="89"/>
        <v>#REF!</v>
      </c>
      <c r="H244" s="115">
        <f t="shared" si="90"/>
        <v>35</v>
      </c>
      <c r="I244" s="333">
        <f t="shared" si="91"/>
        <v>0</v>
      </c>
      <c r="J244" s="64" t="e">
        <f t="shared" si="92"/>
        <v>#REF!</v>
      </c>
      <c r="K244" s="67"/>
      <c r="N244" s="178"/>
      <c r="O244" s="178"/>
      <c r="P244" s="178"/>
    </row>
    <row r="245" spans="1:16" ht="15">
      <c r="A245" s="444" t="e">
        <f t="shared" si="88"/>
        <v>#REF!</v>
      </c>
      <c r="B245" s="437" t="s">
        <v>1069</v>
      </c>
      <c r="C245" s="63" t="s">
        <v>30</v>
      </c>
      <c r="D245" s="435">
        <v>0</v>
      </c>
      <c r="E245" s="217">
        <v>35</v>
      </c>
      <c r="F245" s="213"/>
      <c r="G245" s="115" t="e">
        <f t="shared" si="89"/>
        <v>#REF!</v>
      </c>
      <c r="H245" s="115">
        <f t="shared" si="90"/>
        <v>0</v>
      </c>
      <c r="I245" s="333">
        <f t="shared" si="91"/>
        <v>0</v>
      </c>
      <c r="J245" s="64" t="e">
        <f t="shared" si="92"/>
        <v>#REF!</v>
      </c>
      <c r="K245" s="67"/>
      <c r="N245" s="178"/>
      <c r="O245" s="178"/>
      <c r="P245" s="178"/>
    </row>
    <row r="246" spans="1:16" ht="15">
      <c r="A246" s="444" t="e">
        <f t="shared" si="88"/>
        <v>#REF!</v>
      </c>
      <c r="B246" s="437" t="s">
        <v>1070</v>
      </c>
      <c r="C246" s="63" t="s">
        <v>30</v>
      </c>
      <c r="D246" s="435">
        <v>137</v>
      </c>
      <c r="E246" s="217">
        <v>35</v>
      </c>
      <c r="F246" s="213"/>
      <c r="G246" s="115" t="e">
        <f t="shared" si="89"/>
        <v>#REF!</v>
      </c>
      <c r="H246" s="115">
        <f t="shared" si="90"/>
        <v>4795</v>
      </c>
      <c r="I246" s="333">
        <f t="shared" si="91"/>
        <v>0</v>
      </c>
      <c r="J246" s="64" t="e">
        <f t="shared" si="92"/>
        <v>#REF!</v>
      </c>
      <c r="K246" s="67"/>
      <c r="N246" s="178"/>
      <c r="O246" s="178"/>
      <c r="P246" s="178"/>
    </row>
    <row r="247" spans="1:16" ht="14.1" customHeight="1">
      <c r="A247" s="444" t="e">
        <f t="shared" si="88"/>
        <v>#REF!</v>
      </c>
      <c r="B247" s="437" t="s">
        <v>1071</v>
      </c>
      <c r="C247" s="63" t="s">
        <v>30</v>
      </c>
      <c r="D247" s="435">
        <v>1</v>
      </c>
      <c r="E247" s="217">
        <v>35</v>
      </c>
      <c r="F247" s="213"/>
      <c r="G247" s="115" t="e">
        <f t="shared" si="89"/>
        <v>#REF!</v>
      </c>
      <c r="H247" s="115">
        <f t="shared" si="90"/>
        <v>35</v>
      </c>
      <c r="I247" s="333">
        <f t="shared" si="91"/>
        <v>0</v>
      </c>
      <c r="J247" s="64" t="e">
        <f t="shared" si="92"/>
        <v>#REF!</v>
      </c>
      <c r="K247" s="67"/>
      <c r="N247" s="178"/>
      <c r="O247" s="178"/>
      <c r="P247" s="178"/>
    </row>
    <row r="248" spans="1:16" ht="14.1" customHeight="1">
      <c r="A248" s="444" t="e">
        <f t="shared" si="88"/>
        <v>#REF!</v>
      </c>
      <c r="B248" s="437" t="s">
        <v>1072</v>
      </c>
      <c r="C248" s="63" t="s">
        <v>30</v>
      </c>
      <c r="D248" s="435">
        <v>0</v>
      </c>
      <c r="E248" s="217">
        <v>35</v>
      </c>
      <c r="F248" s="213"/>
      <c r="G248" s="115" t="e">
        <f t="shared" si="89"/>
        <v>#REF!</v>
      </c>
      <c r="H248" s="115">
        <f t="shared" si="90"/>
        <v>0</v>
      </c>
      <c r="I248" s="333">
        <f t="shared" si="91"/>
        <v>0</v>
      </c>
      <c r="J248" s="64" t="e">
        <f t="shared" si="92"/>
        <v>#REF!</v>
      </c>
      <c r="K248" s="67"/>
      <c r="N248" s="178"/>
      <c r="O248" s="178"/>
      <c r="P248" s="178"/>
    </row>
    <row r="249" spans="1:16" ht="14.1" customHeight="1">
      <c r="A249" s="442">
        <f>A238+0.01</f>
        <v>5.1699999999999964</v>
      </c>
      <c r="B249" s="443" t="s">
        <v>241</v>
      </c>
      <c r="C249" s="218"/>
      <c r="D249" s="435">
        <v>0</v>
      </c>
      <c r="E249" s="207"/>
      <c r="F249" s="219"/>
      <c r="G249" s="115"/>
      <c r="H249" s="115"/>
      <c r="I249" s="333"/>
      <c r="J249" s="64"/>
      <c r="K249" s="80" t="e">
        <f>SUM(H249:H253)+SUM(I249:I253)*tc</f>
        <v>#REF!</v>
      </c>
      <c r="L249" s="78"/>
      <c r="N249" s="178"/>
      <c r="O249" s="178"/>
      <c r="P249" s="178"/>
    </row>
    <row r="250" spans="1:16" ht="14.1" customHeight="1">
      <c r="A250" s="484">
        <f>A249+0.0001</f>
        <v>5.1700999999999961</v>
      </c>
      <c r="B250" s="475" t="s">
        <v>1073</v>
      </c>
      <c r="C250" s="483" t="s">
        <v>30</v>
      </c>
      <c r="D250" s="471">
        <v>0</v>
      </c>
      <c r="E250" s="485"/>
      <c r="F250" s="486"/>
      <c r="G250" s="311" t="e">
        <f>+ROUND(E250+F250*tc,2)</f>
        <v>#REF!</v>
      </c>
      <c r="H250" s="311">
        <f>+ROUND(D250*E250,2)</f>
        <v>0</v>
      </c>
      <c r="I250" s="312">
        <f>+ROUND(D250*F250,2)</f>
        <v>0</v>
      </c>
      <c r="J250" s="313" t="e">
        <f>+ROUND(H250+I250*tc,2)</f>
        <v>#REF!</v>
      </c>
      <c r="K250" s="473"/>
      <c r="N250" s="178"/>
      <c r="O250" s="178"/>
      <c r="P250" s="178"/>
    </row>
    <row r="251" spans="1:16" ht="14.1" customHeight="1">
      <c r="A251" s="484">
        <f>A250+0.0001</f>
        <v>5.1701999999999959</v>
      </c>
      <c r="B251" s="475" t="s">
        <v>1074</v>
      </c>
      <c r="C251" s="483" t="s">
        <v>30</v>
      </c>
      <c r="D251" s="471">
        <v>0</v>
      </c>
      <c r="E251" s="485"/>
      <c r="F251" s="486"/>
      <c r="G251" s="311" t="e">
        <f>+ROUND(E251+F251*tc,2)</f>
        <v>#REF!</v>
      </c>
      <c r="H251" s="311">
        <f>+ROUND(D251*E251,2)</f>
        <v>0</v>
      </c>
      <c r="I251" s="312">
        <f>+ROUND(D251*F251,2)</f>
        <v>0</v>
      </c>
      <c r="J251" s="313" t="e">
        <f>+ROUND(H251+I251*tc,2)</f>
        <v>#REF!</v>
      </c>
      <c r="K251" s="473"/>
      <c r="N251" s="178"/>
      <c r="O251" s="178"/>
      <c r="P251" s="178"/>
    </row>
    <row r="252" spans="1:16" ht="14.1" customHeight="1">
      <c r="A252" s="445" t="e">
        <f>#REF!+0.0001</f>
        <v>#REF!</v>
      </c>
      <c r="B252" s="467" t="s">
        <v>1075</v>
      </c>
      <c r="C252" s="63" t="s">
        <v>30</v>
      </c>
      <c r="D252" s="435">
        <v>65</v>
      </c>
      <c r="E252" s="217">
        <v>125</v>
      </c>
      <c r="F252" s="213"/>
      <c r="G252" s="290" t="e">
        <f>+ROUND(E252+F252*tc,2)</f>
        <v>#REF!</v>
      </c>
      <c r="H252" s="290">
        <f>+ROUND(D252*E252,2)</f>
        <v>8125</v>
      </c>
      <c r="I252" s="304">
        <f>+ROUND(D252*F252,2)</f>
        <v>0</v>
      </c>
      <c r="J252" s="64" t="e">
        <f>+ROUND(H252+I252*tc,2)</f>
        <v>#REF!</v>
      </c>
      <c r="K252" s="67"/>
      <c r="N252" s="178"/>
      <c r="O252" s="178"/>
      <c r="P252" s="178"/>
    </row>
    <row r="253" spans="1:16" ht="14.1" customHeight="1" thickBot="1">
      <c r="A253" s="445" t="e">
        <f t="shared" ref="A253" si="93">A252+0.0001</f>
        <v>#REF!</v>
      </c>
      <c r="B253" s="437" t="s">
        <v>1076</v>
      </c>
      <c r="C253" s="63" t="s">
        <v>1077</v>
      </c>
      <c r="D253" s="435">
        <v>0</v>
      </c>
      <c r="E253" s="217">
        <v>0</v>
      </c>
      <c r="F253" s="213"/>
      <c r="G253" s="115" t="e">
        <f>+ROUND(E253+F253*tc,2)</f>
        <v>#REF!</v>
      </c>
      <c r="H253" s="115">
        <f>+ROUND(D253*E253,2)</f>
        <v>0</v>
      </c>
      <c r="I253" s="333">
        <f>+ROUND(D253*F253,2)</f>
        <v>0</v>
      </c>
      <c r="J253" s="64" t="e">
        <f>+ROUND(H253+I253*tc,2)</f>
        <v>#REF!</v>
      </c>
      <c r="K253" s="67"/>
      <c r="N253" s="178"/>
      <c r="O253" s="178"/>
      <c r="P253" s="178"/>
    </row>
    <row r="254" spans="1:16" s="55" customFormat="1" ht="14.1" customHeight="1" thickTop="1" thickBot="1">
      <c r="A254" s="74"/>
      <c r="B254" s="75"/>
      <c r="C254" s="75"/>
      <c r="D254" s="75"/>
      <c r="E254" s="68" t="s">
        <v>143</v>
      </c>
      <c r="F254" s="128"/>
      <c r="G254" s="128"/>
      <c r="H254" s="69">
        <f>SUM(H12:H253)</f>
        <v>1786288.9999999998</v>
      </c>
      <c r="I254" s="284">
        <f>SUM(I12:I253)</f>
        <v>39669.919999999998</v>
      </c>
      <c r="J254" s="69" t="e">
        <f>SUM(J12:J253)</f>
        <v>#REF!</v>
      </c>
      <c r="K254" s="71" t="e">
        <f>SUM(K12:K253)</f>
        <v>#REF!</v>
      </c>
    </row>
    <row r="255" spans="1:16" ht="12" thickTop="1"/>
  </sheetData>
  <mergeCells count="1">
    <mergeCell ref="A2:H2"/>
  </mergeCells>
  <conditionalFormatting sqref="H12:I14">
    <cfRule type="cellIs" dxfId="61" priority="1" stopIfTrue="1" operator="equal">
      <formula>0</formula>
    </cfRule>
  </conditionalFormatting>
  <dataValidations count="1">
    <dataValidation type="list" allowBlank="1" showInputMessage="1" showErrorMessage="1" sqref="B16 B36 B96 B98 B101" xr:uid="{5B65C3E7-099A-4552-9A0C-53C3B8E377A5}">
      <formula1>#REF!</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DC171-C9DE-4BB0-BC9C-B21FF08A7385}">
  <sheetPr>
    <tabColor rgb="FF7030A0"/>
    <outlinePr summaryBelow="0" summaryRight="0"/>
  </sheetPr>
  <dimension ref="A1:O1223"/>
  <sheetViews>
    <sheetView showGridLines="0" zoomScaleNormal="100" workbookViewId="0">
      <selection activeCell="I1216" sqref="I1216"/>
    </sheetView>
  </sheetViews>
  <sheetFormatPr defaultColWidth="7.85546875" defaultRowHeight="11.25"/>
  <cols>
    <col min="1" max="1" width="13.42578125" style="51" customWidth="1"/>
    <col min="2" max="2" width="82.140625" style="4" bestFit="1" customWidth="1"/>
    <col min="3" max="3" width="5" style="8" customWidth="1"/>
    <col min="4" max="4" width="15.140625" style="8" bestFit="1" customWidth="1"/>
    <col min="5" max="5" width="14.140625" style="4" bestFit="1" customWidth="1"/>
    <col min="6" max="6" width="14" style="4" customWidth="1"/>
    <col min="7" max="7" width="12" style="4" customWidth="1"/>
    <col min="8" max="8" width="17.28515625" style="4" customWidth="1"/>
    <col min="9" max="9" width="15" style="280" customWidth="1"/>
    <col min="10" max="10" width="15.42578125" style="4" bestFit="1" customWidth="1"/>
    <col min="11" max="11" width="17.28515625" style="4" bestFit="1" customWidth="1"/>
    <col min="12" max="12" width="7.85546875" style="4"/>
    <col min="13" max="13" width="8" style="4" bestFit="1" customWidth="1"/>
    <col min="14" max="14" width="10.5703125" style="4" bestFit="1" customWidth="1"/>
    <col min="15" max="15" width="8" style="4" bestFit="1" customWidth="1"/>
    <col min="16" max="16384" width="7.85546875" style="4"/>
  </cols>
  <sheetData>
    <row r="1" spans="1:15" ht="14.25" customHeight="1">
      <c r="A1" s="33"/>
      <c r="B1" s="1"/>
      <c r="C1" s="2"/>
      <c r="D1" s="2"/>
      <c r="E1" s="1"/>
      <c r="F1" s="1"/>
      <c r="G1" s="1"/>
      <c r="H1" s="1"/>
    </row>
    <row r="2" spans="1:15" ht="14.25" customHeight="1">
      <c r="A2" s="593" t="s">
        <v>1078</v>
      </c>
      <c r="B2" s="593"/>
      <c r="C2" s="593"/>
      <c r="D2" s="593"/>
      <c r="E2" s="593"/>
      <c r="F2" s="279"/>
      <c r="G2" s="279"/>
      <c r="H2" s="279"/>
      <c r="I2" s="289"/>
      <c r="J2" s="279"/>
      <c r="K2" s="279"/>
    </row>
    <row r="3" spans="1:15" ht="14.25" customHeight="1">
      <c r="A3" s="33"/>
      <c r="B3" s="1"/>
      <c r="C3" s="2"/>
      <c r="D3" s="2"/>
      <c r="E3" s="1"/>
      <c r="F3" s="1"/>
      <c r="G3" s="1"/>
      <c r="H3" s="1"/>
    </row>
    <row r="4" spans="1:15" ht="14.25" customHeight="1">
      <c r="A4" s="293" t="s">
        <v>3</v>
      </c>
      <c r="B4" s="291" t="e">
        <f>+#REF!</f>
        <v>#REF!</v>
      </c>
      <c r="C4" s="2"/>
      <c r="D4" s="2"/>
      <c r="E4" s="1"/>
      <c r="F4" s="1"/>
      <c r="G4" s="1"/>
      <c r="H4" s="1"/>
    </row>
    <row r="5" spans="1:15" ht="14.25" customHeight="1">
      <c r="A5" s="293" t="s">
        <v>4</v>
      </c>
      <c r="B5" s="291" t="str">
        <f>$A$2</f>
        <v>ARQUITECTURA TORRE</v>
      </c>
      <c r="C5" s="2"/>
      <c r="D5" s="2"/>
      <c r="E5" s="1"/>
      <c r="F5" s="1"/>
      <c r="G5" s="1"/>
      <c r="H5" s="1"/>
    </row>
    <row r="6" spans="1:15" ht="14.25" customHeight="1">
      <c r="A6" s="293" t="s">
        <v>5</v>
      </c>
      <c r="B6" s="291" t="e">
        <f>+#REF!</f>
        <v>#REF!</v>
      </c>
      <c r="C6" s="2"/>
      <c r="D6" s="2"/>
      <c r="K6" s="203"/>
    </row>
    <row r="7" spans="1:15" ht="14.25" customHeight="1">
      <c r="A7" s="293" t="s">
        <v>6</v>
      </c>
      <c r="B7" s="291" t="e">
        <f>+#REF!</f>
        <v>#REF!</v>
      </c>
      <c r="C7" s="2"/>
      <c r="D7" s="2"/>
      <c r="E7" s="1"/>
      <c r="F7" s="1"/>
      <c r="G7" s="1"/>
      <c r="H7" s="1"/>
    </row>
    <row r="8" spans="1:15" ht="14.25" customHeight="1">
      <c r="A8" s="294" t="s">
        <v>7</v>
      </c>
      <c r="B8" s="292" t="e">
        <f>+#REF!</f>
        <v>#REF!</v>
      </c>
      <c r="C8" s="2"/>
      <c r="D8" s="2"/>
      <c r="E8" s="1"/>
      <c r="F8" s="1"/>
      <c r="G8" s="1"/>
      <c r="H8" s="1"/>
      <c r="J8" s="167" t="s">
        <v>0</v>
      </c>
      <c r="K8" s="295" t="e">
        <f>+#REF!</f>
        <v>#REF!</v>
      </c>
    </row>
    <row r="9" spans="1:15" ht="14.25" customHeight="1" thickBot="1">
      <c r="A9" s="1"/>
      <c r="B9" s="60"/>
      <c r="C9" s="2"/>
      <c r="D9" s="2"/>
      <c r="E9" s="1"/>
      <c r="F9" s="1"/>
      <c r="G9" s="1"/>
      <c r="H9" s="1"/>
    </row>
    <row r="10" spans="1:15" ht="24" thickTop="1" thickBot="1">
      <c r="A10" s="9" t="s">
        <v>8</v>
      </c>
      <c r="B10" s="10" t="s">
        <v>9</v>
      </c>
      <c r="C10" s="10" t="s">
        <v>10</v>
      </c>
      <c r="D10" s="59" t="s">
        <v>310</v>
      </c>
      <c r="E10" s="11" t="s">
        <v>12</v>
      </c>
      <c r="F10" s="11" t="s">
        <v>13</v>
      </c>
      <c r="G10" s="59" t="s">
        <v>311</v>
      </c>
      <c r="H10" s="59" t="s">
        <v>15</v>
      </c>
      <c r="I10" s="281" t="s">
        <v>16</v>
      </c>
      <c r="J10" s="59" t="s">
        <v>857</v>
      </c>
      <c r="K10" s="56" t="s">
        <v>18</v>
      </c>
    </row>
    <row r="11" spans="1:15" ht="14.1" customHeight="1" thickTop="1" thickBot="1">
      <c r="A11" s="54" t="s">
        <v>1079</v>
      </c>
      <c r="B11" s="233" t="e">
        <f>#REF!</f>
        <v>#REF!</v>
      </c>
      <c r="C11" s="15"/>
      <c r="D11" s="15"/>
      <c r="E11" s="16"/>
      <c r="F11" s="16"/>
      <c r="G11" s="16"/>
      <c r="H11" s="57"/>
      <c r="I11" s="282"/>
      <c r="J11" s="139"/>
      <c r="K11" s="58"/>
    </row>
    <row r="12" spans="1:15" ht="14.1" customHeight="1" thickTop="1">
      <c r="A12" s="118">
        <f>A11+0.01</f>
        <v>6.01</v>
      </c>
      <c r="B12" s="425" t="s">
        <v>859</v>
      </c>
      <c r="C12" s="204"/>
      <c r="D12" s="205"/>
      <c r="E12" s="206" t="s">
        <v>1</v>
      </c>
      <c r="F12" s="206"/>
      <c r="G12" s="62" t="s">
        <v>1</v>
      </c>
      <c r="H12" s="208" t="str">
        <f t="shared" ref="H12:I14" si="0">IFERROR(IF($E12=0,"",$E12*E12),"")</f>
        <v/>
      </c>
      <c r="I12" s="495" t="str">
        <f t="shared" si="0"/>
        <v/>
      </c>
      <c r="J12" s="205" t="str">
        <f>IFERROR(IF(D12&lt;&gt;0,(D12*G12)," "),0)</f>
        <v xml:space="preserve"> </v>
      </c>
      <c r="K12" s="79" t="e">
        <f>SUM(H12:H147)+SUM(I12:I147)*tc</f>
        <v>#REF!</v>
      </c>
    </row>
    <row r="13" spans="1:15" ht="14.1" customHeight="1">
      <c r="A13" s="81">
        <f>A12+0.0001</f>
        <v>6.0100999999999996</v>
      </c>
      <c r="B13" s="496" t="s">
        <v>860</v>
      </c>
      <c r="C13" s="63"/>
      <c r="D13" s="435"/>
      <c r="E13" s="64" t="s">
        <v>1</v>
      </c>
      <c r="F13" s="213"/>
      <c r="G13" s="64" t="s">
        <v>1</v>
      </c>
      <c r="H13" s="65" t="str">
        <f t="shared" si="0"/>
        <v/>
      </c>
      <c r="I13" s="73" t="str">
        <f t="shared" si="0"/>
        <v/>
      </c>
      <c r="J13" s="64" t="str">
        <f>IFERROR(IF(D13&lt;&gt;0,(D13*G13)," "),0)</f>
        <v xml:space="preserve"> </v>
      </c>
      <c r="K13" s="209"/>
    </row>
    <row r="14" spans="1:15" ht="14.1" customHeight="1">
      <c r="A14" s="234">
        <f>A13+0.000001</f>
        <v>6.0101009999999997</v>
      </c>
      <c r="B14" s="497" t="s">
        <v>861</v>
      </c>
      <c r="C14" s="63"/>
      <c r="D14" s="435"/>
      <c r="E14" s="64" t="s">
        <v>1</v>
      </c>
      <c r="F14" s="213"/>
      <c r="G14" s="64" t="s">
        <v>1</v>
      </c>
      <c r="H14" s="66" t="str">
        <f t="shared" si="0"/>
        <v/>
      </c>
      <c r="I14" s="73" t="str">
        <f t="shared" si="0"/>
        <v/>
      </c>
      <c r="J14" s="64" t="str">
        <f>IFERROR(IF(D14&lt;&gt;0,(D14*G14)," "),0)</f>
        <v xml:space="preserve"> </v>
      </c>
      <c r="K14" s="72"/>
    </row>
    <row r="15" spans="1:15" ht="14.1" customHeight="1">
      <c r="A15" s="230">
        <f t="shared" ref="A15:A22" si="1">A14+0.00000001</f>
        <v>6.0101010099999996</v>
      </c>
      <c r="B15" s="227" t="s">
        <v>862</v>
      </c>
      <c r="C15" s="63" t="s">
        <v>123</v>
      </c>
      <c r="D15" s="435">
        <v>813.29</v>
      </c>
      <c r="E15" s="64">
        <v>109</v>
      </c>
      <c r="F15" s="215">
        <v>0</v>
      </c>
      <c r="G15" s="290" t="e">
        <f t="shared" ref="G15:G81" si="2">+ROUND(E15+F15*tc,2)</f>
        <v>#REF!</v>
      </c>
      <c r="H15" s="290">
        <f>+ROUND(D15*E15,2)</f>
        <v>88648.61</v>
      </c>
      <c r="I15" s="304">
        <f>+ROUND(D15*F15,2)</f>
        <v>0</v>
      </c>
      <c r="J15" s="64" t="e">
        <f t="shared" ref="J15" si="3">+ROUND(H15+I15*tc,2)</f>
        <v>#REF!</v>
      </c>
      <c r="K15" s="72"/>
      <c r="M15" s="178"/>
      <c r="N15" s="178"/>
      <c r="O15" s="178"/>
    </row>
    <row r="16" spans="1:15" ht="14.1" customHeight="1">
      <c r="A16" s="230">
        <f t="shared" si="1"/>
        <v>6.0101010199999996</v>
      </c>
      <c r="B16" s="227" t="s">
        <v>863</v>
      </c>
      <c r="C16" s="63" t="s">
        <v>123</v>
      </c>
      <c r="D16" s="435">
        <v>20450.011699999999</v>
      </c>
      <c r="E16" s="64">
        <v>109</v>
      </c>
      <c r="F16" s="215">
        <v>0</v>
      </c>
      <c r="G16" s="290" t="e">
        <f t="shared" si="2"/>
        <v>#REF!</v>
      </c>
      <c r="H16" s="290">
        <f t="shared" ref="H16:H82" si="4">+ROUND(D16*E16,2)</f>
        <v>2229051.2799999998</v>
      </c>
      <c r="I16" s="304">
        <f t="shared" ref="I16:I82" si="5">+ROUND(D16*F16,2)</f>
        <v>0</v>
      </c>
      <c r="J16" s="64" t="e">
        <f t="shared" ref="J16:J82" si="6">+ROUND(H16+I16*tc,2)</f>
        <v>#REF!</v>
      </c>
      <c r="K16" s="72"/>
      <c r="M16" s="178"/>
      <c r="N16" s="178"/>
      <c r="O16" s="178"/>
    </row>
    <row r="17" spans="1:15" ht="14.1" customHeight="1">
      <c r="A17" s="230">
        <f t="shared" si="1"/>
        <v>6.0101010299999995</v>
      </c>
      <c r="B17" s="227" t="s">
        <v>864</v>
      </c>
      <c r="C17" s="63" t="s">
        <v>123</v>
      </c>
      <c r="D17" s="435">
        <v>2909.3678</v>
      </c>
      <c r="E17" s="64">
        <v>115</v>
      </c>
      <c r="F17" s="215">
        <v>0</v>
      </c>
      <c r="G17" s="290" t="e">
        <f t="shared" si="2"/>
        <v>#REF!</v>
      </c>
      <c r="H17" s="290">
        <f t="shared" si="4"/>
        <v>334577.3</v>
      </c>
      <c r="I17" s="304">
        <f t="shared" si="5"/>
        <v>0</v>
      </c>
      <c r="J17" s="64" t="e">
        <f t="shared" si="6"/>
        <v>#REF!</v>
      </c>
      <c r="K17" s="72"/>
      <c r="M17" s="178"/>
      <c r="N17" s="178"/>
      <c r="O17" s="178"/>
    </row>
    <row r="18" spans="1:15" ht="14.1" customHeight="1">
      <c r="A18" s="230">
        <f t="shared" si="1"/>
        <v>6.0101010399999995</v>
      </c>
      <c r="B18" s="227" t="s">
        <v>865</v>
      </c>
      <c r="C18" s="63" t="s">
        <v>123</v>
      </c>
      <c r="D18" s="435">
        <v>958.05430000000058</v>
      </c>
      <c r="E18" s="64">
        <v>123</v>
      </c>
      <c r="F18" s="215">
        <v>0</v>
      </c>
      <c r="G18" s="290" t="e">
        <f t="shared" si="2"/>
        <v>#REF!</v>
      </c>
      <c r="H18" s="290">
        <f t="shared" si="4"/>
        <v>117840.68</v>
      </c>
      <c r="I18" s="304">
        <f t="shared" si="5"/>
        <v>0</v>
      </c>
      <c r="J18" s="64" t="e">
        <f t="shared" si="6"/>
        <v>#REF!</v>
      </c>
      <c r="K18" s="72"/>
      <c r="M18" s="178"/>
      <c r="N18" s="178"/>
      <c r="O18" s="178"/>
    </row>
    <row r="19" spans="1:15" ht="14.1" customHeight="1">
      <c r="A19" s="230">
        <f t="shared" si="1"/>
        <v>6.0101010499999994</v>
      </c>
      <c r="B19" s="227" t="s">
        <v>1080</v>
      </c>
      <c r="C19" s="63" t="s">
        <v>123</v>
      </c>
      <c r="D19" s="435">
        <v>145.6892</v>
      </c>
      <c r="E19" s="64">
        <v>204</v>
      </c>
      <c r="F19" s="215">
        <v>0</v>
      </c>
      <c r="G19" s="290" t="e">
        <f t="shared" si="2"/>
        <v>#REF!</v>
      </c>
      <c r="H19" s="290">
        <f t="shared" si="4"/>
        <v>29720.6</v>
      </c>
      <c r="I19" s="304">
        <f t="shared" si="5"/>
        <v>0</v>
      </c>
      <c r="J19" s="64" t="e">
        <f t="shared" si="6"/>
        <v>#REF!</v>
      </c>
      <c r="K19" s="72"/>
      <c r="M19" s="178"/>
      <c r="N19" s="178"/>
      <c r="O19" s="178"/>
    </row>
    <row r="20" spans="1:15" ht="14.1" customHeight="1">
      <c r="A20" s="230">
        <f t="shared" si="1"/>
        <v>6.0101010599999993</v>
      </c>
      <c r="B20" s="227" t="s">
        <v>1081</v>
      </c>
      <c r="C20" s="63" t="s">
        <v>123</v>
      </c>
      <c r="D20" s="435">
        <v>12.751999999999999</v>
      </c>
      <c r="E20" s="64">
        <v>218</v>
      </c>
      <c r="F20" s="215">
        <v>0</v>
      </c>
      <c r="G20" s="290" t="e">
        <f t="shared" si="2"/>
        <v>#REF!</v>
      </c>
      <c r="H20" s="290">
        <f t="shared" si="4"/>
        <v>2779.94</v>
      </c>
      <c r="I20" s="304">
        <f t="shared" si="5"/>
        <v>0</v>
      </c>
      <c r="J20" s="64" t="e">
        <f t="shared" si="6"/>
        <v>#REF!</v>
      </c>
      <c r="K20" s="72"/>
      <c r="M20" s="178"/>
      <c r="N20" s="178"/>
      <c r="O20" s="178"/>
    </row>
    <row r="21" spans="1:15" ht="14.1" customHeight="1">
      <c r="A21" s="230">
        <f t="shared" si="1"/>
        <v>6.0101010699999993</v>
      </c>
      <c r="B21" s="227" t="s">
        <v>866</v>
      </c>
      <c r="C21" s="63" t="s">
        <v>123</v>
      </c>
      <c r="D21" s="435"/>
      <c r="E21" s="64">
        <v>218</v>
      </c>
      <c r="F21" s="215">
        <v>0</v>
      </c>
      <c r="G21" s="290" t="e">
        <f t="shared" si="2"/>
        <v>#REF!</v>
      </c>
      <c r="H21" s="290">
        <f t="shared" si="4"/>
        <v>0</v>
      </c>
      <c r="I21" s="304">
        <f t="shared" si="5"/>
        <v>0</v>
      </c>
      <c r="J21" s="64" t="e">
        <f t="shared" si="6"/>
        <v>#REF!</v>
      </c>
      <c r="K21" s="72"/>
      <c r="M21" s="178"/>
      <c r="N21" s="178"/>
      <c r="O21" s="178"/>
    </row>
    <row r="22" spans="1:15" ht="14.1" customHeight="1">
      <c r="A22" s="230">
        <f t="shared" si="1"/>
        <v>6.0101010799999992</v>
      </c>
      <c r="B22" s="227" t="s">
        <v>1082</v>
      </c>
      <c r="C22" s="63" t="s">
        <v>123</v>
      </c>
      <c r="D22" s="435"/>
      <c r="E22" s="64">
        <v>0</v>
      </c>
      <c r="F22" s="215">
        <v>0</v>
      </c>
      <c r="G22" s="290" t="e">
        <f t="shared" si="2"/>
        <v>#REF!</v>
      </c>
      <c r="H22" s="290">
        <f t="shared" si="4"/>
        <v>0</v>
      </c>
      <c r="I22" s="304">
        <f t="shared" si="5"/>
        <v>0</v>
      </c>
      <c r="J22" s="64" t="e">
        <f t="shared" si="6"/>
        <v>#REF!</v>
      </c>
      <c r="K22" s="72"/>
      <c r="M22" s="178"/>
      <c r="N22" s="178"/>
      <c r="O22" s="178"/>
    </row>
    <row r="23" spans="1:15" ht="14.1" customHeight="1">
      <c r="A23" s="234">
        <f>A14+0.000001</f>
        <v>6.0101019999999998</v>
      </c>
      <c r="B23" s="497" t="s">
        <v>867</v>
      </c>
      <c r="C23" s="63"/>
      <c r="D23" s="435"/>
      <c r="E23" s="64" t="s">
        <v>1</v>
      </c>
      <c r="F23" s="215" t="s">
        <v>1</v>
      </c>
      <c r="G23" s="290"/>
      <c r="H23" s="290"/>
      <c r="I23" s="304"/>
      <c r="J23" s="64"/>
      <c r="K23" s="72"/>
      <c r="M23" s="178"/>
      <c r="N23" s="178"/>
      <c r="O23" s="178"/>
    </row>
    <row r="24" spans="1:15" ht="14.1" customHeight="1">
      <c r="A24" s="230">
        <f t="shared" ref="A24:A42" si="7">A23+0.00000001</f>
        <v>6.0101020099999998</v>
      </c>
      <c r="B24" s="227" t="s">
        <v>868</v>
      </c>
      <c r="C24" s="63" t="s">
        <v>123</v>
      </c>
      <c r="D24" s="435">
        <v>31.94</v>
      </c>
      <c r="E24" s="64">
        <v>118</v>
      </c>
      <c r="F24" s="215">
        <v>0</v>
      </c>
      <c r="G24" s="290" t="e">
        <f t="shared" si="2"/>
        <v>#REF!</v>
      </c>
      <c r="H24" s="290">
        <f t="shared" si="4"/>
        <v>3768.92</v>
      </c>
      <c r="I24" s="304">
        <f t="shared" si="5"/>
        <v>0</v>
      </c>
      <c r="J24" s="64" t="e">
        <f t="shared" si="6"/>
        <v>#REF!</v>
      </c>
      <c r="K24" s="72"/>
      <c r="M24" s="178"/>
      <c r="N24" s="178"/>
      <c r="O24" s="178"/>
    </row>
    <row r="25" spans="1:15" ht="14.1" customHeight="1">
      <c r="A25" s="230">
        <f t="shared" si="7"/>
        <v>6.0101020199999997</v>
      </c>
      <c r="B25" s="227" t="s">
        <v>869</v>
      </c>
      <c r="C25" s="63" t="s">
        <v>123</v>
      </c>
      <c r="D25" s="435">
        <v>859.05</v>
      </c>
      <c r="E25" s="64">
        <v>118</v>
      </c>
      <c r="F25" s="215">
        <v>0</v>
      </c>
      <c r="G25" s="290" t="e">
        <f t="shared" si="2"/>
        <v>#REF!</v>
      </c>
      <c r="H25" s="290">
        <f t="shared" si="4"/>
        <v>101367.9</v>
      </c>
      <c r="I25" s="304">
        <f t="shared" si="5"/>
        <v>0</v>
      </c>
      <c r="J25" s="64" t="e">
        <f t="shared" si="6"/>
        <v>#REF!</v>
      </c>
      <c r="K25" s="72"/>
      <c r="M25" s="178"/>
      <c r="N25" s="178"/>
      <c r="O25" s="178"/>
    </row>
    <row r="26" spans="1:15" ht="14.1" customHeight="1">
      <c r="A26" s="230">
        <f t="shared" si="7"/>
        <v>6.0101020299999997</v>
      </c>
      <c r="B26" s="227" t="s">
        <v>870</v>
      </c>
      <c r="C26" s="63" t="s">
        <v>123</v>
      </c>
      <c r="D26" s="435">
        <v>126.37</v>
      </c>
      <c r="E26" s="64">
        <v>124</v>
      </c>
      <c r="F26" s="215">
        <v>0</v>
      </c>
      <c r="G26" s="290" t="e">
        <f t="shared" si="2"/>
        <v>#REF!</v>
      </c>
      <c r="H26" s="290">
        <f t="shared" si="4"/>
        <v>15669.88</v>
      </c>
      <c r="I26" s="304">
        <f t="shared" si="5"/>
        <v>0</v>
      </c>
      <c r="J26" s="64" t="e">
        <f t="shared" si="6"/>
        <v>#REF!</v>
      </c>
      <c r="K26" s="72"/>
      <c r="M26" s="178"/>
      <c r="N26" s="178"/>
      <c r="O26" s="178"/>
    </row>
    <row r="27" spans="1:15" ht="14.1" customHeight="1">
      <c r="A27" s="230">
        <f t="shared" si="7"/>
        <v>6.0101020399999996</v>
      </c>
      <c r="B27" s="227" t="s">
        <v>871</v>
      </c>
      <c r="C27" s="63" t="s">
        <v>123</v>
      </c>
      <c r="D27" s="435">
        <v>90.600000000000009</v>
      </c>
      <c r="E27" s="64">
        <v>132</v>
      </c>
      <c r="F27" s="215">
        <v>0</v>
      </c>
      <c r="G27" s="290" t="e">
        <f t="shared" si="2"/>
        <v>#REF!</v>
      </c>
      <c r="H27" s="290">
        <f t="shared" si="4"/>
        <v>11959.2</v>
      </c>
      <c r="I27" s="304">
        <f t="shared" si="5"/>
        <v>0</v>
      </c>
      <c r="J27" s="64" t="e">
        <f t="shared" si="6"/>
        <v>#REF!</v>
      </c>
      <c r="K27" s="72"/>
      <c r="M27" s="178"/>
      <c r="N27" s="178"/>
      <c r="O27" s="178"/>
    </row>
    <row r="28" spans="1:15" ht="14.1" customHeight="1">
      <c r="A28" s="230">
        <f t="shared" si="7"/>
        <v>6.0101020499999995</v>
      </c>
      <c r="B28" s="227" t="s">
        <v>1083</v>
      </c>
      <c r="C28" s="63" t="s">
        <v>123</v>
      </c>
      <c r="D28" s="435">
        <v>30.32</v>
      </c>
      <c r="E28" s="64">
        <v>222</v>
      </c>
      <c r="F28" s="215">
        <v>0</v>
      </c>
      <c r="G28" s="290" t="e">
        <f t="shared" si="2"/>
        <v>#REF!</v>
      </c>
      <c r="H28" s="290">
        <f t="shared" si="4"/>
        <v>6731.04</v>
      </c>
      <c r="I28" s="304">
        <f t="shared" si="5"/>
        <v>0</v>
      </c>
      <c r="J28" s="64" t="e">
        <f t="shared" si="6"/>
        <v>#REF!</v>
      </c>
      <c r="K28" s="72"/>
      <c r="M28" s="178"/>
      <c r="N28" s="178"/>
      <c r="O28" s="178"/>
    </row>
    <row r="29" spans="1:15" ht="14.1" customHeight="1">
      <c r="A29" s="230">
        <f t="shared" si="7"/>
        <v>6.0101020599999995</v>
      </c>
      <c r="B29" s="227" t="s">
        <v>1084</v>
      </c>
      <c r="C29" s="63" t="s">
        <v>123</v>
      </c>
      <c r="D29" s="435">
        <v>1.1000000000000001</v>
      </c>
      <c r="E29" s="64">
        <v>236</v>
      </c>
      <c r="F29" s="215">
        <v>0</v>
      </c>
      <c r="G29" s="290" t="e">
        <f t="shared" si="2"/>
        <v>#REF!</v>
      </c>
      <c r="H29" s="290">
        <f t="shared" si="4"/>
        <v>259.60000000000002</v>
      </c>
      <c r="I29" s="304">
        <f t="shared" si="5"/>
        <v>0</v>
      </c>
      <c r="J29" s="64" t="e">
        <f t="shared" si="6"/>
        <v>#REF!</v>
      </c>
      <c r="K29" s="72"/>
      <c r="M29" s="178"/>
      <c r="N29" s="178"/>
      <c r="O29" s="178"/>
    </row>
    <row r="30" spans="1:15" ht="14.1" customHeight="1">
      <c r="A30" s="230">
        <f t="shared" si="7"/>
        <v>6.0101020699999994</v>
      </c>
      <c r="B30" s="227" t="s">
        <v>1085</v>
      </c>
      <c r="C30" s="63" t="s">
        <v>123</v>
      </c>
      <c r="D30" s="435"/>
      <c r="E30" s="64">
        <v>0</v>
      </c>
      <c r="F30" s="215">
        <v>0</v>
      </c>
      <c r="G30" s="290" t="e">
        <f t="shared" si="2"/>
        <v>#REF!</v>
      </c>
      <c r="H30" s="290">
        <f t="shared" si="4"/>
        <v>0</v>
      </c>
      <c r="I30" s="304">
        <f t="shared" si="5"/>
        <v>0</v>
      </c>
      <c r="J30" s="64" t="e">
        <f t="shared" si="6"/>
        <v>#REF!</v>
      </c>
      <c r="K30" s="72"/>
      <c r="M30" s="178"/>
      <c r="N30" s="178"/>
      <c r="O30" s="178"/>
    </row>
    <row r="31" spans="1:15" ht="14.1" customHeight="1">
      <c r="A31" s="230">
        <f t="shared" si="7"/>
        <v>6.0101020799999993</v>
      </c>
      <c r="B31" s="497" t="s">
        <v>873</v>
      </c>
      <c r="C31" s="63"/>
      <c r="D31" s="435"/>
      <c r="E31" s="64" t="s">
        <v>1</v>
      </c>
      <c r="F31" s="215" t="s">
        <v>1</v>
      </c>
      <c r="G31" s="290"/>
      <c r="H31" s="290"/>
      <c r="I31" s="304"/>
      <c r="J31" s="64"/>
      <c r="K31" s="72"/>
      <c r="M31" s="178"/>
      <c r="N31" s="178"/>
      <c r="O31" s="178"/>
    </row>
    <row r="32" spans="1:15" ht="14.1" customHeight="1">
      <c r="A32" s="234">
        <f>A23+0.000001</f>
        <v>6.010103</v>
      </c>
      <c r="B32" s="227" t="s">
        <v>874</v>
      </c>
      <c r="C32" s="63" t="s">
        <v>123</v>
      </c>
      <c r="D32" s="435">
        <v>6926.3800999999903</v>
      </c>
      <c r="E32" s="64">
        <v>119</v>
      </c>
      <c r="F32" s="215">
        <v>0</v>
      </c>
      <c r="G32" s="290" t="e">
        <f t="shared" si="2"/>
        <v>#REF!</v>
      </c>
      <c r="H32" s="290">
        <f t="shared" si="4"/>
        <v>824239.23</v>
      </c>
      <c r="I32" s="304">
        <f t="shared" si="5"/>
        <v>0</v>
      </c>
      <c r="J32" s="64" t="e">
        <f t="shared" si="6"/>
        <v>#REF!</v>
      </c>
      <c r="K32" s="72"/>
      <c r="M32" s="178"/>
      <c r="N32" s="178"/>
      <c r="O32" s="178"/>
    </row>
    <row r="33" spans="1:15" ht="14.1" customHeight="1">
      <c r="A33" s="230">
        <f t="shared" si="7"/>
        <v>6.0101030099999999</v>
      </c>
      <c r="B33" s="227" t="s">
        <v>875</v>
      </c>
      <c r="C33" s="63" t="s">
        <v>123</v>
      </c>
      <c r="D33" s="435">
        <v>1025.1415999999992</v>
      </c>
      <c r="E33" s="64">
        <v>115</v>
      </c>
      <c r="F33" s="215">
        <v>0</v>
      </c>
      <c r="G33" s="290" t="e">
        <f t="shared" si="2"/>
        <v>#REF!</v>
      </c>
      <c r="H33" s="290">
        <f t="shared" si="4"/>
        <v>117891.28</v>
      </c>
      <c r="I33" s="304">
        <f t="shared" si="5"/>
        <v>0</v>
      </c>
      <c r="J33" s="64" t="e">
        <f t="shared" si="6"/>
        <v>#REF!</v>
      </c>
      <c r="K33" s="72"/>
      <c r="M33" s="178"/>
      <c r="N33" s="178"/>
      <c r="O33" s="178"/>
    </row>
    <row r="34" spans="1:15" ht="14.1" customHeight="1">
      <c r="A34" s="230">
        <f t="shared" si="7"/>
        <v>6.0101030199999999</v>
      </c>
      <c r="B34" s="227" t="s">
        <v>876</v>
      </c>
      <c r="C34" s="63" t="s">
        <v>123</v>
      </c>
      <c r="D34" s="435">
        <v>10111.005999999994</v>
      </c>
      <c r="E34" s="64">
        <v>123</v>
      </c>
      <c r="F34" s="215">
        <v>0</v>
      </c>
      <c r="G34" s="290" t="e">
        <f t="shared" si="2"/>
        <v>#REF!</v>
      </c>
      <c r="H34" s="290">
        <f t="shared" si="4"/>
        <v>1243653.74</v>
      </c>
      <c r="I34" s="304">
        <f t="shared" si="5"/>
        <v>0</v>
      </c>
      <c r="J34" s="64" t="e">
        <f t="shared" si="6"/>
        <v>#REF!</v>
      </c>
      <c r="K34" s="72"/>
      <c r="M34" s="178"/>
      <c r="N34" s="178"/>
      <c r="O34" s="178"/>
    </row>
    <row r="35" spans="1:15" ht="14.1" customHeight="1">
      <c r="A35" s="230">
        <f t="shared" si="7"/>
        <v>6.0101030299999998</v>
      </c>
      <c r="B35" s="227" t="s">
        <v>1086</v>
      </c>
      <c r="C35" s="63" t="s">
        <v>123</v>
      </c>
      <c r="D35" s="435">
        <v>47.148800000000008</v>
      </c>
      <c r="E35" s="64">
        <v>224</v>
      </c>
      <c r="F35" s="215">
        <v>0</v>
      </c>
      <c r="G35" s="290" t="e">
        <f t="shared" si="2"/>
        <v>#REF!</v>
      </c>
      <c r="H35" s="290">
        <f t="shared" si="4"/>
        <v>10561.33</v>
      </c>
      <c r="I35" s="304">
        <f t="shared" si="5"/>
        <v>0</v>
      </c>
      <c r="J35" s="64" t="e">
        <f t="shared" si="6"/>
        <v>#REF!</v>
      </c>
      <c r="K35" s="72"/>
      <c r="M35" s="178"/>
      <c r="N35" s="178"/>
      <c r="O35" s="178"/>
    </row>
    <row r="36" spans="1:15" ht="14.1" customHeight="1">
      <c r="A36" s="230">
        <f t="shared" si="7"/>
        <v>6.0101030399999997</v>
      </c>
      <c r="B36" s="227" t="s">
        <v>877</v>
      </c>
      <c r="C36" s="63" t="s">
        <v>123</v>
      </c>
      <c r="D36" s="435">
        <v>146.8091</v>
      </c>
      <c r="E36" s="64">
        <v>238</v>
      </c>
      <c r="F36" s="215">
        <v>0</v>
      </c>
      <c r="G36" s="290" t="e">
        <f t="shared" si="2"/>
        <v>#REF!</v>
      </c>
      <c r="H36" s="290">
        <f t="shared" si="4"/>
        <v>34940.57</v>
      </c>
      <c r="I36" s="304">
        <f t="shared" si="5"/>
        <v>0</v>
      </c>
      <c r="J36" s="64" t="e">
        <f t="shared" si="6"/>
        <v>#REF!</v>
      </c>
      <c r="K36" s="72"/>
      <c r="M36" s="178"/>
      <c r="N36" s="178"/>
      <c r="O36" s="178"/>
    </row>
    <row r="37" spans="1:15" ht="14.1" customHeight="1">
      <c r="A37" s="230">
        <f t="shared" si="7"/>
        <v>6.0101030499999997</v>
      </c>
      <c r="B37" s="227" t="s">
        <v>1087</v>
      </c>
      <c r="C37" s="63" t="s">
        <v>123</v>
      </c>
      <c r="D37" s="435">
        <v>995.4876000000005</v>
      </c>
      <c r="E37" s="64">
        <v>179.62</v>
      </c>
      <c r="F37" s="215">
        <v>0</v>
      </c>
      <c r="G37" s="290" t="e">
        <f t="shared" si="2"/>
        <v>#REF!</v>
      </c>
      <c r="H37" s="290">
        <f t="shared" si="4"/>
        <v>178809.48</v>
      </c>
      <c r="I37" s="304">
        <f t="shared" si="5"/>
        <v>0</v>
      </c>
      <c r="J37" s="64" t="e">
        <f t="shared" si="6"/>
        <v>#REF!</v>
      </c>
      <c r="K37" s="72"/>
      <c r="M37" s="178"/>
      <c r="N37" s="178"/>
      <c r="O37" s="178"/>
    </row>
    <row r="38" spans="1:15" ht="14.1" customHeight="1">
      <c r="A38" s="230">
        <f t="shared" si="7"/>
        <v>6.0101030599999996</v>
      </c>
      <c r="B38" s="227" t="s">
        <v>876</v>
      </c>
      <c r="C38" s="63" t="s">
        <v>123</v>
      </c>
      <c r="D38" s="435">
        <v>999.33899999999949</v>
      </c>
      <c r="E38" s="64">
        <v>173.62</v>
      </c>
      <c r="F38" s="215">
        <v>0</v>
      </c>
      <c r="G38" s="290" t="e">
        <f t="shared" si="2"/>
        <v>#REF!</v>
      </c>
      <c r="H38" s="290">
        <f t="shared" si="4"/>
        <v>173505.24</v>
      </c>
      <c r="I38" s="304">
        <f t="shared" si="5"/>
        <v>0</v>
      </c>
      <c r="J38" s="64" t="e">
        <f t="shared" si="6"/>
        <v>#REF!</v>
      </c>
      <c r="K38" s="72"/>
      <c r="M38" s="178"/>
      <c r="N38" s="178"/>
      <c r="O38" s="178"/>
    </row>
    <row r="39" spans="1:15" ht="14.1" customHeight="1">
      <c r="A39" s="230">
        <f t="shared" si="7"/>
        <v>6.0101030699999995</v>
      </c>
      <c r="B39" s="227" t="s">
        <v>877</v>
      </c>
      <c r="C39" s="63" t="s">
        <v>123</v>
      </c>
      <c r="D39" s="435">
        <v>167.29110000000003</v>
      </c>
      <c r="E39" s="64">
        <v>238</v>
      </c>
      <c r="F39" s="215">
        <v>0</v>
      </c>
      <c r="G39" s="290" t="e">
        <f t="shared" si="2"/>
        <v>#REF!</v>
      </c>
      <c r="H39" s="290">
        <f t="shared" si="4"/>
        <v>39815.279999999999</v>
      </c>
      <c r="I39" s="304">
        <f t="shared" si="5"/>
        <v>0</v>
      </c>
      <c r="J39" s="64" t="e">
        <f t="shared" si="6"/>
        <v>#REF!</v>
      </c>
      <c r="K39" s="72"/>
      <c r="M39" s="178"/>
      <c r="N39" s="178"/>
      <c r="O39" s="178"/>
    </row>
    <row r="40" spans="1:15" ht="14.1" customHeight="1">
      <c r="A40" s="230">
        <f t="shared" si="7"/>
        <v>6.0101030799999995</v>
      </c>
      <c r="B40" s="227" t="s">
        <v>1088</v>
      </c>
      <c r="C40" s="63" t="s">
        <v>123</v>
      </c>
      <c r="D40" s="435"/>
      <c r="E40" s="64">
        <v>336</v>
      </c>
      <c r="F40" s="215">
        <v>0</v>
      </c>
      <c r="G40" s="290" t="e">
        <f t="shared" si="2"/>
        <v>#REF!</v>
      </c>
      <c r="H40" s="290">
        <f t="shared" si="4"/>
        <v>0</v>
      </c>
      <c r="I40" s="304">
        <f t="shared" si="5"/>
        <v>0</v>
      </c>
      <c r="J40" s="64" t="e">
        <f t="shared" si="6"/>
        <v>#REF!</v>
      </c>
      <c r="K40" s="72"/>
      <c r="M40" s="178"/>
      <c r="N40" s="178"/>
      <c r="O40" s="178"/>
    </row>
    <row r="41" spans="1:15" ht="14.1" customHeight="1">
      <c r="A41" s="230">
        <f t="shared" si="7"/>
        <v>6.0101030899999994</v>
      </c>
      <c r="B41" s="497" t="s">
        <v>879</v>
      </c>
      <c r="C41" s="63"/>
      <c r="D41" s="435"/>
      <c r="E41" s="64"/>
      <c r="F41" s="215" t="s">
        <v>1</v>
      </c>
      <c r="G41" s="290"/>
      <c r="H41" s="290"/>
      <c r="I41" s="304"/>
      <c r="J41" s="64"/>
      <c r="K41" s="72"/>
      <c r="M41" s="178"/>
      <c r="N41" s="178"/>
      <c r="O41" s="178"/>
    </row>
    <row r="42" spans="1:15" ht="14.1" customHeight="1">
      <c r="A42" s="230">
        <f t="shared" si="7"/>
        <v>6.0101030999999994</v>
      </c>
      <c r="B42" s="227" t="s">
        <v>1089</v>
      </c>
      <c r="C42" s="63" t="s">
        <v>123</v>
      </c>
      <c r="D42" s="435"/>
      <c r="E42" s="64">
        <v>128</v>
      </c>
      <c r="F42" s="215">
        <v>0</v>
      </c>
      <c r="G42" s="290" t="e">
        <f t="shared" si="2"/>
        <v>#REF!</v>
      </c>
      <c r="H42" s="290">
        <f t="shared" si="4"/>
        <v>0</v>
      </c>
      <c r="I42" s="304">
        <f t="shared" si="5"/>
        <v>0</v>
      </c>
      <c r="J42" s="64" t="e">
        <f t="shared" si="6"/>
        <v>#REF!</v>
      </c>
      <c r="K42" s="72"/>
      <c r="M42" s="178"/>
      <c r="N42" s="178"/>
      <c r="O42" s="178"/>
    </row>
    <row r="43" spans="1:15" ht="15">
      <c r="A43" s="234">
        <f>A32+0.000001</f>
        <v>6.0101040000000001</v>
      </c>
      <c r="B43" s="227" t="s">
        <v>880</v>
      </c>
      <c r="C43" s="63" t="s">
        <v>123</v>
      </c>
      <c r="D43" s="435">
        <v>723.28</v>
      </c>
      <c r="E43" s="64">
        <v>128</v>
      </c>
      <c r="F43" s="215">
        <v>0</v>
      </c>
      <c r="G43" s="290" t="e">
        <f t="shared" si="2"/>
        <v>#REF!</v>
      </c>
      <c r="H43" s="290">
        <f t="shared" si="4"/>
        <v>92579.839999999997</v>
      </c>
      <c r="I43" s="304">
        <f t="shared" si="5"/>
        <v>0</v>
      </c>
      <c r="J43" s="64" t="e">
        <f t="shared" si="6"/>
        <v>#REF!</v>
      </c>
      <c r="K43" s="72"/>
      <c r="M43" s="178"/>
      <c r="N43" s="178"/>
      <c r="O43" s="178"/>
    </row>
    <row r="44" spans="1:15" ht="14.1" customHeight="1">
      <c r="A44" s="230">
        <f>A43+0.00000001</f>
        <v>6.0101040100000001</v>
      </c>
      <c r="B44" s="227" t="s">
        <v>881</v>
      </c>
      <c r="C44" s="63" t="s">
        <v>123</v>
      </c>
      <c r="D44" s="435">
        <v>89.58</v>
      </c>
      <c r="E44" s="64">
        <v>124</v>
      </c>
      <c r="F44" s="215">
        <v>0</v>
      </c>
      <c r="G44" s="290" t="e">
        <f t="shared" si="2"/>
        <v>#REF!</v>
      </c>
      <c r="H44" s="290">
        <f t="shared" si="4"/>
        <v>11107.92</v>
      </c>
      <c r="I44" s="304">
        <f t="shared" si="5"/>
        <v>0</v>
      </c>
      <c r="J44" s="64" t="e">
        <f t="shared" si="6"/>
        <v>#REF!</v>
      </c>
      <c r="K44" s="72"/>
      <c r="M44" s="178"/>
      <c r="N44" s="178"/>
      <c r="O44" s="178"/>
    </row>
    <row r="45" spans="1:15" ht="14.1" customHeight="1">
      <c r="A45" s="230">
        <f t="shared" ref="A45:A52" si="8">A44+0.00000001</f>
        <v>6.01010402</v>
      </c>
      <c r="B45" s="227" t="s">
        <v>882</v>
      </c>
      <c r="C45" s="63" t="s">
        <v>123</v>
      </c>
      <c r="D45" s="435">
        <v>350.27</v>
      </c>
      <c r="E45" s="64">
        <v>132</v>
      </c>
      <c r="F45" s="215">
        <v>0</v>
      </c>
      <c r="G45" s="290" t="e">
        <f t="shared" si="2"/>
        <v>#REF!</v>
      </c>
      <c r="H45" s="290">
        <f t="shared" si="4"/>
        <v>46235.64</v>
      </c>
      <c r="I45" s="304">
        <f t="shared" si="5"/>
        <v>0</v>
      </c>
      <c r="J45" s="64" t="e">
        <f t="shared" si="6"/>
        <v>#REF!</v>
      </c>
      <c r="K45" s="72"/>
      <c r="M45" s="178"/>
      <c r="N45" s="178"/>
      <c r="O45" s="178"/>
    </row>
    <row r="46" spans="1:15" ht="14.1" customHeight="1">
      <c r="A46" s="230">
        <f t="shared" si="8"/>
        <v>6.0101040299999999</v>
      </c>
      <c r="B46" s="227" t="s">
        <v>1090</v>
      </c>
      <c r="C46" s="63" t="s">
        <v>123</v>
      </c>
      <c r="D46" s="435">
        <v>0.69</v>
      </c>
      <c r="E46" s="64">
        <v>238</v>
      </c>
      <c r="F46" s="215">
        <v>0</v>
      </c>
      <c r="G46" s="290" t="e">
        <f t="shared" si="2"/>
        <v>#REF!</v>
      </c>
      <c r="H46" s="290">
        <f t="shared" si="4"/>
        <v>164.22</v>
      </c>
      <c r="I46" s="304">
        <f t="shared" si="5"/>
        <v>0</v>
      </c>
      <c r="J46" s="64" t="e">
        <f t="shared" si="6"/>
        <v>#REF!</v>
      </c>
      <c r="K46" s="72"/>
      <c r="M46" s="178"/>
      <c r="N46" s="178"/>
      <c r="O46" s="178"/>
    </row>
    <row r="47" spans="1:15" ht="14.1" customHeight="1">
      <c r="A47" s="230">
        <f t="shared" si="8"/>
        <v>6.0101040399999999</v>
      </c>
      <c r="B47" s="227" t="s">
        <v>1091</v>
      </c>
      <c r="C47" s="63" t="s">
        <v>123</v>
      </c>
      <c r="D47" s="435"/>
      <c r="E47" s="64">
        <v>0</v>
      </c>
      <c r="F47" s="215">
        <v>0</v>
      </c>
      <c r="G47" s="290" t="e">
        <f t="shared" si="2"/>
        <v>#REF!</v>
      </c>
      <c r="H47" s="290">
        <f t="shared" si="4"/>
        <v>0</v>
      </c>
      <c r="I47" s="304">
        <f t="shared" si="5"/>
        <v>0</v>
      </c>
      <c r="J47" s="64" t="e">
        <f t="shared" si="6"/>
        <v>#REF!</v>
      </c>
      <c r="K47" s="72"/>
      <c r="M47" s="178"/>
      <c r="N47" s="178"/>
      <c r="O47" s="178"/>
    </row>
    <row r="48" spans="1:15" ht="14.1" customHeight="1">
      <c r="A48" s="230">
        <f t="shared" si="8"/>
        <v>6.0101040499999998</v>
      </c>
      <c r="B48" s="227" t="s">
        <v>880</v>
      </c>
      <c r="C48" s="63" t="s">
        <v>123</v>
      </c>
      <c r="D48" s="435">
        <v>206.35000000000002</v>
      </c>
      <c r="E48" s="64">
        <v>128</v>
      </c>
      <c r="F48" s="215">
        <v>0</v>
      </c>
      <c r="G48" s="290" t="e">
        <f t="shared" si="2"/>
        <v>#REF!</v>
      </c>
      <c r="H48" s="290">
        <f t="shared" si="4"/>
        <v>26412.799999999999</v>
      </c>
      <c r="I48" s="304">
        <f t="shared" si="5"/>
        <v>0</v>
      </c>
      <c r="J48" s="64" t="e">
        <f t="shared" si="6"/>
        <v>#REF!</v>
      </c>
      <c r="K48" s="72"/>
      <c r="M48" s="178"/>
      <c r="N48" s="178"/>
      <c r="O48" s="178"/>
    </row>
    <row r="49" spans="1:15" ht="14.1" customHeight="1">
      <c r="A49" s="230">
        <f t="shared" si="8"/>
        <v>6.0101040599999997</v>
      </c>
      <c r="B49" s="227" t="s">
        <v>881</v>
      </c>
      <c r="C49" s="63" t="s">
        <v>123</v>
      </c>
      <c r="D49" s="435">
        <v>25.65</v>
      </c>
      <c r="E49" s="64">
        <v>124</v>
      </c>
      <c r="F49" s="215">
        <v>0</v>
      </c>
      <c r="G49" s="290" t="e">
        <f t="shared" si="2"/>
        <v>#REF!</v>
      </c>
      <c r="H49" s="290">
        <f t="shared" si="4"/>
        <v>3180.6</v>
      </c>
      <c r="I49" s="304">
        <f t="shared" si="5"/>
        <v>0</v>
      </c>
      <c r="J49" s="64" t="e">
        <f t="shared" si="6"/>
        <v>#REF!</v>
      </c>
      <c r="K49" s="72"/>
      <c r="M49" s="178"/>
      <c r="N49" s="178"/>
      <c r="O49" s="178"/>
    </row>
    <row r="50" spans="1:15" ht="14.1" customHeight="1">
      <c r="A50" s="230">
        <f t="shared" si="8"/>
        <v>6.0101040699999997</v>
      </c>
      <c r="B50" s="227" t="s">
        <v>882</v>
      </c>
      <c r="C50" s="63" t="s">
        <v>123</v>
      </c>
      <c r="D50" s="435">
        <v>423.53</v>
      </c>
      <c r="E50" s="64">
        <v>132</v>
      </c>
      <c r="F50" s="215">
        <v>0</v>
      </c>
      <c r="G50" s="290" t="e">
        <f t="shared" si="2"/>
        <v>#REF!</v>
      </c>
      <c r="H50" s="290">
        <f t="shared" si="4"/>
        <v>55905.96</v>
      </c>
      <c r="I50" s="304">
        <f t="shared" si="5"/>
        <v>0</v>
      </c>
      <c r="J50" s="64" t="e">
        <f t="shared" si="6"/>
        <v>#REF!</v>
      </c>
      <c r="K50" s="72"/>
      <c r="M50" s="178"/>
      <c r="N50" s="178"/>
      <c r="O50" s="178"/>
    </row>
    <row r="51" spans="1:15" ht="14.1" customHeight="1">
      <c r="A51" s="230">
        <f t="shared" si="8"/>
        <v>6.0101040799999996</v>
      </c>
      <c r="B51" s="498" t="s">
        <v>1092</v>
      </c>
      <c r="C51" s="63" t="s">
        <v>123</v>
      </c>
      <c r="D51" s="435">
        <v>3.82</v>
      </c>
      <c r="E51" s="64">
        <v>238</v>
      </c>
      <c r="F51" s="215">
        <v>0</v>
      </c>
      <c r="G51" s="290" t="e">
        <f t="shared" si="2"/>
        <v>#REF!</v>
      </c>
      <c r="H51" s="290">
        <f t="shared" si="4"/>
        <v>909.16</v>
      </c>
      <c r="I51" s="304">
        <f t="shared" si="5"/>
        <v>0</v>
      </c>
      <c r="J51" s="64" t="e">
        <f t="shared" si="6"/>
        <v>#REF!</v>
      </c>
      <c r="K51" s="72"/>
      <c r="M51" s="178"/>
      <c r="N51" s="178"/>
      <c r="O51" s="178"/>
    </row>
    <row r="52" spans="1:15" ht="14.1" customHeight="1">
      <c r="A52" s="230">
        <f t="shared" si="8"/>
        <v>6.0101040899999996</v>
      </c>
      <c r="B52" s="498" t="s">
        <v>1090</v>
      </c>
      <c r="C52" s="63" t="s">
        <v>123</v>
      </c>
      <c r="D52" s="435">
        <v>1.32</v>
      </c>
      <c r="E52" s="64">
        <v>238</v>
      </c>
      <c r="F52" s="215">
        <v>0</v>
      </c>
      <c r="G52" s="290" t="e">
        <f t="shared" ref="G52" si="9">+ROUND(E52+F52*tc,2)</f>
        <v>#REF!</v>
      </c>
      <c r="H52" s="290">
        <f t="shared" si="4"/>
        <v>314.16000000000003</v>
      </c>
      <c r="I52" s="304">
        <f t="shared" si="5"/>
        <v>0</v>
      </c>
      <c r="J52" s="64" t="e">
        <f t="shared" ref="J52" si="10">+ROUND(H52+I52*tc,2)</f>
        <v>#REF!</v>
      </c>
      <c r="K52" s="72"/>
      <c r="M52" s="178"/>
      <c r="N52" s="178"/>
      <c r="O52" s="178"/>
    </row>
    <row r="53" spans="1:15" ht="14.1" customHeight="1">
      <c r="A53" s="234">
        <f>A43+0.000001</f>
        <v>6.0101050000000003</v>
      </c>
      <c r="B53" s="237" t="s">
        <v>883</v>
      </c>
      <c r="C53" s="211"/>
      <c r="D53" s="435"/>
      <c r="E53" s="64"/>
      <c r="F53" s="215"/>
      <c r="G53" s="290"/>
      <c r="H53" s="290"/>
      <c r="I53" s="304"/>
      <c r="J53" s="64"/>
      <c r="K53" s="72"/>
      <c r="M53" s="178"/>
      <c r="N53" s="178"/>
      <c r="O53" s="178"/>
    </row>
    <row r="54" spans="1:15" ht="14.1" customHeight="1">
      <c r="A54" s="230">
        <f>A53+0.00000001</f>
        <v>6.0101050100000002</v>
      </c>
      <c r="B54" s="214" t="s">
        <v>883</v>
      </c>
      <c r="C54" s="63" t="s">
        <v>123</v>
      </c>
      <c r="D54" s="435">
        <v>48671.638299999984</v>
      </c>
      <c r="E54" s="64">
        <v>2.23</v>
      </c>
      <c r="F54" s="215">
        <v>0</v>
      </c>
      <c r="G54" s="290" t="e">
        <f t="shared" ref="G54" si="11">+ROUND(E54+F54*tc,2)</f>
        <v>#REF!</v>
      </c>
      <c r="H54" s="290">
        <f t="shared" ref="H54" si="12">+ROUND(D54*E54,2)</f>
        <v>108537.75</v>
      </c>
      <c r="I54" s="304">
        <f t="shared" ref="I54" si="13">+ROUND(D54*F54,2)</f>
        <v>0</v>
      </c>
      <c r="J54" s="64" t="e">
        <f t="shared" ref="J54" si="14">+ROUND(H54+I54*tc,2)</f>
        <v>#REF!</v>
      </c>
      <c r="K54" s="72"/>
      <c r="M54" s="178"/>
      <c r="N54" s="178"/>
      <c r="O54" s="178"/>
    </row>
    <row r="55" spans="1:15" ht="14.1" customHeight="1">
      <c r="A55" s="234">
        <f>A53+0.000001</f>
        <v>6.0101060000000004</v>
      </c>
      <c r="B55" s="497" t="s">
        <v>884</v>
      </c>
      <c r="C55" s="63"/>
      <c r="D55" s="435"/>
      <c r="E55" s="64" t="s">
        <v>1</v>
      </c>
      <c r="F55" s="215" t="s">
        <v>1</v>
      </c>
      <c r="G55" s="290"/>
      <c r="H55" s="290"/>
      <c r="I55" s="304"/>
      <c r="J55" s="64"/>
      <c r="K55" s="72"/>
      <c r="M55" s="178"/>
      <c r="N55" s="178"/>
      <c r="O55" s="178"/>
    </row>
    <row r="56" spans="1:15" ht="14.1" customHeight="1">
      <c r="A56" s="230">
        <f>A55+0.00000001</f>
        <v>6.0101060100000003</v>
      </c>
      <c r="B56" s="227" t="s">
        <v>885</v>
      </c>
      <c r="C56" s="63" t="s">
        <v>408</v>
      </c>
      <c r="D56" s="435">
        <v>87608.948939999973</v>
      </c>
      <c r="E56" s="64">
        <v>0</v>
      </c>
      <c r="F56" s="215">
        <v>0.89</v>
      </c>
      <c r="G56" s="290" t="e">
        <f t="shared" si="2"/>
        <v>#REF!</v>
      </c>
      <c r="H56" s="290">
        <f t="shared" si="4"/>
        <v>0</v>
      </c>
      <c r="I56" s="304">
        <f t="shared" si="5"/>
        <v>77971.960000000006</v>
      </c>
      <c r="J56" s="64" t="e">
        <f t="shared" si="6"/>
        <v>#REF!</v>
      </c>
      <c r="K56" s="72"/>
      <c r="M56" s="178"/>
      <c r="N56" s="178"/>
      <c r="O56" s="178"/>
    </row>
    <row r="57" spans="1:15" ht="14.1" customHeight="1">
      <c r="A57" s="230">
        <f>A56+0.00000001</f>
        <v>6.0101060200000003</v>
      </c>
      <c r="B57" s="497" t="s">
        <v>886</v>
      </c>
      <c r="C57" s="63"/>
      <c r="D57" s="435"/>
      <c r="E57" s="64" t="s">
        <v>1</v>
      </c>
      <c r="F57" s="215" t="s">
        <v>1</v>
      </c>
      <c r="G57" s="290"/>
      <c r="H57" s="290"/>
      <c r="I57" s="304"/>
      <c r="J57" s="64"/>
      <c r="K57" s="72"/>
      <c r="M57" s="178"/>
      <c r="N57" s="178"/>
      <c r="O57" s="178"/>
    </row>
    <row r="58" spans="1:15" ht="14.1" customHeight="1">
      <c r="A58" s="230">
        <f>A57+0.00000001</f>
        <v>6.0101060300000002</v>
      </c>
      <c r="B58" s="227" t="s">
        <v>887</v>
      </c>
      <c r="C58" s="63" t="s">
        <v>30</v>
      </c>
      <c r="D58" s="435">
        <v>1857</v>
      </c>
      <c r="E58" s="64">
        <v>125</v>
      </c>
      <c r="F58" s="215">
        <v>0</v>
      </c>
      <c r="G58" s="290" t="e">
        <f t="shared" si="2"/>
        <v>#REF!</v>
      </c>
      <c r="H58" s="290">
        <f t="shared" si="4"/>
        <v>232125</v>
      </c>
      <c r="I58" s="304">
        <f t="shared" si="5"/>
        <v>0</v>
      </c>
      <c r="J58" s="64" t="e">
        <f t="shared" si="6"/>
        <v>#REF!</v>
      </c>
      <c r="K58" s="72"/>
      <c r="M58" s="178"/>
      <c r="N58" s="178"/>
      <c r="O58" s="178"/>
    </row>
    <row r="59" spans="1:15" ht="14.1" customHeight="1">
      <c r="A59" s="234">
        <f>A55+0.000001</f>
        <v>6.0101070000000005</v>
      </c>
      <c r="B59" s="227" t="s">
        <v>888</v>
      </c>
      <c r="C59" s="63" t="s">
        <v>30</v>
      </c>
      <c r="D59" s="435">
        <v>322</v>
      </c>
      <c r="E59" s="64">
        <v>130</v>
      </c>
      <c r="F59" s="215">
        <v>0</v>
      </c>
      <c r="G59" s="290" t="e">
        <f t="shared" si="2"/>
        <v>#REF!</v>
      </c>
      <c r="H59" s="290">
        <f t="shared" si="4"/>
        <v>41860</v>
      </c>
      <c r="I59" s="304">
        <f t="shared" si="5"/>
        <v>0</v>
      </c>
      <c r="J59" s="64" t="e">
        <f t="shared" si="6"/>
        <v>#REF!</v>
      </c>
      <c r="K59" s="72"/>
      <c r="M59" s="178"/>
      <c r="N59" s="178"/>
      <c r="O59" s="178"/>
    </row>
    <row r="60" spans="1:15" ht="14.1" customHeight="1">
      <c r="A60" s="230">
        <f>A59+0.00000001</f>
        <v>6.0101070100000005</v>
      </c>
      <c r="B60" s="227" t="s">
        <v>1093</v>
      </c>
      <c r="C60" s="63" t="s">
        <v>39</v>
      </c>
      <c r="D60" s="435">
        <v>626.67000000000007</v>
      </c>
      <c r="E60" s="64">
        <v>125</v>
      </c>
      <c r="F60" s="215">
        <v>0</v>
      </c>
      <c r="G60" s="290" t="e">
        <f t="shared" si="2"/>
        <v>#REF!</v>
      </c>
      <c r="H60" s="290">
        <f t="shared" si="4"/>
        <v>78333.75</v>
      </c>
      <c r="I60" s="304">
        <f t="shared" si="5"/>
        <v>0</v>
      </c>
      <c r="J60" s="64" t="e">
        <f t="shared" si="6"/>
        <v>#REF!</v>
      </c>
      <c r="K60" s="72"/>
      <c r="M60" s="178"/>
      <c r="N60" s="178"/>
      <c r="O60" s="178"/>
    </row>
    <row r="61" spans="1:15" ht="14.1" customHeight="1">
      <c r="A61" s="230">
        <f t="shared" ref="A61:A65" si="15">A60+0.00000001</f>
        <v>6.0101070200000004</v>
      </c>
      <c r="B61" s="227" t="s">
        <v>1094</v>
      </c>
      <c r="C61" s="63" t="s">
        <v>39</v>
      </c>
      <c r="D61" s="435">
        <v>325.20000000000005</v>
      </c>
      <c r="E61" s="64">
        <v>115</v>
      </c>
      <c r="F61" s="215">
        <v>0</v>
      </c>
      <c r="G61" s="290" t="e">
        <f t="shared" si="2"/>
        <v>#REF!</v>
      </c>
      <c r="H61" s="290">
        <f t="shared" si="4"/>
        <v>37398</v>
      </c>
      <c r="I61" s="304">
        <f t="shared" si="5"/>
        <v>0</v>
      </c>
      <c r="J61" s="64" t="e">
        <f t="shared" si="6"/>
        <v>#REF!</v>
      </c>
      <c r="K61" s="72"/>
      <c r="M61" s="178"/>
      <c r="N61" s="178"/>
      <c r="O61" s="178"/>
    </row>
    <row r="62" spans="1:15" ht="14.1" customHeight="1">
      <c r="A62" s="230">
        <f t="shared" si="15"/>
        <v>6.0101070300000003</v>
      </c>
      <c r="B62" s="227" t="s">
        <v>1095</v>
      </c>
      <c r="C62" s="63" t="s">
        <v>39</v>
      </c>
      <c r="D62" s="435">
        <v>5.4</v>
      </c>
      <c r="E62" s="64">
        <v>115</v>
      </c>
      <c r="F62" s="215">
        <v>0</v>
      </c>
      <c r="G62" s="290" t="e">
        <f t="shared" si="2"/>
        <v>#REF!</v>
      </c>
      <c r="H62" s="290">
        <f t="shared" si="4"/>
        <v>621</v>
      </c>
      <c r="I62" s="304">
        <f t="shared" si="5"/>
        <v>0</v>
      </c>
      <c r="J62" s="64" t="e">
        <f t="shared" si="6"/>
        <v>#REF!</v>
      </c>
      <c r="K62" s="72"/>
      <c r="M62" s="178"/>
      <c r="N62" s="178"/>
      <c r="O62" s="178"/>
    </row>
    <row r="63" spans="1:15" ht="13.5" customHeight="1">
      <c r="A63" s="230">
        <f t="shared" si="15"/>
        <v>6.0101070400000003</v>
      </c>
      <c r="B63" s="227" t="s">
        <v>1096</v>
      </c>
      <c r="C63" s="63" t="s">
        <v>39</v>
      </c>
      <c r="D63" s="435">
        <v>630.8900000000001</v>
      </c>
      <c r="E63" s="64">
        <v>115</v>
      </c>
      <c r="F63" s="215">
        <v>0</v>
      </c>
      <c r="G63" s="290" t="e">
        <f t="shared" si="2"/>
        <v>#REF!</v>
      </c>
      <c r="H63" s="290">
        <f t="shared" si="4"/>
        <v>72552.350000000006</v>
      </c>
      <c r="I63" s="304">
        <f t="shared" si="5"/>
        <v>0</v>
      </c>
      <c r="J63" s="64" t="e">
        <f t="shared" si="6"/>
        <v>#REF!</v>
      </c>
      <c r="K63" s="72"/>
      <c r="M63" s="178"/>
      <c r="N63" s="178"/>
      <c r="O63" s="178"/>
    </row>
    <row r="64" spans="1:15" ht="13.5" customHeight="1">
      <c r="A64" s="230">
        <f t="shared" si="15"/>
        <v>6.0101070500000002</v>
      </c>
      <c r="B64" s="227" t="s">
        <v>1097</v>
      </c>
      <c r="C64" s="63" t="s">
        <v>39</v>
      </c>
      <c r="D64" s="435">
        <v>567.61</v>
      </c>
      <c r="E64" s="64">
        <v>115</v>
      </c>
      <c r="F64" s="215">
        <v>0</v>
      </c>
      <c r="G64" s="290" t="e">
        <f t="shared" si="2"/>
        <v>#REF!</v>
      </c>
      <c r="H64" s="290">
        <f t="shared" si="4"/>
        <v>65275.15</v>
      </c>
      <c r="I64" s="304">
        <f t="shared" si="5"/>
        <v>0</v>
      </c>
      <c r="J64" s="64" t="e">
        <f t="shared" si="6"/>
        <v>#REF!</v>
      </c>
      <c r="K64" s="72"/>
      <c r="M64" s="178"/>
      <c r="N64" s="178"/>
      <c r="O64" s="178"/>
    </row>
    <row r="65" spans="1:15" ht="13.5" customHeight="1">
      <c r="A65" s="230">
        <f t="shared" si="15"/>
        <v>6.0101070600000002</v>
      </c>
      <c r="B65" s="497" t="s">
        <v>889</v>
      </c>
      <c r="C65" s="63"/>
      <c r="D65" s="435"/>
      <c r="E65" s="64" t="s">
        <v>1</v>
      </c>
      <c r="F65" s="215" t="s">
        <v>1</v>
      </c>
      <c r="G65" s="290"/>
      <c r="H65" s="290"/>
      <c r="I65" s="304"/>
      <c r="J65" s="64"/>
      <c r="K65" s="72"/>
      <c r="M65" s="178"/>
      <c r="N65" s="178"/>
      <c r="O65" s="178"/>
    </row>
    <row r="66" spans="1:15" ht="13.5" customHeight="1">
      <c r="A66" s="234">
        <f>A59+0.000001</f>
        <v>6.0101080000000007</v>
      </c>
      <c r="B66" s="227" t="s">
        <v>1098</v>
      </c>
      <c r="C66" s="63" t="s">
        <v>30</v>
      </c>
      <c r="D66" s="435">
        <v>524</v>
      </c>
      <c r="E66" s="64">
        <v>85</v>
      </c>
      <c r="F66" s="215">
        <v>0</v>
      </c>
      <c r="G66" s="290" t="e">
        <f t="shared" si="2"/>
        <v>#REF!</v>
      </c>
      <c r="H66" s="290">
        <f t="shared" si="4"/>
        <v>44540</v>
      </c>
      <c r="I66" s="304">
        <f t="shared" si="5"/>
        <v>0</v>
      </c>
      <c r="J66" s="64" t="e">
        <f t="shared" si="6"/>
        <v>#REF!</v>
      </c>
      <c r="K66" s="72"/>
      <c r="M66" s="178"/>
      <c r="N66" s="178"/>
      <c r="O66" s="178"/>
    </row>
    <row r="67" spans="1:15" ht="13.5" customHeight="1">
      <c r="A67" s="230">
        <f t="shared" ref="A67:A68" si="16">A66+0.00000001</f>
        <v>6.0101080100000006</v>
      </c>
      <c r="B67" s="227" t="s">
        <v>1099</v>
      </c>
      <c r="C67" s="63" t="s">
        <v>30</v>
      </c>
      <c r="D67" s="435">
        <v>3850</v>
      </c>
      <c r="E67" s="64">
        <v>70</v>
      </c>
      <c r="F67" s="215">
        <v>0</v>
      </c>
      <c r="G67" s="290" t="e">
        <f t="shared" si="2"/>
        <v>#REF!</v>
      </c>
      <c r="H67" s="290">
        <f t="shared" si="4"/>
        <v>269500</v>
      </c>
      <c r="I67" s="304">
        <f t="shared" si="5"/>
        <v>0</v>
      </c>
      <c r="J67" s="64" t="e">
        <f t="shared" si="6"/>
        <v>#REF!</v>
      </c>
      <c r="K67" s="72"/>
      <c r="M67" s="178"/>
      <c r="N67" s="178"/>
      <c r="O67" s="178"/>
    </row>
    <row r="68" spans="1:15" ht="13.5" customHeight="1">
      <c r="A68" s="230">
        <f t="shared" si="16"/>
        <v>6.0101080200000006</v>
      </c>
      <c r="B68" s="467" t="s">
        <v>1100</v>
      </c>
      <c r="C68" s="63" t="s">
        <v>30</v>
      </c>
      <c r="D68" s="435">
        <v>52</v>
      </c>
      <c r="E68" s="64">
        <v>70</v>
      </c>
      <c r="F68" s="215">
        <v>0</v>
      </c>
      <c r="G68" s="290" t="e">
        <f t="shared" si="2"/>
        <v>#REF!</v>
      </c>
      <c r="H68" s="290">
        <f t="shared" si="4"/>
        <v>3640</v>
      </c>
      <c r="I68" s="304">
        <f t="shared" si="5"/>
        <v>0</v>
      </c>
      <c r="J68" s="64" t="e">
        <f t="shared" si="6"/>
        <v>#REF!</v>
      </c>
      <c r="K68" s="67"/>
      <c r="M68" s="178"/>
      <c r="N68" s="178"/>
      <c r="O68" s="178"/>
    </row>
    <row r="69" spans="1:15" s="235" customFormat="1" ht="14.1" customHeight="1">
      <c r="A69" s="81">
        <f>A13+0.0001</f>
        <v>6.0101999999999993</v>
      </c>
      <c r="B69" s="467" t="s">
        <v>1101</v>
      </c>
      <c r="C69" s="63" t="s">
        <v>30</v>
      </c>
      <c r="D69" s="435">
        <v>1100</v>
      </c>
      <c r="E69" s="64">
        <v>70</v>
      </c>
      <c r="F69" s="215">
        <v>0</v>
      </c>
      <c r="G69" s="290" t="e">
        <f t="shared" si="2"/>
        <v>#REF!</v>
      </c>
      <c r="H69" s="290">
        <f t="shared" si="4"/>
        <v>77000</v>
      </c>
      <c r="I69" s="304">
        <f t="shared" si="5"/>
        <v>0</v>
      </c>
      <c r="J69" s="64" t="e">
        <f t="shared" si="6"/>
        <v>#REF!</v>
      </c>
      <c r="K69" s="67"/>
      <c r="M69" s="178"/>
      <c r="N69" s="178"/>
      <c r="O69" s="178"/>
    </row>
    <row r="70" spans="1:15" s="235" customFormat="1" ht="14.1" customHeight="1">
      <c r="A70" s="234">
        <f>A69+0.000001</f>
        <v>6.0102009999999995</v>
      </c>
      <c r="B70" s="497" t="s">
        <v>1102</v>
      </c>
      <c r="C70" s="63"/>
      <c r="D70" s="435"/>
      <c r="E70" s="64" t="s">
        <v>1</v>
      </c>
      <c r="F70" s="215" t="s">
        <v>1</v>
      </c>
      <c r="G70" s="290"/>
      <c r="H70" s="290"/>
      <c r="I70" s="304"/>
      <c r="J70" s="64"/>
      <c r="K70" s="72"/>
      <c r="M70" s="178"/>
      <c r="N70" s="178"/>
      <c r="O70" s="178"/>
    </row>
    <row r="71" spans="1:15" ht="14.1" customHeight="1">
      <c r="A71" s="230">
        <f t="shared" ref="A71" si="17">A70+0.00000001</f>
        <v>6.0102010099999994</v>
      </c>
      <c r="B71" s="467" t="s">
        <v>1103</v>
      </c>
      <c r="C71" s="63" t="s">
        <v>23</v>
      </c>
      <c r="D71" s="435"/>
      <c r="E71" s="64">
        <v>0</v>
      </c>
      <c r="F71" s="215">
        <v>0</v>
      </c>
      <c r="G71" s="290" t="e">
        <f t="shared" si="2"/>
        <v>#REF!</v>
      </c>
      <c r="H71" s="290">
        <f t="shared" si="4"/>
        <v>0</v>
      </c>
      <c r="I71" s="304">
        <f t="shared" si="5"/>
        <v>0</v>
      </c>
      <c r="J71" s="64" t="e">
        <f t="shared" si="6"/>
        <v>#REF!</v>
      </c>
      <c r="K71" s="67"/>
      <c r="M71" s="178"/>
      <c r="N71" s="178"/>
      <c r="O71" s="178"/>
    </row>
    <row r="72" spans="1:15" s="235" customFormat="1" ht="14.1" customHeight="1">
      <c r="A72" s="234">
        <f>A70+0.000001</f>
        <v>6.0102019999999996</v>
      </c>
      <c r="B72" s="467" t="s">
        <v>1104</v>
      </c>
      <c r="C72" s="63" t="s">
        <v>33</v>
      </c>
      <c r="D72" s="435">
        <v>8</v>
      </c>
      <c r="E72" s="64">
        <v>4500</v>
      </c>
      <c r="F72" s="215">
        <v>0</v>
      </c>
      <c r="G72" s="290" t="e">
        <f t="shared" si="2"/>
        <v>#REF!</v>
      </c>
      <c r="H72" s="290">
        <f t="shared" si="4"/>
        <v>36000</v>
      </c>
      <c r="I72" s="304">
        <f t="shared" si="5"/>
        <v>0</v>
      </c>
      <c r="J72" s="64" t="e">
        <f t="shared" si="6"/>
        <v>#REF!</v>
      </c>
      <c r="K72" s="67"/>
      <c r="M72" s="178"/>
      <c r="N72" s="178"/>
      <c r="O72" s="178"/>
    </row>
    <row r="73" spans="1:15" ht="14.1" customHeight="1">
      <c r="A73" s="230">
        <f>A72+0.00000001</f>
        <v>6.0102020099999995</v>
      </c>
      <c r="B73" s="497" t="s">
        <v>1105</v>
      </c>
      <c r="C73" s="439"/>
      <c r="D73" s="499"/>
      <c r="E73" s="64" t="s">
        <v>1</v>
      </c>
      <c r="F73" s="215" t="s">
        <v>1</v>
      </c>
      <c r="G73" s="290"/>
      <c r="H73" s="290"/>
      <c r="I73" s="304"/>
      <c r="J73" s="64"/>
      <c r="K73" s="72"/>
      <c r="M73" s="178"/>
      <c r="N73" s="178"/>
      <c r="O73" s="178"/>
    </row>
    <row r="74" spans="1:15" ht="14.1" customHeight="1">
      <c r="A74" s="230">
        <f>A73+0.00000001</f>
        <v>6.0102020199999995</v>
      </c>
      <c r="B74" s="326" t="s">
        <v>1106</v>
      </c>
      <c r="C74" s="63" t="s">
        <v>123</v>
      </c>
      <c r="D74" s="435">
        <v>149.59100000000001</v>
      </c>
      <c r="E74" s="64">
        <v>118.24</v>
      </c>
      <c r="F74" s="215">
        <v>0</v>
      </c>
      <c r="G74" s="290" t="e">
        <f t="shared" si="2"/>
        <v>#REF!</v>
      </c>
      <c r="H74" s="290">
        <f t="shared" si="4"/>
        <v>17687.64</v>
      </c>
      <c r="I74" s="304">
        <f t="shared" si="5"/>
        <v>0</v>
      </c>
      <c r="J74" s="64" t="e">
        <f t="shared" si="6"/>
        <v>#REF!</v>
      </c>
      <c r="K74" s="72"/>
      <c r="M74" s="178"/>
      <c r="N74" s="178"/>
      <c r="O74" s="178"/>
    </row>
    <row r="75" spans="1:15" s="235" customFormat="1" ht="14.1" customHeight="1">
      <c r="A75" s="81">
        <f>A69+0.0001</f>
        <v>6.0102999999999991</v>
      </c>
      <c r="B75" s="227" t="s">
        <v>1107</v>
      </c>
      <c r="C75" s="63" t="s">
        <v>123</v>
      </c>
      <c r="D75" s="435">
        <v>139.65819999999999</v>
      </c>
      <c r="E75" s="64">
        <v>113.3</v>
      </c>
      <c r="F75" s="215">
        <v>0</v>
      </c>
      <c r="G75" s="290" t="e">
        <f t="shared" si="2"/>
        <v>#REF!</v>
      </c>
      <c r="H75" s="290">
        <f t="shared" si="4"/>
        <v>15823.27</v>
      </c>
      <c r="I75" s="304">
        <f t="shared" si="5"/>
        <v>0</v>
      </c>
      <c r="J75" s="64" t="e">
        <f t="shared" si="6"/>
        <v>#REF!</v>
      </c>
      <c r="K75" s="72"/>
      <c r="M75" s="178"/>
      <c r="N75" s="178"/>
      <c r="O75" s="178"/>
    </row>
    <row r="76" spans="1:15" ht="14.1" customHeight="1">
      <c r="A76" s="179">
        <f t="shared" ref="A76:A90" si="18">A75+0.000001</f>
        <v>6.0103009999999992</v>
      </c>
      <c r="B76" s="227" t="s">
        <v>1108</v>
      </c>
      <c r="C76" s="63" t="s">
        <v>123</v>
      </c>
      <c r="D76" s="435">
        <v>457.08</v>
      </c>
      <c r="E76" s="64">
        <v>169.95</v>
      </c>
      <c r="F76" s="215">
        <v>0</v>
      </c>
      <c r="G76" s="290" t="e">
        <f t="shared" si="2"/>
        <v>#REF!</v>
      </c>
      <c r="H76" s="290">
        <f t="shared" si="4"/>
        <v>77680.75</v>
      </c>
      <c r="I76" s="304">
        <f t="shared" si="5"/>
        <v>0</v>
      </c>
      <c r="J76" s="64" t="e">
        <f t="shared" si="6"/>
        <v>#REF!</v>
      </c>
      <c r="K76" s="72"/>
      <c r="M76" s="178"/>
      <c r="N76" s="178"/>
      <c r="O76" s="178"/>
    </row>
    <row r="77" spans="1:15" ht="14.1" customHeight="1">
      <c r="A77" s="179">
        <f t="shared" si="18"/>
        <v>6.0103019999999994</v>
      </c>
      <c r="B77" s="496" t="s">
        <v>891</v>
      </c>
      <c r="C77" s="439"/>
      <c r="D77" s="499"/>
      <c r="E77" s="64" t="s">
        <v>1</v>
      </c>
      <c r="F77" s="215" t="s">
        <v>1</v>
      </c>
      <c r="G77" s="290"/>
      <c r="H77" s="290"/>
      <c r="I77" s="304"/>
      <c r="J77" s="64"/>
      <c r="K77" s="72"/>
      <c r="M77" s="178"/>
      <c r="N77" s="178"/>
      <c r="O77" s="178"/>
    </row>
    <row r="78" spans="1:15" ht="14.1" customHeight="1">
      <c r="A78" s="179">
        <f t="shared" si="18"/>
        <v>6.0103029999999995</v>
      </c>
      <c r="B78" s="227" t="s">
        <v>1109</v>
      </c>
      <c r="C78" s="63" t="s">
        <v>123</v>
      </c>
      <c r="D78" s="435">
        <v>228.54000000000002</v>
      </c>
      <c r="E78" s="64">
        <v>350</v>
      </c>
      <c r="F78" s="215">
        <v>0</v>
      </c>
      <c r="G78" s="290" t="e">
        <f t="shared" si="2"/>
        <v>#REF!</v>
      </c>
      <c r="H78" s="290">
        <f t="shared" si="4"/>
        <v>79989</v>
      </c>
      <c r="I78" s="304">
        <f t="shared" si="5"/>
        <v>0</v>
      </c>
      <c r="J78" s="64" t="e">
        <f t="shared" si="6"/>
        <v>#REF!</v>
      </c>
      <c r="K78" s="72"/>
      <c r="M78" s="178"/>
      <c r="N78" s="178"/>
      <c r="O78" s="178"/>
    </row>
    <row r="79" spans="1:15" ht="14.1" customHeight="1">
      <c r="A79" s="179">
        <f t="shared" si="18"/>
        <v>6.0103039999999996</v>
      </c>
      <c r="B79" s="227" t="s">
        <v>1110</v>
      </c>
      <c r="C79" s="63" t="s">
        <v>123</v>
      </c>
      <c r="D79" s="435">
        <v>228.54000000000002</v>
      </c>
      <c r="E79" s="64">
        <v>550</v>
      </c>
      <c r="F79" s="215">
        <v>0</v>
      </c>
      <c r="G79" s="290" t="e">
        <f t="shared" si="2"/>
        <v>#REF!</v>
      </c>
      <c r="H79" s="290">
        <f t="shared" si="4"/>
        <v>125697</v>
      </c>
      <c r="I79" s="304">
        <f t="shared" si="5"/>
        <v>0</v>
      </c>
      <c r="J79" s="64" t="e">
        <f t="shared" si="6"/>
        <v>#REF!</v>
      </c>
      <c r="K79" s="72"/>
      <c r="M79" s="178"/>
      <c r="N79" s="178"/>
      <c r="O79" s="178"/>
    </row>
    <row r="80" spans="1:15" ht="14.1" customHeight="1">
      <c r="A80" s="179">
        <f t="shared" si="18"/>
        <v>6.0103049999999998</v>
      </c>
      <c r="B80" s="227" t="s">
        <v>1111</v>
      </c>
      <c r="C80" s="63" t="s">
        <v>39</v>
      </c>
      <c r="D80" s="435"/>
      <c r="E80" s="64">
        <v>0</v>
      </c>
      <c r="F80" s="215">
        <v>0</v>
      </c>
      <c r="G80" s="290" t="e">
        <f t="shared" si="2"/>
        <v>#REF!</v>
      </c>
      <c r="H80" s="290">
        <f t="shared" si="4"/>
        <v>0</v>
      </c>
      <c r="I80" s="304">
        <f t="shared" si="5"/>
        <v>0</v>
      </c>
      <c r="J80" s="64" t="e">
        <f t="shared" si="6"/>
        <v>#REF!</v>
      </c>
      <c r="K80" s="72"/>
      <c r="M80" s="178"/>
      <c r="N80" s="178"/>
      <c r="O80" s="178"/>
    </row>
    <row r="81" spans="1:15" ht="14.1" customHeight="1">
      <c r="A81" s="179">
        <f t="shared" si="18"/>
        <v>6.0103059999999999</v>
      </c>
      <c r="B81" s="227" t="s">
        <v>1112</v>
      </c>
      <c r="C81" s="63" t="s">
        <v>123</v>
      </c>
      <c r="D81" s="435">
        <v>79.047400000000025</v>
      </c>
      <c r="E81" s="64">
        <v>125</v>
      </c>
      <c r="F81" s="215">
        <v>0</v>
      </c>
      <c r="G81" s="290" t="e">
        <f t="shared" si="2"/>
        <v>#REF!</v>
      </c>
      <c r="H81" s="290">
        <f t="shared" si="4"/>
        <v>9880.93</v>
      </c>
      <c r="I81" s="304">
        <f t="shared" si="5"/>
        <v>0</v>
      </c>
      <c r="J81" s="64" t="e">
        <f t="shared" si="6"/>
        <v>#REF!</v>
      </c>
      <c r="K81" s="72"/>
      <c r="M81" s="178"/>
      <c r="N81" s="178"/>
      <c r="O81" s="178"/>
    </row>
    <row r="82" spans="1:15" ht="14.1" customHeight="1">
      <c r="A82" s="179">
        <f t="shared" si="18"/>
        <v>6.0103070000000001</v>
      </c>
      <c r="B82" s="227" t="s">
        <v>1113</v>
      </c>
      <c r="C82" s="63" t="s">
        <v>123</v>
      </c>
      <c r="D82" s="435">
        <v>104.09399999999999</v>
      </c>
      <c r="E82" s="64">
        <v>125</v>
      </c>
      <c r="F82" s="215">
        <v>0</v>
      </c>
      <c r="G82" s="290" t="e">
        <f t="shared" ref="G82:G147" si="19">+ROUND(E82+F82*tc,2)</f>
        <v>#REF!</v>
      </c>
      <c r="H82" s="290">
        <f t="shared" si="4"/>
        <v>13011.75</v>
      </c>
      <c r="I82" s="304">
        <f t="shared" si="5"/>
        <v>0</v>
      </c>
      <c r="J82" s="64" t="e">
        <f t="shared" si="6"/>
        <v>#REF!</v>
      </c>
      <c r="K82" s="72"/>
      <c r="M82" s="178"/>
      <c r="N82" s="178"/>
      <c r="O82" s="178"/>
    </row>
    <row r="83" spans="1:15" ht="14.1" customHeight="1">
      <c r="A83" s="179">
        <f t="shared" si="18"/>
        <v>6.0103080000000002</v>
      </c>
      <c r="B83" s="227" t="s">
        <v>1114</v>
      </c>
      <c r="C83" s="63" t="s">
        <v>123</v>
      </c>
      <c r="D83" s="435">
        <v>12.730499999999997</v>
      </c>
      <c r="E83" s="64">
        <v>125</v>
      </c>
      <c r="F83" s="215">
        <v>0</v>
      </c>
      <c r="G83" s="290" t="e">
        <f t="shared" si="19"/>
        <v>#REF!</v>
      </c>
      <c r="H83" s="290">
        <f t="shared" ref="H83:H150" si="20">+ROUND(D83*E83,2)</f>
        <v>1591.31</v>
      </c>
      <c r="I83" s="304">
        <f t="shared" ref="I83:I150" si="21">+ROUND(D83*F83,2)</f>
        <v>0</v>
      </c>
      <c r="J83" s="64" t="e">
        <f t="shared" ref="J83:J150" si="22">+ROUND(H83+I83*tc,2)</f>
        <v>#REF!</v>
      </c>
      <c r="K83" s="72"/>
      <c r="M83" s="178"/>
      <c r="N83" s="178"/>
      <c r="O83" s="178"/>
    </row>
    <row r="84" spans="1:15" ht="14.1" customHeight="1">
      <c r="A84" s="179">
        <f t="shared" si="18"/>
        <v>6.0103090000000003</v>
      </c>
      <c r="B84" s="467" t="s">
        <v>1115</v>
      </c>
      <c r="C84" s="63" t="s">
        <v>30</v>
      </c>
      <c r="D84" s="435">
        <v>82</v>
      </c>
      <c r="E84" s="64">
        <v>95</v>
      </c>
      <c r="F84" s="215">
        <v>0</v>
      </c>
      <c r="G84" s="290" t="e">
        <f t="shared" si="19"/>
        <v>#REF!</v>
      </c>
      <c r="H84" s="290">
        <f t="shared" si="20"/>
        <v>7790</v>
      </c>
      <c r="I84" s="304">
        <f t="shared" si="21"/>
        <v>0</v>
      </c>
      <c r="J84" s="64" t="e">
        <f t="shared" si="22"/>
        <v>#REF!</v>
      </c>
      <c r="K84" s="72"/>
      <c r="M84" s="178"/>
      <c r="N84" s="178"/>
      <c r="O84" s="178"/>
    </row>
    <row r="85" spans="1:15" ht="14.1" customHeight="1">
      <c r="A85" s="179">
        <f t="shared" si="18"/>
        <v>6.0103100000000005</v>
      </c>
      <c r="B85" s="467" t="s">
        <v>1116</v>
      </c>
      <c r="C85" s="63" t="s">
        <v>123</v>
      </c>
      <c r="D85" s="435">
        <v>3287.0815999999968</v>
      </c>
      <c r="E85" s="64">
        <v>128</v>
      </c>
      <c r="F85" s="215">
        <v>0</v>
      </c>
      <c r="G85" s="290" t="e">
        <f t="shared" si="19"/>
        <v>#REF!</v>
      </c>
      <c r="H85" s="290">
        <f t="shared" si="20"/>
        <v>420746.44</v>
      </c>
      <c r="I85" s="304">
        <f t="shared" si="21"/>
        <v>0</v>
      </c>
      <c r="J85" s="64" t="e">
        <f t="shared" si="22"/>
        <v>#REF!</v>
      </c>
      <c r="K85" s="72"/>
      <c r="M85" s="178"/>
      <c r="N85" s="178"/>
      <c r="O85" s="178"/>
    </row>
    <row r="86" spans="1:15" ht="14.1" customHeight="1">
      <c r="A86" s="179">
        <f t="shared" si="18"/>
        <v>6.0103110000000006</v>
      </c>
      <c r="B86" s="496" t="s">
        <v>894</v>
      </c>
      <c r="C86" s="439"/>
      <c r="D86" s="499"/>
      <c r="E86" s="64" t="s">
        <v>1</v>
      </c>
      <c r="F86" s="215" t="s">
        <v>1</v>
      </c>
      <c r="G86" s="290"/>
      <c r="H86" s="290"/>
      <c r="I86" s="304"/>
      <c r="J86" s="64"/>
      <c r="K86" s="72"/>
      <c r="M86" s="178"/>
      <c r="N86" s="178"/>
      <c r="O86" s="178"/>
    </row>
    <row r="87" spans="1:15" ht="14.1" customHeight="1">
      <c r="A87" s="179">
        <f t="shared" si="18"/>
        <v>6.0103120000000008</v>
      </c>
      <c r="B87" s="227" t="s">
        <v>1117</v>
      </c>
      <c r="C87" s="63" t="s">
        <v>123</v>
      </c>
      <c r="D87" s="435"/>
      <c r="E87" s="64">
        <v>0</v>
      </c>
      <c r="F87" s="215">
        <v>0</v>
      </c>
      <c r="G87" s="290" t="e">
        <f t="shared" si="19"/>
        <v>#REF!</v>
      </c>
      <c r="H87" s="290">
        <f t="shared" si="20"/>
        <v>0</v>
      </c>
      <c r="I87" s="304">
        <f t="shared" si="21"/>
        <v>0</v>
      </c>
      <c r="J87" s="64" t="e">
        <f t="shared" si="22"/>
        <v>#REF!</v>
      </c>
      <c r="K87" s="72"/>
      <c r="M87" s="178"/>
      <c r="N87" s="178"/>
      <c r="O87" s="178"/>
    </row>
    <row r="88" spans="1:15" ht="14.1" customHeight="1">
      <c r="A88" s="179">
        <f t="shared" si="18"/>
        <v>6.0103130000000009</v>
      </c>
      <c r="B88" s="227" t="s">
        <v>1118</v>
      </c>
      <c r="C88" s="63" t="s">
        <v>123</v>
      </c>
      <c r="D88" s="435"/>
      <c r="E88" s="64">
        <v>0</v>
      </c>
      <c r="F88" s="215">
        <v>0</v>
      </c>
      <c r="G88" s="290" t="e">
        <f t="shared" si="19"/>
        <v>#REF!</v>
      </c>
      <c r="H88" s="290">
        <f t="shared" si="20"/>
        <v>0</v>
      </c>
      <c r="I88" s="304">
        <f t="shared" si="21"/>
        <v>0</v>
      </c>
      <c r="J88" s="64" t="e">
        <f t="shared" si="22"/>
        <v>#REF!</v>
      </c>
      <c r="K88" s="72"/>
      <c r="M88" s="178"/>
      <c r="N88" s="178"/>
      <c r="O88" s="178"/>
    </row>
    <row r="89" spans="1:15" ht="14.1" customHeight="1">
      <c r="A89" s="179">
        <f t="shared" si="18"/>
        <v>6.010314000000001</v>
      </c>
      <c r="B89" s="227" t="s">
        <v>1119</v>
      </c>
      <c r="C89" s="63" t="s">
        <v>123</v>
      </c>
      <c r="D89" s="435"/>
      <c r="E89" s="64">
        <v>0</v>
      </c>
      <c r="F89" s="215">
        <v>0</v>
      </c>
      <c r="G89" s="290" t="e">
        <f t="shared" si="19"/>
        <v>#REF!</v>
      </c>
      <c r="H89" s="290">
        <f t="shared" si="20"/>
        <v>0</v>
      </c>
      <c r="I89" s="304">
        <f t="shared" si="21"/>
        <v>0</v>
      </c>
      <c r="J89" s="64" t="e">
        <f t="shared" si="22"/>
        <v>#REF!</v>
      </c>
      <c r="K89" s="72"/>
      <c r="M89" s="178"/>
      <c r="N89" s="178"/>
      <c r="O89" s="178"/>
    </row>
    <row r="90" spans="1:15" ht="14.1" customHeight="1">
      <c r="A90" s="179">
        <f t="shared" si="18"/>
        <v>6.0103150000000012</v>
      </c>
      <c r="B90" s="227" t="s">
        <v>1120</v>
      </c>
      <c r="C90" s="63" t="s">
        <v>123</v>
      </c>
      <c r="D90" s="435"/>
      <c r="E90" s="64">
        <v>0</v>
      </c>
      <c r="F90" s="215">
        <v>0</v>
      </c>
      <c r="G90" s="290" t="e">
        <f t="shared" si="19"/>
        <v>#REF!</v>
      </c>
      <c r="H90" s="290">
        <f t="shared" si="20"/>
        <v>0</v>
      </c>
      <c r="I90" s="304">
        <f t="shared" si="21"/>
        <v>0</v>
      </c>
      <c r="J90" s="64" t="e">
        <f t="shared" si="22"/>
        <v>#REF!</v>
      </c>
      <c r="K90" s="72"/>
      <c r="M90" s="178"/>
      <c r="N90" s="178"/>
      <c r="O90" s="178"/>
    </row>
    <row r="91" spans="1:15" s="235" customFormat="1" ht="14.1" customHeight="1">
      <c r="A91" s="81">
        <f>A75+0.0001</f>
        <v>6.0103999999999989</v>
      </c>
      <c r="B91" s="227" t="s">
        <v>1121</v>
      </c>
      <c r="C91" s="63" t="s">
        <v>123</v>
      </c>
      <c r="D91" s="435"/>
      <c r="E91" s="64">
        <v>0</v>
      </c>
      <c r="F91" s="215">
        <v>0</v>
      </c>
      <c r="G91" s="290" t="e">
        <f t="shared" si="19"/>
        <v>#REF!</v>
      </c>
      <c r="H91" s="290">
        <f t="shared" si="20"/>
        <v>0</v>
      </c>
      <c r="I91" s="304">
        <f t="shared" si="21"/>
        <v>0</v>
      </c>
      <c r="J91" s="64" t="e">
        <f t="shared" si="22"/>
        <v>#REF!</v>
      </c>
      <c r="K91" s="72"/>
      <c r="M91" s="178"/>
      <c r="N91" s="178"/>
      <c r="O91" s="178"/>
    </row>
    <row r="92" spans="1:15" s="235" customFormat="1" ht="14.1" customHeight="1">
      <c r="A92" s="179">
        <f>A91+0.000001</f>
        <v>6.010400999999999</v>
      </c>
      <c r="B92" s="227" t="s">
        <v>1122</v>
      </c>
      <c r="C92" s="63" t="s">
        <v>123</v>
      </c>
      <c r="D92" s="435"/>
      <c r="E92" s="64">
        <v>0</v>
      </c>
      <c r="F92" s="215">
        <v>0</v>
      </c>
      <c r="G92" s="290" t="e">
        <f t="shared" si="19"/>
        <v>#REF!</v>
      </c>
      <c r="H92" s="290">
        <f t="shared" si="20"/>
        <v>0</v>
      </c>
      <c r="I92" s="304">
        <f t="shared" si="21"/>
        <v>0</v>
      </c>
      <c r="J92" s="64" t="e">
        <f t="shared" si="22"/>
        <v>#REF!</v>
      </c>
      <c r="K92" s="72"/>
      <c r="M92" s="178"/>
      <c r="N92" s="178"/>
      <c r="O92" s="178"/>
    </row>
    <row r="93" spans="1:15" ht="14.1" customHeight="1">
      <c r="A93" s="179">
        <f t="shared" ref="A93:A132" si="23">A92+0.000001</f>
        <v>6.0104019999999991</v>
      </c>
      <c r="B93" s="227" t="s">
        <v>1122</v>
      </c>
      <c r="C93" s="63" t="s">
        <v>123</v>
      </c>
      <c r="D93" s="435"/>
      <c r="E93" s="64">
        <v>0</v>
      </c>
      <c r="F93" s="215">
        <v>0</v>
      </c>
      <c r="G93" s="290" t="e">
        <f t="shared" si="19"/>
        <v>#REF!</v>
      </c>
      <c r="H93" s="290">
        <f t="shared" si="20"/>
        <v>0</v>
      </c>
      <c r="I93" s="304">
        <f t="shared" si="21"/>
        <v>0</v>
      </c>
      <c r="J93" s="64" t="e">
        <f t="shared" si="22"/>
        <v>#REF!</v>
      </c>
      <c r="K93" s="72"/>
      <c r="M93" s="178"/>
      <c r="N93" s="178"/>
      <c r="O93" s="178"/>
    </row>
    <row r="94" spans="1:15" ht="14.1" customHeight="1">
      <c r="A94" s="179">
        <f t="shared" si="23"/>
        <v>6.0104029999999993</v>
      </c>
      <c r="B94" s="227" t="s">
        <v>1122</v>
      </c>
      <c r="C94" s="63" t="s">
        <v>123</v>
      </c>
      <c r="D94" s="435"/>
      <c r="E94" s="64">
        <v>0</v>
      </c>
      <c r="F94" s="215">
        <v>0</v>
      </c>
      <c r="G94" s="290" t="e">
        <f t="shared" si="19"/>
        <v>#REF!</v>
      </c>
      <c r="H94" s="290">
        <f t="shared" si="20"/>
        <v>0</v>
      </c>
      <c r="I94" s="304">
        <f t="shared" si="21"/>
        <v>0</v>
      </c>
      <c r="J94" s="64" t="e">
        <f t="shared" si="22"/>
        <v>#REF!</v>
      </c>
      <c r="K94" s="72"/>
      <c r="M94" s="178"/>
      <c r="N94" s="178"/>
      <c r="O94" s="178"/>
    </row>
    <row r="95" spans="1:15" ht="14.1" customHeight="1">
      <c r="A95" s="179">
        <f t="shared" si="23"/>
        <v>6.0104039999999994</v>
      </c>
      <c r="B95" s="227" t="s">
        <v>1122</v>
      </c>
      <c r="C95" s="63" t="s">
        <v>123</v>
      </c>
      <c r="D95" s="435"/>
      <c r="E95" s="64">
        <v>0</v>
      </c>
      <c r="F95" s="215">
        <v>0</v>
      </c>
      <c r="G95" s="290" t="e">
        <f t="shared" si="19"/>
        <v>#REF!</v>
      </c>
      <c r="H95" s="290">
        <f t="shared" si="20"/>
        <v>0</v>
      </c>
      <c r="I95" s="304">
        <f t="shared" si="21"/>
        <v>0</v>
      </c>
      <c r="J95" s="64" t="e">
        <f t="shared" si="22"/>
        <v>#REF!</v>
      </c>
      <c r="K95" s="72"/>
      <c r="M95" s="178"/>
      <c r="N95" s="178"/>
      <c r="O95" s="178"/>
    </row>
    <row r="96" spans="1:15" ht="14.1" customHeight="1">
      <c r="A96" s="179">
        <f t="shared" si="23"/>
        <v>6.0104049999999996</v>
      </c>
      <c r="B96" s="227" t="s">
        <v>1123</v>
      </c>
      <c r="C96" s="63" t="s">
        <v>123</v>
      </c>
      <c r="D96" s="435"/>
      <c r="E96" s="64">
        <v>0</v>
      </c>
      <c r="F96" s="215">
        <v>0</v>
      </c>
      <c r="G96" s="290" t="e">
        <f t="shared" si="19"/>
        <v>#REF!</v>
      </c>
      <c r="H96" s="290">
        <f t="shared" si="20"/>
        <v>0</v>
      </c>
      <c r="I96" s="304">
        <f t="shared" si="21"/>
        <v>0</v>
      </c>
      <c r="J96" s="64" t="e">
        <f t="shared" si="22"/>
        <v>#REF!</v>
      </c>
      <c r="K96" s="72"/>
      <c r="M96" s="178"/>
      <c r="N96" s="178"/>
      <c r="O96" s="178"/>
    </row>
    <row r="97" spans="1:15" ht="14.1" customHeight="1">
      <c r="A97" s="179">
        <f t="shared" si="23"/>
        <v>6.0104059999999997</v>
      </c>
      <c r="B97" s="326" t="s">
        <v>1124</v>
      </c>
      <c r="C97" s="63" t="s">
        <v>39</v>
      </c>
      <c r="D97" s="435">
        <v>1169.0200000000013</v>
      </c>
      <c r="E97" s="64">
        <v>51.38</v>
      </c>
      <c r="F97" s="215">
        <v>1.07</v>
      </c>
      <c r="G97" s="290" t="e">
        <f t="shared" si="19"/>
        <v>#REF!</v>
      </c>
      <c r="H97" s="290">
        <f t="shared" si="20"/>
        <v>60064.25</v>
      </c>
      <c r="I97" s="304">
        <f t="shared" si="21"/>
        <v>1250.8499999999999</v>
      </c>
      <c r="J97" s="64" t="e">
        <f t="shared" si="22"/>
        <v>#REF!</v>
      </c>
      <c r="K97" s="72"/>
      <c r="M97" s="178"/>
      <c r="N97" s="178"/>
      <c r="O97" s="178"/>
    </row>
    <row r="98" spans="1:15" ht="14.1" customHeight="1">
      <c r="A98" s="179">
        <f t="shared" si="23"/>
        <v>6.0104069999999998</v>
      </c>
      <c r="B98" s="326" t="s">
        <v>1125</v>
      </c>
      <c r="C98" s="63" t="s">
        <v>39</v>
      </c>
      <c r="D98" s="435"/>
      <c r="E98" s="64">
        <v>45.25</v>
      </c>
      <c r="F98" s="215">
        <v>0.71</v>
      </c>
      <c r="G98" s="290" t="e">
        <f t="shared" si="19"/>
        <v>#REF!</v>
      </c>
      <c r="H98" s="290">
        <f t="shared" si="20"/>
        <v>0</v>
      </c>
      <c r="I98" s="304">
        <f t="shared" si="21"/>
        <v>0</v>
      </c>
      <c r="J98" s="64" t="e">
        <f t="shared" si="22"/>
        <v>#REF!</v>
      </c>
      <c r="K98" s="72"/>
      <c r="M98" s="178"/>
      <c r="N98" s="178"/>
      <c r="O98" s="178"/>
    </row>
    <row r="99" spans="1:15" ht="14.1" customHeight="1">
      <c r="A99" s="179">
        <f t="shared" si="23"/>
        <v>6.010408</v>
      </c>
      <c r="B99" s="326" t="s">
        <v>1126</v>
      </c>
      <c r="C99" s="63" t="s">
        <v>39</v>
      </c>
      <c r="D99" s="435"/>
      <c r="E99" s="64">
        <v>45.25</v>
      </c>
      <c r="F99" s="215">
        <v>0.71</v>
      </c>
      <c r="G99" s="290" t="e">
        <f t="shared" si="19"/>
        <v>#REF!</v>
      </c>
      <c r="H99" s="290">
        <f t="shared" si="20"/>
        <v>0</v>
      </c>
      <c r="I99" s="304">
        <f t="shared" si="21"/>
        <v>0</v>
      </c>
      <c r="J99" s="64" t="e">
        <f t="shared" si="22"/>
        <v>#REF!</v>
      </c>
      <c r="K99" s="72"/>
      <c r="M99" s="178"/>
      <c r="N99" s="178"/>
      <c r="O99" s="178"/>
    </row>
    <row r="100" spans="1:15" ht="14.1" customHeight="1">
      <c r="A100" s="179">
        <f t="shared" si="23"/>
        <v>6.0104090000000001</v>
      </c>
      <c r="B100" s="326" t="s">
        <v>1127</v>
      </c>
      <c r="C100" s="63" t="s">
        <v>39</v>
      </c>
      <c r="D100" s="435"/>
      <c r="E100" s="64">
        <v>0</v>
      </c>
      <c r="F100" s="215">
        <v>0</v>
      </c>
      <c r="G100" s="290" t="e">
        <f t="shared" si="19"/>
        <v>#REF!</v>
      </c>
      <c r="H100" s="290">
        <f t="shared" si="20"/>
        <v>0</v>
      </c>
      <c r="I100" s="304">
        <f t="shared" si="21"/>
        <v>0</v>
      </c>
      <c r="J100" s="64" t="e">
        <f t="shared" si="22"/>
        <v>#REF!</v>
      </c>
      <c r="K100" s="72"/>
      <c r="M100" s="178"/>
      <c r="N100" s="178"/>
      <c r="O100" s="178"/>
    </row>
    <row r="101" spans="1:15" ht="14.1" customHeight="1">
      <c r="A101" s="179">
        <f t="shared" si="23"/>
        <v>6.0104100000000003</v>
      </c>
      <c r="B101" s="227" t="s">
        <v>897</v>
      </c>
      <c r="C101" s="63" t="s">
        <v>39</v>
      </c>
      <c r="D101" s="435"/>
      <c r="E101" s="64">
        <v>47.69</v>
      </c>
      <c r="F101" s="215">
        <v>0.18</v>
      </c>
      <c r="G101" s="290" t="e">
        <f t="shared" si="19"/>
        <v>#REF!</v>
      </c>
      <c r="H101" s="290">
        <f t="shared" si="20"/>
        <v>0</v>
      </c>
      <c r="I101" s="304">
        <f t="shared" si="21"/>
        <v>0</v>
      </c>
      <c r="J101" s="64" t="e">
        <f t="shared" si="22"/>
        <v>#REF!</v>
      </c>
      <c r="K101" s="72"/>
      <c r="M101" s="178"/>
      <c r="N101" s="178"/>
      <c r="O101" s="178"/>
    </row>
    <row r="102" spans="1:15" ht="14.1" customHeight="1">
      <c r="A102" s="179">
        <f t="shared" si="23"/>
        <v>6.0104110000000004</v>
      </c>
      <c r="B102" s="227" t="s">
        <v>1125</v>
      </c>
      <c r="C102" s="63" t="s">
        <v>39</v>
      </c>
      <c r="D102" s="435"/>
      <c r="E102" s="64">
        <v>45.25</v>
      </c>
      <c r="F102" s="215">
        <v>0.71</v>
      </c>
      <c r="G102" s="290" t="e">
        <f t="shared" si="19"/>
        <v>#REF!</v>
      </c>
      <c r="H102" s="290">
        <f t="shared" si="20"/>
        <v>0</v>
      </c>
      <c r="I102" s="304">
        <f t="shared" si="21"/>
        <v>0</v>
      </c>
      <c r="J102" s="64" t="e">
        <f t="shared" si="22"/>
        <v>#REF!</v>
      </c>
      <c r="K102" s="72"/>
      <c r="M102" s="178"/>
      <c r="N102" s="178"/>
      <c r="O102" s="178"/>
    </row>
    <row r="103" spans="1:15" ht="14.1" customHeight="1">
      <c r="A103" s="179">
        <f t="shared" si="23"/>
        <v>6.0104120000000005</v>
      </c>
      <c r="B103" s="227" t="s">
        <v>1128</v>
      </c>
      <c r="C103" s="63" t="s">
        <v>39</v>
      </c>
      <c r="D103" s="435">
        <v>586.51</v>
      </c>
      <c r="E103" s="64">
        <v>46.57</v>
      </c>
      <c r="F103" s="215">
        <v>0.85</v>
      </c>
      <c r="G103" s="290" t="e">
        <f t="shared" si="19"/>
        <v>#REF!</v>
      </c>
      <c r="H103" s="290">
        <f t="shared" si="20"/>
        <v>27313.77</v>
      </c>
      <c r="I103" s="304">
        <f t="shared" si="21"/>
        <v>498.53</v>
      </c>
      <c r="J103" s="64" t="e">
        <f t="shared" si="22"/>
        <v>#REF!</v>
      </c>
      <c r="K103" s="72"/>
      <c r="M103" s="178"/>
      <c r="N103" s="178"/>
      <c r="O103" s="178"/>
    </row>
    <row r="104" spans="1:15" ht="14.1" customHeight="1">
      <c r="A104" s="179">
        <f t="shared" si="23"/>
        <v>6.0104130000000007</v>
      </c>
      <c r="B104" s="227" t="s">
        <v>1129</v>
      </c>
      <c r="C104" s="63" t="s">
        <v>39</v>
      </c>
      <c r="D104" s="435"/>
      <c r="E104" s="64">
        <v>0</v>
      </c>
      <c r="F104" s="215">
        <v>0</v>
      </c>
      <c r="G104" s="290" t="e">
        <f t="shared" si="19"/>
        <v>#REF!</v>
      </c>
      <c r="H104" s="290">
        <f t="shared" si="20"/>
        <v>0</v>
      </c>
      <c r="I104" s="304">
        <f t="shared" si="21"/>
        <v>0</v>
      </c>
      <c r="J104" s="64" t="e">
        <f t="shared" si="22"/>
        <v>#REF!</v>
      </c>
      <c r="K104" s="72"/>
      <c r="M104" s="178"/>
      <c r="N104" s="178"/>
      <c r="O104" s="178"/>
    </row>
    <row r="105" spans="1:15" ht="14.1" customHeight="1">
      <c r="A105" s="179">
        <f t="shared" si="23"/>
        <v>6.0104140000000008</v>
      </c>
      <c r="B105" s="227" t="s">
        <v>1130</v>
      </c>
      <c r="C105" s="63" t="s">
        <v>39</v>
      </c>
      <c r="D105" s="435"/>
      <c r="E105" s="64">
        <v>0</v>
      </c>
      <c r="F105" s="215">
        <v>0</v>
      </c>
      <c r="G105" s="290" t="e">
        <f t="shared" si="19"/>
        <v>#REF!</v>
      </c>
      <c r="H105" s="290">
        <f t="shared" si="20"/>
        <v>0</v>
      </c>
      <c r="I105" s="304">
        <f t="shared" si="21"/>
        <v>0</v>
      </c>
      <c r="J105" s="64" t="e">
        <f t="shared" si="22"/>
        <v>#REF!</v>
      </c>
      <c r="K105" s="72"/>
      <c r="M105" s="178"/>
      <c r="N105" s="178"/>
      <c r="O105" s="178"/>
    </row>
    <row r="106" spans="1:15" ht="14.1" customHeight="1">
      <c r="A106" s="179">
        <f t="shared" si="23"/>
        <v>6.010415000000001</v>
      </c>
      <c r="B106" s="227" t="s">
        <v>1131</v>
      </c>
      <c r="C106" s="63" t="s">
        <v>39</v>
      </c>
      <c r="D106" s="435"/>
      <c r="E106" s="64">
        <v>0</v>
      </c>
      <c r="F106" s="215">
        <v>0</v>
      </c>
      <c r="G106" s="290" t="e">
        <f t="shared" si="19"/>
        <v>#REF!</v>
      </c>
      <c r="H106" s="290">
        <f t="shared" si="20"/>
        <v>0</v>
      </c>
      <c r="I106" s="304">
        <f t="shared" si="21"/>
        <v>0</v>
      </c>
      <c r="J106" s="64" t="e">
        <f t="shared" si="22"/>
        <v>#REF!</v>
      </c>
      <c r="K106" s="72"/>
      <c r="M106" s="178"/>
      <c r="N106" s="178"/>
      <c r="O106" s="178"/>
    </row>
    <row r="107" spans="1:15" ht="14.1" customHeight="1">
      <c r="A107" s="179">
        <f t="shared" si="23"/>
        <v>6.0104160000000011</v>
      </c>
      <c r="B107" s="227" t="s">
        <v>1132</v>
      </c>
      <c r="C107" s="63" t="s">
        <v>39</v>
      </c>
      <c r="D107" s="435"/>
      <c r="E107" s="64">
        <v>0</v>
      </c>
      <c r="F107" s="215">
        <v>0</v>
      </c>
      <c r="G107" s="290" t="e">
        <f t="shared" si="19"/>
        <v>#REF!</v>
      </c>
      <c r="H107" s="290">
        <f t="shared" si="20"/>
        <v>0</v>
      </c>
      <c r="I107" s="304">
        <f t="shared" si="21"/>
        <v>0</v>
      </c>
      <c r="J107" s="64" t="e">
        <f t="shared" si="22"/>
        <v>#REF!</v>
      </c>
      <c r="K107" s="72"/>
      <c r="M107" s="178"/>
      <c r="N107" s="178"/>
      <c r="O107" s="178"/>
    </row>
    <row r="108" spans="1:15" ht="14.1" customHeight="1">
      <c r="A108" s="179">
        <f t="shared" si="23"/>
        <v>6.0104170000000012</v>
      </c>
      <c r="B108" s="227" t="s">
        <v>1133</v>
      </c>
      <c r="C108" s="63" t="s">
        <v>39</v>
      </c>
      <c r="D108" s="435"/>
      <c r="E108" s="64">
        <v>0</v>
      </c>
      <c r="F108" s="215">
        <v>0</v>
      </c>
      <c r="G108" s="290" t="e">
        <f t="shared" si="19"/>
        <v>#REF!</v>
      </c>
      <c r="H108" s="290">
        <f t="shared" si="20"/>
        <v>0</v>
      </c>
      <c r="I108" s="304">
        <f t="shared" si="21"/>
        <v>0</v>
      </c>
      <c r="J108" s="64" t="e">
        <f t="shared" si="22"/>
        <v>#REF!</v>
      </c>
      <c r="K108" s="72"/>
      <c r="M108" s="178"/>
      <c r="N108" s="178"/>
      <c r="O108" s="178"/>
    </row>
    <row r="109" spans="1:15" ht="14.1" customHeight="1">
      <c r="A109" s="179">
        <f t="shared" si="23"/>
        <v>6.0104180000000014</v>
      </c>
      <c r="B109" s="227" t="s">
        <v>1134</v>
      </c>
      <c r="C109" s="63" t="s">
        <v>39</v>
      </c>
      <c r="D109" s="435">
        <v>38.75</v>
      </c>
      <c r="E109" s="64">
        <v>55.4</v>
      </c>
      <c r="F109" s="215">
        <v>1.78</v>
      </c>
      <c r="G109" s="290" t="e">
        <f t="shared" si="19"/>
        <v>#REF!</v>
      </c>
      <c r="H109" s="290">
        <f t="shared" si="20"/>
        <v>2146.75</v>
      </c>
      <c r="I109" s="304">
        <f t="shared" si="21"/>
        <v>68.98</v>
      </c>
      <c r="J109" s="64" t="e">
        <f t="shared" si="22"/>
        <v>#REF!</v>
      </c>
      <c r="K109" s="72"/>
      <c r="M109" s="178"/>
      <c r="N109" s="178"/>
      <c r="O109" s="178"/>
    </row>
    <row r="110" spans="1:15" ht="14.1" customHeight="1">
      <c r="A110" s="179">
        <f t="shared" si="23"/>
        <v>6.0104190000000015</v>
      </c>
      <c r="B110" s="227" t="s">
        <v>1135</v>
      </c>
      <c r="C110" s="63" t="s">
        <v>39</v>
      </c>
      <c r="D110" s="435">
        <v>435.61999999999995</v>
      </c>
      <c r="E110" s="64">
        <v>59.2</v>
      </c>
      <c r="F110" s="215">
        <v>2.14</v>
      </c>
      <c r="G110" s="290" t="e">
        <f t="shared" si="19"/>
        <v>#REF!</v>
      </c>
      <c r="H110" s="290">
        <f t="shared" si="20"/>
        <v>25788.7</v>
      </c>
      <c r="I110" s="304">
        <f t="shared" si="21"/>
        <v>932.23</v>
      </c>
      <c r="J110" s="64" t="e">
        <f t="shared" si="22"/>
        <v>#REF!</v>
      </c>
      <c r="K110" s="72"/>
      <c r="M110" s="178"/>
      <c r="N110" s="178"/>
      <c r="O110" s="178"/>
    </row>
    <row r="111" spans="1:15" ht="14.1" customHeight="1">
      <c r="A111" s="179">
        <f t="shared" si="23"/>
        <v>6.0104200000000017</v>
      </c>
      <c r="B111" s="227" t="s">
        <v>1136</v>
      </c>
      <c r="C111" s="63" t="s">
        <v>39</v>
      </c>
      <c r="D111" s="435">
        <v>52.95</v>
      </c>
      <c r="E111" s="64">
        <v>65.97</v>
      </c>
      <c r="F111" s="215">
        <v>2.85</v>
      </c>
      <c r="G111" s="290" t="e">
        <f t="shared" si="19"/>
        <v>#REF!</v>
      </c>
      <c r="H111" s="290">
        <f t="shared" si="20"/>
        <v>3493.11</v>
      </c>
      <c r="I111" s="304">
        <f t="shared" si="21"/>
        <v>150.91</v>
      </c>
      <c r="J111" s="64" t="e">
        <f t="shared" si="22"/>
        <v>#REF!</v>
      </c>
      <c r="K111" s="72"/>
      <c r="M111" s="178"/>
      <c r="N111" s="178"/>
      <c r="O111" s="178"/>
    </row>
    <row r="112" spans="1:15" ht="14.1" customHeight="1">
      <c r="A112" s="179">
        <f t="shared" si="23"/>
        <v>6.0104210000000018</v>
      </c>
      <c r="B112" s="227" t="s">
        <v>1137</v>
      </c>
      <c r="C112" s="63" t="s">
        <v>39</v>
      </c>
      <c r="D112" s="435">
        <v>9.36</v>
      </c>
      <c r="E112" s="64">
        <v>72.739999999999995</v>
      </c>
      <c r="F112" s="215">
        <v>3.56</v>
      </c>
      <c r="G112" s="290" t="e">
        <f t="shared" si="19"/>
        <v>#REF!</v>
      </c>
      <c r="H112" s="290">
        <f t="shared" si="20"/>
        <v>680.85</v>
      </c>
      <c r="I112" s="304">
        <f t="shared" si="21"/>
        <v>33.32</v>
      </c>
      <c r="J112" s="64" t="e">
        <f t="shared" si="22"/>
        <v>#REF!</v>
      </c>
      <c r="K112" s="72"/>
      <c r="M112" s="178"/>
      <c r="N112" s="178"/>
      <c r="O112" s="178"/>
    </row>
    <row r="113" spans="1:15" ht="14.1" customHeight="1">
      <c r="A113" s="179">
        <f t="shared" si="23"/>
        <v>6.0104220000000019</v>
      </c>
      <c r="B113" s="227" t="s">
        <v>1138</v>
      </c>
      <c r="C113" s="63" t="s">
        <v>39</v>
      </c>
      <c r="D113" s="435">
        <v>12.35</v>
      </c>
      <c r="E113" s="64">
        <v>72.739999999999995</v>
      </c>
      <c r="F113" s="215">
        <v>3.56</v>
      </c>
      <c r="G113" s="290" t="e">
        <f t="shared" si="19"/>
        <v>#REF!</v>
      </c>
      <c r="H113" s="290">
        <f t="shared" si="20"/>
        <v>898.34</v>
      </c>
      <c r="I113" s="304">
        <f t="shared" si="21"/>
        <v>43.97</v>
      </c>
      <c r="J113" s="64" t="e">
        <f t="shared" si="22"/>
        <v>#REF!</v>
      </c>
      <c r="K113" s="72"/>
      <c r="M113" s="178"/>
      <c r="N113" s="178"/>
      <c r="O113" s="178"/>
    </row>
    <row r="114" spans="1:15" ht="14.1" customHeight="1">
      <c r="A114" s="179">
        <f t="shared" si="23"/>
        <v>6.0104230000000021</v>
      </c>
      <c r="B114" s="227" t="s">
        <v>1139</v>
      </c>
      <c r="C114" s="63" t="s">
        <v>39</v>
      </c>
      <c r="D114" s="435">
        <v>116.61000000000001</v>
      </c>
      <c r="E114" s="64">
        <v>69.349999999999994</v>
      </c>
      <c r="F114" s="215">
        <v>3.2</v>
      </c>
      <c r="G114" s="290" t="e">
        <f t="shared" si="19"/>
        <v>#REF!</v>
      </c>
      <c r="H114" s="290">
        <f t="shared" si="20"/>
        <v>8086.9</v>
      </c>
      <c r="I114" s="304">
        <f t="shared" si="21"/>
        <v>373.15</v>
      </c>
      <c r="J114" s="64" t="e">
        <f t="shared" si="22"/>
        <v>#REF!</v>
      </c>
      <c r="K114" s="72"/>
      <c r="M114" s="178"/>
      <c r="N114" s="178"/>
      <c r="O114" s="178"/>
    </row>
    <row r="115" spans="1:15" ht="14.1" customHeight="1">
      <c r="A115" s="179">
        <f t="shared" si="23"/>
        <v>6.0104240000000022</v>
      </c>
      <c r="B115" s="227" t="s">
        <v>1140</v>
      </c>
      <c r="C115" s="63" t="s">
        <v>39</v>
      </c>
      <c r="D115" s="435">
        <v>23.5</v>
      </c>
      <c r="E115" s="64">
        <v>99.82</v>
      </c>
      <c r="F115" s="215">
        <v>6.41</v>
      </c>
      <c r="G115" s="290" t="e">
        <f t="shared" si="19"/>
        <v>#REF!</v>
      </c>
      <c r="H115" s="290">
        <f t="shared" si="20"/>
        <v>2345.77</v>
      </c>
      <c r="I115" s="304">
        <f t="shared" si="21"/>
        <v>150.63999999999999</v>
      </c>
      <c r="J115" s="64" t="e">
        <f t="shared" si="22"/>
        <v>#REF!</v>
      </c>
      <c r="K115" s="72"/>
      <c r="M115" s="178"/>
      <c r="N115" s="178"/>
      <c r="O115" s="178"/>
    </row>
    <row r="116" spans="1:15" ht="14.1" customHeight="1">
      <c r="A116" s="179">
        <f t="shared" si="23"/>
        <v>6.0104250000000023</v>
      </c>
      <c r="B116" s="227" t="s">
        <v>1141</v>
      </c>
      <c r="C116" s="63" t="s">
        <v>39</v>
      </c>
      <c r="D116" s="435">
        <v>83.58</v>
      </c>
      <c r="E116" s="64">
        <v>45.25</v>
      </c>
      <c r="F116" s="215">
        <v>0.71</v>
      </c>
      <c r="G116" s="290" t="e">
        <f t="shared" si="19"/>
        <v>#REF!</v>
      </c>
      <c r="H116" s="290">
        <f t="shared" si="20"/>
        <v>3782</v>
      </c>
      <c r="I116" s="304">
        <f t="shared" si="21"/>
        <v>59.34</v>
      </c>
      <c r="J116" s="64" t="e">
        <f t="shared" si="22"/>
        <v>#REF!</v>
      </c>
      <c r="K116" s="72"/>
      <c r="M116" s="178"/>
      <c r="N116" s="178"/>
      <c r="O116" s="178"/>
    </row>
    <row r="117" spans="1:15" ht="14.1" customHeight="1">
      <c r="A117" s="179">
        <f t="shared" si="23"/>
        <v>6.0104260000000025</v>
      </c>
      <c r="B117" s="227" t="s">
        <v>1142</v>
      </c>
      <c r="C117" s="63" t="s">
        <v>39</v>
      </c>
      <c r="D117" s="435">
        <v>51.15</v>
      </c>
      <c r="E117" s="64">
        <v>89.66</v>
      </c>
      <c r="F117" s="215">
        <v>5.34</v>
      </c>
      <c r="G117" s="290" t="e">
        <f t="shared" si="19"/>
        <v>#REF!</v>
      </c>
      <c r="H117" s="290">
        <f t="shared" si="20"/>
        <v>4586.1099999999997</v>
      </c>
      <c r="I117" s="304">
        <f t="shared" si="21"/>
        <v>273.14</v>
      </c>
      <c r="J117" s="64" t="e">
        <f t="shared" si="22"/>
        <v>#REF!</v>
      </c>
      <c r="K117" s="72"/>
      <c r="M117" s="178"/>
      <c r="N117" s="178"/>
      <c r="O117" s="178"/>
    </row>
    <row r="118" spans="1:15" ht="14.1" customHeight="1">
      <c r="A118" s="179">
        <f t="shared" si="23"/>
        <v>6.0104270000000026</v>
      </c>
      <c r="B118" s="227" t="s">
        <v>1143</v>
      </c>
      <c r="C118" s="63" t="s">
        <v>39</v>
      </c>
      <c r="D118" s="435">
        <v>41.14</v>
      </c>
      <c r="E118" s="64">
        <v>58.28</v>
      </c>
      <c r="F118" s="215">
        <v>1.5</v>
      </c>
      <c r="G118" s="290" t="e">
        <f t="shared" si="19"/>
        <v>#REF!</v>
      </c>
      <c r="H118" s="290">
        <f t="shared" si="20"/>
        <v>2397.64</v>
      </c>
      <c r="I118" s="304">
        <f t="shared" si="21"/>
        <v>61.71</v>
      </c>
      <c r="J118" s="64" t="e">
        <f t="shared" si="22"/>
        <v>#REF!</v>
      </c>
      <c r="K118" s="72"/>
      <c r="M118" s="178"/>
      <c r="N118" s="178"/>
      <c r="O118" s="178"/>
    </row>
    <row r="119" spans="1:15" ht="14.1" customHeight="1">
      <c r="A119" s="179">
        <f t="shared" si="23"/>
        <v>6.0104280000000028</v>
      </c>
      <c r="B119" s="227" t="s">
        <v>1144</v>
      </c>
      <c r="C119" s="63" t="s">
        <v>39</v>
      </c>
      <c r="D119" s="435">
        <v>7.4</v>
      </c>
      <c r="E119" s="64">
        <v>93.98</v>
      </c>
      <c r="F119" s="215">
        <v>5.87</v>
      </c>
      <c r="G119" s="290" t="e">
        <f t="shared" si="19"/>
        <v>#REF!</v>
      </c>
      <c r="H119" s="290">
        <f t="shared" si="20"/>
        <v>695.45</v>
      </c>
      <c r="I119" s="304">
        <f t="shared" si="21"/>
        <v>43.44</v>
      </c>
      <c r="J119" s="64" t="e">
        <f t="shared" si="22"/>
        <v>#REF!</v>
      </c>
      <c r="K119" s="72"/>
      <c r="M119" s="178"/>
      <c r="N119" s="178"/>
      <c r="O119" s="178"/>
    </row>
    <row r="120" spans="1:15" ht="14.1" customHeight="1">
      <c r="A120" s="179">
        <f t="shared" si="23"/>
        <v>6.0104290000000029</v>
      </c>
      <c r="B120" s="227" t="s">
        <v>1145</v>
      </c>
      <c r="C120" s="63" t="s">
        <v>39</v>
      </c>
      <c r="D120" s="435">
        <v>5.2200000000000006</v>
      </c>
      <c r="E120" s="64">
        <v>83.96</v>
      </c>
      <c r="F120" s="215">
        <v>4.8099999999999996</v>
      </c>
      <c r="G120" s="290" t="e">
        <f t="shared" si="19"/>
        <v>#REF!</v>
      </c>
      <c r="H120" s="290">
        <f t="shared" si="20"/>
        <v>438.27</v>
      </c>
      <c r="I120" s="304">
        <f t="shared" si="21"/>
        <v>25.11</v>
      </c>
      <c r="J120" s="64" t="e">
        <f t="shared" si="22"/>
        <v>#REF!</v>
      </c>
      <c r="K120" s="72"/>
      <c r="M120" s="178"/>
      <c r="N120" s="178"/>
      <c r="O120" s="178"/>
    </row>
    <row r="121" spans="1:15" ht="14.1" customHeight="1">
      <c r="A121" s="179">
        <f t="shared" si="23"/>
        <v>6.010430000000003</v>
      </c>
      <c r="B121" s="227" t="s">
        <v>1146</v>
      </c>
      <c r="C121" s="63" t="s">
        <v>39</v>
      </c>
      <c r="D121" s="435">
        <v>9.58</v>
      </c>
      <c r="E121" s="64">
        <v>98.58</v>
      </c>
      <c r="F121" s="215">
        <v>6.41</v>
      </c>
      <c r="G121" s="290" t="e">
        <f t="shared" si="19"/>
        <v>#REF!</v>
      </c>
      <c r="H121" s="290">
        <f t="shared" si="20"/>
        <v>944.4</v>
      </c>
      <c r="I121" s="304">
        <f t="shared" si="21"/>
        <v>61.41</v>
      </c>
      <c r="J121" s="64" t="e">
        <f t="shared" si="22"/>
        <v>#REF!</v>
      </c>
      <c r="K121" s="72"/>
      <c r="M121" s="178"/>
      <c r="N121" s="178"/>
      <c r="O121" s="178"/>
    </row>
    <row r="122" spans="1:15" ht="14.1" customHeight="1">
      <c r="A122" s="179">
        <f t="shared" si="23"/>
        <v>6.0104310000000032</v>
      </c>
      <c r="B122" s="227" t="s">
        <v>1147</v>
      </c>
      <c r="C122" s="63" t="s">
        <v>39</v>
      </c>
      <c r="D122" s="435">
        <v>9.93</v>
      </c>
      <c r="E122" s="64">
        <v>60.58</v>
      </c>
      <c r="F122" s="215">
        <v>2.2400000000000002</v>
      </c>
      <c r="G122" s="290" t="e">
        <f t="shared" si="19"/>
        <v>#REF!</v>
      </c>
      <c r="H122" s="290">
        <f t="shared" si="20"/>
        <v>601.55999999999995</v>
      </c>
      <c r="I122" s="304">
        <f t="shared" si="21"/>
        <v>22.24</v>
      </c>
      <c r="J122" s="64" t="e">
        <f t="shared" si="22"/>
        <v>#REF!</v>
      </c>
      <c r="K122" s="72"/>
      <c r="M122" s="178"/>
      <c r="N122" s="178"/>
      <c r="O122" s="178"/>
    </row>
    <row r="123" spans="1:15" ht="14.1" customHeight="1">
      <c r="A123" s="179">
        <f t="shared" si="23"/>
        <v>6.0104320000000033</v>
      </c>
      <c r="B123" s="227" t="s">
        <v>1148</v>
      </c>
      <c r="C123" s="63" t="s">
        <v>39</v>
      </c>
      <c r="D123" s="435">
        <v>1.1299999999999999</v>
      </c>
      <c r="E123" s="64">
        <v>98.27</v>
      </c>
      <c r="F123" s="215">
        <v>6.41</v>
      </c>
      <c r="G123" s="290" t="e">
        <f t="shared" si="19"/>
        <v>#REF!</v>
      </c>
      <c r="H123" s="290">
        <f t="shared" si="20"/>
        <v>111.05</v>
      </c>
      <c r="I123" s="304">
        <f t="shared" si="21"/>
        <v>7.24</v>
      </c>
      <c r="J123" s="64" t="e">
        <f t="shared" si="22"/>
        <v>#REF!</v>
      </c>
      <c r="K123" s="72"/>
      <c r="M123" s="178"/>
      <c r="N123" s="178"/>
      <c r="O123" s="178"/>
    </row>
    <row r="124" spans="1:15" ht="14.1" customHeight="1">
      <c r="A124" s="179">
        <f t="shared" si="23"/>
        <v>6.0104330000000035</v>
      </c>
      <c r="B124" s="227" t="s">
        <v>1149</v>
      </c>
      <c r="C124" s="63" t="s">
        <v>39</v>
      </c>
      <c r="D124" s="435">
        <v>23.5</v>
      </c>
      <c r="E124" s="64">
        <v>68.959999999999994</v>
      </c>
      <c r="F124" s="215">
        <v>3.2</v>
      </c>
      <c r="G124" s="290" t="e">
        <f t="shared" si="19"/>
        <v>#REF!</v>
      </c>
      <c r="H124" s="290">
        <f t="shared" si="20"/>
        <v>1620.56</v>
      </c>
      <c r="I124" s="304">
        <f t="shared" si="21"/>
        <v>75.2</v>
      </c>
      <c r="J124" s="64" t="e">
        <f t="shared" si="22"/>
        <v>#REF!</v>
      </c>
      <c r="K124" s="72"/>
      <c r="M124" s="178"/>
      <c r="N124" s="178"/>
      <c r="O124" s="178"/>
    </row>
    <row r="125" spans="1:15" ht="14.1" customHeight="1">
      <c r="A125" s="179">
        <f t="shared" si="23"/>
        <v>6.0104340000000036</v>
      </c>
      <c r="B125" s="227" t="s">
        <v>1150</v>
      </c>
      <c r="C125" s="63" t="s">
        <v>39</v>
      </c>
      <c r="D125" s="435">
        <v>4.42</v>
      </c>
      <c r="E125" s="64">
        <v>82.42</v>
      </c>
      <c r="F125" s="215">
        <v>6.41</v>
      </c>
      <c r="G125" s="290" t="e">
        <f t="shared" si="19"/>
        <v>#REF!</v>
      </c>
      <c r="H125" s="290">
        <f t="shared" si="20"/>
        <v>364.3</v>
      </c>
      <c r="I125" s="304">
        <f t="shared" si="21"/>
        <v>28.33</v>
      </c>
      <c r="J125" s="64" t="e">
        <f t="shared" si="22"/>
        <v>#REF!</v>
      </c>
      <c r="K125" s="72"/>
      <c r="M125" s="178"/>
      <c r="N125" s="178"/>
      <c r="O125" s="178"/>
    </row>
    <row r="126" spans="1:15" ht="14.1" customHeight="1">
      <c r="A126" s="179">
        <f t="shared" si="23"/>
        <v>6.0104350000000037</v>
      </c>
      <c r="B126" s="227" t="s">
        <v>1151</v>
      </c>
      <c r="C126" s="63" t="s">
        <v>39</v>
      </c>
      <c r="D126" s="435">
        <v>2.69</v>
      </c>
      <c r="E126" s="64">
        <v>67.83</v>
      </c>
      <c r="F126" s="215">
        <v>2.99</v>
      </c>
      <c r="G126" s="290" t="e">
        <f t="shared" si="19"/>
        <v>#REF!</v>
      </c>
      <c r="H126" s="290">
        <f t="shared" si="20"/>
        <v>182.46</v>
      </c>
      <c r="I126" s="304">
        <f t="shared" si="21"/>
        <v>8.0399999999999991</v>
      </c>
      <c r="J126" s="64" t="e">
        <f t="shared" si="22"/>
        <v>#REF!</v>
      </c>
      <c r="K126" s="72"/>
      <c r="M126" s="178"/>
      <c r="N126" s="178"/>
      <c r="O126" s="178"/>
    </row>
    <row r="127" spans="1:15" ht="14.1" customHeight="1">
      <c r="A127" s="179">
        <f t="shared" si="23"/>
        <v>6.0104360000000039</v>
      </c>
      <c r="B127" s="227" t="s">
        <v>1152</v>
      </c>
      <c r="C127" s="63" t="s">
        <v>39</v>
      </c>
      <c r="D127" s="435">
        <v>0.78</v>
      </c>
      <c r="E127" s="64">
        <v>87.29</v>
      </c>
      <c r="F127" s="215">
        <v>5.13</v>
      </c>
      <c r="G127" s="290" t="e">
        <f t="shared" si="19"/>
        <v>#REF!</v>
      </c>
      <c r="H127" s="290">
        <f t="shared" si="20"/>
        <v>68.09</v>
      </c>
      <c r="I127" s="304">
        <f t="shared" si="21"/>
        <v>4</v>
      </c>
      <c r="J127" s="64" t="e">
        <f t="shared" si="22"/>
        <v>#REF!</v>
      </c>
      <c r="K127" s="72"/>
      <c r="M127" s="178"/>
      <c r="N127" s="178"/>
      <c r="O127" s="178"/>
    </row>
    <row r="128" spans="1:15" ht="14.1" customHeight="1">
      <c r="A128" s="179">
        <f>A127+0.000001</f>
        <v>6.010437000000004</v>
      </c>
      <c r="B128" s="227" t="s">
        <v>1153</v>
      </c>
      <c r="C128" s="63" t="s">
        <v>39</v>
      </c>
      <c r="D128" s="435">
        <v>2.89</v>
      </c>
      <c r="E128" s="64">
        <v>118.43</v>
      </c>
      <c r="F128" s="215">
        <v>8.5399999999999991</v>
      </c>
      <c r="G128" s="290" t="e">
        <f t="shared" si="19"/>
        <v>#REF!</v>
      </c>
      <c r="H128" s="290">
        <f t="shared" si="20"/>
        <v>342.26</v>
      </c>
      <c r="I128" s="304">
        <f t="shared" si="21"/>
        <v>24.68</v>
      </c>
      <c r="J128" s="64" t="e">
        <f t="shared" si="22"/>
        <v>#REF!</v>
      </c>
      <c r="K128" s="72"/>
      <c r="M128" s="178"/>
      <c r="N128" s="178"/>
      <c r="O128" s="178"/>
    </row>
    <row r="129" spans="1:15" ht="14.1" customHeight="1">
      <c r="A129" s="179">
        <f t="shared" si="23"/>
        <v>6.0104380000000042</v>
      </c>
      <c r="B129" s="227" t="s">
        <v>1154</v>
      </c>
      <c r="C129" s="63" t="s">
        <v>123</v>
      </c>
      <c r="D129" s="435">
        <v>228.11599999999999</v>
      </c>
      <c r="E129" s="64">
        <v>109</v>
      </c>
      <c r="F129" s="215">
        <v>0</v>
      </c>
      <c r="G129" s="290" t="e">
        <f t="shared" si="19"/>
        <v>#REF!</v>
      </c>
      <c r="H129" s="290">
        <f t="shared" si="20"/>
        <v>24864.639999999999</v>
      </c>
      <c r="I129" s="304">
        <f t="shared" si="21"/>
        <v>0</v>
      </c>
      <c r="J129" s="64" t="e">
        <f t="shared" si="22"/>
        <v>#REF!</v>
      </c>
      <c r="K129" s="72"/>
      <c r="M129" s="178"/>
      <c r="N129" s="178"/>
      <c r="O129" s="178"/>
    </row>
    <row r="130" spans="1:15" ht="14.1" customHeight="1">
      <c r="A130" s="179">
        <f t="shared" si="23"/>
        <v>6.0104390000000043</v>
      </c>
      <c r="B130" s="227" t="s">
        <v>1155</v>
      </c>
      <c r="C130" s="63" t="s">
        <v>39</v>
      </c>
      <c r="D130" s="435">
        <v>82.31</v>
      </c>
      <c r="E130" s="64">
        <v>86.29</v>
      </c>
      <c r="F130" s="215">
        <v>4.9800000000000004</v>
      </c>
      <c r="G130" s="290" t="e">
        <f t="shared" si="19"/>
        <v>#REF!</v>
      </c>
      <c r="H130" s="290">
        <f t="shared" si="20"/>
        <v>7102.53</v>
      </c>
      <c r="I130" s="304">
        <f t="shared" si="21"/>
        <v>409.9</v>
      </c>
      <c r="J130" s="64" t="e">
        <f t="shared" si="22"/>
        <v>#REF!</v>
      </c>
      <c r="K130" s="72"/>
      <c r="M130" s="178"/>
      <c r="N130" s="178"/>
      <c r="O130" s="178"/>
    </row>
    <row r="131" spans="1:15" ht="14.1" customHeight="1">
      <c r="A131" s="179">
        <f t="shared" si="23"/>
        <v>6.0104400000000044</v>
      </c>
      <c r="B131" s="227" t="s">
        <v>1156</v>
      </c>
      <c r="C131" s="63" t="s">
        <v>123</v>
      </c>
      <c r="D131" s="435">
        <v>324.33500000000004</v>
      </c>
      <c r="E131" s="64">
        <v>109</v>
      </c>
      <c r="F131" s="215">
        <v>0</v>
      </c>
      <c r="G131" s="290" t="e">
        <f t="shared" si="19"/>
        <v>#REF!</v>
      </c>
      <c r="H131" s="290">
        <f t="shared" si="20"/>
        <v>35352.519999999997</v>
      </c>
      <c r="I131" s="304">
        <f t="shared" si="21"/>
        <v>0</v>
      </c>
      <c r="J131" s="64" t="e">
        <f t="shared" si="22"/>
        <v>#REF!</v>
      </c>
      <c r="K131" s="72"/>
      <c r="M131" s="178"/>
      <c r="N131" s="178"/>
      <c r="O131" s="178"/>
    </row>
    <row r="132" spans="1:15" ht="14.1" customHeight="1">
      <c r="A132" s="179">
        <f t="shared" si="23"/>
        <v>6.0104410000000046</v>
      </c>
      <c r="B132" s="227" t="s">
        <v>1157</v>
      </c>
      <c r="C132" s="63" t="s">
        <v>123</v>
      </c>
      <c r="D132" s="435">
        <v>1.5</v>
      </c>
      <c r="E132" s="64">
        <v>109</v>
      </c>
      <c r="F132" s="215">
        <v>0</v>
      </c>
      <c r="G132" s="290" t="e">
        <f t="shared" si="19"/>
        <v>#REF!</v>
      </c>
      <c r="H132" s="290">
        <f t="shared" si="20"/>
        <v>163.5</v>
      </c>
      <c r="I132" s="304">
        <f t="shared" si="21"/>
        <v>0</v>
      </c>
      <c r="J132" s="64" t="e">
        <f t="shared" si="22"/>
        <v>#REF!</v>
      </c>
      <c r="K132" s="72"/>
      <c r="M132" s="178"/>
      <c r="N132" s="178"/>
      <c r="O132" s="178"/>
    </row>
    <row r="133" spans="1:15" s="235" customFormat="1" ht="14.1" customHeight="1">
      <c r="A133" s="81">
        <f>A91+0.0001</f>
        <v>6.0104999999999986</v>
      </c>
      <c r="B133" s="227" t="s">
        <v>1158</v>
      </c>
      <c r="C133" s="63" t="s">
        <v>123</v>
      </c>
      <c r="D133" s="435">
        <v>4.9950000000000001</v>
      </c>
      <c r="E133" s="64">
        <v>123</v>
      </c>
      <c r="F133" s="215">
        <v>0</v>
      </c>
      <c r="G133" s="290" t="e">
        <f t="shared" si="19"/>
        <v>#REF!</v>
      </c>
      <c r="H133" s="290">
        <f t="shared" si="20"/>
        <v>614.39</v>
      </c>
      <c r="I133" s="304">
        <f t="shared" si="21"/>
        <v>0</v>
      </c>
      <c r="J133" s="64" t="e">
        <f t="shared" si="22"/>
        <v>#REF!</v>
      </c>
      <c r="K133" s="72"/>
      <c r="M133" s="178"/>
      <c r="N133" s="178"/>
      <c r="O133" s="178"/>
    </row>
    <row r="134" spans="1:15" ht="14.1" customHeight="1">
      <c r="A134" s="179">
        <f>A133+0.000001</f>
        <v>6.0105009999999988</v>
      </c>
      <c r="B134" s="227" t="s">
        <v>1138</v>
      </c>
      <c r="C134" s="63" t="s">
        <v>39</v>
      </c>
      <c r="D134" s="435">
        <v>3.81</v>
      </c>
      <c r="E134" s="64">
        <v>72.739999999999995</v>
      </c>
      <c r="F134" s="215">
        <v>3.56</v>
      </c>
      <c r="G134" s="290" t="e">
        <f t="shared" si="19"/>
        <v>#REF!</v>
      </c>
      <c r="H134" s="290">
        <f t="shared" si="20"/>
        <v>277.14</v>
      </c>
      <c r="I134" s="304">
        <f t="shared" si="21"/>
        <v>13.56</v>
      </c>
      <c r="J134" s="64" t="e">
        <f t="shared" si="22"/>
        <v>#REF!</v>
      </c>
      <c r="K134" s="72"/>
      <c r="M134" s="178"/>
      <c r="N134" s="178"/>
      <c r="O134" s="178"/>
    </row>
    <row r="135" spans="1:15" ht="14.1" customHeight="1">
      <c r="A135" s="179">
        <f t="shared" ref="A135:A139" si="24">A134+0.000001</f>
        <v>6.0105019999999989</v>
      </c>
      <c r="B135" s="227" t="s">
        <v>1159</v>
      </c>
      <c r="C135" s="63" t="s">
        <v>123</v>
      </c>
      <c r="D135" s="435">
        <v>7.7000000000000011</v>
      </c>
      <c r="E135" s="64">
        <v>123</v>
      </c>
      <c r="F135" s="215">
        <v>0</v>
      </c>
      <c r="G135" s="290" t="e">
        <f t="shared" si="19"/>
        <v>#REF!</v>
      </c>
      <c r="H135" s="290">
        <f t="shared" si="20"/>
        <v>947.1</v>
      </c>
      <c r="I135" s="304">
        <f t="shared" si="21"/>
        <v>0</v>
      </c>
      <c r="J135" s="64" t="e">
        <f t="shared" si="22"/>
        <v>#REF!</v>
      </c>
      <c r="K135" s="72"/>
      <c r="M135" s="178"/>
      <c r="N135" s="178"/>
      <c r="O135" s="178"/>
    </row>
    <row r="136" spans="1:15" ht="14.1" customHeight="1">
      <c r="A136" s="179">
        <f t="shared" si="24"/>
        <v>6.010502999999999</v>
      </c>
      <c r="B136" s="227" t="s">
        <v>1160</v>
      </c>
      <c r="C136" s="63" t="s">
        <v>123</v>
      </c>
      <c r="D136" s="435">
        <v>18.720000000000002</v>
      </c>
      <c r="E136" s="64">
        <v>123</v>
      </c>
      <c r="F136" s="215">
        <v>0</v>
      </c>
      <c r="G136" s="290" t="e">
        <f t="shared" si="19"/>
        <v>#REF!</v>
      </c>
      <c r="H136" s="290">
        <f t="shared" si="20"/>
        <v>2302.56</v>
      </c>
      <c r="I136" s="304">
        <f t="shared" si="21"/>
        <v>0</v>
      </c>
      <c r="J136" s="64" t="e">
        <f t="shared" si="22"/>
        <v>#REF!</v>
      </c>
      <c r="K136" s="72"/>
      <c r="M136" s="178"/>
      <c r="N136" s="178"/>
      <c r="O136" s="178"/>
    </row>
    <row r="137" spans="1:15" ht="14.1" customHeight="1">
      <c r="A137" s="179">
        <f t="shared" si="24"/>
        <v>6.0105039999999992</v>
      </c>
      <c r="B137" s="496" t="s">
        <v>1161</v>
      </c>
      <c r="C137" s="439"/>
      <c r="D137" s="499"/>
      <c r="E137" s="64" t="s">
        <v>1</v>
      </c>
      <c r="F137" s="215" t="s">
        <v>1</v>
      </c>
      <c r="G137" s="290"/>
      <c r="H137" s="290"/>
      <c r="I137" s="304"/>
      <c r="J137" s="64"/>
      <c r="K137" s="236"/>
      <c r="M137" s="178"/>
      <c r="N137" s="178"/>
      <c r="O137" s="178"/>
    </row>
    <row r="138" spans="1:15" ht="14.1" customHeight="1">
      <c r="A138" s="179">
        <f t="shared" si="24"/>
        <v>6.0105049999999993</v>
      </c>
      <c r="B138" s="227" t="s">
        <v>1162</v>
      </c>
      <c r="C138" s="63" t="s">
        <v>39</v>
      </c>
      <c r="D138" s="435">
        <v>98.210000000000008</v>
      </c>
      <c r="E138" s="64">
        <v>506.71</v>
      </c>
      <c r="F138" s="215">
        <v>10.68</v>
      </c>
      <c r="G138" s="290" t="e">
        <f t="shared" si="19"/>
        <v>#REF!</v>
      </c>
      <c r="H138" s="290">
        <f t="shared" si="20"/>
        <v>49763.99</v>
      </c>
      <c r="I138" s="304">
        <f t="shared" si="21"/>
        <v>1048.8800000000001</v>
      </c>
      <c r="J138" s="64" t="e">
        <f t="shared" si="22"/>
        <v>#REF!</v>
      </c>
      <c r="K138" s="72"/>
      <c r="M138" s="178"/>
      <c r="N138" s="178"/>
      <c r="O138" s="178"/>
    </row>
    <row r="139" spans="1:15" ht="14.1" customHeight="1">
      <c r="A139" s="179">
        <f t="shared" si="24"/>
        <v>6.0105059999999995</v>
      </c>
      <c r="B139" s="227" t="s">
        <v>1163</v>
      </c>
      <c r="C139" s="63" t="s">
        <v>39</v>
      </c>
      <c r="D139" s="435">
        <v>108.01</v>
      </c>
      <c r="E139" s="64">
        <v>630.49</v>
      </c>
      <c r="F139" s="215">
        <v>9.61</v>
      </c>
      <c r="G139" s="290" t="e">
        <f t="shared" si="19"/>
        <v>#REF!</v>
      </c>
      <c r="H139" s="290">
        <f t="shared" si="20"/>
        <v>68099.22</v>
      </c>
      <c r="I139" s="304">
        <f t="shared" si="21"/>
        <v>1037.98</v>
      </c>
      <c r="J139" s="64" t="e">
        <f t="shared" si="22"/>
        <v>#REF!</v>
      </c>
      <c r="K139" s="72"/>
      <c r="M139" s="178"/>
      <c r="N139" s="178"/>
      <c r="O139" s="178"/>
    </row>
    <row r="140" spans="1:15" ht="13.5" customHeight="1">
      <c r="A140" s="119">
        <f>A12+0.01</f>
        <v>6.02</v>
      </c>
      <c r="B140" s="227" t="s">
        <v>1164</v>
      </c>
      <c r="C140" s="63" t="s">
        <v>39</v>
      </c>
      <c r="D140" s="435">
        <v>33.86</v>
      </c>
      <c r="E140" s="64">
        <v>506.71</v>
      </c>
      <c r="F140" s="215">
        <v>10.68</v>
      </c>
      <c r="G140" s="290" t="e">
        <f t="shared" si="19"/>
        <v>#REF!</v>
      </c>
      <c r="H140" s="290">
        <f t="shared" si="20"/>
        <v>17157.2</v>
      </c>
      <c r="I140" s="304">
        <f t="shared" si="21"/>
        <v>361.62</v>
      </c>
      <c r="J140" s="64" t="e">
        <f t="shared" si="22"/>
        <v>#REF!</v>
      </c>
      <c r="K140" s="72"/>
      <c r="M140" s="178"/>
      <c r="N140" s="178"/>
      <c r="O140" s="178"/>
    </row>
    <row r="141" spans="1:15" ht="14.1" customHeight="1">
      <c r="A141" s="81">
        <f>A140+0.0001</f>
        <v>6.0200999999999993</v>
      </c>
      <c r="B141" s="227" t="s">
        <v>1165</v>
      </c>
      <c r="C141" s="63" t="s">
        <v>39</v>
      </c>
      <c r="D141" s="435">
        <v>5.7</v>
      </c>
      <c r="E141" s="64">
        <v>630.49</v>
      </c>
      <c r="F141" s="215">
        <v>9.61</v>
      </c>
      <c r="G141" s="290" t="e">
        <f t="shared" si="19"/>
        <v>#REF!</v>
      </c>
      <c r="H141" s="290">
        <f t="shared" si="20"/>
        <v>3593.79</v>
      </c>
      <c r="I141" s="304">
        <f t="shared" si="21"/>
        <v>54.78</v>
      </c>
      <c r="J141" s="64" t="e">
        <f t="shared" si="22"/>
        <v>#REF!</v>
      </c>
      <c r="K141" s="72"/>
      <c r="M141" s="178"/>
      <c r="N141" s="178"/>
      <c r="O141" s="178"/>
    </row>
    <row r="142" spans="1:15" ht="14.1" customHeight="1">
      <c r="A142" s="83">
        <f t="shared" ref="A142:A151" si="25">A141+0.000001</f>
        <v>6.0201009999999995</v>
      </c>
      <c r="B142" s="227" t="s">
        <v>1166</v>
      </c>
      <c r="C142" s="63" t="s">
        <v>39</v>
      </c>
      <c r="D142" s="435">
        <v>2.4300000000000002</v>
      </c>
      <c r="E142" s="64">
        <v>506.71</v>
      </c>
      <c r="F142" s="215">
        <v>10.68</v>
      </c>
      <c r="G142" s="290" t="e">
        <f t="shared" si="19"/>
        <v>#REF!</v>
      </c>
      <c r="H142" s="290">
        <f t="shared" si="20"/>
        <v>1231.31</v>
      </c>
      <c r="I142" s="304">
        <f t="shared" si="21"/>
        <v>25.95</v>
      </c>
      <c r="J142" s="64" t="e">
        <f t="shared" si="22"/>
        <v>#REF!</v>
      </c>
      <c r="K142" s="72"/>
      <c r="M142" s="178"/>
      <c r="N142" s="178"/>
      <c r="O142" s="178"/>
    </row>
    <row r="143" spans="1:15" ht="14.1" customHeight="1">
      <c r="A143" s="83">
        <f t="shared" si="25"/>
        <v>6.0201019999999996</v>
      </c>
      <c r="B143" s="227" t="s">
        <v>1167</v>
      </c>
      <c r="C143" s="63" t="s">
        <v>39</v>
      </c>
      <c r="D143" s="435">
        <v>4.0599999999999996</v>
      </c>
      <c r="E143" s="64">
        <v>571.71</v>
      </c>
      <c r="F143" s="215">
        <v>10.68</v>
      </c>
      <c r="G143" s="290" t="e">
        <f t="shared" ref="G143" si="26">+ROUND(E143+F143*tc,2)</f>
        <v>#REF!</v>
      </c>
      <c r="H143" s="290">
        <f t="shared" si="20"/>
        <v>2321.14</v>
      </c>
      <c r="I143" s="304">
        <f t="shared" si="21"/>
        <v>43.36</v>
      </c>
      <c r="J143" s="64" t="e">
        <f t="shared" ref="J143" si="27">+ROUND(H143+I143*tc,2)</f>
        <v>#REF!</v>
      </c>
      <c r="K143" s="72"/>
      <c r="M143" s="178"/>
      <c r="N143" s="178"/>
      <c r="O143" s="178"/>
    </row>
    <row r="144" spans="1:15" ht="14.1" customHeight="1">
      <c r="A144" s="83">
        <f t="shared" si="25"/>
        <v>6.0201029999999998</v>
      </c>
      <c r="B144" s="227" t="s">
        <v>1168</v>
      </c>
      <c r="C144" s="63" t="s">
        <v>39</v>
      </c>
      <c r="D144" s="435">
        <v>23.26</v>
      </c>
      <c r="E144" s="64">
        <v>571.71</v>
      </c>
      <c r="F144" s="215">
        <v>10.68</v>
      </c>
      <c r="G144" s="290" t="e">
        <f t="shared" ref="G144" si="28">+ROUND(E144+F144*tc,2)</f>
        <v>#REF!</v>
      </c>
      <c r="H144" s="290">
        <f t="shared" si="20"/>
        <v>13297.97</v>
      </c>
      <c r="I144" s="304">
        <f t="shared" si="21"/>
        <v>248.42</v>
      </c>
      <c r="J144" s="64" t="e">
        <f t="shared" ref="J144" si="29">+ROUND(H144+I144*tc,2)</f>
        <v>#REF!</v>
      </c>
      <c r="K144" s="72"/>
      <c r="M144" s="178"/>
      <c r="N144" s="178"/>
      <c r="O144" s="178"/>
    </row>
    <row r="145" spans="1:15" ht="14.1" customHeight="1">
      <c r="A145" s="83">
        <f t="shared" si="25"/>
        <v>6.0201039999999999</v>
      </c>
      <c r="B145" s="227" t="s">
        <v>1169</v>
      </c>
      <c r="C145" s="63" t="s">
        <v>39</v>
      </c>
      <c r="D145" s="435">
        <v>84.75</v>
      </c>
      <c r="E145" s="64">
        <v>591.71</v>
      </c>
      <c r="F145" s="215">
        <v>10.68</v>
      </c>
      <c r="G145" s="290" t="e">
        <f t="shared" ref="G145" si="30">+ROUND(E145+F145*tc,2)</f>
        <v>#REF!</v>
      </c>
      <c r="H145" s="290">
        <f t="shared" si="20"/>
        <v>50147.42</v>
      </c>
      <c r="I145" s="304">
        <f t="shared" si="21"/>
        <v>905.13</v>
      </c>
      <c r="J145" s="64" t="e">
        <f t="shared" ref="J145" si="31">+ROUND(H145+I145*tc,2)</f>
        <v>#REF!</v>
      </c>
      <c r="K145" s="72"/>
      <c r="M145" s="178"/>
      <c r="N145" s="178"/>
      <c r="O145" s="178"/>
    </row>
    <row r="146" spans="1:15" ht="14.1" customHeight="1">
      <c r="A146" s="83">
        <f t="shared" si="25"/>
        <v>6.020105</v>
      </c>
      <c r="B146" s="227" t="s">
        <v>1170</v>
      </c>
      <c r="C146" s="63" t="s">
        <v>39</v>
      </c>
      <c r="D146" s="435">
        <v>1.65</v>
      </c>
      <c r="E146" s="64">
        <v>506.71</v>
      </c>
      <c r="F146" s="215">
        <v>10.68</v>
      </c>
      <c r="G146" s="290" t="e">
        <f t="shared" ref="G146" si="32">+ROUND(E146+F146*tc,2)</f>
        <v>#REF!</v>
      </c>
      <c r="H146" s="290">
        <f t="shared" si="20"/>
        <v>836.07</v>
      </c>
      <c r="I146" s="304">
        <f t="shared" si="21"/>
        <v>17.62</v>
      </c>
      <c r="J146" s="64" t="e">
        <f t="shared" ref="J146" si="33">+ROUND(H146+I146*tc,2)</f>
        <v>#REF!</v>
      </c>
      <c r="K146" s="72"/>
      <c r="M146" s="178"/>
      <c r="N146" s="178"/>
      <c r="O146" s="178"/>
    </row>
    <row r="147" spans="1:15" ht="14.1" customHeight="1">
      <c r="A147" s="83">
        <f t="shared" si="25"/>
        <v>6.0201060000000002</v>
      </c>
      <c r="B147" s="227" t="s">
        <v>1171</v>
      </c>
      <c r="C147" s="63" t="s">
        <v>30</v>
      </c>
      <c r="D147" s="435"/>
      <c r="E147" s="64">
        <v>8500</v>
      </c>
      <c r="F147" s="215">
        <v>0</v>
      </c>
      <c r="G147" s="290" t="e">
        <f t="shared" si="19"/>
        <v>#REF!</v>
      </c>
      <c r="H147" s="290">
        <f t="shared" si="20"/>
        <v>0</v>
      </c>
      <c r="I147" s="304">
        <f t="shared" si="21"/>
        <v>0</v>
      </c>
      <c r="J147" s="64" t="e">
        <f t="shared" si="22"/>
        <v>#REF!</v>
      </c>
      <c r="K147" s="72"/>
      <c r="M147" s="178"/>
      <c r="N147" s="178"/>
      <c r="O147" s="178"/>
    </row>
    <row r="148" spans="1:15" ht="14.1" customHeight="1">
      <c r="A148" s="83">
        <f t="shared" si="25"/>
        <v>6.0201070000000003</v>
      </c>
      <c r="B148" s="450" t="s">
        <v>1172</v>
      </c>
      <c r="C148" s="63"/>
      <c r="D148" s="64"/>
      <c r="E148" s="64" t="s">
        <v>1</v>
      </c>
      <c r="F148" s="215" t="s">
        <v>1</v>
      </c>
      <c r="G148" s="290"/>
      <c r="H148" s="290"/>
      <c r="I148" s="304"/>
      <c r="J148" s="64"/>
      <c r="K148" s="209" t="e">
        <f>SUM(H148:H169)+SUM(I148:I169)*tc</f>
        <v>#REF!</v>
      </c>
      <c r="M148" s="178"/>
      <c r="N148" s="178"/>
      <c r="O148" s="178"/>
    </row>
    <row r="149" spans="1:15" ht="14.1" customHeight="1">
      <c r="A149" s="83">
        <f t="shared" si="25"/>
        <v>6.0201080000000005</v>
      </c>
      <c r="B149" s="223" t="s">
        <v>1173</v>
      </c>
      <c r="C149" s="63"/>
      <c r="D149" s="435"/>
      <c r="E149" s="64" t="s">
        <v>1</v>
      </c>
      <c r="F149" s="215" t="s">
        <v>1</v>
      </c>
      <c r="G149" s="290"/>
      <c r="H149" s="290"/>
      <c r="I149" s="304"/>
      <c r="J149" s="64"/>
      <c r="K149" s="72"/>
      <c r="M149" s="178"/>
      <c r="N149" s="178"/>
      <c r="O149" s="178"/>
    </row>
    <row r="150" spans="1:15" ht="14.1" customHeight="1">
      <c r="A150" s="83">
        <f t="shared" si="25"/>
        <v>6.0201090000000006</v>
      </c>
      <c r="B150" s="227" t="s">
        <v>1174</v>
      </c>
      <c r="C150" s="63" t="s">
        <v>123</v>
      </c>
      <c r="D150" s="435">
        <v>83339.990360000185</v>
      </c>
      <c r="E150" s="64">
        <v>0.54</v>
      </c>
      <c r="F150" s="215">
        <v>0</v>
      </c>
      <c r="G150" s="290" t="e">
        <f t="shared" ref="G150:G220" si="34">+ROUND(E150+F150*tc,2)</f>
        <v>#REF!</v>
      </c>
      <c r="H150" s="290">
        <f t="shared" si="20"/>
        <v>45003.59</v>
      </c>
      <c r="I150" s="304">
        <f t="shared" si="21"/>
        <v>0</v>
      </c>
      <c r="J150" s="64" t="e">
        <f t="shared" si="22"/>
        <v>#REF!</v>
      </c>
      <c r="K150" s="72"/>
      <c r="M150" s="178"/>
      <c r="N150" s="178"/>
      <c r="O150" s="178"/>
    </row>
    <row r="151" spans="1:15" ht="14.1" customHeight="1">
      <c r="A151" s="83">
        <f t="shared" si="25"/>
        <v>6.0201100000000007</v>
      </c>
      <c r="B151" s="227" t="s">
        <v>905</v>
      </c>
      <c r="C151" s="63" t="s">
        <v>123</v>
      </c>
      <c r="D151" s="435">
        <v>1355.5179999999996</v>
      </c>
      <c r="E151" s="64">
        <v>25.51</v>
      </c>
      <c r="F151" s="215">
        <v>0</v>
      </c>
      <c r="G151" s="290" t="e">
        <f t="shared" si="34"/>
        <v>#REF!</v>
      </c>
      <c r="H151" s="290">
        <f t="shared" ref="H151:H220" si="35">+ROUND(D151*E151,2)</f>
        <v>34579.26</v>
      </c>
      <c r="I151" s="304">
        <f t="shared" ref="I151:I220" si="36">+ROUND(D151*F151,2)</f>
        <v>0</v>
      </c>
      <c r="J151" s="64" t="e">
        <f t="shared" ref="J151:J220" si="37">+ROUND(H151+I151*tc,2)</f>
        <v>#REF!</v>
      </c>
      <c r="K151" s="72"/>
      <c r="M151" s="178"/>
      <c r="N151" s="178"/>
      <c r="O151" s="178"/>
    </row>
    <row r="152" spans="1:15" ht="14.1" customHeight="1">
      <c r="A152" s="81">
        <f>A141+0.0001</f>
        <v>6.0201999999999991</v>
      </c>
      <c r="B152" s="227" t="s">
        <v>907</v>
      </c>
      <c r="C152" s="63" t="s">
        <v>123</v>
      </c>
      <c r="D152" s="435">
        <v>1687.0155</v>
      </c>
      <c r="E152" s="64">
        <v>17.579999999999998</v>
      </c>
      <c r="F152" s="215">
        <v>0</v>
      </c>
      <c r="G152" s="290" t="e">
        <f t="shared" si="34"/>
        <v>#REF!</v>
      </c>
      <c r="H152" s="290">
        <f t="shared" si="35"/>
        <v>29657.73</v>
      </c>
      <c r="I152" s="304">
        <f t="shared" si="36"/>
        <v>0</v>
      </c>
      <c r="J152" s="64" t="e">
        <f t="shared" si="37"/>
        <v>#REF!</v>
      </c>
      <c r="K152" s="72"/>
      <c r="M152" s="178"/>
      <c r="N152" s="178"/>
      <c r="O152" s="178"/>
    </row>
    <row r="153" spans="1:15" ht="25.5" customHeight="1">
      <c r="A153" s="179">
        <f t="shared" ref="A153:A164" si="38">A152+0.000001</f>
        <v>6.0202009999999992</v>
      </c>
      <c r="B153" s="227" t="s">
        <v>1175</v>
      </c>
      <c r="C153" s="63" t="s">
        <v>123</v>
      </c>
      <c r="D153" s="435">
        <v>746.32920000000001</v>
      </c>
      <c r="E153" s="64">
        <v>34.72</v>
      </c>
      <c r="F153" s="215">
        <v>0</v>
      </c>
      <c r="G153" s="290" t="e">
        <f t="shared" si="34"/>
        <v>#REF!</v>
      </c>
      <c r="H153" s="290">
        <f t="shared" si="35"/>
        <v>25912.55</v>
      </c>
      <c r="I153" s="304">
        <f t="shared" si="36"/>
        <v>0</v>
      </c>
      <c r="J153" s="64" t="e">
        <f t="shared" si="37"/>
        <v>#REF!</v>
      </c>
      <c r="K153" s="72"/>
      <c r="M153" s="178"/>
      <c r="N153" s="178"/>
      <c r="O153" s="178"/>
    </row>
    <row r="154" spans="1:15" ht="15">
      <c r="A154" s="179">
        <f t="shared" si="38"/>
        <v>6.0202019999999994</v>
      </c>
      <c r="B154" s="277" t="s">
        <v>1176</v>
      </c>
      <c r="C154" s="63" t="s">
        <v>123</v>
      </c>
      <c r="D154" s="435">
        <v>12410.751490000015</v>
      </c>
      <c r="E154" s="64">
        <v>36.25</v>
      </c>
      <c r="F154" s="215">
        <v>0</v>
      </c>
      <c r="G154" s="290" t="e">
        <f t="shared" si="34"/>
        <v>#REF!</v>
      </c>
      <c r="H154" s="290">
        <f t="shared" si="35"/>
        <v>449889.74</v>
      </c>
      <c r="I154" s="304">
        <f t="shared" si="36"/>
        <v>0</v>
      </c>
      <c r="J154" s="64" t="e">
        <f t="shared" si="37"/>
        <v>#REF!</v>
      </c>
      <c r="K154" s="72"/>
      <c r="M154" s="178"/>
      <c r="N154" s="178"/>
      <c r="O154" s="178"/>
    </row>
    <row r="155" spans="1:15" ht="14.1" customHeight="1">
      <c r="A155" s="179">
        <f t="shared" si="38"/>
        <v>6.0202029999999995</v>
      </c>
      <c r="B155" s="227" t="s">
        <v>906</v>
      </c>
      <c r="C155" s="63" t="s">
        <v>123</v>
      </c>
      <c r="D155" s="435">
        <v>12878.2988</v>
      </c>
      <c r="E155" s="64">
        <v>9.17</v>
      </c>
      <c r="F155" s="215">
        <v>0</v>
      </c>
      <c r="G155" s="290" t="e">
        <f t="shared" si="34"/>
        <v>#REF!</v>
      </c>
      <c r="H155" s="290">
        <f t="shared" si="35"/>
        <v>118094</v>
      </c>
      <c r="I155" s="304">
        <f t="shared" si="36"/>
        <v>0</v>
      </c>
      <c r="J155" s="64" t="e">
        <f t="shared" si="37"/>
        <v>#REF!</v>
      </c>
      <c r="K155" s="72"/>
      <c r="M155" s="178"/>
      <c r="N155" s="178"/>
      <c r="O155" s="178"/>
    </row>
    <row r="156" spans="1:15" ht="14.1" customHeight="1">
      <c r="A156" s="179">
        <f t="shared" si="38"/>
        <v>6.0202039999999997</v>
      </c>
      <c r="B156" s="227" t="s">
        <v>1177</v>
      </c>
      <c r="C156" s="63" t="s">
        <v>39</v>
      </c>
      <c r="D156" s="435">
        <v>3511.5</v>
      </c>
      <c r="E156" s="64">
        <v>19.190000000000001</v>
      </c>
      <c r="F156" s="215">
        <v>0</v>
      </c>
      <c r="G156" s="290" t="e">
        <f t="shared" si="34"/>
        <v>#REF!</v>
      </c>
      <c r="H156" s="290">
        <f t="shared" si="35"/>
        <v>67385.69</v>
      </c>
      <c r="I156" s="304">
        <f t="shared" si="36"/>
        <v>0</v>
      </c>
      <c r="J156" s="64" t="e">
        <f t="shared" si="37"/>
        <v>#REF!</v>
      </c>
      <c r="K156" s="72"/>
      <c r="M156" s="178"/>
      <c r="N156" s="178"/>
      <c r="O156" s="178"/>
    </row>
    <row r="157" spans="1:15" ht="14.1" customHeight="1">
      <c r="A157" s="179">
        <f t="shared" si="38"/>
        <v>6.0202049999999998</v>
      </c>
      <c r="B157" s="223" t="s">
        <v>1178</v>
      </c>
      <c r="C157" s="63"/>
      <c r="D157" s="435"/>
      <c r="E157" s="64" t="s">
        <v>1</v>
      </c>
      <c r="F157" s="215" t="s">
        <v>1</v>
      </c>
      <c r="G157" s="290"/>
      <c r="H157" s="290"/>
      <c r="I157" s="304"/>
      <c r="J157" s="64"/>
      <c r="K157" s="72"/>
      <c r="M157" s="178"/>
      <c r="N157" s="178"/>
      <c r="O157" s="178"/>
    </row>
    <row r="158" spans="1:15" ht="14.1" customHeight="1">
      <c r="A158" s="179">
        <f t="shared" si="38"/>
        <v>6.0202059999999999</v>
      </c>
      <c r="B158" s="227" t="s">
        <v>1179</v>
      </c>
      <c r="C158" s="63" t="s">
        <v>123</v>
      </c>
      <c r="D158" s="435">
        <v>974.38</v>
      </c>
      <c r="E158" s="64">
        <v>20.5</v>
      </c>
      <c r="F158" s="215">
        <v>0</v>
      </c>
      <c r="G158" s="290" t="e">
        <f t="shared" si="34"/>
        <v>#REF!</v>
      </c>
      <c r="H158" s="290">
        <f t="shared" si="35"/>
        <v>19974.79</v>
      </c>
      <c r="I158" s="304">
        <f t="shared" si="36"/>
        <v>0</v>
      </c>
      <c r="J158" s="64" t="e">
        <f t="shared" si="37"/>
        <v>#REF!</v>
      </c>
      <c r="K158" s="72"/>
      <c r="M158" s="178"/>
      <c r="N158" s="178"/>
      <c r="O158" s="178"/>
    </row>
    <row r="159" spans="1:15" ht="25.5" customHeight="1">
      <c r="A159" s="179">
        <f t="shared" si="38"/>
        <v>6.0202070000000001</v>
      </c>
      <c r="B159" s="227" t="s">
        <v>1180</v>
      </c>
      <c r="C159" s="63" t="s">
        <v>123</v>
      </c>
      <c r="D159" s="435">
        <v>1118.6759999999999</v>
      </c>
      <c r="E159" s="64">
        <v>20.5</v>
      </c>
      <c r="F159" s="215">
        <v>0</v>
      </c>
      <c r="G159" s="290" t="e">
        <f t="shared" si="34"/>
        <v>#REF!</v>
      </c>
      <c r="H159" s="290">
        <f t="shared" si="35"/>
        <v>22932.86</v>
      </c>
      <c r="I159" s="304">
        <f t="shared" si="36"/>
        <v>0</v>
      </c>
      <c r="J159" s="64" t="e">
        <f t="shared" si="37"/>
        <v>#REF!</v>
      </c>
      <c r="K159" s="72"/>
      <c r="M159" s="178"/>
      <c r="N159" s="178"/>
      <c r="O159" s="178"/>
    </row>
    <row r="160" spans="1:15" ht="15">
      <c r="A160" s="179">
        <f t="shared" si="38"/>
        <v>6.0202080000000002</v>
      </c>
      <c r="B160" s="227" t="s">
        <v>1181</v>
      </c>
      <c r="C160" s="63" t="s">
        <v>123</v>
      </c>
      <c r="D160" s="435"/>
      <c r="E160" s="64">
        <v>0</v>
      </c>
      <c r="F160" s="215">
        <v>0</v>
      </c>
      <c r="G160" s="290" t="e">
        <f t="shared" si="34"/>
        <v>#REF!</v>
      </c>
      <c r="H160" s="290">
        <f t="shared" si="35"/>
        <v>0</v>
      </c>
      <c r="I160" s="304">
        <f t="shared" si="36"/>
        <v>0</v>
      </c>
      <c r="J160" s="64" t="e">
        <f t="shared" si="37"/>
        <v>#REF!</v>
      </c>
      <c r="K160" s="72"/>
      <c r="M160" s="178"/>
      <c r="N160" s="178"/>
      <c r="O160" s="178"/>
    </row>
    <row r="161" spans="1:15" ht="24.75" customHeight="1">
      <c r="A161" s="179">
        <f>A159+0.000001</f>
        <v>6.0202080000000002</v>
      </c>
      <c r="B161" s="227" t="s">
        <v>1182</v>
      </c>
      <c r="C161" s="63" t="s">
        <v>123</v>
      </c>
      <c r="D161" s="435"/>
      <c r="E161" s="64">
        <v>0</v>
      </c>
      <c r="F161" s="215">
        <v>0</v>
      </c>
      <c r="G161" s="290" t="e">
        <f t="shared" si="34"/>
        <v>#REF!</v>
      </c>
      <c r="H161" s="290">
        <f t="shared" si="35"/>
        <v>0</v>
      </c>
      <c r="I161" s="304">
        <f t="shared" si="36"/>
        <v>0</v>
      </c>
      <c r="J161" s="64" t="e">
        <f t="shared" si="37"/>
        <v>#REF!</v>
      </c>
      <c r="K161" s="72"/>
      <c r="M161" s="178"/>
      <c r="N161" s="178"/>
      <c r="O161" s="178"/>
    </row>
    <row r="162" spans="1:15" ht="25.5" customHeight="1">
      <c r="A162" s="179">
        <f t="shared" si="38"/>
        <v>6.0202090000000004</v>
      </c>
      <c r="B162" s="227" t="s">
        <v>1183</v>
      </c>
      <c r="C162" s="63" t="s">
        <v>123</v>
      </c>
      <c r="D162" s="435">
        <v>760.10000000000014</v>
      </c>
      <c r="E162" s="64">
        <v>46.29</v>
      </c>
      <c r="F162" s="215">
        <v>0</v>
      </c>
      <c r="G162" s="290" t="e">
        <f t="shared" si="34"/>
        <v>#REF!</v>
      </c>
      <c r="H162" s="290">
        <f t="shared" si="35"/>
        <v>35185.03</v>
      </c>
      <c r="I162" s="304">
        <f t="shared" si="36"/>
        <v>0</v>
      </c>
      <c r="J162" s="64" t="e">
        <f t="shared" si="37"/>
        <v>#REF!</v>
      </c>
      <c r="K162" s="72"/>
      <c r="M162" s="178"/>
      <c r="N162" s="178"/>
      <c r="O162" s="178"/>
    </row>
    <row r="163" spans="1:15" ht="14.1" customHeight="1">
      <c r="A163" s="179">
        <f t="shared" si="38"/>
        <v>6.0202100000000005</v>
      </c>
      <c r="B163" s="227" t="s">
        <v>1184</v>
      </c>
      <c r="C163" s="63" t="s">
        <v>123</v>
      </c>
      <c r="D163" s="435">
        <v>669.24170000000061</v>
      </c>
      <c r="E163" s="64">
        <v>46.29</v>
      </c>
      <c r="F163" s="215">
        <v>0</v>
      </c>
      <c r="G163" s="290" t="e">
        <f t="shared" si="34"/>
        <v>#REF!</v>
      </c>
      <c r="H163" s="290">
        <f t="shared" si="35"/>
        <v>30979.200000000001</v>
      </c>
      <c r="I163" s="304">
        <f t="shared" si="36"/>
        <v>0</v>
      </c>
      <c r="J163" s="64" t="e">
        <f t="shared" si="37"/>
        <v>#REF!</v>
      </c>
      <c r="K163" s="72"/>
      <c r="M163" s="178"/>
      <c r="N163" s="178"/>
      <c r="O163" s="178"/>
    </row>
    <row r="164" spans="1:15" ht="14.1" customHeight="1">
      <c r="A164" s="179">
        <f t="shared" si="38"/>
        <v>6.0202110000000006</v>
      </c>
      <c r="B164" s="227" t="s">
        <v>1185</v>
      </c>
      <c r="C164" s="63" t="s">
        <v>39</v>
      </c>
      <c r="D164" s="435">
        <v>2533.6666666666674</v>
      </c>
      <c r="E164" s="64">
        <v>14.89</v>
      </c>
      <c r="F164" s="215">
        <v>0</v>
      </c>
      <c r="G164" s="290" t="e">
        <f t="shared" si="34"/>
        <v>#REF!</v>
      </c>
      <c r="H164" s="290">
        <f t="shared" si="35"/>
        <v>37726.300000000003</v>
      </c>
      <c r="I164" s="304">
        <f t="shared" si="36"/>
        <v>0</v>
      </c>
      <c r="J164" s="64" t="e">
        <f t="shared" si="37"/>
        <v>#REF!</v>
      </c>
      <c r="K164" s="72"/>
      <c r="M164" s="178"/>
      <c r="N164" s="178"/>
      <c r="O164" s="178"/>
    </row>
    <row r="165" spans="1:15" ht="13.5" customHeight="1">
      <c r="A165" s="119">
        <f>A140+0.01</f>
        <v>6.0299999999999994</v>
      </c>
      <c r="B165" s="227" t="s">
        <v>1186</v>
      </c>
      <c r="C165" s="63" t="s">
        <v>123</v>
      </c>
      <c r="D165" s="435">
        <v>760.10000000000014</v>
      </c>
      <c r="E165" s="64">
        <v>45.34</v>
      </c>
      <c r="F165" s="215">
        <v>0</v>
      </c>
      <c r="G165" s="290" t="e">
        <f t="shared" si="34"/>
        <v>#REF!</v>
      </c>
      <c r="H165" s="290">
        <f t="shared" si="35"/>
        <v>34462.93</v>
      </c>
      <c r="I165" s="304">
        <f t="shared" si="36"/>
        <v>0</v>
      </c>
      <c r="J165" s="64" t="e">
        <f t="shared" si="37"/>
        <v>#REF!</v>
      </c>
      <c r="K165" s="72"/>
      <c r="M165" s="178"/>
      <c r="N165" s="178"/>
      <c r="O165" s="178"/>
    </row>
    <row r="166" spans="1:15" ht="14.1" customHeight="1">
      <c r="A166" s="81">
        <f>A165+0.0001</f>
        <v>6.0300999999999991</v>
      </c>
      <c r="B166" s="227" t="s">
        <v>1187</v>
      </c>
      <c r="C166" s="63" t="s">
        <v>123</v>
      </c>
      <c r="D166" s="435">
        <v>760.10000000000014</v>
      </c>
      <c r="E166" s="64">
        <v>85</v>
      </c>
      <c r="F166" s="215">
        <v>0</v>
      </c>
      <c r="G166" s="290" t="e">
        <f t="shared" si="34"/>
        <v>#REF!</v>
      </c>
      <c r="H166" s="290">
        <f t="shared" si="35"/>
        <v>64608.5</v>
      </c>
      <c r="I166" s="304">
        <f t="shared" si="36"/>
        <v>0</v>
      </c>
      <c r="J166" s="64" t="e">
        <f t="shared" si="37"/>
        <v>#REF!</v>
      </c>
      <c r="K166" s="72"/>
      <c r="M166" s="178"/>
      <c r="N166" s="178"/>
      <c r="O166" s="178"/>
    </row>
    <row r="167" spans="1:15" ht="14.1" customHeight="1">
      <c r="A167" s="83">
        <f>A166+0.000001</f>
        <v>6.0301009999999993</v>
      </c>
      <c r="B167" s="227" t="s">
        <v>1188</v>
      </c>
      <c r="C167" s="63" t="s">
        <v>123</v>
      </c>
      <c r="D167" s="435">
        <v>669.24170000000061</v>
      </c>
      <c r="E167" s="64">
        <v>85</v>
      </c>
      <c r="F167" s="215">
        <v>0</v>
      </c>
      <c r="G167" s="290" t="e">
        <f t="shared" si="34"/>
        <v>#REF!</v>
      </c>
      <c r="H167" s="290">
        <f t="shared" si="35"/>
        <v>56885.54</v>
      </c>
      <c r="I167" s="304">
        <f t="shared" si="36"/>
        <v>0</v>
      </c>
      <c r="J167" s="64" t="e">
        <f t="shared" si="37"/>
        <v>#REF!</v>
      </c>
      <c r="K167" s="72"/>
      <c r="M167" s="178"/>
      <c r="N167" s="178"/>
      <c r="O167" s="178"/>
    </row>
    <row r="168" spans="1:15" ht="14.1" customHeight="1">
      <c r="A168" s="83">
        <f t="shared" ref="A168:A174" si="39">A167+0.000001</f>
        <v>6.0301019999999994</v>
      </c>
      <c r="B168" s="227" t="s">
        <v>1189</v>
      </c>
      <c r="C168" s="63" t="s">
        <v>123</v>
      </c>
      <c r="D168" s="435">
        <v>816.97800000000007</v>
      </c>
      <c r="E168" s="64">
        <v>65</v>
      </c>
      <c r="F168" s="215">
        <v>0</v>
      </c>
      <c r="G168" s="290" t="e">
        <f t="shared" si="34"/>
        <v>#REF!</v>
      </c>
      <c r="H168" s="290">
        <f t="shared" si="35"/>
        <v>53103.57</v>
      </c>
      <c r="I168" s="304">
        <f t="shared" si="36"/>
        <v>0</v>
      </c>
      <c r="J168" s="64" t="e">
        <f t="shared" si="37"/>
        <v>#REF!</v>
      </c>
      <c r="K168" s="72"/>
      <c r="M168" s="178"/>
      <c r="N168" s="178"/>
      <c r="O168" s="178"/>
    </row>
    <row r="169" spans="1:15" ht="14.1" customHeight="1">
      <c r="A169" s="83">
        <f t="shared" si="39"/>
        <v>6.0301029999999995</v>
      </c>
      <c r="B169" s="227" t="s">
        <v>1190</v>
      </c>
      <c r="C169" s="63" t="s">
        <v>123</v>
      </c>
      <c r="D169" s="435">
        <v>79.66149999999999</v>
      </c>
      <c r="E169" s="64">
        <v>85</v>
      </c>
      <c r="F169" s="215">
        <v>0</v>
      </c>
      <c r="G169" s="290" t="e">
        <f t="shared" si="34"/>
        <v>#REF!</v>
      </c>
      <c r="H169" s="290">
        <f t="shared" si="35"/>
        <v>6771.23</v>
      </c>
      <c r="I169" s="304">
        <f t="shared" si="36"/>
        <v>0</v>
      </c>
      <c r="J169" s="64" t="e">
        <f t="shared" si="37"/>
        <v>#REF!</v>
      </c>
      <c r="K169" s="72"/>
      <c r="M169" s="178"/>
      <c r="N169" s="178"/>
      <c r="O169" s="178"/>
    </row>
    <row r="170" spans="1:15" ht="14.1" customHeight="1">
      <c r="A170" s="83">
        <f t="shared" si="39"/>
        <v>6.0301039999999997</v>
      </c>
      <c r="B170" s="450" t="s">
        <v>1191</v>
      </c>
      <c r="C170" s="63"/>
      <c r="D170" s="64"/>
      <c r="E170" s="64" t="s">
        <v>1</v>
      </c>
      <c r="F170" s="215" t="s">
        <v>1</v>
      </c>
      <c r="G170" s="290"/>
      <c r="H170" s="290"/>
      <c r="I170" s="304"/>
      <c r="J170" s="64"/>
      <c r="K170" s="209" t="e">
        <f>SUM(H170:H195)+SUM(I170:I195)*tc</f>
        <v>#REF!</v>
      </c>
      <c r="M170" s="178"/>
      <c r="N170" s="178"/>
      <c r="O170" s="178"/>
    </row>
    <row r="171" spans="1:15" ht="14.1" customHeight="1">
      <c r="A171" s="83">
        <f t="shared" si="39"/>
        <v>6.0301049999999998</v>
      </c>
      <c r="B171" s="223" t="s">
        <v>1192</v>
      </c>
      <c r="C171" s="63"/>
      <c r="D171" s="435"/>
      <c r="E171" s="64" t="s">
        <v>1</v>
      </c>
      <c r="F171" s="215" t="s">
        <v>1</v>
      </c>
      <c r="G171" s="290"/>
      <c r="H171" s="290"/>
      <c r="I171" s="304"/>
      <c r="J171" s="64"/>
      <c r="K171" s="72"/>
      <c r="M171" s="178"/>
      <c r="N171" s="178"/>
      <c r="O171" s="178"/>
    </row>
    <row r="172" spans="1:15" ht="14.1" customHeight="1">
      <c r="A172" s="83">
        <f t="shared" si="39"/>
        <v>6.030106</v>
      </c>
      <c r="B172" s="227" t="s">
        <v>1193</v>
      </c>
      <c r="C172" s="63" t="s">
        <v>123</v>
      </c>
      <c r="D172" s="435">
        <v>3601.92</v>
      </c>
      <c r="E172" s="64">
        <v>46.74</v>
      </c>
      <c r="F172" s="215">
        <v>0</v>
      </c>
      <c r="G172" s="290" t="e">
        <f t="shared" si="34"/>
        <v>#REF!</v>
      </c>
      <c r="H172" s="290">
        <f t="shared" si="35"/>
        <v>168353.74</v>
      </c>
      <c r="I172" s="304">
        <f t="shared" si="36"/>
        <v>0</v>
      </c>
      <c r="J172" s="64" t="e">
        <f t="shared" si="37"/>
        <v>#REF!</v>
      </c>
      <c r="K172" s="72"/>
      <c r="M172" s="178"/>
      <c r="N172" s="178"/>
      <c r="O172" s="178"/>
    </row>
    <row r="173" spans="1:15" ht="14.1" customHeight="1">
      <c r="A173" s="83">
        <f t="shared" si="39"/>
        <v>6.0301070000000001</v>
      </c>
      <c r="B173" s="227" t="s">
        <v>1194</v>
      </c>
      <c r="C173" s="63" t="s">
        <v>123</v>
      </c>
      <c r="D173" s="435">
        <v>1403.03</v>
      </c>
      <c r="E173" s="64">
        <v>250</v>
      </c>
      <c r="F173" s="215">
        <v>0</v>
      </c>
      <c r="G173" s="290" t="e">
        <f t="shared" si="34"/>
        <v>#REF!</v>
      </c>
      <c r="H173" s="290">
        <f t="shared" si="35"/>
        <v>350757.5</v>
      </c>
      <c r="I173" s="304">
        <f t="shared" si="36"/>
        <v>0</v>
      </c>
      <c r="J173" s="64" t="e">
        <f t="shared" si="37"/>
        <v>#REF!</v>
      </c>
      <c r="K173" s="72"/>
      <c r="M173" s="178"/>
      <c r="N173" s="178"/>
      <c r="O173" s="178"/>
    </row>
    <row r="174" spans="1:15" ht="14.1" customHeight="1">
      <c r="A174" s="83">
        <f t="shared" si="39"/>
        <v>6.0301080000000002</v>
      </c>
      <c r="B174" s="227" t="s">
        <v>1195</v>
      </c>
      <c r="C174" s="63" t="s">
        <v>123</v>
      </c>
      <c r="D174" s="435">
        <v>106.94</v>
      </c>
      <c r="E174" s="64">
        <v>221.60000000000002</v>
      </c>
      <c r="F174" s="215">
        <v>0</v>
      </c>
      <c r="G174" s="290" t="e">
        <f t="shared" si="34"/>
        <v>#REF!</v>
      </c>
      <c r="H174" s="290">
        <f t="shared" si="35"/>
        <v>23697.9</v>
      </c>
      <c r="I174" s="304">
        <f t="shared" si="36"/>
        <v>0</v>
      </c>
      <c r="J174" s="64" t="e">
        <f t="shared" si="37"/>
        <v>#REF!</v>
      </c>
      <c r="K174" s="72"/>
      <c r="M174" s="178"/>
      <c r="N174" s="178"/>
      <c r="O174" s="178"/>
    </row>
    <row r="175" spans="1:15" ht="14.1" customHeight="1">
      <c r="A175" s="81">
        <f>A166+0.0001</f>
        <v>6.0301999999999989</v>
      </c>
      <c r="B175" s="227" t="s">
        <v>1196</v>
      </c>
      <c r="C175" s="63" t="s">
        <v>123</v>
      </c>
      <c r="D175" s="435">
        <v>605.15</v>
      </c>
      <c r="E175" s="64">
        <v>46.74</v>
      </c>
      <c r="F175" s="215">
        <v>0</v>
      </c>
      <c r="G175" s="290" t="e">
        <f t="shared" si="34"/>
        <v>#REF!</v>
      </c>
      <c r="H175" s="290">
        <f t="shared" si="35"/>
        <v>28284.71</v>
      </c>
      <c r="I175" s="304">
        <f t="shared" si="36"/>
        <v>0</v>
      </c>
      <c r="J175" s="64" t="e">
        <f t="shared" si="37"/>
        <v>#REF!</v>
      </c>
      <c r="K175" s="72"/>
      <c r="M175" s="178"/>
      <c r="N175" s="178"/>
      <c r="O175" s="178"/>
    </row>
    <row r="176" spans="1:15" ht="14.1" customHeight="1">
      <c r="A176" s="83">
        <f>A175+0.000001</f>
        <v>6.030200999999999</v>
      </c>
      <c r="B176" s="227" t="s">
        <v>1197</v>
      </c>
      <c r="C176" s="63" t="s">
        <v>123</v>
      </c>
      <c r="D176" s="435">
        <v>605.15</v>
      </c>
      <c r="E176" s="64">
        <v>38</v>
      </c>
      <c r="F176" s="215">
        <v>0</v>
      </c>
      <c r="G176" s="290" t="e">
        <f t="shared" si="34"/>
        <v>#REF!</v>
      </c>
      <c r="H176" s="290">
        <f t="shared" si="35"/>
        <v>22995.7</v>
      </c>
      <c r="I176" s="304">
        <f t="shared" si="36"/>
        <v>0</v>
      </c>
      <c r="J176" s="64" t="e">
        <f t="shared" si="37"/>
        <v>#REF!</v>
      </c>
      <c r="K176" s="72"/>
      <c r="M176" s="178"/>
      <c r="N176" s="178"/>
      <c r="O176" s="178"/>
    </row>
    <row r="177" spans="1:15" ht="14.1" customHeight="1">
      <c r="A177" s="83">
        <f t="shared" ref="A177:A178" si="40">A176+0.000001</f>
        <v>6.0302019999999992</v>
      </c>
      <c r="B177" s="227" t="s">
        <v>1198</v>
      </c>
      <c r="C177" s="63" t="s">
        <v>123</v>
      </c>
      <c r="D177" s="435">
        <v>522.12</v>
      </c>
      <c r="E177" s="64">
        <v>85</v>
      </c>
      <c r="F177" s="215">
        <v>0</v>
      </c>
      <c r="G177" s="290" t="e">
        <f t="shared" si="34"/>
        <v>#REF!</v>
      </c>
      <c r="H177" s="290">
        <f t="shared" si="35"/>
        <v>44380.2</v>
      </c>
      <c r="I177" s="304">
        <f t="shared" si="36"/>
        <v>0</v>
      </c>
      <c r="J177" s="64" t="e">
        <f t="shared" si="37"/>
        <v>#REF!</v>
      </c>
      <c r="K177" s="72"/>
      <c r="M177" s="178"/>
      <c r="N177" s="178"/>
      <c r="O177" s="178"/>
    </row>
    <row r="178" spans="1:15" ht="14.1" customHeight="1">
      <c r="A178" s="83">
        <f t="shared" si="40"/>
        <v>6.0302029999999993</v>
      </c>
      <c r="B178" s="227" t="s">
        <v>1199</v>
      </c>
      <c r="C178" s="63" t="s">
        <v>123</v>
      </c>
      <c r="D178" s="435">
        <v>223.65799999999999</v>
      </c>
      <c r="E178" s="64">
        <v>85</v>
      </c>
      <c r="F178" s="215">
        <v>0</v>
      </c>
      <c r="G178" s="290" t="e">
        <f t="shared" si="34"/>
        <v>#REF!</v>
      </c>
      <c r="H178" s="290">
        <f t="shared" si="35"/>
        <v>19010.93</v>
      </c>
      <c r="I178" s="304">
        <f t="shared" si="36"/>
        <v>0</v>
      </c>
      <c r="J178" s="64" t="e">
        <f t="shared" si="37"/>
        <v>#REF!</v>
      </c>
      <c r="K178" s="72"/>
      <c r="M178" s="178"/>
      <c r="N178" s="178"/>
      <c r="O178" s="178"/>
    </row>
    <row r="179" spans="1:15" ht="14.1" customHeight="1">
      <c r="A179" s="81">
        <f>A175+0.0001</f>
        <v>6.0302999999999987</v>
      </c>
      <c r="B179" s="227" t="s">
        <v>1200</v>
      </c>
      <c r="C179" s="63" t="s">
        <v>123</v>
      </c>
      <c r="D179" s="435">
        <v>636.38640000000009</v>
      </c>
      <c r="E179" s="64">
        <v>25.5</v>
      </c>
      <c r="F179" s="215">
        <v>0</v>
      </c>
      <c r="G179" s="290" t="e">
        <f t="shared" si="34"/>
        <v>#REF!</v>
      </c>
      <c r="H179" s="290">
        <f t="shared" si="35"/>
        <v>16227.85</v>
      </c>
      <c r="I179" s="304">
        <f t="shared" si="36"/>
        <v>0</v>
      </c>
      <c r="J179" s="64" t="e">
        <f t="shared" si="37"/>
        <v>#REF!</v>
      </c>
      <c r="K179" s="72"/>
      <c r="M179" s="178"/>
      <c r="N179" s="178"/>
      <c r="O179" s="178"/>
    </row>
    <row r="180" spans="1:15" ht="14.1" customHeight="1">
      <c r="A180" s="83">
        <f>A179+0.000001</f>
        <v>6.0303009999999988</v>
      </c>
      <c r="B180" s="227" t="s">
        <v>1201</v>
      </c>
      <c r="C180" s="63" t="s">
        <v>123</v>
      </c>
      <c r="D180" s="435">
        <v>56.86</v>
      </c>
      <c r="E180" s="64">
        <v>85</v>
      </c>
      <c r="F180" s="215">
        <v>0</v>
      </c>
      <c r="G180" s="290" t="e">
        <f t="shared" si="34"/>
        <v>#REF!</v>
      </c>
      <c r="H180" s="290">
        <f t="shared" si="35"/>
        <v>4833.1000000000004</v>
      </c>
      <c r="I180" s="304">
        <f t="shared" si="36"/>
        <v>0</v>
      </c>
      <c r="J180" s="64" t="e">
        <f t="shared" si="37"/>
        <v>#REF!</v>
      </c>
      <c r="K180" s="72"/>
      <c r="M180" s="178"/>
      <c r="N180" s="178"/>
      <c r="O180" s="178"/>
    </row>
    <row r="181" spans="1:15" ht="14.1" customHeight="1">
      <c r="A181" s="83">
        <f>A180+0.000001</f>
        <v>6.0303019999999989</v>
      </c>
      <c r="B181" s="498" t="s">
        <v>1202</v>
      </c>
      <c r="C181" s="63" t="s">
        <v>123</v>
      </c>
      <c r="D181" s="435">
        <v>261.06</v>
      </c>
      <c r="E181" s="64">
        <v>175.15000000000003</v>
      </c>
      <c r="F181" s="215">
        <v>0</v>
      </c>
      <c r="G181" s="290" t="e">
        <f t="shared" si="34"/>
        <v>#REF!</v>
      </c>
      <c r="H181" s="290">
        <f t="shared" si="35"/>
        <v>45724.66</v>
      </c>
      <c r="I181" s="304">
        <f t="shared" si="36"/>
        <v>0</v>
      </c>
      <c r="J181" s="64" t="e">
        <f t="shared" si="37"/>
        <v>#REF!</v>
      </c>
      <c r="K181" s="72"/>
      <c r="M181" s="178"/>
      <c r="N181" s="178"/>
      <c r="O181" s="178"/>
    </row>
    <row r="182" spans="1:15" ht="13.5" customHeight="1">
      <c r="A182" s="119">
        <f>A165+0.01</f>
        <v>6.0399999999999991</v>
      </c>
      <c r="B182" s="227" t="s">
        <v>1203</v>
      </c>
      <c r="C182" s="63" t="s">
        <v>123</v>
      </c>
      <c r="D182" s="435">
        <v>261.06</v>
      </c>
      <c r="E182" s="64">
        <v>46.74</v>
      </c>
      <c r="F182" s="215">
        <v>0</v>
      </c>
      <c r="G182" s="290" t="e">
        <f t="shared" si="34"/>
        <v>#REF!</v>
      </c>
      <c r="H182" s="290">
        <f t="shared" si="35"/>
        <v>12201.94</v>
      </c>
      <c r="I182" s="304">
        <f t="shared" si="36"/>
        <v>0</v>
      </c>
      <c r="J182" s="64" t="e">
        <f t="shared" si="37"/>
        <v>#REF!</v>
      </c>
      <c r="K182" s="72"/>
      <c r="M182" s="178"/>
      <c r="N182" s="178"/>
      <c r="O182" s="178"/>
    </row>
    <row r="183" spans="1:15" ht="14.1" customHeight="1">
      <c r="A183" s="220">
        <f>A182+0.0001</f>
        <v>6.0400999999999989</v>
      </c>
      <c r="B183" s="227" t="s">
        <v>1204</v>
      </c>
      <c r="C183" s="63" t="s">
        <v>123</v>
      </c>
      <c r="D183" s="435">
        <v>19.52</v>
      </c>
      <c r="E183" s="64">
        <v>38</v>
      </c>
      <c r="F183" s="215">
        <v>0</v>
      </c>
      <c r="G183" s="290" t="e">
        <f t="shared" si="34"/>
        <v>#REF!</v>
      </c>
      <c r="H183" s="290">
        <f t="shared" si="35"/>
        <v>741.76</v>
      </c>
      <c r="I183" s="304">
        <f t="shared" si="36"/>
        <v>0</v>
      </c>
      <c r="J183" s="64" t="e">
        <f t="shared" si="37"/>
        <v>#REF!</v>
      </c>
      <c r="K183" s="72"/>
      <c r="M183" s="178"/>
      <c r="N183" s="178"/>
      <c r="O183" s="178"/>
    </row>
    <row r="184" spans="1:15" ht="14.1" customHeight="1">
      <c r="A184" s="220">
        <f>A183+0.0001</f>
        <v>6.0401999999999987</v>
      </c>
      <c r="B184" s="227" t="s">
        <v>1205</v>
      </c>
      <c r="C184" s="63" t="s">
        <v>123</v>
      </c>
      <c r="D184" s="435">
        <v>56.78</v>
      </c>
      <c r="E184" s="64">
        <v>38</v>
      </c>
      <c r="F184" s="215">
        <v>0</v>
      </c>
      <c r="G184" s="290" t="e">
        <f t="shared" si="34"/>
        <v>#REF!</v>
      </c>
      <c r="H184" s="290">
        <f t="shared" si="35"/>
        <v>2157.64</v>
      </c>
      <c r="I184" s="304">
        <f t="shared" si="36"/>
        <v>0</v>
      </c>
      <c r="J184" s="64" t="e">
        <f t="shared" si="37"/>
        <v>#REF!</v>
      </c>
      <c r="K184" s="72"/>
      <c r="M184" s="178"/>
      <c r="N184" s="178"/>
      <c r="O184" s="178"/>
    </row>
    <row r="185" spans="1:15" ht="13.5" customHeight="1">
      <c r="A185" s="119">
        <f>A182+0.01</f>
        <v>6.0499999999999989</v>
      </c>
      <c r="B185" s="227" t="s">
        <v>1206</v>
      </c>
      <c r="C185" s="63" t="s">
        <v>39</v>
      </c>
      <c r="D185" s="435">
        <v>509.80999999999995</v>
      </c>
      <c r="E185" s="64">
        <v>38.5</v>
      </c>
      <c r="F185" s="215">
        <v>0</v>
      </c>
      <c r="G185" s="290" t="e">
        <f t="shared" si="34"/>
        <v>#REF!</v>
      </c>
      <c r="H185" s="290">
        <f t="shared" si="35"/>
        <v>19627.689999999999</v>
      </c>
      <c r="I185" s="304">
        <f t="shared" si="36"/>
        <v>0</v>
      </c>
      <c r="J185" s="64" t="e">
        <f t="shared" si="37"/>
        <v>#REF!</v>
      </c>
      <c r="K185" s="72"/>
      <c r="M185" s="178"/>
      <c r="N185" s="178"/>
      <c r="O185" s="178"/>
    </row>
    <row r="186" spans="1:15" ht="14.1" customHeight="1">
      <c r="A186" s="82">
        <f t="shared" ref="A186:A198" si="41">A185+0.0001</f>
        <v>6.0500999999999987</v>
      </c>
      <c r="B186" s="227" t="s">
        <v>1207</v>
      </c>
      <c r="C186" s="63" t="s">
        <v>39</v>
      </c>
      <c r="D186" s="435">
        <v>509.80999999999995</v>
      </c>
      <c r="E186" s="64">
        <v>27.5</v>
      </c>
      <c r="F186" s="215">
        <v>0</v>
      </c>
      <c r="G186" s="290" t="e">
        <f t="shared" si="34"/>
        <v>#REF!</v>
      </c>
      <c r="H186" s="290">
        <f t="shared" si="35"/>
        <v>14019.78</v>
      </c>
      <c r="I186" s="304">
        <f t="shared" si="36"/>
        <v>0</v>
      </c>
      <c r="J186" s="64" t="e">
        <f t="shared" si="37"/>
        <v>#REF!</v>
      </c>
      <c r="K186" s="72"/>
      <c r="M186" s="178"/>
      <c r="N186" s="178"/>
      <c r="O186" s="178"/>
    </row>
    <row r="187" spans="1:15" ht="14.1" customHeight="1">
      <c r="A187" s="82">
        <f t="shared" si="41"/>
        <v>6.0501999999999985</v>
      </c>
      <c r="B187" s="227" t="s">
        <v>1208</v>
      </c>
      <c r="C187" s="63" t="s">
        <v>39</v>
      </c>
      <c r="D187" s="435">
        <v>577.91</v>
      </c>
      <c r="E187" s="64">
        <v>125</v>
      </c>
      <c r="F187" s="215">
        <v>0</v>
      </c>
      <c r="G187" s="290" t="e">
        <f t="shared" si="34"/>
        <v>#REF!</v>
      </c>
      <c r="H187" s="290">
        <f t="shared" si="35"/>
        <v>72238.75</v>
      </c>
      <c r="I187" s="304">
        <f t="shared" si="36"/>
        <v>0</v>
      </c>
      <c r="J187" s="64" t="e">
        <f t="shared" si="37"/>
        <v>#REF!</v>
      </c>
      <c r="K187" s="72"/>
      <c r="M187" s="178"/>
      <c r="N187" s="178"/>
      <c r="O187" s="178"/>
    </row>
    <row r="188" spans="1:15" ht="14.1" customHeight="1">
      <c r="A188" s="82">
        <f t="shared" si="41"/>
        <v>6.0502999999999982</v>
      </c>
      <c r="B188" s="223" t="s">
        <v>1209</v>
      </c>
      <c r="C188" s="63"/>
      <c r="D188" s="435"/>
      <c r="E188" s="64" t="s">
        <v>1</v>
      </c>
      <c r="F188" s="215" t="s">
        <v>1</v>
      </c>
      <c r="G188" s="290"/>
      <c r="H188" s="290"/>
      <c r="I188" s="304"/>
      <c r="J188" s="64"/>
      <c r="K188" s="72"/>
      <c r="M188" s="178"/>
      <c r="N188" s="178"/>
      <c r="O188" s="178"/>
    </row>
    <row r="189" spans="1:15" ht="14.1" customHeight="1">
      <c r="A189" s="82">
        <f t="shared" si="41"/>
        <v>6.050399999999998</v>
      </c>
      <c r="B189" s="326" t="s">
        <v>1210</v>
      </c>
      <c r="C189" s="63" t="s">
        <v>123</v>
      </c>
      <c r="D189" s="435">
        <v>8083.4958000000006</v>
      </c>
      <c r="E189" s="64">
        <v>46.74</v>
      </c>
      <c r="F189" s="215">
        <v>0</v>
      </c>
      <c r="G189" s="290" t="e">
        <f t="shared" si="34"/>
        <v>#REF!</v>
      </c>
      <c r="H189" s="290">
        <f t="shared" si="35"/>
        <v>377822.59</v>
      </c>
      <c r="I189" s="304">
        <f t="shared" si="36"/>
        <v>0</v>
      </c>
      <c r="J189" s="64" t="e">
        <f t="shared" si="37"/>
        <v>#REF!</v>
      </c>
      <c r="K189" s="72"/>
      <c r="M189" s="178"/>
      <c r="N189" s="178"/>
      <c r="O189" s="178"/>
    </row>
    <row r="190" spans="1:15" ht="14.1" customHeight="1">
      <c r="A190" s="82">
        <f t="shared" si="41"/>
        <v>6.0504999999999978</v>
      </c>
      <c r="B190" s="227" t="s">
        <v>1211</v>
      </c>
      <c r="C190" s="63" t="s">
        <v>123</v>
      </c>
      <c r="D190" s="435">
        <v>8083.4958000000006</v>
      </c>
      <c r="E190" s="64">
        <v>38</v>
      </c>
      <c r="F190" s="215">
        <v>0</v>
      </c>
      <c r="G190" s="290" t="e">
        <f t="shared" si="34"/>
        <v>#REF!</v>
      </c>
      <c r="H190" s="290">
        <f t="shared" si="35"/>
        <v>307172.84000000003</v>
      </c>
      <c r="I190" s="304">
        <f t="shared" si="36"/>
        <v>0</v>
      </c>
      <c r="J190" s="64" t="e">
        <f t="shared" si="37"/>
        <v>#REF!</v>
      </c>
      <c r="K190" s="72"/>
      <c r="M190" s="178"/>
      <c r="N190" s="178"/>
      <c r="O190" s="178"/>
    </row>
    <row r="191" spans="1:15" ht="14.1" customHeight="1">
      <c r="A191" s="82">
        <f t="shared" si="41"/>
        <v>6.0505999999999975</v>
      </c>
      <c r="B191" s="227" t="s">
        <v>1212</v>
      </c>
      <c r="C191" s="63" t="s">
        <v>39</v>
      </c>
      <c r="D191" s="435">
        <v>2999.11</v>
      </c>
      <c r="E191" s="64">
        <v>19.25</v>
      </c>
      <c r="F191" s="215">
        <v>0</v>
      </c>
      <c r="G191" s="290" t="e">
        <f t="shared" si="34"/>
        <v>#REF!</v>
      </c>
      <c r="H191" s="290">
        <f t="shared" si="35"/>
        <v>57732.87</v>
      </c>
      <c r="I191" s="304">
        <f t="shared" si="36"/>
        <v>0</v>
      </c>
      <c r="J191" s="64" t="e">
        <f t="shared" si="37"/>
        <v>#REF!</v>
      </c>
      <c r="K191" s="72"/>
      <c r="M191" s="178"/>
      <c r="N191" s="178"/>
      <c r="O191" s="178"/>
    </row>
    <row r="192" spans="1:15" ht="14.1" customHeight="1">
      <c r="A192" s="82">
        <f t="shared" si="41"/>
        <v>6.0506999999999973</v>
      </c>
      <c r="B192" s="223" t="s">
        <v>1213</v>
      </c>
      <c r="C192" s="63"/>
      <c r="D192" s="435"/>
      <c r="E192" s="64" t="s">
        <v>1</v>
      </c>
      <c r="F192" s="215" t="s">
        <v>1</v>
      </c>
      <c r="G192" s="290"/>
      <c r="H192" s="290"/>
      <c r="I192" s="304"/>
      <c r="J192" s="64"/>
      <c r="K192" s="72"/>
      <c r="M192" s="178"/>
      <c r="N192" s="178"/>
      <c r="O192" s="178"/>
    </row>
    <row r="193" spans="1:15" ht="14.1" customHeight="1">
      <c r="A193" s="82">
        <f t="shared" si="41"/>
        <v>6.0507999999999971</v>
      </c>
      <c r="B193" s="326" t="s">
        <v>1214</v>
      </c>
      <c r="C193" s="63" t="s">
        <v>123</v>
      </c>
      <c r="D193" s="435">
        <v>3722.1741999999995</v>
      </c>
      <c r="E193" s="64">
        <v>17.93</v>
      </c>
      <c r="F193" s="215">
        <v>0</v>
      </c>
      <c r="G193" s="290" t="e">
        <f t="shared" si="34"/>
        <v>#REF!</v>
      </c>
      <c r="H193" s="290">
        <f t="shared" si="35"/>
        <v>66738.58</v>
      </c>
      <c r="I193" s="304">
        <f t="shared" si="36"/>
        <v>0</v>
      </c>
      <c r="J193" s="64" t="e">
        <f t="shared" si="37"/>
        <v>#REF!</v>
      </c>
      <c r="K193" s="72"/>
      <c r="M193" s="178"/>
      <c r="N193" s="178"/>
      <c r="O193" s="178"/>
    </row>
    <row r="194" spans="1:15" ht="14.1" customHeight="1">
      <c r="A194" s="82">
        <f t="shared" si="41"/>
        <v>6.0508999999999968</v>
      </c>
      <c r="B194" s="227" t="s">
        <v>1215</v>
      </c>
      <c r="C194" s="63" t="s">
        <v>123</v>
      </c>
      <c r="D194" s="435">
        <v>3722.1741999999995</v>
      </c>
      <c r="E194" s="64">
        <v>21.25</v>
      </c>
      <c r="F194" s="215">
        <v>0</v>
      </c>
      <c r="G194" s="290" t="e">
        <f t="shared" si="34"/>
        <v>#REF!</v>
      </c>
      <c r="H194" s="290">
        <f t="shared" si="35"/>
        <v>79096.2</v>
      </c>
      <c r="I194" s="304">
        <f t="shared" si="36"/>
        <v>0</v>
      </c>
      <c r="J194" s="64" t="e">
        <f t="shared" si="37"/>
        <v>#REF!</v>
      </c>
      <c r="K194" s="72"/>
      <c r="M194" s="178"/>
      <c r="N194" s="178"/>
      <c r="O194" s="178"/>
    </row>
    <row r="195" spans="1:15" ht="14.1" customHeight="1">
      <c r="A195" s="82">
        <f t="shared" si="41"/>
        <v>6.0509999999999966</v>
      </c>
      <c r="B195" s="227" t="s">
        <v>1216</v>
      </c>
      <c r="C195" s="63" t="s">
        <v>33</v>
      </c>
      <c r="D195" s="435">
        <v>5</v>
      </c>
      <c r="E195" s="290">
        <v>46800</v>
      </c>
      <c r="F195" s="215">
        <v>0</v>
      </c>
      <c r="G195" s="290" t="e">
        <f t="shared" si="34"/>
        <v>#REF!</v>
      </c>
      <c r="H195" s="290">
        <f t="shared" si="35"/>
        <v>234000</v>
      </c>
      <c r="I195" s="304">
        <f t="shared" si="36"/>
        <v>0</v>
      </c>
      <c r="J195" s="64" t="e">
        <f t="shared" si="37"/>
        <v>#REF!</v>
      </c>
      <c r="K195" s="72"/>
      <c r="M195" s="178"/>
      <c r="N195" s="178"/>
      <c r="O195" s="178"/>
    </row>
    <row r="196" spans="1:15" ht="14.1" customHeight="1">
      <c r="A196" s="82">
        <f t="shared" si="41"/>
        <v>6.0510999999999964</v>
      </c>
      <c r="B196" s="450" t="s">
        <v>1217</v>
      </c>
      <c r="C196" s="63"/>
      <c r="D196" s="64"/>
      <c r="E196" s="64" t="s">
        <v>1</v>
      </c>
      <c r="F196" s="215" t="s">
        <v>1</v>
      </c>
      <c r="G196" s="290"/>
      <c r="H196" s="290"/>
      <c r="I196" s="304"/>
      <c r="J196" s="64"/>
      <c r="K196" s="209" t="e">
        <f>SUM(H196:H199)+SUM(I196:I199)*tc</f>
        <v>#REF!</v>
      </c>
      <c r="M196" s="178"/>
      <c r="N196" s="178"/>
      <c r="O196" s="178"/>
    </row>
    <row r="197" spans="1:15" ht="14.1" customHeight="1">
      <c r="A197" s="82">
        <f t="shared" si="41"/>
        <v>6.0511999999999961</v>
      </c>
      <c r="B197" s="326" t="s">
        <v>1218</v>
      </c>
      <c r="C197" s="63" t="s">
        <v>123</v>
      </c>
      <c r="D197" s="435">
        <v>27991.97099999999</v>
      </c>
      <c r="E197" s="64">
        <v>7.47</v>
      </c>
      <c r="F197" s="215">
        <v>0</v>
      </c>
      <c r="G197" s="290" t="e">
        <f t="shared" si="34"/>
        <v>#REF!</v>
      </c>
      <c r="H197" s="290">
        <f t="shared" si="35"/>
        <v>209100.02</v>
      </c>
      <c r="I197" s="304">
        <f t="shared" si="36"/>
        <v>0</v>
      </c>
      <c r="J197" s="64" t="e">
        <f t="shared" si="37"/>
        <v>#REF!</v>
      </c>
      <c r="K197" s="72"/>
      <c r="M197" s="178"/>
      <c r="N197" s="178"/>
      <c r="O197" s="178"/>
    </row>
    <row r="198" spans="1:15" ht="14.1" customHeight="1">
      <c r="A198" s="82">
        <f t="shared" si="41"/>
        <v>6.0512999999999959</v>
      </c>
      <c r="B198" s="227" t="s">
        <v>1219</v>
      </c>
      <c r="C198" s="63" t="s">
        <v>123</v>
      </c>
      <c r="D198" s="435">
        <v>10834.626</v>
      </c>
      <c r="E198" s="64">
        <v>43</v>
      </c>
      <c r="F198" s="215">
        <v>0</v>
      </c>
      <c r="G198" s="290" t="e">
        <f t="shared" si="34"/>
        <v>#REF!</v>
      </c>
      <c r="H198" s="290">
        <f t="shared" si="35"/>
        <v>465888.92</v>
      </c>
      <c r="I198" s="304">
        <f t="shared" si="36"/>
        <v>0</v>
      </c>
      <c r="J198" s="64" t="e">
        <f t="shared" si="37"/>
        <v>#REF!</v>
      </c>
      <c r="K198" s="72"/>
      <c r="M198" s="178"/>
      <c r="N198" s="178"/>
      <c r="O198" s="178"/>
    </row>
    <row r="199" spans="1:15" ht="13.5" customHeight="1">
      <c r="A199" s="119">
        <f>A185+0.01</f>
        <v>6.0599999999999987</v>
      </c>
      <c r="B199" s="227" t="s">
        <v>1220</v>
      </c>
      <c r="C199" s="63" t="s">
        <v>123</v>
      </c>
      <c r="D199" s="435"/>
      <c r="E199" s="64">
        <v>0</v>
      </c>
      <c r="F199" s="215">
        <v>0</v>
      </c>
      <c r="G199" s="290" t="e">
        <f t="shared" si="34"/>
        <v>#REF!</v>
      </c>
      <c r="H199" s="290">
        <f t="shared" si="35"/>
        <v>0</v>
      </c>
      <c r="I199" s="304">
        <f t="shared" si="36"/>
        <v>0</v>
      </c>
      <c r="J199" s="64" t="e">
        <f t="shared" si="37"/>
        <v>#REF!</v>
      </c>
      <c r="K199" s="72"/>
      <c r="M199" s="178"/>
      <c r="N199" s="178"/>
      <c r="O199" s="178"/>
    </row>
    <row r="200" spans="1:15" ht="14.1" customHeight="1">
      <c r="A200" s="82">
        <f>A199+0.0001</f>
        <v>6.0600999999999985</v>
      </c>
      <c r="B200" s="450" t="s">
        <v>912</v>
      </c>
      <c r="C200" s="63"/>
      <c r="D200" s="64"/>
      <c r="E200" s="64" t="s">
        <v>1</v>
      </c>
      <c r="F200" s="215" t="s">
        <v>1</v>
      </c>
      <c r="G200" s="290"/>
      <c r="H200" s="290"/>
      <c r="I200" s="304"/>
      <c r="J200" s="64"/>
      <c r="K200" s="209" t="e">
        <f>SUM(H200:H213)+SUM(I200:I213)*tc</f>
        <v>#REF!</v>
      </c>
      <c r="M200" s="178"/>
      <c r="N200" s="178"/>
      <c r="O200" s="178"/>
    </row>
    <row r="201" spans="1:15" ht="14.1" customHeight="1">
      <c r="A201" s="82">
        <f>A200+0.0001</f>
        <v>6.0601999999999983</v>
      </c>
      <c r="B201" s="487" t="s">
        <v>1221</v>
      </c>
      <c r="C201" s="63" t="s">
        <v>123</v>
      </c>
      <c r="D201" s="435">
        <v>282.05</v>
      </c>
      <c r="E201" s="64">
        <v>125</v>
      </c>
      <c r="F201" s="215">
        <v>0</v>
      </c>
      <c r="G201" s="290" t="e">
        <f t="shared" si="34"/>
        <v>#REF!</v>
      </c>
      <c r="H201" s="290">
        <f t="shared" si="35"/>
        <v>35256.25</v>
      </c>
      <c r="I201" s="304">
        <f t="shared" si="36"/>
        <v>0</v>
      </c>
      <c r="J201" s="64" t="e">
        <f t="shared" si="37"/>
        <v>#REF!</v>
      </c>
      <c r="K201" s="209"/>
      <c r="M201" s="178"/>
      <c r="N201" s="178"/>
      <c r="O201" s="178"/>
    </row>
    <row r="202" spans="1:15" ht="13.5" customHeight="1">
      <c r="A202" s="119">
        <f>A199+0.01</f>
        <v>6.0699999999999985</v>
      </c>
      <c r="B202" s="487" t="s">
        <v>1222</v>
      </c>
      <c r="C202" s="63" t="s">
        <v>123</v>
      </c>
      <c r="D202" s="435">
        <v>199.85000000000002</v>
      </c>
      <c r="E202" s="64">
        <v>125</v>
      </c>
      <c r="F202" s="215">
        <v>0</v>
      </c>
      <c r="G202" s="290" t="e">
        <f t="shared" si="34"/>
        <v>#REF!</v>
      </c>
      <c r="H202" s="290">
        <f t="shared" si="35"/>
        <v>24981.25</v>
      </c>
      <c r="I202" s="304">
        <f t="shared" si="36"/>
        <v>0</v>
      </c>
      <c r="J202" s="64" t="e">
        <f t="shared" si="37"/>
        <v>#REF!</v>
      </c>
      <c r="K202" s="209"/>
      <c r="M202" s="178"/>
      <c r="N202" s="178"/>
      <c r="O202" s="178"/>
    </row>
    <row r="203" spans="1:15" ht="14.1" customHeight="1">
      <c r="A203" s="222">
        <f>A202+0.0001</f>
        <v>6.0700999999999983</v>
      </c>
      <c r="B203" s="487" t="s">
        <v>1223</v>
      </c>
      <c r="C203" s="63" t="s">
        <v>123</v>
      </c>
      <c r="D203" s="435">
        <v>44.55</v>
      </c>
      <c r="E203" s="64">
        <v>135</v>
      </c>
      <c r="F203" s="215">
        <v>0</v>
      </c>
      <c r="G203" s="290" t="e">
        <f t="shared" si="34"/>
        <v>#REF!</v>
      </c>
      <c r="H203" s="290">
        <f t="shared" si="35"/>
        <v>6014.25</v>
      </c>
      <c r="I203" s="304">
        <f t="shared" si="36"/>
        <v>0</v>
      </c>
      <c r="J203" s="64" t="e">
        <f t="shared" si="37"/>
        <v>#REF!</v>
      </c>
      <c r="K203" s="209"/>
      <c r="M203" s="178"/>
      <c r="N203" s="178"/>
      <c r="O203" s="178"/>
    </row>
    <row r="204" spans="1:15" ht="14.1" customHeight="1">
      <c r="A204" s="179">
        <f>A203+0.000001</f>
        <v>6.0701009999999984</v>
      </c>
      <c r="B204" s="487" t="s">
        <v>1224</v>
      </c>
      <c r="C204" s="63" t="s">
        <v>123</v>
      </c>
      <c r="D204" s="435">
        <v>16.32</v>
      </c>
      <c r="E204" s="64">
        <v>1150</v>
      </c>
      <c r="F204" s="215">
        <v>0</v>
      </c>
      <c r="G204" s="290" t="e">
        <f t="shared" si="34"/>
        <v>#REF!</v>
      </c>
      <c r="H204" s="290">
        <f t="shared" si="35"/>
        <v>18768</v>
      </c>
      <c r="I204" s="304">
        <f t="shared" si="36"/>
        <v>0</v>
      </c>
      <c r="J204" s="64" t="e">
        <f t="shared" si="37"/>
        <v>#REF!</v>
      </c>
      <c r="K204" s="209"/>
      <c r="M204" s="178"/>
      <c r="N204" s="178"/>
      <c r="O204" s="178"/>
    </row>
    <row r="205" spans="1:15" ht="14.1" customHeight="1">
      <c r="A205" s="222">
        <f>A203+0.0001</f>
        <v>6.070199999999998</v>
      </c>
      <c r="B205" s="487" t="s">
        <v>934</v>
      </c>
      <c r="C205" s="63" t="s">
        <v>123</v>
      </c>
      <c r="D205" s="435"/>
      <c r="E205" s="64">
        <v>71.91</v>
      </c>
      <c r="F205" s="215">
        <v>0</v>
      </c>
      <c r="G205" s="290" t="e">
        <f t="shared" si="34"/>
        <v>#REF!</v>
      </c>
      <c r="H205" s="290">
        <f t="shared" si="35"/>
        <v>0</v>
      </c>
      <c r="I205" s="304">
        <f t="shared" si="36"/>
        <v>0</v>
      </c>
      <c r="J205" s="64" t="e">
        <f t="shared" si="37"/>
        <v>#REF!</v>
      </c>
      <c r="K205" s="72"/>
      <c r="M205" s="178"/>
      <c r="N205" s="178"/>
      <c r="O205" s="178"/>
    </row>
    <row r="206" spans="1:15" ht="14.1" customHeight="1">
      <c r="A206" s="234">
        <f>A205+0.000001</f>
        <v>6.0702009999999982</v>
      </c>
      <c r="B206" s="487" t="s">
        <v>1225</v>
      </c>
      <c r="C206" s="63" t="s">
        <v>123</v>
      </c>
      <c r="D206" s="435">
        <v>1.45</v>
      </c>
      <c r="E206" s="64">
        <v>125</v>
      </c>
      <c r="F206" s="215">
        <v>0</v>
      </c>
      <c r="G206" s="290" t="e">
        <f t="shared" ref="G206:G210" si="42">+ROUND(E206+F206*tc,2)</f>
        <v>#REF!</v>
      </c>
      <c r="H206" s="290">
        <f t="shared" si="35"/>
        <v>181.25</v>
      </c>
      <c r="I206" s="304">
        <f t="shared" si="36"/>
        <v>0</v>
      </c>
      <c r="J206" s="64" t="e">
        <f t="shared" ref="J206:J210" si="43">+ROUND(H206+I206*tc,2)</f>
        <v>#REF!</v>
      </c>
      <c r="K206" s="72"/>
      <c r="M206" s="178"/>
      <c r="N206" s="178"/>
      <c r="O206" s="178"/>
    </row>
    <row r="207" spans="1:15" ht="14.1" customHeight="1">
      <c r="A207" s="179">
        <f>A206+0.00000001</f>
        <v>6.0702010099999981</v>
      </c>
      <c r="B207" s="487" t="s">
        <v>1226</v>
      </c>
      <c r="C207" s="63" t="s">
        <v>39</v>
      </c>
      <c r="D207" s="435">
        <v>12.200000000000001</v>
      </c>
      <c r="E207" s="64">
        <v>135</v>
      </c>
      <c r="F207" s="215">
        <v>0</v>
      </c>
      <c r="G207" s="290" t="e">
        <f t="shared" si="42"/>
        <v>#REF!</v>
      </c>
      <c r="H207" s="290">
        <f t="shared" si="35"/>
        <v>1647</v>
      </c>
      <c r="I207" s="304">
        <f t="shared" si="36"/>
        <v>0</v>
      </c>
      <c r="J207" s="64" t="e">
        <f t="shared" si="43"/>
        <v>#REF!</v>
      </c>
      <c r="K207" s="72"/>
      <c r="M207" s="178"/>
      <c r="N207" s="178"/>
      <c r="O207" s="178"/>
    </row>
    <row r="208" spans="1:15" ht="14.1" customHeight="1">
      <c r="A208" s="234">
        <f>A206+0.000001</f>
        <v>6.0702019999999983</v>
      </c>
      <c r="B208" s="487" t="s">
        <v>1227</v>
      </c>
      <c r="C208" s="63" t="s">
        <v>39</v>
      </c>
      <c r="D208" s="435">
        <v>1.6</v>
      </c>
      <c r="E208" s="64">
        <v>135</v>
      </c>
      <c r="F208" s="215">
        <v>0</v>
      </c>
      <c r="G208" s="290" t="e">
        <f t="shared" si="42"/>
        <v>#REF!</v>
      </c>
      <c r="H208" s="290">
        <f t="shared" si="35"/>
        <v>216</v>
      </c>
      <c r="I208" s="304">
        <f t="shared" si="36"/>
        <v>0</v>
      </c>
      <c r="J208" s="64" t="e">
        <f t="shared" si="43"/>
        <v>#REF!</v>
      </c>
      <c r="K208" s="72"/>
      <c r="M208" s="178"/>
      <c r="N208" s="178"/>
      <c r="O208" s="178"/>
    </row>
    <row r="209" spans="1:15" ht="14.1" customHeight="1">
      <c r="A209" s="179">
        <f>A208+0.00000001</f>
        <v>6.0702020099999983</v>
      </c>
      <c r="B209" s="487" t="s">
        <v>1228</v>
      </c>
      <c r="C209" s="63" t="s">
        <v>39</v>
      </c>
      <c r="D209" s="435">
        <v>38.46</v>
      </c>
      <c r="E209" s="64">
        <v>135</v>
      </c>
      <c r="F209" s="215">
        <v>0</v>
      </c>
      <c r="G209" s="290" t="e">
        <f t="shared" si="42"/>
        <v>#REF!</v>
      </c>
      <c r="H209" s="290">
        <f t="shared" si="35"/>
        <v>5192.1000000000004</v>
      </c>
      <c r="I209" s="304">
        <f t="shared" si="36"/>
        <v>0</v>
      </c>
      <c r="J209" s="64" t="e">
        <f t="shared" si="43"/>
        <v>#REF!</v>
      </c>
      <c r="K209" s="72"/>
      <c r="M209" s="178"/>
      <c r="N209" s="178"/>
      <c r="O209" s="178"/>
    </row>
    <row r="210" spans="1:15" ht="14.1" customHeight="1">
      <c r="A210" s="234">
        <f>A208+0.000001</f>
        <v>6.0702029999999985</v>
      </c>
      <c r="B210" s="487" t="s">
        <v>1229</v>
      </c>
      <c r="C210" s="63" t="s">
        <v>39</v>
      </c>
      <c r="D210" s="435">
        <v>7.92</v>
      </c>
      <c r="E210" s="64">
        <v>135</v>
      </c>
      <c r="F210" s="215">
        <v>0</v>
      </c>
      <c r="G210" s="290" t="e">
        <f t="shared" si="42"/>
        <v>#REF!</v>
      </c>
      <c r="H210" s="290">
        <f t="shared" si="35"/>
        <v>1069.2</v>
      </c>
      <c r="I210" s="304">
        <f t="shared" si="36"/>
        <v>0</v>
      </c>
      <c r="J210" s="64" t="e">
        <f t="shared" si="43"/>
        <v>#REF!</v>
      </c>
      <c r="K210" s="72"/>
      <c r="M210" s="178"/>
      <c r="N210" s="178"/>
      <c r="O210" s="178"/>
    </row>
    <row r="211" spans="1:15" ht="14.1" customHeight="1">
      <c r="A211" s="179">
        <f>A210+0.00000001</f>
        <v>6.0702030099999984</v>
      </c>
      <c r="B211" s="326" t="s">
        <v>1230</v>
      </c>
      <c r="C211" s="63" t="s">
        <v>123</v>
      </c>
      <c r="D211" s="435">
        <v>917.54</v>
      </c>
      <c r="E211" s="64">
        <v>82.97</v>
      </c>
      <c r="F211" s="215">
        <v>0</v>
      </c>
      <c r="G211" s="290" t="e">
        <f t="shared" si="34"/>
        <v>#REF!</v>
      </c>
      <c r="H211" s="290">
        <f t="shared" si="35"/>
        <v>76128.289999999994</v>
      </c>
      <c r="I211" s="304">
        <f t="shared" si="36"/>
        <v>0</v>
      </c>
      <c r="J211" s="64" t="e">
        <f t="shared" si="37"/>
        <v>#REF!</v>
      </c>
      <c r="K211" s="72"/>
      <c r="M211" s="178"/>
      <c r="N211" s="178"/>
      <c r="O211" s="178"/>
    </row>
    <row r="212" spans="1:15" ht="14.1" customHeight="1">
      <c r="A212" s="234">
        <f>A210+0.000001</f>
        <v>6.0702039999999986</v>
      </c>
      <c r="B212" s="326" t="s">
        <v>1231</v>
      </c>
      <c r="C212" s="63" t="s">
        <v>39</v>
      </c>
      <c r="D212" s="435">
        <v>404.28</v>
      </c>
      <c r="E212" s="64">
        <v>44.919999999999995</v>
      </c>
      <c r="F212" s="215">
        <v>0</v>
      </c>
      <c r="G212" s="290" t="e">
        <f t="shared" si="34"/>
        <v>#REF!</v>
      </c>
      <c r="H212" s="290">
        <f t="shared" si="35"/>
        <v>18160.259999999998</v>
      </c>
      <c r="I212" s="304">
        <f t="shared" si="36"/>
        <v>0</v>
      </c>
      <c r="J212" s="64" t="e">
        <f t="shared" si="37"/>
        <v>#REF!</v>
      </c>
      <c r="K212" s="72"/>
      <c r="M212" s="178"/>
      <c r="N212" s="178"/>
      <c r="O212" s="178"/>
    </row>
    <row r="213" spans="1:15" ht="14.1" customHeight="1">
      <c r="A213" s="179">
        <f>A212+0.00000001</f>
        <v>6.0702040099999985</v>
      </c>
      <c r="B213" s="326" t="s">
        <v>1232</v>
      </c>
      <c r="C213" s="63" t="s">
        <v>123</v>
      </c>
      <c r="D213" s="435"/>
      <c r="E213" s="64">
        <v>0</v>
      </c>
      <c r="F213" s="215">
        <v>0</v>
      </c>
      <c r="G213" s="290" t="e">
        <f t="shared" si="34"/>
        <v>#REF!</v>
      </c>
      <c r="H213" s="290">
        <f t="shared" si="35"/>
        <v>0</v>
      </c>
      <c r="I213" s="304">
        <f t="shared" si="36"/>
        <v>0</v>
      </c>
      <c r="J213" s="64" t="e">
        <f t="shared" si="37"/>
        <v>#REF!</v>
      </c>
      <c r="K213" s="72"/>
      <c r="M213" s="178"/>
      <c r="N213" s="178"/>
      <c r="O213" s="178"/>
    </row>
    <row r="214" spans="1:15" ht="14.1" customHeight="1">
      <c r="A214" s="234">
        <f>A212+0.000001</f>
        <v>6.0702049999999987</v>
      </c>
      <c r="B214" s="450" t="s">
        <v>1233</v>
      </c>
      <c r="C214" s="63"/>
      <c r="D214" s="64"/>
      <c r="E214" s="64" t="s">
        <v>1</v>
      </c>
      <c r="F214" s="215" t="s">
        <v>1</v>
      </c>
      <c r="G214" s="290"/>
      <c r="H214" s="290"/>
      <c r="I214" s="304"/>
      <c r="J214" s="64"/>
      <c r="K214" s="209" t="e">
        <f>SUM(H214:H218)+SUM(I214:I218)*tc</f>
        <v>#REF!</v>
      </c>
      <c r="M214" s="178"/>
      <c r="N214" s="178"/>
      <c r="O214" s="178"/>
    </row>
    <row r="215" spans="1:15" ht="14.1" customHeight="1">
      <c r="A215" s="179">
        <f>A214+0.00000001</f>
        <v>6.0702050099999987</v>
      </c>
      <c r="B215" s="326" t="s">
        <v>1234</v>
      </c>
      <c r="C215" s="63" t="s">
        <v>123</v>
      </c>
      <c r="D215" s="435">
        <v>61.99</v>
      </c>
      <c r="E215" s="64">
        <v>1250</v>
      </c>
      <c r="F215" s="215">
        <v>0</v>
      </c>
      <c r="G215" s="290" t="e">
        <f t="shared" si="34"/>
        <v>#REF!</v>
      </c>
      <c r="H215" s="290">
        <f t="shared" si="35"/>
        <v>77487.5</v>
      </c>
      <c r="I215" s="304">
        <f t="shared" si="36"/>
        <v>0</v>
      </c>
      <c r="J215" s="64" t="e">
        <f t="shared" si="37"/>
        <v>#REF!</v>
      </c>
      <c r="K215" s="209"/>
      <c r="M215" s="178"/>
      <c r="N215" s="178"/>
      <c r="O215" s="178"/>
    </row>
    <row r="216" spans="1:15" ht="14.1" customHeight="1">
      <c r="A216" s="234">
        <f>A214+0.000001</f>
        <v>6.0702059999999989</v>
      </c>
      <c r="B216" s="326" t="s">
        <v>1235</v>
      </c>
      <c r="C216" s="63" t="s">
        <v>123</v>
      </c>
      <c r="D216" s="435">
        <v>21.869999999999997</v>
      </c>
      <c r="E216" s="64">
        <v>1250</v>
      </c>
      <c r="F216" s="215">
        <v>0</v>
      </c>
      <c r="G216" s="290" t="e">
        <f t="shared" ref="G216" si="44">+ROUND(E216+F216*tc,2)</f>
        <v>#REF!</v>
      </c>
      <c r="H216" s="290">
        <f t="shared" si="35"/>
        <v>27337.5</v>
      </c>
      <c r="I216" s="304">
        <f t="shared" si="36"/>
        <v>0</v>
      </c>
      <c r="J216" s="64" t="e">
        <f t="shared" ref="J216" si="45">+ROUND(H216+I216*tc,2)</f>
        <v>#REF!</v>
      </c>
      <c r="K216" s="209"/>
      <c r="M216" s="178"/>
      <c r="N216" s="178"/>
      <c r="O216" s="178"/>
    </row>
    <row r="217" spans="1:15" ht="14.1" customHeight="1">
      <c r="A217" s="230">
        <f>A216+0.00000001</f>
        <v>6.0702060099999988</v>
      </c>
      <c r="B217" s="326" t="s">
        <v>1236</v>
      </c>
      <c r="C217" s="63" t="s">
        <v>123</v>
      </c>
      <c r="D217" s="435">
        <v>12.1</v>
      </c>
      <c r="E217" s="64">
        <v>250</v>
      </c>
      <c r="F217" s="215">
        <v>0</v>
      </c>
      <c r="G217" s="290" t="e">
        <f t="shared" ref="G217" si="46">+ROUND(E217+F217*tc,2)</f>
        <v>#REF!</v>
      </c>
      <c r="H217" s="290">
        <f t="shared" si="35"/>
        <v>3025</v>
      </c>
      <c r="I217" s="304">
        <f t="shared" si="36"/>
        <v>0</v>
      </c>
      <c r="J217" s="64" t="e">
        <f t="shared" ref="J217" si="47">+ROUND(H217+I217*tc,2)</f>
        <v>#REF!</v>
      </c>
      <c r="K217" s="209"/>
      <c r="M217" s="178"/>
      <c r="N217" s="178"/>
      <c r="O217" s="178"/>
    </row>
    <row r="218" spans="1:15" ht="14.1" customHeight="1">
      <c r="A218" s="222">
        <f>A205+0.0001</f>
        <v>6.0702999999999978</v>
      </c>
      <c r="B218" s="450" t="s">
        <v>914</v>
      </c>
      <c r="C218" s="63"/>
      <c r="D218" s="64"/>
      <c r="E218" s="64" t="s">
        <v>1</v>
      </c>
      <c r="F218" s="215" t="s">
        <v>1</v>
      </c>
      <c r="G218" s="290"/>
      <c r="H218" s="290"/>
      <c r="I218" s="304"/>
      <c r="J218" s="64"/>
      <c r="K218" s="209"/>
      <c r="M218" s="178"/>
      <c r="N218" s="178"/>
      <c r="O218" s="178"/>
    </row>
    <row r="219" spans="1:15" ht="14.1" customHeight="1">
      <c r="A219" s="234">
        <f>A218+0.000001</f>
        <v>6.0703009999999979</v>
      </c>
      <c r="B219" s="223" t="s">
        <v>915</v>
      </c>
      <c r="C219" s="63"/>
      <c r="D219" s="435"/>
      <c r="E219" s="64" t="s">
        <v>1</v>
      </c>
      <c r="F219" s="215" t="s">
        <v>1</v>
      </c>
      <c r="G219" s="290"/>
      <c r="H219" s="290"/>
      <c r="I219" s="304"/>
      <c r="J219" s="64"/>
      <c r="K219" s="209" t="e">
        <f>SUM(H219:H311)+SUM(I219:I311)*tc</f>
        <v>#REF!</v>
      </c>
      <c r="M219" s="178"/>
      <c r="N219" s="178"/>
      <c r="O219" s="178"/>
    </row>
    <row r="220" spans="1:15" ht="14.1" customHeight="1">
      <c r="A220" s="230">
        <f>A219+0.00000001</f>
        <v>6.0703010099999979</v>
      </c>
      <c r="B220" s="227" t="s">
        <v>916</v>
      </c>
      <c r="C220" s="63" t="s">
        <v>123</v>
      </c>
      <c r="D220" s="435">
        <v>32498.798100000055</v>
      </c>
      <c r="E220" s="64">
        <v>22.49</v>
      </c>
      <c r="F220" s="215">
        <v>0</v>
      </c>
      <c r="G220" s="290" t="e">
        <f t="shared" si="34"/>
        <v>#REF!</v>
      </c>
      <c r="H220" s="290">
        <f t="shared" si="35"/>
        <v>730897.97</v>
      </c>
      <c r="I220" s="304">
        <f t="shared" si="36"/>
        <v>0</v>
      </c>
      <c r="J220" s="64" t="e">
        <f t="shared" si="37"/>
        <v>#REF!</v>
      </c>
      <c r="K220" s="209"/>
      <c r="M220" s="178"/>
      <c r="N220" s="178"/>
      <c r="O220" s="178"/>
    </row>
    <row r="221" spans="1:15" ht="14.1" customHeight="1">
      <c r="A221" s="230">
        <f>A220+0.00000001</f>
        <v>6.0703010199999978</v>
      </c>
      <c r="B221" s="223" t="s">
        <v>1237</v>
      </c>
      <c r="C221" s="63"/>
      <c r="D221" s="435"/>
      <c r="E221" s="64" t="s">
        <v>1</v>
      </c>
      <c r="F221" s="215" t="s">
        <v>1</v>
      </c>
      <c r="G221" s="290"/>
      <c r="H221" s="290"/>
      <c r="I221" s="304"/>
      <c r="J221" s="64"/>
      <c r="K221" s="67"/>
      <c r="M221" s="178"/>
      <c r="N221" s="178"/>
      <c r="O221" s="178"/>
    </row>
    <row r="222" spans="1:15" ht="14.1" customHeight="1">
      <c r="A222" s="230">
        <f>A221+0.00000001</f>
        <v>6.0703010299999978</v>
      </c>
      <c r="B222" s="497" t="s">
        <v>1238</v>
      </c>
      <c r="C222" s="63"/>
      <c r="D222" s="435"/>
      <c r="E222" s="64" t="s">
        <v>1</v>
      </c>
      <c r="F222" s="215" t="s">
        <v>1</v>
      </c>
      <c r="G222" s="290"/>
      <c r="H222" s="290"/>
      <c r="I222" s="304"/>
      <c r="J222" s="64"/>
      <c r="K222" s="67"/>
      <c r="M222" s="178"/>
      <c r="N222" s="178"/>
      <c r="O222" s="178"/>
    </row>
    <row r="223" spans="1:15" ht="14.1" customHeight="1">
      <c r="A223" s="234">
        <f>A219+0.000001</f>
        <v>6.0703019999999981</v>
      </c>
      <c r="B223" s="227" t="s">
        <v>1239</v>
      </c>
      <c r="C223" s="63" t="s">
        <v>123</v>
      </c>
      <c r="D223" s="435">
        <v>22671.990000000042</v>
      </c>
      <c r="E223" s="64">
        <v>7</v>
      </c>
      <c r="F223" s="215">
        <v>10.248000000000003</v>
      </c>
      <c r="G223" s="290" t="e">
        <f t="shared" ref="G223:G301" si="48">+ROUND(E223+F223*tc,2)</f>
        <v>#REF!</v>
      </c>
      <c r="H223" s="290">
        <f t="shared" ref="H223:H301" si="49">+ROUND(D223*E223,2)</f>
        <v>158703.93</v>
      </c>
      <c r="I223" s="304">
        <f t="shared" ref="I223:I301" si="50">+ROUND(D223*F223,2)</f>
        <v>232342.55</v>
      </c>
      <c r="J223" s="64" t="e">
        <f t="shared" ref="J223:J301" si="51">+ROUND(H223+I223*tc,2)</f>
        <v>#REF!</v>
      </c>
      <c r="K223" s="209"/>
      <c r="M223" s="178"/>
      <c r="N223" s="178"/>
      <c r="O223" s="178"/>
    </row>
    <row r="224" spans="1:15" ht="14.1" customHeight="1">
      <c r="A224" s="230">
        <f>A223+0.00000001</f>
        <v>6.070302009999998</v>
      </c>
      <c r="B224" s="497" t="s">
        <v>1240</v>
      </c>
      <c r="C224" s="63"/>
      <c r="D224" s="435"/>
      <c r="E224" s="64" t="s">
        <v>1</v>
      </c>
      <c r="F224" s="215" t="s">
        <v>1</v>
      </c>
      <c r="G224" s="290"/>
      <c r="H224" s="290"/>
      <c r="I224" s="304"/>
      <c r="J224" s="64"/>
      <c r="K224" s="67"/>
      <c r="M224" s="178"/>
      <c r="N224" s="178"/>
      <c r="O224" s="178"/>
    </row>
    <row r="225" spans="1:15" ht="14.1" customHeight="1">
      <c r="A225" s="230">
        <f t="shared" ref="A225" si="52">A224+0.00000001</f>
        <v>6.070302019999998</v>
      </c>
      <c r="B225" s="487" t="s">
        <v>1241</v>
      </c>
      <c r="C225" s="63" t="s">
        <v>123</v>
      </c>
      <c r="D225" s="435">
        <v>3029.5600000000104</v>
      </c>
      <c r="E225" s="64">
        <v>67.680000000000007</v>
      </c>
      <c r="F225" s="215">
        <v>0</v>
      </c>
      <c r="G225" s="290" t="e">
        <f t="shared" si="48"/>
        <v>#REF!</v>
      </c>
      <c r="H225" s="290">
        <f t="shared" si="49"/>
        <v>205040.62</v>
      </c>
      <c r="I225" s="304">
        <f t="shared" si="50"/>
        <v>0</v>
      </c>
      <c r="J225" s="64" t="e">
        <f t="shared" si="51"/>
        <v>#REF!</v>
      </c>
      <c r="K225" s="209"/>
      <c r="M225" s="178"/>
      <c r="N225" s="178"/>
      <c r="O225" s="178"/>
    </row>
    <row r="226" spans="1:15" ht="14.1" customHeight="1">
      <c r="A226" s="234">
        <f>A223+0.000001</f>
        <v>6.0703029999999982</v>
      </c>
      <c r="B226" s="497" t="s">
        <v>1242</v>
      </c>
      <c r="C226" s="63"/>
      <c r="D226" s="435"/>
      <c r="E226" s="64" t="s">
        <v>1</v>
      </c>
      <c r="F226" s="215" t="s">
        <v>1</v>
      </c>
      <c r="G226" s="290"/>
      <c r="H226" s="290"/>
      <c r="I226" s="304"/>
      <c r="J226" s="64"/>
      <c r="K226" s="67"/>
      <c r="M226" s="178"/>
      <c r="N226" s="178"/>
      <c r="O226" s="178"/>
    </row>
    <row r="227" spans="1:15" ht="14.1" customHeight="1">
      <c r="A227" s="230">
        <f>A226+0.00000001</f>
        <v>6.0703030099999982</v>
      </c>
      <c r="B227" s="487" t="s">
        <v>1241</v>
      </c>
      <c r="C227" s="63" t="s">
        <v>123</v>
      </c>
      <c r="D227" s="435">
        <v>831.72000000000014</v>
      </c>
      <c r="E227" s="64">
        <v>67.680000000000007</v>
      </c>
      <c r="F227" s="215">
        <v>0</v>
      </c>
      <c r="G227" s="290" t="e">
        <f t="shared" si="48"/>
        <v>#REF!</v>
      </c>
      <c r="H227" s="290">
        <f t="shared" si="49"/>
        <v>56290.81</v>
      </c>
      <c r="I227" s="304">
        <f t="shared" si="50"/>
        <v>0</v>
      </c>
      <c r="J227" s="64" t="e">
        <f t="shared" si="51"/>
        <v>#REF!</v>
      </c>
      <c r="K227" s="72"/>
      <c r="M227" s="178"/>
      <c r="N227" s="178"/>
      <c r="O227" s="178"/>
    </row>
    <row r="228" spans="1:15" ht="14.1" customHeight="1">
      <c r="A228" s="234">
        <f>A226+0.000001</f>
        <v>6.0703039999999984</v>
      </c>
      <c r="B228" s="497" t="s">
        <v>1243</v>
      </c>
      <c r="C228" s="63"/>
      <c r="D228" s="435"/>
      <c r="E228" s="64" t="s">
        <v>1</v>
      </c>
      <c r="F228" s="215" t="s">
        <v>1</v>
      </c>
      <c r="G228" s="290"/>
      <c r="H228" s="290"/>
      <c r="I228" s="304"/>
      <c r="J228" s="64"/>
      <c r="K228" s="72"/>
      <c r="M228" s="178"/>
      <c r="N228" s="178"/>
      <c r="O228" s="178"/>
    </row>
    <row r="229" spans="1:15" ht="14.1" customHeight="1">
      <c r="A229" s="230">
        <f>A228+0.00000001</f>
        <v>6.0703040099999983</v>
      </c>
      <c r="B229" s="498" t="s">
        <v>920</v>
      </c>
      <c r="C229" s="63" t="s">
        <v>123</v>
      </c>
      <c r="D229" s="435">
        <v>106.40000000000003</v>
      </c>
      <c r="E229" s="64">
        <v>70</v>
      </c>
      <c r="F229" s="215">
        <v>0</v>
      </c>
      <c r="G229" s="290" t="e">
        <f t="shared" si="48"/>
        <v>#REF!</v>
      </c>
      <c r="H229" s="290">
        <f t="shared" si="49"/>
        <v>7448</v>
      </c>
      <c r="I229" s="304">
        <f t="shared" si="50"/>
        <v>0</v>
      </c>
      <c r="J229" s="64" t="e">
        <f t="shared" si="51"/>
        <v>#REF!</v>
      </c>
      <c r="K229" s="72"/>
      <c r="M229" s="178"/>
      <c r="N229" s="178"/>
      <c r="O229" s="178"/>
    </row>
    <row r="230" spans="1:15" ht="14.1" customHeight="1">
      <c r="A230" s="234">
        <f>A228+0.000001</f>
        <v>6.0703049999999985</v>
      </c>
      <c r="B230" s="497" t="s">
        <v>1244</v>
      </c>
      <c r="C230" s="63"/>
      <c r="D230" s="435"/>
      <c r="E230" s="64" t="s">
        <v>1</v>
      </c>
      <c r="F230" s="215" t="s">
        <v>1</v>
      </c>
      <c r="G230" s="290"/>
      <c r="H230" s="290"/>
      <c r="I230" s="304"/>
      <c r="J230" s="64"/>
      <c r="K230" s="72"/>
      <c r="M230" s="178"/>
      <c r="N230" s="178"/>
      <c r="O230" s="178"/>
    </row>
    <row r="231" spans="1:15" ht="14.1" customHeight="1">
      <c r="A231" s="230">
        <f>A230+0.00000001</f>
        <v>6.0703050099999984</v>
      </c>
      <c r="B231" s="498" t="s">
        <v>920</v>
      </c>
      <c r="C231" s="63" t="s">
        <v>123</v>
      </c>
      <c r="D231" s="435">
        <v>699.56</v>
      </c>
      <c r="E231" s="64">
        <v>70</v>
      </c>
      <c r="F231" s="215">
        <v>0</v>
      </c>
      <c r="G231" s="290" t="e">
        <f t="shared" si="48"/>
        <v>#REF!</v>
      </c>
      <c r="H231" s="290">
        <f t="shared" si="49"/>
        <v>48969.2</v>
      </c>
      <c r="I231" s="304">
        <f t="shared" si="50"/>
        <v>0</v>
      </c>
      <c r="J231" s="64" t="e">
        <f t="shared" si="51"/>
        <v>#REF!</v>
      </c>
      <c r="K231" s="72"/>
      <c r="M231" s="178"/>
      <c r="N231" s="178"/>
      <c r="O231" s="178"/>
    </row>
    <row r="232" spans="1:15" ht="14.1" customHeight="1">
      <c r="A232" s="234">
        <f>A230+0.000001</f>
        <v>6.0703059999999986</v>
      </c>
      <c r="B232" s="223" t="s">
        <v>1245</v>
      </c>
      <c r="C232" s="63"/>
      <c r="D232" s="435"/>
      <c r="E232" s="64" t="s">
        <v>1</v>
      </c>
      <c r="F232" s="215" t="s">
        <v>1</v>
      </c>
      <c r="G232" s="290"/>
      <c r="H232" s="290"/>
      <c r="I232" s="304"/>
      <c r="J232" s="64"/>
      <c r="K232" s="72"/>
      <c r="M232" s="178"/>
      <c r="N232" s="178"/>
      <c r="O232" s="178"/>
    </row>
    <row r="233" spans="1:15" ht="14.1" customHeight="1">
      <c r="A233" s="230">
        <f>A232+0.00000001</f>
        <v>6.0703060099999986</v>
      </c>
      <c r="B233" s="497" t="s">
        <v>1246</v>
      </c>
      <c r="C233" s="63"/>
      <c r="D233" s="435"/>
      <c r="E233" s="64" t="s">
        <v>1</v>
      </c>
      <c r="F233" s="215" t="s">
        <v>1</v>
      </c>
      <c r="G233" s="290"/>
      <c r="H233" s="290"/>
      <c r="I233" s="304"/>
      <c r="J233" s="64"/>
      <c r="K233" s="72"/>
      <c r="M233" s="178"/>
      <c r="N233" s="178"/>
      <c r="O233" s="178"/>
    </row>
    <row r="234" spans="1:15" ht="14.1" customHeight="1">
      <c r="A234" s="230">
        <f>A233+0.00000001</f>
        <v>6.0703060199999985</v>
      </c>
      <c r="B234" s="500" t="s">
        <v>1247</v>
      </c>
      <c r="C234" s="63"/>
      <c r="D234" s="435"/>
      <c r="E234" s="64" t="s">
        <v>1</v>
      </c>
      <c r="F234" s="215" t="s">
        <v>1</v>
      </c>
      <c r="G234" s="290"/>
      <c r="H234" s="290"/>
      <c r="I234" s="304"/>
      <c r="J234" s="64"/>
      <c r="K234" s="72"/>
      <c r="M234" s="178"/>
      <c r="N234" s="178"/>
      <c r="O234" s="178"/>
    </row>
    <row r="235" spans="1:15" ht="14.1" customHeight="1">
      <c r="A235" s="230">
        <f t="shared" ref="A235" si="53">A234+0.00000001</f>
        <v>6.0703060299999985</v>
      </c>
      <c r="B235" s="227" t="s">
        <v>929</v>
      </c>
      <c r="C235" s="63" t="s">
        <v>123</v>
      </c>
      <c r="D235" s="435">
        <v>172.27</v>
      </c>
      <c r="E235" s="64">
        <v>47.24</v>
      </c>
      <c r="F235" s="215">
        <v>0</v>
      </c>
      <c r="G235" s="290" t="e">
        <f t="shared" si="48"/>
        <v>#REF!</v>
      </c>
      <c r="H235" s="290">
        <f t="shared" si="49"/>
        <v>8138.03</v>
      </c>
      <c r="I235" s="304">
        <f t="shared" si="50"/>
        <v>0</v>
      </c>
      <c r="J235" s="64" t="e">
        <f t="shared" si="51"/>
        <v>#REF!</v>
      </c>
      <c r="K235" s="209"/>
      <c r="M235" s="178"/>
      <c r="N235" s="178"/>
      <c r="O235" s="178"/>
    </row>
    <row r="236" spans="1:15" ht="14.1" customHeight="1">
      <c r="A236" s="234">
        <f>A232+0.000001</f>
        <v>6.0703069999999988</v>
      </c>
      <c r="B236" s="497" t="s">
        <v>1248</v>
      </c>
      <c r="C236" s="63"/>
      <c r="D236" s="435"/>
      <c r="E236" s="64" t="s">
        <v>1</v>
      </c>
      <c r="F236" s="215" t="s">
        <v>1</v>
      </c>
      <c r="G236" s="290"/>
      <c r="H236" s="290"/>
      <c r="I236" s="304"/>
      <c r="J236" s="64"/>
      <c r="K236" s="209"/>
      <c r="M236" s="178"/>
      <c r="N236" s="178"/>
      <c r="O236" s="178"/>
    </row>
    <row r="237" spans="1:15" ht="14.1" customHeight="1">
      <c r="A237" s="230">
        <f>A236+0.00000001</f>
        <v>6.0703070099999987</v>
      </c>
      <c r="B237" s="500" t="s">
        <v>1249</v>
      </c>
      <c r="C237" s="63"/>
      <c r="D237" s="435"/>
      <c r="E237" s="64" t="s">
        <v>1</v>
      </c>
      <c r="F237" s="215" t="s">
        <v>1</v>
      </c>
      <c r="G237" s="290"/>
      <c r="H237" s="290"/>
      <c r="I237" s="304"/>
      <c r="J237" s="64"/>
      <c r="K237" s="209"/>
      <c r="M237" s="178"/>
      <c r="N237" s="178"/>
      <c r="O237" s="178"/>
    </row>
    <row r="238" spans="1:15" ht="14.1" customHeight="1">
      <c r="A238" s="234">
        <f>A236+0.000001</f>
        <v>6.0703079999999989</v>
      </c>
      <c r="B238" s="498" t="s">
        <v>1250</v>
      </c>
      <c r="C238" s="63" t="s">
        <v>123</v>
      </c>
      <c r="D238" s="435"/>
      <c r="E238" s="64">
        <v>0</v>
      </c>
      <c r="F238" s="215">
        <v>0</v>
      </c>
      <c r="G238" s="290" t="e">
        <f t="shared" si="48"/>
        <v>#REF!</v>
      </c>
      <c r="H238" s="290">
        <f t="shared" si="49"/>
        <v>0</v>
      </c>
      <c r="I238" s="304">
        <f t="shared" si="50"/>
        <v>0</v>
      </c>
      <c r="J238" s="64" t="e">
        <f t="shared" si="51"/>
        <v>#REF!</v>
      </c>
      <c r="K238" s="209"/>
      <c r="M238" s="178"/>
      <c r="N238" s="178"/>
      <c r="O238" s="178"/>
    </row>
    <row r="239" spans="1:15" ht="14.1" customHeight="1">
      <c r="A239" s="230">
        <f>A238+0.00000001</f>
        <v>6.0703080099999989</v>
      </c>
      <c r="B239" s="500" t="s">
        <v>1251</v>
      </c>
      <c r="C239" s="63"/>
      <c r="D239" s="435"/>
      <c r="E239" s="64" t="s">
        <v>1</v>
      </c>
      <c r="F239" s="215" t="s">
        <v>1</v>
      </c>
      <c r="G239" s="290"/>
      <c r="H239" s="290"/>
      <c r="I239" s="304"/>
      <c r="J239" s="64"/>
      <c r="K239" s="209"/>
      <c r="M239" s="178"/>
      <c r="N239" s="178"/>
      <c r="O239" s="178"/>
    </row>
    <row r="240" spans="1:15" ht="14.1" customHeight="1">
      <c r="A240" s="234">
        <f>A238+0.000001</f>
        <v>6.0703089999999991</v>
      </c>
      <c r="B240" s="487" t="s">
        <v>1252</v>
      </c>
      <c r="C240" s="63" t="s">
        <v>123</v>
      </c>
      <c r="D240" s="435">
        <v>108.49</v>
      </c>
      <c r="E240" s="64">
        <v>158.01999999999998</v>
      </c>
      <c r="F240" s="215">
        <v>0</v>
      </c>
      <c r="G240" s="290" t="e">
        <f t="shared" si="48"/>
        <v>#REF!</v>
      </c>
      <c r="H240" s="290">
        <f t="shared" si="49"/>
        <v>17143.59</v>
      </c>
      <c r="I240" s="304">
        <f t="shared" si="50"/>
        <v>0</v>
      </c>
      <c r="J240" s="64" t="e">
        <f t="shared" si="51"/>
        <v>#REF!</v>
      </c>
      <c r="K240" s="209"/>
      <c r="M240" s="178"/>
      <c r="N240" s="178"/>
      <c r="O240" s="178"/>
    </row>
    <row r="241" spans="1:15" ht="14.1" customHeight="1">
      <c r="A241" s="230">
        <f>A240+0.00000001</f>
        <v>6.070309009999999</v>
      </c>
      <c r="B241" s="500" t="s">
        <v>1253</v>
      </c>
      <c r="C241" s="63"/>
      <c r="D241" s="435"/>
      <c r="E241" s="64" t="s">
        <v>1</v>
      </c>
      <c r="F241" s="215" t="s">
        <v>1</v>
      </c>
      <c r="G241" s="290"/>
      <c r="H241" s="290"/>
      <c r="I241" s="304"/>
      <c r="J241" s="64"/>
      <c r="K241" s="209"/>
      <c r="M241" s="178"/>
      <c r="N241" s="178"/>
      <c r="O241" s="178"/>
    </row>
    <row r="242" spans="1:15" ht="14.1" customHeight="1">
      <c r="A242" s="234">
        <f>A240+0.000001</f>
        <v>6.0703099999999992</v>
      </c>
      <c r="B242" s="487" t="s">
        <v>1252</v>
      </c>
      <c r="C242" s="63" t="s">
        <v>123</v>
      </c>
      <c r="D242" s="435">
        <v>185.25</v>
      </c>
      <c r="E242" s="64">
        <v>158.01999999999998</v>
      </c>
      <c r="F242" s="215">
        <v>0</v>
      </c>
      <c r="G242" s="290" t="e">
        <f t="shared" ref="G242" si="54">+ROUND(E242+F242*tc,2)</f>
        <v>#REF!</v>
      </c>
      <c r="H242" s="290">
        <f t="shared" ref="H242" si="55">+ROUND(D242*E242,2)</f>
        <v>29273.21</v>
      </c>
      <c r="I242" s="304">
        <f t="shared" ref="I242" si="56">+ROUND(D242*F242,2)</f>
        <v>0</v>
      </c>
      <c r="J242" s="64" t="e">
        <f t="shared" ref="J242" si="57">+ROUND(H242+I242*tc,2)</f>
        <v>#REF!</v>
      </c>
      <c r="K242" s="209"/>
      <c r="M242" s="178"/>
      <c r="N242" s="178"/>
      <c r="O242" s="178"/>
    </row>
    <row r="243" spans="1:15" ht="14.1" customHeight="1">
      <c r="A243" s="230">
        <f>A242+0.00000001</f>
        <v>6.0703100099999991</v>
      </c>
      <c r="B243" s="500" t="s">
        <v>1254</v>
      </c>
      <c r="C243" s="63"/>
      <c r="D243" s="435">
        <v>0</v>
      </c>
      <c r="E243" s="64" t="s">
        <v>1</v>
      </c>
      <c r="F243" s="215" t="s">
        <v>1</v>
      </c>
      <c r="G243" s="290"/>
      <c r="H243" s="290"/>
      <c r="I243" s="304"/>
      <c r="J243" s="64"/>
      <c r="K243" s="209"/>
      <c r="M243" s="178"/>
      <c r="N243" s="178"/>
      <c r="O243" s="178"/>
    </row>
    <row r="244" spans="1:15" ht="14.1" customHeight="1">
      <c r="A244" s="234">
        <f>A242+0.000001</f>
        <v>6.0703109999999993</v>
      </c>
      <c r="B244" s="487" t="s">
        <v>1255</v>
      </c>
      <c r="C244" s="63" t="s">
        <v>123</v>
      </c>
      <c r="D244" s="435">
        <v>274.03999999999996</v>
      </c>
      <c r="E244" s="64">
        <v>210</v>
      </c>
      <c r="F244" s="215">
        <v>0</v>
      </c>
      <c r="G244" s="290" t="e">
        <f t="shared" ref="G244:G246" si="58">+ROUND(E244+F244*tc,2)</f>
        <v>#REF!</v>
      </c>
      <c r="H244" s="290">
        <f t="shared" ref="H244:H246" si="59">+ROUND(D244*E244,2)</f>
        <v>57548.4</v>
      </c>
      <c r="I244" s="304">
        <f t="shared" ref="I244:I246" si="60">+ROUND(D244*F244,2)</f>
        <v>0</v>
      </c>
      <c r="J244" s="64" t="e">
        <f t="shared" ref="J244:J246" si="61">+ROUND(H244+I244*tc,2)</f>
        <v>#REF!</v>
      </c>
      <c r="K244" s="209"/>
      <c r="M244" s="178"/>
      <c r="N244" s="178"/>
      <c r="O244" s="178"/>
    </row>
    <row r="245" spans="1:15" ht="14.1" customHeight="1">
      <c r="A245" s="230">
        <f>A244+0.00000001</f>
        <v>6.0703110099999993</v>
      </c>
      <c r="B245" s="487" t="s">
        <v>1256</v>
      </c>
      <c r="C245" s="63" t="s">
        <v>123</v>
      </c>
      <c r="D245" s="435">
        <v>148.24</v>
      </c>
      <c r="E245" s="64">
        <v>210</v>
      </c>
      <c r="F245" s="215">
        <v>0</v>
      </c>
      <c r="G245" s="290" t="e">
        <f t="shared" si="58"/>
        <v>#REF!</v>
      </c>
      <c r="H245" s="290">
        <f t="shared" si="59"/>
        <v>31130.400000000001</v>
      </c>
      <c r="I245" s="304">
        <f t="shared" si="60"/>
        <v>0</v>
      </c>
      <c r="J245" s="64" t="e">
        <f t="shared" si="61"/>
        <v>#REF!</v>
      </c>
      <c r="K245" s="209"/>
      <c r="M245" s="178"/>
      <c r="N245" s="178"/>
      <c r="O245" s="178"/>
    </row>
    <row r="246" spans="1:15" ht="14.1" customHeight="1">
      <c r="A246" s="234">
        <f>A244+0.000001</f>
        <v>6.0703119999999995</v>
      </c>
      <c r="B246" s="487" t="s">
        <v>1257</v>
      </c>
      <c r="C246" s="63" t="s">
        <v>123</v>
      </c>
      <c r="D246" s="435">
        <v>143.46</v>
      </c>
      <c r="E246" s="64">
        <v>178.68</v>
      </c>
      <c r="F246" s="215">
        <v>0</v>
      </c>
      <c r="G246" s="290" t="e">
        <f t="shared" si="58"/>
        <v>#REF!</v>
      </c>
      <c r="H246" s="290">
        <f t="shared" si="59"/>
        <v>25633.43</v>
      </c>
      <c r="I246" s="304">
        <f t="shared" si="60"/>
        <v>0</v>
      </c>
      <c r="J246" s="64" t="e">
        <f t="shared" si="61"/>
        <v>#REF!</v>
      </c>
      <c r="K246" s="209"/>
      <c r="M246" s="178"/>
      <c r="N246" s="178"/>
      <c r="O246" s="178"/>
    </row>
    <row r="247" spans="1:15" ht="14.1" customHeight="1">
      <c r="A247" s="230">
        <f>A246+0.00000001</f>
        <v>6.0703120099999994</v>
      </c>
      <c r="B247" s="500" t="s">
        <v>1258</v>
      </c>
      <c r="C247" s="63"/>
      <c r="D247" s="435">
        <v>0</v>
      </c>
      <c r="E247" s="64" t="s">
        <v>1</v>
      </c>
      <c r="F247" s="215" t="s">
        <v>1</v>
      </c>
      <c r="G247" s="290"/>
      <c r="H247" s="290"/>
      <c r="I247" s="304"/>
      <c r="J247" s="64"/>
      <c r="K247" s="209"/>
      <c r="M247" s="178"/>
      <c r="N247" s="178"/>
      <c r="O247" s="178"/>
    </row>
    <row r="248" spans="1:15" ht="14.1" customHeight="1">
      <c r="A248" s="230">
        <f>A247+0.00000001</f>
        <v>6.0703120199999994</v>
      </c>
      <c r="B248" s="487" t="s">
        <v>1259</v>
      </c>
      <c r="C248" s="63" t="s">
        <v>123</v>
      </c>
      <c r="D248" s="435">
        <v>14.55</v>
      </c>
      <c r="E248" s="64">
        <v>206.92000000000002</v>
      </c>
      <c r="F248" s="215">
        <v>0</v>
      </c>
      <c r="G248" s="290" t="e">
        <f t="shared" si="48"/>
        <v>#REF!</v>
      </c>
      <c r="H248" s="290">
        <f t="shared" si="49"/>
        <v>3010.69</v>
      </c>
      <c r="I248" s="304">
        <f t="shared" si="50"/>
        <v>0</v>
      </c>
      <c r="J248" s="64" t="e">
        <f t="shared" si="51"/>
        <v>#REF!</v>
      </c>
      <c r="K248" s="209"/>
      <c r="M248" s="178"/>
      <c r="N248" s="178"/>
      <c r="O248" s="178"/>
    </row>
    <row r="249" spans="1:15" ht="14.1" customHeight="1">
      <c r="A249" s="234">
        <f>A246+0.000001</f>
        <v>6.0703129999999996</v>
      </c>
      <c r="B249" s="227" t="s">
        <v>1260</v>
      </c>
      <c r="C249" s="63" t="s">
        <v>123</v>
      </c>
      <c r="D249" s="435">
        <v>6.48</v>
      </c>
      <c r="E249" s="64">
        <v>202.73</v>
      </c>
      <c r="F249" s="215">
        <v>0</v>
      </c>
      <c r="G249" s="290" t="e">
        <f t="shared" ref="G249" si="62">+ROUND(E249+F249*tc,2)</f>
        <v>#REF!</v>
      </c>
      <c r="H249" s="290">
        <f t="shared" si="49"/>
        <v>1313.69</v>
      </c>
      <c r="I249" s="304">
        <f t="shared" si="50"/>
        <v>0</v>
      </c>
      <c r="J249" s="64" t="e">
        <f t="shared" ref="J249" si="63">+ROUND(H249+I249*tc,2)</f>
        <v>#REF!</v>
      </c>
      <c r="K249" s="209"/>
      <c r="M249" s="178"/>
      <c r="N249" s="178"/>
      <c r="O249" s="178"/>
    </row>
    <row r="250" spans="1:15" ht="13.5" customHeight="1">
      <c r="A250" s="230">
        <f t="shared" ref="A250:A253" si="64">A249+0.00000001</f>
        <v>6.0703130099999996</v>
      </c>
      <c r="B250" s="500" t="s">
        <v>1261</v>
      </c>
      <c r="C250" s="63"/>
      <c r="D250" s="435">
        <v>0</v>
      </c>
      <c r="E250" s="64" t="s">
        <v>1</v>
      </c>
      <c r="F250" s="215" t="s">
        <v>1</v>
      </c>
      <c r="G250" s="290"/>
      <c r="H250" s="290"/>
      <c r="I250" s="304"/>
      <c r="J250" s="64"/>
      <c r="K250" s="209"/>
      <c r="M250" s="178"/>
      <c r="N250" s="178"/>
      <c r="O250" s="178"/>
    </row>
    <row r="251" spans="1:15" ht="13.5" customHeight="1">
      <c r="A251" s="230">
        <f t="shared" si="64"/>
        <v>6.0703130199999995</v>
      </c>
      <c r="B251" s="487" t="s">
        <v>1262</v>
      </c>
      <c r="C251" s="63" t="s">
        <v>123</v>
      </c>
      <c r="D251" s="435">
        <v>24.97</v>
      </c>
      <c r="E251" s="64">
        <v>126.07999999999998</v>
      </c>
      <c r="F251" s="215">
        <v>0</v>
      </c>
      <c r="G251" s="290" t="e">
        <f t="shared" si="48"/>
        <v>#REF!</v>
      </c>
      <c r="H251" s="290">
        <f t="shared" si="49"/>
        <v>3148.22</v>
      </c>
      <c r="I251" s="304">
        <f t="shared" si="50"/>
        <v>0</v>
      </c>
      <c r="J251" s="64" t="e">
        <f t="shared" si="51"/>
        <v>#REF!</v>
      </c>
      <c r="K251" s="209"/>
      <c r="M251" s="178"/>
      <c r="N251" s="178"/>
      <c r="O251" s="178"/>
    </row>
    <row r="252" spans="1:15" ht="13.5" customHeight="1">
      <c r="A252" s="234">
        <f>A249+0.000001</f>
        <v>6.0703139999999998</v>
      </c>
      <c r="B252" s="500" t="s">
        <v>1263</v>
      </c>
      <c r="C252" s="63"/>
      <c r="D252" s="435">
        <v>0</v>
      </c>
      <c r="E252" s="64" t="s">
        <v>1</v>
      </c>
      <c r="F252" s="215" t="s">
        <v>1</v>
      </c>
      <c r="G252" s="290"/>
      <c r="H252" s="290"/>
      <c r="I252" s="304"/>
      <c r="J252" s="64"/>
      <c r="K252" s="209"/>
      <c r="M252" s="178"/>
      <c r="N252" s="178"/>
      <c r="O252" s="178"/>
    </row>
    <row r="253" spans="1:15" ht="13.5" customHeight="1">
      <c r="A253" s="230">
        <f t="shared" si="64"/>
        <v>6.0703140099999997</v>
      </c>
      <c r="B253" s="487" t="s">
        <v>1264</v>
      </c>
      <c r="C253" s="63" t="s">
        <v>123</v>
      </c>
      <c r="D253" s="435">
        <v>142.09399999999999</v>
      </c>
      <c r="E253" s="64">
        <v>210</v>
      </c>
      <c r="F253" s="215">
        <v>0</v>
      </c>
      <c r="G253" s="290" t="e">
        <f t="shared" si="48"/>
        <v>#REF!</v>
      </c>
      <c r="H253" s="290">
        <f t="shared" si="49"/>
        <v>29839.74</v>
      </c>
      <c r="I253" s="304">
        <f t="shared" si="50"/>
        <v>0</v>
      </c>
      <c r="J253" s="64" t="e">
        <f t="shared" si="51"/>
        <v>#REF!</v>
      </c>
      <c r="K253" s="209"/>
      <c r="M253" s="178"/>
      <c r="N253" s="178"/>
      <c r="O253" s="178"/>
    </row>
    <row r="254" spans="1:15" ht="14.1" customHeight="1">
      <c r="A254" s="234">
        <f>A252+0.000001</f>
        <v>6.0703149999999999</v>
      </c>
      <c r="B254" s="500" t="s">
        <v>1265</v>
      </c>
      <c r="C254" s="63"/>
      <c r="D254" s="435">
        <v>0</v>
      </c>
      <c r="E254" s="64" t="s">
        <v>1</v>
      </c>
      <c r="F254" s="215" t="s">
        <v>1</v>
      </c>
      <c r="G254" s="290"/>
      <c r="H254" s="290"/>
      <c r="I254" s="304"/>
      <c r="J254" s="64"/>
      <c r="K254" s="209"/>
      <c r="M254" s="178"/>
      <c r="N254" s="178"/>
      <c r="O254" s="178"/>
    </row>
    <row r="255" spans="1:15" ht="14.1" customHeight="1">
      <c r="A255" s="230">
        <f>A254+0.00000001</f>
        <v>6.0703150099999998</v>
      </c>
      <c r="B255" s="487" t="s">
        <v>1266</v>
      </c>
      <c r="C255" s="63" t="s">
        <v>123</v>
      </c>
      <c r="D255" s="435">
        <v>32.409999999999997</v>
      </c>
      <c r="E255" s="64">
        <v>97.929999999999993</v>
      </c>
      <c r="F255" s="215">
        <v>0</v>
      </c>
      <c r="G255" s="290" t="e">
        <f t="shared" si="48"/>
        <v>#REF!</v>
      </c>
      <c r="H255" s="290">
        <f t="shared" si="49"/>
        <v>3173.91</v>
      </c>
      <c r="I255" s="304">
        <f t="shared" si="50"/>
        <v>0</v>
      </c>
      <c r="J255" s="64" t="e">
        <f t="shared" si="51"/>
        <v>#REF!</v>
      </c>
      <c r="K255" s="209"/>
      <c r="M255" s="178"/>
      <c r="N255" s="178"/>
      <c r="O255" s="178"/>
    </row>
    <row r="256" spans="1:15" ht="14.1" customHeight="1">
      <c r="A256" s="230">
        <f t="shared" ref="A256:A257" si="65">A255+0.00000001</f>
        <v>6.0703150199999998</v>
      </c>
      <c r="B256" s="487" t="s">
        <v>1267</v>
      </c>
      <c r="C256" s="63" t="s">
        <v>123</v>
      </c>
      <c r="D256" s="435">
        <v>9.6300000000000008</v>
      </c>
      <c r="E256" s="64">
        <v>97.929999999999993</v>
      </c>
      <c r="F256" s="215">
        <v>0</v>
      </c>
      <c r="G256" s="290" t="e">
        <f t="shared" ref="G256" si="66">+ROUND(E256+F256*tc,2)</f>
        <v>#REF!</v>
      </c>
      <c r="H256" s="290">
        <f t="shared" si="49"/>
        <v>943.07</v>
      </c>
      <c r="I256" s="304">
        <f t="shared" si="50"/>
        <v>0</v>
      </c>
      <c r="J256" s="64" t="e">
        <f t="shared" ref="J256" si="67">+ROUND(H256+I256*tc,2)</f>
        <v>#REF!</v>
      </c>
      <c r="K256" s="209"/>
      <c r="M256" s="178"/>
      <c r="N256" s="178"/>
      <c r="O256" s="178"/>
    </row>
    <row r="257" spans="1:15" ht="14.1" customHeight="1">
      <c r="A257" s="230">
        <f t="shared" si="65"/>
        <v>6.0703150299999997</v>
      </c>
      <c r="B257" s="500" t="s">
        <v>1268</v>
      </c>
      <c r="C257" s="63"/>
      <c r="D257" s="435">
        <v>0</v>
      </c>
      <c r="E257" s="64" t="s">
        <v>1</v>
      </c>
      <c r="F257" s="215" t="s">
        <v>1</v>
      </c>
      <c r="G257" s="290"/>
      <c r="H257" s="290"/>
      <c r="I257" s="304"/>
      <c r="J257" s="64"/>
      <c r="K257" s="209"/>
      <c r="M257" s="178"/>
      <c r="N257" s="178"/>
      <c r="O257" s="178"/>
    </row>
    <row r="258" spans="1:15" ht="14.1" customHeight="1">
      <c r="A258" s="234">
        <f>A254+0.000001</f>
        <v>6.070316</v>
      </c>
      <c r="B258" s="326" t="s">
        <v>918</v>
      </c>
      <c r="C258" s="63" t="s">
        <v>123</v>
      </c>
      <c r="D258" s="435">
        <v>92.949999999999989</v>
      </c>
      <c r="E258" s="64">
        <v>46.92</v>
      </c>
      <c r="F258" s="215">
        <v>0</v>
      </c>
      <c r="G258" s="290" t="e">
        <f t="shared" si="48"/>
        <v>#REF!</v>
      </c>
      <c r="H258" s="290">
        <f t="shared" si="49"/>
        <v>4361.21</v>
      </c>
      <c r="I258" s="304">
        <f t="shared" si="50"/>
        <v>0</v>
      </c>
      <c r="J258" s="64" t="e">
        <f t="shared" si="51"/>
        <v>#REF!</v>
      </c>
      <c r="K258" s="209"/>
      <c r="M258" s="178"/>
      <c r="N258" s="178"/>
      <c r="O258" s="178"/>
    </row>
    <row r="259" spans="1:15" ht="14.1" customHeight="1">
      <c r="A259" s="230">
        <f>A258+0.00000001</f>
        <v>6.07031601</v>
      </c>
      <c r="B259" s="500" t="s">
        <v>1269</v>
      </c>
      <c r="C259" s="63"/>
      <c r="D259" s="435">
        <v>0</v>
      </c>
      <c r="E259" s="64" t="s">
        <v>1</v>
      </c>
      <c r="F259" s="215" t="s">
        <v>1</v>
      </c>
      <c r="G259" s="290"/>
      <c r="H259" s="290"/>
      <c r="I259" s="304"/>
      <c r="J259" s="64"/>
      <c r="K259" s="209"/>
      <c r="M259" s="178"/>
      <c r="N259" s="178"/>
      <c r="O259" s="178"/>
    </row>
    <row r="260" spans="1:15" ht="14.1" customHeight="1">
      <c r="A260" s="234">
        <f>A258+0.000001</f>
        <v>6.0703170000000002</v>
      </c>
      <c r="B260" s="326" t="s">
        <v>918</v>
      </c>
      <c r="C260" s="63" t="s">
        <v>123</v>
      </c>
      <c r="D260" s="435">
        <v>25.6</v>
      </c>
      <c r="E260" s="64">
        <v>46.92</v>
      </c>
      <c r="F260" s="215">
        <v>0</v>
      </c>
      <c r="G260" s="290" t="e">
        <f t="shared" si="48"/>
        <v>#REF!</v>
      </c>
      <c r="H260" s="290">
        <f t="shared" si="49"/>
        <v>1201.1500000000001</v>
      </c>
      <c r="I260" s="304">
        <f t="shared" si="50"/>
        <v>0</v>
      </c>
      <c r="J260" s="64" t="e">
        <f t="shared" si="51"/>
        <v>#REF!</v>
      </c>
      <c r="K260" s="209"/>
      <c r="M260" s="178"/>
      <c r="N260" s="178"/>
      <c r="O260" s="178"/>
    </row>
    <row r="261" spans="1:15" ht="14.1" customHeight="1">
      <c r="A261" s="230">
        <f>A260+0.00000001</f>
        <v>6.0703170100000001</v>
      </c>
      <c r="B261" s="500" t="s">
        <v>927</v>
      </c>
      <c r="C261" s="63"/>
      <c r="D261" s="435">
        <v>0</v>
      </c>
      <c r="E261" s="64" t="s">
        <v>1</v>
      </c>
      <c r="F261" s="215" t="s">
        <v>1</v>
      </c>
      <c r="G261" s="290"/>
      <c r="H261" s="290"/>
      <c r="I261" s="304"/>
      <c r="J261" s="64"/>
      <c r="K261" s="209"/>
      <c r="M261" s="178"/>
      <c r="N261" s="178"/>
      <c r="O261" s="178"/>
    </row>
    <row r="262" spans="1:15" ht="14.1" customHeight="1">
      <c r="A262" s="234">
        <f>A260+0.000001</f>
        <v>6.0703180000000003</v>
      </c>
      <c r="B262" s="487" t="s">
        <v>1270</v>
      </c>
      <c r="C262" s="63" t="s">
        <v>123</v>
      </c>
      <c r="D262" s="435">
        <v>57.96</v>
      </c>
      <c r="E262" s="64">
        <v>21.4</v>
      </c>
      <c r="F262" s="215">
        <v>0</v>
      </c>
      <c r="G262" s="290" t="e">
        <f t="shared" si="48"/>
        <v>#REF!</v>
      </c>
      <c r="H262" s="290">
        <f t="shared" si="49"/>
        <v>1240.3399999999999</v>
      </c>
      <c r="I262" s="304">
        <f t="shared" si="50"/>
        <v>0</v>
      </c>
      <c r="J262" s="64" t="e">
        <f t="shared" si="51"/>
        <v>#REF!</v>
      </c>
      <c r="K262" s="209"/>
      <c r="M262" s="178"/>
      <c r="N262" s="178"/>
      <c r="O262" s="178"/>
    </row>
    <row r="263" spans="1:15" ht="14.1" customHeight="1">
      <c r="A263" s="230">
        <f>A262+0.00000001</f>
        <v>6.0703180100000003</v>
      </c>
      <c r="B263" s="500" t="s">
        <v>1271</v>
      </c>
      <c r="C263" s="63"/>
      <c r="D263" s="435">
        <v>0</v>
      </c>
      <c r="E263" s="64" t="s">
        <v>1</v>
      </c>
      <c r="F263" s="215" t="s">
        <v>1</v>
      </c>
      <c r="G263" s="290"/>
      <c r="H263" s="290"/>
      <c r="I263" s="304"/>
      <c r="J263" s="64"/>
      <c r="K263" s="209"/>
      <c r="M263" s="178"/>
      <c r="N263" s="178"/>
      <c r="O263" s="178"/>
    </row>
    <row r="264" spans="1:15" ht="14.1" customHeight="1">
      <c r="A264" s="230">
        <f>A263+0.00000001</f>
        <v>6.0703180200000002</v>
      </c>
      <c r="B264" s="487" t="s">
        <v>1272</v>
      </c>
      <c r="C264" s="63" t="s">
        <v>123</v>
      </c>
      <c r="D264" s="435">
        <v>214.48</v>
      </c>
      <c r="E264" s="64">
        <v>0</v>
      </c>
      <c r="F264" s="215">
        <v>0</v>
      </c>
      <c r="G264" s="290" t="e">
        <f t="shared" si="48"/>
        <v>#REF!</v>
      </c>
      <c r="H264" s="290">
        <f t="shared" si="49"/>
        <v>0</v>
      </c>
      <c r="I264" s="304">
        <f t="shared" si="50"/>
        <v>0</v>
      </c>
      <c r="J264" s="64" t="e">
        <f t="shared" si="51"/>
        <v>#REF!</v>
      </c>
      <c r="K264" s="209"/>
      <c r="M264" s="178"/>
      <c r="N264" s="178"/>
      <c r="O264" s="178"/>
    </row>
    <row r="265" spans="1:15" ht="14.1" customHeight="1">
      <c r="A265" s="234">
        <f>A262+0.000001</f>
        <v>6.0703190000000005</v>
      </c>
      <c r="B265" s="500" t="s">
        <v>1273</v>
      </c>
      <c r="C265" s="63"/>
      <c r="D265" s="435"/>
      <c r="E265" s="64"/>
      <c r="F265" s="215"/>
      <c r="G265" s="290"/>
      <c r="H265" s="290"/>
      <c r="I265" s="304"/>
      <c r="J265" s="64"/>
      <c r="K265" s="209"/>
      <c r="M265" s="178"/>
      <c r="N265" s="178"/>
      <c r="O265" s="178"/>
    </row>
    <row r="266" spans="1:15" ht="14.1" customHeight="1">
      <c r="A266" s="230">
        <f>A265+0.00000001</f>
        <v>6.0703190100000004</v>
      </c>
      <c r="B266" s="487" t="s">
        <v>1274</v>
      </c>
      <c r="C266" s="63" t="s">
        <v>123</v>
      </c>
      <c r="D266" s="435">
        <v>15.27</v>
      </c>
      <c r="E266" s="64">
        <v>69.22</v>
      </c>
      <c r="F266" s="215">
        <v>0</v>
      </c>
      <c r="G266" s="290" t="e">
        <f t="shared" ref="G266" si="68">+ROUND(E266+F266*tc,2)</f>
        <v>#REF!</v>
      </c>
      <c r="H266" s="290">
        <f t="shared" ref="H266" si="69">+ROUND(D266*E266,2)</f>
        <v>1056.99</v>
      </c>
      <c r="I266" s="304">
        <f t="shared" ref="I266" si="70">+ROUND(D266*F266,2)</f>
        <v>0</v>
      </c>
      <c r="J266" s="64" t="e">
        <f t="shared" ref="J266" si="71">+ROUND(H266+I266*tc,2)</f>
        <v>#REF!</v>
      </c>
      <c r="K266" s="209"/>
      <c r="M266" s="178"/>
      <c r="N266" s="178"/>
      <c r="O266" s="178"/>
    </row>
    <row r="267" spans="1:15" ht="14.1" customHeight="1">
      <c r="A267" s="222">
        <f>A218+0.0001</f>
        <v>6.0703999999999976</v>
      </c>
      <c r="B267" s="500" t="s">
        <v>1275</v>
      </c>
      <c r="C267" s="63"/>
      <c r="D267" s="435"/>
      <c r="E267" s="64"/>
      <c r="F267" s="215"/>
      <c r="G267" s="290"/>
      <c r="H267" s="290"/>
      <c r="I267" s="304"/>
      <c r="J267" s="64"/>
      <c r="K267" s="209"/>
      <c r="M267" s="178"/>
      <c r="N267" s="178"/>
      <c r="O267" s="178"/>
    </row>
    <row r="268" spans="1:15" ht="14.1" customHeight="1">
      <c r="A268" s="234">
        <f>A267+0.000001</f>
        <v>6.0704009999999977</v>
      </c>
      <c r="B268" s="487" t="s">
        <v>1274</v>
      </c>
      <c r="C268" s="63" t="s">
        <v>123</v>
      </c>
      <c r="D268" s="435">
        <v>3.05</v>
      </c>
      <c r="E268" s="64">
        <v>69.22</v>
      </c>
      <c r="F268" s="215">
        <v>0</v>
      </c>
      <c r="G268" s="290" t="e">
        <f t="shared" ref="G268" si="72">+ROUND(E268+F268*tc,2)</f>
        <v>#REF!</v>
      </c>
      <c r="H268" s="290">
        <f t="shared" ref="H268" si="73">+ROUND(D268*E268,2)</f>
        <v>211.12</v>
      </c>
      <c r="I268" s="304">
        <f t="shared" ref="I268" si="74">+ROUND(D268*F268,2)</f>
        <v>0</v>
      </c>
      <c r="J268" s="64" t="e">
        <f t="shared" ref="J268" si="75">+ROUND(H268+I268*tc,2)</f>
        <v>#REF!</v>
      </c>
      <c r="K268" s="209"/>
      <c r="M268" s="178"/>
      <c r="N268" s="178"/>
      <c r="O268" s="178"/>
    </row>
    <row r="269" spans="1:15" ht="14.1" customHeight="1">
      <c r="A269" s="230">
        <f>A268+0.00000001</f>
        <v>6.0704010099999977</v>
      </c>
      <c r="B269" s="500" t="s">
        <v>1276</v>
      </c>
      <c r="C269" s="63"/>
      <c r="D269" s="435">
        <v>0</v>
      </c>
      <c r="E269" s="64" t="s">
        <v>1</v>
      </c>
      <c r="F269" s="215" t="s">
        <v>1</v>
      </c>
      <c r="G269" s="290"/>
      <c r="H269" s="290"/>
      <c r="I269" s="304"/>
      <c r="J269" s="64"/>
      <c r="K269" s="209"/>
      <c r="M269" s="178"/>
      <c r="N269" s="178"/>
      <c r="O269" s="178"/>
    </row>
    <row r="270" spans="1:15" ht="14.1" customHeight="1">
      <c r="A270" s="234">
        <f>A268+0.000001</f>
        <v>6.0704019999999979</v>
      </c>
      <c r="B270" s="487" t="s">
        <v>1277</v>
      </c>
      <c r="C270" s="63" t="s">
        <v>123</v>
      </c>
      <c r="D270" s="435">
        <v>16.93</v>
      </c>
      <c r="E270" s="64">
        <v>146.26</v>
      </c>
      <c r="F270" s="215">
        <v>0</v>
      </c>
      <c r="G270" s="290" t="e">
        <f t="shared" si="48"/>
        <v>#REF!</v>
      </c>
      <c r="H270" s="290">
        <f t="shared" si="49"/>
        <v>2476.1799999999998</v>
      </c>
      <c r="I270" s="304">
        <f t="shared" si="50"/>
        <v>0</v>
      </c>
      <c r="J270" s="64" t="e">
        <f t="shared" si="51"/>
        <v>#REF!</v>
      </c>
      <c r="K270" s="209"/>
      <c r="M270" s="178"/>
      <c r="N270" s="178"/>
      <c r="O270" s="178"/>
    </row>
    <row r="271" spans="1:15" ht="14.1" customHeight="1">
      <c r="A271" s="230">
        <f>A270+0.00000001</f>
        <v>6.0704020099999978</v>
      </c>
      <c r="B271" s="500" t="s">
        <v>1278</v>
      </c>
      <c r="C271" s="63"/>
      <c r="D271" s="435">
        <v>0</v>
      </c>
      <c r="E271" s="64" t="s">
        <v>1</v>
      </c>
      <c r="F271" s="215" t="s">
        <v>1</v>
      </c>
      <c r="G271" s="290"/>
      <c r="H271" s="290"/>
      <c r="I271" s="304"/>
      <c r="J271" s="64"/>
      <c r="K271" s="209"/>
      <c r="M271" s="178"/>
      <c r="N271" s="178"/>
      <c r="O271" s="178"/>
    </row>
    <row r="272" spans="1:15" ht="14.1" customHeight="1">
      <c r="A272" s="222">
        <f>A267+0.00000001</f>
        <v>6.0704000099999975</v>
      </c>
      <c r="B272" s="487" t="s">
        <v>1274</v>
      </c>
      <c r="C272" s="63" t="s">
        <v>123</v>
      </c>
      <c r="D272" s="435">
        <v>27.83</v>
      </c>
      <c r="E272" s="64">
        <v>69.22</v>
      </c>
      <c r="F272" s="215">
        <v>0</v>
      </c>
      <c r="G272" s="290" t="e">
        <f t="shared" si="48"/>
        <v>#REF!</v>
      </c>
      <c r="H272" s="290">
        <f t="shared" si="49"/>
        <v>1926.39</v>
      </c>
      <c r="I272" s="304">
        <f t="shared" si="50"/>
        <v>0</v>
      </c>
      <c r="J272" s="64" t="e">
        <f t="shared" si="51"/>
        <v>#REF!</v>
      </c>
      <c r="K272" s="209"/>
      <c r="M272" s="178"/>
      <c r="N272" s="178"/>
      <c r="O272" s="178"/>
    </row>
    <row r="273" spans="1:15" ht="14.1" customHeight="1">
      <c r="A273" s="234">
        <f>A272+0.000001</f>
        <v>6.0704010099999977</v>
      </c>
      <c r="B273" s="500" t="s">
        <v>1279</v>
      </c>
      <c r="C273" s="63"/>
      <c r="D273" s="435">
        <v>0</v>
      </c>
      <c r="E273" s="64" t="s">
        <v>1</v>
      </c>
      <c r="F273" s="215" t="s">
        <v>1</v>
      </c>
      <c r="G273" s="290"/>
      <c r="H273" s="290"/>
      <c r="I273" s="304"/>
      <c r="J273" s="64"/>
      <c r="K273" s="209"/>
      <c r="M273" s="178"/>
      <c r="N273" s="178"/>
      <c r="O273" s="178"/>
    </row>
    <row r="274" spans="1:15" ht="14.1" customHeight="1">
      <c r="A274" s="230">
        <f>A273+0.00000001</f>
        <v>6.0704010199999976</v>
      </c>
      <c r="B274" s="498" t="s">
        <v>1270</v>
      </c>
      <c r="C274" s="63" t="s">
        <v>123</v>
      </c>
      <c r="D274" s="435">
        <v>26.37</v>
      </c>
      <c r="E274" s="64">
        <v>21.4</v>
      </c>
      <c r="F274" s="215">
        <v>0</v>
      </c>
      <c r="G274" s="290" t="e">
        <f t="shared" si="48"/>
        <v>#REF!</v>
      </c>
      <c r="H274" s="290">
        <f t="shared" si="49"/>
        <v>564.32000000000005</v>
      </c>
      <c r="I274" s="304">
        <f t="shared" si="50"/>
        <v>0</v>
      </c>
      <c r="J274" s="64" t="e">
        <f t="shared" si="51"/>
        <v>#REF!</v>
      </c>
      <c r="K274" s="209"/>
      <c r="M274" s="178"/>
      <c r="N274" s="178"/>
      <c r="O274" s="178"/>
    </row>
    <row r="275" spans="1:15" ht="14.1" customHeight="1">
      <c r="A275" s="230">
        <f>A274+0.00000001</f>
        <v>6.0704010299999975</v>
      </c>
      <c r="B275" s="500" t="s">
        <v>1280</v>
      </c>
      <c r="C275" s="63"/>
      <c r="D275" s="435">
        <v>0</v>
      </c>
      <c r="E275" s="64" t="s">
        <v>1</v>
      </c>
      <c r="F275" s="215" t="s">
        <v>1</v>
      </c>
      <c r="G275" s="290"/>
      <c r="H275" s="290"/>
      <c r="I275" s="304"/>
      <c r="J275" s="64"/>
      <c r="K275" s="209"/>
      <c r="M275" s="178"/>
      <c r="N275" s="178"/>
      <c r="O275" s="178"/>
    </row>
    <row r="276" spans="1:15" ht="14.1" customHeight="1">
      <c r="A276" s="234">
        <f>A273+0.000001</f>
        <v>6.0704020099999978</v>
      </c>
      <c r="B276" s="498" t="s">
        <v>1281</v>
      </c>
      <c r="C276" s="63" t="s">
        <v>123</v>
      </c>
      <c r="D276" s="435">
        <v>120.79</v>
      </c>
      <c r="E276" s="64">
        <v>176.05</v>
      </c>
      <c r="F276" s="215">
        <v>0</v>
      </c>
      <c r="G276" s="290" t="e">
        <f t="shared" si="48"/>
        <v>#REF!</v>
      </c>
      <c r="H276" s="290">
        <f t="shared" si="49"/>
        <v>21265.08</v>
      </c>
      <c r="I276" s="304">
        <f t="shared" si="50"/>
        <v>0</v>
      </c>
      <c r="J276" s="64" t="e">
        <f t="shared" si="51"/>
        <v>#REF!</v>
      </c>
      <c r="K276" s="209"/>
      <c r="M276" s="178"/>
      <c r="N276" s="178"/>
      <c r="O276" s="178"/>
    </row>
    <row r="277" spans="1:15" ht="14.1" customHeight="1">
      <c r="A277" s="230">
        <f>A276+0.00000001</f>
        <v>6.0704020199999977</v>
      </c>
      <c r="B277" s="501" t="s">
        <v>1282</v>
      </c>
      <c r="C277" s="63"/>
      <c r="D277" s="435">
        <v>0</v>
      </c>
      <c r="E277" s="64"/>
      <c r="F277" s="215"/>
      <c r="G277" s="290" t="e">
        <f t="shared" si="48"/>
        <v>#REF!</v>
      </c>
      <c r="H277" s="290">
        <f t="shared" si="49"/>
        <v>0</v>
      </c>
      <c r="I277" s="304">
        <f t="shared" si="50"/>
        <v>0</v>
      </c>
      <c r="J277" s="64" t="e">
        <f t="shared" si="51"/>
        <v>#REF!</v>
      </c>
      <c r="K277" s="209"/>
      <c r="M277" s="178"/>
      <c r="N277" s="178"/>
      <c r="O277" s="178"/>
    </row>
    <row r="278" spans="1:15" ht="14.1" customHeight="1">
      <c r="A278" s="234">
        <f>A276+0.000001</f>
        <v>6.0704030099999979</v>
      </c>
      <c r="B278" s="500" t="s">
        <v>1283</v>
      </c>
      <c r="C278" s="63"/>
      <c r="D278" s="435">
        <v>0</v>
      </c>
      <c r="E278" s="64"/>
      <c r="F278" s="215"/>
      <c r="G278" s="290" t="e">
        <f t="shared" si="48"/>
        <v>#REF!</v>
      </c>
      <c r="H278" s="290">
        <f t="shared" si="49"/>
        <v>0</v>
      </c>
      <c r="I278" s="304">
        <f t="shared" si="50"/>
        <v>0</v>
      </c>
      <c r="J278" s="64" t="e">
        <f t="shared" si="51"/>
        <v>#REF!</v>
      </c>
      <c r="K278" s="209"/>
      <c r="M278" s="178"/>
      <c r="N278" s="178"/>
      <c r="O278" s="178"/>
    </row>
    <row r="279" spans="1:15" ht="12.75" customHeight="1">
      <c r="A279" s="230">
        <f>A278+0.00000001</f>
        <v>6.0704030199999979</v>
      </c>
      <c r="B279" s="498" t="s">
        <v>920</v>
      </c>
      <c r="C279" s="63" t="s">
        <v>123</v>
      </c>
      <c r="D279" s="435">
        <v>3344.16</v>
      </c>
      <c r="E279" s="64">
        <v>70</v>
      </c>
      <c r="F279" s="215">
        <v>0</v>
      </c>
      <c r="G279" s="290" t="e">
        <f t="shared" si="48"/>
        <v>#REF!</v>
      </c>
      <c r="H279" s="290">
        <f t="shared" si="49"/>
        <v>234091.2</v>
      </c>
      <c r="I279" s="304">
        <f t="shared" si="50"/>
        <v>0</v>
      </c>
      <c r="J279" s="64" t="e">
        <f t="shared" si="51"/>
        <v>#REF!</v>
      </c>
      <c r="K279" s="209"/>
      <c r="M279" s="178"/>
      <c r="N279" s="178"/>
      <c r="O279" s="178"/>
    </row>
    <row r="280" spans="1:15" ht="14.1" customHeight="1">
      <c r="A280" s="234">
        <f>A278+0.000001</f>
        <v>6.0704040099999981</v>
      </c>
      <c r="B280" s="500" t="s">
        <v>1284</v>
      </c>
      <c r="C280" s="63"/>
      <c r="D280" s="435">
        <v>0</v>
      </c>
      <c r="E280" s="64"/>
      <c r="F280" s="215"/>
      <c r="G280" s="290" t="e">
        <f t="shared" si="48"/>
        <v>#REF!</v>
      </c>
      <c r="H280" s="290">
        <f t="shared" si="49"/>
        <v>0</v>
      </c>
      <c r="I280" s="304">
        <f t="shared" si="50"/>
        <v>0</v>
      </c>
      <c r="J280" s="64" t="e">
        <f t="shared" si="51"/>
        <v>#REF!</v>
      </c>
      <c r="K280" s="209"/>
      <c r="M280" s="178"/>
      <c r="N280" s="178"/>
      <c r="O280" s="178"/>
    </row>
    <row r="281" spans="1:15" ht="14.1" customHeight="1">
      <c r="A281" s="230">
        <f>A280+0.00000001</f>
        <v>6.070404019999998</v>
      </c>
      <c r="B281" s="498" t="s">
        <v>920</v>
      </c>
      <c r="C281" s="63" t="s">
        <v>123</v>
      </c>
      <c r="D281" s="435">
        <v>22.59</v>
      </c>
      <c r="E281" s="64">
        <v>70</v>
      </c>
      <c r="F281" s="215">
        <v>0</v>
      </c>
      <c r="G281" s="290" t="e">
        <f t="shared" si="48"/>
        <v>#REF!</v>
      </c>
      <c r="H281" s="290">
        <f t="shared" si="49"/>
        <v>1581.3</v>
      </c>
      <c r="I281" s="304">
        <f t="shared" si="50"/>
        <v>0</v>
      </c>
      <c r="J281" s="64" t="e">
        <f t="shared" si="51"/>
        <v>#REF!</v>
      </c>
      <c r="K281" s="209"/>
      <c r="M281" s="178"/>
      <c r="N281" s="178"/>
      <c r="O281" s="178"/>
    </row>
    <row r="282" spans="1:15" ht="14.1" customHeight="1">
      <c r="A282" s="230">
        <f>A281+0.00000001</f>
        <v>6.070404029999998</v>
      </c>
      <c r="B282" s="500" t="s">
        <v>1285</v>
      </c>
      <c r="C282" s="63"/>
      <c r="D282" s="435">
        <v>0</v>
      </c>
      <c r="E282" s="64"/>
      <c r="F282" s="215"/>
      <c r="G282" s="290" t="e">
        <f t="shared" si="48"/>
        <v>#REF!</v>
      </c>
      <c r="H282" s="290">
        <f t="shared" si="49"/>
        <v>0</v>
      </c>
      <c r="I282" s="304">
        <f t="shared" si="50"/>
        <v>0</v>
      </c>
      <c r="J282" s="64" t="e">
        <f t="shared" si="51"/>
        <v>#REF!</v>
      </c>
      <c r="K282" s="209"/>
      <c r="M282" s="178"/>
      <c r="N282" s="178"/>
      <c r="O282" s="178"/>
    </row>
    <row r="283" spans="1:15" ht="14.1" customHeight="1">
      <c r="A283" s="234">
        <f>A280+0.000001</f>
        <v>6.0704050099999982</v>
      </c>
      <c r="B283" s="326" t="s">
        <v>918</v>
      </c>
      <c r="C283" s="63" t="s">
        <v>123</v>
      </c>
      <c r="D283" s="435">
        <v>408.46</v>
      </c>
      <c r="E283" s="64">
        <v>46.92</v>
      </c>
      <c r="F283" s="215">
        <v>0</v>
      </c>
      <c r="G283" s="290" t="e">
        <f t="shared" si="48"/>
        <v>#REF!</v>
      </c>
      <c r="H283" s="290">
        <f t="shared" si="49"/>
        <v>19164.939999999999</v>
      </c>
      <c r="I283" s="304">
        <f t="shared" si="50"/>
        <v>0</v>
      </c>
      <c r="J283" s="64" t="e">
        <f t="shared" si="51"/>
        <v>#REF!</v>
      </c>
      <c r="K283" s="209"/>
      <c r="M283" s="178"/>
      <c r="N283" s="178"/>
      <c r="O283" s="178"/>
    </row>
    <row r="284" spans="1:15" ht="14.1" customHeight="1">
      <c r="A284" s="230">
        <f>A283+0.00000001</f>
        <v>6.0704050199999982</v>
      </c>
      <c r="B284" s="502" t="s">
        <v>1286</v>
      </c>
      <c r="C284" s="63"/>
      <c r="D284" s="435">
        <v>0</v>
      </c>
      <c r="E284" s="64"/>
      <c r="F284" s="215"/>
      <c r="G284" s="290" t="e">
        <f t="shared" si="48"/>
        <v>#REF!</v>
      </c>
      <c r="H284" s="290">
        <f t="shared" si="49"/>
        <v>0</v>
      </c>
      <c r="I284" s="304">
        <f t="shared" si="50"/>
        <v>0</v>
      </c>
      <c r="J284" s="64" t="e">
        <f t="shared" si="51"/>
        <v>#REF!</v>
      </c>
      <c r="K284" s="209"/>
      <c r="M284" s="178"/>
      <c r="N284" s="178"/>
      <c r="O284" s="178"/>
    </row>
    <row r="285" spans="1:15" ht="14.1" customHeight="1">
      <c r="A285" s="234">
        <f>A283+0.000001</f>
        <v>6.0704060099999984</v>
      </c>
      <c r="B285" s="500" t="s">
        <v>1287</v>
      </c>
      <c r="C285" s="63"/>
      <c r="D285" s="435">
        <v>0</v>
      </c>
      <c r="E285" s="64"/>
      <c r="F285" s="215"/>
      <c r="G285" s="290" t="e">
        <f t="shared" ref="G285:G286" si="76">+ROUND(E285+F285*tc,2)</f>
        <v>#REF!</v>
      </c>
      <c r="H285" s="290">
        <f t="shared" si="49"/>
        <v>0</v>
      </c>
      <c r="I285" s="304">
        <f t="shared" si="50"/>
        <v>0</v>
      </c>
      <c r="J285" s="64" t="e">
        <f t="shared" ref="J285:J286" si="77">+ROUND(H285+I285*tc,2)</f>
        <v>#REF!</v>
      </c>
      <c r="K285" s="209"/>
      <c r="M285" s="178"/>
      <c r="N285" s="178"/>
      <c r="O285" s="178"/>
    </row>
    <row r="286" spans="1:15" ht="14.1" customHeight="1">
      <c r="A286" s="230">
        <f>A285+0.00000001</f>
        <v>6.0704060199999983</v>
      </c>
      <c r="B286" s="498" t="s">
        <v>1262</v>
      </c>
      <c r="C286" s="63" t="s">
        <v>123</v>
      </c>
      <c r="D286" s="435">
        <v>133.1</v>
      </c>
      <c r="E286" s="64">
        <v>126.07999999999998</v>
      </c>
      <c r="F286" s="215">
        <v>0</v>
      </c>
      <c r="G286" s="290" t="e">
        <f t="shared" si="76"/>
        <v>#REF!</v>
      </c>
      <c r="H286" s="290">
        <f t="shared" si="49"/>
        <v>16781.25</v>
      </c>
      <c r="I286" s="304">
        <f t="shared" si="50"/>
        <v>0</v>
      </c>
      <c r="J286" s="64" t="e">
        <f t="shared" si="77"/>
        <v>#REF!</v>
      </c>
      <c r="K286" s="209"/>
      <c r="M286" s="178"/>
      <c r="N286" s="178"/>
      <c r="O286" s="178"/>
    </row>
    <row r="287" spans="1:15" ht="14.1" customHeight="1">
      <c r="A287" s="234">
        <f>A285+0.000001</f>
        <v>6.0704070099999985</v>
      </c>
      <c r="B287" s="500" t="s">
        <v>1278</v>
      </c>
      <c r="C287" s="63"/>
      <c r="D287" s="435">
        <v>0</v>
      </c>
      <c r="E287" s="64"/>
      <c r="F287" s="215"/>
      <c r="G287" s="290" t="e">
        <f t="shared" si="48"/>
        <v>#REF!</v>
      </c>
      <c r="H287" s="290">
        <f t="shared" si="49"/>
        <v>0</v>
      </c>
      <c r="I287" s="304">
        <f t="shared" si="50"/>
        <v>0</v>
      </c>
      <c r="J287" s="64" t="e">
        <f t="shared" si="51"/>
        <v>#REF!</v>
      </c>
      <c r="K287" s="209"/>
      <c r="M287" s="178"/>
      <c r="N287" s="178"/>
      <c r="O287" s="178"/>
    </row>
    <row r="288" spans="1:15" ht="14.1" customHeight="1">
      <c r="A288" s="230">
        <f>A287+0.00000001</f>
        <v>6.0704070199999984</v>
      </c>
      <c r="B288" s="487" t="s">
        <v>1274</v>
      </c>
      <c r="C288" s="63" t="s">
        <v>123</v>
      </c>
      <c r="D288" s="435">
        <v>34.92</v>
      </c>
      <c r="E288" s="64">
        <v>69.22</v>
      </c>
      <c r="F288" s="215">
        <v>0</v>
      </c>
      <c r="G288" s="290" t="e">
        <f t="shared" si="48"/>
        <v>#REF!</v>
      </c>
      <c r="H288" s="290">
        <f t="shared" si="49"/>
        <v>2417.16</v>
      </c>
      <c r="I288" s="304">
        <f t="shared" si="50"/>
        <v>0</v>
      </c>
      <c r="J288" s="64" t="e">
        <f t="shared" si="51"/>
        <v>#REF!</v>
      </c>
      <c r="K288" s="209"/>
      <c r="M288" s="178"/>
      <c r="N288" s="178"/>
      <c r="O288" s="178"/>
    </row>
    <row r="289" spans="1:15" ht="14.1" customHeight="1">
      <c r="A289" s="230">
        <f>A288+0.00000001</f>
        <v>6.0704070299999984</v>
      </c>
      <c r="B289" s="500" t="s">
        <v>1288</v>
      </c>
      <c r="C289" s="63"/>
      <c r="D289" s="435">
        <v>0</v>
      </c>
      <c r="E289" s="64" t="s">
        <v>1</v>
      </c>
      <c r="F289" s="215" t="s">
        <v>1</v>
      </c>
      <c r="G289" s="290"/>
      <c r="H289" s="290"/>
      <c r="I289" s="304"/>
      <c r="J289" s="64"/>
      <c r="K289" s="209"/>
      <c r="M289" s="178"/>
      <c r="N289" s="178"/>
      <c r="O289" s="178"/>
    </row>
    <row r="290" spans="1:15" ht="14.1" customHeight="1">
      <c r="A290" s="234">
        <f>A287+0.000001</f>
        <v>6.0704080099999986</v>
      </c>
      <c r="B290" s="498" t="s">
        <v>1289</v>
      </c>
      <c r="C290" s="63" t="s">
        <v>123</v>
      </c>
      <c r="D290" s="435">
        <v>75.22999999999999</v>
      </c>
      <c r="E290" s="64">
        <v>115.82</v>
      </c>
      <c r="F290" s="215">
        <v>0</v>
      </c>
      <c r="G290" s="290" t="e">
        <f t="shared" si="48"/>
        <v>#REF!</v>
      </c>
      <c r="H290" s="290">
        <f t="shared" si="49"/>
        <v>8713.14</v>
      </c>
      <c r="I290" s="304">
        <f t="shared" si="50"/>
        <v>0</v>
      </c>
      <c r="J290" s="64" t="e">
        <f t="shared" si="51"/>
        <v>#REF!</v>
      </c>
      <c r="K290" s="209"/>
      <c r="M290" s="178"/>
      <c r="N290" s="178"/>
      <c r="O290" s="178"/>
    </row>
    <row r="291" spans="1:15" ht="14.1" customHeight="1">
      <c r="A291" s="230">
        <f>A290+0.00000001</f>
        <v>6.0704080199999986</v>
      </c>
      <c r="B291" s="498" t="s">
        <v>1290</v>
      </c>
      <c r="C291" s="63" t="s">
        <v>123</v>
      </c>
      <c r="D291" s="435">
        <v>28.48</v>
      </c>
      <c r="E291" s="64">
        <v>269.81000000000006</v>
      </c>
      <c r="F291" s="215">
        <v>0</v>
      </c>
      <c r="G291" s="290" t="e">
        <f t="shared" ref="G291" si="78">+ROUND(E291+F291*tc,2)</f>
        <v>#REF!</v>
      </c>
      <c r="H291" s="290">
        <f t="shared" si="49"/>
        <v>7684.19</v>
      </c>
      <c r="I291" s="304">
        <f t="shared" si="50"/>
        <v>0</v>
      </c>
      <c r="J291" s="64" t="e">
        <f t="shared" ref="J291" si="79">+ROUND(H291+I291*tc,2)</f>
        <v>#REF!</v>
      </c>
      <c r="K291" s="209"/>
      <c r="M291" s="178"/>
      <c r="N291" s="178"/>
      <c r="O291" s="178"/>
    </row>
    <row r="292" spans="1:15" ht="14.1" customHeight="1">
      <c r="A292" s="234">
        <f>A290+0.000001</f>
        <v>6.0704090099999988</v>
      </c>
      <c r="B292" s="500" t="s">
        <v>1291</v>
      </c>
      <c r="C292" s="63"/>
      <c r="D292" s="435">
        <v>0</v>
      </c>
      <c r="E292" s="64" t="s">
        <v>1</v>
      </c>
      <c r="F292" s="215" t="s">
        <v>1</v>
      </c>
      <c r="G292" s="290"/>
      <c r="H292" s="290"/>
      <c r="I292" s="304"/>
      <c r="J292" s="64"/>
      <c r="K292" s="209"/>
      <c r="M292" s="178"/>
      <c r="N292" s="178"/>
      <c r="O292" s="178"/>
    </row>
    <row r="293" spans="1:15" ht="14.1" customHeight="1">
      <c r="A293" s="230">
        <f>A292+0.00000001</f>
        <v>6.0704090199999987</v>
      </c>
      <c r="B293" s="498" t="s">
        <v>1292</v>
      </c>
      <c r="C293" s="63" t="s">
        <v>123</v>
      </c>
      <c r="D293" s="435">
        <v>20.65</v>
      </c>
      <c r="E293" s="64">
        <v>269.89</v>
      </c>
      <c r="F293" s="215">
        <v>0</v>
      </c>
      <c r="G293" s="290" t="e">
        <f t="shared" ref="G293" si="80">+ROUND(E293+F293*tc,2)</f>
        <v>#REF!</v>
      </c>
      <c r="H293" s="290">
        <f t="shared" ref="H293" si="81">+ROUND(D293*E293,2)</f>
        <v>5573.23</v>
      </c>
      <c r="I293" s="304">
        <f t="shared" ref="I293" si="82">+ROUND(D293*F293,2)</f>
        <v>0</v>
      </c>
      <c r="J293" s="64" t="e">
        <f t="shared" ref="J293" si="83">+ROUND(H293+I293*tc,2)</f>
        <v>#REF!</v>
      </c>
      <c r="K293" s="209"/>
      <c r="M293" s="178"/>
      <c r="N293" s="178"/>
      <c r="O293" s="178"/>
    </row>
    <row r="294" spans="1:15" ht="14.1" customHeight="1">
      <c r="A294" s="230">
        <f>A293+0.00000001</f>
        <v>6.0704090299999987</v>
      </c>
      <c r="B294" s="500" t="s">
        <v>1293</v>
      </c>
      <c r="C294" s="63"/>
      <c r="D294" s="435">
        <v>0</v>
      </c>
      <c r="E294" s="64" t="s">
        <v>1</v>
      </c>
      <c r="F294" s="215" t="s">
        <v>1</v>
      </c>
      <c r="G294" s="290"/>
      <c r="H294" s="290"/>
      <c r="I294" s="304"/>
      <c r="J294" s="64"/>
      <c r="K294" s="209"/>
      <c r="M294" s="178"/>
      <c r="N294" s="178"/>
      <c r="O294" s="178"/>
    </row>
    <row r="295" spans="1:15" ht="13.5" customHeight="1">
      <c r="A295" s="119">
        <f>A202+0.01</f>
        <v>6.0799999999999983</v>
      </c>
      <c r="B295" s="498" t="s">
        <v>1277</v>
      </c>
      <c r="C295" s="63" t="s">
        <v>123</v>
      </c>
      <c r="D295" s="435">
        <v>73.16</v>
      </c>
      <c r="E295" s="64">
        <v>146.26</v>
      </c>
      <c r="F295" s="215">
        <v>0</v>
      </c>
      <c r="G295" s="290" t="e">
        <f t="shared" si="48"/>
        <v>#REF!</v>
      </c>
      <c r="H295" s="290">
        <f t="shared" si="49"/>
        <v>10700.38</v>
      </c>
      <c r="I295" s="304">
        <f t="shared" si="50"/>
        <v>0</v>
      </c>
      <c r="J295" s="64" t="e">
        <f t="shared" si="51"/>
        <v>#REF!</v>
      </c>
      <c r="K295" s="209"/>
      <c r="M295" s="178"/>
      <c r="N295" s="178"/>
      <c r="O295" s="178"/>
    </row>
    <row r="296" spans="1:15" ht="14.1" customHeight="1">
      <c r="A296" s="222">
        <f>A295+0.0001</f>
        <v>6.0800999999999981</v>
      </c>
      <c r="B296" s="500" t="s">
        <v>1294</v>
      </c>
      <c r="C296" s="63"/>
      <c r="D296" s="435">
        <v>0</v>
      </c>
      <c r="E296" s="64" t="s">
        <v>1</v>
      </c>
      <c r="F296" s="215" t="s">
        <v>1</v>
      </c>
      <c r="G296" s="290"/>
      <c r="H296" s="290"/>
      <c r="I296" s="304"/>
      <c r="J296" s="64"/>
      <c r="K296" s="209"/>
      <c r="M296" s="178"/>
      <c r="N296" s="178"/>
      <c r="O296" s="178"/>
    </row>
    <row r="297" spans="1:15" ht="14.1" customHeight="1">
      <c r="A297" s="234">
        <f>A296+0.000001</f>
        <v>6.0801009999999982</v>
      </c>
      <c r="B297" s="498" t="s">
        <v>1292</v>
      </c>
      <c r="C297" s="63" t="s">
        <v>123</v>
      </c>
      <c r="D297" s="435">
        <v>34.99</v>
      </c>
      <c r="E297" s="64">
        <v>269.89</v>
      </c>
      <c r="F297" s="215">
        <v>0</v>
      </c>
      <c r="G297" s="290" t="e">
        <f t="shared" ref="G297" si="84">+ROUND(E297+F297*tc,2)</f>
        <v>#REF!</v>
      </c>
      <c r="H297" s="290">
        <f t="shared" ref="H297" si="85">+ROUND(D297*E297,2)</f>
        <v>9443.4500000000007</v>
      </c>
      <c r="I297" s="304">
        <f t="shared" ref="I297" si="86">+ROUND(D297*F297,2)</f>
        <v>0</v>
      </c>
      <c r="J297" s="64" t="e">
        <f t="shared" ref="J297" si="87">+ROUND(H297+I297*tc,2)</f>
        <v>#REF!</v>
      </c>
      <c r="K297" s="209"/>
      <c r="M297" s="178"/>
      <c r="N297" s="178"/>
      <c r="O297" s="178"/>
    </row>
    <row r="298" spans="1:15" ht="14.1" customHeight="1">
      <c r="A298" s="230">
        <f>A297+0.00000001</f>
        <v>6.0801010099999981</v>
      </c>
      <c r="B298" s="500" t="s">
        <v>1295</v>
      </c>
      <c r="C298" s="63"/>
      <c r="D298" s="435">
        <v>0</v>
      </c>
      <c r="E298" s="64" t="s">
        <v>1</v>
      </c>
      <c r="F298" s="215" t="s">
        <v>1</v>
      </c>
      <c r="G298" s="290"/>
      <c r="H298" s="290"/>
      <c r="I298" s="304"/>
      <c r="J298" s="64"/>
      <c r="K298" s="209"/>
      <c r="M298" s="178"/>
      <c r="N298" s="178"/>
      <c r="O298" s="178"/>
    </row>
    <row r="299" spans="1:15" ht="14.1" customHeight="1">
      <c r="A299" s="234">
        <f>A297+0.000001</f>
        <v>6.0801019999999983</v>
      </c>
      <c r="B299" s="498" t="s">
        <v>1296</v>
      </c>
      <c r="C299" s="63" t="s">
        <v>39</v>
      </c>
      <c r="D299" s="435">
        <v>39.06</v>
      </c>
      <c r="E299" s="64">
        <v>125</v>
      </c>
      <c r="F299" s="215">
        <v>0</v>
      </c>
      <c r="G299" s="290" t="e">
        <f t="shared" si="48"/>
        <v>#REF!</v>
      </c>
      <c r="H299" s="290">
        <f t="shared" si="49"/>
        <v>4882.5</v>
      </c>
      <c r="I299" s="304">
        <f t="shared" si="50"/>
        <v>0</v>
      </c>
      <c r="J299" s="64" t="e">
        <f t="shared" si="51"/>
        <v>#REF!</v>
      </c>
      <c r="K299" s="209"/>
      <c r="M299" s="178"/>
      <c r="N299" s="178"/>
      <c r="O299" s="178"/>
    </row>
    <row r="300" spans="1:15" ht="14.1" customHeight="1">
      <c r="A300" s="230">
        <f>A299+0.00000001</f>
        <v>6.0801020099999983</v>
      </c>
      <c r="B300" s="500" t="s">
        <v>1295</v>
      </c>
      <c r="C300" s="63"/>
      <c r="D300" s="435">
        <v>0</v>
      </c>
      <c r="E300" s="64" t="s">
        <v>1</v>
      </c>
      <c r="F300" s="215" t="s">
        <v>1</v>
      </c>
      <c r="G300" s="290"/>
      <c r="H300" s="290"/>
      <c r="I300" s="304"/>
      <c r="J300" s="64"/>
      <c r="K300" s="209"/>
      <c r="M300" s="178"/>
      <c r="N300" s="178"/>
      <c r="O300" s="178"/>
    </row>
    <row r="301" spans="1:15" ht="14.1" customHeight="1">
      <c r="A301" s="234">
        <f>A299+0.000001</f>
        <v>6.0801029999999985</v>
      </c>
      <c r="B301" s="498" t="s">
        <v>1292</v>
      </c>
      <c r="C301" s="63" t="s">
        <v>123</v>
      </c>
      <c r="D301" s="435">
        <v>83.466499999999996</v>
      </c>
      <c r="E301" s="64">
        <v>269.89</v>
      </c>
      <c r="F301" s="215">
        <v>0</v>
      </c>
      <c r="G301" s="290" t="e">
        <f t="shared" si="48"/>
        <v>#REF!</v>
      </c>
      <c r="H301" s="290">
        <f t="shared" si="49"/>
        <v>22526.77</v>
      </c>
      <c r="I301" s="304">
        <f t="shared" si="50"/>
        <v>0</v>
      </c>
      <c r="J301" s="64" t="e">
        <f t="shared" si="51"/>
        <v>#REF!</v>
      </c>
      <c r="K301" s="209"/>
      <c r="M301" s="178"/>
      <c r="N301" s="178"/>
      <c r="O301" s="178"/>
    </row>
    <row r="302" spans="1:15" ht="14.1" customHeight="1">
      <c r="A302" s="230">
        <f>A301+0.00000001</f>
        <v>6.0801030099999984</v>
      </c>
      <c r="B302" s="500" t="s">
        <v>1297</v>
      </c>
      <c r="C302" s="63"/>
      <c r="D302" s="435">
        <v>0</v>
      </c>
      <c r="E302" s="64" t="s">
        <v>1</v>
      </c>
      <c r="F302" s="215" t="s">
        <v>1</v>
      </c>
      <c r="G302" s="290"/>
      <c r="H302" s="290"/>
      <c r="I302" s="304"/>
      <c r="J302" s="64"/>
      <c r="K302" s="209"/>
      <c r="M302" s="178"/>
      <c r="N302" s="178"/>
      <c r="O302" s="178"/>
    </row>
    <row r="303" spans="1:15" ht="14.1" customHeight="1">
      <c r="A303" s="234">
        <f>A301+0.000001</f>
        <v>6.0801039999999986</v>
      </c>
      <c r="B303" s="498" t="s">
        <v>1292</v>
      </c>
      <c r="C303" s="63" t="s">
        <v>123</v>
      </c>
      <c r="D303" s="435">
        <v>117.5316</v>
      </c>
      <c r="E303" s="64">
        <v>269.89</v>
      </c>
      <c r="F303" s="215">
        <v>0</v>
      </c>
      <c r="G303" s="290" t="e">
        <f t="shared" ref="G303:G389" si="88">+ROUND(E303+F303*tc,2)</f>
        <v>#REF!</v>
      </c>
      <c r="H303" s="290">
        <f t="shared" ref="H303:H391" si="89">+ROUND(D303*E303,2)</f>
        <v>31720.6</v>
      </c>
      <c r="I303" s="304">
        <f t="shared" ref="I303:I391" si="90">+ROUND(D303*F303,2)</f>
        <v>0</v>
      </c>
      <c r="J303" s="64" t="e">
        <f t="shared" ref="J303:J391" si="91">+ROUND(H303+I303*tc,2)</f>
        <v>#REF!</v>
      </c>
      <c r="K303" s="209"/>
      <c r="M303" s="178"/>
      <c r="N303" s="178"/>
      <c r="O303" s="178"/>
    </row>
    <row r="304" spans="1:15" ht="14.1" customHeight="1">
      <c r="A304" s="230">
        <f>A303+0.00000001</f>
        <v>6.0801040099999986</v>
      </c>
      <c r="B304" s="500" t="s">
        <v>1298</v>
      </c>
      <c r="C304" s="63"/>
      <c r="D304" s="435">
        <v>0</v>
      </c>
      <c r="E304" s="64" t="s">
        <v>1</v>
      </c>
      <c r="F304" s="215" t="s">
        <v>1</v>
      </c>
      <c r="G304" s="290"/>
      <c r="H304" s="290"/>
      <c r="I304" s="304"/>
      <c r="J304" s="64"/>
      <c r="K304" s="209"/>
      <c r="M304" s="178"/>
      <c r="N304" s="178"/>
      <c r="O304" s="178"/>
    </row>
    <row r="305" spans="1:15" ht="14.1" customHeight="1">
      <c r="A305" s="234">
        <f>A303+0.000001</f>
        <v>6.0801049999999988</v>
      </c>
      <c r="B305" s="487" t="s">
        <v>1259</v>
      </c>
      <c r="C305" s="63" t="s">
        <v>123</v>
      </c>
      <c r="D305" s="435">
        <v>303.25999999999993</v>
      </c>
      <c r="E305" s="64">
        <v>206.92000000000002</v>
      </c>
      <c r="F305" s="215">
        <v>0</v>
      </c>
      <c r="G305" s="290" t="e">
        <f t="shared" si="88"/>
        <v>#REF!</v>
      </c>
      <c r="H305" s="290">
        <f t="shared" si="89"/>
        <v>62750.559999999998</v>
      </c>
      <c r="I305" s="304">
        <f t="shared" si="90"/>
        <v>0</v>
      </c>
      <c r="J305" s="64" t="e">
        <f t="shared" si="91"/>
        <v>#REF!</v>
      </c>
      <c r="K305" s="209"/>
      <c r="M305" s="178"/>
      <c r="N305" s="178"/>
      <c r="O305" s="178"/>
    </row>
    <row r="306" spans="1:15" ht="14.1" customHeight="1">
      <c r="A306" s="230">
        <f>A305+0.00000001</f>
        <v>6.0801050099999987</v>
      </c>
      <c r="B306" s="498" t="s">
        <v>1262</v>
      </c>
      <c r="C306" s="63" t="s">
        <v>123</v>
      </c>
      <c r="D306" s="435">
        <v>190.85999999999999</v>
      </c>
      <c r="E306" s="64">
        <v>126.07999999999998</v>
      </c>
      <c r="F306" s="215">
        <v>0</v>
      </c>
      <c r="G306" s="290" t="e">
        <f t="shared" ref="G306" si="92">+ROUND(E306+F306*tc,2)</f>
        <v>#REF!</v>
      </c>
      <c r="H306" s="290">
        <f t="shared" si="89"/>
        <v>24063.63</v>
      </c>
      <c r="I306" s="304">
        <f t="shared" si="90"/>
        <v>0</v>
      </c>
      <c r="J306" s="64" t="e">
        <f t="shared" ref="J306" si="93">+ROUND(H306+I306*tc,2)</f>
        <v>#REF!</v>
      </c>
      <c r="K306" s="209"/>
      <c r="M306" s="178"/>
      <c r="N306" s="178"/>
      <c r="O306" s="178"/>
    </row>
    <row r="307" spans="1:15" ht="14.1" customHeight="1">
      <c r="A307" s="222">
        <f>A296+0.0001</f>
        <v>6.0801999999999978</v>
      </c>
      <c r="B307" s="500" t="s">
        <v>1299</v>
      </c>
      <c r="C307" s="63"/>
      <c r="D307" s="435">
        <v>0</v>
      </c>
      <c r="E307" s="64" t="s">
        <v>1</v>
      </c>
      <c r="F307" s="215" t="s">
        <v>1</v>
      </c>
      <c r="G307" s="290"/>
      <c r="H307" s="290"/>
      <c r="I307" s="304"/>
      <c r="J307" s="64"/>
      <c r="K307" s="209"/>
      <c r="M307" s="178"/>
      <c r="N307" s="178"/>
      <c r="O307" s="178"/>
    </row>
    <row r="308" spans="1:15" ht="14.1" customHeight="1">
      <c r="A308" s="234">
        <f>A307+0.000001</f>
        <v>6.080200999999998</v>
      </c>
      <c r="B308" s="498" t="s">
        <v>1262</v>
      </c>
      <c r="C308" s="63" t="s">
        <v>123</v>
      </c>
      <c r="D308" s="435">
        <v>337.14</v>
      </c>
      <c r="E308" s="64">
        <v>126.07999999999998</v>
      </c>
      <c r="F308" s="215">
        <v>0</v>
      </c>
      <c r="G308" s="290" t="e">
        <f t="shared" si="88"/>
        <v>#REF!</v>
      </c>
      <c r="H308" s="290">
        <f t="shared" si="89"/>
        <v>42506.61</v>
      </c>
      <c r="I308" s="304">
        <f t="shared" si="90"/>
        <v>0</v>
      </c>
      <c r="J308" s="64" t="e">
        <f t="shared" si="91"/>
        <v>#REF!</v>
      </c>
      <c r="K308" s="209"/>
      <c r="M308" s="178"/>
      <c r="N308" s="178"/>
      <c r="O308" s="178"/>
    </row>
    <row r="309" spans="1:15" ht="14.1" customHeight="1">
      <c r="A309" s="230">
        <f>A308+0.00000001</f>
        <v>6.0802010099999979</v>
      </c>
      <c r="B309" s="500" t="s">
        <v>943</v>
      </c>
      <c r="C309" s="63"/>
      <c r="D309" s="435">
        <v>0</v>
      </c>
      <c r="E309" s="64" t="s">
        <v>1</v>
      </c>
      <c r="F309" s="215" t="s">
        <v>1</v>
      </c>
      <c r="G309" s="290"/>
      <c r="H309" s="290"/>
      <c r="I309" s="304"/>
      <c r="J309" s="64"/>
      <c r="K309" s="209"/>
      <c r="M309" s="178"/>
      <c r="N309" s="178"/>
      <c r="O309" s="178"/>
    </row>
    <row r="310" spans="1:15" ht="14.1" customHeight="1">
      <c r="A310" s="230">
        <f t="shared" ref="A310:A312" si="94">A309+0.00000001</f>
        <v>6.0802010199999978</v>
      </c>
      <c r="B310" s="487" t="s">
        <v>1274</v>
      </c>
      <c r="C310" s="63" t="s">
        <v>123</v>
      </c>
      <c r="D310" s="435">
        <v>25.14</v>
      </c>
      <c r="E310" s="64">
        <v>69.22</v>
      </c>
      <c r="F310" s="215">
        <v>0</v>
      </c>
      <c r="G310" s="290" t="e">
        <f t="shared" si="88"/>
        <v>#REF!</v>
      </c>
      <c r="H310" s="290">
        <f t="shared" si="89"/>
        <v>1740.19</v>
      </c>
      <c r="I310" s="304">
        <f t="shared" si="90"/>
        <v>0</v>
      </c>
      <c r="J310" s="64" t="e">
        <f t="shared" si="91"/>
        <v>#REF!</v>
      </c>
      <c r="K310" s="209"/>
      <c r="M310" s="178"/>
      <c r="N310" s="178"/>
      <c r="O310" s="178"/>
    </row>
    <row r="311" spans="1:15" ht="14.1" customHeight="1">
      <c r="A311" s="230">
        <f t="shared" si="94"/>
        <v>6.0802010299999978</v>
      </c>
      <c r="B311" s="450" t="s">
        <v>1300</v>
      </c>
      <c r="C311" s="63"/>
      <c r="D311" s="64"/>
      <c r="E311" s="64" t="s">
        <v>1</v>
      </c>
      <c r="F311" s="215" t="s">
        <v>1</v>
      </c>
      <c r="G311" s="290"/>
      <c r="H311" s="290"/>
      <c r="I311" s="304"/>
      <c r="J311" s="64"/>
      <c r="K311" s="209"/>
      <c r="M311" s="178"/>
      <c r="N311" s="178"/>
      <c r="O311" s="178"/>
    </row>
    <row r="312" spans="1:15" ht="14.1" customHeight="1">
      <c r="A312" s="230">
        <f t="shared" si="94"/>
        <v>6.0802010399999977</v>
      </c>
      <c r="B312" s="223" t="s">
        <v>1237</v>
      </c>
      <c r="C312" s="63"/>
      <c r="D312" s="435"/>
      <c r="E312" s="64" t="s">
        <v>1</v>
      </c>
      <c r="F312" s="215" t="s">
        <v>1</v>
      </c>
      <c r="G312" s="290"/>
      <c r="H312" s="290"/>
      <c r="I312" s="304"/>
      <c r="J312" s="64"/>
      <c r="K312" s="209" t="e">
        <f>SUM(H312:H374)+SUM(I312:I374)*tc</f>
        <v>#REF!</v>
      </c>
      <c r="M312" s="178"/>
      <c r="N312" s="178"/>
      <c r="O312" s="178"/>
    </row>
    <row r="313" spans="1:15" ht="14.1" customHeight="1">
      <c r="A313" s="234">
        <f>A308+0.000001</f>
        <v>6.0802019999999981</v>
      </c>
      <c r="B313" s="497" t="s">
        <v>1301</v>
      </c>
      <c r="C313" s="63"/>
      <c r="D313" s="435"/>
      <c r="E313" s="64" t="s">
        <v>1</v>
      </c>
      <c r="F313" s="215" t="s">
        <v>1</v>
      </c>
      <c r="G313" s="290"/>
      <c r="H313" s="290"/>
      <c r="I313" s="304"/>
      <c r="J313" s="64"/>
      <c r="K313" s="209"/>
      <c r="M313" s="178"/>
      <c r="N313" s="178"/>
      <c r="O313" s="178"/>
    </row>
    <row r="314" spans="1:15" ht="14.1" customHeight="1">
      <c r="A314" s="230">
        <f>A313+0.00000001</f>
        <v>6.080202009999998</v>
      </c>
      <c r="B314" s="500" t="s">
        <v>1302</v>
      </c>
      <c r="C314" s="63"/>
      <c r="D314" s="435"/>
      <c r="E314" s="64" t="s">
        <v>1</v>
      </c>
      <c r="F314" s="215" t="s">
        <v>1</v>
      </c>
      <c r="G314" s="290"/>
      <c r="H314" s="290"/>
      <c r="I314" s="304"/>
      <c r="J314" s="64"/>
      <c r="K314" s="209"/>
      <c r="M314" s="178"/>
      <c r="N314" s="178"/>
      <c r="O314" s="178"/>
    </row>
    <row r="315" spans="1:15" ht="14.1" customHeight="1">
      <c r="A315" s="230">
        <f>A314+0.00000001</f>
        <v>6.080202019999998</v>
      </c>
      <c r="B315" s="498" t="s">
        <v>1303</v>
      </c>
      <c r="C315" s="63" t="s">
        <v>123</v>
      </c>
      <c r="D315" s="435">
        <v>5978.7420000000366</v>
      </c>
      <c r="E315" s="64">
        <v>70.319999999999993</v>
      </c>
      <c r="F315" s="215">
        <v>0</v>
      </c>
      <c r="G315" s="290" t="e">
        <f t="shared" si="88"/>
        <v>#REF!</v>
      </c>
      <c r="H315" s="290">
        <f t="shared" si="89"/>
        <v>420425.14</v>
      </c>
      <c r="I315" s="304">
        <f t="shared" si="90"/>
        <v>0</v>
      </c>
      <c r="J315" s="64" t="e">
        <f t="shared" si="91"/>
        <v>#REF!</v>
      </c>
      <c r="K315" s="209"/>
      <c r="M315" s="178"/>
      <c r="N315" s="178"/>
      <c r="O315" s="178"/>
    </row>
    <row r="316" spans="1:15" ht="14.1" customHeight="1">
      <c r="A316" s="234">
        <f>A313+0.000001</f>
        <v>6.0802029999999982</v>
      </c>
      <c r="B316" s="498" t="s">
        <v>1304</v>
      </c>
      <c r="C316" s="63" t="s">
        <v>123</v>
      </c>
      <c r="D316" s="435">
        <v>98.069999999999212</v>
      </c>
      <c r="E316" s="64">
        <v>79.210000000000008</v>
      </c>
      <c r="F316" s="215">
        <v>0</v>
      </c>
      <c r="G316" s="290" t="e">
        <f t="shared" si="88"/>
        <v>#REF!</v>
      </c>
      <c r="H316" s="290">
        <f t="shared" si="89"/>
        <v>7768.12</v>
      </c>
      <c r="I316" s="304">
        <f t="shared" si="90"/>
        <v>0</v>
      </c>
      <c r="J316" s="64" t="e">
        <f t="shared" si="91"/>
        <v>#REF!</v>
      </c>
      <c r="K316" s="209"/>
      <c r="M316" s="178"/>
      <c r="N316" s="178"/>
      <c r="O316" s="178"/>
    </row>
    <row r="317" spans="1:15" ht="14.1" customHeight="1">
      <c r="A317" s="230">
        <f>A316+0.00000001</f>
        <v>6.0802030099999982</v>
      </c>
      <c r="B317" s="497" t="s">
        <v>1305</v>
      </c>
      <c r="C317" s="63"/>
      <c r="D317" s="435"/>
      <c r="E317" s="64" t="s">
        <v>1</v>
      </c>
      <c r="F317" s="215" t="s">
        <v>1</v>
      </c>
      <c r="G317" s="290"/>
      <c r="H317" s="290"/>
      <c r="I317" s="304"/>
      <c r="J317" s="64"/>
      <c r="K317" s="209"/>
      <c r="M317" s="178"/>
      <c r="N317" s="178"/>
      <c r="O317" s="178"/>
    </row>
    <row r="318" spans="1:15" ht="14.1" customHeight="1">
      <c r="A318" s="230">
        <f>A317+0.00000001</f>
        <v>6.0802030199999981</v>
      </c>
      <c r="B318" s="498" t="s">
        <v>1306</v>
      </c>
      <c r="C318" s="63" t="s">
        <v>123</v>
      </c>
      <c r="D318" s="435">
        <v>982.95500000000106</v>
      </c>
      <c r="E318" s="64">
        <v>68.56</v>
      </c>
      <c r="F318" s="215">
        <v>0</v>
      </c>
      <c r="G318" s="290" t="e">
        <f t="shared" si="88"/>
        <v>#REF!</v>
      </c>
      <c r="H318" s="290">
        <f t="shared" si="89"/>
        <v>67391.39</v>
      </c>
      <c r="I318" s="304">
        <f t="shared" si="90"/>
        <v>0</v>
      </c>
      <c r="J318" s="64" t="e">
        <f t="shared" si="91"/>
        <v>#REF!</v>
      </c>
      <c r="K318" s="209"/>
      <c r="M318" s="178"/>
      <c r="N318" s="178"/>
      <c r="O318" s="178"/>
    </row>
    <row r="319" spans="1:15" ht="14.1" customHeight="1">
      <c r="A319" s="230">
        <f t="shared" ref="A319:A320" si="95">A318+0.00000001</f>
        <v>6.0802030299999981</v>
      </c>
      <c r="B319" s="497" t="s">
        <v>1276</v>
      </c>
      <c r="C319" s="63"/>
      <c r="D319" s="435"/>
      <c r="E319" s="64" t="s">
        <v>1</v>
      </c>
      <c r="F319" s="215" t="s">
        <v>1</v>
      </c>
      <c r="G319" s="290"/>
      <c r="H319" s="290"/>
      <c r="I319" s="304"/>
      <c r="J319" s="64"/>
      <c r="K319" s="209"/>
      <c r="M319" s="178"/>
      <c r="N319" s="178"/>
      <c r="O319" s="178"/>
    </row>
    <row r="320" spans="1:15" ht="14.1" customHeight="1">
      <c r="A320" s="230">
        <f t="shared" si="95"/>
        <v>6.080203039999998</v>
      </c>
      <c r="B320" s="487" t="s">
        <v>1241</v>
      </c>
      <c r="C320" s="63" t="s">
        <v>123</v>
      </c>
      <c r="D320" s="435">
        <v>212.22000000000048</v>
      </c>
      <c r="E320" s="64">
        <v>67.680000000000007</v>
      </c>
      <c r="F320" s="215">
        <v>0</v>
      </c>
      <c r="G320" s="290" t="e">
        <f t="shared" si="88"/>
        <v>#REF!</v>
      </c>
      <c r="H320" s="290">
        <f t="shared" si="89"/>
        <v>14363.05</v>
      </c>
      <c r="I320" s="304">
        <f t="shared" si="90"/>
        <v>0</v>
      </c>
      <c r="J320" s="64" t="e">
        <f t="shared" si="91"/>
        <v>#REF!</v>
      </c>
      <c r="K320" s="209"/>
      <c r="M320" s="178"/>
      <c r="N320" s="178"/>
      <c r="O320" s="178"/>
    </row>
    <row r="321" spans="1:15" ht="14.1" customHeight="1">
      <c r="A321" s="234">
        <f>A316+0.000001</f>
        <v>6.0802039999999984</v>
      </c>
      <c r="B321" s="487" t="s">
        <v>1307</v>
      </c>
      <c r="C321" s="503" t="s">
        <v>123</v>
      </c>
      <c r="D321" s="504"/>
      <c r="E321" s="64">
        <v>0</v>
      </c>
      <c r="F321" s="215">
        <v>0</v>
      </c>
      <c r="G321" s="290" t="e">
        <f t="shared" si="88"/>
        <v>#REF!</v>
      </c>
      <c r="H321" s="290">
        <f t="shared" si="89"/>
        <v>0</v>
      </c>
      <c r="I321" s="304">
        <f t="shared" si="90"/>
        <v>0</v>
      </c>
      <c r="J321" s="64" t="e">
        <f t="shared" si="91"/>
        <v>#REF!</v>
      </c>
      <c r="K321" s="209"/>
      <c r="M321" s="178"/>
      <c r="N321" s="178"/>
      <c r="O321" s="178"/>
    </row>
    <row r="322" spans="1:15" ht="14.1" customHeight="1">
      <c r="A322" s="230">
        <f>A321+0.00000001</f>
        <v>6.0802040099999983</v>
      </c>
      <c r="B322" s="500" t="s">
        <v>1308</v>
      </c>
      <c r="C322" s="503"/>
      <c r="D322" s="504">
        <v>0</v>
      </c>
      <c r="E322" s="64" t="s">
        <v>1</v>
      </c>
      <c r="F322" s="215" t="s">
        <v>1</v>
      </c>
      <c r="G322" s="290"/>
      <c r="H322" s="290"/>
      <c r="I322" s="304"/>
      <c r="J322" s="64"/>
      <c r="K322" s="209"/>
      <c r="M322" s="178"/>
      <c r="N322" s="178"/>
      <c r="O322" s="178"/>
    </row>
    <row r="323" spans="1:15" ht="14.1" customHeight="1">
      <c r="A323" s="234">
        <f>A321+0.000001</f>
        <v>6.0802049999999985</v>
      </c>
      <c r="B323" s="487" t="s">
        <v>1309</v>
      </c>
      <c r="C323" s="503" t="s">
        <v>123</v>
      </c>
      <c r="D323" s="504">
        <v>11.532</v>
      </c>
      <c r="E323" s="64">
        <v>75.300000000000011</v>
      </c>
      <c r="F323" s="215">
        <v>0</v>
      </c>
      <c r="G323" s="290" t="e">
        <f t="shared" si="88"/>
        <v>#REF!</v>
      </c>
      <c r="H323" s="290">
        <f t="shared" si="89"/>
        <v>868.36</v>
      </c>
      <c r="I323" s="304">
        <f t="shared" si="90"/>
        <v>0</v>
      </c>
      <c r="J323" s="64" t="e">
        <f t="shared" si="91"/>
        <v>#REF!</v>
      </c>
      <c r="K323" s="209"/>
      <c r="M323" s="178"/>
      <c r="N323" s="178"/>
      <c r="O323" s="178"/>
    </row>
    <row r="324" spans="1:15" ht="14.1" customHeight="1">
      <c r="A324" s="230">
        <f>A323+0.00000001</f>
        <v>6.0802050099999985</v>
      </c>
      <c r="B324" s="487" t="s">
        <v>1310</v>
      </c>
      <c r="C324" s="503" t="s">
        <v>123</v>
      </c>
      <c r="D324" s="504">
        <v>2.052</v>
      </c>
      <c r="E324" s="64">
        <v>0</v>
      </c>
      <c r="F324" s="215">
        <v>170</v>
      </c>
      <c r="G324" s="290" t="e">
        <f t="shared" ref="G324:G326" si="96">+ROUND(E324+F324*tc,2)</f>
        <v>#REF!</v>
      </c>
      <c r="H324" s="290">
        <f t="shared" si="89"/>
        <v>0</v>
      </c>
      <c r="I324" s="304">
        <f t="shared" si="90"/>
        <v>348.84</v>
      </c>
      <c r="J324" s="64" t="e">
        <f t="shared" ref="J324:J326" si="97">+ROUND(H324+I324*tc,2)</f>
        <v>#REF!</v>
      </c>
      <c r="K324" s="209"/>
      <c r="M324" s="178"/>
      <c r="N324" s="178"/>
      <c r="O324" s="178"/>
    </row>
    <row r="325" spans="1:15" ht="14.1" customHeight="1">
      <c r="A325" s="234">
        <f>A323+0.000001</f>
        <v>6.0802059999999987</v>
      </c>
      <c r="B325" s="487" t="s">
        <v>1311</v>
      </c>
      <c r="C325" s="503" t="s">
        <v>123</v>
      </c>
      <c r="D325" s="504">
        <v>5.8380000000000001</v>
      </c>
      <c r="E325" s="64">
        <v>0</v>
      </c>
      <c r="F325" s="215">
        <v>190</v>
      </c>
      <c r="G325" s="290" t="e">
        <f t="shared" si="96"/>
        <v>#REF!</v>
      </c>
      <c r="H325" s="290">
        <f t="shared" si="89"/>
        <v>0</v>
      </c>
      <c r="I325" s="304">
        <f t="shared" si="90"/>
        <v>1109.22</v>
      </c>
      <c r="J325" s="64" t="e">
        <f t="shared" si="97"/>
        <v>#REF!</v>
      </c>
      <c r="K325" s="209"/>
      <c r="M325" s="178"/>
      <c r="N325" s="178"/>
      <c r="O325" s="178"/>
    </row>
    <row r="326" spans="1:15" ht="14.1" customHeight="1">
      <c r="A326" s="230">
        <f>A325+0.00000001</f>
        <v>6.0802060099999986</v>
      </c>
      <c r="B326" s="487" t="s">
        <v>1312</v>
      </c>
      <c r="C326" s="503" t="s">
        <v>1313</v>
      </c>
      <c r="D326" s="504">
        <v>6.8800000000000008</v>
      </c>
      <c r="E326" s="64">
        <v>55.25</v>
      </c>
      <c r="F326" s="215">
        <v>0</v>
      </c>
      <c r="G326" s="290" t="e">
        <f t="shared" si="96"/>
        <v>#REF!</v>
      </c>
      <c r="H326" s="290">
        <f t="shared" si="89"/>
        <v>380.12</v>
      </c>
      <c r="I326" s="304">
        <f t="shared" si="90"/>
        <v>0</v>
      </c>
      <c r="J326" s="64" t="e">
        <f t="shared" si="97"/>
        <v>#REF!</v>
      </c>
      <c r="K326" s="209"/>
      <c r="M326" s="178"/>
      <c r="N326" s="178"/>
      <c r="O326" s="178"/>
    </row>
    <row r="327" spans="1:15" ht="14.1" customHeight="1">
      <c r="A327" s="230">
        <f>A326+0.00000001</f>
        <v>6.0802060199999985</v>
      </c>
      <c r="B327" s="500" t="s">
        <v>1314</v>
      </c>
      <c r="C327" s="503"/>
      <c r="D327" s="504"/>
      <c r="E327" s="64"/>
      <c r="F327" s="215"/>
      <c r="G327" s="290" t="e">
        <f t="shared" ref="G327:G374" si="98">+ROUND(E327+F327*tc,2)</f>
        <v>#REF!</v>
      </c>
      <c r="H327" s="290">
        <f t="shared" si="89"/>
        <v>0</v>
      </c>
      <c r="I327" s="304">
        <f t="shared" si="90"/>
        <v>0</v>
      </c>
      <c r="J327" s="64" t="e">
        <f t="shared" ref="J327:J374" si="99">+ROUND(H327+I327*tc,2)</f>
        <v>#REF!</v>
      </c>
      <c r="K327" s="209"/>
      <c r="M327" s="178"/>
      <c r="N327" s="178"/>
      <c r="O327" s="178"/>
    </row>
    <row r="328" spans="1:15" ht="14.1" customHeight="1">
      <c r="A328" s="234">
        <f>A325+0.000001</f>
        <v>6.0802069999999988</v>
      </c>
      <c r="B328" s="487" t="s">
        <v>1315</v>
      </c>
      <c r="C328" s="503" t="s">
        <v>123</v>
      </c>
      <c r="D328" s="504">
        <v>862.06919999999991</v>
      </c>
      <c r="E328" s="64">
        <v>75</v>
      </c>
      <c r="F328" s="215"/>
      <c r="G328" s="290" t="e">
        <f t="shared" si="98"/>
        <v>#REF!</v>
      </c>
      <c r="H328" s="290">
        <f t="shared" si="89"/>
        <v>64655.19</v>
      </c>
      <c r="I328" s="304">
        <f t="shared" si="90"/>
        <v>0</v>
      </c>
      <c r="J328" s="64" t="e">
        <f t="shared" si="99"/>
        <v>#REF!</v>
      </c>
      <c r="K328" s="209"/>
      <c r="M328" s="178"/>
      <c r="N328" s="178"/>
      <c r="O328" s="178"/>
    </row>
    <row r="329" spans="1:15" ht="14.1" customHeight="1">
      <c r="A329" s="230">
        <f>A328+0.00000001</f>
        <v>6.0802070099999987</v>
      </c>
      <c r="B329" s="487" t="s">
        <v>1316</v>
      </c>
      <c r="C329" s="503" t="s">
        <v>123</v>
      </c>
      <c r="D329" s="504">
        <v>160.48949999999999</v>
      </c>
      <c r="E329" s="64">
        <v>125</v>
      </c>
      <c r="F329" s="215"/>
      <c r="G329" s="290" t="e">
        <f t="shared" si="98"/>
        <v>#REF!</v>
      </c>
      <c r="H329" s="290">
        <f t="shared" si="89"/>
        <v>20061.189999999999</v>
      </c>
      <c r="I329" s="304">
        <f t="shared" si="90"/>
        <v>0</v>
      </c>
      <c r="J329" s="64" t="e">
        <f t="shared" si="99"/>
        <v>#REF!</v>
      </c>
      <c r="K329" s="209"/>
      <c r="M329" s="178"/>
      <c r="N329" s="178"/>
      <c r="O329" s="178"/>
    </row>
    <row r="330" spans="1:15" ht="14.1" customHeight="1">
      <c r="A330" s="234">
        <f>A328+0.000001</f>
        <v>6.0802079999999989</v>
      </c>
      <c r="B330" s="487" t="s">
        <v>1317</v>
      </c>
      <c r="C330" s="503" t="s">
        <v>123</v>
      </c>
      <c r="D330" s="504">
        <v>28.6905</v>
      </c>
      <c r="E330" s="64">
        <v>178.28000000000003</v>
      </c>
      <c r="F330" s="215">
        <v>0</v>
      </c>
      <c r="G330" s="290" t="e">
        <f t="shared" si="98"/>
        <v>#REF!</v>
      </c>
      <c r="H330" s="290">
        <f t="shared" si="89"/>
        <v>5114.9399999999996</v>
      </c>
      <c r="I330" s="304">
        <f t="shared" si="90"/>
        <v>0</v>
      </c>
      <c r="J330" s="64" t="e">
        <f t="shared" si="99"/>
        <v>#REF!</v>
      </c>
      <c r="K330" s="209"/>
      <c r="M330" s="178"/>
      <c r="N330" s="178"/>
      <c r="O330" s="178"/>
    </row>
    <row r="331" spans="1:15" ht="14.1" customHeight="1">
      <c r="A331" s="230">
        <f t="shared" ref="A331:A332" si="100">A330+0.00000001</f>
        <v>6.0802080099999989</v>
      </c>
      <c r="B331" s="500" t="s">
        <v>1265</v>
      </c>
      <c r="C331" s="503"/>
      <c r="D331" s="504"/>
      <c r="E331" s="64"/>
      <c r="F331" s="215"/>
      <c r="G331" s="290" t="e">
        <f t="shared" si="98"/>
        <v>#REF!</v>
      </c>
      <c r="H331" s="290">
        <f t="shared" si="89"/>
        <v>0</v>
      </c>
      <c r="I331" s="304">
        <f t="shared" si="90"/>
        <v>0</v>
      </c>
      <c r="J331" s="64" t="e">
        <f t="shared" si="99"/>
        <v>#REF!</v>
      </c>
      <c r="K331" s="209"/>
      <c r="M331" s="178"/>
      <c r="N331" s="178"/>
      <c r="O331" s="178"/>
    </row>
    <row r="332" spans="1:15" ht="14.1" customHeight="1">
      <c r="A332" s="230">
        <f t="shared" si="100"/>
        <v>6.0802080199999988</v>
      </c>
      <c r="B332" s="498" t="s">
        <v>1292</v>
      </c>
      <c r="C332" s="503" t="s">
        <v>123</v>
      </c>
      <c r="D332" s="504">
        <v>13.818</v>
      </c>
      <c r="E332" s="64">
        <v>269.89</v>
      </c>
      <c r="F332" s="215">
        <v>0</v>
      </c>
      <c r="G332" s="290" t="e">
        <f t="shared" si="98"/>
        <v>#REF!</v>
      </c>
      <c r="H332" s="290">
        <f t="shared" si="89"/>
        <v>3729.34</v>
      </c>
      <c r="I332" s="304">
        <f t="shared" si="90"/>
        <v>0</v>
      </c>
      <c r="J332" s="64" t="e">
        <f t="shared" si="99"/>
        <v>#REF!</v>
      </c>
      <c r="K332" s="209"/>
      <c r="M332" s="178"/>
      <c r="N332" s="178"/>
      <c r="O332" s="178"/>
    </row>
    <row r="333" spans="1:15" ht="14.1" customHeight="1">
      <c r="A333" s="234">
        <f>A330+0.000001</f>
        <v>6.0802089999999991</v>
      </c>
      <c r="B333" s="487" t="s">
        <v>1318</v>
      </c>
      <c r="C333" s="503" t="s">
        <v>123</v>
      </c>
      <c r="D333" s="504">
        <v>22.385000000000002</v>
      </c>
      <c r="E333" s="64">
        <v>125</v>
      </c>
      <c r="F333" s="215"/>
      <c r="G333" s="290" t="e">
        <f t="shared" si="98"/>
        <v>#REF!</v>
      </c>
      <c r="H333" s="290">
        <f t="shared" si="89"/>
        <v>2798.13</v>
      </c>
      <c r="I333" s="304">
        <f t="shared" si="90"/>
        <v>0</v>
      </c>
      <c r="J333" s="64" t="e">
        <f t="shared" si="99"/>
        <v>#REF!</v>
      </c>
      <c r="K333" s="209"/>
      <c r="M333" s="178"/>
      <c r="N333" s="178"/>
      <c r="O333" s="178"/>
    </row>
    <row r="334" spans="1:15" ht="13.5" customHeight="1">
      <c r="A334" s="230">
        <f t="shared" ref="A334:A337" si="101">A333+0.00000001</f>
        <v>6.080209009999999</v>
      </c>
      <c r="B334" s="500" t="s">
        <v>1319</v>
      </c>
      <c r="C334" s="503"/>
      <c r="D334" s="504"/>
      <c r="E334" s="64"/>
      <c r="F334" s="215"/>
      <c r="G334" s="290" t="e">
        <f t="shared" si="98"/>
        <v>#REF!</v>
      </c>
      <c r="H334" s="290">
        <f t="shared" si="89"/>
        <v>0</v>
      </c>
      <c r="I334" s="304">
        <f t="shared" si="90"/>
        <v>0</v>
      </c>
      <c r="J334" s="64" t="e">
        <f t="shared" si="99"/>
        <v>#REF!</v>
      </c>
      <c r="K334" s="209"/>
      <c r="M334" s="178"/>
      <c r="N334" s="178"/>
      <c r="O334" s="178"/>
    </row>
    <row r="335" spans="1:15" ht="14.1" customHeight="1">
      <c r="A335" s="230">
        <f t="shared" si="101"/>
        <v>6.080209019999999</v>
      </c>
      <c r="B335" s="487" t="s">
        <v>1320</v>
      </c>
      <c r="C335" s="503" t="s">
        <v>123</v>
      </c>
      <c r="D335" s="504">
        <v>70.270500000000013</v>
      </c>
      <c r="E335" s="64">
        <v>125</v>
      </c>
      <c r="F335" s="215"/>
      <c r="G335" s="290" t="e">
        <f t="shared" si="98"/>
        <v>#REF!</v>
      </c>
      <c r="H335" s="290">
        <f t="shared" si="89"/>
        <v>8783.81</v>
      </c>
      <c r="I335" s="304">
        <f t="shared" si="90"/>
        <v>0</v>
      </c>
      <c r="J335" s="64" t="e">
        <f t="shared" si="99"/>
        <v>#REF!</v>
      </c>
      <c r="K335" s="209"/>
      <c r="M335" s="178"/>
      <c r="N335" s="178"/>
      <c r="O335" s="178"/>
    </row>
    <row r="336" spans="1:15" ht="14.1" customHeight="1">
      <c r="A336" s="230">
        <f t="shared" si="101"/>
        <v>6.0802090299999989</v>
      </c>
      <c r="B336" s="487" t="s">
        <v>1321</v>
      </c>
      <c r="C336" s="503" t="s">
        <v>123</v>
      </c>
      <c r="D336" s="504">
        <v>60.898800000000008</v>
      </c>
      <c r="E336" s="64">
        <v>75</v>
      </c>
      <c r="F336" s="215"/>
      <c r="G336" s="290" t="e">
        <f t="shared" si="98"/>
        <v>#REF!</v>
      </c>
      <c r="H336" s="290">
        <f t="shared" si="89"/>
        <v>4567.41</v>
      </c>
      <c r="I336" s="304">
        <f t="shared" si="90"/>
        <v>0</v>
      </c>
      <c r="J336" s="64" t="e">
        <f t="shared" si="99"/>
        <v>#REF!</v>
      </c>
      <c r="K336" s="209"/>
      <c r="M336" s="178"/>
      <c r="N336" s="178"/>
      <c r="O336" s="178"/>
    </row>
    <row r="337" spans="1:15" ht="14.1" customHeight="1">
      <c r="A337" s="230">
        <f t="shared" si="101"/>
        <v>6.0802090399999988</v>
      </c>
      <c r="B337" s="487" t="s">
        <v>1322</v>
      </c>
      <c r="C337" s="503" t="s">
        <v>123</v>
      </c>
      <c r="D337" s="504">
        <v>20.83</v>
      </c>
      <c r="E337" s="64"/>
      <c r="F337" s="215"/>
      <c r="G337" s="290" t="e">
        <f t="shared" si="98"/>
        <v>#REF!</v>
      </c>
      <c r="H337" s="290">
        <f t="shared" si="89"/>
        <v>0</v>
      </c>
      <c r="I337" s="304">
        <f t="shared" si="90"/>
        <v>0</v>
      </c>
      <c r="J337" s="64" t="e">
        <f t="shared" si="99"/>
        <v>#REF!</v>
      </c>
      <c r="K337" s="209"/>
      <c r="M337" s="178"/>
      <c r="N337" s="178"/>
      <c r="O337" s="178"/>
    </row>
    <row r="338" spans="1:15" ht="14.1" customHeight="1">
      <c r="A338" s="234">
        <f>A333+0.000001</f>
        <v>6.0802099999999992</v>
      </c>
      <c r="B338" s="487" t="s">
        <v>1323</v>
      </c>
      <c r="C338" s="503" t="s">
        <v>123</v>
      </c>
      <c r="D338" s="504">
        <v>30.686</v>
      </c>
      <c r="E338" s="64"/>
      <c r="F338" s="215">
        <v>350</v>
      </c>
      <c r="G338" s="290" t="e">
        <f t="shared" si="98"/>
        <v>#REF!</v>
      </c>
      <c r="H338" s="290">
        <f t="shared" si="89"/>
        <v>0</v>
      </c>
      <c r="I338" s="304">
        <f t="shared" si="90"/>
        <v>10740.1</v>
      </c>
      <c r="J338" s="64" t="e">
        <f t="shared" si="99"/>
        <v>#REF!</v>
      </c>
      <c r="K338" s="209"/>
      <c r="M338" s="178"/>
      <c r="N338" s="178"/>
      <c r="O338" s="178"/>
    </row>
    <row r="339" spans="1:15" ht="14.1" customHeight="1">
      <c r="A339" s="230">
        <f>A338+0.00000001</f>
        <v>6.0802100099999992</v>
      </c>
      <c r="B339" s="500" t="s">
        <v>1324</v>
      </c>
      <c r="C339" s="503"/>
      <c r="D339" s="504"/>
      <c r="E339" s="64"/>
      <c r="F339" s="215"/>
      <c r="G339" s="290" t="e">
        <f t="shared" si="98"/>
        <v>#REF!</v>
      </c>
      <c r="H339" s="290">
        <f t="shared" si="89"/>
        <v>0</v>
      </c>
      <c r="I339" s="304">
        <f t="shared" si="90"/>
        <v>0</v>
      </c>
      <c r="J339" s="64" t="e">
        <f t="shared" si="99"/>
        <v>#REF!</v>
      </c>
      <c r="K339" s="209"/>
      <c r="M339" s="178"/>
      <c r="N339" s="178"/>
      <c r="O339" s="178"/>
    </row>
    <row r="340" spans="1:15" ht="13.5" customHeight="1">
      <c r="A340" s="119">
        <f>A295+0.01</f>
        <v>6.0899999999999981</v>
      </c>
      <c r="B340" s="487" t="s">
        <v>1325</v>
      </c>
      <c r="C340" s="503" t="s">
        <v>123</v>
      </c>
      <c r="D340" s="504">
        <v>39.910199999999996</v>
      </c>
      <c r="E340" s="64"/>
      <c r="F340" s="215">
        <v>350</v>
      </c>
      <c r="G340" s="290" t="e">
        <f t="shared" si="98"/>
        <v>#REF!</v>
      </c>
      <c r="H340" s="290">
        <f t="shared" si="89"/>
        <v>0</v>
      </c>
      <c r="I340" s="304">
        <f t="shared" si="90"/>
        <v>13968.57</v>
      </c>
      <c r="J340" s="64" t="e">
        <f t="shared" si="99"/>
        <v>#REF!</v>
      </c>
      <c r="K340" s="209"/>
      <c r="M340" s="178"/>
      <c r="N340" s="178"/>
      <c r="O340" s="178"/>
    </row>
    <row r="341" spans="1:15" ht="14.1" customHeight="1">
      <c r="A341" s="222">
        <f>A340+0.0001</f>
        <v>6.0900999999999978</v>
      </c>
      <c r="B341" s="487" t="s">
        <v>1326</v>
      </c>
      <c r="C341" s="503" t="s">
        <v>123</v>
      </c>
      <c r="D341" s="504">
        <v>14.440000000000001</v>
      </c>
      <c r="E341" s="64"/>
      <c r="F341" s="215"/>
      <c r="G341" s="290" t="e">
        <f t="shared" si="98"/>
        <v>#REF!</v>
      </c>
      <c r="H341" s="290">
        <f t="shared" si="89"/>
        <v>0</v>
      </c>
      <c r="I341" s="304">
        <f t="shared" si="90"/>
        <v>0</v>
      </c>
      <c r="J341" s="64" t="e">
        <f t="shared" si="99"/>
        <v>#REF!</v>
      </c>
      <c r="K341" s="209"/>
      <c r="M341" s="178"/>
      <c r="N341" s="178"/>
      <c r="O341" s="178"/>
    </row>
    <row r="342" spans="1:15" ht="14.1" customHeight="1">
      <c r="A342" s="179">
        <f>A341+0.000001</f>
        <v>6.090100999999998</v>
      </c>
      <c r="B342" s="487" t="s">
        <v>1327</v>
      </c>
      <c r="C342" s="503" t="s">
        <v>1313</v>
      </c>
      <c r="D342" s="504">
        <v>25.909999999999997</v>
      </c>
      <c r="E342" s="64">
        <v>175</v>
      </c>
      <c r="F342" s="215"/>
      <c r="G342" s="290" t="e">
        <f t="shared" si="98"/>
        <v>#REF!</v>
      </c>
      <c r="H342" s="290">
        <f t="shared" si="89"/>
        <v>4534.25</v>
      </c>
      <c r="I342" s="304">
        <f t="shared" si="90"/>
        <v>0</v>
      </c>
      <c r="J342" s="64" t="e">
        <f t="shared" si="99"/>
        <v>#REF!</v>
      </c>
      <c r="K342" s="209"/>
      <c r="M342" s="178"/>
      <c r="N342" s="178"/>
      <c r="O342" s="178"/>
    </row>
    <row r="343" spans="1:15" ht="14.1" customHeight="1">
      <c r="A343" s="179">
        <f>A342+0.000001</f>
        <v>6.0901019999999981</v>
      </c>
      <c r="B343" s="487" t="s">
        <v>1328</v>
      </c>
      <c r="C343" s="503" t="s">
        <v>1313</v>
      </c>
      <c r="D343" s="504">
        <v>125.67000000000002</v>
      </c>
      <c r="E343" s="64">
        <v>175</v>
      </c>
      <c r="F343" s="215"/>
      <c r="G343" s="290" t="e">
        <f t="shared" si="98"/>
        <v>#REF!</v>
      </c>
      <c r="H343" s="290">
        <f t="shared" si="89"/>
        <v>21992.25</v>
      </c>
      <c r="I343" s="304">
        <f t="shared" si="90"/>
        <v>0</v>
      </c>
      <c r="J343" s="64" t="e">
        <f t="shared" si="99"/>
        <v>#REF!</v>
      </c>
      <c r="K343" s="209"/>
      <c r="M343" s="178"/>
      <c r="N343" s="178"/>
      <c r="O343" s="178"/>
    </row>
    <row r="344" spans="1:15" ht="14.1" customHeight="1">
      <c r="A344" s="222">
        <f>A341+0.0001</f>
        <v>6.0901999999999976</v>
      </c>
      <c r="B344" s="500" t="s">
        <v>1329</v>
      </c>
      <c r="C344" s="503"/>
      <c r="D344" s="504"/>
      <c r="E344" s="64"/>
      <c r="F344" s="215"/>
      <c r="G344" s="290" t="e">
        <f t="shared" si="98"/>
        <v>#REF!</v>
      </c>
      <c r="H344" s="290">
        <f t="shared" si="89"/>
        <v>0</v>
      </c>
      <c r="I344" s="304">
        <f t="shared" si="90"/>
        <v>0</v>
      </c>
      <c r="J344" s="64" t="e">
        <f t="shared" si="99"/>
        <v>#REF!</v>
      </c>
      <c r="K344" s="209"/>
      <c r="M344" s="178"/>
      <c r="N344" s="178"/>
      <c r="O344" s="178"/>
    </row>
    <row r="345" spans="1:15" ht="13.5" customHeight="1">
      <c r="A345" s="179">
        <f>A344+0.000001</f>
        <v>6.0902009999999978</v>
      </c>
      <c r="B345" s="487" t="s">
        <v>1274</v>
      </c>
      <c r="C345" s="503" t="s">
        <v>123</v>
      </c>
      <c r="D345" s="504">
        <v>69.909000000000006</v>
      </c>
      <c r="E345" s="64">
        <v>69.22</v>
      </c>
      <c r="F345" s="215">
        <v>0</v>
      </c>
      <c r="G345" s="290" t="e">
        <f t="shared" si="98"/>
        <v>#REF!</v>
      </c>
      <c r="H345" s="290">
        <f t="shared" si="89"/>
        <v>4839.1000000000004</v>
      </c>
      <c r="I345" s="304">
        <f t="shared" si="90"/>
        <v>0</v>
      </c>
      <c r="J345" s="64" t="e">
        <f t="shared" si="99"/>
        <v>#REF!</v>
      </c>
      <c r="K345" s="209"/>
      <c r="M345" s="178"/>
      <c r="N345" s="178"/>
      <c r="O345" s="178"/>
    </row>
    <row r="346" spans="1:15" ht="14.1" customHeight="1">
      <c r="A346" s="179">
        <f t="shared" ref="A346:A348" si="102">A345+0.000001</f>
        <v>6.0902019999999979</v>
      </c>
      <c r="B346" s="500" t="s">
        <v>1330</v>
      </c>
      <c r="C346" s="503"/>
      <c r="D346" s="504"/>
      <c r="E346" s="64"/>
      <c r="F346" s="215"/>
      <c r="G346" s="290" t="e">
        <f t="shared" si="98"/>
        <v>#REF!</v>
      </c>
      <c r="H346" s="290">
        <f t="shared" si="89"/>
        <v>0</v>
      </c>
      <c r="I346" s="304">
        <f t="shared" si="90"/>
        <v>0</v>
      </c>
      <c r="J346" s="64" t="e">
        <f t="shared" si="99"/>
        <v>#REF!</v>
      </c>
      <c r="K346" s="209"/>
      <c r="M346" s="178"/>
      <c r="N346" s="178"/>
      <c r="O346" s="178"/>
    </row>
    <row r="347" spans="1:15" ht="13.5" customHeight="1">
      <c r="A347" s="179">
        <f t="shared" si="102"/>
        <v>6.090202999999998</v>
      </c>
      <c r="B347" s="487" t="s">
        <v>1274</v>
      </c>
      <c r="C347" s="503" t="s">
        <v>123</v>
      </c>
      <c r="D347" s="504">
        <v>24.023999999999997</v>
      </c>
      <c r="E347" s="64">
        <v>69.22</v>
      </c>
      <c r="F347" s="215">
        <v>0</v>
      </c>
      <c r="G347" s="290" t="e">
        <f t="shared" si="98"/>
        <v>#REF!</v>
      </c>
      <c r="H347" s="290">
        <f t="shared" si="89"/>
        <v>1662.94</v>
      </c>
      <c r="I347" s="304">
        <f t="shared" si="90"/>
        <v>0</v>
      </c>
      <c r="J347" s="64" t="e">
        <f t="shared" si="99"/>
        <v>#REF!</v>
      </c>
      <c r="K347" s="209"/>
      <c r="M347" s="178"/>
      <c r="N347" s="178"/>
      <c r="O347" s="178"/>
    </row>
    <row r="348" spans="1:15" ht="14.1" customHeight="1">
      <c r="A348" s="179">
        <f t="shared" si="102"/>
        <v>6.0902039999999982</v>
      </c>
      <c r="B348" s="500" t="s">
        <v>1276</v>
      </c>
      <c r="C348" s="503"/>
      <c r="D348" s="504">
        <v>0</v>
      </c>
      <c r="E348" s="64"/>
      <c r="F348" s="215"/>
      <c r="G348" s="290" t="e">
        <f t="shared" si="98"/>
        <v>#REF!</v>
      </c>
      <c r="H348" s="290">
        <f t="shared" si="89"/>
        <v>0</v>
      </c>
      <c r="I348" s="304">
        <f t="shared" si="90"/>
        <v>0</v>
      </c>
      <c r="J348" s="64" t="e">
        <f t="shared" si="99"/>
        <v>#REF!</v>
      </c>
      <c r="K348" s="209"/>
      <c r="M348" s="178"/>
      <c r="N348" s="178"/>
      <c r="O348" s="178"/>
    </row>
    <row r="349" spans="1:15" ht="13.5" customHeight="1">
      <c r="A349" s="119">
        <f>A340+0.01</f>
        <v>6.0999999999999979</v>
      </c>
      <c r="B349" s="498" t="s">
        <v>1292</v>
      </c>
      <c r="C349" s="503" t="s">
        <v>123</v>
      </c>
      <c r="D349" s="504">
        <v>12.502500000000001</v>
      </c>
      <c r="E349" s="64">
        <v>269.89</v>
      </c>
      <c r="F349" s="215">
        <v>0</v>
      </c>
      <c r="G349" s="290" t="e">
        <f t="shared" si="98"/>
        <v>#REF!</v>
      </c>
      <c r="H349" s="290">
        <f t="shared" si="89"/>
        <v>3374.3</v>
      </c>
      <c r="I349" s="304">
        <f t="shared" si="90"/>
        <v>0</v>
      </c>
      <c r="J349" s="64" t="e">
        <f t="shared" si="99"/>
        <v>#REF!</v>
      </c>
      <c r="K349" s="209"/>
      <c r="M349" s="178"/>
      <c r="N349" s="178"/>
      <c r="O349" s="178"/>
    </row>
    <row r="350" spans="1:15" ht="14.1" customHeight="1">
      <c r="A350" s="222">
        <f>A349+0.0001</f>
        <v>6.1000999999999976</v>
      </c>
      <c r="B350" s="487" t="s">
        <v>1331</v>
      </c>
      <c r="C350" s="503" t="s">
        <v>39</v>
      </c>
      <c r="D350" s="504">
        <v>10.66</v>
      </c>
      <c r="E350" s="64"/>
      <c r="F350" s="215">
        <v>150</v>
      </c>
      <c r="G350" s="290" t="e">
        <f t="shared" si="98"/>
        <v>#REF!</v>
      </c>
      <c r="H350" s="290">
        <f t="shared" si="89"/>
        <v>0</v>
      </c>
      <c r="I350" s="304">
        <f t="shared" si="90"/>
        <v>1599</v>
      </c>
      <c r="J350" s="64" t="e">
        <f t="shared" si="99"/>
        <v>#REF!</v>
      </c>
      <c r="K350" s="209"/>
      <c r="M350" s="178"/>
      <c r="N350" s="178"/>
      <c r="O350" s="178"/>
    </row>
    <row r="351" spans="1:15" ht="14.1" customHeight="1">
      <c r="A351" s="234">
        <f>A350+0.000001</f>
        <v>6.1001009999999978</v>
      </c>
      <c r="B351" s="487" t="s">
        <v>1286</v>
      </c>
      <c r="C351" s="503"/>
      <c r="D351" s="504">
        <v>0</v>
      </c>
      <c r="E351" s="64"/>
      <c r="F351" s="215"/>
      <c r="G351" s="290" t="e">
        <f t="shared" si="98"/>
        <v>#REF!</v>
      </c>
      <c r="H351" s="290">
        <f t="shared" si="89"/>
        <v>0</v>
      </c>
      <c r="I351" s="304">
        <f t="shared" si="90"/>
        <v>0</v>
      </c>
      <c r="J351" s="64" t="e">
        <f t="shared" si="99"/>
        <v>#REF!</v>
      </c>
      <c r="K351" s="209"/>
      <c r="M351" s="178"/>
      <c r="N351" s="178"/>
      <c r="O351" s="178"/>
    </row>
    <row r="352" spans="1:15" ht="14.1" customHeight="1">
      <c r="A352" s="230">
        <f>A351+0.00000001</f>
        <v>6.1001010099999977</v>
      </c>
      <c r="B352" s="500" t="s">
        <v>1332</v>
      </c>
      <c r="C352" s="503"/>
      <c r="D352" s="504"/>
      <c r="E352" s="64"/>
      <c r="F352" s="215"/>
      <c r="G352" s="290" t="e">
        <f t="shared" si="98"/>
        <v>#REF!</v>
      </c>
      <c r="H352" s="290">
        <f t="shared" si="89"/>
        <v>0</v>
      </c>
      <c r="I352" s="304">
        <f t="shared" si="90"/>
        <v>0</v>
      </c>
      <c r="J352" s="64" t="e">
        <f t="shared" si="99"/>
        <v>#REF!</v>
      </c>
      <c r="K352" s="209"/>
      <c r="M352" s="178"/>
      <c r="N352" s="178"/>
      <c r="O352" s="178"/>
    </row>
    <row r="353" spans="1:15" ht="14.1" customHeight="1">
      <c r="A353" s="234">
        <f>A351+0.000001</f>
        <v>6.1001019999999979</v>
      </c>
      <c r="B353" s="487" t="s">
        <v>1333</v>
      </c>
      <c r="C353" s="503" t="s">
        <v>123</v>
      </c>
      <c r="D353" s="504">
        <v>4.54</v>
      </c>
      <c r="E353" s="64"/>
      <c r="F353" s="215">
        <v>350</v>
      </c>
      <c r="G353" s="290" t="e">
        <f t="shared" si="98"/>
        <v>#REF!</v>
      </c>
      <c r="H353" s="290">
        <f t="shared" si="89"/>
        <v>0</v>
      </c>
      <c r="I353" s="304">
        <f t="shared" si="90"/>
        <v>1589</v>
      </c>
      <c r="J353" s="64" t="e">
        <f t="shared" si="99"/>
        <v>#REF!</v>
      </c>
      <c r="K353" s="209"/>
      <c r="M353" s="178"/>
      <c r="N353" s="178"/>
      <c r="O353" s="178"/>
    </row>
    <row r="354" spans="1:15" ht="14.1" customHeight="1">
      <c r="A354" s="230">
        <f>A353+0.00000001</f>
        <v>6.1001020099999979</v>
      </c>
      <c r="B354" s="487" t="s">
        <v>1334</v>
      </c>
      <c r="C354" s="503" t="s">
        <v>123</v>
      </c>
      <c r="D354" s="504">
        <v>18.16</v>
      </c>
      <c r="E354" s="64"/>
      <c r="F354" s="215"/>
      <c r="G354" s="290" t="e">
        <f t="shared" si="98"/>
        <v>#REF!</v>
      </c>
      <c r="H354" s="290">
        <f t="shared" si="89"/>
        <v>0</v>
      </c>
      <c r="I354" s="304">
        <f t="shared" si="90"/>
        <v>0</v>
      </c>
      <c r="J354" s="64" t="e">
        <f t="shared" si="99"/>
        <v>#REF!</v>
      </c>
      <c r="K354" s="209"/>
      <c r="M354" s="178"/>
      <c r="N354" s="178"/>
      <c r="O354" s="178"/>
    </row>
    <row r="355" spans="1:15" ht="14.1" customHeight="1">
      <c r="A355" s="234">
        <f>A353+0.000001</f>
        <v>6.1001029999999981</v>
      </c>
      <c r="B355" s="487" t="s">
        <v>1335</v>
      </c>
      <c r="C355" s="503" t="s">
        <v>123</v>
      </c>
      <c r="D355" s="504">
        <v>1.5280000000000058</v>
      </c>
      <c r="E355" s="64">
        <v>75</v>
      </c>
      <c r="F355" s="215"/>
      <c r="G355" s="290" t="e">
        <f t="shared" si="98"/>
        <v>#REF!</v>
      </c>
      <c r="H355" s="290">
        <f t="shared" si="89"/>
        <v>114.6</v>
      </c>
      <c r="I355" s="304">
        <f t="shared" si="90"/>
        <v>0</v>
      </c>
      <c r="J355" s="64" t="e">
        <f t="shared" si="99"/>
        <v>#REF!</v>
      </c>
      <c r="K355" s="209"/>
      <c r="M355" s="178"/>
      <c r="N355" s="178"/>
      <c r="O355" s="178"/>
    </row>
    <row r="356" spans="1:15" ht="14.1" customHeight="1">
      <c r="A356" s="230">
        <f>A355+0.00000001</f>
        <v>6.100103009999998</v>
      </c>
      <c r="B356" s="487" t="s">
        <v>1336</v>
      </c>
      <c r="C356" s="503" t="s">
        <v>1313</v>
      </c>
      <c r="D356" s="504">
        <v>99.04</v>
      </c>
      <c r="E356" s="64">
        <v>55.25</v>
      </c>
      <c r="F356" s="215"/>
      <c r="G356" s="290" t="e">
        <f t="shared" si="98"/>
        <v>#REF!</v>
      </c>
      <c r="H356" s="290">
        <f t="shared" si="89"/>
        <v>5471.96</v>
      </c>
      <c r="I356" s="304">
        <f t="shared" si="90"/>
        <v>0</v>
      </c>
      <c r="J356" s="64" t="e">
        <f t="shared" si="99"/>
        <v>#REF!</v>
      </c>
      <c r="K356" s="209"/>
      <c r="M356" s="178"/>
      <c r="N356" s="178"/>
      <c r="O356" s="178"/>
    </row>
    <row r="357" spans="1:15" ht="14.1" customHeight="1">
      <c r="A357" s="234">
        <f>A355+0.000001</f>
        <v>6.1001039999999982</v>
      </c>
      <c r="B357" s="500" t="s">
        <v>1294</v>
      </c>
      <c r="C357" s="503"/>
      <c r="D357" s="504"/>
      <c r="E357" s="64"/>
      <c r="F357" s="215"/>
      <c r="G357" s="290" t="e">
        <f t="shared" si="98"/>
        <v>#REF!</v>
      </c>
      <c r="H357" s="290">
        <f t="shared" si="89"/>
        <v>0</v>
      </c>
      <c r="I357" s="304">
        <f t="shared" si="90"/>
        <v>0</v>
      </c>
      <c r="J357" s="64" t="e">
        <f t="shared" si="99"/>
        <v>#REF!</v>
      </c>
      <c r="K357" s="209"/>
      <c r="M357" s="178"/>
      <c r="N357" s="178"/>
      <c r="O357" s="178"/>
    </row>
    <row r="358" spans="1:15" ht="14.1" customHeight="1">
      <c r="A358" s="230">
        <f>A357+0.00000001</f>
        <v>6.1001040099999981</v>
      </c>
      <c r="B358" s="487" t="s">
        <v>1337</v>
      </c>
      <c r="C358" s="503" t="s">
        <v>123</v>
      </c>
      <c r="D358" s="504">
        <v>29.955000000000002</v>
      </c>
      <c r="E358" s="64">
        <v>75</v>
      </c>
      <c r="F358" s="215"/>
      <c r="G358" s="290" t="e">
        <f t="shared" si="98"/>
        <v>#REF!</v>
      </c>
      <c r="H358" s="290">
        <f t="shared" si="89"/>
        <v>2246.63</v>
      </c>
      <c r="I358" s="304">
        <f t="shared" si="90"/>
        <v>0</v>
      </c>
      <c r="J358" s="64" t="e">
        <f t="shared" si="99"/>
        <v>#REF!</v>
      </c>
      <c r="K358" s="209"/>
      <c r="M358" s="178"/>
      <c r="N358" s="178"/>
      <c r="O358" s="178"/>
    </row>
    <row r="359" spans="1:15" ht="14.1" customHeight="1">
      <c r="A359" s="234">
        <f>A357+0.000001</f>
        <v>6.1001049999999983</v>
      </c>
      <c r="B359" s="487" t="s">
        <v>1335</v>
      </c>
      <c r="C359" s="503" t="s">
        <v>123</v>
      </c>
      <c r="D359" s="504">
        <v>39.299999999999997</v>
      </c>
      <c r="E359" s="64">
        <v>75</v>
      </c>
      <c r="F359" s="215"/>
      <c r="G359" s="290" t="e">
        <f t="shared" si="98"/>
        <v>#REF!</v>
      </c>
      <c r="H359" s="290">
        <f t="shared" si="89"/>
        <v>2947.5</v>
      </c>
      <c r="I359" s="304">
        <f t="shared" si="90"/>
        <v>0</v>
      </c>
      <c r="J359" s="64" t="e">
        <f t="shared" si="99"/>
        <v>#REF!</v>
      </c>
      <c r="K359" s="209"/>
      <c r="M359" s="178"/>
      <c r="N359" s="178"/>
      <c r="O359" s="178"/>
    </row>
    <row r="360" spans="1:15" ht="14.1" customHeight="1">
      <c r="A360" s="230">
        <f>A359+0.00000001</f>
        <v>6.1001050099999983</v>
      </c>
      <c r="B360" s="487" t="s">
        <v>1338</v>
      </c>
      <c r="C360" s="503" t="s">
        <v>123</v>
      </c>
      <c r="D360" s="504">
        <v>10.641999999999999</v>
      </c>
      <c r="E360" s="64">
        <v>125</v>
      </c>
      <c r="F360" s="215"/>
      <c r="G360" s="290" t="e">
        <f t="shared" si="98"/>
        <v>#REF!</v>
      </c>
      <c r="H360" s="290">
        <f t="shared" si="89"/>
        <v>1330.25</v>
      </c>
      <c r="I360" s="304">
        <f t="shared" si="90"/>
        <v>0</v>
      </c>
      <c r="J360" s="64" t="e">
        <f t="shared" si="99"/>
        <v>#REF!</v>
      </c>
      <c r="K360" s="209"/>
      <c r="M360" s="178"/>
      <c r="N360" s="178"/>
      <c r="O360" s="178"/>
    </row>
    <row r="361" spans="1:15" ht="14.1" customHeight="1">
      <c r="A361" s="234">
        <f>A359+0.000001</f>
        <v>6.1001059999999985</v>
      </c>
      <c r="B361" s="500" t="s">
        <v>1339</v>
      </c>
      <c r="C361" s="503"/>
      <c r="D361" s="504"/>
      <c r="E361" s="64"/>
      <c r="F361" s="215"/>
      <c r="G361" s="290" t="e">
        <f t="shared" si="98"/>
        <v>#REF!</v>
      </c>
      <c r="H361" s="290">
        <f t="shared" si="89"/>
        <v>0</v>
      </c>
      <c r="I361" s="304">
        <f t="shared" si="90"/>
        <v>0</v>
      </c>
      <c r="J361" s="64" t="e">
        <f t="shared" si="99"/>
        <v>#REF!</v>
      </c>
      <c r="K361" s="209"/>
      <c r="M361" s="178"/>
      <c r="N361" s="178"/>
      <c r="O361" s="178"/>
    </row>
    <row r="362" spans="1:15" ht="14.1" customHeight="1">
      <c r="A362" s="230">
        <f>A361+0.00000001</f>
        <v>6.1001060099999984</v>
      </c>
      <c r="B362" s="487" t="s">
        <v>1334</v>
      </c>
      <c r="C362" s="503" t="s">
        <v>123</v>
      </c>
      <c r="D362" s="504">
        <v>16.850000000000001</v>
      </c>
      <c r="E362" s="64"/>
      <c r="F362" s="215"/>
      <c r="G362" s="290" t="e">
        <f t="shared" si="98"/>
        <v>#REF!</v>
      </c>
      <c r="H362" s="290">
        <f t="shared" si="89"/>
        <v>0</v>
      </c>
      <c r="I362" s="304">
        <f t="shared" si="90"/>
        <v>0</v>
      </c>
      <c r="J362" s="64" t="e">
        <f t="shared" si="99"/>
        <v>#REF!</v>
      </c>
      <c r="K362" s="209"/>
      <c r="M362" s="178"/>
      <c r="N362" s="178"/>
      <c r="O362" s="178"/>
    </row>
    <row r="363" spans="1:15" ht="14.1" customHeight="1">
      <c r="A363" s="222">
        <f>A350+0.0001</f>
        <v>6.1001999999999974</v>
      </c>
      <c r="B363" s="487" t="s">
        <v>1340</v>
      </c>
      <c r="C363" s="503" t="s">
        <v>123</v>
      </c>
      <c r="D363" s="504">
        <v>17.055599999999998</v>
      </c>
      <c r="E363" s="64"/>
      <c r="F363" s="215">
        <v>350</v>
      </c>
      <c r="G363" s="290" t="e">
        <f t="shared" si="98"/>
        <v>#REF!</v>
      </c>
      <c r="H363" s="290">
        <f t="shared" si="89"/>
        <v>0</v>
      </c>
      <c r="I363" s="304">
        <f t="shared" si="90"/>
        <v>5969.46</v>
      </c>
      <c r="J363" s="64" t="e">
        <f t="shared" si="99"/>
        <v>#REF!</v>
      </c>
      <c r="K363" s="209"/>
      <c r="M363" s="178"/>
      <c r="N363" s="178"/>
      <c r="O363" s="178"/>
    </row>
    <row r="364" spans="1:15" ht="14.1" customHeight="1">
      <c r="A364" s="234">
        <f>A363+0.000001</f>
        <v>6.1002009999999975</v>
      </c>
      <c r="B364" s="500" t="s">
        <v>1299</v>
      </c>
      <c r="C364" s="503"/>
      <c r="D364" s="504"/>
      <c r="E364" s="64"/>
      <c r="F364" s="215"/>
      <c r="G364" s="290" t="e">
        <f t="shared" si="98"/>
        <v>#REF!</v>
      </c>
      <c r="H364" s="290">
        <f t="shared" si="89"/>
        <v>0</v>
      </c>
      <c r="I364" s="304">
        <f t="shared" si="90"/>
        <v>0</v>
      </c>
      <c r="J364" s="64" t="e">
        <f t="shared" si="99"/>
        <v>#REF!</v>
      </c>
      <c r="K364" s="209"/>
      <c r="M364" s="178"/>
      <c r="N364" s="178"/>
      <c r="O364" s="178"/>
    </row>
    <row r="365" spans="1:15" ht="14.1" customHeight="1">
      <c r="A365" s="230">
        <f>A364+0.00000001</f>
        <v>6.1002010099999975</v>
      </c>
      <c r="B365" s="487" t="s">
        <v>1316</v>
      </c>
      <c r="C365" s="503" t="s">
        <v>123</v>
      </c>
      <c r="D365" s="504">
        <v>26.372999999999998</v>
      </c>
      <c r="E365" s="64">
        <v>125</v>
      </c>
      <c r="F365" s="215"/>
      <c r="G365" s="290" t="e">
        <f t="shared" si="98"/>
        <v>#REF!</v>
      </c>
      <c r="H365" s="290">
        <f t="shared" si="89"/>
        <v>3296.63</v>
      </c>
      <c r="I365" s="304">
        <f t="shared" si="90"/>
        <v>0</v>
      </c>
      <c r="J365" s="64" t="e">
        <f t="shared" si="99"/>
        <v>#REF!</v>
      </c>
      <c r="K365" s="209"/>
      <c r="M365" s="178"/>
      <c r="N365" s="178"/>
      <c r="O365" s="178"/>
    </row>
    <row r="366" spans="1:15" ht="14.1" customHeight="1">
      <c r="A366" s="234">
        <f>A364+0.000001</f>
        <v>6.1002019999999977</v>
      </c>
      <c r="B366" s="500" t="s">
        <v>1341</v>
      </c>
      <c r="C366" s="503"/>
      <c r="D366" s="504"/>
      <c r="E366" s="64"/>
      <c r="F366" s="215"/>
      <c r="G366" s="290" t="e">
        <f t="shared" si="98"/>
        <v>#REF!</v>
      </c>
      <c r="H366" s="290">
        <f t="shared" si="89"/>
        <v>0</v>
      </c>
      <c r="I366" s="304">
        <f t="shared" si="90"/>
        <v>0</v>
      </c>
      <c r="J366" s="64" t="e">
        <f t="shared" si="99"/>
        <v>#REF!</v>
      </c>
      <c r="K366" s="209"/>
      <c r="M366" s="178"/>
      <c r="N366" s="178"/>
      <c r="O366" s="178"/>
    </row>
    <row r="367" spans="1:15" ht="14.1" customHeight="1">
      <c r="A367" s="230">
        <f t="shared" ref="A367:A368" si="103">A366+0.00000001</f>
        <v>6.1002020099999976</v>
      </c>
      <c r="B367" s="487" t="s">
        <v>1274</v>
      </c>
      <c r="C367" s="503" t="s">
        <v>123</v>
      </c>
      <c r="D367" s="504">
        <v>11.886000000000001</v>
      </c>
      <c r="E367" s="64">
        <v>69.22</v>
      </c>
      <c r="F367" s="215">
        <v>0</v>
      </c>
      <c r="G367" s="290" t="e">
        <f t="shared" si="98"/>
        <v>#REF!</v>
      </c>
      <c r="H367" s="290">
        <f t="shared" si="89"/>
        <v>822.75</v>
      </c>
      <c r="I367" s="304">
        <f t="shared" si="90"/>
        <v>0</v>
      </c>
      <c r="J367" s="64" t="e">
        <f t="shared" si="99"/>
        <v>#REF!</v>
      </c>
      <c r="K367" s="209"/>
      <c r="M367" s="178"/>
      <c r="N367" s="178"/>
      <c r="O367" s="178"/>
    </row>
    <row r="368" spans="1:15" ht="14.1" customHeight="1">
      <c r="A368" s="230">
        <f t="shared" si="103"/>
        <v>6.1002020199999976</v>
      </c>
      <c r="B368" s="500" t="s">
        <v>1297</v>
      </c>
      <c r="C368" s="503"/>
      <c r="D368" s="504"/>
      <c r="E368" s="64"/>
      <c r="F368" s="215"/>
      <c r="G368" s="290" t="e">
        <f t="shared" si="98"/>
        <v>#REF!</v>
      </c>
      <c r="H368" s="290">
        <f t="shared" si="89"/>
        <v>0</v>
      </c>
      <c r="I368" s="304">
        <f t="shared" si="90"/>
        <v>0</v>
      </c>
      <c r="J368" s="64" t="e">
        <f t="shared" si="99"/>
        <v>#REF!</v>
      </c>
      <c r="K368" s="209"/>
      <c r="M368" s="178"/>
      <c r="N368" s="178"/>
      <c r="O368" s="178"/>
    </row>
    <row r="369" spans="1:15" ht="14.1" customHeight="1">
      <c r="A369" s="234">
        <f>A366+0.000001</f>
        <v>6.1002029999999978</v>
      </c>
      <c r="B369" s="498" t="s">
        <v>1292</v>
      </c>
      <c r="C369" s="503" t="s">
        <v>123</v>
      </c>
      <c r="D369" s="504">
        <v>40.481000000000002</v>
      </c>
      <c r="E369" s="64">
        <v>269.89</v>
      </c>
      <c r="F369" s="215">
        <v>0</v>
      </c>
      <c r="G369" s="290" t="e">
        <f t="shared" si="98"/>
        <v>#REF!</v>
      </c>
      <c r="H369" s="290">
        <f t="shared" si="89"/>
        <v>10925.42</v>
      </c>
      <c r="I369" s="304">
        <f t="shared" si="90"/>
        <v>0</v>
      </c>
      <c r="J369" s="64" t="e">
        <f t="shared" si="99"/>
        <v>#REF!</v>
      </c>
      <c r="K369" s="209"/>
      <c r="M369" s="178"/>
      <c r="N369" s="178"/>
      <c r="O369" s="178"/>
    </row>
    <row r="370" spans="1:15" ht="14.1" customHeight="1">
      <c r="A370" s="230">
        <f>A369+0.00000001</f>
        <v>6.1002030099999978</v>
      </c>
      <c r="B370" s="487" t="s">
        <v>1316</v>
      </c>
      <c r="C370" s="503" t="s">
        <v>123</v>
      </c>
      <c r="D370" s="504">
        <v>16.238</v>
      </c>
      <c r="E370" s="64">
        <v>125</v>
      </c>
      <c r="F370" s="215"/>
      <c r="G370" s="290" t="e">
        <f t="shared" si="98"/>
        <v>#REF!</v>
      </c>
      <c r="H370" s="290">
        <f t="shared" si="89"/>
        <v>2029.75</v>
      </c>
      <c r="I370" s="304">
        <f t="shared" si="90"/>
        <v>0</v>
      </c>
      <c r="J370" s="64" t="e">
        <f t="shared" si="99"/>
        <v>#REF!</v>
      </c>
      <c r="K370" s="209"/>
      <c r="M370" s="178"/>
      <c r="N370" s="178"/>
      <c r="O370" s="178"/>
    </row>
    <row r="371" spans="1:15" ht="14.1" customHeight="1">
      <c r="A371" s="234">
        <f>A369+0.000001</f>
        <v>6.100203999999998</v>
      </c>
      <c r="B371" s="500" t="s">
        <v>1342</v>
      </c>
      <c r="C371" s="503"/>
      <c r="D371" s="504"/>
      <c r="E371" s="64"/>
      <c r="F371" s="215"/>
      <c r="G371" s="290" t="e">
        <f t="shared" si="98"/>
        <v>#REF!</v>
      </c>
      <c r="H371" s="290">
        <f t="shared" si="89"/>
        <v>0</v>
      </c>
      <c r="I371" s="304">
        <f t="shared" si="90"/>
        <v>0</v>
      </c>
      <c r="J371" s="64" t="e">
        <f t="shared" si="99"/>
        <v>#REF!</v>
      </c>
      <c r="K371" s="209"/>
      <c r="M371" s="178"/>
      <c r="N371" s="178"/>
      <c r="O371" s="178"/>
    </row>
    <row r="372" spans="1:15" ht="14.1" customHeight="1">
      <c r="A372" s="230">
        <f>A371+0.00000001</f>
        <v>6.1002040099999979</v>
      </c>
      <c r="B372" s="487" t="s">
        <v>1337</v>
      </c>
      <c r="C372" s="503" t="s">
        <v>123</v>
      </c>
      <c r="D372" s="504">
        <v>555.19899999999984</v>
      </c>
      <c r="E372" s="64">
        <v>75</v>
      </c>
      <c r="F372" s="215"/>
      <c r="G372" s="290" t="e">
        <f t="shared" si="98"/>
        <v>#REF!</v>
      </c>
      <c r="H372" s="290">
        <f t="shared" si="89"/>
        <v>41639.93</v>
      </c>
      <c r="I372" s="304">
        <f t="shared" si="90"/>
        <v>0</v>
      </c>
      <c r="J372" s="64" t="e">
        <f t="shared" si="99"/>
        <v>#REF!</v>
      </c>
      <c r="K372" s="209"/>
      <c r="M372" s="178"/>
      <c r="N372" s="178"/>
      <c r="O372" s="178"/>
    </row>
    <row r="373" spans="1:15" ht="14.1" customHeight="1">
      <c r="A373" s="234">
        <f>A371+0.000001</f>
        <v>6.1002049999999981</v>
      </c>
      <c r="B373" s="487" t="s">
        <v>1316</v>
      </c>
      <c r="C373" s="503" t="s">
        <v>123</v>
      </c>
      <c r="D373" s="504">
        <v>166.30599999999998</v>
      </c>
      <c r="E373" s="64">
        <v>125</v>
      </c>
      <c r="F373" s="215"/>
      <c r="G373" s="290" t="e">
        <f t="shared" si="98"/>
        <v>#REF!</v>
      </c>
      <c r="H373" s="290">
        <f t="shared" si="89"/>
        <v>20788.25</v>
      </c>
      <c r="I373" s="304">
        <f t="shared" si="90"/>
        <v>0</v>
      </c>
      <c r="J373" s="64" t="e">
        <f t="shared" si="99"/>
        <v>#REF!</v>
      </c>
      <c r="K373" s="209"/>
      <c r="M373" s="178"/>
      <c r="N373" s="178"/>
      <c r="O373" s="178"/>
    </row>
    <row r="374" spans="1:15" ht="14.1" customHeight="1">
      <c r="A374" s="230">
        <f>A373+0.00000001</f>
        <v>6.100205009999998</v>
      </c>
      <c r="B374" s="487" t="s">
        <v>1343</v>
      </c>
      <c r="C374" s="503" t="s">
        <v>123</v>
      </c>
      <c r="D374" s="504">
        <v>10.8</v>
      </c>
      <c r="E374" s="64">
        <v>1095</v>
      </c>
      <c r="F374" s="215"/>
      <c r="G374" s="290" t="e">
        <f t="shared" si="98"/>
        <v>#REF!</v>
      </c>
      <c r="H374" s="290">
        <f t="shared" si="89"/>
        <v>11826</v>
      </c>
      <c r="I374" s="304">
        <f t="shared" si="90"/>
        <v>0</v>
      </c>
      <c r="J374" s="64" t="e">
        <f t="shared" si="99"/>
        <v>#REF!</v>
      </c>
      <c r="K374" s="209"/>
      <c r="M374" s="178"/>
      <c r="N374" s="178"/>
      <c r="O374" s="178"/>
    </row>
    <row r="375" spans="1:15" ht="14.1" customHeight="1">
      <c r="A375" s="234">
        <f>A373+0.000001</f>
        <v>6.1002059999999982</v>
      </c>
      <c r="B375" s="450" t="s">
        <v>950</v>
      </c>
      <c r="C375" s="63"/>
      <c r="D375" s="435"/>
      <c r="E375" s="64" t="s">
        <v>1</v>
      </c>
      <c r="F375" s="215" t="s">
        <v>1</v>
      </c>
      <c r="G375" s="290"/>
      <c r="H375" s="290"/>
      <c r="I375" s="304"/>
      <c r="J375" s="64"/>
      <c r="K375" s="209" t="e">
        <f>SUM(H375:H379)+SUM(I375:I379)*tc</f>
        <v>#REF!</v>
      </c>
      <c r="M375" s="178"/>
      <c r="N375" s="178"/>
      <c r="O375" s="178"/>
    </row>
    <row r="376" spans="1:15" ht="14.1" customHeight="1">
      <c r="A376" s="230">
        <f>A375+0.00000001</f>
        <v>6.1002060099999982</v>
      </c>
      <c r="B376" s="223" t="s">
        <v>1237</v>
      </c>
      <c r="C376" s="63"/>
      <c r="D376" s="435"/>
      <c r="E376" s="64" t="s">
        <v>1</v>
      </c>
      <c r="F376" s="215" t="s">
        <v>1</v>
      </c>
      <c r="G376" s="290"/>
      <c r="H376" s="290"/>
      <c r="I376" s="304"/>
      <c r="J376" s="64"/>
      <c r="K376" s="209"/>
      <c r="M376" s="178"/>
      <c r="N376" s="178"/>
      <c r="O376" s="178"/>
    </row>
    <row r="377" spans="1:15" ht="14.1" customHeight="1">
      <c r="A377" s="234">
        <f>A375+0.000001</f>
        <v>6.1002069999999984</v>
      </c>
      <c r="B377" s="227" t="s">
        <v>1344</v>
      </c>
      <c r="C377" s="63" t="s">
        <v>39</v>
      </c>
      <c r="D377" s="435">
        <v>2338.0400000000027</v>
      </c>
      <c r="E377" s="64">
        <v>68.990000000000009</v>
      </c>
      <c r="F377" s="215">
        <v>0</v>
      </c>
      <c r="G377" s="290" t="e">
        <f t="shared" si="88"/>
        <v>#REF!</v>
      </c>
      <c r="H377" s="290">
        <f t="shared" si="89"/>
        <v>161301.38</v>
      </c>
      <c r="I377" s="304">
        <f t="shared" si="90"/>
        <v>0</v>
      </c>
      <c r="J377" s="64" t="e">
        <f t="shared" si="91"/>
        <v>#REF!</v>
      </c>
      <c r="K377" s="209"/>
      <c r="M377" s="178"/>
      <c r="N377" s="178"/>
      <c r="O377" s="178"/>
    </row>
    <row r="378" spans="1:15" ht="14.1" customHeight="1">
      <c r="A378" s="230">
        <f>A377+0.00000001</f>
        <v>6.1002070099999983</v>
      </c>
      <c r="B378" s="500" t="s">
        <v>1345</v>
      </c>
      <c r="C378" s="63"/>
      <c r="D378" s="435"/>
      <c r="E378" s="64" t="s">
        <v>1</v>
      </c>
      <c r="F378" s="215" t="s">
        <v>1</v>
      </c>
      <c r="G378" s="290"/>
      <c r="H378" s="290"/>
      <c r="I378" s="304"/>
      <c r="J378" s="64"/>
      <c r="K378" s="209"/>
      <c r="M378" s="178"/>
      <c r="N378" s="178"/>
      <c r="O378" s="178"/>
    </row>
    <row r="379" spans="1:15" ht="14.1" customHeight="1">
      <c r="A379" s="234">
        <f>A377+0.000001</f>
        <v>6.1002079999999985</v>
      </c>
      <c r="B379" s="320" t="s">
        <v>1346</v>
      </c>
      <c r="C379" s="63" t="s">
        <v>39</v>
      </c>
      <c r="D379" s="435"/>
      <c r="E379" s="64">
        <v>0</v>
      </c>
      <c r="F379" s="215">
        <v>0</v>
      </c>
      <c r="G379" s="290" t="e">
        <f t="shared" si="88"/>
        <v>#REF!</v>
      </c>
      <c r="H379" s="290">
        <f t="shared" si="89"/>
        <v>0</v>
      </c>
      <c r="I379" s="304">
        <f t="shared" si="90"/>
        <v>0</v>
      </c>
      <c r="J379" s="64" t="e">
        <f t="shared" si="91"/>
        <v>#REF!</v>
      </c>
      <c r="K379" s="209"/>
      <c r="M379" s="178"/>
      <c r="N379" s="178"/>
      <c r="O379" s="178"/>
    </row>
    <row r="380" spans="1:15" ht="14.1" customHeight="1">
      <c r="A380" s="230">
        <f>A379+0.00000001</f>
        <v>6.1002080099999985</v>
      </c>
      <c r="B380" s="450" t="s">
        <v>938</v>
      </c>
      <c r="C380" s="63"/>
      <c r="D380" s="435"/>
      <c r="E380" s="64" t="s">
        <v>1</v>
      </c>
      <c r="F380" s="215" t="s">
        <v>1</v>
      </c>
      <c r="G380" s="290"/>
      <c r="H380" s="290"/>
      <c r="I380" s="304"/>
      <c r="J380" s="64"/>
      <c r="K380" s="209" t="e">
        <f>SUM(H380:H462)+SUM(I380:I462)*tc</f>
        <v>#REF!</v>
      </c>
      <c r="M380" s="178"/>
      <c r="N380" s="178"/>
      <c r="O380" s="178"/>
    </row>
    <row r="381" spans="1:15" ht="14.1" customHeight="1">
      <c r="A381" s="234">
        <f>A379+0.000001</f>
        <v>6.1002089999999987</v>
      </c>
      <c r="B381" s="223" t="s">
        <v>1237</v>
      </c>
      <c r="C381" s="63"/>
      <c r="D381" s="435"/>
      <c r="E381" s="64" t="s">
        <v>1</v>
      </c>
      <c r="F381" s="215" t="s">
        <v>1</v>
      </c>
      <c r="G381" s="290"/>
      <c r="H381" s="290"/>
      <c r="I381" s="304"/>
      <c r="J381" s="64"/>
      <c r="K381" s="67"/>
      <c r="M381" s="178"/>
      <c r="N381" s="178"/>
      <c r="O381" s="178"/>
    </row>
    <row r="382" spans="1:15" ht="14.1" customHeight="1">
      <c r="A382" s="230">
        <f>A381+0.00000001</f>
        <v>6.1002090099999986</v>
      </c>
      <c r="B382" s="238" t="s">
        <v>1347</v>
      </c>
      <c r="C382" s="63"/>
      <c r="D382" s="435"/>
      <c r="E382" s="64" t="s">
        <v>1</v>
      </c>
      <c r="F382" s="215" t="s">
        <v>1</v>
      </c>
      <c r="G382" s="290"/>
      <c r="H382" s="290"/>
      <c r="I382" s="304"/>
      <c r="J382" s="64"/>
      <c r="K382" s="67"/>
      <c r="M382" s="178"/>
      <c r="N382" s="178"/>
      <c r="O382" s="178"/>
    </row>
    <row r="383" spans="1:15" ht="14.1" customHeight="1">
      <c r="A383" s="234">
        <f>A381+0.000001</f>
        <v>6.1002099999999988</v>
      </c>
      <c r="B383" s="498" t="s">
        <v>1348</v>
      </c>
      <c r="C383" s="63" t="s">
        <v>39</v>
      </c>
      <c r="D383" s="435">
        <v>21730.980000000003</v>
      </c>
      <c r="E383" s="64">
        <v>6.5</v>
      </c>
      <c r="F383" s="215">
        <v>2.33</v>
      </c>
      <c r="G383" s="290" t="e">
        <f t="shared" si="88"/>
        <v>#REF!</v>
      </c>
      <c r="H383" s="290">
        <f t="shared" si="89"/>
        <v>141251.37</v>
      </c>
      <c r="I383" s="304">
        <f t="shared" si="90"/>
        <v>50633.18</v>
      </c>
      <c r="J383" s="64" t="e">
        <f t="shared" si="91"/>
        <v>#REF!</v>
      </c>
      <c r="K383" s="67"/>
      <c r="M383" s="178"/>
      <c r="N383" s="178"/>
      <c r="O383" s="178"/>
    </row>
    <row r="384" spans="1:15" ht="14.1" customHeight="1">
      <c r="A384" s="230">
        <f>A383+0.00000001</f>
        <v>6.1002100099999987</v>
      </c>
      <c r="B384" s="238" t="s">
        <v>1349</v>
      </c>
      <c r="C384" s="63"/>
      <c r="D384" s="435"/>
      <c r="E384" s="64" t="s">
        <v>1</v>
      </c>
      <c r="F384" s="215" t="s">
        <v>1</v>
      </c>
      <c r="G384" s="290"/>
      <c r="H384" s="290"/>
      <c r="I384" s="304"/>
      <c r="J384" s="64"/>
      <c r="K384" s="67"/>
      <c r="M384" s="178"/>
      <c r="N384" s="178"/>
      <c r="O384" s="178"/>
    </row>
    <row r="385" spans="1:15" ht="14.1" customHeight="1">
      <c r="A385" s="234">
        <f>A383+0.000001</f>
        <v>6.1002109999999989</v>
      </c>
      <c r="B385" s="498" t="s">
        <v>1348</v>
      </c>
      <c r="C385" s="63" t="s">
        <v>39</v>
      </c>
      <c r="D385" s="435">
        <v>2696.7999999999979</v>
      </c>
      <c r="E385" s="64">
        <v>6.5</v>
      </c>
      <c r="F385" s="215">
        <v>2.33</v>
      </c>
      <c r="G385" s="290" t="e">
        <f t="shared" si="88"/>
        <v>#REF!</v>
      </c>
      <c r="H385" s="290">
        <f t="shared" si="89"/>
        <v>17529.2</v>
      </c>
      <c r="I385" s="304">
        <f t="shared" si="90"/>
        <v>6283.54</v>
      </c>
      <c r="J385" s="64" t="e">
        <f t="shared" si="91"/>
        <v>#REF!</v>
      </c>
      <c r="K385" s="67"/>
      <c r="M385" s="178"/>
      <c r="N385" s="178"/>
      <c r="O385" s="178"/>
    </row>
    <row r="386" spans="1:15" ht="14.1" customHeight="1">
      <c r="A386" s="230">
        <f>A385+0.00000001</f>
        <v>6.1002110099999989</v>
      </c>
      <c r="B386" s="238" t="s">
        <v>1243</v>
      </c>
      <c r="C386" s="63"/>
      <c r="D386" s="435">
        <v>0</v>
      </c>
      <c r="E386" s="64" t="s">
        <v>1</v>
      </c>
      <c r="F386" s="215" t="s">
        <v>1</v>
      </c>
      <c r="G386" s="290"/>
      <c r="H386" s="290"/>
      <c r="I386" s="304"/>
      <c r="J386" s="64"/>
      <c r="K386" s="67"/>
      <c r="M386" s="178"/>
      <c r="N386" s="178"/>
      <c r="O386" s="178"/>
    </row>
    <row r="387" spans="1:15" ht="14.1" customHeight="1">
      <c r="A387" s="234">
        <f>A385+0.000001</f>
        <v>6.1002119999999991</v>
      </c>
      <c r="B387" s="498" t="s">
        <v>1350</v>
      </c>
      <c r="C387" s="63" t="s">
        <v>1313</v>
      </c>
      <c r="D387" s="435">
        <v>137.28</v>
      </c>
      <c r="E387" s="64">
        <v>34.57</v>
      </c>
      <c r="F387" s="215">
        <v>0</v>
      </c>
      <c r="G387" s="290" t="e">
        <f t="shared" si="88"/>
        <v>#REF!</v>
      </c>
      <c r="H387" s="290">
        <f t="shared" si="89"/>
        <v>4745.7700000000004</v>
      </c>
      <c r="I387" s="304">
        <f t="shared" si="90"/>
        <v>0</v>
      </c>
      <c r="J387" s="64" t="e">
        <f t="shared" si="91"/>
        <v>#REF!</v>
      </c>
      <c r="K387" s="67"/>
      <c r="M387" s="178"/>
      <c r="N387" s="178"/>
      <c r="O387" s="178"/>
    </row>
    <row r="388" spans="1:15" ht="26.25" customHeight="1">
      <c r="A388" s="230">
        <f>A387+0.00000001</f>
        <v>6.100212009999999</v>
      </c>
      <c r="B388" s="505" t="s">
        <v>1351</v>
      </c>
      <c r="C388" s="63"/>
      <c r="D388" s="435">
        <v>0</v>
      </c>
      <c r="E388" s="64" t="s">
        <v>1</v>
      </c>
      <c r="F388" s="215" t="s">
        <v>1</v>
      </c>
      <c r="G388" s="290"/>
      <c r="H388" s="290"/>
      <c r="I388" s="304"/>
      <c r="J388" s="64"/>
      <c r="K388" s="67"/>
      <c r="M388" s="178"/>
      <c r="N388" s="178"/>
      <c r="O388" s="178"/>
    </row>
    <row r="389" spans="1:15" ht="14.1" customHeight="1">
      <c r="A389" s="234">
        <f>A387+0.000001</f>
        <v>6.1002129999999992</v>
      </c>
      <c r="B389" s="320" t="s">
        <v>1352</v>
      </c>
      <c r="C389" s="63" t="s">
        <v>1313</v>
      </c>
      <c r="D389" s="435">
        <v>3765.6300000000124</v>
      </c>
      <c r="E389" s="64">
        <v>21.52</v>
      </c>
      <c r="F389" s="215">
        <v>0</v>
      </c>
      <c r="G389" s="290" t="e">
        <f t="shared" si="88"/>
        <v>#REF!</v>
      </c>
      <c r="H389" s="290">
        <f t="shared" si="89"/>
        <v>81036.36</v>
      </c>
      <c r="I389" s="304">
        <f t="shared" si="90"/>
        <v>0</v>
      </c>
      <c r="J389" s="64" t="e">
        <f t="shared" si="91"/>
        <v>#REF!</v>
      </c>
      <c r="K389" s="67"/>
      <c r="M389" s="178"/>
      <c r="N389" s="178"/>
      <c r="O389" s="178"/>
    </row>
    <row r="390" spans="1:15" ht="14.1" customHeight="1">
      <c r="A390" s="230">
        <f>A389+0.00000001</f>
        <v>6.1002130099999992</v>
      </c>
      <c r="B390" s="505" t="s">
        <v>1276</v>
      </c>
      <c r="C390" s="63"/>
      <c r="D390" s="435">
        <v>0</v>
      </c>
      <c r="E390" s="64" t="s">
        <v>1</v>
      </c>
      <c r="F390" s="215" t="s">
        <v>1</v>
      </c>
      <c r="G390" s="290"/>
      <c r="H390" s="290"/>
      <c r="I390" s="304"/>
      <c r="J390" s="64"/>
      <c r="K390" s="67"/>
      <c r="M390" s="178"/>
      <c r="N390" s="178"/>
      <c r="O390" s="178"/>
    </row>
    <row r="391" spans="1:15" ht="14.1" customHeight="1">
      <c r="A391" s="234">
        <f>A389+0.000001</f>
        <v>6.1002139999999994</v>
      </c>
      <c r="B391" s="320" t="s">
        <v>1353</v>
      </c>
      <c r="C391" s="63" t="s">
        <v>39</v>
      </c>
      <c r="D391" s="435">
        <v>1807.0599999999977</v>
      </c>
      <c r="E391" s="64">
        <v>21.68</v>
      </c>
      <c r="F391" s="215">
        <v>0</v>
      </c>
      <c r="G391" s="290" t="e">
        <f t="shared" ref="G391:G476" si="104">+ROUND(E391+F391*tc,2)</f>
        <v>#REF!</v>
      </c>
      <c r="H391" s="290">
        <f t="shared" si="89"/>
        <v>39177.06</v>
      </c>
      <c r="I391" s="304">
        <f t="shared" si="90"/>
        <v>0</v>
      </c>
      <c r="J391" s="64" t="e">
        <f t="shared" si="91"/>
        <v>#REF!</v>
      </c>
      <c r="K391" s="209"/>
      <c r="M391" s="178"/>
      <c r="N391" s="178"/>
      <c r="O391" s="178"/>
    </row>
    <row r="392" spans="1:15" ht="14.1" customHeight="1">
      <c r="A392" s="230">
        <f>A391+0.00000001</f>
        <v>6.1002140099999993</v>
      </c>
      <c r="B392" s="320" t="s">
        <v>942</v>
      </c>
      <c r="C392" s="63" t="s">
        <v>39</v>
      </c>
      <c r="D392" s="435">
        <v>67.839999999999961</v>
      </c>
      <c r="E392" s="64">
        <v>22.63</v>
      </c>
      <c r="F392" s="215">
        <v>0</v>
      </c>
      <c r="G392" s="290" t="e">
        <f t="shared" si="104"/>
        <v>#REF!</v>
      </c>
      <c r="H392" s="290">
        <f t="shared" ref="H392:H477" si="105">+ROUND(D392*E392,2)</f>
        <v>1535.22</v>
      </c>
      <c r="I392" s="304">
        <f t="shared" ref="I392:I477" si="106">+ROUND(D392*F392,2)</f>
        <v>0</v>
      </c>
      <c r="J392" s="64" t="e">
        <f t="shared" ref="J392:J477" si="107">+ROUND(H392+I392*tc,2)</f>
        <v>#REF!</v>
      </c>
      <c r="K392" s="67"/>
      <c r="M392" s="178"/>
      <c r="N392" s="178"/>
      <c r="O392" s="178"/>
    </row>
    <row r="393" spans="1:15" ht="14.1" customHeight="1">
      <c r="A393" s="230">
        <f>A392+0.00000001</f>
        <v>6.1002140199999992</v>
      </c>
      <c r="B393" s="505" t="s">
        <v>1354</v>
      </c>
      <c r="C393" s="63"/>
      <c r="D393" s="435">
        <v>0</v>
      </c>
      <c r="E393" s="64" t="s">
        <v>1</v>
      </c>
      <c r="F393" s="215" t="s">
        <v>1</v>
      </c>
      <c r="G393" s="290"/>
      <c r="H393" s="290"/>
      <c r="I393" s="304"/>
      <c r="J393" s="64"/>
      <c r="K393" s="209"/>
      <c r="M393" s="178"/>
      <c r="N393" s="178"/>
      <c r="O393" s="178"/>
    </row>
    <row r="394" spans="1:15" ht="14.1" customHeight="1">
      <c r="A394" s="222">
        <f>A363+0.0001</f>
        <v>6.1002999999999972</v>
      </c>
      <c r="B394" s="320" t="s">
        <v>942</v>
      </c>
      <c r="C394" s="63" t="s">
        <v>1313</v>
      </c>
      <c r="D394" s="435">
        <v>526.81999999999994</v>
      </c>
      <c r="E394" s="64">
        <v>22.63</v>
      </c>
      <c r="F394" s="215">
        <v>0</v>
      </c>
      <c r="G394" s="290" t="e">
        <f t="shared" si="104"/>
        <v>#REF!</v>
      </c>
      <c r="H394" s="290">
        <f t="shared" si="105"/>
        <v>11921.94</v>
      </c>
      <c r="I394" s="304">
        <f t="shared" si="106"/>
        <v>0</v>
      </c>
      <c r="J394" s="64" t="e">
        <f t="shared" si="107"/>
        <v>#REF!</v>
      </c>
      <c r="K394" s="67"/>
      <c r="M394" s="178"/>
      <c r="N394" s="178"/>
      <c r="O394" s="178"/>
    </row>
    <row r="395" spans="1:15" ht="14.1" customHeight="1">
      <c r="A395" s="234">
        <f>A394+0.000001</f>
        <v>6.1003009999999973</v>
      </c>
      <c r="B395" s="223" t="s">
        <v>1355</v>
      </c>
      <c r="C395" s="63"/>
      <c r="D395" s="435"/>
      <c r="E395" s="64" t="s">
        <v>1</v>
      </c>
      <c r="F395" s="215" t="s">
        <v>1</v>
      </c>
      <c r="G395" s="290"/>
      <c r="H395" s="290"/>
      <c r="I395" s="304"/>
      <c r="J395" s="64"/>
      <c r="K395" s="67"/>
      <c r="M395" s="178"/>
      <c r="N395" s="178"/>
      <c r="O395" s="178"/>
    </row>
    <row r="396" spans="1:15" ht="14.1" customHeight="1">
      <c r="A396" s="230">
        <f>A395+0.00000001</f>
        <v>6.1003010099999972</v>
      </c>
      <c r="B396" s="502" t="s">
        <v>1356</v>
      </c>
      <c r="C396" s="491"/>
      <c r="D396" s="506">
        <v>0</v>
      </c>
      <c r="E396" s="64"/>
      <c r="F396" s="215"/>
      <c r="G396" s="290" t="e">
        <f t="shared" ref="G396:G421" si="108">+ROUND(E396+F396*tc,2)</f>
        <v>#REF!</v>
      </c>
      <c r="H396" s="290">
        <f t="shared" ref="H396:H421" si="109">+ROUND(D396*E396,2)</f>
        <v>0</v>
      </c>
      <c r="I396" s="304">
        <f t="shared" ref="I396:I421" si="110">+ROUND(D396*F396,2)</f>
        <v>0</v>
      </c>
      <c r="J396" s="64" t="e">
        <f t="shared" ref="J396:J421" si="111">+ROUND(H396+I396*tc,2)</f>
        <v>#REF!</v>
      </c>
      <c r="K396" s="67"/>
      <c r="M396" s="178"/>
      <c r="N396" s="178"/>
      <c r="O396" s="178"/>
    </row>
    <row r="397" spans="1:15" ht="14.1" customHeight="1">
      <c r="A397" s="234">
        <f>A396+0.000001</f>
        <v>6.1003020099999974</v>
      </c>
      <c r="B397" s="505" t="s">
        <v>1263</v>
      </c>
      <c r="C397" s="491"/>
      <c r="D397" s="506">
        <v>0</v>
      </c>
      <c r="E397" s="64"/>
      <c r="F397" s="215"/>
      <c r="G397" s="290" t="e">
        <f t="shared" si="108"/>
        <v>#REF!</v>
      </c>
      <c r="H397" s="290">
        <f t="shared" si="109"/>
        <v>0</v>
      </c>
      <c r="I397" s="304">
        <f t="shared" si="110"/>
        <v>0</v>
      </c>
      <c r="J397" s="64" t="e">
        <f t="shared" si="111"/>
        <v>#REF!</v>
      </c>
      <c r="K397" s="67"/>
      <c r="M397" s="178"/>
      <c r="N397" s="178"/>
      <c r="O397" s="178"/>
    </row>
    <row r="398" spans="1:15" ht="14.1" customHeight="1">
      <c r="A398" s="230">
        <f>A397+0.00000001</f>
        <v>6.1003020199999973</v>
      </c>
      <c r="B398" s="507" t="s">
        <v>1264</v>
      </c>
      <c r="C398" s="491" t="s">
        <v>1313</v>
      </c>
      <c r="D398" s="506">
        <v>42.11</v>
      </c>
      <c r="E398" s="64">
        <v>125</v>
      </c>
      <c r="F398" s="215"/>
      <c r="G398" s="290" t="e">
        <f t="shared" si="108"/>
        <v>#REF!</v>
      </c>
      <c r="H398" s="290">
        <f t="shared" si="109"/>
        <v>5263.75</v>
      </c>
      <c r="I398" s="304">
        <f t="shared" si="110"/>
        <v>0</v>
      </c>
      <c r="J398" s="64" t="e">
        <f t="shared" si="111"/>
        <v>#REF!</v>
      </c>
      <c r="K398" s="67"/>
      <c r="M398" s="178"/>
      <c r="N398" s="178"/>
      <c r="O398" s="178"/>
    </row>
    <row r="399" spans="1:15" ht="14.1" customHeight="1">
      <c r="A399" s="234">
        <f>A398+0.000001</f>
        <v>6.1003030199999975</v>
      </c>
      <c r="B399" s="505" t="s">
        <v>1357</v>
      </c>
      <c r="C399" s="491"/>
      <c r="D399" s="506">
        <v>0</v>
      </c>
      <c r="E399" s="64"/>
      <c r="F399" s="215"/>
      <c r="G399" s="290" t="e">
        <f t="shared" si="108"/>
        <v>#REF!</v>
      </c>
      <c r="H399" s="290">
        <f t="shared" si="109"/>
        <v>0</v>
      </c>
      <c r="I399" s="304">
        <f t="shared" si="110"/>
        <v>0</v>
      </c>
      <c r="J399" s="64" t="e">
        <f t="shared" si="111"/>
        <v>#REF!</v>
      </c>
      <c r="K399" s="67"/>
      <c r="M399" s="178"/>
      <c r="N399" s="178"/>
      <c r="O399" s="178"/>
    </row>
    <row r="400" spans="1:15" ht="14.1" customHeight="1">
      <c r="A400" s="230">
        <f>A399+0.00000001</f>
        <v>6.1003030299999974</v>
      </c>
      <c r="B400" s="507" t="s">
        <v>1358</v>
      </c>
      <c r="C400" s="491" t="s">
        <v>1313</v>
      </c>
      <c r="D400" s="506">
        <v>15.259999999999998</v>
      </c>
      <c r="E400" s="64">
        <v>12.5</v>
      </c>
      <c r="F400" s="215"/>
      <c r="G400" s="290" t="e">
        <f t="shared" si="108"/>
        <v>#REF!</v>
      </c>
      <c r="H400" s="290">
        <f t="shared" si="109"/>
        <v>190.75</v>
      </c>
      <c r="I400" s="304">
        <f t="shared" si="110"/>
        <v>0</v>
      </c>
      <c r="J400" s="64" t="e">
        <f t="shared" si="111"/>
        <v>#REF!</v>
      </c>
      <c r="K400" s="67"/>
      <c r="M400" s="178"/>
      <c r="N400" s="178"/>
      <c r="O400" s="178"/>
    </row>
    <row r="401" spans="1:15" ht="14.1" customHeight="1">
      <c r="A401" s="222">
        <f>A394+0.0001</f>
        <v>6.1003999999999969</v>
      </c>
      <c r="B401" s="505" t="s">
        <v>1269</v>
      </c>
      <c r="C401" s="491"/>
      <c r="D401" s="506">
        <v>0</v>
      </c>
      <c r="E401" s="64"/>
      <c r="F401" s="215"/>
      <c r="G401" s="290" t="e">
        <f t="shared" si="108"/>
        <v>#REF!</v>
      </c>
      <c r="H401" s="290">
        <f t="shared" si="109"/>
        <v>0</v>
      </c>
      <c r="I401" s="304">
        <f t="shared" si="110"/>
        <v>0</v>
      </c>
      <c r="J401" s="64" t="e">
        <f t="shared" si="111"/>
        <v>#REF!</v>
      </c>
      <c r="K401" s="67"/>
      <c r="M401" s="178"/>
      <c r="N401" s="178"/>
      <c r="O401" s="178"/>
    </row>
    <row r="402" spans="1:15" ht="14.1" customHeight="1">
      <c r="A402" s="234">
        <f>A401+0.000001</f>
        <v>6.1004009999999971</v>
      </c>
      <c r="B402" s="507" t="s">
        <v>1358</v>
      </c>
      <c r="C402" s="491" t="s">
        <v>1313</v>
      </c>
      <c r="D402" s="506">
        <v>20.93</v>
      </c>
      <c r="E402" s="64">
        <v>12.5</v>
      </c>
      <c r="F402" s="215"/>
      <c r="G402" s="290" t="e">
        <f t="shared" si="108"/>
        <v>#REF!</v>
      </c>
      <c r="H402" s="290">
        <f t="shared" si="109"/>
        <v>261.63</v>
      </c>
      <c r="I402" s="304">
        <f t="shared" si="110"/>
        <v>0</v>
      </c>
      <c r="J402" s="64" t="e">
        <f t="shared" si="111"/>
        <v>#REF!</v>
      </c>
      <c r="K402" s="67"/>
      <c r="M402" s="178"/>
      <c r="N402" s="178"/>
      <c r="O402" s="178"/>
    </row>
    <row r="403" spans="1:15" ht="14.1" customHeight="1">
      <c r="A403" s="230">
        <f>A402+0.00000001</f>
        <v>6.100401009999997</v>
      </c>
      <c r="B403" s="505" t="s">
        <v>1359</v>
      </c>
      <c r="C403" s="491"/>
      <c r="D403" s="506">
        <v>0</v>
      </c>
      <c r="E403" s="64"/>
      <c r="F403" s="215"/>
      <c r="G403" s="290" t="e">
        <f t="shared" si="108"/>
        <v>#REF!</v>
      </c>
      <c r="H403" s="290">
        <f t="shared" si="109"/>
        <v>0</v>
      </c>
      <c r="I403" s="304">
        <f t="shared" si="110"/>
        <v>0</v>
      </c>
      <c r="J403" s="64" t="e">
        <f t="shared" si="111"/>
        <v>#REF!</v>
      </c>
      <c r="K403" s="67"/>
      <c r="M403" s="178"/>
      <c r="N403" s="178"/>
      <c r="O403" s="178"/>
    </row>
    <row r="404" spans="1:15" ht="14.1" customHeight="1">
      <c r="A404" s="234">
        <f>A403+0.000001</f>
        <v>6.1004020099999972</v>
      </c>
      <c r="B404" s="507" t="s">
        <v>1360</v>
      </c>
      <c r="C404" s="491" t="s">
        <v>1313</v>
      </c>
      <c r="D404" s="506">
        <v>74.53</v>
      </c>
      <c r="E404" s="64">
        <v>125</v>
      </c>
      <c r="F404" s="215"/>
      <c r="G404" s="290" t="e">
        <f t="shared" si="108"/>
        <v>#REF!</v>
      </c>
      <c r="H404" s="290">
        <f t="shared" si="109"/>
        <v>9316.25</v>
      </c>
      <c r="I404" s="304">
        <f t="shared" si="110"/>
        <v>0</v>
      </c>
      <c r="J404" s="64" t="e">
        <f t="shared" si="111"/>
        <v>#REF!</v>
      </c>
      <c r="K404" s="67"/>
      <c r="M404" s="178"/>
      <c r="N404" s="178"/>
      <c r="O404" s="178"/>
    </row>
    <row r="405" spans="1:15" ht="14.1" customHeight="1">
      <c r="A405" s="230">
        <f>A404+0.00000001</f>
        <v>6.1004020199999971</v>
      </c>
      <c r="B405" s="505" t="s">
        <v>1361</v>
      </c>
      <c r="C405" s="491"/>
      <c r="D405" s="506"/>
      <c r="E405" s="64"/>
      <c r="F405" s="215"/>
      <c r="G405" s="290" t="e">
        <f t="shared" si="108"/>
        <v>#REF!</v>
      </c>
      <c r="H405" s="290">
        <f t="shared" si="109"/>
        <v>0</v>
      </c>
      <c r="I405" s="304">
        <f t="shared" si="110"/>
        <v>0</v>
      </c>
      <c r="J405" s="64" t="e">
        <f t="shared" si="111"/>
        <v>#REF!</v>
      </c>
      <c r="K405" s="67"/>
      <c r="M405" s="178"/>
      <c r="N405" s="178"/>
      <c r="O405" s="178"/>
    </row>
    <row r="406" spans="1:15" ht="14.1" customHeight="1">
      <c r="A406" s="234">
        <f>A405+0.000001</f>
        <v>6.1004030199999972</v>
      </c>
      <c r="B406" s="320" t="s">
        <v>1352</v>
      </c>
      <c r="C406" s="491" t="s">
        <v>1313</v>
      </c>
      <c r="D406" s="506">
        <v>47.98</v>
      </c>
      <c r="E406" s="64">
        <v>21.52</v>
      </c>
      <c r="F406" s="215">
        <v>0</v>
      </c>
      <c r="G406" s="290" t="e">
        <f t="shared" si="108"/>
        <v>#REF!</v>
      </c>
      <c r="H406" s="290">
        <f t="shared" si="109"/>
        <v>1032.53</v>
      </c>
      <c r="I406" s="304">
        <f t="shared" si="110"/>
        <v>0</v>
      </c>
      <c r="J406" s="64" t="e">
        <f t="shared" si="111"/>
        <v>#REF!</v>
      </c>
      <c r="K406" s="67"/>
      <c r="M406" s="178"/>
      <c r="N406" s="178"/>
      <c r="O406" s="178"/>
    </row>
    <row r="407" spans="1:15" ht="14.1" customHeight="1">
      <c r="A407" s="230">
        <f>A406+0.00000001</f>
        <v>6.1004030299999972</v>
      </c>
      <c r="B407" s="505" t="s">
        <v>1258</v>
      </c>
      <c r="C407" s="491"/>
      <c r="D407" s="506">
        <v>0</v>
      </c>
      <c r="E407" s="64" t="s">
        <v>1</v>
      </c>
      <c r="F407" s="215" t="s">
        <v>1</v>
      </c>
      <c r="G407" s="290"/>
      <c r="H407" s="290"/>
      <c r="I407" s="304"/>
      <c r="J407" s="64"/>
      <c r="K407" s="67"/>
      <c r="M407" s="178"/>
      <c r="N407" s="178"/>
      <c r="O407" s="178"/>
    </row>
    <row r="408" spans="1:15" ht="14.1" customHeight="1">
      <c r="A408" s="234">
        <f>A407+0.000001</f>
        <v>6.1004040299999973</v>
      </c>
      <c r="B408" s="320" t="s">
        <v>1362</v>
      </c>
      <c r="C408" s="491" t="s">
        <v>1313</v>
      </c>
      <c r="D408" s="506">
        <v>11.089999999999998</v>
      </c>
      <c r="E408" s="64">
        <v>43.16</v>
      </c>
      <c r="F408" s="215">
        <v>0</v>
      </c>
      <c r="G408" s="290" t="e">
        <f t="shared" si="108"/>
        <v>#REF!</v>
      </c>
      <c r="H408" s="290">
        <f t="shared" si="109"/>
        <v>478.64</v>
      </c>
      <c r="I408" s="304">
        <f t="shared" si="110"/>
        <v>0</v>
      </c>
      <c r="J408" s="64" t="e">
        <f t="shared" si="111"/>
        <v>#REF!</v>
      </c>
      <c r="K408" s="67"/>
      <c r="M408" s="178"/>
      <c r="N408" s="178"/>
      <c r="O408" s="178"/>
    </row>
    <row r="409" spans="1:15" ht="14.1" customHeight="1">
      <c r="A409" s="230">
        <f>A408+0.00000001</f>
        <v>6.1004040399999973</v>
      </c>
      <c r="B409" s="505" t="s">
        <v>1363</v>
      </c>
      <c r="C409" s="491"/>
      <c r="D409" s="506"/>
      <c r="E409" s="64" t="s">
        <v>1</v>
      </c>
      <c r="F409" s="215" t="s">
        <v>1</v>
      </c>
      <c r="G409" s="290"/>
      <c r="H409" s="290"/>
      <c r="I409" s="304"/>
      <c r="J409" s="64"/>
      <c r="K409" s="67"/>
      <c r="M409" s="178"/>
      <c r="N409" s="178"/>
      <c r="O409" s="178"/>
    </row>
    <row r="410" spans="1:15" ht="14.1" customHeight="1">
      <c r="A410" s="234">
        <f>A409+0.000001</f>
        <v>6.1004050399999974</v>
      </c>
      <c r="B410" s="320" t="s">
        <v>1364</v>
      </c>
      <c r="C410" s="491" t="s">
        <v>1313</v>
      </c>
      <c r="D410" s="506">
        <v>239.4</v>
      </c>
      <c r="E410" s="64">
        <v>41.94</v>
      </c>
      <c r="F410" s="215">
        <v>0</v>
      </c>
      <c r="G410" s="290" t="e">
        <f t="shared" si="108"/>
        <v>#REF!</v>
      </c>
      <c r="H410" s="290">
        <f t="shared" si="109"/>
        <v>10040.44</v>
      </c>
      <c r="I410" s="304">
        <f t="shared" si="110"/>
        <v>0</v>
      </c>
      <c r="J410" s="64" t="e">
        <f t="shared" si="111"/>
        <v>#REF!</v>
      </c>
      <c r="K410" s="67"/>
      <c r="M410" s="178"/>
      <c r="N410" s="178"/>
      <c r="O410" s="178"/>
    </row>
    <row r="411" spans="1:15" ht="14.1" customHeight="1">
      <c r="A411" s="230">
        <f>A410+0.00000001</f>
        <v>6.1004050499999973</v>
      </c>
      <c r="B411" s="505" t="s">
        <v>1265</v>
      </c>
      <c r="C411" s="491"/>
      <c r="D411" s="506">
        <v>0</v>
      </c>
      <c r="E411" s="64" t="s">
        <v>1</v>
      </c>
      <c r="F411" s="215" t="s">
        <v>1</v>
      </c>
      <c r="G411" s="290"/>
      <c r="H411" s="290"/>
      <c r="I411" s="304"/>
      <c r="J411" s="64"/>
      <c r="K411" s="67"/>
      <c r="M411" s="178"/>
      <c r="N411" s="178"/>
      <c r="O411" s="178"/>
    </row>
    <row r="412" spans="1:15" ht="13.5" customHeight="1">
      <c r="A412" s="119">
        <f>A349+0.01</f>
        <v>6.1099999999999977</v>
      </c>
      <c r="B412" s="487" t="s">
        <v>1365</v>
      </c>
      <c r="C412" s="491" t="s">
        <v>1313</v>
      </c>
      <c r="D412" s="506">
        <v>22.06</v>
      </c>
      <c r="E412" s="64">
        <v>7</v>
      </c>
      <c r="F412" s="215">
        <v>4.1399999999999997</v>
      </c>
      <c r="G412" s="290" t="e">
        <f t="shared" si="108"/>
        <v>#REF!</v>
      </c>
      <c r="H412" s="290">
        <f t="shared" si="109"/>
        <v>154.41999999999999</v>
      </c>
      <c r="I412" s="304">
        <f t="shared" si="110"/>
        <v>91.33</v>
      </c>
      <c r="J412" s="64" t="e">
        <f t="shared" si="111"/>
        <v>#REF!</v>
      </c>
      <c r="K412" s="67"/>
      <c r="M412" s="178"/>
      <c r="N412" s="178"/>
      <c r="O412" s="178"/>
    </row>
    <row r="413" spans="1:15" ht="15">
      <c r="A413" s="222">
        <f>A412+0.0001</f>
        <v>6.1100999999999974</v>
      </c>
      <c r="B413" s="505" t="s">
        <v>1366</v>
      </c>
      <c r="C413" s="491"/>
      <c r="D413" s="506">
        <v>0</v>
      </c>
      <c r="E413" s="64" t="s">
        <v>1</v>
      </c>
      <c r="F413" s="215" t="s">
        <v>1</v>
      </c>
      <c r="G413" s="290"/>
      <c r="H413" s="290"/>
      <c r="I413" s="304"/>
      <c r="J413" s="64"/>
      <c r="K413" s="67"/>
      <c r="M413" s="178"/>
      <c r="N413" s="178"/>
      <c r="O413" s="178"/>
    </row>
    <row r="414" spans="1:15" ht="13.5" customHeight="1">
      <c r="A414" s="179">
        <f t="shared" ref="A414:A427" si="112">A413+0.000001</f>
        <v>6.1101009999999976</v>
      </c>
      <c r="B414" s="320" t="s">
        <v>1367</v>
      </c>
      <c r="C414" s="491" t="s">
        <v>1313</v>
      </c>
      <c r="D414" s="506">
        <v>38.380000000000003</v>
      </c>
      <c r="E414" s="64">
        <v>31.03</v>
      </c>
      <c r="F414" s="215">
        <v>0</v>
      </c>
      <c r="G414" s="290" t="e">
        <f t="shared" si="108"/>
        <v>#REF!</v>
      </c>
      <c r="H414" s="290">
        <f t="shared" si="109"/>
        <v>1190.93</v>
      </c>
      <c r="I414" s="304">
        <f t="shared" si="110"/>
        <v>0</v>
      </c>
      <c r="J414" s="64" t="e">
        <f t="shared" si="111"/>
        <v>#REF!</v>
      </c>
      <c r="K414" s="67"/>
      <c r="M414" s="178"/>
      <c r="N414" s="178"/>
      <c r="O414" s="178"/>
    </row>
    <row r="415" spans="1:15" ht="13.5" customHeight="1">
      <c r="A415" s="179">
        <f t="shared" si="112"/>
        <v>6.1101019999999977</v>
      </c>
      <c r="B415" s="505" t="s">
        <v>1324</v>
      </c>
      <c r="C415" s="491"/>
      <c r="D415" s="506">
        <v>0</v>
      </c>
      <c r="E415" s="64" t="s">
        <v>1</v>
      </c>
      <c r="F415" s="215" t="s">
        <v>1</v>
      </c>
      <c r="G415" s="290"/>
      <c r="H415" s="290"/>
      <c r="I415" s="304"/>
      <c r="J415" s="64"/>
      <c r="K415" s="67"/>
      <c r="M415" s="178"/>
      <c r="N415" s="178"/>
      <c r="O415" s="178"/>
    </row>
    <row r="416" spans="1:15" ht="13.5" customHeight="1">
      <c r="A416" s="179">
        <f t="shared" si="112"/>
        <v>6.1101029999999978</v>
      </c>
      <c r="B416" s="320" t="s">
        <v>1364</v>
      </c>
      <c r="C416" s="491" t="s">
        <v>1313</v>
      </c>
      <c r="D416" s="506">
        <v>17.560000000000002</v>
      </c>
      <c r="E416" s="64">
        <v>41.94</v>
      </c>
      <c r="F416" s="215">
        <v>0</v>
      </c>
      <c r="G416" s="290" t="e">
        <f t="shared" si="108"/>
        <v>#REF!</v>
      </c>
      <c r="H416" s="290">
        <f t="shared" si="109"/>
        <v>736.47</v>
      </c>
      <c r="I416" s="304">
        <f t="shared" si="110"/>
        <v>0</v>
      </c>
      <c r="J416" s="64" t="e">
        <f t="shared" si="111"/>
        <v>#REF!</v>
      </c>
      <c r="K416" s="67"/>
      <c r="M416" s="178"/>
      <c r="N416" s="178"/>
      <c r="O416" s="178"/>
    </row>
    <row r="417" spans="1:15" ht="13.5" customHeight="1">
      <c r="A417" s="179">
        <f t="shared" si="112"/>
        <v>6.110103999999998</v>
      </c>
      <c r="B417" s="320" t="s">
        <v>1368</v>
      </c>
      <c r="C417" s="491" t="s">
        <v>1313</v>
      </c>
      <c r="D417" s="506">
        <v>24.57</v>
      </c>
      <c r="E417" s="64">
        <v>35.840000000000003</v>
      </c>
      <c r="F417" s="215">
        <v>0</v>
      </c>
      <c r="G417" s="290" t="e">
        <f t="shared" si="108"/>
        <v>#REF!</v>
      </c>
      <c r="H417" s="290">
        <f t="shared" si="109"/>
        <v>880.59</v>
      </c>
      <c r="I417" s="304">
        <f t="shared" si="110"/>
        <v>0</v>
      </c>
      <c r="J417" s="64" t="e">
        <f t="shared" si="111"/>
        <v>#REF!</v>
      </c>
      <c r="K417" s="67"/>
      <c r="M417" s="178"/>
      <c r="N417" s="178"/>
      <c r="O417" s="178"/>
    </row>
    <row r="418" spans="1:15" ht="13.5" customHeight="1">
      <c r="A418" s="179">
        <f t="shared" si="112"/>
        <v>6.1101049999999981</v>
      </c>
      <c r="B418" s="505" t="s">
        <v>1319</v>
      </c>
      <c r="C418" s="491"/>
      <c r="D418" s="506">
        <v>0</v>
      </c>
      <c r="E418" s="64" t="s">
        <v>1</v>
      </c>
      <c r="F418" s="215" t="s">
        <v>1</v>
      </c>
      <c r="G418" s="290"/>
      <c r="H418" s="290"/>
      <c r="I418" s="304"/>
      <c r="J418" s="64"/>
      <c r="K418" s="67"/>
      <c r="M418" s="178"/>
      <c r="N418" s="178"/>
      <c r="O418" s="178"/>
    </row>
    <row r="419" spans="1:15" ht="13.5" customHeight="1">
      <c r="A419" s="179">
        <f t="shared" si="112"/>
        <v>6.1101059999999983</v>
      </c>
      <c r="B419" s="487" t="s">
        <v>1365</v>
      </c>
      <c r="C419" s="491" t="s">
        <v>1313</v>
      </c>
      <c r="D419" s="506">
        <v>80.209999999999994</v>
      </c>
      <c r="E419" s="64">
        <v>7</v>
      </c>
      <c r="F419" s="215">
        <v>4.1399999999999997</v>
      </c>
      <c r="G419" s="290" t="e">
        <f t="shared" si="108"/>
        <v>#REF!</v>
      </c>
      <c r="H419" s="290">
        <f t="shared" si="109"/>
        <v>561.47</v>
      </c>
      <c r="I419" s="304">
        <f t="shared" si="110"/>
        <v>332.07</v>
      </c>
      <c r="J419" s="64" t="e">
        <f t="shared" si="111"/>
        <v>#REF!</v>
      </c>
      <c r="K419" s="67"/>
      <c r="M419" s="178"/>
      <c r="N419" s="178"/>
      <c r="O419" s="178"/>
    </row>
    <row r="420" spans="1:15" ht="13.5" customHeight="1">
      <c r="A420" s="179">
        <f t="shared" si="112"/>
        <v>6.1101069999999984</v>
      </c>
      <c r="B420" s="505" t="s">
        <v>1276</v>
      </c>
      <c r="C420" s="491"/>
      <c r="D420" s="506">
        <v>0</v>
      </c>
      <c r="E420" s="64" t="s">
        <v>1</v>
      </c>
      <c r="F420" s="215" t="s">
        <v>1</v>
      </c>
      <c r="G420" s="290"/>
      <c r="H420" s="290"/>
      <c r="I420" s="304"/>
      <c r="J420" s="64"/>
      <c r="K420" s="67"/>
      <c r="M420" s="178"/>
      <c r="N420" s="178"/>
      <c r="O420" s="178"/>
    </row>
    <row r="421" spans="1:15" ht="15">
      <c r="A421" s="222">
        <f>A413+0.0001</f>
        <v>6.1101999999999972</v>
      </c>
      <c r="B421" s="487" t="s">
        <v>1365</v>
      </c>
      <c r="C421" s="491" t="s">
        <v>1313</v>
      </c>
      <c r="D421" s="506">
        <v>18.04</v>
      </c>
      <c r="E421" s="64">
        <v>7</v>
      </c>
      <c r="F421" s="215">
        <v>4.1399999999999997</v>
      </c>
      <c r="G421" s="290" t="e">
        <f t="shared" si="108"/>
        <v>#REF!</v>
      </c>
      <c r="H421" s="290">
        <f t="shared" si="109"/>
        <v>126.28</v>
      </c>
      <c r="I421" s="304">
        <f t="shared" si="110"/>
        <v>74.69</v>
      </c>
      <c r="J421" s="64" t="e">
        <f t="shared" si="111"/>
        <v>#REF!</v>
      </c>
      <c r="K421" s="67"/>
      <c r="M421" s="178"/>
      <c r="N421" s="178"/>
      <c r="O421" s="178"/>
    </row>
    <row r="422" spans="1:15" ht="13.5" customHeight="1">
      <c r="A422" s="179">
        <f t="shared" si="112"/>
        <v>6.1102009999999973</v>
      </c>
      <c r="B422" s="223" t="s">
        <v>1282</v>
      </c>
      <c r="C422" s="63"/>
      <c r="D422" s="435"/>
      <c r="E422" s="64"/>
      <c r="F422" s="215"/>
      <c r="G422" s="290"/>
      <c r="H422" s="290"/>
      <c r="I422" s="304"/>
      <c r="J422" s="64"/>
      <c r="K422" s="67"/>
      <c r="M422" s="178"/>
      <c r="N422" s="178"/>
      <c r="O422" s="178"/>
    </row>
    <row r="423" spans="1:15" ht="13.5" customHeight="1">
      <c r="A423" s="179">
        <f t="shared" si="112"/>
        <v>6.1102019999999975</v>
      </c>
      <c r="B423" s="505" t="s">
        <v>1285</v>
      </c>
      <c r="C423" s="63"/>
      <c r="D423" s="435"/>
      <c r="E423" s="64" t="s">
        <v>1</v>
      </c>
      <c r="F423" s="215" t="s">
        <v>1</v>
      </c>
      <c r="G423" s="290"/>
      <c r="H423" s="290"/>
      <c r="I423" s="304"/>
      <c r="J423" s="64"/>
      <c r="K423" s="67"/>
      <c r="M423" s="178"/>
      <c r="N423" s="178"/>
      <c r="O423" s="178"/>
    </row>
    <row r="424" spans="1:15" ht="13.5" customHeight="1">
      <c r="A424" s="179">
        <f t="shared" si="112"/>
        <v>6.1102029999999976</v>
      </c>
      <c r="B424" s="320" t="s">
        <v>1358</v>
      </c>
      <c r="C424" s="63" t="s">
        <v>1313</v>
      </c>
      <c r="D424" s="435">
        <v>1231.375</v>
      </c>
      <c r="E424" s="64">
        <v>12.5</v>
      </c>
      <c r="F424" s="215">
        <v>0</v>
      </c>
      <c r="G424" s="290" t="e">
        <f t="shared" si="104"/>
        <v>#REF!</v>
      </c>
      <c r="H424" s="290">
        <f t="shared" si="105"/>
        <v>15392.19</v>
      </c>
      <c r="I424" s="304">
        <f t="shared" si="106"/>
        <v>0</v>
      </c>
      <c r="J424" s="64" t="e">
        <f t="shared" si="107"/>
        <v>#REF!</v>
      </c>
      <c r="K424" s="67"/>
      <c r="M424" s="178"/>
      <c r="N424" s="178"/>
      <c r="O424" s="178"/>
    </row>
    <row r="425" spans="1:15" ht="13.5" customHeight="1">
      <c r="A425" s="179">
        <f t="shared" si="112"/>
        <v>6.1102039999999977</v>
      </c>
      <c r="B425" s="505" t="s">
        <v>1369</v>
      </c>
      <c r="C425" s="63"/>
      <c r="D425" s="435">
        <v>0</v>
      </c>
      <c r="E425" s="64" t="s">
        <v>1</v>
      </c>
      <c r="F425" s="215" t="s">
        <v>1</v>
      </c>
      <c r="G425" s="290"/>
      <c r="H425" s="290"/>
      <c r="I425" s="304"/>
      <c r="J425" s="64"/>
      <c r="K425" s="67"/>
      <c r="M425" s="178"/>
      <c r="N425" s="178"/>
      <c r="O425" s="178"/>
    </row>
    <row r="426" spans="1:15" ht="13.5" customHeight="1">
      <c r="A426" s="179">
        <f t="shared" si="112"/>
        <v>6.1102049999999979</v>
      </c>
      <c r="B426" s="320" t="s">
        <v>942</v>
      </c>
      <c r="C426" s="63" t="s">
        <v>1313</v>
      </c>
      <c r="D426" s="435">
        <v>4506.5</v>
      </c>
      <c r="E426" s="64">
        <v>22.63</v>
      </c>
      <c r="F426" s="215">
        <v>0</v>
      </c>
      <c r="G426" s="290" t="e">
        <f>+ROUND(E426+F426*tc,2)</f>
        <v>#REF!</v>
      </c>
      <c r="H426" s="290">
        <f>+ROUND(D426*E426,2)</f>
        <v>101982.1</v>
      </c>
      <c r="I426" s="304">
        <f>+ROUND(D426*F426,2)</f>
        <v>0</v>
      </c>
      <c r="J426" s="64" t="e">
        <f>+ROUND(H426+I426*tc,2)</f>
        <v>#REF!</v>
      </c>
      <c r="K426" s="67"/>
      <c r="M426" s="178"/>
      <c r="N426" s="178"/>
      <c r="O426" s="178"/>
    </row>
    <row r="427" spans="1:15" ht="13.5" customHeight="1">
      <c r="A427" s="179">
        <f t="shared" si="112"/>
        <v>6.110205999999998</v>
      </c>
      <c r="B427" s="505" t="s">
        <v>1370</v>
      </c>
      <c r="C427" s="63"/>
      <c r="D427" s="435">
        <v>0</v>
      </c>
      <c r="E427" s="64" t="s">
        <v>1</v>
      </c>
      <c r="F427" s="215" t="s">
        <v>1</v>
      </c>
      <c r="G427" s="290"/>
      <c r="H427" s="290"/>
      <c r="I427" s="304"/>
      <c r="J427" s="64"/>
      <c r="K427" s="67"/>
      <c r="M427" s="178"/>
      <c r="N427" s="178"/>
      <c r="O427" s="178"/>
    </row>
    <row r="428" spans="1:15" ht="13.5" customHeight="1">
      <c r="A428" s="119">
        <f>A412+0.01</f>
        <v>6.1199999999999974</v>
      </c>
      <c r="B428" s="320" t="s">
        <v>1352</v>
      </c>
      <c r="C428" s="63" t="s">
        <v>1313</v>
      </c>
      <c r="D428" s="435">
        <v>68.410000000000011</v>
      </c>
      <c r="E428" s="64">
        <v>21.52</v>
      </c>
      <c r="F428" s="215">
        <v>0</v>
      </c>
      <c r="G428" s="290" t="e">
        <f>+ROUND(E428+F428*tc,2)</f>
        <v>#REF!</v>
      </c>
      <c r="H428" s="290">
        <f>+ROUND(D428*E428,2)</f>
        <v>1472.18</v>
      </c>
      <c r="I428" s="304">
        <f>+ROUND(D428*F428,2)</f>
        <v>0</v>
      </c>
      <c r="J428" s="64" t="e">
        <f>+ROUND(H428+I428*tc,2)</f>
        <v>#REF!</v>
      </c>
      <c r="K428" s="67"/>
      <c r="M428" s="178"/>
      <c r="N428" s="178"/>
      <c r="O428" s="178"/>
    </row>
    <row r="429" spans="1:15" ht="14.1" customHeight="1">
      <c r="A429" s="222">
        <f>A428+0.0001</f>
        <v>6.1200999999999972</v>
      </c>
      <c r="B429" s="223" t="s">
        <v>1286</v>
      </c>
      <c r="C429" s="63"/>
      <c r="D429" s="435"/>
      <c r="E429" s="64"/>
      <c r="F429" s="215"/>
      <c r="G429" s="290"/>
      <c r="H429" s="290"/>
      <c r="I429" s="304"/>
      <c r="J429" s="64"/>
      <c r="K429" s="67"/>
      <c r="M429" s="178"/>
      <c r="N429" s="178"/>
      <c r="O429" s="178"/>
    </row>
    <row r="430" spans="1:15" ht="13.5" customHeight="1">
      <c r="A430" s="179">
        <f>A429+0.000001</f>
        <v>6.1201009999999973</v>
      </c>
      <c r="B430" s="505" t="s">
        <v>1293</v>
      </c>
      <c r="C430" s="63"/>
      <c r="D430" s="435">
        <v>0</v>
      </c>
      <c r="E430" s="64" t="s">
        <v>1</v>
      </c>
      <c r="F430" s="215" t="s">
        <v>1</v>
      </c>
      <c r="G430" s="290"/>
      <c r="H430" s="290"/>
      <c r="I430" s="304"/>
      <c r="J430" s="64"/>
      <c r="K430" s="67"/>
      <c r="M430" s="178"/>
      <c r="N430" s="178"/>
      <c r="O430" s="178"/>
    </row>
    <row r="431" spans="1:15" ht="14.1" customHeight="1">
      <c r="A431" s="179">
        <f t="shared" ref="A431:A442" si="113">A430+0.000001</f>
        <v>6.1201019999999975</v>
      </c>
      <c r="B431" s="487" t="s">
        <v>1365</v>
      </c>
      <c r="C431" s="63" t="s">
        <v>1313</v>
      </c>
      <c r="D431" s="435">
        <v>52.17</v>
      </c>
      <c r="E431" s="64">
        <v>7</v>
      </c>
      <c r="F431" s="215">
        <v>4.1399999999999997</v>
      </c>
      <c r="G431" s="290" t="e">
        <f t="shared" si="104"/>
        <v>#REF!</v>
      </c>
      <c r="H431" s="290">
        <f t="shared" si="105"/>
        <v>365.19</v>
      </c>
      <c r="I431" s="304">
        <f t="shared" si="106"/>
        <v>215.98</v>
      </c>
      <c r="J431" s="64" t="e">
        <f t="shared" si="107"/>
        <v>#REF!</v>
      </c>
      <c r="K431" s="67"/>
      <c r="M431" s="178"/>
      <c r="N431" s="178"/>
      <c r="O431" s="178"/>
    </row>
    <row r="432" spans="1:15" ht="14.1" customHeight="1">
      <c r="A432" s="179">
        <f t="shared" si="113"/>
        <v>6.1201029999999976</v>
      </c>
      <c r="B432" s="505" t="s">
        <v>1369</v>
      </c>
      <c r="C432" s="63"/>
      <c r="D432" s="435">
        <v>0</v>
      </c>
      <c r="E432" s="64" t="s">
        <v>1</v>
      </c>
      <c r="F432" s="215" t="s">
        <v>1</v>
      </c>
      <c r="G432" s="290"/>
      <c r="H432" s="290"/>
      <c r="I432" s="304"/>
      <c r="J432" s="64"/>
      <c r="K432" s="67"/>
      <c r="M432" s="178"/>
      <c r="N432" s="178"/>
      <c r="O432" s="178"/>
    </row>
    <row r="433" spans="1:15" ht="14.1" customHeight="1">
      <c r="A433" s="179">
        <f t="shared" si="113"/>
        <v>6.1201039999999978</v>
      </c>
      <c r="B433" s="320" t="s">
        <v>1367</v>
      </c>
      <c r="C433" s="63" t="s">
        <v>1313</v>
      </c>
      <c r="D433" s="435">
        <v>139.20000000000002</v>
      </c>
      <c r="E433" s="64">
        <v>31.03</v>
      </c>
      <c r="F433" s="215">
        <v>0</v>
      </c>
      <c r="G433" s="290" t="e">
        <f>+ROUND(E433+F433*tc,2)</f>
        <v>#REF!</v>
      </c>
      <c r="H433" s="290">
        <f>+ROUND(D433*E433,2)</f>
        <v>4319.38</v>
      </c>
      <c r="I433" s="304">
        <f>+ROUND(D433*F433,2)</f>
        <v>0</v>
      </c>
      <c r="J433" s="64" t="e">
        <f>+ROUND(H433+I433*tc,2)</f>
        <v>#REF!</v>
      </c>
      <c r="K433" s="67"/>
      <c r="M433" s="178"/>
      <c r="N433" s="178"/>
      <c r="O433" s="178"/>
    </row>
    <row r="434" spans="1:15" ht="14.1" customHeight="1">
      <c r="A434" s="179">
        <f t="shared" si="113"/>
        <v>6.1201049999999979</v>
      </c>
      <c r="B434" s="505" t="s">
        <v>1288</v>
      </c>
      <c r="C434" s="63"/>
      <c r="D434" s="435">
        <v>0</v>
      </c>
      <c r="E434" s="64" t="s">
        <v>1</v>
      </c>
      <c r="F434" s="215" t="s">
        <v>1</v>
      </c>
      <c r="G434" s="290"/>
      <c r="H434" s="290"/>
      <c r="I434" s="304"/>
      <c r="J434" s="64"/>
      <c r="K434" s="67"/>
      <c r="M434" s="178"/>
      <c r="N434" s="178"/>
      <c r="O434" s="178"/>
    </row>
    <row r="435" spans="1:15" ht="14.1" customHeight="1">
      <c r="A435" s="179">
        <f t="shared" si="113"/>
        <v>6.120105999999998</v>
      </c>
      <c r="B435" s="320" t="s">
        <v>1371</v>
      </c>
      <c r="C435" s="63" t="s">
        <v>1313</v>
      </c>
      <c r="D435" s="435">
        <v>21.84</v>
      </c>
      <c r="E435" s="64">
        <v>29.51</v>
      </c>
      <c r="F435" s="215">
        <v>0</v>
      </c>
      <c r="G435" s="290" t="e">
        <f>+ROUND(E435+F435*tc,2)</f>
        <v>#REF!</v>
      </c>
      <c r="H435" s="290">
        <f>+ROUND(D435*E435,2)</f>
        <v>644.5</v>
      </c>
      <c r="I435" s="304">
        <f>+ROUND(D435*F435,2)</f>
        <v>0</v>
      </c>
      <c r="J435" s="64" t="e">
        <f>+ROUND(H435+I435*tc,2)</f>
        <v>#REF!</v>
      </c>
      <c r="K435" s="67"/>
      <c r="M435" s="178"/>
      <c r="N435" s="178"/>
      <c r="O435" s="178"/>
    </row>
    <row r="436" spans="1:15" ht="14.1" customHeight="1">
      <c r="A436" s="179">
        <f t="shared" si="113"/>
        <v>6.1201069999999982</v>
      </c>
      <c r="B436" s="487" t="s">
        <v>1365</v>
      </c>
      <c r="C436" s="491" t="s">
        <v>1313</v>
      </c>
      <c r="D436" s="506">
        <v>52.51</v>
      </c>
      <c r="E436" s="64">
        <v>7</v>
      </c>
      <c r="F436" s="215">
        <v>4.1399999999999997</v>
      </c>
      <c r="G436" s="290" t="e">
        <f t="shared" ref="G436" si="114">+ROUND(E436+F436*tc,2)</f>
        <v>#REF!</v>
      </c>
      <c r="H436" s="290">
        <f t="shared" ref="H436" si="115">+ROUND(D436*E436,2)</f>
        <v>367.57</v>
      </c>
      <c r="I436" s="304">
        <f t="shared" ref="I436" si="116">+ROUND(D436*F436,2)</f>
        <v>217.39</v>
      </c>
      <c r="J436" s="64" t="e">
        <f t="shared" ref="J436" si="117">+ROUND(H436+I436*tc,2)</f>
        <v>#REF!</v>
      </c>
      <c r="K436" s="67"/>
      <c r="M436" s="178"/>
      <c r="N436" s="178"/>
      <c r="O436" s="178"/>
    </row>
    <row r="437" spans="1:15" ht="14.1" customHeight="1">
      <c r="A437" s="179">
        <f t="shared" si="113"/>
        <v>6.1201079999999983</v>
      </c>
      <c r="B437" s="505" t="s">
        <v>1291</v>
      </c>
      <c r="C437" s="63"/>
      <c r="D437" s="435"/>
      <c r="E437" s="64" t="s">
        <v>1</v>
      </c>
      <c r="F437" s="215" t="s">
        <v>1</v>
      </c>
      <c r="G437" s="290"/>
      <c r="H437" s="290"/>
      <c r="I437" s="304"/>
      <c r="J437" s="64"/>
      <c r="K437" s="67"/>
      <c r="M437" s="178"/>
      <c r="N437" s="178"/>
      <c r="O437" s="178"/>
    </row>
    <row r="438" spans="1:15" ht="14.1" customHeight="1">
      <c r="A438" s="179">
        <f t="shared" si="113"/>
        <v>6.1201089999999985</v>
      </c>
      <c r="B438" s="320" t="s">
        <v>1367</v>
      </c>
      <c r="C438" s="63" t="s">
        <v>1313</v>
      </c>
      <c r="D438" s="435">
        <v>17.78</v>
      </c>
      <c r="E438" s="64">
        <v>31.03</v>
      </c>
      <c r="F438" s="215">
        <v>0</v>
      </c>
      <c r="G438" s="290" t="e">
        <f>+ROUND(E438+F438*tc,2)</f>
        <v>#REF!</v>
      </c>
      <c r="H438" s="290">
        <f>+ROUND(D438*E438,2)</f>
        <v>551.71</v>
      </c>
      <c r="I438" s="304">
        <f>+ROUND(D438*F438,2)</f>
        <v>0</v>
      </c>
      <c r="J438" s="64" t="e">
        <f>+ROUND(H438+I438*tc,2)</f>
        <v>#REF!</v>
      </c>
      <c r="K438" s="67"/>
      <c r="M438" s="178"/>
      <c r="N438" s="178"/>
      <c r="O438" s="178"/>
    </row>
    <row r="439" spans="1:15" ht="14.1" customHeight="1">
      <c r="A439" s="179">
        <f t="shared" si="113"/>
        <v>6.1201099999999986</v>
      </c>
      <c r="B439" s="505" t="s">
        <v>1254</v>
      </c>
      <c r="C439" s="63"/>
      <c r="D439" s="435">
        <v>0</v>
      </c>
      <c r="E439" s="64" t="s">
        <v>1</v>
      </c>
      <c r="F439" s="215" t="s">
        <v>1</v>
      </c>
      <c r="G439" s="290"/>
      <c r="H439" s="290"/>
      <c r="I439" s="304"/>
      <c r="J439" s="64"/>
      <c r="K439" s="67"/>
      <c r="M439" s="178"/>
      <c r="N439" s="178"/>
      <c r="O439" s="178"/>
    </row>
    <row r="440" spans="1:15" ht="14.1" customHeight="1">
      <c r="A440" s="179">
        <f t="shared" si="113"/>
        <v>6.1201109999999987</v>
      </c>
      <c r="B440" s="320" t="s">
        <v>1372</v>
      </c>
      <c r="C440" s="63" t="s">
        <v>1313</v>
      </c>
      <c r="D440" s="435">
        <v>484.74</v>
      </c>
      <c r="E440" s="64">
        <v>30.91</v>
      </c>
      <c r="F440" s="215">
        <v>0</v>
      </c>
      <c r="G440" s="290" t="e">
        <f t="shared" si="104"/>
        <v>#REF!</v>
      </c>
      <c r="H440" s="290">
        <f t="shared" si="105"/>
        <v>14983.31</v>
      </c>
      <c r="I440" s="304">
        <f t="shared" si="106"/>
        <v>0</v>
      </c>
      <c r="J440" s="64" t="e">
        <f t="shared" si="107"/>
        <v>#REF!</v>
      </c>
      <c r="K440" s="67"/>
      <c r="M440" s="178"/>
      <c r="N440" s="178"/>
      <c r="O440" s="178"/>
    </row>
    <row r="441" spans="1:15" ht="14.1" customHeight="1">
      <c r="A441" s="179">
        <f t="shared" si="113"/>
        <v>6.1201119999999989</v>
      </c>
      <c r="B441" s="505" t="s">
        <v>1361</v>
      </c>
      <c r="C441" s="63"/>
      <c r="D441" s="435">
        <v>0</v>
      </c>
      <c r="E441" s="64" t="s">
        <v>1</v>
      </c>
      <c r="F441" s="215" t="s">
        <v>1</v>
      </c>
      <c r="G441" s="290"/>
      <c r="H441" s="290"/>
      <c r="I441" s="304"/>
      <c r="J441" s="64"/>
      <c r="K441" s="67"/>
      <c r="M441" s="178"/>
      <c r="N441" s="178"/>
      <c r="O441" s="178"/>
    </row>
    <row r="442" spans="1:15" ht="14.1" customHeight="1">
      <c r="A442" s="179">
        <f t="shared" si="113"/>
        <v>6.120112999999999</v>
      </c>
      <c r="B442" s="320" t="s">
        <v>1353</v>
      </c>
      <c r="C442" s="63" t="s">
        <v>1313</v>
      </c>
      <c r="D442" s="435">
        <v>52.87</v>
      </c>
      <c r="E442" s="64">
        <v>21.68</v>
      </c>
      <c r="F442" s="215">
        <v>0</v>
      </c>
      <c r="G442" s="290" t="e">
        <f t="shared" si="104"/>
        <v>#REF!</v>
      </c>
      <c r="H442" s="290">
        <f t="shared" si="105"/>
        <v>1146.22</v>
      </c>
      <c r="I442" s="304">
        <f t="shared" si="106"/>
        <v>0</v>
      </c>
      <c r="J442" s="64" t="e">
        <f t="shared" si="107"/>
        <v>#REF!</v>
      </c>
      <c r="K442" s="67"/>
      <c r="M442" s="178"/>
      <c r="N442" s="178"/>
      <c r="O442" s="178"/>
    </row>
    <row r="443" spans="1:15" ht="14.1" customHeight="1">
      <c r="A443" s="222">
        <f>A429+0.0001</f>
        <v>6.120199999999997</v>
      </c>
      <c r="B443" s="505" t="s">
        <v>1265</v>
      </c>
      <c r="C443" s="63"/>
      <c r="D443" s="435">
        <v>0</v>
      </c>
      <c r="E443" s="64" t="s">
        <v>1</v>
      </c>
      <c r="F443" s="215" t="s">
        <v>1</v>
      </c>
      <c r="G443" s="290"/>
      <c r="H443" s="290"/>
      <c r="I443" s="304"/>
      <c r="J443" s="64"/>
      <c r="K443" s="67"/>
      <c r="M443" s="178"/>
      <c r="N443" s="178"/>
      <c r="O443" s="178"/>
    </row>
    <row r="444" spans="1:15" ht="14.1" customHeight="1">
      <c r="A444" s="234">
        <f>A443+0.000001</f>
        <v>6.1202009999999971</v>
      </c>
      <c r="B444" s="320" t="s">
        <v>1362</v>
      </c>
      <c r="C444" s="63" t="s">
        <v>1313</v>
      </c>
      <c r="D444" s="435">
        <v>22.53</v>
      </c>
      <c r="E444" s="64">
        <v>43.16</v>
      </c>
      <c r="F444" s="215">
        <v>0</v>
      </c>
      <c r="G444" s="290" t="e">
        <f t="shared" si="104"/>
        <v>#REF!</v>
      </c>
      <c r="H444" s="290">
        <f t="shared" si="105"/>
        <v>972.39</v>
      </c>
      <c r="I444" s="304">
        <f t="shared" si="106"/>
        <v>0</v>
      </c>
      <c r="J444" s="64" t="e">
        <f t="shared" si="107"/>
        <v>#REF!</v>
      </c>
      <c r="K444" s="67"/>
      <c r="M444" s="178"/>
      <c r="N444" s="178"/>
      <c r="O444" s="178"/>
    </row>
    <row r="445" spans="1:15" ht="14.1" customHeight="1">
      <c r="A445" s="239">
        <f>A444+0.00000001</f>
        <v>6.1202010099999971</v>
      </c>
      <c r="B445" s="505" t="s">
        <v>1373</v>
      </c>
      <c r="C445" s="63"/>
      <c r="D445" s="435">
        <v>0</v>
      </c>
      <c r="E445" s="64" t="s">
        <v>1</v>
      </c>
      <c r="F445" s="215"/>
      <c r="G445" s="290"/>
      <c r="H445" s="290"/>
      <c r="I445" s="304"/>
      <c r="J445" s="64"/>
      <c r="K445" s="67"/>
      <c r="M445" s="178"/>
      <c r="N445" s="178"/>
      <c r="O445" s="178"/>
    </row>
    <row r="446" spans="1:15" ht="14.1" customHeight="1">
      <c r="A446" s="239">
        <f t="shared" ref="A446:A452" si="118">A445+0.00000001</f>
        <v>6.120201019999997</v>
      </c>
      <c r="B446" s="320" t="s">
        <v>1367</v>
      </c>
      <c r="C446" s="63" t="s">
        <v>1313</v>
      </c>
      <c r="D446" s="435">
        <v>167.89</v>
      </c>
      <c r="E446" s="64">
        <v>31.03</v>
      </c>
      <c r="F446" s="215">
        <v>0</v>
      </c>
      <c r="G446" s="290" t="e">
        <f t="shared" si="104"/>
        <v>#REF!</v>
      </c>
      <c r="H446" s="290">
        <f t="shared" si="105"/>
        <v>5209.63</v>
      </c>
      <c r="I446" s="304">
        <f t="shared" si="106"/>
        <v>0</v>
      </c>
      <c r="J446" s="64" t="e">
        <f t="shared" si="107"/>
        <v>#REF!</v>
      </c>
      <c r="K446" s="67"/>
      <c r="M446" s="178"/>
      <c r="N446" s="178"/>
      <c r="O446" s="178"/>
    </row>
    <row r="447" spans="1:15" ht="14.1" customHeight="1">
      <c r="A447" s="239">
        <f t="shared" si="118"/>
        <v>6.1202010299999969</v>
      </c>
      <c r="B447" s="320" t="s">
        <v>1362</v>
      </c>
      <c r="C447" s="63" t="s">
        <v>1313</v>
      </c>
      <c r="D447" s="435">
        <v>69.790000000000006</v>
      </c>
      <c r="E447" s="64">
        <v>43.16</v>
      </c>
      <c r="F447" s="215">
        <v>0</v>
      </c>
      <c r="G447" s="290" t="e">
        <f t="shared" ref="G447" si="119">+ROUND(E447+F447*tc,2)</f>
        <v>#REF!</v>
      </c>
      <c r="H447" s="290">
        <f t="shared" si="105"/>
        <v>3012.14</v>
      </c>
      <c r="I447" s="304">
        <f t="shared" si="106"/>
        <v>0</v>
      </c>
      <c r="J447" s="64" t="e">
        <f t="shared" ref="J447" si="120">+ROUND(H447+I447*tc,2)</f>
        <v>#REF!</v>
      </c>
      <c r="K447" s="67"/>
      <c r="M447" s="178"/>
      <c r="N447" s="178"/>
      <c r="O447" s="178"/>
    </row>
    <row r="448" spans="1:15" ht="14.1" customHeight="1">
      <c r="A448" s="239">
        <f t="shared" si="118"/>
        <v>6.1202010399999969</v>
      </c>
      <c r="B448" s="320" t="s">
        <v>1374</v>
      </c>
      <c r="C448" s="63" t="s">
        <v>1313</v>
      </c>
      <c r="D448" s="435">
        <v>9.58</v>
      </c>
      <c r="E448" s="64">
        <v>105</v>
      </c>
      <c r="F448" s="215">
        <v>0</v>
      </c>
      <c r="G448" s="290" t="e">
        <f t="shared" ref="G448" si="121">+ROUND(E448+F448*tc,2)</f>
        <v>#REF!</v>
      </c>
      <c r="H448" s="290">
        <f t="shared" si="105"/>
        <v>1005.9</v>
      </c>
      <c r="I448" s="304">
        <f t="shared" si="106"/>
        <v>0</v>
      </c>
      <c r="J448" s="64" t="e">
        <f t="shared" ref="J448" si="122">+ROUND(H448+I448*tc,2)</f>
        <v>#REF!</v>
      </c>
      <c r="K448" s="67"/>
      <c r="M448" s="178"/>
      <c r="N448" s="178"/>
      <c r="O448" s="178"/>
    </row>
    <row r="449" spans="1:15" ht="14.1" customHeight="1">
      <c r="A449" s="239">
        <f t="shared" si="118"/>
        <v>6.1202010499999968</v>
      </c>
      <c r="B449" s="505" t="s">
        <v>1375</v>
      </c>
      <c r="C449" s="63"/>
      <c r="D449" s="435">
        <v>0</v>
      </c>
      <c r="E449" s="64" t="s">
        <v>1</v>
      </c>
      <c r="F449" s="215" t="s">
        <v>1</v>
      </c>
      <c r="G449" s="290"/>
      <c r="H449" s="290"/>
      <c r="I449" s="304"/>
      <c r="J449" s="64"/>
      <c r="K449" s="67"/>
      <c r="M449" s="178"/>
      <c r="N449" s="178"/>
      <c r="O449" s="178"/>
    </row>
    <row r="450" spans="1:15" ht="14.1" customHeight="1">
      <c r="A450" s="239">
        <f t="shared" si="118"/>
        <v>6.1202010599999968</v>
      </c>
      <c r="B450" s="320" t="s">
        <v>1374</v>
      </c>
      <c r="C450" s="63" t="s">
        <v>1313</v>
      </c>
      <c r="D450" s="435">
        <v>12.660000000000002</v>
      </c>
      <c r="E450" s="64">
        <v>105</v>
      </c>
      <c r="F450" s="215">
        <v>0</v>
      </c>
      <c r="G450" s="290" t="e">
        <f t="shared" ref="G450:G451" si="123">+ROUND(E450+F450*tc,2)</f>
        <v>#REF!</v>
      </c>
      <c r="H450" s="290">
        <f t="shared" ref="H450:H451" si="124">+ROUND(D450*E450,2)</f>
        <v>1329.3</v>
      </c>
      <c r="I450" s="304">
        <f t="shared" ref="I450:I451" si="125">+ROUND(D450*F450,2)</f>
        <v>0</v>
      </c>
      <c r="J450" s="64" t="e">
        <f t="shared" ref="J450:J451" si="126">+ROUND(H450+I450*tc,2)</f>
        <v>#REF!</v>
      </c>
      <c r="K450" s="67"/>
      <c r="M450" s="178"/>
      <c r="N450" s="178"/>
      <c r="O450" s="178"/>
    </row>
    <row r="451" spans="1:15" ht="14.1" customHeight="1">
      <c r="A451" s="239">
        <f t="shared" si="118"/>
        <v>6.1202010699999967</v>
      </c>
      <c r="B451" s="320" t="s">
        <v>1374</v>
      </c>
      <c r="C451" s="63" t="s">
        <v>1313</v>
      </c>
      <c r="D451" s="435">
        <v>42.86</v>
      </c>
      <c r="E451" s="64">
        <v>105</v>
      </c>
      <c r="F451" s="215">
        <v>0</v>
      </c>
      <c r="G451" s="290" t="e">
        <f t="shared" si="123"/>
        <v>#REF!</v>
      </c>
      <c r="H451" s="290">
        <f t="shared" si="124"/>
        <v>4500.3</v>
      </c>
      <c r="I451" s="304">
        <f t="shared" si="125"/>
        <v>0</v>
      </c>
      <c r="J451" s="64" t="e">
        <f t="shared" si="126"/>
        <v>#REF!</v>
      </c>
      <c r="K451" s="67"/>
      <c r="M451" s="178"/>
      <c r="N451" s="178"/>
      <c r="O451" s="178"/>
    </row>
    <row r="452" spans="1:15" ht="14.1" customHeight="1">
      <c r="A452" s="239">
        <f t="shared" si="118"/>
        <v>6.1202010799999966</v>
      </c>
      <c r="B452" s="505" t="s">
        <v>943</v>
      </c>
      <c r="C452" s="63"/>
      <c r="D452" s="435">
        <v>0</v>
      </c>
      <c r="E452" s="64" t="s">
        <v>1</v>
      </c>
      <c r="F452" s="215" t="s">
        <v>1</v>
      </c>
      <c r="G452" s="290"/>
      <c r="H452" s="290"/>
      <c r="I452" s="304"/>
      <c r="J452" s="64"/>
      <c r="K452" s="67"/>
      <c r="M452" s="178"/>
      <c r="N452" s="178"/>
      <c r="O452" s="178"/>
    </row>
    <row r="453" spans="1:15" ht="14.1" customHeight="1">
      <c r="A453" s="239">
        <f>A451+0.00000001</f>
        <v>6.1202010799999966</v>
      </c>
      <c r="B453" s="320" t="s">
        <v>1353</v>
      </c>
      <c r="C453" s="63" t="s">
        <v>1313</v>
      </c>
      <c r="D453" s="435">
        <v>41.95</v>
      </c>
      <c r="E453" s="64">
        <v>21.68</v>
      </c>
      <c r="F453" s="215">
        <v>0</v>
      </c>
      <c r="G453" s="290" t="e">
        <f t="shared" si="104"/>
        <v>#REF!</v>
      </c>
      <c r="H453" s="290">
        <f t="shared" si="105"/>
        <v>909.48</v>
      </c>
      <c r="I453" s="304">
        <f t="shared" si="106"/>
        <v>0</v>
      </c>
      <c r="J453" s="64" t="e">
        <f t="shared" si="107"/>
        <v>#REF!</v>
      </c>
      <c r="K453" s="67"/>
      <c r="M453" s="178"/>
      <c r="N453" s="178"/>
      <c r="O453" s="178"/>
    </row>
    <row r="454" spans="1:15" ht="14.1" customHeight="1">
      <c r="A454" s="234">
        <f>A444+0.000001</f>
        <v>6.1202019999999973</v>
      </c>
      <c r="B454" s="505" t="s">
        <v>1299</v>
      </c>
      <c r="C454" s="63"/>
      <c r="D454" s="435">
        <v>0</v>
      </c>
      <c r="E454" s="64" t="s">
        <v>1</v>
      </c>
      <c r="F454" s="215" t="s">
        <v>1</v>
      </c>
      <c r="G454" s="290"/>
      <c r="H454" s="290"/>
      <c r="I454" s="304"/>
      <c r="J454" s="64"/>
      <c r="K454" s="67"/>
      <c r="M454" s="178"/>
      <c r="N454" s="178"/>
      <c r="O454" s="178"/>
    </row>
    <row r="455" spans="1:15" ht="14.1" customHeight="1">
      <c r="A455" s="239">
        <f>A454+0.00000001</f>
        <v>6.1202020099999972</v>
      </c>
      <c r="B455" s="320" t="s">
        <v>1362</v>
      </c>
      <c r="C455" s="63" t="s">
        <v>1313</v>
      </c>
      <c r="D455" s="435">
        <v>186.09</v>
      </c>
      <c r="E455" s="64">
        <v>43.16</v>
      </c>
      <c r="F455" s="215">
        <v>0</v>
      </c>
      <c r="G455" s="290" t="e">
        <f t="shared" si="104"/>
        <v>#REF!</v>
      </c>
      <c r="H455" s="290">
        <f t="shared" si="105"/>
        <v>8031.64</v>
      </c>
      <c r="I455" s="304">
        <f t="shared" si="106"/>
        <v>0</v>
      </c>
      <c r="J455" s="64" t="e">
        <f t="shared" si="107"/>
        <v>#REF!</v>
      </c>
      <c r="K455" s="67"/>
      <c r="M455" s="178"/>
      <c r="N455" s="178"/>
      <c r="O455" s="178"/>
    </row>
    <row r="456" spans="1:15" ht="14.1" customHeight="1">
      <c r="A456" s="239">
        <f t="shared" ref="A456:A460" si="127">A455+0.00000001</f>
        <v>6.1202020199999971</v>
      </c>
      <c r="B456" s="320" t="s">
        <v>1371</v>
      </c>
      <c r="C456" s="63" t="s">
        <v>1313</v>
      </c>
      <c r="D456" s="435">
        <v>17.98</v>
      </c>
      <c r="E456" s="64">
        <v>29.51</v>
      </c>
      <c r="F456" s="215">
        <v>0</v>
      </c>
      <c r="G456" s="290" t="e">
        <f>+ROUND(E456+F456*tc,2)</f>
        <v>#REF!</v>
      </c>
      <c r="H456" s="290">
        <f>+ROUND(D456*E456,2)</f>
        <v>530.59</v>
      </c>
      <c r="I456" s="304">
        <f>+ROUND(D456*F456,2)</f>
        <v>0</v>
      </c>
      <c r="J456" s="64" t="e">
        <f>+ROUND(H456+I456*tc,2)</f>
        <v>#REF!</v>
      </c>
      <c r="K456" s="67"/>
      <c r="M456" s="178"/>
      <c r="N456" s="178"/>
      <c r="O456" s="178"/>
    </row>
    <row r="457" spans="1:15" ht="14.1" customHeight="1">
      <c r="A457" s="239">
        <f t="shared" si="127"/>
        <v>6.1202020299999971</v>
      </c>
      <c r="B457" s="320" t="s">
        <v>1374</v>
      </c>
      <c r="C457" s="63" t="s">
        <v>1313</v>
      </c>
      <c r="D457" s="435">
        <v>6.41</v>
      </c>
      <c r="E457" s="64">
        <v>105</v>
      </c>
      <c r="F457" s="215">
        <v>0</v>
      </c>
      <c r="G457" s="290" t="e">
        <f t="shared" ref="G457" si="128">+ROUND(E457+F457*tc,2)</f>
        <v>#REF!</v>
      </c>
      <c r="H457" s="290">
        <f t="shared" ref="H457" si="129">+ROUND(D457*E457,2)</f>
        <v>673.05</v>
      </c>
      <c r="I457" s="304">
        <f t="shared" ref="I457" si="130">+ROUND(D457*F457,2)</f>
        <v>0</v>
      </c>
      <c r="J457" s="64" t="e">
        <f t="shared" ref="J457" si="131">+ROUND(H457+I457*tc,2)</f>
        <v>#REF!</v>
      </c>
      <c r="K457" s="67"/>
      <c r="M457" s="178"/>
      <c r="N457" s="178"/>
      <c r="O457" s="178"/>
    </row>
    <row r="458" spans="1:15" ht="14.1" customHeight="1">
      <c r="A458" s="239">
        <f t="shared" si="127"/>
        <v>6.120202039999997</v>
      </c>
      <c r="B458" s="505" t="s">
        <v>1376</v>
      </c>
      <c r="C458" s="63"/>
      <c r="D458" s="435"/>
      <c r="E458" s="64" t="s">
        <v>1</v>
      </c>
      <c r="F458" s="215" t="s">
        <v>1</v>
      </c>
      <c r="G458" s="290"/>
      <c r="H458" s="290"/>
      <c r="I458" s="304"/>
      <c r="J458" s="64"/>
      <c r="K458" s="67"/>
      <c r="M458" s="178"/>
      <c r="N458" s="178"/>
      <c r="O458" s="178"/>
    </row>
    <row r="459" spans="1:15" ht="14.1" customHeight="1">
      <c r="A459" s="239">
        <f t="shared" si="127"/>
        <v>6.120202049999997</v>
      </c>
      <c r="B459" s="320" t="s">
        <v>1377</v>
      </c>
      <c r="C459" s="63" t="s">
        <v>1313</v>
      </c>
      <c r="D459" s="435"/>
      <c r="E459" s="64">
        <v>0</v>
      </c>
      <c r="F459" s="215">
        <v>0</v>
      </c>
      <c r="G459" s="290" t="e">
        <f t="shared" si="104"/>
        <v>#REF!</v>
      </c>
      <c r="H459" s="290">
        <f t="shared" si="105"/>
        <v>0</v>
      </c>
      <c r="I459" s="304">
        <f t="shared" si="106"/>
        <v>0</v>
      </c>
      <c r="J459" s="64" t="e">
        <f t="shared" si="107"/>
        <v>#REF!</v>
      </c>
      <c r="K459" s="67"/>
      <c r="M459" s="178"/>
      <c r="N459" s="178"/>
      <c r="O459" s="178"/>
    </row>
    <row r="460" spans="1:15" ht="14.1" customHeight="1">
      <c r="A460" s="239">
        <f t="shared" si="127"/>
        <v>6.1202020599999969</v>
      </c>
      <c r="B460" s="505" t="s">
        <v>955</v>
      </c>
      <c r="C460" s="63"/>
      <c r="D460" s="435"/>
      <c r="E460" s="64" t="s">
        <v>1</v>
      </c>
      <c r="F460" s="215" t="s">
        <v>1</v>
      </c>
      <c r="G460" s="290"/>
      <c r="H460" s="290"/>
      <c r="I460" s="304"/>
      <c r="J460" s="64"/>
      <c r="K460" s="67"/>
      <c r="M460" s="178"/>
      <c r="N460" s="178"/>
      <c r="O460" s="178"/>
    </row>
    <row r="461" spans="1:15" ht="14.1" customHeight="1">
      <c r="A461" s="222">
        <f>A443+0.0001</f>
        <v>6.1202999999999967</v>
      </c>
      <c r="B461" s="320" t="s">
        <v>1378</v>
      </c>
      <c r="C461" s="63" t="s">
        <v>1313</v>
      </c>
      <c r="D461" s="435"/>
      <c r="E461" s="64">
        <v>0</v>
      </c>
      <c r="F461" s="215">
        <v>0</v>
      </c>
      <c r="G461" s="290" t="e">
        <f t="shared" si="104"/>
        <v>#REF!</v>
      </c>
      <c r="H461" s="290">
        <f t="shared" si="105"/>
        <v>0</v>
      </c>
      <c r="I461" s="304">
        <f t="shared" si="106"/>
        <v>0</v>
      </c>
      <c r="J461" s="64" t="e">
        <f t="shared" si="107"/>
        <v>#REF!</v>
      </c>
      <c r="K461" s="67"/>
      <c r="M461" s="178"/>
      <c r="N461" s="178"/>
      <c r="O461" s="178"/>
    </row>
    <row r="462" spans="1:15" ht="14.1" customHeight="1">
      <c r="A462" s="179">
        <f>A461+0.000001</f>
        <v>6.1203009999999969</v>
      </c>
      <c r="B462" s="320" t="s">
        <v>1379</v>
      </c>
      <c r="C462" s="63" t="s">
        <v>1313</v>
      </c>
      <c r="D462" s="435"/>
      <c r="E462" s="64">
        <v>0</v>
      </c>
      <c r="F462" s="215">
        <v>0</v>
      </c>
      <c r="G462" s="290" t="e">
        <f t="shared" si="104"/>
        <v>#REF!</v>
      </c>
      <c r="H462" s="290">
        <f t="shared" si="105"/>
        <v>0</v>
      </c>
      <c r="I462" s="304">
        <f t="shared" si="106"/>
        <v>0</v>
      </c>
      <c r="J462" s="64" t="e">
        <f t="shared" si="107"/>
        <v>#REF!</v>
      </c>
      <c r="K462" s="67"/>
      <c r="M462" s="178"/>
      <c r="N462" s="178"/>
      <c r="O462" s="178"/>
    </row>
    <row r="463" spans="1:15" ht="14.1" customHeight="1">
      <c r="A463" s="179">
        <f t="shared" ref="A463:A464" si="132">A462+0.000001</f>
        <v>6.120301999999997</v>
      </c>
      <c r="B463" s="450" t="s">
        <v>954</v>
      </c>
      <c r="C463" s="63"/>
      <c r="D463" s="435"/>
      <c r="E463" s="64" t="s">
        <v>1</v>
      </c>
      <c r="F463" s="215" t="s">
        <v>1</v>
      </c>
      <c r="G463" s="290"/>
      <c r="H463" s="290"/>
      <c r="I463" s="304"/>
      <c r="J463" s="64"/>
      <c r="K463" s="209" t="e">
        <f>SUM(H463:H479)+SUM(I463:I479)*tc</f>
        <v>#REF!</v>
      </c>
      <c r="M463" s="178"/>
      <c r="N463" s="178"/>
      <c r="O463" s="178"/>
    </row>
    <row r="464" spans="1:15" ht="14.1" customHeight="1">
      <c r="A464" s="179">
        <f t="shared" si="132"/>
        <v>6.1203029999999972</v>
      </c>
      <c r="B464" s="496" t="s">
        <v>955</v>
      </c>
      <c r="C464" s="63"/>
      <c r="D464" s="435"/>
      <c r="E464" s="64" t="s">
        <v>1</v>
      </c>
      <c r="F464" s="215" t="s">
        <v>1</v>
      </c>
      <c r="G464" s="290"/>
      <c r="H464" s="290"/>
      <c r="I464" s="304"/>
      <c r="J464" s="64"/>
      <c r="K464" s="67"/>
      <c r="M464" s="178"/>
      <c r="N464" s="178"/>
      <c r="O464" s="178"/>
    </row>
    <row r="465" spans="1:15" ht="14.1" customHeight="1">
      <c r="A465" s="81">
        <f>A461+0.0001</f>
        <v>6.1203999999999965</v>
      </c>
      <c r="B465" s="467" t="s">
        <v>957</v>
      </c>
      <c r="C465" s="63" t="s">
        <v>39</v>
      </c>
      <c r="D465" s="435">
        <v>671.40000000000009</v>
      </c>
      <c r="E465" s="64">
        <v>48.02</v>
      </c>
      <c r="F465" s="215">
        <v>0</v>
      </c>
      <c r="G465" s="290" t="e">
        <f t="shared" si="104"/>
        <v>#REF!</v>
      </c>
      <c r="H465" s="290">
        <f t="shared" si="105"/>
        <v>32240.63</v>
      </c>
      <c r="I465" s="304">
        <f t="shared" si="106"/>
        <v>0</v>
      </c>
      <c r="J465" s="64" t="e">
        <f t="shared" si="107"/>
        <v>#REF!</v>
      </c>
      <c r="K465" s="209"/>
      <c r="M465" s="178"/>
      <c r="N465" s="178"/>
      <c r="O465" s="178"/>
    </row>
    <row r="466" spans="1:15" ht="14.1" customHeight="1">
      <c r="A466" s="234">
        <f>A465+0.000001</f>
        <v>6.1204009999999966</v>
      </c>
      <c r="B466" s="326" t="s">
        <v>956</v>
      </c>
      <c r="C466" s="63" t="s">
        <v>123</v>
      </c>
      <c r="D466" s="435">
        <v>154.64000000000001</v>
      </c>
      <c r="E466" s="64">
        <v>79.05</v>
      </c>
      <c r="F466" s="215">
        <v>0</v>
      </c>
      <c r="G466" s="290" t="e">
        <f t="shared" si="104"/>
        <v>#REF!</v>
      </c>
      <c r="H466" s="290">
        <f t="shared" si="105"/>
        <v>12224.29</v>
      </c>
      <c r="I466" s="304">
        <f t="shared" si="106"/>
        <v>0</v>
      </c>
      <c r="J466" s="64" t="e">
        <f t="shared" si="107"/>
        <v>#REF!</v>
      </c>
      <c r="K466" s="209"/>
      <c r="M466" s="178"/>
      <c r="N466" s="178"/>
      <c r="O466" s="178"/>
    </row>
    <row r="467" spans="1:15" ht="14.1" customHeight="1">
      <c r="A467" s="240">
        <f>A466+0.00000001</f>
        <v>6.1204010099999966</v>
      </c>
      <c r="B467" s="467" t="s">
        <v>958</v>
      </c>
      <c r="C467" s="63" t="s">
        <v>123</v>
      </c>
      <c r="D467" s="435">
        <v>154.64000000000001</v>
      </c>
      <c r="E467" s="64">
        <v>22.97</v>
      </c>
      <c r="F467" s="215">
        <v>0</v>
      </c>
      <c r="G467" s="290" t="e">
        <f t="shared" si="104"/>
        <v>#REF!</v>
      </c>
      <c r="H467" s="290">
        <f t="shared" si="105"/>
        <v>3552.08</v>
      </c>
      <c r="I467" s="304">
        <f t="shared" si="106"/>
        <v>0</v>
      </c>
      <c r="J467" s="64" t="e">
        <f t="shared" si="107"/>
        <v>#REF!</v>
      </c>
      <c r="K467" s="209"/>
      <c r="M467" s="178"/>
      <c r="N467" s="178"/>
      <c r="O467" s="178"/>
    </row>
    <row r="468" spans="1:15" ht="14.1" customHeight="1">
      <c r="A468" s="241">
        <f t="shared" ref="A468:A469" si="133">A467+0.0000000001</f>
        <v>6.1204010100999966</v>
      </c>
      <c r="B468" s="467" t="s">
        <v>959</v>
      </c>
      <c r="C468" s="63" t="s">
        <v>39</v>
      </c>
      <c r="D468" s="435">
        <v>671.40000000000009</v>
      </c>
      <c r="E468" s="64">
        <v>17.61</v>
      </c>
      <c r="F468" s="215">
        <v>0</v>
      </c>
      <c r="G468" s="290" t="e">
        <f t="shared" si="104"/>
        <v>#REF!</v>
      </c>
      <c r="H468" s="290">
        <f t="shared" si="105"/>
        <v>11823.35</v>
      </c>
      <c r="I468" s="304">
        <f t="shared" si="106"/>
        <v>0</v>
      </c>
      <c r="J468" s="64" t="e">
        <f t="shared" si="107"/>
        <v>#REF!</v>
      </c>
      <c r="K468" s="209"/>
      <c r="M468" s="178"/>
      <c r="N468" s="178"/>
      <c r="O468" s="178"/>
    </row>
    <row r="469" spans="1:15" ht="14.1" customHeight="1">
      <c r="A469" s="241">
        <f t="shared" si="133"/>
        <v>6.1204010101999966</v>
      </c>
      <c r="B469" s="467" t="s">
        <v>960</v>
      </c>
      <c r="C469" s="63" t="s">
        <v>39</v>
      </c>
      <c r="D469" s="435">
        <v>982.2</v>
      </c>
      <c r="E469" s="64">
        <v>14.28</v>
      </c>
      <c r="F469" s="215">
        <v>0</v>
      </c>
      <c r="G469" s="290" t="e">
        <f t="shared" si="104"/>
        <v>#REF!</v>
      </c>
      <c r="H469" s="290">
        <f t="shared" si="105"/>
        <v>14025.82</v>
      </c>
      <c r="I469" s="304">
        <f t="shared" si="106"/>
        <v>0</v>
      </c>
      <c r="J469" s="64" t="e">
        <f t="shared" si="107"/>
        <v>#REF!</v>
      </c>
      <c r="K469" s="209"/>
      <c r="M469" s="178"/>
      <c r="N469" s="178"/>
      <c r="O469" s="178"/>
    </row>
    <row r="470" spans="1:15" ht="14.1" customHeight="1">
      <c r="A470" s="241">
        <f>A468+0.0000000001</f>
        <v>6.1204010101999966</v>
      </c>
      <c r="B470" s="467" t="s">
        <v>961</v>
      </c>
      <c r="C470" s="63" t="s">
        <v>123</v>
      </c>
      <c r="D470" s="435">
        <v>283.24</v>
      </c>
      <c r="E470" s="64">
        <v>19.82</v>
      </c>
      <c r="F470" s="215">
        <v>0</v>
      </c>
      <c r="G470" s="290" t="e">
        <f t="shared" si="104"/>
        <v>#REF!</v>
      </c>
      <c r="H470" s="290">
        <f t="shared" si="105"/>
        <v>5613.82</v>
      </c>
      <c r="I470" s="304">
        <f t="shared" si="106"/>
        <v>0</v>
      </c>
      <c r="J470" s="64" t="e">
        <f t="shared" si="107"/>
        <v>#REF!</v>
      </c>
      <c r="K470" s="209"/>
      <c r="M470" s="178"/>
      <c r="N470" s="178"/>
      <c r="O470" s="178"/>
    </row>
    <row r="471" spans="1:15" ht="14.1" customHeight="1">
      <c r="A471" s="234">
        <f>A466+0.000001</f>
        <v>6.1204019999999968</v>
      </c>
      <c r="B471" s="467" t="s">
        <v>962</v>
      </c>
      <c r="C471" s="63" t="s">
        <v>39</v>
      </c>
      <c r="D471" s="435">
        <v>99.25</v>
      </c>
      <c r="E471" s="64">
        <v>22.53</v>
      </c>
      <c r="F471" s="215">
        <v>0</v>
      </c>
      <c r="G471" s="290" t="e">
        <f t="shared" si="104"/>
        <v>#REF!</v>
      </c>
      <c r="H471" s="290">
        <f t="shared" si="105"/>
        <v>2236.1</v>
      </c>
      <c r="I471" s="304">
        <f t="shared" si="106"/>
        <v>0</v>
      </c>
      <c r="J471" s="64" t="e">
        <f t="shared" si="107"/>
        <v>#REF!</v>
      </c>
      <c r="K471" s="209"/>
      <c r="M471" s="178"/>
      <c r="N471" s="178"/>
      <c r="O471" s="178"/>
    </row>
    <row r="472" spans="1:15" ht="14.1" customHeight="1">
      <c r="A472" s="240">
        <f>A471+0.00000001</f>
        <v>6.1204020099999967</v>
      </c>
      <c r="B472" s="496" t="s">
        <v>1380</v>
      </c>
      <c r="C472" s="63"/>
      <c r="D472" s="435"/>
      <c r="E472" s="64" t="s">
        <v>1</v>
      </c>
      <c r="F472" s="215" t="s">
        <v>1</v>
      </c>
      <c r="G472" s="290"/>
      <c r="H472" s="290"/>
      <c r="I472" s="304"/>
      <c r="J472" s="64"/>
      <c r="K472" s="209"/>
      <c r="M472" s="178"/>
      <c r="N472" s="178"/>
      <c r="O472" s="178"/>
    </row>
    <row r="473" spans="1:15" ht="14.1" customHeight="1">
      <c r="A473" s="241">
        <f>A472+0.0000000001</f>
        <v>6.1204020100999967</v>
      </c>
      <c r="B473" s="467" t="s">
        <v>957</v>
      </c>
      <c r="C473" s="63" t="s">
        <v>1313</v>
      </c>
      <c r="D473" s="435">
        <v>21.18</v>
      </c>
      <c r="E473" s="64">
        <v>48.02</v>
      </c>
      <c r="F473" s="215">
        <v>0</v>
      </c>
      <c r="G473" s="290" t="e">
        <f t="shared" si="104"/>
        <v>#REF!</v>
      </c>
      <c r="H473" s="290">
        <f t="shared" si="105"/>
        <v>1017.06</v>
      </c>
      <c r="I473" s="304">
        <f t="shared" si="106"/>
        <v>0</v>
      </c>
      <c r="J473" s="64" t="e">
        <f t="shared" si="107"/>
        <v>#REF!</v>
      </c>
      <c r="K473" s="209"/>
      <c r="M473" s="178"/>
      <c r="N473" s="178"/>
      <c r="O473" s="178"/>
    </row>
    <row r="474" spans="1:15" ht="14.1" customHeight="1">
      <c r="A474" s="241">
        <f>A473+0.0000000001</f>
        <v>6.1204020101999967</v>
      </c>
      <c r="B474" s="326" t="s">
        <v>1381</v>
      </c>
      <c r="C474" s="63" t="s">
        <v>123</v>
      </c>
      <c r="D474" s="435"/>
      <c r="E474" s="64">
        <v>46.23</v>
      </c>
      <c r="F474" s="215">
        <v>0</v>
      </c>
      <c r="G474" s="290" t="e">
        <f t="shared" si="104"/>
        <v>#REF!</v>
      </c>
      <c r="H474" s="290">
        <f t="shared" si="105"/>
        <v>0</v>
      </c>
      <c r="I474" s="304">
        <f t="shared" si="106"/>
        <v>0</v>
      </c>
      <c r="J474" s="64" t="e">
        <f t="shared" si="107"/>
        <v>#REF!</v>
      </c>
      <c r="K474" s="209"/>
      <c r="M474" s="178"/>
      <c r="N474" s="178"/>
      <c r="O474" s="178"/>
    </row>
    <row r="475" spans="1:15" ht="14.1" customHeight="1">
      <c r="A475" s="241">
        <f t="shared" ref="A475" si="134">A474+0.0000000001</f>
        <v>6.1204020102999968</v>
      </c>
      <c r="B475" s="467" t="s">
        <v>1382</v>
      </c>
      <c r="C475" s="63" t="s">
        <v>1313</v>
      </c>
      <c r="D475" s="435">
        <v>21.18</v>
      </c>
      <c r="E475" s="64">
        <v>63.64</v>
      </c>
      <c r="F475" s="215">
        <v>0</v>
      </c>
      <c r="G475" s="290" t="e">
        <f t="shared" si="104"/>
        <v>#REF!</v>
      </c>
      <c r="H475" s="290">
        <f t="shared" si="105"/>
        <v>1347.9</v>
      </c>
      <c r="I475" s="304">
        <f t="shared" si="106"/>
        <v>0</v>
      </c>
      <c r="J475" s="64" t="e">
        <f t="shared" si="107"/>
        <v>#REF!</v>
      </c>
      <c r="K475" s="209"/>
      <c r="M475" s="178"/>
      <c r="N475" s="178"/>
      <c r="O475" s="178"/>
    </row>
    <row r="476" spans="1:15" ht="14.1" customHeight="1">
      <c r="A476" s="241">
        <f>A475+0.0000000001</f>
        <v>6.1204020103999968</v>
      </c>
      <c r="B476" s="467" t="s">
        <v>1383</v>
      </c>
      <c r="C476" s="63" t="s">
        <v>123</v>
      </c>
      <c r="D476" s="435"/>
      <c r="E476" s="64">
        <v>0</v>
      </c>
      <c r="F476" s="215">
        <v>0</v>
      </c>
      <c r="G476" s="290" t="e">
        <f t="shared" si="104"/>
        <v>#REF!</v>
      </c>
      <c r="H476" s="290">
        <f t="shared" si="105"/>
        <v>0</v>
      </c>
      <c r="I476" s="304">
        <f t="shared" si="106"/>
        <v>0</v>
      </c>
      <c r="J476" s="64" t="e">
        <f t="shared" si="107"/>
        <v>#REF!</v>
      </c>
      <c r="K476" s="209"/>
      <c r="M476" s="178"/>
      <c r="N476" s="178"/>
      <c r="O476" s="178"/>
    </row>
    <row r="477" spans="1:15" ht="14.1" customHeight="1">
      <c r="A477" s="241">
        <f t="shared" ref="A477:A478" si="135">A476+0.0000000001</f>
        <v>6.1204020104999968</v>
      </c>
      <c r="B477" s="467" t="s">
        <v>1384</v>
      </c>
      <c r="C477" s="63" t="s">
        <v>1313</v>
      </c>
      <c r="D477" s="435">
        <v>21.18</v>
      </c>
      <c r="E477" s="64">
        <v>125</v>
      </c>
      <c r="F477" s="215">
        <v>0</v>
      </c>
      <c r="G477" s="290" t="e">
        <f t="shared" ref="G477:G537" si="136">+ROUND(E477+F477*tc,2)</f>
        <v>#REF!</v>
      </c>
      <c r="H477" s="290">
        <f t="shared" si="105"/>
        <v>2647.5</v>
      </c>
      <c r="I477" s="304">
        <f t="shared" si="106"/>
        <v>0</v>
      </c>
      <c r="J477" s="64" t="e">
        <f t="shared" si="107"/>
        <v>#REF!</v>
      </c>
      <c r="K477" s="209"/>
      <c r="M477" s="178"/>
      <c r="N477" s="178"/>
      <c r="O477" s="178"/>
    </row>
    <row r="478" spans="1:15" ht="14.1" customHeight="1">
      <c r="A478" s="241">
        <f t="shared" si="135"/>
        <v>6.1204020105999968</v>
      </c>
      <c r="B478" s="467" t="s">
        <v>961</v>
      </c>
      <c r="C478" s="63" t="s">
        <v>123</v>
      </c>
      <c r="D478" s="435"/>
      <c r="E478" s="64">
        <v>19.82</v>
      </c>
      <c r="F478" s="215">
        <v>0</v>
      </c>
      <c r="G478" s="290" t="e">
        <f t="shared" si="136"/>
        <v>#REF!</v>
      </c>
      <c r="H478" s="290">
        <f t="shared" ref="H478:H537" si="137">+ROUND(D478*E478,2)</f>
        <v>0</v>
      </c>
      <c r="I478" s="304">
        <f t="shared" ref="I478:I537" si="138">+ROUND(D478*F478,2)</f>
        <v>0</v>
      </c>
      <c r="J478" s="64" t="e">
        <f t="shared" ref="J478:J537" si="139">+ROUND(H478+I478*tc,2)</f>
        <v>#REF!</v>
      </c>
      <c r="K478" s="209"/>
      <c r="M478" s="178"/>
      <c r="N478" s="178"/>
      <c r="O478" s="178"/>
    </row>
    <row r="479" spans="1:15" ht="14.1" customHeight="1">
      <c r="A479" s="240">
        <f>A472+0.00000001</f>
        <v>6.1204020199999967</v>
      </c>
      <c r="B479" s="467" t="s">
        <v>962</v>
      </c>
      <c r="C479" s="63" t="s">
        <v>1313</v>
      </c>
      <c r="D479" s="435"/>
      <c r="E479" s="64">
        <v>22.53</v>
      </c>
      <c r="F479" s="215">
        <v>0</v>
      </c>
      <c r="G479" s="290" t="e">
        <f t="shared" si="136"/>
        <v>#REF!</v>
      </c>
      <c r="H479" s="290">
        <f t="shared" si="137"/>
        <v>0</v>
      </c>
      <c r="I479" s="304">
        <f t="shared" si="138"/>
        <v>0</v>
      </c>
      <c r="J479" s="64" t="e">
        <f t="shared" si="139"/>
        <v>#REF!</v>
      </c>
      <c r="K479" s="209"/>
      <c r="M479" s="178"/>
      <c r="N479" s="178"/>
      <c r="O479" s="178"/>
    </row>
    <row r="480" spans="1:15" ht="14.1" customHeight="1">
      <c r="A480" s="241">
        <f>A479+0.0000000001</f>
        <v>6.1204020200999967</v>
      </c>
      <c r="B480" s="450" t="s">
        <v>1385</v>
      </c>
      <c r="C480" s="63"/>
      <c r="D480" s="435"/>
      <c r="E480" s="64"/>
      <c r="F480" s="215"/>
      <c r="G480" s="290" t="e">
        <f t="shared" si="136"/>
        <v>#REF!</v>
      </c>
      <c r="H480" s="290">
        <f t="shared" si="137"/>
        <v>0</v>
      </c>
      <c r="I480" s="304">
        <f t="shared" si="138"/>
        <v>0</v>
      </c>
      <c r="J480" s="64" t="e">
        <f t="shared" ref="J480:J485" si="140">+ROUND(H480+I480*tc,2)</f>
        <v>#REF!</v>
      </c>
      <c r="K480" s="209" t="e">
        <f>SUM(H480:H487)+SUM(I480:I487)*tc</f>
        <v>#REF!</v>
      </c>
      <c r="M480" s="178"/>
      <c r="N480" s="178"/>
      <c r="O480" s="178"/>
    </row>
    <row r="481" spans="1:15" ht="14.1" customHeight="1">
      <c r="A481" s="240">
        <f>A479+0.00000001</f>
        <v>6.1204020299999966</v>
      </c>
      <c r="B481" s="508" t="s">
        <v>1386</v>
      </c>
      <c r="C481" s="63"/>
      <c r="D481" s="435"/>
      <c r="E481" s="64"/>
      <c r="F481" s="215"/>
      <c r="G481" s="290" t="e">
        <f t="shared" si="136"/>
        <v>#REF!</v>
      </c>
      <c r="H481" s="290">
        <f t="shared" si="137"/>
        <v>0</v>
      </c>
      <c r="I481" s="304">
        <f t="shared" si="138"/>
        <v>0</v>
      </c>
      <c r="J481" s="64" t="e">
        <f t="shared" si="140"/>
        <v>#REF!</v>
      </c>
      <c r="K481" s="67"/>
      <c r="M481" s="178"/>
      <c r="N481" s="178"/>
      <c r="O481" s="178"/>
    </row>
    <row r="482" spans="1:15" ht="13.5" customHeight="1">
      <c r="A482" s="241">
        <f>A481+0.0000000001</f>
        <v>6.1204020300999966</v>
      </c>
      <c r="B482" s="221" t="s">
        <v>1387</v>
      </c>
      <c r="C482" s="63" t="s">
        <v>123</v>
      </c>
      <c r="D482" s="435">
        <v>1161.68</v>
      </c>
      <c r="E482" s="64">
        <v>45.34</v>
      </c>
      <c r="F482" s="215"/>
      <c r="G482" s="290" t="e">
        <f t="shared" si="136"/>
        <v>#REF!</v>
      </c>
      <c r="H482" s="290">
        <f t="shared" si="137"/>
        <v>52670.57</v>
      </c>
      <c r="I482" s="304">
        <f t="shared" si="138"/>
        <v>0</v>
      </c>
      <c r="J482" s="64" t="e">
        <f t="shared" si="140"/>
        <v>#REF!</v>
      </c>
      <c r="K482" s="67"/>
      <c r="M482" s="178"/>
      <c r="N482" s="178"/>
      <c r="O482" s="178"/>
    </row>
    <row r="483" spans="1:15" ht="13.5" customHeight="1">
      <c r="A483" s="119">
        <f>A428+0.01</f>
        <v>6.1299999999999972</v>
      </c>
      <c r="B483" s="221" t="s">
        <v>1388</v>
      </c>
      <c r="C483" s="63" t="s">
        <v>123</v>
      </c>
      <c r="D483" s="435">
        <v>1161.68</v>
      </c>
      <c r="E483" s="64"/>
      <c r="F483" s="215">
        <v>8.99</v>
      </c>
      <c r="G483" s="290" t="e">
        <f t="shared" si="136"/>
        <v>#REF!</v>
      </c>
      <c r="H483" s="290">
        <f t="shared" si="137"/>
        <v>0</v>
      </c>
      <c r="I483" s="304">
        <f t="shared" si="138"/>
        <v>10443.5</v>
      </c>
      <c r="J483" s="64" t="e">
        <f t="shared" si="140"/>
        <v>#REF!</v>
      </c>
      <c r="K483" s="67"/>
      <c r="M483" s="178"/>
      <c r="N483" s="178"/>
      <c r="O483" s="178"/>
    </row>
    <row r="484" spans="1:15" ht="14.1" customHeight="1">
      <c r="A484" s="232">
        <f>A483+0.0001</f>
        <v>6.130099999999997</v>
      </c>
      <c r="B484" s="221" t="s">
        <v>1389</v>
      </c>
      <c r="C484" s="63" t="s">
        <v>39</v>
      </c>
      <c r="D484" s="435">
        <v>2207.192</v>
      </c>
      <c r="E484" s="64"/>
      <c r="F484" s="215">
        <v>1.98</v>
      </c>
      <c r="G484" s="290" t="e">
        <f t="shared" si="136"/>
        <v>#REF!</v>
      </c>
      <c r="H484" s="290">
        <f t="shared" si="137"/>
        <v>0</v>
      </c>
      <c r="I484" s="304">
        <f t="shared" si="138"/>
        <v>4370.24</v>
      </c>
      <c r="J484" s="64" t="e">
        <f t="shared" si="140"/>
        <v>#REF!</v>
      </c>
      <c r="K484" s="67"/>
      <c r="M484" s="178"/>
      <c r="N484" s="178"/>
      <c r="O484" s="178"/>
    </row>
    <row r="485" spans="1:15" ht="14.1" customHeight="1">
      <c r="A485" s="232">
        <f t="shared" ref="A485:A490" si="141">A484+0.0001</f>
        <v>6.1301999999999968</v>
      </c>
      <c r="B485" s="221" t="s">
        <v>1390</v>
      </c>
      <c r="C485" s="63" t="s">
        <v>123</v>
      </c>
      <c r="D485" s="435">
        <v>1161.68</v>
      </c>
      <c r="E485" s="64">
        <v>7.2074999999999996</v>
      </c>
      <c r="F485" s="215"/>
      <c r="G485" s="290" t="e">
        <f t="shared" si="136"/>
        <v>#REF!</v>
      </c>
      <c r="H485" s="290">
        <f t="shared" si="137"/>
        <v>8372.81</v>
      </c>
      <c r="I485" s="304">
        <f t="shared" si="138"/>
        <v>0</v>
      </c>
      <c r="J485" s="64" t="e">
        <f t="shared" si="140"/>
        <v>#REF!</v>
      </c>
      <c r="K485" s="67"/>
      <c r="M485" s="178"/>
      <c r="N485" s="178"/>
      <c r="O485" s="178"/>
    </row>
    <row r="486" spans="1:15" ht="14.1" customHeight="1">
      <c r="A486" s="232">
        <f t="shared" si="141"/>
        <v>6.1302999999999965</v>
      </c>
      <c r="B486" s="221" t="s">
        <v>1391</v>
      </c>
      <c r="C486" s="63" t="s">
        <v>408</v>
      </c>
      <c r="D486" s="435">
        <v>4646.72</v>
      </c>
      <c r="E486" s="64">
        <v>1.21</v>
      </c>
      <c r="F486" s="215">
        <v>0.89</v>
      </c>
      <c r="G486" s="290" t="e">
        <f t="shared" si="136"/>
        <v>#REF!</v>
      </c>
      <c r="H486" s="290">
        <f t="shared" si="137"/>
        <v>5622.53</v>
      </c>
      <c r="I486" s="304">
        <f t="shared" si="138"/>
        <v>4135.58</v>
      </c>
      <c r="J486" s="64" t="e">
        <f t="shared" ref="J486" si="142">+ROUND(H486+I486*tc,2)</f>
        <v>#REF!</v>
      </c>
      <c r="K486" s="67"/>
      <c r="M486" s="178"/>
      <c r="N486" s="178"/>
      <c r="O486" s="178"/>
    </row>
    <row r="487" spans="1:15" ht="14.1" customHeight="1">
      <c r="A487" s="232">
        <f t="shared" si="141"/>
        <v>6.1303999999999963</v>
      </c>
      <c r="B487" s="450" t="s">
        <v>963</v>
      </c>
      <c r="C487" s="63"/>
      <c r="D487" s="435"/>
      <c r="E487" s="64" t="s">
        <v>1</v>
      </c>
      <c r="F487" s="215" t="s">
        <v>1</v>
      </c>
      <c r="G487" s="290"/>
      <c r="H487" s="290"/>
      <c r="I487" s="304"/>
      <c r="J487" s="64"/>
      <c r="K487" s="209" t="e">
        <f>SUM(H487:H501)+SUM(I487:I501)*tc</f>
        <v>#REF!</v>
      </c>
      <c r="M487" s="178"/>
      <c r="N487" s="178"/>
      <c r="O487" s="178"/>
    </row>
    <row r="488" spans="1:15" ht="14.1" customHeight="1">
      <c r="A488" s="232">
        <f t="shared" si="141"/>
        <v>6.1304999999999961</v>
      </c>
      <c r="B488" s="496" t="s">
        <v>964</v>
      </c>
      <c r="C488" s="63"/>
      <c r="D488" s="435"/>
      <c r="E488" s="64" t="s">
        <v>1</v>
      </c>
      <c r="F488" s="215" t="s">
        <v>1</v>
      </c>
      <c r="G488" s="290"/>
      <c r="H488" s="290"/>
      <c r="I488" s="304"/>
      <c r="J488" s="64"/>
      <c r="K488" s="67"/>
      <c r="M488" s="178"/>
      <c r="N488" s="178"/>
      <c r="O488" s="178"/>
    </row>
    <row r="489" spans="1:15" ht="14.1" customHeight="1">
      <c r="A489" s="232">
        <f t="shared" si="141"/>
        <v>6.1305999999999958</v>
      </c>
      <c r="B489" s="467" t="s">
        <v>1392</v>
      </c>
      <c r="C489" s="63" t="s">
        <v>30</v>
      </c>
      <c r="D489" s="435">
        <v>2</v>
      </c>
      <c r="E489" s="64"/>
      <c r="F489" s="215">
        <v>320.76388888888891</v>
      </c>
      <c r="G489" s="290" t="e">
        <f t="shared" ref="G489:G501" si="143">+ROUND(E489+F489*tc,2)</f>
        <v>#REF!</v>
      </c>
      <c r="H489" s="290">
        <f t="shared" ref="H489:H501" si="144">+ROUND(D489*E489,2)</f>
        <v>0</v>
      </c>
      <c r="I489" s="304">
        <f t="shared" ref="I489:I501" si="145">+ROUND(D489*F489,2)</f>
        <v>641.53</v>
      </c>
      <c r="J489" s="64" t="e">
        <f t="shared" ref="J489:J501" si="146">+ROUND(H489+I489*tc,2)</f>
        <v>#REF!</v>
      </c>
      <c r="K489" s="67"/>
      <c r="M489" s="178"/>
      <c r="N489" s="178"/>
      <c r="O489" s="178"/>
    </row>
    <row r="490" spans="1:15" ht="14.1" customHeight="1">
      <c r="A490" s="232">
        <f t="shared" si="141"/>
        <v>6.1306999999999956</v>
      </c>
      <c r="B490" s="467" t="s">
        <v>965</v>
      </c>
      <c r="C490" s="63" t="s">
        <v>30</v>
      </c>
      <c r="D490" s="435">
        <v>55</v>
      </c>
      <c r="E490" s="64"/>
      <c r="F490" s="215">
        <v>279.375</v>
      </c>
      <c r="G490" s="290" t="e">
        <f t="shared" si="143"/>
        <v>#REF!</v>
      </c>
      <c r="H490" s="290">
        <f t="shared" si="144"/>
        <v>0</v>
      </c>
      <c r="I490" s="304">
        <f t="shared" si="145"/>
        <v>15365.63</v>
      </c>
      <c r="J490" s="64" t="e">
        <f t="shared" si="146"/>
        <v>#REF!</v>
      </c>
      <c r="K490" s="67"/>
      <c r="M490" s="178"/>
      <c r="N490" s="178"/>
      <c r="O490" s="178"/>
    </row>
    <row r="491" spans="1:15" ht="13.5" customHeight="1">
      <c r="A491" s="119">
        <f>A483+0.01</f>
        <v>6.139999999999997</v>
      </c>
      <c r="B491" s="467" t="s">
        <v>1393</v>
      </c>
      <c r="C491" s="63" t="s">
        <v>30</v>
      </c>
      <c r="D491" s="435">
        <v>51</v>
      </c>
      <c r="E491" s="64"/>
      <c r="F491" s="215">
        <v>279.375</v>
      </c>
      <c r="G491" s="290" t="e">
        <f t="shared" si="143"/>
        <v>#REF!</v>
      </c>
      <c r="H491" s="290">
        <f t="shared" si="144"/>
        <v>0</v>
      </c>
      <c r="I491" s="304">
        <f t="shared" si="145"/>
        <v>14248.13</v>
      </c>
      <c r="J491" s="64" t="e">
        <f t="shared" si="146"/>
        <v>#REF!</v>
      </c>
      <c r="K491" s="67"/>
      <c r="M491" s="178"/>
      <c r="N491" s="178"/>
      <c r="O491" s="178"/>
    </row>
    <row r="492" spans="1:15" ht="14.1" customHeight="1">
      <c r="A492" s="232">
        <f>A491+0.0001</f>
        <v>6.1400999999999968</v>
      </c>
      <c r="B492" s="467" t="s">
        <v>1394</v>
      </c>
      <c r="C492" s="63" t="s">
        <v>30</v>
      </c>
      <c r="D492" s="435">
        <v>21</v>
      </c>
      <c r="E492" s="64"/>
      <c r="F492" s="215">
        <v>303.17361111111114</v>
      </c>
      <c r="G492" s="290" t="e">
        <f t="shared" si="143"/>
        <v>#REF!</v>
      </c>
      <c r="H492" s="290">
        <f t="shared" si="144"/>
        <v>0</v>
      </c>
      <c r="I492" s="304">
        <f t="shared" si="145"/>
        <v>6366.65</v>
      </c>
      <c r="J492" s="64" t="e">
        <f t="shared" si="146"/>
        <v>#REF!</v>
      </c>
      <c r="K492" s="67"/>
      <c r="M492" s="178"/>
      <c r="N492" s="178"/>
      <c r="O492" s="178"/>
    </row>
    <row r="493" spans="1:15" ht="14.1" customHeight="1">
      <c r="A493" s="232">
        <f t="shared" ref="A493:A503" si="147">A492+0.0001</f>
        <v>6.1401999999999965</v>
      </c>
      <c r="B493" s="467" t="s">
        <v>1395</v>
      </c>
      <c r="C493" s="63" t="s">
        <v>30</v>
      </c>
      <c r="D493" s="435">
        <v>2</v>
      </c>
      <c r="E493" s="64"/>
      <c r="F493" s="215">
        <v>309.38194444444446</v>
      </c>
      <c r="G493" s="290" t="e">
        <f t="shared" si="143"/>
        <v>#REF!</v>
      </c>
      <c r="H493" s="290">
        <f t="shared" si="144"/>
        <v>0</v>
      </c>
      <c r="I493" s="304">
        <f t="shared" si="145"/>
        <v>618.76</v>
      </c>
      <c r="J493" s="64" t="e">
        <f t="shared" si="146"/>
        <v>#REF!</v>
      </c>
      <c r="K493" s="67"/>
      <c r="M493" s="178"/>
      <c r="N493" s="178"/>
      <c r="O493" s="178"/>
    </row>
    <row r="494" spans="1:15" ht="14.1" customHeight="1">
      <c r="A494" s="232">
        <f t="shared" si="147"/>
        <v>6.1402999999999963</v>
      </c>
      <c r="B494" s="467" t="s">
        <v>1396</v>
      </c>
      <c r="C494" s="63" t="s">
        <v>30</v>
      </c>
      <c r="D494" s="435">
        <v>1</v>
      </c>
      <c r="E494" s="64"/>
      <c r="F494" s="215">
        <v>825.70833333333337</v>
      </c>
      <c r="G494" s="290" t="e">
        <f t="shared" si="143"/>
        <v>#REF!</v>
      </c>
      <c r="H494" s="290">
        <f t="shared" si="144"/>
        <v>0</v>
      </c>
      <c r="I494" s="304">
        <f t="shared" si="145"/>
        <v>825.71</v>
      </c>
      <c r="J494" s="64" t="e">
        <f t="shared" si="146"/>
        <v>#REF!</v>
      </c>
      <c r="K494" s="67"/>
      <c r="M494" s="178"/>
      <c r="N494" s="178"/>
      <c r="O494" s="178"/>
    </row>
    <row r="495" spans="1:15" ht="14.1" customHeight="1">
      <c r="A495" s="232">
        <f t="shared" si="147"/>
        <v>6.1403999999999961</v>
      </c>
      <c r="B495" s="467" t="s">
        <v>1397</v>
      </c>
      <c r="C495" s="63" t="s">
        <v>30</v>
      </c>
      <c r="D495" s="435">
        <v>1</v>
      </c>
      <c r="E495" s="64"/>
      <c r="F495" s="215">
        <v>442.33940416666667</v>
      </c>
      <c r="G495" s="290" t="e">
        <f t="shared" si="143"/>
        <v>#REF!</v>
      </c>
      <c r="H495" s="290">
        <f t="shared" si="144"/>
        <v>0</v>
      </c>
      <c r="I495" s="304">
        <f t="shared" si="145"/>
        <v>442.34</v>
      </c>
      <c r="J495" s="64" t="e">
        <f t="shared" si="146"/>
        <v>#REF!</v>
      </c>
      <c r="K495" s="67"/>
      <c r="M495" s="178"/>
      <c r="N495" s="178"/>
      <c r="O495" s="178"/>
    </row>
    <row r="496" spans="1:15" ht="14.1" customHeight="1">
      <c r="A496" s="232">
        <f t="shared" si="147"/>
        <v>6.1404999999999959</v>
      </c>
      <c r="B496" s="467" t="s">
        <v>1398</v>
      </c>
      <c r="C496" s="63" t="s">
        <v>30</v>
      </c>
      <c r="D496" s="435">
        <v>1</v>
      </c>
      <c r="E496" s="64"/>
      <c r="F496" s="215">
        <v>1040.3158270833335</v>
      </c>
      <c r="G496" s="290" t="e">
        <f t="shared" si="143"/>
        <v>#REF!</v>
      </c>
      <c r="H496" s="290">
        <f t="shared" si="144"/>
        <v>0</v>
      </c>
      <c r="I496" s="304">
        <f t="shared" si="145"/>
        <v>1040.32</v>
      </c>
      <c r="J496" s="64" t="e">
        <f t="shared" si="146"/>
        <v>#REF!</v>
      </c>
      <c r="K496" s="67"/>
      <c r="M496" s="178"/>
      <c r="N496" s="178"/>
      <c r="O496" s="178"/>
    </row>
    <row r="497" spans="1:15" ht="14.1" customHeight="1">
      <c r="A497" s="232">
        <f t="shared" si="147"/>
        <v>6.1405999999999956</v>
      </c>
      <c r="B497" s="467" t="s">
        <v>1399</v>
      </c>
      <c r="C497" s="63" t="s">
        <v>30</v>
      </c>
      <c r="D497" s="435">
        <v>2</v>
      </c>
      <c r="E497" s="64"/>
      <c r="F497" s="215">
        <v>406.46889583333336</v>
      </c>
      <c r="G497" s="290" t="e">
        <f t="shared" si="143"/>
        <v>#REF!</v>
      </c>
      <c r="H497" s="290">
        <f t="shared" si="144"/>
        <v>0</v>
      </c>
      <c r="I497" s="304">
        <f t="shared" si="145"/>
        <v>812.94</v>
      </c>
      <c r="J497" s="64" t="e">
        <f t="shared" si="146"/>
        <v>#REF!</v>
      </c>
      <c r="K497" s="67"/>
      <c r="M497" s="178"/>
      <c r="N497" s="178"/>
      <c r="O497" s="178"/>
    </row>
    <row r="498" spans="1:15" ht="14.1" customHeight="1">
      <c r="A498" s="232">
        <f t="shared" si="147"/>
        <v>6.1406999999999954</v>
      </c>
      <c r="B498" s="467" t="s">
        <v>1400</v>
      </c>
      <c r="C498" s="63" t="s">
        <v>30</v>
      </c>
      <c r="D498" s="435">
        <v>1</v>
      </c>
      <c r="E498" s="64"/>
      <c r="F498" s="215">
        <v>443.89086666666668</v>
      </c>
      <c r="G498" s="290" t="e">
        <f t="shared" si="143"/>
        <v>#REF!</v>
      </c>
      <c r="H498" s="290">
        <f t="shared" si="144"/>
        <v>0</v>
      </c>
      <c r="I498" s="304">
        <f t="shared" si="145"/>
        <v>443.89</v>
      </c>
      <c r="J498" s="64" t="e">
        <f t="shared" si="146"/>
        <v>#REF!</v>
      </c>
      <c r="K498" s="67"/>
      <c r="M498" s="178"/>
      <c r="N498" s="178"/>
      <c r="O498" s="178"/>
    </row>
    <row r="499" spans="1:15" ht="14.1" customHeight="1">
      <c r="A499" s="232">
        <f t="shared" si="147"/>
        <v>6.1407999999999952</v>
      </c>
      <c r="B499" s="467" t="s">
        <v>1401</v>
      </c>
      <c r="C499" s="63" t="s">
        <v>30</v>
      </c>
      <c r="D499" s="435">
        <v>1</v>
      </c>
      <c r="E499" s="64"/>
      <c r="F499" s="215">
        <v>808.54011875000003</v>
      </c>
      <c r="G499" s="290" t="e">
        <f t="shared" si="143"/>
        <v>#REF!</v>
      </c>
      <c r="H499" s="290">
        <f t="shared" si="144"/>
        <v>0</v>
      </c>
      <c r="I499" s="304">
        <f t="shared" si="145"/>
        <v>808.54</v>
      </c>
      <c r="J499" s="64" t="e">
        <f t="shared" si="146"/>
        <v>#REF!</v>
      </c>
      <c r="K499" s="67"/>
      <c r="M499" s="178"/>
      <c r="N499" s="178"/>
      <c r="O499" s="178"/>
    </row>
    <row r="500" spans="1:15" ht="14.1" customHeight="1">
      <c r="A500" s="232">
        <f t="shared" si="147"/>
        <v>6.1408999999999949</v>
      </c>
      <c r="B500" s="467" t="s">
        <v>1402</v>
      </c>
      <c r="C500" s="63" t="s">
        <v>30</v>
      </c>
      <c r="D500" s="435">
        <v>1</v>
      </c>
      <c r="E500" s="64"/>
      <c r="F500" s="215">
        <v>347.66294166666671</v>
      </c>
      <c r="G500" s="290" t="e">
        <f t="shared" si="143"/>
        <v>#REF!</v>
      </c>
      <c r="H500" s="290">
        <f t="shared" si="144"/>
        <v>0</v>
      </c>
      <c r="I500" s="304">
        <f t="shared" si="145"/>
        <v>347.66</v>
      </c>
      <c r="J500" s="64" t="e">
        <f t="shared" si="146"/>
        <v>#REF!</v>
      </c>
      <c r="K500" s="67"/>
      <c r="M500" s="178"/>
      <c r="N500" s="178"/>
      <c r="O500" s="178"/>
    </row>
    <row r="501" spans="1:15" ht="14.1" customHeight="1">
      <c r="A501" s="232">
        <f t="shared" si="147"/>
        <v>6.1409999999999947</v>
      </c>
      <c r="B501" s="467" t="s">
        <v>1403</v>
      </c>
      <c r="C501" s="63" t="s">
        <v>30</v>
      </c>
      <c r="D501" s="435">
        <v>1</v>
      </c>
      <c r="E501" s="64"/>
      <c r="F501" s="215">
        <v>644.53892291666671</v>
      </c>
      <c r="G501" s="290" t="e">
        <f t="shared" si="143"/>
        <v>#REF!</v>
      </c>
      <c r="H501" s="290">
        <f t="shared" si="144"/>
        <v>0</v>
      </c>
      <c r="I501" s="304">
        <f t="shared" si="145"/>
        <v>644.54</v>
      </c>
      <c r="J501" s="64" t="e">
        <f t="shared" si="146"/>
        <v>#REF!</v>
      </c>
      <c r="K501" s="67"/>
      <c r="M501" s="178"/>
      <c r="N501" s="178"/>
      <c r="O501" s="178"/>
    </row>
    <row r="502" spans="1:15" ht="14.1" customHeight="1">
      <c r="A502" s="232">
        <f t="shared" si="147"/>
        <v>6.1410999999999945</v>
      </c>
      <c r="B502" s="496" t="s">
        <v>1404</v>
      </c>
      <c r="C502" s="63"/>
      <c r="D502" s="435"/>
      <c r="E502" s="64" t="s">
        <v>1</v>
      </c>
      <c r="F502" s="215" t="s">
        <v>1</v>
      </c>
      <c r="G502" s="290"/>
      <c r="H502" s="290"/>
      <c r="I502" s="304"/>
      <c r="J502" s="64"/>
      <c r="K502" s="209"/>
      <c r="M502" s="178"/>
      <c r="N502" s="178"/>
      <c r="O502" s="178"/>
    </row>
    <row r="503" spans="1:15" ht="14.1" customHeight="1">
      <c r="A503" s="232">
        <f t="shared" si="147"/>
        <v>6.1411999999999942</v>
      </c>
      <c r="B503" s="238" t="s">
        <v>1237</v>
      </c>
      <c r="C503" s="63"/>
      <c r="D503" s="435"/>
      <c r="E503" s="64" t="s">
        <v>1</v>
      </c>
      <c r="F503" s="215" t="s">
        <v>1</v>
      </c>
      <c r="G503" s="290"/>
      <c r="H503" s="290"/>
      <c r="I503" s="304"/>
      <c r="J503" s="64"/>
      <c r="K503" s="209" t="e">
        <f>SUM(H503:H526)+SUM(I503:I526)*tc</f>
        <v>#REF!</v>
      </c>
      <c r="M503" s="178"/>
      <c r="N503" s="178"/>
      <c r="O503" s="178"/>
    </row>
    <row r="504" spans="1:15" ht="13.5" customHeight="1">
      <c r="A504" s="119">
        <f>A491+0.01</f>
        <v>6.1499999999999968</v>
      </c>
      <c r="B504" s="467" t="s">
        <v>1405</v>
      </c>
      <c r="C504" s="63" t="s">
        <v>30</v>
      </c>
      <c r="D504" s="435">
        <v>522</v>
      </c>
      <c r="E504" s="64">
        <v>140</v>
      </c>
      <c r="F504" s="215">
        <v>108</v>
      </c>
      <c r="G504" s="290" t="e">
        <f t="shared" si="136"/>
        <v>#REF!</v>
      </c>
      <c r="H504" s="290">
        <f t="shared" si="137"/>
        <v>73080</v>
      </c>
      <c r="I504" s="304">
        <f t="shared" si="138"/>
        <v>56376</v>
      </c>
      <c r="J504" s="64" t="e">
        <f t="shared" si="139"/>
        <v>#REF!</v>
      </c>
      <c r="K504" s="209"/>
      <c r="M504" s="178"/>
      <c r="N504" s="178"/>
      <c r="O504" s="178"/>
    </row>
    <row r="505" spans="1:15" ht="14.1" customHeight="1">
      <c r="A505" s="222">
        <f>A504+0.0001</f>
        <v>6.1500999999999966</v>
      </c>
      <c r="B505" s="467" t="s">
        <v>1406</v>
      </c>
      <c r="C505" s="63" t="s">
        <v>30</v>
      </c>
      <c r="D505" s="435">
        <v>988</v>
      </c>
      <c r="E505" s="64">
        <v>124</v>
      </c>
      <c r="F505" s="215">
        <v>99</v>
      </c>
      <c r="G505" s="290" t="e">
        <f t="shared" si="136"/>
        <v>#REF!</v>
      </c>
      <c r="H505" s="290">
        <f t="shared" si="137"/>
        <v>122512</v>
      </c>
      <c r="I505" s="304">
        <f t="shared" si="138"/>
        <v>97812</v>
      </c>
      <c r="J505" s="64" t="e">
        <f t="shared" si="139"/>
        <v>#REF!</v>
      </c>
      <c r="K505" s="209"/>
      <c r="M505" s="178"/>
      <c r="N505" s="178"/>
      <c r="O505" s="178"/>
    </row>
    <row r="506" spans="1:15" s="243" customFormat="1" ht="14.1" customHeight="1">
      <c r="A506" s="179">
        <f>A505+0.000001</f>
        <v>6.1501009999999967</v>
      </c>
      <c r="B506" s="467" t="s">
        <v>1407</v>
      </c>
      <c r="C506" s="63" t="s">
        <v>30</v>
      </c>
      <c r="D506" s="435">
        <v>934</v>
      </c>
      <c r="E506" s="64">
        <v>124</v>
      </c>
      <c r="F506" s="215">
        <v>99</v>
      </c>
      <c r="G506" s="290" t="e">
        <f t="shared" si="136"/>
        <v>#REF!</v>
      </c>
      <c r="H506" s="290">
        <f t="shared" si="137"/>
        <v>115816</v>
      </c>
      <c r="I506" s="304">
        <f t="shared" si="138"/>
        <v>92466</v>
      </c>
      <c r="J506" s="64" t="e">
        <f t="shared" si="139"/>
        <v>#REF!</v>
      </c>
      <c r="K506" s="209"/>
      <c r="M506" s="178"/>
      <c r="N506" s="178"/>
      <c r="O506" s="178"/>
    </row>
    <row r="507" spans="1:15" ht="14.1" customHeight="1">
      <c r="A507" s="179">
        <f t="shared" ref="A507:A530" si="148">A506+0.000001</f>
        <v>6.1501019999999968</v>
      </c>
      <c r="B507" s="238" t="s">
        <v>1355</v>
      </c>
      <c r="C507" s="63"/>
      <c r="D507" s="435"/>
      <c r="E507" s="64" t="s">
        <v>1</v>
      </c>
      <c r="F507" s="215" t="s">
        <v>1</v>
      </c>
      <c r="G507" s="290"/>
      <c r="H507" s="290"/>
      <c r="I507" s="304"/>
      <c r="J507" s="64"/>
      <c r="K507" s="209"/>
      <c r="M507" s="178"/>
      <c r="N507" s="178"/>
      <c r="O507" s="178"/>
    </row>
    <row r="508" spans="1:15" ht="14.1" customHeight="1">
      <c r="A508" s="179">
        <f t="shared" si="148"/>
        <v>6.150102999999997</v>
      </c>
      <c r="B508" s="467" t="s">
        <v>1408</v>
      </c>
      <c r="C508" s="503" t="s">
        <v>30</v>
      </c>
      <c r="D508" s="504">
        <v>1</v>
      </c>
      <c r="E508" s="64">
        <v>124</v>
      </c>
      <c r="F508" s="215">
        <v>99</v>
      </c>
      <c r="G508" s="290" t="e">
        <f t="shared" si="136"/>
        <v>#REF!</v>
      </c>
      <c r="H508" s="290">
        <f t="shared" si="137"/>
        <v>124</v>
      </c>
      <c r="I508" s="304">
        <f t="shared" si="138"/>
        <v>99</v>
      </c>
      <c r="J508" s="64" t="e">
        <f t="shared" si="139"/>
        <v>#REF!</v>
      </c>
      <c r="K508" s="209"/>
      <c r="M508" s="178"/>
      <c r="N508" s="178"/>
      <c r="O508" s="178"/>
    </row>
    <row r="509" spans="1:15" ht="14.1" customHeight="1">
      <c r="A509" s="179">
        <f t="shared" si="148"/>
        <v>6.1501039999999971</v>
      </c>
      <c r="B509" s="467" t="s">
        <v>1409</v>
      </c>
      <c r="C509" s="503" t="s">
        <v>30</v>
      </c>
      <c r="D509" s="504">
        <v>2</v>
      </c>
      <c r="E509" s="64">
        <v>124</v>
      </c>
      <c r="F509" s="215">
        <v>99</v>
      </c>
      <c r="G509" s="290" t="e">
        <f t="shared" si="136"/>
        <v>#REF!</v>
      </c>
      <c r="H509" s="290">
        <f t="shared" si="137"/>
        <v>248</v>
      </c>
      <c r="I509" s="304">
        <f t="shared" si="138"/>
        <v>198</v>
      </c>
      <c r="J509" s="64" t="e">
        <f t="shared" si="139"/>
        <v>#REF!</v>
      </c>
      <c r="K509" s="209"/>
      <c r="M509" s="178"/>
      <c r="N509" s="178"/>
      <c r="O509" s="178"/>
    </row>
    <row r="510" spans="1:15" ht="14.1" customHeight="1">
      <c r="A510" s="179">
        <f t="shared" si="148"/>
        <v>6.1501049999999973</v>
      </c>
      <c r="B510" s="467" t="s">
        <v>1410</v>
      </c>
      <c r="C510" s="503" t="s">
        <v>30</v>
      </c>
      <c r="D510" s="504">
        <v>12</v>
      </c>
      <c r="E510" s="64">
        <v>124</v>
      </c>
      <c r="F510" s="215">
        <v>99</v>
      </c>
      <c r="G510" s="290" t="e">
        <f t="shared" si="136"/>
        <v>#REF!</v>
      </c>
      <c r="H510" s="290">
        <f t="shared" si="137"/>
        <v>1488</v>
      </c>
      <c r="I510" s="304">
        <f t="shared" si="138"/>
        <v>1188</v>
      </c>
      <c r="J510" s="64" t="e">
        <f t="shared" si="139"/>
        <v>#REF!</v>
      </c>
      <c r="K510" s="209"/>
      <c r="M510" s="178"/>
      <c r="N510" s="178"/>
      <c r="O510" s="178"/>
    </row>
    <row r="511" spans="1:15" ht="14.1" customHeight="1">
      <c r="A511" s="179">
        <f t="shared" si="148"/>
        <v>6.1501059999999974</v>
      </c>
      <c r="B511" s="467" t="s">
        <v>1411</v>
      </c>
      <c r="C511" s="503" t="s">
        <v>30</v>
      </c>
      <c r="D511" s="504">
        <v>3</v>
      </c>
      <c r="E511" s="64">
        <v>124</v>
      </c>
      <c r="F511" s="215">
        <v>99</v>
      </c>
      <c r="G511" s="290" t="e">
        <f t="shared" si="136"/>
        <v>#REF!</v>
      </c>
      <c r="H511" s="290">
        <f t="shared" si="137"/>
        <v>372</v>
      </c>
      <c r="I511" s="304">
        <f t="shared" si="138"/>
        <v>297</v>
      </c>
      <c r="J511" s="64" t="e">
        <f t="shared" si="139"/>
        <v>#REF!</v>
      </c>
      <c r="K511" s="209"/>
      <c r="M511" s="178"/>
      <c r="N511" s="178"/>
      <c r="O511" s="178"/>
    </row>
    <row r="512" spans="1:15" ht="14.1" customHeight="1">
      <c r="A512" s="179">
        <f t="shared" si="148"/>
        <v>6.1501069999999975</v>
      </c>
      <c r="B512" s="467" t="s">
        <v>1412</v>
      </c>
      <c r="C512" s="503" t="s">
        <v>30</v>
      </c>
      <c r="D512" s="504">
        <v>1</v>
      </c>
      <c r="E512" s="64">
        <v>124</v>
      </c>
      <c r="F512" s="215">
        <v>99</v>
      </c>
      <c r="G512" s="290" t="e">
        <f t="shared" si="136"/>
        <v>#REF!</v>
      </c>
      <c r="H512" s="290">
        <f t="shared" si="137"/>
        <v>124</v>
      </c>
      <c r="I512" s="304">
        <f t="shared" si="138"/>
        <v>99</v>
      </c>
      <c r="J512" s="64" t="e">
        <f t="shared" si="139"/>
        <v>#REF!</v>
      </c>
      <c r="K512" s="209"/>
      <c r="M512" s="178"/>
      <c r="N512" s="178"/>
      <c r="O512" s="178"/>
    </row>
    <row r="513" spans="1:15" ht="14.1" customHeight="1">
      <c r="A513" s="179">
        <f t="shared" si="148"/>
        <v>6.1501079999999977</v>
      </c>
      <c r="B513" s="467" t="s">
        <v>1413</v>
      </c>
      <c r="C513" s="503" t="s">
        <v>30</v>
      </c>
      <c r="D513" s="504">
        <v>3</v>
      </c>
      <c r="E513" s="64">
        <v>124</v>
      </c>
      <c r="F513" s="215">
        <v>109</v>
      </c>
      <c r="G513" s="290" t="e">
        <f t="shared" si="136"/>
        <v>#REF!</v>
      </c>
      <c r="H513" s="290">
        <f t="shared" si="137"/>
        <v>372</v>
      </c>
      <c r="I513" s="304">
        <f t="shared" si="138"/>
        <v>327</v>
      </c>
      <c r="J513" s="64" t="e">
        <f t="shared" si="139"/>
        <v>#REF!</v>
      </c>
      <c r="K513" s="209"/>
      <c r="M513" s="178"/>
      <c r="N513" s="178"/>
      <c r="O513" s="178"/>
    </row>
    <row r="514" spans="1:15" ht="14.1" customHeight="1">
      <c r="A514" s="179">
        <f t="shared" si="148"/>
        <v>6.1501089999999978</v>
      </c>
      <c r="B514" s="467" t="s">
        <v>1414</v>
      </c>
      <c r="C514" s="503" t="s">
        <v>30</v>
      </c>
      <c r="D514" s="504">
        <v>3</v>
      </c>
      <c r="E514" s="64">
        <v>124</v>
      </c>
      <c r="F514" s="215">
        <v>99</v>
      </c>
      <c r="G514" s="290" t="e">
        <f t="shared" si="136"/>
        <v>#REF!</v>
      </c>
      <c r="H514" s="290">
        <f t="shared" si="137"/>
        <v>372</v>
      </c>
      <c r="I514" s="304">
        <f t="shared" si="138"/>
        <v>297</v>
      </c>
      <c r="J514" s="64" t="e">
        <f t="shared" si="139"/>
        <v>#REF!</v>
      </c>
      <c r="K514" s="209"/>
      <c r="M514" s="178"/>
      <c r="N514" s="178"/>
      <c r="O514" s="178"/>
    </row>
    <row r="515" spans="1:15" ht="14.1" customHeight="1">
      <c r="A515" s="179">
        <f t="shared" si="148"/>
        <v>6.150109999999998</v>
      </c>
      <c r="B515" s="467" t="s">
        <v>1415</v>
      </c>
      <c r="C515" s="503" t="s">
        <v>30</v>
      </c>
      <c r="D515" s="504">
        <v>1</v>
      </c>
      <c r="E515" s="64">
        <v>124</v>
      </c>
      <c r="F515" s="215">
        <v>109</v>
      </c>
      <c r="G515" s="290" t="e">
        <f t="shared" si="136"/>
        <v>#REF!</v>
      </c>
      <c r="H515" s="290">
        <f t="shared" si="137"/>
        <v>124</v>
      </c>
      <c r="I515" s="304">
        <f t="shared" si="138"/>
        <v>109</v>
      </c>
      <c r="J515" s="64" t="e">
        <f t="shared" si="139"/>
        <v>#REF!</v>
      </c>
      <c r="K515" s="209"/>
      <c r="M515" s="178"/>
      <c r="N515" s="178"/>
      <c r="O515" s="178"/>
    </row>
    <row r="516" spans="1:15" ht="14.1" customHeight="1">
      <c r="A516" s="179">
        <f t="shared" si="148"/>
        <v>6.1501109999999981</v>
      </c>
      <c r="B516" s="467" t="s">
        <v>1416</v>
      </c>
      <c r="C516" s="503" t="s">
        <v>30</v>
      </c>
      <c r="D516" s="504">
        <v>1</v>
      </c>
      <c r="E516" s="64">
        <v>124</v>
      </c>
      <c r="F516" s="215">
        <v>109</v>
      </c>
      <c r="G516" s="290" t="e">
        <f t="shared" si="136"/>
        <v>#REF!</v>
      </c>
      <c r="H516" s="290">
        <f t="shared" si="137"/>
        <v>124</v>
      </c>
      <c r="I516" s="304">
        <f t="shared" si="138"/>
        <v>109</v>
      </c>
      <c r="J516" s="64" t="e">
        <f t="shared" si="139"/>
        <v>#REF!</v>
      </c>
      <c r="K516" s="209"/>
      <c r="M516" s="178"/>
      <c r="N516" s="178"/>
      <c r="O516" s="178"/>
    </row>
    <row r="517" spans="1:15" ht="14.1" customHeight="1">
      <c r="A517" s="179">
        <f t="shared" si="148"/>
        <v>6.1501119999999982</v>
      </c>
      <c r="B517" s="238" t="s">
        <v>1417</v>
      </c>
      <c r="C517" s="503"/>
      <c r="D517" s="504"/>
      <c r="E517" s="64" t="s">
        <v>1</v>
      </c>
      <c r="F517" s="215" t="s">
        <v>1</v>
      </c>
      <c r="G517" s="290"/>
      <c r="H517" s="290"/>
      <c r="I517" s="304"/>
      <c r="J517" s="64"/>
      <c r="K517" s="209"/>
      <c r="M517" s="178"/>
      <c r="N517" s="178"/>
      <c r="O517" s="178"/>
    </row>
    <row r="518" spans="1:15" ht="14.1" customHeight="1">
      <c r="A518" s="179">
        <f t="shared" si="148"/>
        <v>6.1501129999999984</v>
      </c>
      <c r="B518" s="467" t="s">
        <v>1418</v>
      </c>
      <c r="C518" s="503" t="s">
        <v>30</v>
      </c>
      <c r="D518" s="504"/>
      <c r="E518" s="64">
        <v>0</v>
      </c>
      <c r="F518" s="215">
        <v>0</v>
      </c>
      <c r="G518" s="290" t="e">
        <f t="shared" si="136"/>
        <v>#REF!</v>
      </c>
      <c r="H518" s="290">
        <f t="shared" si="137"/>
        <v>0</v>
      </c>
      <c r="I518" s="304">
        <f t="shared" si="138"/>
        <v>0</v>
      </c>
      <c r="J518" s="64" t="e">
        <f t="shared" si="139"/>
        <v>#REF!</v>
      </c>
      <c r="K518" s="209"/>
      <c r="M518" s="178"/>
      <c r="N518" s="178"/>
      <c r="O518" s="178"/>
    </row>
    <row r="519" spans="1:15" ht="14.1" customHeight="1">
      <c r="A519" s="179">
        <f t="shared" si="148"/>
        <v>6.1501139999999985</v>
      </c>
      <c r="B519" s="467" t="s">
        <v>1419</v>
      </c>
      <c r="C519" s="503" t="s">
        <v>30</v>
      </c>
      <c r="D519" s="504"/>
      <c r="E519" s="64">
        <v>0</v>
      </c>
      <c r="F519" s="215">
        <v>0</v>
      </c>
      <c r="G519" s="290" t="e">
        <f t="shared" si="136"/>
        <v>#REF!</v>
      </c>
      <c r="H519" s="290">
        <f t="shared" si="137"/>
        <v>0</v>
      </c>
      <c r="I519" s="304">
        <f t="shared" si="138"/>
        <v>0</v>
      </c>
      <c r="J519" s="64" t="e">
        <f t="shared" si="139"/>
        <v>#REF!</v>
      </c>
      <c r="K519" s="209"/>
      <c r="M519" s="178"/>
      <c r="N519" s="178"/>
      <c r="O519" s="178"/>
    </row>
    <row r="520" spans="1:15" ht="14.1" customHeight="1">
      <c r="A520" s="179">
        <f t="shared" si="148"/>
        <v>6.1501149999999987</v>
      </c>
      <c r="B520" s="467" t="s">
        <v>1420</v>
      </c>
      <c r="C520" s="503" t="s">
        <v>30</v>
      </c>
      <c r="D520" s="504"/>
      <c r="E520" s="64">
        <v>0</v>
      </c>
      <c r="F520" s="215">
        <v>0</v>
      </c>
      <c r="G520" s="290" t="e">
        <f t="shared" si="136"/>
        <v>#REF!</v>
      </c>
      <c r="H520" s="290">
        <f t="shared" si="137"/>
        <v>0</v>
      </c>
      <c r="I520" s="304">
        <f t="shared" si="138"/>
        <v>0</v>
      </c>
      <c r="J520" s="64" t="e">
        <f t="shared" si="139"/>
        <v>#REF!</v>
      </c>
      <c r="K520" s="209"/>
      <c r="M520" s="178"/>
      <c r="N520" s="178"/>
      <c r="O520" s="178"/>
    </row>
    <row r="521" spans="1:15" s="243" customFormat="1" ht="14.1" customHeight="1">
      <c r="A521" s="179">
        <f t="shared" si="148"/>
        <v>6.1501159999999988</v>
      </c>
      <c r="B521" s="467" t="s">
        <v>1421</v>
      </c>
      <c r="C521" s="503" t="s">
        <v>30</v>
      </c>
      <c r="D521" s="504"/>
      <c r="E521" s="64">
        <v>0</v>
      </c>
      <c r="F521" s="215">
        <v>0</v>
      </c>
      <c r="G521" s="290" t="e">
        <f t="shared" si="136"/>
        <v>#REF!</v>
      </c>
      <c r="H521" s="290">
        <f t="shared" si="137"/>
        <v>0</v>
      </c>
      <c r="I521" s="304">
        <f t="shared" si="138"/>
        <v>0</v>
      </c>
      <c r="J521" s="64" t="e">
        <f t="shared" si="139"/>
        <v>#REF!</v>
      </c>
      <c r="K521" s="209"/>
      <c r="M521" s="178"/>
      <c r="N521" s="178"/>
      <c r="O521" s="178"/>
    </row>
    <row r="522" spans="1:15" ht="14.1" customHeight="1">
      <c r="A522" s="179">
        <f t="shared" si="148"/>
        <v>6.1501169999999989</v>
      </c>
      <c r="B522" s="467" t="s">
        <v>1422</v>
      </c>
      <c r="C522" s="503" t="s">
        <v>30</v>
      </c>
      <c r="D522" s="504"/>
      <c r="E522" s="64">
        <v>0</v>
      </c>
      <c r="F522" s="215">
        <v>0</v>
      </c>
      <c r="G522" s="290" t="e">
        <f t="shared" si="136"/>
        <v>#REF!</v>
      </c>
      <c r="H522" s="290">
        <f t="shared" si="137"/>
        <v>0</v>
      </c>
      <c r="I522" s="304">
        <f t="shared" si="138"/>
        <v>0</v>
      </c>
      <c r="J522" s="64" t="e">
        <f t="shared" si="139"/>
        <v>#REF!</v>
      </c>
      <c r="K522" s="209"/>
      <c r="M522" s="178"/>
      <c r="N522" s="178"/>
      <c r="O522" s="178"/>
    </row>
    <row r="523" spans="1:15" ht="14.1" customHeight="1">
      <c r="A523" s="179">
        <f t="shared" si="148"/>
        <v>6.1501179999999991</v>
      </c>
      <c r="B523" s="496" t="s">
        <v>971</v>
      </c>
      <c r="C523" s="63"/>
      <c r="D523" s="435"/>
      <c r="E523" s="64" t="s">
        <v>1</v>
      </c>
      <c r="F523" s="215" t="s">
        <v>1</v>
      </c>
      <c r="G523" s="290"/>
      <c r="H523" s="290"/>
      <c r="I523" s="304"/>
      <c r="J523" s="64"/>
      <c r="K523" s="209"/>
      <c r="M523" s="178"/>
      <c r="N523" s="178"/>
      <c r="O523" s="178"/>
    </row>
    <row r="524" spans="1:15" ht="14.1" customHeight="1">
      <c r="A524" s="179">
        <f t="shared" si="148"/>
        <v>6.1501189999999992</v>
      </c>
      <c r="B524" s="467" t="s">
        <v>972</v>
      </c>
      <c r="C524" s="63" t="s">
        <v>30</v>
      </c>
      <c r="D524" s="435">
        <v>2471</v>
      </c>
      <c r="E524" s="64">
        <v>25</v>
      </c>
      <c r="F524" s="215">
        <v>0</v>
      </c>
      <c r="G524" s="290" t="e">
        <f t="shared" si="136"/>
        <v>#REF!</v>
      </c>
      <c r="H524" s="290">
        <f t="shared" si="137"/>
        <v>61775</v>
      </c>
      <c r="I524" s="304">
        <f t="shared" si="138"/>
        <v>0</v>
      </c>
      <c r="J524" s="64" t="e">
        <f t="shared" si="139"/>
        <v>#REF!</v>
      </c>
      <c r="K524" s="209"/>
      <c r="M524" s="178"/>
      <c r="N524" s="178"/>
      <c r="O524" s="178"/>
    </row>
    <row r="525" spans="1:15" ht="14.1" customHeight="1">
      <c r="A525" s="179">
        <f t="shared" si="148"/>
        <v>6.1501199999999994</v>
      </c>
      <c r="B525" s="467" t="s">
        <v>1423</v>
      </c>
      <c r="C525" s="63" t="s">
        <v>30</v>
      </c>
      <c r="D525" s="435">
        <v>522</v>
      </c>
      <c r="E525" s="64">
        <v>33</v>
      </c>
      <c r="F525" s="215">
        <v>0</v>
      </c>
      <c r="G525" s="290" t="e">
        <f t="shared" si="136"/>
        <v>#REF!</v>
      </c>
      <c r="H525" s="290">
        <f t="shared" si="137"/>
        <v>17226</v>
      </c>
      <c r="I525" s="304">
        <f t="shared" si="138"/>
        <v>0</v>
      </c>
      <c r="J525" s="64" t="e">
        <f t="shared" si="139"/>
        <v>#REF!</v>
      </c>
      <c r="K525" s="209"/>
      <c r="M525" s="178"/>
      <c r="N525" s="178"/>
      <c r="O525" s="178"/>
    </row>
    <row r="526" spans="1:15" ht="14.1" customHeight="1">
      <c r="A526" s="179">
        <f t="shared" si="148"/>
        <v>6.1501209999999995</v>
      </c>
      <c r="B526" s="223" t="s">
        <v>1424</v>
      </c>
      <c r="C526" s="63"/>
      <c r="D526" s="435"/>
      <c r="E526" s="64" t="s">
        <v>1</v>
      </c>
      <c r="F526" s="215" t="s">
        <v>1</v>
      </c>
      <c r="G526" s="290"/>
      <c r="H526" s="290"/>
      <c r="I526" s="304"/>
      <c r="J526" s="64"/>
      <c r="K526" s="209"/>
      <c r="M526" s="178"/>
      <c r="N526" s="178"/>
      <c r="O526" s="178"/>
    </row>
    <row r="527" spans="1:15" ht="14.1" customHeight="1">
      <c r="A527" s="179">
        <f t="shared" si="148"/>
        <v>6.1501219999999996</v>
      </c>
      <c r="B527" s="238" t="s">
        <v>1237</v>
      </c>
      <c r="C527" s="63"/>
      <c r="D527" s="435"/>
      <c r="E527" s="64" t="s">
        <v>1</v>
      </c>
      <c r="F527" s="215" t="s">
        <v>1</v>
      </c>
      <c r="G527" s="290"/>
      <c r="H527" s="290"/>
      <c r="I527" s="304"/>
      <c r="J527" s="64"/>
      <c r="K527" s="209" t="e">
        <f>SUM(H527:H562)+SUM(I527:I562)*tc</f>
        <v>#REF!</v>
      </c>
      <c r="M527" s="178"/>
      <c r="N527" s="178"/>
      <c r="O527" s="178"/>
    </row>
    <row r="528" spans="1:15" ht="14.1" customHeight="1">
      <c r="A528" s="179">
        <f t="shared" si="148"/>
        <v>6.1501229999999998</v>
      </c>
      <c r="B528" s="242" t="s">
        <v>1425</v>
      </c>
      <c r="C528" s="63"/>
      <c r="D528" s="435"/>
      <c r="E528" s="64" t="s">
        <v>1</v>
      </c>
      <c r="F528" s="215" t="s">
        <v>1</v>
      </c>
      <c r="G528" s="290"/>
      <c r="H528" s="290"/>
      <c r="I528" s="304"/>
      <c r="J528" s="64"/>
      <c r="K528" s="209"/>
      <c r="M528" s="178"/>
      <c r="N528" s="178"/>
      <c r="O528" s="178"/>
    </row>
    <row r="529" spans="1:15" ht="14.1" customHeight="1">
      <c r="A529" s="179">
        <f t="shared" si="148"/>
        <v>6.1501239999999999</v>
      </c>
      <c r="B529" s="509" t="s">
        <v>1426</v>
      </c>
      <c r="C529" s="63"/>
      <c r="D529" s="435"/>
      <c r="E529" s="64"/>
      <c r="F529" s="215"/>
      <c r="G529" s="290" t="e">
        <f t="shared" ref="G529" si="149">+ROUND(E529+F529*tc,2)</f>
        <v>#REF!</v>
      </c>
      <c r="H529" s="290">
        <f t="shared" ref="H529" si="150">+ROUND(D529*E529,2)</f>
        <v>0</v>
      </c>
      <c r="I529" s="304">
        <f t="shared" ref="I529" si="151">+ROUND(D529*F529,2)</f>
        <v>0</v>
      </c>
      <c r="J529" s="64" t="e">
        <f t="shared" ref="J529" si="152">+ROUND(H529+I529*tc,2)</f>
        <v>#REF!</v>
      </c>
      <c r="K529" s="209"/>
      <c r="M529" s="178"/>
      <c r="N529" s="178"/>
      <c r="O529" s="178"/>
    </row>
    <row r="530" spans="1:15" ht="14.1" customHeight="1">
      <c r="A530" s="179">
        <f t="shared" si="148"/>
        <v>6.1501250000000001</v>
      </c>
      <c r="B530" s="467" t="s">
        <v>1427</v>
      </c>
      <c r="C530" s="63" t="s">
        <v>30</v>
      </c>
      <c r="D530" s="435">
        <v>17</v>
      </c>
      <c r="E530" s="64">
        <v>1668.4</v>
      </c>
      <c r="F530" s="215">
        <v>0</v>
      </c>
      <c r="G530" s="290" t="e">
        <f t="shared" si="136"/>
        <v>#REF!</v>
      </c>
      <c r="H530" s="290">
        <f t="shared" si="137"/>
        <v>28362.799999999999</v>
      </c>
      <c r="I530" s="304">
        <f t="shared" si="138"/>
        <v>0</v>
      </c>
      <c r="J530" s="64" t="e">
        <f t="shared" si="139"/>
        <v>#REF!</v>
      </c>
      <c r="K530" s="209"/>
      <c r="M530" s="178"/>
      <c r="N530" s="178"/>
      <c r="O530" s="178"/>
    </row>
    <row r="531" spans="1:15" ht="13.5" customHeight="1">
      <c r="A531" s="119">
        <f>A504+0.01</f>
        <v>6.1599999999999966</v>
      </c>
      <c r="B531" s="467" t="s">
        <v>1428</v>
      </c>
      <c r="C531" s="63" t="s">
        <v>30</v>
      </c>
      <c r="D531" s="435">
        <v>66</v>
      </c>
      <c r="E531" s="64">
        <v>1570</v>
      </c>
      <c r="F531" s="215">
        <v>0</v>
      </c>
      <c r="G531" s="290" t="e">
        <f t="shared" si="136"/>
        <v>#REF!</v>
      </c>
      <c r="H531" s="290">
        <f t="shared" si="137"/>
        <v>103620</v>
      </c>
      <c r="I531" s="304">
        <f t="shared" si="138"/>
        <v>0</v>
      </c>
      <c r="J531" s="64" t="e">
        <f t="shared" si="139"/>
        <v>#REF!</v>
      </c>
      <c r="K531" s="209"/>
      <c r="M531" s="178"/>
      <c r="N531" s="178"/>
      <c r="O531" s="178"/>
    </row>
    <row r="532" spans="1:15" ht="14.25" customHeight="1">
      <c r="A532" s="232">
        <f t="shared" ref="A532:A544" si="153">A531+0.0001</f>
        <v>6.1600999999999964</v>
      </c>
      <c r="B532" s="467" t="s">
        <v>1429</v>
      </c>
      <c r="C532" s="63" t="s">
        <v>30</v>
      </c>
      <c r="D532" s="435">
        <v>17</v>
      </c>
      <c r="E532" s="64">
        <v>1586.4</v>
      </c>
      <c r="F532" s="215">
        <v>0</v>
      </c>
      <c r="G532" s="290" t="e">
        <f t="shared" si="136"/>
        <v>#REF!</v>
      </c>
      <c r="H532" s="290">
        <f t="shared" si="137"/>
        <v>26968.799999999999</v>
      </c>
      <c r="I532" s="304">
        <f t="shared" si="138"/>
        <v>0</v>
      </c>
      <c r="J532" s="64" t="e">
        <f t="shared" si="139"/>
        <v>#REF!</v>
      </c>
      <c r="K532" s="209"/>
      <c r="M532" s="178"/>
      <c r="N532" s="178"/>
      <c r="O532" s="178"/>
    </row>
    <row r="533" spans="1:15" ht="12" customHeight="1">
      <c r="A533" s="232">
        <f t="shared" si="153"/>
        <v>6.1601999999999961</v>
      </c>
      <c r="B533" s="467" t="s">
        <v>1430</v>
      </c>
      <c r="C533" s="63" t="s">
        <v>30</v>
      </c>
      <c r="D533" s="435">
        <v>17</v>
      </c>
      <c r="E533" s="64">
        <v>1619.2</v>
      </c>
      <c r="F533" s="215">
        <v>0</v>
      </c>
      <c r="G533" s="290" t="e">
        <f t="shared" si="136"/>
        <v>#REF!</v>
      </c>
      <c r="H533" s="290">
        <f t="shared" si="137"/>
        <v>27526.400000000001</v>
      </c>
      <c r="I533" s="304">
        <f t="shared" si="138"/>
        <v>0</v>
      </c>
      <c r="J533" s="64" t="e">
        <f t="shared" si="139"/>
        <v>#REF!</v>
      </c>
      <c r="K533" s="209"/>
      <c r="M533" s="178"/>
      <c r="N533" s="178"/>
      <c r="O533" s="178"/>
    </row>
    <row r="534" spans="1:15" ht="12" customHeight="1">
      <c r="A534" s="232">
        <f t="shared" si="153"/>
        <v>6.1602999999999959</v>
      </c>
      <c r="B534" s="467" t="s">
        <v>1431</v>
      </c>
      <c r="C534" s="63" t="s">
        <v>30</v>
      </c>
      <c r="D534" s="435">
        <v>17</v>
      </c>
      <c r="E534" s="64">
        <v>1602.8</v>
      </c>
      <c r="F534" s="215">
        <v>0</v>
      </c>
      <c r="G534" s="290" t="e">
        <f t="shared" si="136"/>
        <v>#REF!</v>
      </c>
      <c r="H534" s="290">
        <f t="shared" si="137"/>
        <v>27247.599999999999</v>
      </c>
      <c r="I534" s="304">
        <f t="shared" si="138"/>
        <v>0</v>
      </c>
      <c r="J534" s="64" t="e">
        <f t="shared" si="139"/>
        <v>#REF!</v>
      </c>
      <c r="K534" s="209"/>
      <c r="M534" s="178"/>
      <c r="N534" s="178"/>
      <c r="O534" s="178"/>
    </row>
    <row r="535" spans="1:15" ht="12" customHeight="1">
      <c r="A535" s="232">
        <f t="shared" si="153"/>
        <v>6.1603999999999957</v>
      </c>
      <c r="B535" s="467" t="s">
        <v>1432</v>
      </c>
      <c r="C535" s="63" t="s">
        <v>30</v>
      </c>
      <c r="D535" s="435">
        <v>32</v>
      </c>
      <c r="E535" s="64">
        <v>1635.6</v>
      </c>
      <c r="F535" s="215">
        <v>0</v>
      </c>
      <c r="G535" s="290" t="e">
        <f t="shared" si="136"/>
        <v>#REF!</v>
      </c>
      <c r="H535" s="290">
        <f t="shared" si="137"/>
        <v>52339.199999999997</v>
      </c>
      <c r="I535" s="304">
        <f t="shared" si="138"/>
        <v>0</v>
      </c>
      <c r="J535" s="64" t="e">
        <f t="shared" si="139"/>
        <v>#REF!</v>
      </c>
      <c r="K535" s="209"/>
      <c r="M535" s="178"/>
      <c r="N535" s="178"/>
      <c r="O535" s="178"/>
    </row>
    <row r="536" spans="1:15" ht="12" customHeight="1">
      <c r="A536" s="232">
        <f t="shared" si="153"/>
        <v>6.1604999999999954</v>
      </c>
      <c r="B536" s="467" t="s">
        <v>1433</v>
      </c>
      <c r="C536" s="63" t="s">
        <v>30</v>
      </c>
      <c r="D536" s="435">
        <v>32</v>
      </c>
      <c r="E536" s="64">
        <v>1500.2</v>
      </c>
      <c r="F536" s="215">
        <v>0</v>
      </c>
      <c r="G536" s="290" t="e">
        <f t="shared" si="136"/>
        <v>#REF!</v>
      </c>
      <c r="H536" s="290">
        <f t="shared" si="137"/>
        <v>48006.400000000001</v>
      </c>
      <c r="I536" s="304">
        <f t="shared" si="138"/>
        <v>0</v>
      </c>
      <c r="J536" s="64" t="e">
        <f t="shared" si="139"/>
        <v>#REF!</v>
      </c>
      <c r="K536" s="209"/>
      <c r="M536" s="178"/>
      <c r="N536" s="178"/>
      <c r="O536" s="178"/>
    </row>
    <row r="537" spans="1:15" ht="12" customHeight="1">
      <c r="A537" s="232">
        <f t="shared" si="153"/>
        <v>6.1605999999999952</v>
      </c>
      <c r="B537" s="467" t="s">
        <v>1434</v>
      </c>
      <c r="C537" s="63" t="s">
        <v>30</v>
      </c>
      <c r="D537" s="435">
        <v>32</v>
      </c>
      <c r="E537" s="64">
        <v>1529</v>
      </c>
      <c r="F537" s="215">
        <v>0</v>
      </c>
      <c r="G537" s="290" t="e">
        <f t="shared" si="136"/>
        <v>#REF!</v>
      </c>
      <c r="H537" s="290">
        <f t="shared" si="137"/>
        <v>48928</v>
      </c>
      <c r="I537" s="304">
        <f t="shared" si="138"/>
        <v>0</v>
      </c>
      <c r="J537" s="64" t="e">
        <f t="shared" si="139"/>
        <v>#REF!</v>
      </c>
      <c r="K537" s="209"/>
      <c r="M537" s="178"/>
      <c r="N537" s="178"/>
      <c r="O537" s="178"/>
    </row>
    <row r="538" spans="1:15" ht="12" customHeight="1">
      <c r="A538" s="232">
        <f t="shared" si="153"/>
        <v>6.160699999999995</v>
      </c>
      <c r="B538" s="509" t="s">
        <v>1435</v>
      </c>
      <c r="C538" s="63"/>
      <c r="D538" s="435"/>
      <c r="E538" s="64"/>
      <c r="F538" s="215" t="s">
        <v>1</v>
      </c>
      <c r="G538" s="290"/>
      <c r="H538" s="290"/>
      <c r="I538" s="304"/>
      <c r="J538" s="64"/>
      <c r="K538" s="209"/>
      <c r="M538" s="178"/>
      <c r="N538" s="178"/>
      <c r="O538" s="178"/>
    </row>
    <row r="539" spans="1:15" ht="12" customHeight="1">
      <c r="A539" s="232">
        <f t="shared" si="153"/>
        <v>6.1607999999999947</v>
      </c>
      <c r="B539" s="467" t="s">
        <v>1436</v>
      </c>
      <c r="C539" s="63" t="s">
        <v>30</v>
      </c>
      <c r="D539" s="435">
        <v>68</v>
      </c>
      <c r="E539" s="64">
        <v>1594.6</v>
      </c>
      <c r="F539" s="215">
        <v>0</v>
      </c>
      <c r="G539" s="290" t="e">
        <f t="shared" ref="G539:G543" si="154">+ROUND(E539+F539*tc,2)</f>
        <v>#REF!</v>
      </c>
      <c r="H539" s="290">
        <f>+ROUND(D539*E539,2)</f>
        <v>108432.8</v>
      </c>
      <c r="I539" s="304">
        <f>+ROUND(D539*F539,2)</f>
        <v>0</v>
      </c>
      <c r="J539" s="64" t="e">
        <f t="shared" ref="J539:J543" si="155">+ROUND(H539+I539*tc,2)</f>
        <v>#REF!</v>
      </c>
      <c r="K539" s="209"/>
      <c r="M539" s="178"/>
      <c r="N539" s="178"/>
      <c r="O539" s="178"/>
    </row>
    <row r="540" spans="1:15" ht="12" customHeight="1">
      <c r="A540" s="232">
        <f t="shared" si="153"/>
        <v>6.1608999999999945</v>
      </c>
      <c r="B540" s="467" t="s">
        <v>1437</v>
      </c>
      <c r="C540" s="63" t="s">
        <v>30</v>
      </c>
      <c r="D540" s="435">
        <v>34</v>
      </c>
      <c r="E540" s="64">
        <v>1529</v>
      </c>
      <c r="F540" s="215">
        <v>0</v>
      </c>
      <c r="G540" s="290" t="e">
        <f t="shared" si="154"/>
        <v>#REF!</v>
      </c>
      <c r="H540" s="290">
        <f>+ROUND(D540*E540,2)</f>
        <v>51986</v>
      </c>
      <c r="I540" s="304">
        <f>+ROUND(D540*F540,2)</f>
        <v>0</v>
      </c>
      <c r="J540" s="64" t="e">
        <f t="shared" si="155"/>
        <v>#REF!</v>
      </c>
      <c r="K540" s="209"/>
      <c r="M540" s="178"/>
      <c r="N540" s="178"/>
      <c r="O540" s="178"/>
    </row>
    <row r="541" spans="1:15" ht="12" customHeight="1">
      <c r="A541" s="232">
        <f t="shared" si="153"/>
        <v>6.1609999999999943</v>
      </c>
      <c r="B541" s="467" t="s">
        <v>1438</v>
      </c>
      <c r="C541" s="63" t="s">
        <v>30</v>
      </c>
      <c r="D541" s="435">
        <v>17</v>
      </c>
      <c r="E541" s="64">
        <v>1635.6</v>
      </c>
      <c r="F541" s="215">
        <v>0</v>
      </c>
      <c r="G541" s="290" t="e">
        <f t="shared" si="154"/>
        <v>#REF!</v>
      </c>
      <c r="H541" s="290">
        <f>+ROUND(D541*E541,2)</f>
        <v>27805.200000000001</v>
      </c>
      <c r="I541" s="304">
        <f>+ROUND(D541*F541,2)</f>
        <v>0</v>
      </c>
      <c r="J541" s="64" t="e">
        <f t="shared" si="155"/>
        <v>#REF!</v>
      </c>
      <c r="K541" s="209"/>
      <c r="M541" s="178"/>
      <c r="N541" s="178"/>
      <c r="O541" s="178"/>
    </row>
    <row r="542" spans="1:15" ht="12" customHeight="1">
      <c r="A542" s="232">
        <f t="shared" si="153"/>
        <v>6.161099999999994</v>
      </c>
      <c r="B542" s="467" t="s">
        <v>1439</v>
      </c>
      <c r="C542" s="63" t="s">
        <v>30</v>
      </c>
      <c r="D542" s="435">
        <v>48</v>
      </c>
      <c r="E542" s="64">
        <v>1418.2</v>
      </c>
      <c r="F542" s="215">
        <v>0</v>
      </c>
      <c r="G542" s="290" t="e">
        <f t="shared" si="154"/>
        <v>#REF!</v>
      </c>
      <c r="H542" s="290">
        <f>+ROUND(D542*E542,2)</f>
        <v>68073.600000000006</v>
      </c>
      <c r="I542" s="304">
        <f>+ROUND(D542*F542,2)</f>
        <v>0</v>
      </c>
      <c r="J542" s="64" t="e">
        <f t="shared" si="155"/>
        <v>#REF!</v>
      </c>
      <c r="K542" s="209"/>
      <c r="M542" s="178"/>
      <c r="N542" s="178"/>
      <c r="O542" s="178"/>
    </row>
    <row r="543" spans="1:15" ht="12" customHeight="1">
      <c r="A543" s="232">
        <f t="shared" si="153"/>
        <v>6.1611999999999938</v>
      </c>
      <c r="B543" s="467" t="s">
        <v>1440</v>
      </c>
      <c r="C543" s="63" t="s">
        <v>30</v>
      </c>
      <c r="D543" s="435">
        <v>16</v>
      </c>
      <c r="E543" s="64">
        <v>1619.2</v>
      </c>
      <c r="F543" s="215">
        <v>0</v>
      </c>
      <c r="G543" s="290" t="e">
        <f t="shared" si="154"/>
        <v>#REF!</v>
      </c>
      <c r="H543" s="290">
        <f>+ROUND(D543*E543,2)</f>
        <v>25907.200000000001</v>
      </c>
      <c r="I543" s="304">
        <f>+ROUND(D543*F543,2)</f>
        <v>0</v>
      </c>
      <c r="J543" s="64" t="e">
        <f t="shared" si="155"/>
        <v>#REF!</v>
      </c>
      <c r="K543" s="209"/>
      <c r="M543" s="178"/>
      <c r="N543" s="178"/>
      <c r="O543" s="178"/>
    </row>
    <row r="544" spans="1:15" ht="12" customHeight="1">
      <c r="A544" s="232">
        <f t="shared" si="153"/>
        <v>6.1612999999999936</v>
      </c>
      <c r="B544" s="238" t="s">
        <v>1355</v>
      </c>
      <c r="C544" s="63"/>
      <c r="D544" s="435"/>
      <c r="E544" s="64"/>
      <c r="F544" s="215" t="s">
        <v>1</v>
      </c>
      <c r="G544" s="290"/>
      <c r="H544" s="290"/>
      <c r="I544" s="304"/>
      <c r="J544" s="64"/>
      <c r="K544" s="209"/>
      <c r="M544" s="178"/>
      <c r="N544" s="178"/>
      <c r="O544" s="178"/>
    </row>
    <row r="545" spans="1:15" ht="13.5" customHeight="1">
      <c r="A545" s="119">
        <f>A531+0.01</f>
        <v>6.1699999999999964</v>
      </c>
      <c r="B545" s="242" t="s">
        <v>1441</v>
      </c>
      <c r="C545" s="63"/>
      <c r="D545" s="435"/>
      <c r="E545" s="64"/>
      <c r="F545" s="215" t="s">
        <v>1</v>
      </c>
      <c r="G545" s="290"/>
      <c r="H545" s="290"/>
      <c r="I545" s="304"/>
      <c r="J545" s="64"/>
      <c r="K545" s="209"/>
      <c r="M545" s="178"/>
      <c r="N545" s="178"/>
      <c r="O545" s="178"/>
    </row>
    <row r="546" spans="1:15" ht="14.1" customHeight="1">
      <c r="A546" s="222">
        <f>A545+0.0001</f>
        <v>6.1700999999999961</v>
      </c>
      <c r="B546" s="467" t="s">
        <v>1442</v>
      </c>
      <c r="C546" s="63" t="s">
        <v>30</v>
      </c>
      <c r="D546" s="435">
        <v>16</v>
      </c>
      <c r="E546" s="64">
        <v>405</v>
      </c>
      <c r="F546" s="215">
        <v>0</v>
      </c>
      <c r="G546" s="290" t="e">
        <f t="shared" ref="G546:G562" si="156">+ROUND(E546+F546*tc,2)</f>
        <v>#REF!</v>
      </c>
      <c r="H546" s="290">
        <f t="shared" ref="H546:H562" si="157">+ROUND(D546*E546,2)</f>
        <v>6480</v>
      </c>
      <c r="I546" s="304">
        <f t="shared" ref="I546:I562" si="158">+ROUND(D546*F546,2)</f>
        <v>0</v>
      </c>
      <c r="J546" s="64" t="e">
        <f t="shared" ref="J546:J562" si="159">+ROUND(H546+I546*tc,2)</f>
        <v>#REF!</v>
      </c>
      <c r="K546" s="209"/>
      <c r="M546" s="178"/>
      <c r="N546" s="178"/>
      <c r="O546" s="178"/>
    </row>
    <row r="547" spans="1:15" ht="14.1" customHeight="1">
      <c r="A547" s="244">
        <f t="shared" ref="A547:A563" si="160">A546+0.000001</f>
        <v>6.1701009999999963</v>
      </c>
      <c r="B547" s="467" t="s">
        <v>1443</v>
      </c>
      <c r="C547" s="63" t="s">
        <v>30</v>
      </c>
      <c r="D547" s="435">
        <v>18</v>
      </c>
      <c r="E547" s="64">
        <v>909</v>
      </c>
      <c r="F547" s="215">
        <v>0</v>
      </c>
      <c r="G547" s="290" t="e">
        <f t="shared" si="156"/>
        <v>#REF!</v>
      </c>
      <c r="H547" s="290">
        <f t="shared" si="157"/>
        <v>16362</v>
      </c>
      <c r="I547" s="304">
        <f t="shared" si="158"/>
        <v>0</v>
      </c>
      <c r="J547" s="64" t="e">
        <f t="shared" si="159"/>
        <v>#REF!</v>
      </c>
      <c r="K547" s="209"/>
      <c r="M547" s="178"/>
      <c r="N547" s="178"/>
      <c r="O547" s="178"/>
    </row>
    <row r="548" spans="1:15" ht="14.1" customHeight="1">
      <c r="A548" s="244">
        <f t="shared" si="160"/>
        <v>6.1701019999999964</v>
      </c>
      <c r="B548" s="467" t="s">
        <v>1444</v>
      </c>
      <c r="C548" s="63" t="s">
        <v>30</v>
      </c>
      <c r="D548" s="435">
        <v>17</v>
      </c>
      <c r="E548" s="64">
        <v>405</v>
      </c>
      <c r="F548" s="215">
        <v>0</v>
      </c>
      <c r="G548" s="290" t="e">
        <f t="shared" si="156"/>
        <v>#REF!</v>
      </c>
      <c r="H548" s="290">
        <f t="shared" si="157"/>
        <v>6885</v>
      </c>
      <c r="I548" s="304">
        <f t="shared" si="158"/>
        <v>0</v>
      </c>
      <c r="J548" s="64" t="e">
        <f t="shared" si="159"/>
        <v>#REF!</v>
      </c>
      <c r="K548" s="209"/>
      <c r="M548" s="178"/>
      <c r="N548" s="178"/>
      <c r="O548" s="178"/>
    </row>
    <row r="549" spans="1:15" ht="14.1" customHeight="1">
      <c r="A549" s="244">
        <f t="shared" si="160"/>
        <v>6.1701029999999966</v>
      </c>
      <c r="B549" s="467" t="s">
        <v>1445</v>
      </c>
      <c r="C549" s="63" t="s">
        <v>30</v>
      </c>
      <c r="D549" s="435">
        <v>17</v>
      </c>
      <c r="E549" s="64">
        <v>1129.5</v>
      </c>
      <c r="F549" s="215">
        <v>0</v>
      </c>
      <c r="G549" s="290" t="e">
        <f t="shared" si="156"/>
        <v>#REF!</v>
      </c>
      <c r="H549" s="290">
        <f t="shared" si="157"/>
        <v>19201.5</v>
      </c>
      <c r="I549" s="304">
        <f t="shared" si="158"/>
        <v>0</v>
      </c>
      <c r="J549" s="64" t="e">
        <f t="shared" si="159"/>
        <v>#REF!</v>
      </c>
      <c r="K549" s="209"/>
      <c r="M549" s="178"/>
      <c r="N549" s="178"/>
      <c r="O549" s="178"/>
    </row>
    <row r="550" spans="1:15" ht="14.1" customHeight="1">
      <c r="A550" s="244">
        <f t="shared" si="160"/>
        <v>6.1701039999999967</v>
      </c>
      <c r="B550" s="467" t="s">
        <v>1446</v>
      </c>
      <c r="C550" s="63" t="s">
        <v>30</v>
      </c>
      <c r="D550" s="435">
        <v>17</v>
      </c>
      <c r="E550" s="64">
        <v>886.5</v>
      </c>
      <c r="F550" s="215">
        <v>0</v>
      </c>
      <c r="G550" s="290" t="e">
        <f t="shared" si="156"/>
        <v>#REF!</v>
      </c>
      <c r="H550" s="290">
        <f t="shared" si="157"/>
        <v>15070.5</v>
      </c>
      <c r="I550" s="304">
        <f t="shared" si="158"/>
        <v>0</v>
      </c>
      <c r="J550" s="64" t="e">
        <f t="shared" si="159"/>
        <v>#REF!</v>
      </c>
      <c r="K550" s="209"/>
      <c r="M550" s="178"/>
      <c r="N550" s="178"/>
      <c r="O550" s="178"/>
    </row>
    <row r="551" spans="1:15" ht="14.1" customHeight="1">
      <c r="A551" s="244">
        <f t="shared" si="160"/>
        <v>6.1701049999999968</v>
      </c>
      <c r="B551" s="242" t="s">
        <v>1447</v>
      </c>
      <c r="C551" s="63"/>
      <c r="D551" s="435">
        <v>0</v>
      </c>
      <c r="E551" s="64"/>
      <c r="F551" s="215" t="s">
        <v>1</v>
      </c>
      <c r="G551" s="290"/>
      <c r="H551" s="290"/>
      <c r="I551" s="304"/>
      <c r="J551" s="64"/>
      <c r="K551" s="209"/>
      <c r="M551" s="178"/>
      <c r="N551" s="178"/>
      <c r="O551" s="178"/>
    </row>
    <row r="552" spans="1:15" ht="14.1" customHeight="1">
      <c r="A552" s="244">
        <f t="shared" si="160"/>
        <v>6.170105999999997</v>
      </c>
      <c r="B552" s="467" t="s">
        <v>1448</v>
      </c>
      <c r="C552" s="63" t="s">
        <v>30</v>
      </c>
      <c r="D552" s="435">
        <v>16</v>
      </c>
      <c r="E552" s="64">
        <v>630</v>
      </c>
      <c r="F552" s="215">
        <v>0</v>
      </c>
      <c r="G552" s="290" t="e">
        <f t="shared" si="156"/>
        <v>#REF!</v>
      </c>
      <c r="H552" s="290">
        <f t="shared" si="157"/>
        <v>10080</v>
      </c>
      <c r="I552" s="304">
        <f t="shared" si="158"/>
        <v>0</v>
      </c>
      <c r="J552" s="64" t="e">
        <f t="shared" si="159"/>
        <v>#REF!</v>
      </c>
      <c r="K552" s="209"/>
      <c r="M552" s="178"/>
      <c r="N552" s="178"/>
      <c r="O552" s="178"/>
    </row>
    <row r="553" spans="1:15" ht="14.1" customHeight="1">
      <c r="A553" s="244">
        <f t="shared" si="160"/>
        <v>6.1701069999999971</v>
      </c>
      <c r="B553" s="467" t="s">
        <v>1449</v>
      </c>
      <c r="C553" s="63" t="s">
        <v>30</v>
      </c>
      <c r="D553" s="435">
        <v>49</v>
      </c>
      <c r="E553" s="64">
        <v>585</v>
      </c>
      <c r="F553" s="215">
        <v>0</v>
      </c>
      <c r="G553" s="290" t="e">
        <f t="shared" si="156"/>
        <v>#REF!</v>
      </c>
      <c r="H553" s="290">
        <f t="shared" si="157"/>
        <v>28665</v>
      </c>
      <c r="I553" s="304">
        <f t="shared" si="158"/>
        <v>0</v>
      </c>
      <c r="J553" s="64" t="e">
        <f t="shared" si="159"/>
        <v>#REF!</v>
      </c>
      <c r="K553" s="209"/>
      <c r="M553" s="178"/>
      <c r="N553" s="178"/>
      <c r="O553" s="178"/>
    </row>
    <row r="554" spans="1:15" ht="14.1" customHeight="1">
      <c r="A554" s="244">
        <f t="shared" si="160"/>
        <v>6.1701079999999973</v>
      </c>
      <c r="B554" s="242" t="s">
        <v>1450</v>
      </c>
      <c r="C554" s="63"/>
      <c r="D554" s="435">
        <v>0</v>
      </c>
      <c r="E554" s="64"/>
      <c r="F554" s="215" t="s">
        <v>1</v>
      </c>
      <c r="G554" s="290"/>
      <c r="H554" s="290"/>
      <c r="I554" s="304"/>
      <c r="J554" s="64"/>
      <c r="K554" s="209"/>
      <c r="M554" s="178"/>
      <c r="N554" s="178"/>
      <c r="O554" s="178"/>
    </row>
    <row r="555" spans="1:15" ht="14.1" customHeight="1">
      <c r="A555" s="244">
        <f t="shared" si="160"/>
        <v>6.1701089999999974</v>
      </c>
      <c r="B555" s="467" t="s">
        <v>1451</v>
      </c>
      <c r="C555" s="63" t="s">
        <v>30</v>
      </c>
      <c r="D555" s="435">
        <v>17</v>
      </c>
      <c r="E555" s="64">
        <v>580.5</v>
      </c>
      <c r="F555" s="215">
        <v>0</v>
      </c>
      <c r="G555" s="290" t="e">
        <f t="shared" si="156"/>
        <v>#REF!</v>
      </c>
      <c r="H555" s="290">
        <f t="shared" si="157"/>
        <v>9868.5</v>
      </c>
      <c r="I555" s="304">
        <f t="shared" si="158"/>
        <v>0</v>
      </c>
      <c r="J555" s="64" t="e">
        <f t="shared" si="159"/>
        <v>#REF!</v>
      </c>
      <c r="K555" s="209"/>
      <c r="M555" s="178"/>
      <c r="N555" s="178"/>
      <c r="O555" s="178"/>
    </row>
    <row r="556" spans="1:15" ht="14.1" customHeight="1">
      <c r="A556" s="244">
        <f t="shared" si="160"/>
        <v>6.1701099999999975</v>
      </c>
      <c r="B556" s="467" t="s">
        <v>1452</v>
      </c>
      <c r="C556" s="63" t="s">
        <v>30</v>
      </c>
      <c r="D556" s="435">
        <v>16</v>
      </c>
      <c r="E556" s="64">
        <v>648</v>
      </c>
      <c r="F556" s="215">
        <v>0</v>
      </c>
      <c r="G556" s="290" t="e">
        <f t="shared" si="156"/>
        <v>#REF!</v>
      </c>
      <c r="H556" s="290">
        <f t="shared" si="157"/>
        <v>10368</v>
      </c>
      <c r="I556" s="304">
        <f t="shared" si="158"/>
        <v>0</v>
      </c>
      <c r="J556" s="64" t="e">
        <f t="shared" si="159"/>
        <v>#REF!</v>
      </c>
      <c r="K556" s="209"/>
      <c r="M556" s="178"/>
      <c r="N556" s="178"/>
      <c r="O556" s="178"/>
    </row>
    <row r="557" spans="1:15" ht="14.1" customHeight="1">
      <c r="A557" s="244">
        <f t="shared" si="160"/>
        <v>6.1701109999999977</v>
      </c>
      <c r="B557" s="242" t="s">
        <v>1453</v>
      </c>
      <c r="C557" s="63"/>
      <c r="D557" s="435">
        <v>0</v>
      </c>
      <c r="E557" s="64"/>
      <c r="F557" s="215" t="s">
        <v>1</v>
      </c>
      <c r="G557" s="290"/>
      <c r="H557" s="290"/>
      <c r="I557" s="304"/>
      <c r="J557" s="64"/>
      <c r="K557" s="209"/>
      <c r="M557" s="178"/>
      <c r="N557" s="178"/>
      <c r="O557" s="178"/>
    </row>
    <row r="558" spans="1:15" ht="14.1" customHeight="1">
      <c r="A558" s="244">
        <f t="shared" si="160"/>
        <v>6.1701119999999978</v>
      </c>
      <c r="B558" s="467" t="s">
        <v>1454</v>
      </c>
      <c r="C558" s="63" t="s">
        <v>30</v>
      </c>
      <c r="D558" s="435">
        <v>18</v>
      </c>
      <c r="E558" s="64">
        <v>504.00000000000006</v>
      </c>
      <c r="F558" s="215">
        <v>0</v>
      </c>
      <c r="G558" s="290" t="e">
        <f t="shared" si="156"/>
        <v>#REF!</v>
      </c>
      <c r="H558" s="290">
        <f t="shared" si="157"/>
        <v>9072</v>
      </c>
      <c r="I558" s="304">
        <f t="shared" si="158"/>
        <v>0</v>
      </c>
      <c r="J558" s="64" t="e">
        <f t="shared" si="159"/>
        <v>#REF!</v>
      </c>
      <c r="K558" s="209"/>
      <c r="M558" s="178"/>
      <c r="N558" s="178"/>
      <c r="O558" s="178"/>
    </row>
    <row r="559" spans="1:15" ht="14.1" customHeight="1">
      <c r="A559" s="244">
        <f t="shared" si="160"/>
        <v>6.170112999999998</v>
      </c>
      <c r="B559" s="467" t="s">
        <v>1455</v>
      </c>
      <c r="C559" s="63" t="s">
        <v>30</v>
      </c>
      <c r="D559" s="435">
        <v>16</v>
      </c>
      <c r="E559" s="64">
        <v>1183.5</v>
      </c>
      <c r="F559" s="215">
        <v>0</v>
      </c>
      <c r="G559" s="290" t="e">
        <f t="shared" si="156"/>
        <v>#REF!</v>
      </c>
      <c r="H559" s="290">
        <f t="shared" si="157"/>
        <v>18936</v>
      </c>
      <c r="I559" s="304">
        <f t="shared" si="158"/>
        <v>0</v>
      </c>
      <c r="J559" s="64" t="e">
        <f t="shared" si="159"/>
        <v>#REF!</v>
      </c>
      <c r="K559" s="209"/>
      <c r="M559" s="178"/>
      <c r="N559" s="178"/>
      <c r="O559" s="178"/>
    </row>
    <row r="560" spans="1:15" ht="14.1" customHeight="1">
      <c r="A560" s="244">
        <f t="shared" si="160"/>
        <v>6.1701139999999981</v>
      </c>
      <c r="B560" s="467" t="s">
        <v>1456</v>
      </c>
      <c r="C560" s="63" t="s">
        <v>30</v>
      </c>
      <c r="D560" s="435">
        <v>34</v>
      </c>
      <c r="E560" s="64">
        <v>585</v>
      </c>
      <c r="F560" s="215">
        <v>0</v>
      </c>
      <c r="G560" s="290" t="e">
        <f t="shared" si="156"/>
        <v>#REF!</v>
      </c>
      <c r="H560" s="290">
        <f t="shared" si="157"/>
        <v>19890</v>
      </c>
      <c r="I560" s="304">
        <f t="shared" si="158"/>
        <v>0</v>
      </c>
      <c r="J560" s="64" t="e">
        <f t="shared" si="159"/>
        <v>#REF!</v>
      </c>
      <c r="K560" s="209"/>
      <c r="M560" s="178"/>
      <c r="N560" s="178"/>
      <c r="O560" s="178"/>
    </row>
    <row r="561" spans="1:15" ht="14.1" customHeight="1">
      <c r="A561" s="244">
        <f t="shared" si="160"/>
        <v>6.1701149999999982</v>
      </c>
      <c r="B561" s="467" t="s">
        <v>1457</v>
      </c>
      <c r="C561" s="63" t="s">
        <v>30</v>
      </c>
      <c r="D561" s="435">
        <v>17</v>
      </c>
      <c r="E561" s="64">
        <v>567</v>
      </c>
      <c r="F561" s="215">
        <v>0</v>
      </c>
      <c r="G561" s="290" t="e">
        <f t="shared" si="156"/>
        <v>#REF!</v>
      </c>
      <c r="H561" s="290">
        <f t="shared" si="157"/>
        <v>9639</v>
      </c>
      <c r="I561" s="304">
        <f t="shared" si="158"/>
        <v>0</v>
      </c>
      <c r="J561" s="64" t="e">
        <f t="shared" si="159"/>
        <v>#REF!</v>
      </c>
      <c r="K561" s="209"/>
      <c r="M561" s="178"/>
      <c r="N561" s="178"/>
      <c r="O561" s="178"/>
    </row>
    <row r="562" spans="1:15" ht="14.1" customHeight="1">
      <c r="A562" s="244">
        <f t="shared" si="160"/>
        <v>6.1701159999999984</v>
      </c>
      <c r="B562" s="467" t="s">
        <v>1458</v>
      </c>
      <c r="C562" s="63" t="s">
        <v>30</v>
      </c>
      <c r="D562" s="435">
        <v>17</v>
      </c>
      <c r="E562" s="64">
        <v>486.00000000000006</v>
      </c>
      <c r="F562" s="215">
        <v>0</v>
      </c>
      <c r="G562" s="290" t="e">
        <f t="shared" si="156"/>
        <v>#REF!</v>
      </c>
      <c r="H562" s="290">
        <f t="shared" si="157"/>
        <v>8262</v>
      </c>
      <c r="I562" s="304">
        <f t="shared" si="158"/>
        <v>0</v>
      </c>
      <c r="J562" s="64" t="e">
        <f t="shared" si="159"/>
        <v>#REF!</v>
      </c>
      <c r="K562" s="209"/>
      <c r="M562" s="178"/>
      <c r="N562" s="178"/>
      <c r="O562" s="178"/>
    </row>
    <row r="563" spans="1:15" ht="14.1" customHeight="1">
      <c r="A563" s="244">
        <f t="shared" si="160"/>
        <v>6.1701169999999985</v>
      </c>
      <c r="B563" s="450" t="s">
        <v>983</v>
      </c>
      <c r="C563" s="63"/>
      <c r="D563" s="435"/>
      <c r="E563" s="64" t="s">
        <v>1</v>
      </c>
      <c r="F563" s="215" t="s">
        <v>1</v>
      </c>
      <c r="G563" s="290"/>
      <c r="H563" s="290"/>
      <c r="I563" s="304"/>
      <c r="J563" s="64"/>
      <c r="K563" s="209" t="e">
        <f>SUM(H563:H568)+SUM(I563:I568)*tc</f>
        <v>#REF!</v>
      </c>
      <c r="M563" s="178"/>
      <c r="N563" s="178"/>
      <c r="O563" s="178"/>
    </row>
    <row r="564" spans="1:15" ht="14.1" customHeight="1">
      <c r="A564" s="222">
        <f>A546+0.0001</f>
        <v>6.1701999999999959</v>
      </c>
      <c r="B564" s="467" t="s">
        <v>1459</v>
      </c>
      <c r="C564" s="63" t="s">
        <v>30</v>
      </c>
      <c r="D564" s="435">
        <v>524</v>
      </c>
      <c r="E564" s="64">
        <v>125.5</v>
      </c>
      <c r="F564" s="215">
        <v>0</v>
      </c>
      <c r="G564" s="290" t="e">
        <f t="shared" ref="G564:G568" si="161">+ROUND(E564+F564*tc,2)</f>
        <v>#REF!</v>
      </c>
      <c r="H564" s="290">
        <f t="shared" ref="H564:H627" si="162">+ROUND(D564*E564,2)</f>
        <v>65762</v>
      </c>
      <c r="I564" s="304">
        <f t="shared" ref="I564:I627" si="163">+ROUND(D564*F564,2)</f>
        <v>0</v>
      </c>
      <c r="J564" s="64" t="e">
        <f t="shared" ref="J564:J568" si="164">+ROUND(H564+I564*tc,2)</f>
        <v>#REF!</v>
      </c>
      <c r="K564" s="209"/>
      <c r="M564" s="178"/>
      <c r="N564" s="178"/>
      <c r="O564" s="178"/>
    </row>
    <row r="565" spans="1:15" ht="14.1" customHeight="1">
      <c r="A565" s="244">
        <f>A564+0.000001</f>
        <v>6.170200999999996</v>
      </c>
      <c r="B565" s="467" t="s">
        <v>1460</v>
      </c>
      <c r="C565" s="63" t="s">
        <v>30</v>
      </c>
      <c r="D565" s="435">
        <v>988</v>
      </c>
      <c r="E565" s="64">
        <v>24.9</v>
      </c>
      <c r="F565" s="215"/>
      <c r="G565" s="290" t="e">
        <f t="shared" si="161"/>
        <v>#REF!</v>
      </c>
      <c r="H565" s="290">
        <f t="shared" si="162"/>
        <v>24601.200000000001</v>
      </c>
      <c r="I565" s="304">
        <f t="shared" si="163"/>
        <v>0</v>
      </c>
      <c r="J565" s="64" t="e">
        <f t="shared" si="164"/>
        <v>#REF!</v>
      </c>
      <c r="K565" s="209"/>
      <c r="M565" s="178"/>
      <c r="N565" s="178"/>
      <c r="O565" s="178"/>
    </row>
    <row r="566" spans="1:15" ht="14.1" customHeight="1">
      <c r="A566" s="244">
        <f t="shared" ref="A566:A590" si="165">A565+0.000001</f>
        <v>6.1702019999999962</v>
      </c>
      <c r="B566" s="467" t="s">
        <v>1461</v>
      </c>
      <c r="C566" s="63" t="s">
        <v>30</v>
      </c>
      <c r="D566" s="435">
        <v>934</v>
      </c>
      <c r="E566" s="64">
        <v>24.9</v>
      </c>
      <c r="F566" s="215"/>
      <c r="G566" s="290" t="e">
        <f t="shared" si="161"/>
        <v>#REF!</v>
      </c>
      <c r="H566" s="290">
        <f t="shared" si="162"/>
        <v>23256.6</v>
      </c>
      <c r="I566" s="304">
        <f t="shared" si="163"/>
        <v>0</v>
      </c>
      <c r="J566" s="64" t="e">
        <f t="shared" si="164"/>
        <v>#REF!</v>
      </c>
      <c r="K566" s="209"/>
      <c r="M566" s="178"/>
      <c r="N566" s="178"/>
      <c r="O566" s="178"/>
    </row>
    <row r="567" spans="1:15" ht="14.1" customHeight="1">
      <c r="A567" s="244">
        <f t="shared" si="165"/>
        <v>6.1702029999999963</v>
      </c>
      <c r="B567" s="467" t="s">
        <v>1462</v>
      </c>
      <c r="C567" s="63" t="s">
        <v>30</v>
      </c>
      <c r="D567" s="435">
        <v>85</v>
      </c>
      <c r="E567" s="64">
        <v>24.9</v>
      </c>
      <c r="F567" s="215">
        <v>0</v>
      </c>
      <c r="G567" s="290" t="e">
        <f t="shared" si="161"/>
        <v>#REF!</v>
      </c>
      <c r="H567" s="290">
        <f t="shared" si="162"/>
        <v>2116.5</v>
      </c>
      <c r="I567" s="304">
        <f t="shared" si="163"/>
        <v>0</v>
      </c>
      <c r="J567" s="64" t="e">
        <f t="shared" si="164"/>
        <v>#REF!</v>
      </c>
      <c r="K567" s="209"/>
      <c r="M567" s="178"/>
      <c r="N567" s="178"/>
      <c r="O567" s="178"/>
    </row>
    <row r="568" spans="1:15" ht="14.1" customHeight="1">
      <c r="A568" s="244">
        <f t="shared" si="165"/>
        <v>6.1702039999999965</v>
      </c>
      <c r="B568" s="467" t="s">
        <v>1463</v>
      </c>
      <c r="C568" s="63" t="s">
        <v>30</v>
      </c>
      <c r="D568" s="435"/>
      <c r="E568" s="64">
        <v>0</v>
      </c>
      <c r="F568" s="215">
        <v>0</v>
      </c>
      <c r="G568" s="290" t="e">
        <f t="shared" si="161"/>
        <v>#REF!</v>
      </c>
      <c r="H568" s="290">
        <f t="shared" si="162"/>
        <v>0</v>
      </c>
      <c r="I568" s="304">
        <f t="shared" si="163"/>
        <v>0</v>
      </c>
      <c r="J568" s="64" t="e">
        <f t="shared" si="164"/>
        <v>#REF!</v>
      </c>
      <c r="K568" s="209"/>
      <c r="M568" s="178"/>
      <c r="N568" s="178"/>
      <c r="O568" s="178"/>
    </row>
    <row r="569" spans="1:15" ht="14.1" customHeight="1">
      <c r="A569" s="244">
        <f t="shared" si="165"/>
        <v>6.1702049999999966</v>
      </c>
      <c r="B569" s="450" t="s">
        <v>1464</v>
      </c>
      <c r="C569" s="63"/>
      <c r="D569" s="435">
        <v>0</v>
      </c>
      <c r="E569" s="64"/>
      <c r="F569" s="215"/>
      <c r="G569" s="290" t="e">
        <f t="shared" ref="G569" si="166">+ROUND(E569+F569*tc,2)</f>
        <v>#REF!</v>
      </c>
      <c r="H569" s="290">
        <f t="shared" si="162"/>
        <v>0</v>
      </c>
      <c r="I569" s="304">
        <f t="shared" si="163"/>
        <v>0</v>
      </c>
      <c r="J569" s="64" t="e">
        <f t="shared" ref="J569" si="167">+ROUND(H569+I569*tc,2)</f>
        <v>#REF!</v>
      </c>
      <c r="K569" s="209" t="e">
        <f>SUM(H569:H592)+SUM(I569:I592)*tc</f>
        <v>#REF!</v>
      </c>
      <c r="M569" s="178"/>
      <c r="N569" s="178"/>
      <c r="O569" s="178"/>
    </row>
    <row r="570" spans="1:15" ht="14.1" customHeight="1">
      <c r="A570" s="244">
        <f t="shared" si="165"/>
        <v>6.1702059999999967</v>
      </c>
      <c r="B570" s="509" t="s">
        <v>1426</v>
      </c>
      <c r="C570" s="63"/>
      <c r="D570" s="435"/>
      <c r="E570" s="64"/>
      <c r="F570" s="215"/>
      <c r="G570" s="290" t="e">
        <f t="shared" ref="G570:G592" si="168">+ROUND(E570+F570*tc,2)</f>
        <v>#REF!</v>
      </c>
      <c r="H570" s="290">
        <f t="shared" si="162"/>
        <v>0</v>
      </c>
      <c r="I570" s="304">
        <f t="shared" si="163"/>
        <v>0</v>
      </c>
      <c r="J570" s="64" t="e">
        <f t="shared" ref="J570:J592" si="169">+ROUND(H570+I570*tc,2)</f>
        <v>#REF!</v>
      </c>
      <c r="K570" s="209"/>
      <c r="M570" s="178"/>
      <c r="N570" s="178"/>
      <c r="O570" s="178"/>
    </row>
    <row r="571" spans="1:15" ht="14.1" customHeight="1">
      <c r="A571" s="244">
        <f t="shared" si="165"/>
        <v>6.1702069999999969</v>
      </c>
      <c r="B571" s="467" t="s">
        <v>1465</v>
      </c>
      <c r="C571" s="63" t="s">
        <v>30</v>
      </c>
      <c r="D571" s="435">
        <v>17</v>
      </c>
      <c r="E571" s="64">
        <v>3150.3</v>
      </c>
      <c r="F571" s="215"/>
      <c r="G571" s="290" t="e">
        <f t="shared" si="168"/>
        <v>#REF!</v>
      </c>
      <c r="H571" s="290">
        <f t="shared" si="162"/>
        <v>53555.1</v>
      </c>
      <c r="I571" s="304">
        <f t="shared" si="163"/>
        <v>0</v>
      </c>
      <c r="J571" s="64" t="e">
        <f t="shared" si="169"/>
        <v>#REF!</v>
      </c>
      <c r="K571" s="209"/>
      <c r="M571" s="178"/>
      <c r="N571" s="178"/>
      <c r="O571" s="178"/>
    </row>
    <row r="572" spans="1:15" ht="14.1" customHeight="1">
      <c r="A572" s="244">
        <f t="shared" si="165"/>
        <v>6.170207999999997</v>
      </c>
      <c r="B572" s="467" t="s">
        <v>1466</v>
      </c>
      <c r="C572" s="63" t="s">
        <v>30</v>
      </c>
      <c r="D572" s="435">
        <v>17</v>
      </c>
      <c r="E572" s="64">
        <v>3451.4</v>
      </c>
      <c r="F572" s="215"/>
      <c r="G572" s="290" t="e">
        <f t="shared" si="168"/>
        <v>#REF!</v>
      </c>
      <c r="H572" s="290">
        <f t="shared" si="162"/>
        <v>58673.8</v>
      </c>
      <c r="I572" s="304">
        <f t="shared" si="163"/>
        <v>0</v>
      </c>
      <c r="J572" s="64" t="e">
        <f t="shared" si="169"/>
        <v>#REF!</v>
      </c>
      <c r="K572" s="209"/>
      <c r="M572" s="178"/>
      <c r="N572" s="178"/>
      <c r="O572" s="178"/>
    </row>
    <row r="573" spans="1:15" ht="14.1" customHeight="1">
      <c r="A573" s="244">
        <f t="shared" si="165"/>
        <v>6.1702089999999972</v>
      </c>
      <c r="B573" s="467" t="s">
        <v>1429</v>
      </c>
      <c r="C573" s="63" t="s">
        <v>30</v>
      </c>
      <c r="D573" s="435">
        <v>17</v>
      </c>
      <c r="E573" s="64">
        <v>3338</v>
      </c>
      <c r="F573" s="215"/>
      <c r="G573" s="290" t="e">
        <f t="shared" si="168"/>
        <v>#REF!</v>
      </c>
      <c r="H573" s="290">
        <f t="shared" si="162"/>
        <v>56746</v>
      </c>
      <c r="I573" s="304">
        <f t="shared" si="163"/>
        <v>0</v>
      </c>
      <c r="J573" s="64" t="e">
        <f t="shared" si="169"/>
        <v>#REF!</v>
      </c>
      <c r="K573" s="209"/>
      <c r="M573" s="178"/>
      <c r="N573" s="178"/>
      <c r="O573" s="178"/>
    </row>
    <row r="574" spans="1:15" ht="14.1" customHeight="1">
      <c r="A574" s="244">
        <f t="shared" si="165"/>
        <v>6.1702099999999973</v>
      </c>
      <c r="B574" s="467" t="s">
        <v>1430</v>
      </c>
      <c r="C574" s="63" t="s">
        <v>30</v>
      </c>
      <c r="D574" s="435">
        <v>17</v>
      </c>
      <c r="E574" s="64">
        <v>3378.5</v>
      </c>
      <c r="F574" s="215"/>
      <c r="G574" s="290" t="e">
        <f t="shared" si="168"/>
        <v>#REF!</v>
      </c>
      <c r="H574" s="290">
        <f t="shared" si="162"/>
        <v>57434.5</v>
      </c>
      <c r="I574" s="304">
        <f t="shared" si="163"/>
        <v>0</v>
      </c>
      <c r="J574" s="64" t="e">
        <f t="shared" si="169"/>
        <v>#REF!</v>
      </c>
      <c r="K574" s="209"/>
      <c r="M574" s="178"/>
      <c r="N574" s="178"/>
      <c r="O574" s="178"/>
    </row>
    <row r="575" spans="1:15" ht="14.1" customHeight="1">
      <c r="A575" s="244">
        <f t="shared" si="165"/>
        <v>6.1702109999999974</v>
      </c>
      <c r="B575" s="467" t="s">
        <v>1467</v>
      </c>
      <c r="C575" s="63" t="s">
        <v>30</v>
      </c>
      <c r="D575" s="435">
        <v>17</v>
      </c>
      <c r="E575" s="64">
        <v>3001.2</v>
      </c>
      <c r="F575" s="215"/>
      <c r="G575" s="290" t="e">
        <f t="shared" si="168"/>
        <v>#REF!</v>
      </c>
      <c r="H575" s="290">
        <f t="shared" si="162"/>
        <v>51020.4</v>
      </c>
      <c r="I575" s="304">
        <f t="shared" si="163"/>
        <v>0</v>
      </c>
      <c r="J575" s="64" t="e">
        <f t="shared" si="169"/>
        <v>#REF!</v>
      </c>
      <c r="K575" s="209"/>
      <c r="M575" s="178"/>
      <c r="N575" s="178"/>
      <c r="O575" s="178"/>
    </row>
    <row r="576" spans="1:15" ht="14.1" customHeight="1">
      <c r="A576" s="244">
        <f t="shared" si="165"/>
        <v>6.1702119999999976</v>
      </c>
      <c r="B576" s="467" t="s">
        <v>1431</v>
      </c>
      <c r="C576" s="63" t="s">
        <v>30</v>
      </c>
      <c r="D576" s="435">
        <v>17</v>
      </c>
      <c r="E576" s="64">
        <v>2994.8</v>
      </c>
      <c r="F576" s="215"/>
      <c r="G576" s="290" t="e">
        <f t="shared" si="168"/>
        <v>#REF!</v>
      </c>
      <c r="H576" s="290">
        <f t="shared" si="162"/>
        <v>50911.6</v>
      </c>
      <c r="I576" s="304">
        <f t="shared" si="163"/>
        <v>0</v>
      </c>
      <c r="J576" s="64" t="e">
        <f t="shared" si="169"/>
        <v>#REF!</v>
      </c>
      <c r="K576" s="209"/>
      <c r="M576" s="178"/>
      <c r="N576" s="178"/>
      <c r="O576" s="178"/>
    </row>
    <row r="577" spans="1:15" ht="14.1" customHeight="1">
      <c r="A577" s="244">
        <f t="shared" si="165"/>
        <v>6.1702129999999977</v>
      </c>
      <c r="B577" s="467" t="s">
        <v>1468</v>
      </c>
      <c r="C577" s="63" t="s">
        <v>30</v>
      </c>
      <c r="D577" s="435">
        <v>16</v>
      </c>
      <c r="E577" s="64">
        <v>4079.95</v>
      </c>
      <c r="F577" s="215"/>
      <c r="G577" s="290" t="e">
        <f t="shared" si="168"/>
        <v>#REF!</v>
      </c>
      <c r="H577" s="290">
        <f t="shared" si="162"/>
        <v>65279.199999999997</v>
      </c>
      <c r="I577" s="304">
        <f t="shared" si="163"/>
        <v>0</v>
      </c>
      <c r="J577" s="64" t="e">
        <f t="shared" si="169"/>
        <v>#REF!</v>
      </c>
      <c r="K577" s="209"/>
      <c r="M577" s="178"/>
      <c r="N577" s="178"/>
      <c r="O577" s="178"/>
    </row>
    <row r="578" spans="1:15" ht="14.1" customHeight="1">
      <c r="A578" s="244">
        <f t="shared" si="165"/>
        <v>6.1702139999999979</v>
      </c>
      <c r="B578" s="467" t="s">
        <v>1469</v>
      </c>
      <c r="C578" s="63" t="s">
        <v>30</v>
      </c>
      <c r="D578" s="435">
        <v>32</v>
      </c>
      <c r="E578" s="64">
        <v>1695.5</v>
      </c>
      <c r="F578" s="215"/>
      <c r="G578" s="290" t="e">
        <f t="shared" si="168"/>
        <v>#REF!</v>
      </c>
      <c r="H578" s="290">
        <f t="shared" si="162"/>
        <v>54256</v>
      </c>
      <c r="I578" s="304">
        <f t="shared" si="163"/>
        <v>0</v>
      </c>
      <c r="J578" s="64" t="e">
        <f t="shared" si="169"/>
        <v>#REF!</v>
      </c>
      <c r="K578" s="209"/>
      <c r="M578" s="178"/>
      <c r="N578" s="178"/>
      <c r="O578" s="178"/>
    </row>
    <row r="579" spans="1:15" ht="14.1" customHeight="1">
      <c r="A579" s="244">
        <f t="shared" si="165"/>
        <v>6.170214999999998</v>
      </c>
      <c r="B579" s="467" t="s">
        <v>1470</v>
      </c>
      <c r="C579" s="63" t="s">
        <v>30</v>
      </c>
      <c r="D579" s="435">
        <v>32</v>
      </c>
      <c r="E579" s="64">
        <v>3379</v>
      </c>
      <c r="F579" s="215"/>
      <c r="G579" s="290" t="e">
        <f t="shared" si="168"/>
        <v>#REF!</v>
      </c>
      <c r="H579" s="290">
        <f t="shared" si="162"/>
        <v>108128</v>
      </c>
      <c r="I579" s="304">
        <f t="shared" si="163"/>
        <v>0</v>
      </c>
      <c r="J579" s="64" t="e">
        <f t="shared" si="169"/>
        <v>#REF!</v>
      </c>
      <c r="K579" s="209"/>
      <c r="M579" s="178"/>
      <c r="N579" s="178"/>
      <c r="O579" s="178"/>
    </row>
    <row r="580" spans="1:15" ht="14.1" customHeight="1">
      <c r="A580" s="244">
        <f t="shared" si="165"/>
        <v>6.1702159999999981</v>
      </c>
      <c r="B580" s="467" t="s">
        <v>1432</v>
      </c>
      <c r="C580" s="63" t="s">
        <v>30</v>
      </c>
      <c r="D580" s="435">
        <v>32</v>
      </c>
      <c r="E580" s="64">
        <v>3254.6</v>
      </c>
      <c r="F580" s="215"/>
      <c r="G580" s="290" t="e">
        <f t="shared" si="168"/>
        <v>#REF!</v>
      </c>
      <c r="H580" s="290">
        <f t="shared" si="162"/>
        <v>104147.2</v>
      </c>
      <c r="I580" s="304">
        <f t="shared" si="163"/>
        <v>0</v>
      </c>
      <c r="J580" s="64" t="e">
        <f t="shared" si="169"/>
        <v>#REF!</v>
      </c>
      <c r="K580" s="209"/>
      <c r="M580" s="178"/>
      <c r="N580" s="178"/>
      <c r="O580" s="178"/>
    </row>
    <row r="581" spans="1:15" ht="14.1" customHeight="1">
      <c r="A581" s="244">
        <f t="shared" si="165"/>
        <v>6.1702169999999983</v>
      </c>
      <c r="B581" s="467" t="s">
        <v>1433</v>
      </c>
      <c r="C581" s="63" t="s">
        <v>30</v>
      </c>
      <c r="D581" s="435">
        <v>32</v>
      </c>
      <c r="E581" s="64">
        <v>2890.85</v>
      </c>
      <c r="F581" s="215"/>
      <c r="G581" s="290" t="e">
        <f t="shared" si="168"/>
        <v>#REF!</v>
      </c>
      <c r="H581" s="290">
        <f t="shared" si="162"/>
        <v>92507.199999999997</v>
      </c>
      <c r="I581" s="304">
        <f t="shared" si="163"/>
        <v>0</v>
      </c>
      <c r="J581" s="64" t="e">
        <f t="shared" si="169"/>
        <v>#REF!</v>
      </c>
      <c r="K581" s="209"/>
      <c r="M581" s="178"/>
      <c r="N581" s="178"/>
      <c r="O581" s="178"/>
    </row>
    <row r="582" spans="1:15" ht="14.1" customHeight="1">
      <c r="A582" s="244">
        <f>A581+0.000001</f>
        <v>6.1702179999999984</v>
      </c>
      <c r="B582" s="467" t="s">
        <v>1434</v>
      </c>
      <c r="C582" s="63" t="s">
        <v>30</v>
      </c>
      <c r="D582" s="435">
        <v>32</v>
      </c>
      <c r="E582" s="64">
        <v>3804.25</v>
      </c>
      <c r="F582" s="215"/>
      <c r="G582" s="290" t="e">
        <f t="shared" si="168"/>
        <v>#REF!</v>
      </c>
      <c r="H582" s="290">
        <f t="shared" si="162"/>
        <v>121736</v>
      </c>
      <c r="I582" s="304">
        <f t="shared" si="163"/>
        <v>0</v>
      </c>
      <c r="J582" s="64" t="e">
        <f t="shared" si="169"/>
        <v>#REF!</v>
      </c>
      <c r="K582" s="209"/>
      <c r="M582" s="178"/>
      <c r="N582" s="178"/>
      <c r="O582" s="178"/>
    </row>
    <row r="583" spans="1:15" ht="14.1" customHeight="1">
      <c r="A583" s="244">
        <f t="shared" si="165"/>
        <v>6.1702189999999986</v>
      </c>
      <c r="B583" s="509" t="s">
        <v>1435</v>
      </c>
      <c r="C583" s="63"/>
      <c r="D583" s="435"/>
      <c r="E583" s="64"/>
      <c r="F583" s="215"/>
      <c r="G583" s="290" t="e">
        <f t="shared" si="168"/>
        <v>#REF!</v>
      </c>
      <c r="H583" s="290">
        <f t="shared" si="162"/>
        <v>0</v>
      </c>
      <c r="I583" s="304">
        <f t="shared" si="163"/>
        <v>0</v>
      </c>
      <c r="J583" s="64" t="e">
        <f t="shared" si="169"/>
        <v>#REF!</v>
      </c>
      <c r="K583" s="209"/>
      <c r="M583" s="178"/>
      <c r="N583" s="178"/>
      <c r="O583" s="178"/>
    </row>
    <row r="584" spans="1:15" ht="14.1" customHeight="1">
      <c r="A584" s="244">
        <f t="shared" si="165"/>
        <v>6.1702199999999987</v>
      </c>
      <c r="B584" s="467" t="s">
        <v>1436</v>
      </c>
      <c r="C584" s="63" t="s">
        <v>30</v>
      </c>
      <c r="D584" s="435">
        <v>68</v>
      </c>
      <c r="E584" s="64">
        <v>2823.1</v>
      </c>
      <c r="F584" s="215"/>
      <c r="G584" s="290" t="e">
        <f t="shared" si="168"/>
        <v>#REF!</v>
      </c>
      <c r="H584" s="290">
        <f t="shared" si="162"/>
        <v>191970.8</v>
      </c>
      <c r="I584" s="304">
        <f t="shared" si="163"/>
        <v>0</v>
      </c>
      <c r="J584" s="64" t="e">
        <f t="shared" si="169"/>
        <v>#REF!</v>
      </c>
      <c r="K584" s="209"/>
      <c r="M584" s="178"/>
      <c r="N584" s="178"/>
      <c r="O584" s="178"/>
    </row>
    <row r="585" spans="1:15" ht="14.1" customHeight="1">
      <c r="A585" s="244">
        <f t="shared" si="165"/>
        <v>6.1702209999999988</v>
      </c>
      <c r="B585" s="467" t="s">
        <v>1437</v>
      </c>
      <c r="C585" s="63" t="s">
        <v>30</v>
      </c>
      <c r="D585" s="435">
        <v>34</v>
      </c>
      <c r="E585" s="64">
        <v>3796.15</v>
      </c>
      <c r="F585" s="215"/>
      <c r="G585" s="290" t="e">
        <f t="shared" si="168"/>
        <v>#REF!</v>
      </c>
      <c r="H585" s="290">
        <f t="shared" si="162"/>
        <v>129069.1</v>
      </c>
      <c r="I585" s="304">
        <f t="shared" si="163"/>
        <v>0</v>
      </c>
      <c r="J585" s="64" t="e">
        <f t="shared" si="169"/>
        <v>#REF!</v>
      </c>
      <c r="K585" s="209"/>
      <c r="M585" s="178"/>
      <c r="N585" s="178"/>
      <c r="O585" s="178"/>
    </row>
    <row r="586" spans="1:15" ht="14.1" customHeight="1">
      <c r="A586" s="244">
        <f t="shared" si="165"/>
        <v>6.170221999999999</v>
      </c>
      <c r="B586" s="467" t="s">
        <v>1438</v>
      </c>
      <c r="C586" s="63" t="s">
        <v>30</v>
      </c>
      <c r="D586" s="435">
        <v>17</v>
      </c>
      <c r="E586" s="64">
        <v>3426.2</v>
      </c>
      <c r="F586" s="215"/>
      <c r="G586" s="290" t="e">
        <f t="shared" si="168"/>
        <v>#REF!</v>
      </c>
      <c r="H586" s="290">
        <f t="shared" si="162"/>
        <v>58245.4</v>
      </c>
      <c r="I586" s="304">
        <f t="shared" si="163"/>
        <v>0</v>
      </c>
      <c r="J586" s="64" t="e">
        <f t="shared" si="169"/>
        <v>#REF!</v>
      </c>
      <c r="K586" s="209"/>
      <c r="M586" s="178"/>
      <c r="N586" s="178"/>
      <c r="O586" s="178"/>
    </row>
    <row r="587" spans="1:15" ht="14.1" customHeight="1">
      <c r="A587" s="244">
        <f t="shared" si="165"/>
        <v>6.1702229999999991</v>
      </c>
      <c r="B587" s="467" t="s">
        <v>1468</v>
      </c>
      <c r="C587" s="63" t="s">
        <v>30</v>
      </c>
      <c r="D587" s="435">
        <v>16</v>
      </c>
      <c r="E587" s="64">
        <v>4182.8</v>
      </c>
      <c r="F587" s="215"/>
      <c r="G587" s="290" t="e">
        <f t="shared" si="168"/>
        <v>#REF!</v>
      </c>
      <c r="H587" s="290">
        <f t="shared" si="162"/>
        <v>66924.800000000003</v>
      </c>
      <c r="I587" s="304">
        <f t="shared" si="163"/>
        <v>0</v>
      </c>
      <c r="J587" s="64" t="e">
        <f t="shared" si="169"/>
        <v>#REF!</v>
      </c>
      <c r="K587" s="209"/>
      <c r="M587" s="178"/>
      <c r="N587" s="178"/>
      <c r="O587" s="178"/>
    </row>
    <row r="588" spans="1:15" ht="14.1" customHeight="1">
      <c r="A588" s="244">
        <f t="shared" si="165"/>
        <v>6.1702239999999993</v>
      </c>
      <c r="B588" s="467" t="s">
        <v>1440</v>
      </c>
      <c r="C588" s="63" t="s">
        <v>30</v>
      </c>
      <c r="D588" s="435">
        <v>16</v>
      </c>
      <c r="E588" s="64">
        <v>4145.3999999999996</v>
      </c>
      <c r="F588" s="215"/>
      <c r="G588" s="290" t="e">
        <f t="shared" si="168"/>
        <v>#REF!</v>
      </c>
      <c r="H588" s="290">
        <f t="shared" si="162"/>
        <v>66326.399999999994</v>
      </c>
      <c r="I588" s="304">
        <f t="shared" si="163"/>
        <v>0</v>
      </c>
      <c r="J588" s="64" t="e">
        <f t="shared" si="169"/>
        <v>#REF!</v>
      </c>
      <c r="K588" s="209"/>
      <c r="M588" s="178"/>
      <c r="N588" s="178"/>
      <c r="O588" s="178"/>
    </row>
    <row r="589" spans="1:15" ht="14.1" customHeight="1">
      <c r="A589" s="244">
        <f t="shared" si="165"/>
        <v>6.1702249999999994</v>
      </c>
      <c r="B589" s="467" t="s">
        <v>1471</v>
      </c>
      <c r="C589" s="63" t="s">
        <v>30</v>
      </c>
      <c r="D589" s="435">
        <v>47</v>
      </c>
      <c r="E589" s="64">
        <v>4185.25</v>
      </c>
      <c r="F589" s="215"/>
      <c r="G589" s="290" t="e">
        <f t="shared" si="168"/>
        <v>#REF!</v>
      </c>
      <c r="H589" s="290">
        <f t="shared" si="162"/>
        <v>196706.75</v>
      </c>
      <c r="I589" s="304">
        <f t="shared" si="163"/>
        <v>0</v>
      </c>
      <c r="J589" s="64" t="e">
        <f t="shared" si="169"/>
        <v>#REF!</v>
      </c>
      <c r="K589" s="209"/>
      <c r="M589" s="178"/>
      <c r="N589" s="178"/>
      <c r="O589" s="178"/>
    </row>
    <row r="590" spans="1:15" ht="14.1" customHeight="1">
      <c r="A590" s="244">
        <f t="shared" si="165"/>
        <v>6.1702259999999995</v>
      </c>
      <c r="B590" s="467" t="s">
        <v>1472</v>
      </c>
      <c r="C590" s="63" t="s">
        <v>30</v>
      </c>
      <c r="D590" s="435">
        <v>16</v>
      </c>
      <c r="E590" s="64">
        <v>3922</v>
      </c>
      <c r="F590" s="215"/>
      <c r="G590" s="290" t="e">
        <f t="shared" si="168"/>
        <v>#REF!</v>
      </c>
      <c r="H590" s="290">
        <f t="shared" si="162"/>
        <v>62752</v>
      </c>
      <c r="I590" s="304">
        <f t="shared" si="163"/>
        <v>0</v>
      </c>
      <c r="J590" s="64" t="e">
        <f t="shared" si="169"/>
        <v>#REF!</v>
      </c>
      <c r="K590" s="209"/>
      <c r="M590" s="178"/>
      <c r="N590" s="178"/>
      <c r="O590" s="178"/>
    </row>
    <row r="591" spans="1:15" ht="14.1" customHeight="1">
      <c r="A591" s="222">
        <f>A564+0.0001</f>
        <v>6.1702999999999957</v>
      </c>
      <c r="B591" s="467" t="s">
        <v>1473</v>
      </c>
      <c r="C591" s="63" t="s">
        <v>30</v>
      </c>
      <c r="D591" s="435">
        <v>16</v>
      </c>
      <c r="E591" s="64">
        <v>4007.35</v>
      </c>
      <c r="F591" s="215"/>
      <c r="G591" s="290" t="e">
        <f t="shared" si="168"/>
        <v>#REF!</v>
      </c>
      <c r="H591" s="290">
        <f t="shared" si="162"/>
        <v>64117.599999999999</v>
      </c>
      <c r="I591" s="304">
        <f t="shared" si="163"/>
        <v>0</v>
      </c>
      <c r="J591" s="64" t="e">
        <f t="shared" si="169"/>
        <v>#REF!</v>
      </c>
      <c r="K591" s="209"/>
      <c r="M591" s="178"/>
      <c r="N591" s="178"/>
      <c r="O591" s="178"/>
    </row>
    <row r="592" spans="1:15" ht="14.1" customHeight="1">
      <c r="A592" s="244">
        <f>A591+0.000001</f>
        <v>6.1703009999999958</v>
      </c>
      <c r="B592" s="467" t="s">
        <v>1474</v>
      </c>
      <c r="C592" s="63" t="s">
        <v>30</v>
      </c>
      <c r="D592" s="435">
        <v>16</v>
      </c>
      <c r="E592" s="64">
        <v>3163.6</v>
      </c>
      <c r="F592" s="215"/>
      <c r="G592" s="290" t="e">
        <f t="shared" si="168"/>
        <v>#REF!</v>
      </c>
      <c r="H592" s="290">
        <f t="shared" si="162"/>
        <v>50617.599999999999</v>
      </c>
      <c r="I592" s="304">
        <f t="shared" si="163"/>
        <v>0</v>
      </c>
      <c r="J592" s="64" t="e">
        <f t="shared" si="169"/>
        <v>#REF!</v>
      </c>
      <c r="K592" s="209"/>
      <c r="M592" s="178"/>
      <c r="N592" s="178"/>
      <c r="O592" s="178"/>
    </row>
    <row r="593" spans="1:15" ht="14.1" customHeight="1">
      <c r="A593" s="244">
        <f t="shared" ref="A593:A598" si="170">A592+0.000001</f>
        <v>6.170301999999996</v>
      </c>
      <c r="B593" s="450" t="s">
        <v>1475</v>
      </c>
      <c r="C593" s="63"/>
      <c r="D593" s="435">
        <v>0</v>
      </c>
      <c r="E593" s="64"/>
      <c r="F593" s="215"/>
      <c r="G593" s="290" t="e">
        <f t="shared" ref="G593:G658" si="171">+ROUND(E593+F593*tc,2)</f>
        <v>#REF!</v>
      </c>
      <c r="H593" s="290">
        <f t="shared" si="162"/>
        <v>0</v>
      </c>
      <c r="I593" s="304">
        <f t="shared" si="163"/>
        <v>0</v>
      </c>
      <c r="J593" s="64" t="e">
        <f t="shared" ref="J593:J658" si="172">+ROUND(H593+I593*tc,2)</f>
        <v>#REF!</v>
      </c>
      <c r="K593" s="209" t="e">
        <f>SUM(H593:H636)+SUM(I593:I636)*tc</f>
        <v>#REF!</v>
      </c>
      <c r="M593" s="178"/>
      <c r="N593" s="178"/>
      <c r="O593" s="178"/>
    </row>
    <row r="594" spans="1:15" ht="14.1" customHeight="1">
      <c r="A594" s="244">
        <f t="shared" si="170"/>
        <v>6.1703029999999961</v>
      </c>
      <c r="B594" s="509" t="s">
        <v>1426</v>
      </c>
      <c r="C594" s="63"/>
      <c r="D594" s="435"/>
      <c r="E594" s="64"/>
      <c r="F594" s="215"/>
      <c r="G594" s="290" t="e">
        <f t="shared" ref="G594:G635" si="173">+ROUND(E594+F594*tc,2)</f>
        <v>#REF!</v>
      </c>
      <c r="H594" s="290">
        <f t="shared" si="162"/>
        <v>0</v>
      </c>
      <c r="I594" s="304">
        <f t="shared" si="163"/>
        <v>0</v>
      </c>
      <c r="J594" s="64" t="e">
        <f t="shared" ref="J594:J616" si="174">+ROUND(H594+I594*tc,2)</f>
        <v>#REF!</v>
      </c>
      <c r="K594" s="209"/>
      <c r="M594" s="178"/>
      <c r="N594" s="178"/>
      <c r="O594" s="178"/>
    </row>
    <row r="595" spans="1:15" ht="13.5" customHeight="1">
      <c r="A595" s="244">
        <f t="shared" si="170"/>
        <v>6.1703039999999962</v>
      </c>
      <c r="B595" s="467" t="s">
        <v>1465</v>
      </c>
      <c r="C595" s="63" t="s">
        <v>30</v>
      </c>
      <c r="D595" s="435">
        <v>17</v>
      </c>
      <c r="E595" s="64">
        <v>848.35000019264794</v>
      </c>
      <c r="F595" s="215"/>
      <c r="G595" s="290" t="e">
        <f t="shared" si="173"/>
        <v>#REF!</v>
      </c>
      <c r="H595" s="290">
        <f t="shared" si="162"/>
        <v>14421.95</v>
      </c>
      <c r="I595" s="304">
        <f t="shared" si="163"/>
        <v>0</v>
      </c>
      <c r="J595" s="64" t="e">
        <f t="shared" si="174"/>
        <v>#REF!</v>
      </c>
      <c r="K595" s="209"/>
      <c r="M595" s="178"/>
      <c r="N595" s="178"/>
      <c r="O595" s="178"/>
    </row>
    <row r="596" spans="1:15" ht="14.1" customHeight="1">
      <c r="A596" s="244">
        <f t="shared" si="170"/>
        <v>6.1703049999999964</v>
      </c>
      <c r="B596" s="467" t="s">
        <v>1465</v>
      </c>
      <c r="C596" s="63" t="s">
        <v>30</v>
      </c>
      <c r="D596" s="435">
        <v>17</v>
      </c>
      <c r="E596" s="64">
        <v>764.75000017366358</v>
      </c>
      <c r="F596" s="215"/>
      <c r="G596" s="290" t="e">
        <f t="shared" si="173"/>
        <v>#REF!</v>
      </c>
      <c r="H596" s="290">
        <f t="shared" si="162"/>
        <v>13000.75</v>
      </c>
      <c r="I596" s="304">
        <f t="shared" si="163"/>
        <v>0</v>
      </c>
      <c r="J596" s="64" t="e">
        <f t="shared" si="174"/>
        <v>#REF!</v>
      </c>
      <c r="K596" s="209"/>
      <c r="M596" s="178"/>
      <c r="N596" s="178"/>
      <c r="O596" s="178"/>
    </row>
    <row r="597" spans="1:15" ht="14.1" customHeight="1">
      <c r="A597" s="244">
        <f t="shared" si="170"/>
        <v>6.1703059999999965</v>
      </c>
      <c r="B597" s="467" t="s">
        <v>1465</v>
      </c>
      <c r="C597" s="63" t="s">
        <v>30</v>
      </c>
      <c r="D597" s="435">
        <v>17</v>
      </c>
      <c r="E597" s="64">
        <v>978.975000222311</v>
      </c>
      <c r="F597" s="215"/>
      <c r="G597" s="290" t="e">
        <f t="shared" si="173"/>
        <v>#REF!</v>
      </c>
      <c r="H597" s="290">
        <f t="shared" si="162"/>
        <v>16642.580000000002</v>
      </c>
      <c r="I597" s="304">
        <f t="shared" si="163"/>
        <v>0</v>
      </c>
      <c r="J597" s="64" t="e">
        <f t="shared" si="174"/>
        <v>#REF!</v>
      </c>
      <c r="K597" s="209"/>
      <c r="M597" s="178"/>
      <c r="N597" s="178"/>
      <c r="O597" s="178"/>
    </row>
    <row r="598" spans="1:15" ht="14.1" customHeight="1">
      <c r="A598" s="244">
        <f t="shared" si="170"/>
        <v>6.1703069999999967</v>
      </c>
      <c r="B598" s="467" t="s">
        <v>1466</v>
      </c>
      <c r="C598" s="63" t="s">
        <v>30</v>
      </c>
      <c r="D598" s="435">
        <v>17</v>
      </c>
      <c r="E598" s="64">
        <v>2594.8775005892589</v>
      </c>
      <c r="F598" s="215"/>
      <c r="G598" s="290" t="e">
        <f t="shared" si="173"/>
        <v>#REF!</v>
      </c>
      <c r="H598" s="290">
        <f t="shared" si="162"/>
        <v>44112.92</v>
      </c>
      <c r="I598" s="304">
        <f t="shared" si="163"/>
        <v>0</v>
      </c>
      <c r="J598" s="64" t="e">
        <f t="shared" si="174"/>
        <v>#REF!</v>
      </c>
      <c r="K598" s="209"/>
      <c r="M598" s="178"/>
      <c r="N598" s="178"/>
      <c r="O598" s="178"/>
    </row>
    <row r="599" spans="1:15" ht="14.1" customHeight="1">
      <c r="A599" s="222">
        <f>A591+0.0001</f>
        <v>6.1703999999999954</v>
      </c>
      <c r="B599" s="467" t="s">
        <v>1466</v>
      </c>
      <c r="C599" s="63" t="s">
        <v>30</v>
      </c>
      <c r="D599" s="435">
        <v>17</v>
      </c>
      <c r="E599" s="64">
        <v>1254.0000002847651</v>
      </c>
      <c r="F599" s="215"/>
      <c r="G599" s="290" t="e">
        <f t="shared" si="173"/>
        <v>#REF!</v>
      </c>
      <c r="H599" s="290">
        <f t="shared" si="162"/>
        <v>21318</v>
      </c>
      <c r="I599" s="304">
        <f t="shared" si="163"/>
        <v>0</v>
      </c>
      <c r="J599" s="64" t="e">
        <f t="shared" si="174"/>
        <v>#REF!</v>
      </c>
      <c r="K599" s="209"/>
      <c r="M599" s="178"/>
      <c r="N599" s="178"/>
      <c r="O599" s="178"/>
    </row>
    <row r="600" spans="1:15" ht="14.1" customHeight="1">
      <c r="A600" s="244">
        <f>A599+0.000001</f>
        <v>6.1704009999999956</v>
      </c>
      <c r="B600" s="467" t="s">
        <v>1476</v>
      </c>
      <c r="C600" s="63" t="s">
        <v>30</v>
      </c>
      <c r="D600" s="435">
        <v>34</v>
      </c>
      <c r="E600" s="64">
        <v>2201.5775004999459</v>
      </c>
      <c r="F600" s="215"/>
      <c r="G600" s="290" t="e">
        <f t="shared" si="173"/>
        <v>#REF!</v>
      </c>
      <c r="H600" s="290">
        <f t="shared" si="162"/>
        <v>74853.64</v>
      </c>
      <c r="I600" s="304">
        <f t="shared" si="163"/>
        <v>0</v>
      </c>
      <c r="J600" s="64" t="e">
        <f t="shared" si="174"/>
        <v>#REF!</v>
      </c>
      <c r="K600" s="209"/>
      <c r="M600" s="178"/>
      <c r="N600" s="178"/>
      <c r="O600" s="178"/>
    </row>
    <row r="601" spans="1:15" ht="14.1" customHeight="1">
      <c r="A601" s="244">
        <f t="shared" ref="A601:A618" si="175">A600+0.000001</f>
        <v>6.1704019999999957</v>
      </c>
      <c r="B601" s="467" t="s">
        <v>1467</v>
      </c>
      <c r="C601" s="63" t="s">
        <v>30</v>
      </c>
      <c r="D601" s="435">
        <v>17</v>
      </c>
      <c r="E601" s="64">
        <v>2543.8910005776806</v>
      </c>
      <c r="F601" s="215"/>
      <c r="G601" s="290" t="e">
        <f t="shared" si="173"/>
        <v>#REF!</v>
      </c>
      <c r="H601" s="290">
        <f t="shared" si="162"/>
        <v>43246.15</v>
      </c>
      <c r="I601" s="304">
        <f t="shared" si="163"/>
        <v>0</v>
      </c>
      <c r="J601" s="64" t="e">
        <f t="shared" si="174"/>
        <v>#REF!</v>
      </c>
      <c r="K601" s="209"/>
      <c r="M601" s="178"/>
      <c r="N601" s="178"/>
      <c r="O601" s="178"/>
    </row>
    <row r="602" spans="1:15" ht="14.1" customHeight="1">
      <c r="A602" s="244">
        <f t="shared" si="175"/>
        <v>6.1704029999999959</v>
      </c>
      <c r="B602" s="467" t="s">
        <v>1467</v>
      </c>
      <c r="C602" s="63" t="s">
        <v>30</v>
      </c>
      <c r="D602" s="435">
        <v>17</v>
      </c>
      <c r="E602" s="64">
        <v>1306.2500002966303</v>
      </c>
      <c r="F602" s="215"/>
      <c r="G602" s="290" t="e">
        <f t="shared" si="173"/>
        <v>#REF!</v>
      </c>
      <c r="H602" s="290">
        <f t="shared" si="162"/>
        <v>22206.25</v>
      </c>
      <c r="I602" s="304">
        <f t="shared" si="163"/>
        <v>0</v>
      </c>
      <c r="J602" s="64" t="e">
        <f t="shared" si="174"/>
        <v>#REF!</v>
      </c>
      <c r="K602" s="209"/>
      <c r="M602" s="178"/>
      <c r="N602" s="178"/>
      <c r="O602" s="178"/>
    </row>
    <row r="603" spans="1:15" ht="14.1" customHeight="1">
      <c r="A603" s="244">
        <f t="shared" si="175"/>
        <v>6.170403999999996</v>
      </c>
      <c r="B603" s="467" t="s">
        <v>1431</v>
      </c>
      <c r="C603" s="63" t="s">
        <v>30</v>
      </c>
      <c r="D603" s="435">
        <v>17</v>
      </c>
      <c r="E603" s="64">
        <v>2552.127500579551</v>
      </c>
      <c r="F603" s="215"/>
      <c r="G603" s="290" t="e">
        <f t="shared" si="173"/>
        <v>#REF!</v>
      </c>
      <c r="H603" s="290">
        <f t="shared" si="162"/>
        <v>43386.17</v>
      </c>
      <c r="I603" s="304">
        <f t="shared" si="163"/>
        <v>0</v>
      </c>
      <c r="J603" s="64" t="e">
        <f t="shared" si="174"/>
        <v>#REF!</v>
      </c>
      <c r="K603" s="209"/>
      <c r="M603" s="178"/>
      <c r="N603" s="178"/>
      <c r="O603" s="178"/>
    </row>
    <row r="604" spans="1:15" ht="12.75" customHeight="1">
      <c r="A604" s="244">
        <f t="shared" si="175"/>
        <v>6.1704049999999961</v>
      </c>
      <c r="B604" s="467" t="s">
        <v>1431</v>
      </c>
      <c r="C604" s="63" t="s">
        <v>30</v>
      </c>
      <c r="D604" s="435">
        <v>17</v>
      </c>
      <c r="E604" s="64">
        <v>1349.4750003064462</v>
      </c>
      <c r="F604" s="215"/>
      <c r="G604" s="290" t="e">
        <f t="shared" si="173"/>
        <v>#REF!</v>
      </c>
      <c r="H604" s="290">
        <f t="shared" si="162"/>
        <v>22941.08</v>
      </c>
      <c r="I604" s="304">
        <f t="shared" si="163"/>
        <v>0</v>
      </c>
      <c r="J604" s="64" t="e">
        <f t="shared" si="174"/>
        <v>#REF!</v>
      </c>
      <c r="K604" s="209"/>
      <c r="M604" s="178"/>
      <c r="N604" s="178"/>
      <c r="O604" s="178"/>
    </row>
    <row r="605" spans="1:15" ht="14.1" customHeight="1">
      <c r="A605" s="244">
        <f t="shared" si="175"/>
        <v>6.1704059999999963</v>
      </c>
      <c r="B605" s="467" t="s">
        <v>1477</v>
      </c>
      <c r="C605" s="63" t="s">
        <v>30</v>
      </c>
      <c r="D605" s="435">
        <v>48</v>
      </c>
      <c r="E605" s="64">
        <v>2615.3025005938971</v>
      </c>
      <c r="F605" s="215"/>
      <c r="G605" s="290" t="e">
        <f t="shared" si="173"/>
        <v>#REF!</v>
      </c>
      <c r="H605" s="290">
        <f t="shared" si="162"/>
        <v>125534.52</v>
      </c>
      <c r="I605" s="304">
        <f t="shared" si="163"/>
        <v>0</v>
      </c>
      <c r="J605" s="64" t="e">
        <f t="shared" si="174"/>
        <v>#REF!</v>
      </c>
      <c r="K605" s="209"/>
      <c r="M605" s="178"/>
      <c r="N605" s="178"/>
      <c r="O605" s="178"/>
    </row>
    <row r="606" spans="1:15" ht="14.1" customHeight="1">
      <c r="A606" s="244">
        <f t="shared" si="175"/>
        <v>6.1704069999999964</v>
      </c>
      <c r="B606" s="467" t="s">
        <v>1477</v>
      </c>
      <c r="C606" s="63" t="s">
        <v>30</v>
      </c>
      <c r="D606" s="435">
        <v>48</v>
      </c>
      <c r="E606" s="64">
        <v>1088.2250002471201</v>
      </c>
      <c r="F606" s="215"/>
      <c r="G606" s="290" t="e">
        <f t="shared" si="173"/>
        <v>#REF!</v>
      </c>
      <c r="H606" s="290">
        <f t="shared" si="162"/>
        <v>52234.8</v>
      </c>
      <c r="I606" s="304">
        <f t="shared" si="163"/>
        <v>0</v>
      </c>
      <c r="J606" s="64" t="e">
        <f t="shared" si="174"/>
        <v>#REF!</v>
      </c>
      <c r="K606" s="209"/>
      <c r="M606" s="178"/>
      <c r="N606" s="178"/>
      <c r="O606" s="178"/>
    </row>
    <row r="607" spans="1:15" ht="14.1" customHeight="1">
      <c r="A607" s="244">
        <f t="shared" si="175"/>
        <v>6.1704079999999966</v>
      </c>
      <c r="B607" s="467" t="s">
        <v>1478</v>
      </c>
      <c r="C607" s="63" t="s">
        <v>30</v>
      </c>
      <c r="D607" s="435">
        <v>4</v>
      </c>
      <c r="E607" s="64">
        <v>1073.9750002438841</v>
      </c>
      <c r="F607" s="215"/>
      <c r="G607" s="290" t="e">
        <f t="shared" si="173"/>
        <v>#REF!</v>
      </c>
      <c r="H607" s="290">
        <f t="shared" si="162"/>
        <v>4295.8999999999996</v>
      </c>
      <c r="I607" s="304">
        <f t="shared" si="163"/>
        <v>0</v>
      </c>
      <c r="J607" s="64" t="e">
        <f t="shared" si="174"/>
        <v>#REF!</v>
      </c>
      <c r="K607" s="209"/>
      <c r="M607" s="178"/>
      <c r="N607" s="178"/>
      <c r="O607" s="178"/>
    </row>
    <row r="608" spans="1:15" ht="14.1" customHeight="1">
      <c r="A608" s="244">
        <f t="shared" si="175"/>
        <v>6.1704089999999967</v>
      </c>
      <c r="B608" s="467" t="s">
        <v>1479</v>
      </c>
      <c r="C608" s="63" t="s">
        <v>30</v>
      </c>
      <c r="D608" s="435">
        <v>2</v>
      </c>
      <c r="E608" s="64">
        <v>670.22500015219839</v>
      </c>
      <c r="F608" s="215"/>
      <c r="G608" s="290" t="e">
        <f t="shared" si="173"/>
        <v>#REF!</v>
      </c>
      <c r="H608" s="290">
        <f t="shared" si="162"/>
        <v>1340.45</v>
      </c>
      <c r="I608" s="304">
        <f t="shared" si="163"/>
        <v>0</v>
      </c>
      <c r="J608" s="64" t="e">
        <f t="shared" si="174"/>
        <v>#REF!</v>
      </c>
      <c r="K608" s="209"/>
      <c r="M608" s="178"/>
      <c r="N608" s="178"/>
      <c r="O608" s="178"/>
    </row>
    <row r="609" spans="1:15" ht="14.1" customHeight="1">
      <c r="A609" s="244">
        <f t="shared" si="175"/>
        <v>6.1704099999999968</v>
      </c>
      <c r="B609" s="467" t="s">
        <v>1470</v>
      </c>
      <c r="C609" s="63" t="s">
        <v>30</v>
      </c>
      <c r="D609" s="435">
        <v>32</v>
      </c>
      <c r="E609" s="64">
        <v>2376.3775005396406</v>
      </c>
      <c r="F609" s="215"/>
      <c r="G609" s="290" t="e">
        <f t="shared" si="173"/>
        <v>#REF!</v>
      </c>
      <c r="H609" s="290">
        <f t="shared" si="162"/>
        <v>76044.08</v>
      </c>
      <c r="I609" s="304">
        <f t="shared" si="163"/>
        <v>0</v>
      </c>
      <c r="J609" s="64" t="e">
        <f t="shared" si="174"/>
        <v>#REF!</v>
      </c>
      <c r="K609" s="209"/>
      <c r="M609" s="178"/>
      <c r="N609" s="178"/>
      <c r="O609" s="178"/>
    </row>
    <row r="610" spans="1:15" ht="14.1" customHeight="1">
      <c r="A610" s="244">
        <f t="shared" si="175"/>
        <v>6.170410999999997</v>
      </c>
      <c r="B610" s="467" t="s">
        <v>1432</v>
      </c>
      <c r="C610" s="63" t="s">
        <v>30</v>
      </c>
      <c r="D610" s="435">
        <v>32</v>
      </c>
      <c r="E610" s="64">
        <v>2609.1275005924945</v>
      </c>
      <c r="F610" s="215"/>
      <c r="G610" s="290" t="e">
        <f t="shared" si="173"/>
        <v>#REF!</v>
      </c>
      <c r="H610" s="290">
        <f t="shared" si="162"/>
        <v>83492.08</v>
      </c>
      <c r="I610" s="304">
        <f t="shared" si="163"/>
        <v>0</v>
      </c>
      <c r="J610" s="64" t="e">
        <f t="shared" si="174"/>
        <v>#REF!</v>
      </c>
      <c r="K610" s="209"/>
      <c r="M610" s="178"/>
      <c r="N610" s="178"/>
      <c r="O610" s="178"/>
    </row>
    <row r="611" spans="1:15" ht="14.1" customHeight="1">
      <c r="A611" s="244">
        <f t="shared" si="175"/>
        <v>6.1704119999999971</v>
      </c>
      <c r="B611" s="467" t="s">
        <v>1432</v>
      </c>
      <c r="C611" s="63" t="s">
        <v>30</v>
      </c>
      <c r="D611" s="435">
        <v>32</v>
      </c>
      <c r="E611" s="64">
        <v>1274.9000002895111</v>
      </c>
      <c r="F611" s="215"/>
      <c r="G611" s="290" t="e">
        <f t="shared" si="173"/>
        <v>#REF!</v>
      </c>
      <c r="H611" s="290">
        <f t="shared" si="162"/>
        <v>40796.800000000003</v>
      </c>
      <c r="I611" s="304">
        <f t="shared" si="163"/>
        <v>0</v>
      </c>
      <c r="J611" s="64" t="e">
        <f t="shared" si="174"/>
        <v>#REF!</v>
      </c>
      <c r="K611" s="209"/>
      <c r="M611" s="178"/>
      <c r="N611" s="178"/>
      <c r="O611" s="178"/>
    </row>
    <row r="612" spans="1:15" ht="14.1" customHeight="1">
      <c r="A612" s="244">
        <f t="shared" si="175"/>
        <v>6.1704129999999973</v>
      </c>
      <c r="B612" s="467" t="s">
        <v>1433</v>
      </c>
      <c r="C612" s="63" t="s">
        <v>30</v>
      </c>
      <c r="D612" s="435">
        <v>32</v>
      </c>
      <c r="E612" s="64">
        <v>1345.2000003054754</v>
      </c>
      <c r="F612" s="215"/>
      <c r="G612" s="290" t="e">
        <f t="shared" si="173"/>
        <v>#REF!</v>
      </c>
      <c r="H612" s="290">
        <f t="shared" si="162"/>
        <v>43046.400000000001</v>
      </c>
      <c r="I612" s="304">
        <f t="shared" si="163"/>
        <v>0</v>
      </c>
      <c r="J612" s="64" t="e">
        <f t="shared" si="174"/>
        <v>#REF!</v>
      </c>
      <c r="K612" s="209"/>
      <c r="M612" s="178"/>
      <c r="N612" s="178"/>
      <c r="O612" s="178"/>
    </row>
    <row r="613" spans="1:15" ht="14.1" customHeight="1">
      <c r="A613" s="244">
        <f t="shared" si="175"/>
        <v>6.1704139999999974</v>
      </c>
      <c r="B613" s="467" t="s">
        <v>1433</v>
      </c>
      <c r="C613" s="63" t="s">
        <v>30</v>
      </c>
      <c r="D613" s="435">
        <v>32</v>
      </c>
      <c r="E613" s="64">
        <v>900.1250002044053</v>
      </c>
      <c r="F613" s="215"/>
      <c r="G613" s="290" t="e">
        <f t="shared" si="173"/>
        <v>#REF!</v>
      </c>
      <c r="H613" s="290">
        <f t="shared" si="162"/>
        <v>28804</v>
      </c>
      <c r="I613" s="304">
        <f t="shared" si="163"/>
        <v>0</v>
      </c>
      <c r="J613" s="64" t="e">
        <f t="shared" si="174"/>
        <v>#REF!</v>
      </c>
      <c r="K613" s="209"/>
      <c r="M613" s="178"/>
      <c r="N613" s="178"/>
      <c r="O613" s="178"/>
    </row>
    <row r="614" spans="1:15" ht="14.1" customHeight="1">
      <c r="A614" s="244">
        <f t="shared" si="175"/>
        <v>6.1704149999999975</v>
      </c>
      <c r="B614" s="467" t="s">
        <v>1433</v>
      </c>
      <c r="C614" s="63" t="s">
        <v>30</v>
      </c>
      <c r="D614" s="435">
        <v>32</v>
      </c>
      <c r="E614" s="64">
        <v>1150.9250002613583</v>
      </c>
      <c r="F614" s="215"/>
      <c r="G614" s="290" t="e">
        <f t="shared" si="173"/>
        <v>#REF!</v>
      </c>
      <c r="H614" s="290">
        <f t="shared" si="162"/>
        <v>36829.599999999999</v>
      </c>
      <c r="I614" s="304">
        <f t="shared" si="163"/>
        <v>0</v>
      </c>
      <c r="J614" s="64" t="e">
        <f t="shared" si="174"/>
        <v>#REF!</v>
      </c>
      <c r="K614" s="209"/>
      <c r="M614" s="178"/>
      <c r="N614" s="178"/>
      <c r="O614" s="178"/>
    </row>
    <row r="615" spans="1:15" ht="14.1" customHeight="1">
      <c r="A615" s="244">
        <f t="shared" si="175"/>
        <v>6.1704159999999977</v>
      </c>
      <c r="B615" s="467" t="s">
        <v>1434</v>
      </c>
      <c r="C615" s="63" t="s">
        <v>30</v>
      </c>
      <c r="D615" s="435">
        <v>32</v>
      </c>
      <c r="E615" s="64">
        <v>2887.4775006557038</v>
      </c>
      <c r="F615" s="215"/>
      <c r="G615" s="290" t="e">
        <f t="shared" si="173"/>
        <v>#REF!</v>
      </c>
      <c r="H615" s="290">
        <f t="shared" si="162"/>
        <v>92399.28</v>
      </c>
      <c r="I615" s="304">
        <f t="shared" si="163"/>
        <v>0</v>
      </c>
      <c r="J615" s="64" t="e">
        <f t="shared" si="174"/>
        <v>#REF!</v>
      </c>
      <c r="K615" s="209"/>
      <c r="M615" s="178"/>
      <c r="N615" s="178"/>
      <c r="O615" s="178"/>
    </row>
    <row r="616" spans="1:15" ht="14.1" customHeight="1">
      <c r="A616" s="244">
        <f t="shared" si="175"/>
        <v>6.1704169999999978</v>
      </c>
      <c r="B616" s="467" t="s">
        <v>1434</v>
      </c>
      <c r="C616" s="63" t="s">
        <v>30</v>
      </c>
      <c r="D616" s="435">
        <v>32</v>
      </c>
      <c r="E616" s="64">
        <v>1056.8750002400009</v>
      </c>
      <c r="F616" s="215"/>
      <c r="G616" s="290" t="e">
        <f t="shared" si="173"/>
        <v>#REF!</v>
      </c>
      <c r="H616" s="290">
        <f t="shared" si="162"/>
        <v>33820</v>
      </c>
      <c r="I616" s="304">
        <f t="shared" si="163"/>
        <v>0</v>
      </c>
      <c r="J616" s="64" t="e">
        <f t="shared" si="174"/>
        <v>#REF!</v>
      </c>
      <c r="K616" s="209"/>
      <c r="M616" s="178"/>
      <c r="N616" s="178"/>
      <c r="O616" s="178"/>
    </row>
    <row r="617" spans="1:15" ht="14.1" customHeight="1">
      <c r="A617" s="244">
        <f t="shared" si="175"/>
        <v>6.170417999999998</v>
      </c>
      <c r="B617" s="509" t="s">
        <v>1435</v>
      </c>
      <c r="C617" s="63"/>
      <c r="D617" s="435"/>
      <c r="E617" s="64">
        <v>0</v>
      </c>
      <c r="F617" s="215"/>
      <c r="G617" s="290" t="e">
        <f t="shared" si="173"/>
        <v>#REF!</v>
      </c>
      <c r="H617" s="290">
        <f t="shared" si="162"/>
        <v>0</v>
      </c>
      <c r="I617" s="304">
        <f t="shared" si="163"/>
        <v>0</v>
      </c>
      <c r="J617" s="64" t="e">
        <f t="shared" ref="J617:J635" si="176">+ROUND(H617+I617*tc,2)</f>
        <v>#REF!</v>
      </c>
      <c r="K617" s="209"/>
      <c r="M617" s="178"/>
      <c r="N617" s="178"/>
      <c r="O617" s="178"/>
    </row>
    <row r="618" spans="1:15" ht="14.1" customHeight="1">
      <c r="A618" s="244">
        <f t="shared" si="175"/>
        <v>6.1704189999999981</v>
      </c>
      <c r="B618" s="467" t="s">
        <v>1436</v>
      </c>
      <c r="C618" s="63" t="s">
        <v>30</v>
      </c>
      <c r="D618" s="435">
        <v>68</v>
      </c>
      <c r="E618" s="64">
        <v>1345.2000003054754</v>
      </c>
      <c r="F618" s="215"/>
      <c r="G618" s="290" t="e">
        <f t="shared" si="173"/>
        <v>#REF!</v>
      </c>
      <c r="H618" s="290">
        <f t="shared" si="162"/>
        <v>91473.600000000006</v>
      </c>
      <c r="I618" s="304">
        <f t="shared" si="163"/>
        <v>0</v>
      </c>
      <c r="J618" s="64" t="e">
        <f t="shared" si="176"/>
        <v>#REF!</v>
      </c>
      <c r="K618" s="209"/>
      <c r="M618" s="178"/>
      <c r="N618" s="178"/>
      <c r="O618" s="178"/>
    </row>
    <row r="619" spans="1:15" ht="14.1" customHeight="1">
      <c r="A619" s="222">
        <f>A599+0.0001</f>
        <v>6.1704999999999952</v>
      </c>
      <c r="B619" s="467" t="s">
        <v>1436</v>
      </c>
      <c r="C619" s="63" t="s">
        <v>30</v>
      </c>
      <c r="D619" s="435">
        <v>68</v>
      </c>
      <c r="E619" s="64">
        <v>900.1250002044053</v>
      </c>
      <c r="F619" s="215"/>
      <c r="G619" s="290" t="e">
        <f t="shared" si="173"/>
        <v>#REF!</v>
      </c>
      <c r="H619" s="290">
        <f t="shared" si="162"/>
        <v>61208.5</v>
      </c>
      <c r="I619" s="304">
        <f t="shared" si="163"/>
        <v>0</v>
      </c>
      <c r="J619" s="64" t="e">
        <f t="shared" si="176"/>
        <v>#REF!</v>
      </c>
      <c r="K619" s="209"/>
      <c r="M619" s="178"/>
      <c r="N619" s="178"/>
      <c r="O619" s="178"/>
    </row>
    <row r="620" spans="1:15" ht="14.1" customHeight="1">
      <c r="A620" s="244">
        <f t="shared" ref="A620:A637" si="177">A619+0.000001</f>
        <v>6.1705009999999954</v>
      </c>
      <c r="B620" s="467" t="s">
        <v>1436</v>
      </c>
      <c r="C620" s="63" t="s">
        <v>30</v>
      </c>
      <c r="D620" s="435">
        <v>68</v>
      </c>
      <c r="E620" s="64">
        <v>1030.7500002340682</v>
      </c>
      <c r="F620" s="215"/>
      <c r="G620" s="290" t="e">
        <f t="shared" si="173"/>
        <v>#REF!</v>
      </c>
      <c r="H620" s="290">
        <f t="shared" si="162"/>
        <v>70091</v>
      </c>
      <c r="I620" s="304">
        <f t="shared" si="163"/>
        <v>0</v>
      </c>
      <c r="J620" s="64" t="e">
        <f t="shared" si="176"/>
        <v>#REF!</v>
      </c>
      <c r="K620" s="209"/>
      <c r="M620" s="178"/>
      <c r="N620" s="178"/>
      <c r="O620" s="178"/>
    </row>
    <row r="621" spans="1:15" ht="14.1" customHeight="1">
      <c r="A621" s="244">
        <f t="shared" si="177"/>
        <v>6.1705019999999955</v>
      </c>
      <c r="B621" s="467" t="s">
        <v>1437</v>
      </c>
      <c r="C621" s="63" t="s">
        <v>30</v>
      </c>
      <c r="D621" s="435">
        <v>34</v>
      </c>
      <c r="E621" s="64">
        <v>2882.2525006545175</v>
      </c>
      <c r="F621" s="215"/>
      <c r="G621" s="290" t="e">
        <f t="shared" si="173"/>
        <v>#REF!</v>
      </c>
      <c r="H621" s="290">
        <f t="shared" si="162"/>
        <v>97996.59</v>
      </c>
      <c r="I621" s="304">
        <f t="shared" si="163"/>
        <v>0</v>
      </c>
      <c r="J621" s="64" t="e">
        <f t="shared" si="176"/>
        <v>#REF!</v>
      </c>
      <c r="K621" s="209"/>
      <c r="M621" s="178"/>
      <c r="N621" s="178"/>
      <c r="O621" s="178"/>
    </row>
    <row r="622" spans="1:15" ht="14.1" customHeight="1">
      <c r="A622" s="244">
        <f t="shared" si="177"/>
        <v>6.1705029999999956</v>
      </c>
      <c r="B622" s="467" t="s">
        <v>1437</v>
      </c>
      <c r="C622" s="63" t="s">
        <v>30</v>
      </c>
      <c r="D622" s="435">
        <v>34</v>
      </c>
      <c r="E622" s="64">
        <v>1056.8750002400009</v>
      </c>
      <c r="F622" s="215"/>
      <c r="G622" s="290" t="e">
        <f t="shared" si="173"/>
        <v>#REF!</v>
      </c>
      <c r="H622" s="290">
        <f t="shared" si="162"/>
        <v>35933.75</v>
      </c>
      <c r="I622" s="304">
        <f t="shared" si="163"/>
        <v>0</v>
      </c>
      <c r="J622" s="64" t="e">
        <f t="shared" si="176"/>
        <v>#REF!</v>
      </c>
      <c r="K622" s="209"/>
      <c r="M622" s="178"/>
      <c r="N622" s="178"/>
      <c r="O622" s="178"/>
    </row>
    <row r="623" spans="1:15" ht="14.1" customHeight="1">
      <c r="A623" s="244">
        <f t="shared" si="177"/>
        <v>6.1705039999999958</v>
      </c>
      <c r="B623" s="467" t="s">
        <v>1438</v>
      </c>
      <c r="C623" s="63" t="s">
        <v>30</v>
      </c>
      <c r="D623" s="435">
        <v>17</v>
      </c>
      <c r="E623" s="64">
        <v>2724.0775006185982</v>
      </c>
      <c r="F623" s="215"/>
      <c r="G623" s="290" t="e">
        <f t="shared" si="173"/>
        <v>#REF!</v>
      </c>
      <c r="H623" s="290">
        <f t="shared" si="162"/>
        <v>46309.32</v>
      </c>
      <c r="I623" s="304">
        <f t="shared" si="163"/>
        <v>0</v>
      </c>
      <c r="J623" s="64" t="e">
        <f t="shared" si="176"/>
        <v>#REF!</v>
      </c>
      <c r="K623" s="209"/>
      <c r="M623" s="178"/>
      <c r="N623" s="178"/>
      <c r="O623" s="178"/>
    </row>
    <row r="624" spans="1:15" ht="14.1" customHeight="1">
      <c r="A624" s="244">
        <f t="shared" si="177"/>
        <v>6.1705049999999959</v>
      </c>
      <c r="B624" s="467" t="s">
        <v>1438</v>
      </c>
      <c r="C624" s="63" t="s">
        <v>30</v>
      </c>
      <c r="D624" s="435">
        <v>16</v>
      </c>
      <c r="E624" s="64">
        <v>1958.3775004447189</v>
      </c>
      <c r="F624" s="215"/>
      <c r="G624" s="290" t="e">
        <f t="shared" si="173"/>
        <v>#REF!</v>
      </c>
      <c r="H624" s="290">
        <f t="shared" si="162"/>
        <v>31334.04</v>
      </c>
      <c r="I624" s="304">
        <f t="shared" si="163"/>
        <v>0</v>
      </c>
      <c r="J624" s="64" t="e">
        <f t="shared" si="176"/>
        <v>#REF!</v>
      </c>
      <c r="K624" s="209"/>
      <c r="M624" s="178"/>
      <c r="N624" s="178"/>
      <c r="O624" s="178"/>
    </row>
    <row r="625" spans="1:15" ht="14.1" customHeight="1">
      <c r="A625" s="244">
        <f t="shared" si="177"/>
        <v>6.170505999999996</v>
      </c>
      <c r="B625" s="467" t="s">
        <v>1468</v>
      </c>
      <c r="C625" s="63" t="s">
        <v>30</v>
      </c>
      <c r="D625" s="435">
        <v>16</v>
      </c>
      <c r="E625" s="64">
        <v>1818.7275004130065</v>
      </c>
      <c r="F625" s="215"/>
      <c r="G625" s="290" t="e">
        <f t="shared" si="173"/>
        <v>#REF!</v>
      </c>
      <c r="H625" s="290">
        <f t="shared" si="162"/>
        <v>29099.64</v>
      </c>
      <c r="I625" s="304">
        <f t="shared" si="163"/>
        <v>0</v>
      </c>
      <c r="J625" s="64" t="e">
        <f t="shared" si="176"/>
        <v>#REF!</v>
      </c>
      <c r="K625" s="209"/>
      <c r="M625" s="178"/>
      <c r="N625" s="178"/>
      <c r="O625" s="178"/>
    </row>
    <row r="626" spans="1:15" ht="14.1" customHeight="1">
      <c r="A626" s="222">
        <f>A619+0.0001</f>
        <v>6.170599999999995</v>
      </c>
      <c r="B626" s="467" t="s">
        <v>1468</v>
      </c>
      <c r="C626" s="63" t="s">
        <v>30</v>
      </c>
      <c r="D626" s="435">
        <v>16</v>
      </c>
      <c r="E626" s="64">
        <v>2061.5000004681365</v>
      </c>
      <c r="F626" s="215"/>
      <c r="G626" s="290" t="e">
        <f t="shared" si="173"/>
        <v>#REF!</v>
      </c>
      <c r="H626" s="290">
        <f t="shared" si="162"/>
        <v>32984</v>
      </c>
      <c r="I626" s="304">
        <f t="shared" si="163"/>
        <v>0</v>
      </c>
      <c r="J626" s="64" t="e">
        <f t="shared" si="176"/>
        <v>#REF!</v>
      </c>
      <c r="K626" s="209"/>
      <c r="M626" s="178"/>
      <c r="N626" s="178"/>
      <c r="O626" s="178"/>
    </row>
    <row r="627" spans="1:15" ht="14.1" customHeight="1">
      <c r="A627" s="244">
        <f t="shared" si="177"/>
        <v>6.1706009999999951</v>
      </c>
      <c r="B627" s="467" t="s">
        <v>1440</v>
      </c>
      <c r="C627" s="63" t="s">
        <v>30</v>
      </c>
      <c r="D627" s="435">
        <v>16</v>
      </c>
      <c r="E627" s="64">
        <v>1947.9275004423457</v>
      </c>
      <c r="F627" s="215"/>
      <c r="G627" s="290" t="e">
        <f t="shared" si="173"/>
        <v>#REF!</v>
      </c>
      <c r="H627" s="290">
        <f t="shared" si="162"/>
        <v>31166.84</v>
      </c>
      <c r="I627" s="304">
        <f t="shared" si="163"/>
        <v>0</v>
      </c>
      <c r="J627" s="64" t="e">
        <f t="shared" si="176"/>
        <v>#REF!</v>
      </c>
      <c r="K627" s="209"/>
      <c r="M627" s="178"/>
      <c r="N627" s="178"/>
      <c r="O627" s="178"/>
    </row>
    <row r="628" spans="1:15" ht="14.1" customHeight="1">
      <c r="A628" s="244">
        <f t="shared" si="177"/>
        <v>6.1706019999999953</v>
      </c>
      <c r="B628" s="467" t="s">
        <v>1480</v>
      </c>
      <c r="C628" s="63" t="s">
        <v>30</v>
      </c>
      <c r="D628" s="435">
        <v>47</v>
      </c>
      <c r="E628" s="64">
        <v>2924.0525006640096</v>
      </c>
      <c r="F628" s="215"/>
      <c r="G628" s="290" t="e">
        <f t="shared" si="173"/>
        <v>#REF!</v>
      </c>
      <c r="H628" s="290">
        <f t="shared" ref="H628:H635" si="178">+ROUND(D628*E628,2)</f>
        <v>137430.47</v>
      </c>
      <c r="I628" s="304">
        <f t="shared" ref="I628:I634" si="179">+ROUND(D628*F628,2)</f>
        <v>0</v>
      </c>
      <c r="J628" s="64" t="e">
        <f t="shared" si="176"/>
        <v>#REF!</v>
      </c>
      <c r="K628" s="209"/>
      <c r="M628" s="178"/>
      <c r="N628" s="178"/>
      <c r="O628" s="178"/>
    </row>
    <row r="629" spans="1:15" ht="14.1" customHeight="1">
      <c r="A629" s="244">
        <f t="shared" si="177"/>
        <v>6.1706029999999954</v>
      </c>
      <c r="B629" s="467" t="s">
        <v>1480</v>
      </c>
      <c r="C629" s="63" t="s">
        <v>30</v>
      </c>
      <c r="D629" s="435">
        <v>47</v>
      </c>
      <c r="E629" s="64">
        <v>1088.2250002471201</v>
      </c>
      <c r="F629" s="215"/>
      <c r="G629" s="290" t="e">
        <f t="shared" si="173"/>
        <v>#REF!</v>
      </c>
      <c r="H629" s="290">
        <f t="shared" si="178"/>
        <v>51146.58</v>
      </c>
      <c r="I629" s="304">
        <f t="shared" si="179"/>
        <v>0</v>
      </c>
      <c r="J629" s="64" t="e">
        <f t="shared" si="176"/>
        <v>#REF!</v>
      </c>
      <c r="K629" s="209"/>
      <c r="M629" s="178"/>
      <c r="N629" s="178"/>
      <c r="O629" s="178"/>
    </row>
    <row r="630" spans="1:15" ht="14.1" customHeight="1">
      <c r="A630" s="244">
        <f t="shared" si="177"/>
        <v>6.1706039999999955</v>
      </c>
      <c r="B630" s="467" t="s">
        <v>1481</v>
      </c>
      <c r="C630" s="63" t="s">
        <v>30</v>
      </c>
      <c r="D630" s="435">
        <v>2</v>
      </c>
      <c r="E630" s="64">
        <v>670.22500015219839</v>
      </c>
      <c r="F630" s="215"/>
      <c r="G630" s="290" t="e">
        <f t="shared" si="173"/>
        <v>#REF!</v>
      </c>
      <c r="H630" s="290">
        <f t="shared" si="178"/>
        <v>1340.45</v>
      </c>
      <c r="I630" s="304">
        <f t="shared" si="179"/>
        <v>0</v>
      </c>
      <c r="J630" s="64" t="e">
        <f t="shared" si="176"/>
        <v>#REF!</v>
      </c>
      <c r="K630" s="209"/>
      <c r="M630" s="178"/>
      <c r="N630" s="178"/>
      <c r="O630" s="178"/>
    </row>
    <row r="631" spans="1:15" ht="14.1" customHeight="1">
      <c r="A631" s="244">
        <f t="shared" si="177"/>
        <v>6.1706049999999957</v>
      </c>
      <c r="B631" s="467" t="s">
        <v>1472</v>
      </c>
      <c r="C631" s="63" t="s">
        <v>30</v>
      </c>
      <c r="D631" s="435">
        <v>16</v>
      </c>
      <c r="E631" s="64">
        <v>2687.5025006102924</v>
      </c>
      <c r="F631" s="215"/>
      <c r="G631" s="290" t="e">
        <f t="shared" si="173"/>
        <v>#REF!</v>
      </c>
      <c r="H631" s="290">
        <f t="shared" si="178"/>
        <v>43000.04</v>
      </c>
      <c r="I631" s="304">
        <f t="shared" si="179"/>
        <v>0</v>
      </c>
      <c r="J631" s="64" t="e">
        <f t="shared" si="176"/>
        <v>#REF!</v>
      </c>
      <c r="K631" s="209"/>
      <c r="M631" s="178"/>
      <c r="N631" s="178"/>
      <c r="O631" s="178"/>
    </row>
    <row r="632" spans="1:15" ht="14.1" customHeight="1">
      <c r="A632" s="244">
        <f t="shared" si="177"/>
        <v>6.1706059999999958</v>
      </c>
      <c r="B632" s="467" t="s">
        <v>1472</v>
      </c>
      <c r="C632" s="63" t="s">
        <v>30</v>
      </c>
      <c r="D632" s="435">
        <v>16</v>
      </c>
      <c r="E632" s="64">
        <v>978.50000022220308</v>
      </c>
      <c r="F632" s="215"/>
      <c r="G632" s="290" t="e">
        <f t="shared" si="173"/>
        <v>#REF!</v>
      </c>
      <c r="H632" s="290">
        <f t="shared" si="178"/>
        <v>15656</v>
      </c>
      <c r="I632" s="304">
        <f t="shared" si="179"/>
        <v>0</v>
      </c>
      <c r="J632" s="64" t="e">
        <f t="shared" si="176"/>
        <v>#REF!</v>
      </c>
      <c r="K632" s="209"/>
      <c r="M632" s="178"/>
      <c r="N632" s="178"/>
      <c r="O632" s="178"/>
    </row>
    <row r="633" spans="1:15" ht="14.1" customHeight="1">
      <c r="A633" s="244">
        <f t="shared" si="177"/>
        <v>6.170606999999996</v>
      </c>
      <c r="B633" s="467" t="s">
        <v>1472</v>
      </c>
      <c r="C633" s="63" t="s">
        <v>30</v>
      </c>
      <c r="D633" s="435">
        <v>16</v>
      </c>
      <c r="E633" s="64">
        <v>828.40000018811759</v>
      </c>
      <c r="F633" s="215"/>
      <c r="G633" s="290" t="e">
        <f t="shared" si="173"/>
        <v>#REF!</v>
      </c>
      <c r="H633" s="290">
        <f t="shared" si="178"/>
        <v>13254.4</v>
      </c>
      <c r="I633" s="304">
        <f t="shared" si="179"/>
        <v>0</v>
      </c>
      <c r="J633" s="64" t="e">
        <f t="shared" si="176"/>
        <v>#REF!</v>
      </c>
      <c r="K633" s="209"/>
      <c r="M633" s="178"/>
      <c r="N633" s="178"/>
      <c r="O633" s="178"/>
    </row>
    <row r="634" spans="1:15" ht="14.1" customHeight="1">
      <c r="A634" s="222">
        <f>A626+0.0001</f>
        <v>6.1706999999999947</v>
      </c>
      <c r="B634" s="467" t="s">
        <v>1473</v>
      </c>
      <c r="C634" s="63" t="s">
        <v>30</v>
      </c>
      <c r="D634" s="435">
        <v>16</v>
      </c>
      <c r="E634" s="64">
        <v>1953.1525004435323</v>
      </c>
      <c r="F634" s="215"/>
      <c r="G634" s="290" t="e">
        <f t="shared" si="173"/>
        <v>#REF!</v>
      </c>
      <c r="H634" s="290">
        <f t="shared" si="178"/>
        <v>31250.44</v>
      </c>
      <c r="I634" s="304">
        <f t="shared" si="179"/>
        <v>0</v>
      </c>
      <c r="J634" s="64" t="e">
        <f t="shared" si="176"/>
        <v>#REF!</v>
      </c>
      <c r="K634" s="209"/>
      <c r="M634" s="178"/>
      <c r="N634" s="178"/>
      <c r="O634" s="178"/>
    </row>
    <row r="635" spans="1:15" ht="14.1" customHeight="1">
      <c r="A635" s="244">
        <f t="shared" si="177"/>
        <v>6.1707009999999949</v>
      </c>
      <c r="B635" s="467" t="s">
        <v>1474</v>
      </c>
      <c r="C635" s="63" t="s">
        <v>30</v>
      </c>
      <c r="D635" s="435">
        <v>16</v>
      </c>
      <c r="E635" s="64">
        <v>2111.3275004794514</v>
      </c>
      <c r="F635" s="215"/>
      <c r="G635" s="290" t="e">
        <f t="shared" si="173"/>
        <v>#REF!</v>
      </c>
      <c r="H635" s="290">
        <f t="shared" si="178"/>
        <v>33781.24</v>
      </c>
      <c r="I635" s="304"/>
      <c r="J635" s="64" t="e">
        <f t="shared" si="176"/>
        <v>#REF!</v>
      </c>
      <c r="K635" s="209"/>
      <c r="M635" s="178"/>
      <c r="N635" s="178"/>
      <c r="O635" s="178"/>
    </row>
    <row r="636" spans="1:15" ht="14.1" customHeight="1">
      <c r="A636" s="222">
        <f>A634+0.0001</f>
        <v>6.1707999999999945</v>
      </c>
      <c r="B636" s="450" t="s">
        <v>1482</v>
      </c>
      <c r="C636" s="63"/>
      <c r="D636" s="435"/>
      <c r="E636" s="64" t="s">
        <v>1</v>
      </c>
      <c r="F636" s="215" t="s">
        <v>1</v>
      </c>
      <c r="G636" s="290"/>
      <c r="H636" s="290"/>
      <c r="I636" s="304"/>
      <c r="J636" s="64"/>
      <c r="K636" s="209" t="e">
        <f>SUM(H636:H690)+SUM(I636:I690)*tc</f>
        <v>#REF!</v>
      </c>
      <c r="M636" s="178"/>
      <c r="N636" s="178"/>
      <c r="O636" s="178"/>
    </row>
    <row r="637" spans="1:15" ht="14.1" customHeight="1">
      <c r="A637" s="244">
        <f t="shared" si="177"/>
        <v>6.1708009999999947</v>
      </c>
      <c r="B637" s="505" t="s">
        <v>1483</v>
      </c>
      <c r="C637" s="63"/>
      <c r="D637" s="435"/>
      <c r="E637" s="64"/>
      <c r="F637" s="215"/>
      <c r="G637" s="290" t="e">
        <f t="shared" si="171"/>
        <v>#REF!</v>
      </c>
      <c r="H637" s="290">
        <f t="shared" ref="H637:H690" si="180">+ROUND(D637*E637,2)</f>
        <v>0</v>
      </c>
      <c r="I637" s="304">
        <f t="shared" ref="I637:I690" si="181">+ROUND(D637*F637,2)</f>
        <v>0</v>
      </c>
      <c r="J637" s="64" t="e">
        <f t="shared" si="172"/>
        <v>#REF!</v>
      </c>
      <c r="K637" s="209"/>
      <c r="M637" s="178"/>
      <c r="N637" s="178"/>
      <c r="O637" s="178"/>
    </row>
    <row r="638" spans="1:15" ht="13.5" customHeight="1">
      <c r="A638" s="119">
        <f>A545+0.01</f>
        <v>6.1799999999999962</v>
      </c>
      <c r="B638" s="467" t="s">
        <v>1484</v>
      </c>
      <c r="C638" s="63" t="s">
        <v>30</v>
      </c>
      <c r="D638" s="435">
        <v>1</v>
      </c>
      <c r="E638" s="64">
        <v>750</v>
      </c>
      <c r="F638" s="215"/>
      <c r="G638" s="290" t="e">
        <f t="shared" si="171"/>
        <v>#REF!</v>
      </c>
      <c r="H638" s="290">
        <f t="shared" si="180"/>
        <v>750</v>
      </c>
      <c r="I638" s="304">
        <f t="shared" si="181"/>
        <v>0</v>
      </c>
      <c r="J638" s="64" t="e">
        <f t="shared" si="172"/>
        <v>#REF!</v>
      </c>
      <c r="K638" s="209"/>
      <c r="M638" s="178"/>
      <c r="N638" s="178"/>
      <c r="O638" s="178"/>
    </row>
    <row r="639" spans="1:15" ht="13.5" customHeight="1">
      <c r="A639" s="232">
        <f>A638+0.0001</f>
        <v>6.1800999999999959</v>
      </c>
      <c r="B639" s="467" t="s">
        <v>1485</v>
      </c>
      <c r="C639" s="63" t="s">
        <v>39</v>
      </c>
      <c r="D639" s="435">
        <v>2.1</v>
      </c>
      <c r="E639" s="64">
        <v>1517.2474747474746</v>
      </c>
      <c r="F639" s="215"/>
      <c r="G639" s="290" t="e">
        <f t="shared" si="171"/>
        <v>#REF!</v>
      </c>
      <c r="H639" s="290">
        <f t="shared" si="180"/>
        <v>3186.22</v>
      </c>
      <c r="I639" s="304">
        <f t="shared" si="181"/>
        <v>0</v>
      </c>
      <c r="J639" s="64" t="e">
        <f t="shared" si="172"/>
        <v>#REF!</v>
      </c>
      <c r="K639" s="209"/>
      <c r="M639" s="178"/>
      <c r="N639" s="178"/>
      <c r="O639" s="178"/>
    </row>
    <row r="640" spans="1:15" ht="13.5" customHeight="1">
      <c r="A640" s="119">
        <f>A638+0.01</f>
        <v>6.1899999999999959</v>
      </c>
      <c r="B640" s="467" t="s">
        <v>1486</v>
      </c>
      <c r="C640" s="63" t="s">
        <v>39</v>
      </c>
      <c r="D640" s="435">
        <v>3.75</v>
      </c>
      <c r="E640" s="64">
        <v>350</v>
      </c>
      <c r="F640" s="215"/>
      <c r="G640" s="290" t="e">
        <f t="shared" si="171"/>
        <v>#REF!</v>
      </c>
      <c r="H640" s="290">
        <f t="shared" si="180"/>
        <v>1312.5</v>
      </c>
      <c r="I640" s="304">
        <f t="shared" si="181"/>
        <v>0</v>
      </c>
      <c r="J640" s="64" t="e">
        <f t="shared" si="172"/>
        <v>#REF!</v>
      </c>
      <c r="K640" s="209"/>
      <c r="M640" s="178"/>
      <c r="N640" s="178"/>
      <c r="O640" s="178"/>
    </row>
    <row r="641" spans="1:15" ht="15">
      <c r="A641" s="232">
        <f>A640+0.0001</f>
        <v>6.1900999999999957</v>
      </c>
      <c r="B641" s="467" t="s">
        <v>1487</v>
      </c>
      <c r="C641" s="63" t="s">
        <v>39</v>
      </c>
      <c r="D641" s="435">
        <v>5.35</v>
      </c>
      <c r="E641" s="64">
        <v>1517.2474747474746</v>
      </c>
      <c r="F641" s="215"/>
      <c r="G641" s="290" t="e">
        <f t="shared" si="171"/>
        <v>#REF!</v>
      </c>
      <c r="H641" s="290">
        <f t="shared" si="180"/>
        <v>8117.27</v>
      </c>
      <c r="I641" s="304">
        <f t="shared" si="181"/>
        <v>0</v>
      </c>
      <c r="J641" s="64" t="e">
        <f t="shared" si="172"/>
        <v>#REF!</v>
      </c>
      <c r="K641" s="209"/>
      <c r="M641" s="178"/>
      <c r="N641" s="178"/>
      <c r="O641" s="178"/>
    </row>
    <row r="642" spans="1:15" ht="15">
      <c r="A642" s="232">
        <f t="shared" ref="A642:A644" si="182">A641+0.0001</f>
        <v>6.1901999999999955</v>
      </c>
      <c r="B642" s="505" t="s">
        <v>1488</v>
      </c>
      <c r="C642" s="63"/>
      <c r="D642" s="435">
        <v>0</v>
      </c>
      <c r="E642" s="64"/>
      <c r="F642" s="215"/>
      <c r="G642" s="290" t="e">
        <f t="shared" si="171"/>
        <v>#REF!</v>
      </c>
      <c r="H642" s="290">
        <f t="shared" si="180"/>
        <v>0</v>
      </c>
      <c r="I642" s="304">
        <f t="shared" si="181"/>
        <v>0</v>
      </c>
      <c r="J642" s="64" t="e">
        <f t="shared" si="172"/>
        <v>#REF!</v>
      </c>
      <c r="K642" s="209"/>
      <c r="M642" s="178"/>
      <c r="N642" s="178"/>
      <c r="O642" s="178"/>
    </row>
    <row r="643" spans="1:15" ht="13.35" customHeight="1">
      <c r="A643" s="232">
        <f t="shared" si="182"/>
        <v>6.1902999999999953</v>
      </c>
      <c r="B643" s="467" t="s">
        <v>1489</v>
      </c>
      <c r="C643" s="63" t="s">
        <v>39</v>
      </c>
      <c r="D643" s="435">
        <v>1.65</v>
      </c>
      <c r="E643" s="64">
        <v>1517.2474747474746</v>
      </c>
      <c r="F643" s="215"/>
      <c r="G643" s="290" t="e">
        <f t="shared" si="171"/>
        <v>#REF!</v>
      </c>
      <c r="H643" s="290">
        <f t="shared" si="180"/>
        <v>2503.46</v>
      </c>
      <c r="I643" s="304">
        <f t="shared" si="181"/>
        <v>0</v>
      </c>
      <c r="J643" s="64" t="e">
        <f t="shared" si="172"/>
        <v>#REF!</v>
      </c>
      <c r="K643" s="209"/>
      <c r="M643" s="178"/>
      <c r="N643" s="178"/>
      <c r="O643" s="178"/>
    </row>
    <row r="644" spans="1:15" ht="13.35" customHeight="1">
      <c r="A644" s="232">
        <f t="shared" si="182"/>
        <v>6.190399999999995</v>
      </c>
      <c r="B644" s="467" t="s">
        <v>1490</v>
      </c>
      <c r="C644" s="63" t="s">
        <v>39</v>
      </c>
      <c r="D644" s="435">
        <v>2.2000000000000002</v>
      </c>
      <c r="E644" s="64">
        <v>1517.2474747474746</v>
      </c>
      <c r="F644" s="215"/>
      <c r="G644" s="290" t="e">
        <f t="shared" si="171"/>
        <v>#REF!</v>
      </c>
      <c r="H644" s="290">
        <f t="shared" si="180"/>
        <v>3337.94</v>
      </c>
      <c r="I644" s="304">
        <f t="shared" si="181"/>
        <v>0</v>
      </c>
      <c r="J644" s="64" t="e">
        <f t="shared" si="172"/>
        <v>#REF!</v>
      </c>
      <c r="K644" s="209"/>
      <c r="M644" s="178"/>
      <c r="N644" s="178"/>
      <c r="O644" s="178"/>
    </row>
    <row r="645" spans="1:15" ht="13.5" customHeight="1">
      <c r="A645" s="119">
        <f>A640+0.01</f>
        <v>6.1999999999999957</v>
      </c>
      <c r="B645" s="467" t="s">
        <v>1491</v>
      </c>
      <c r="C645" s="63" t="s">
        <v>30</v>
      </c>
      <c r="D645" s="435">
        <v>1</v>
      </c>
      <c r="E645" s="64">
        <v>350</v>
      </c>
      <c r="F645" s="215"/>
      <c r="G645" s="290" t="e">
        <f t="shared" si="171"/>
        <v>#REF!</v>
      </c>
      <c r="H645" s="290">
        <f t="shared" si="180"/>
        <v>350</v>
      </c>
      <c r="I645" s="304">
        <f t="shared" si="181"/>
        <v>0</v>
      </c>
      <c r="J645" s="64" t="e">
        <f t="shared" si="172"/>
        <v>#REF!</v>
      </c>
      <c r="K645" s="209"/>
      <c r="M645" s="178"/>
      <c r="N645" s="178"/>
      <c r="O645" s="178"/>
    </row>
    <row r="646" spans="1:15" ht="13.35" customHeight="1">
      <c r="A646" s="245">
        <f>A645+0.0001</f>
        <v>6.2000999999999955</v>
      </c>
      <c r="B646" s="505" t="s">
        <v>1492</v>
      </c>
      <c r="C646" s="63"/>
      <c r="D646" s="435"/>
      <c r="E646" s="64"/>
      <c r="F646" s="215"/>
      <c r="G646" s="290" t="e">
        <f t="shared" si="171"/>
        <v>#REF!</v>
      </c>
      <c r="H646" s="290">
        <f t="shared" si="180"/>
        <v>0</v>
      </c>
      <c r="I646" s="304">
        <f t="shared" si="181"/>
        <v>0</v>
      </c>
      <c r="J646" s="64" t="e">
        <f t="shared" si="172"/>
        <v>#REF!</v>
      </c>
      <c r="K646" s="209"/>
      <c r="M646" s="178"/>
      <c r="N646" s="178"/>
      <c r="O646" s="178"/>
    </row>
    <row r="647" spans="1:15" ht="13.35" customHeight="1">
      <c r="A647" s="246">
        <f>A644+0.000001</f>
        <v>6.1904009999999952</v>
      </c>
      <c r="B647" s="467" t="s">
        <v>1493</v>
      </c>
      <c r="C647" s="63" t="s">
        <v>39</v>
      </c>
      <c r="D647" s="435">
        <v>4.5999999999999996</v>
      </c>
      <c r="E647" s="64">
        <v>650</v>
      </c>
      <c r="F647" s="215"/>
      <c r="G647" s="290" t="e">
        <f t="shared" si="171"/>
        <v>#REF!</v>
      </c>
      <c r="H647" s="290">
        <f t="shared" si="180"/>
        <v>2990</v>
      </c>
      <c r="I647" s="304">
        <f t="shared" si="181"/>
        <v>0</v>
      </c>
      <c r="J647" s="64" t="e">
        <f t="shared" si="172"/>
        <v>#REF!</v>
      </c>
      <c r="K647" s="209"/>
      <c r="M647" s="178"/>
      <c r="N647" s="178"/>
      <c r="O647" s="178"/>
    </row>
    <row r="648" spans="1:15" ht="14.25" customHeight="1">
      <c r="A648" s="247">
        <f>A647+0.00000001</f>
        <v>6.1904010099999951</v>
      </c>
      <c r="B648" s="467" t="s">
        <v>1494</v>
      </c>
      <c r="C648" s="63" t="s">
        <v>39</v>
      </c>
      <c r="D648" s="435">
        <v>3.2</v>
      </c>
      <c r="E648" s="64">
        <v>250</v>
      </c>
      <c r="F648" s="215"/>
      <c r="G648" s="290" t="e">
        <f t="shared" si="171"/>
        <v>#REF!</v>
      </c>
      <c r="H648" s="290">
        <f t="shared" si="180"/>
        <v>800</v>
      </c>
      <c r="I648" s="304">
        <f t="shared" si="181"/>
        <v>0</v>
      </c>
      <c r="J648" s="64" t="e">
        <f t="shared" si="172"/>
        <v>#REF!</v>
      </c>
      <c r="K648" s="209"/>
      <c r="M648" s="178"/>
      <c r="N648" s="178"/>
      <c r="O648" s="178"/>
    </row>
    <row r="649" spans="1:15" ht="14.25" customHeight="1">
      <c r="A649" s="247">
        <f>A648+0.00000001</f>
        <v>6.190401019999995</v>
      </c>
      <c r="B649" s="505" t="s">
        <v>1265</v>
      </c>
      <c r="C649" s="63"/>
      <c r="D649" s="435"/>
      <c r="E649" s="64"/>
      <c r="F649" s="215"/>
      <c r="G649" s="290" t="e">
        <f t="shared" si="171"/>
        <v>#REF!</v>
      </c>
      <c r="H649" s="290">
        <f t="shared" si="180"/>
        <v>0</v>
      </c>
      <c r="I649" s="304">
        <f t="shared" si="181"/>
        <v>0</v>
      </c>
      <c r="J649" s="64" t="e">
        <f t="shared" si="172"/>
        <v>#REF!</v>
      </c>
      <c r="K649" s="209"/>
      <c r="M649" s="178"/>
      <c r="N649" s="178"/>
      <c r="O649" s="178"/>
    </row>
    <row r="650" spans="1:15" ht="13.35" customHeight="1">
      <c r="A650" s="246">
        <f>A647+0.000001</f>
        <v>6.1904019999999953</v>
      </c>
      <c r="B650" s="467" t="s">
        <v>1495</v>
      </c>
      <c r="C650" s="63" t="s">
        <v>39</v>
      </c>
      <c r="D650" s="435">
        <v>2.2000000000000002</v>
      </c>
      <c r="E650" s="64">
        <v>1517.2474747474746</v>
      </c>
      <c r="F650" s="215"/>
      <c r="G650" s="290" t="e">
        <f t="shared" si="171"/>
        <v>#REF!</v>
      </c>
      <c r="H650" s="290">
        <f t="shared" si="180"/>
        <v>3337.94</v>
      </c>
      <c r="I650" s="304">
        <f t="shared" si="181"/>
        <v>0</v>
      </c>
      <c r="J650" s="64" t="e">
        <f t="shared" si="172"/>
        <v>#REF!</v>
      </c>
      <c r="K650" s="209"/>
      <c r="M650" s="178"/>
      <c r="N650" s="178"/>
      <c r="O650" s="178"/>
    </row>
    <row r="651" spans="1:15" ht="13.35" customHeight="1">
      <c r="A651" s="247">
        <f>A650+0.00000001</f>
        <v>6.1904020099999952</v>
      </c>
      <c r="B651" s="467" t="s">
        <v>1496</v>
      </c>
      <c r="C651" s="63" t="s">
        <v>30</v>
      </c>
      <c r="D651" s="435">
        <v>1</v>
      </c>
      <c r="E651" s="64">
        <v>1148</v>
      </c>
      <c r="F651" s="215"/>
      <c r="G651" s="290" t="e">
        <f t="shared" si="171"/>
        <v>#REF!</v>
      </c>
      <c r="H651" s="290">
        <f t="shared" si="180"/>
        <v>1148</v>
      </c>
      <c r="I651" s="304">
        <f t="shared" si="181"/>
        <v>0</v>
      </c>
      <c r="J651" s="64" t="e">
        <f t="shared" si="172"/>
        <v>#REF!</v>
      </c>
      <c r="K651" s="209"/>
      <c r="M651" s="178"/>
      <c r="N651" s="178"/>
      <c r="O651" s="178"/>
    </row>
    <row r="652" spans="1:15" ht="13.35" customHeight="1">
      <c r="A652" s="247">
        <f>A651+0.00000001</f>
        <v>6.1904020199999952</v>
      </c>
      <c r="B652" s="467" t="s">
        <v>1497</v>
      </c>
      <c r="C652" s="63" t="s">
        <v>30</v>
      </c>
      <c r="D652" s="435">
        <v>1</v>
      </c>
      <c r="E652" s="64">
        <v>350</v>
      </c>
      <c r="F652" s="215"/>
      <c r="G652" s="290" t="e">
        <f t="shared" si="171"/>
        <v>#REF!</v>
      </c>
      <c r="H652" s="290">
        <f t="shared" si="180"/>
        <v>350</v>
      </c>
      <c r="I652" s="304">
        <f t="shared" si="181"/>
        <v>0</v>
      </c>
      <c r="J652" s="64" t="e">
        <f t="shared" si="172"/>
        <v>#REF!</v>
      </c>
      <c r="K652" s="209"/>
      <c r="M652" s="178"/>
      <c r="N652" s="178"/>
      <c r="O652" s="178"/>
    </row>
    <row r="653" spans="1:15" ht="13.35" customHeight="1">
      <c r="A653" s="246">
        <f>A650+0.000001</f>
        <v>6.1904029999999954</v>
      </c>
      <c r="B653" s="467" t="s">
        <v>1498</v>
      </c>
      <c r="C653" s="63" t="s">
        <v>30</v>
      </c>
      <c r="D653" s="435">
        <v>1</v>
      </c>
      <c r="E653" s="64"/>
      <c r="F653" s="215"/>
      <c r="G653" s="290" t="e">
        <f t="shared" si="171"/>
        <v>#REF!</v>
      </c>
      <c r="H653" s="290">
        <f t="shared" si="180"/>
        <v>0</v>
      </c>
      <c r="I653" s="304">
        <f t="shared" si="181"/>
        <v>0</v>
      </c>
      <c r="J653" s="64" t="e">
        <f t="shared" si="172"/>
        <v>#REF!</v>
      </c>
      <c r="K653" s="209"/>
      <c r="M653" s="178"/>
      <c r="N653" s="178"/>
      <c r="O653" s="178"/>
    </row>
    <row r="654" spans="1:15" ht="13.35" customHeight="1">
      <c r="A654" s="247">
        <f>A653+0.00000001</f>
        <v>6.1904030099999954</v>
      </c>
      <c r="B654" s="467" t="s">
        <v>1499</v>
      </c>
      <c r="C654" s="63" t="s">
        <v>23</v>
      </c>
      <c r="D654" s="435">
        <v>1</v>
      </c>
      <c r="E654" s="64">
        <v>550</v>
      </c>
      <c r="F654" s="215"/>
      <c r="G654" s="290" t="e">
        <f t="shared" si="171"/>
        <v>#REF!</v>
      </c>
      <c r="H654" s="290">
        <f t="shared" si="180"/>
        <v>550</v>
      </c>
      <c r="I654" s="304">
        <f t="shared" si="181"/>
        <v>0</v>
      </c>
      <c r="J654" s="64" t="e">
        <f t="shared" si="172"/>
        <v>#REF!</v>
      </c>
      <c r="K654" s="209"/>
      <c r="M654" s="178"/>
      <c r="N654" s="178"/>
      <c r="O654" s="178"/>
    </row>
    <row r="655" spans="1:15" ht="13.35" customHeight="1">
      <c r="A655" s="246">
        <f>A653+0.000001</f>
        <v>6.1904039999999956</v>
      </c>
      <c r="B655" s="505" t="s">
        <v>1280</v>
      </c>
      <c r="C655" s="63"/>
      <c r="D655" s="435"/>
      <c r="E655" s="64"/>
      <c r="F655" s="215"/>
      <c r="G655" s="290" t="e">
        <f t="shared" si="171"/>
        <v>#REF!</v>
      </c>
      <c r="H655" s="290">
        <f t="shared" si="180"/>
        <v>0</v>
      </c>
      <c r="I655" s="304">
        <f t="shared" si="181"/>
        <v>0</v>
      </c>
      <c r="J655" s="64" t="e">
        <f t="shared" si="172"/>
        <v>#REF!</v>
      </c>
      <c r="K655" s="209"/>
      <c r="M655" s="178"/>
      <c r="N655" s="178"/>
      <c r="O655" s="178"/>
    </row>
    <row r="656" spans="1:15" ht="13.35" customHeight="1">
      <c r="A656" s="247">
        <f>A655+0.00000001</f>
        <v>6.1904040099999955</v>
      </c>
      <c r="B656" s="467" t="s">
        <v>1500</v>
      </c>
      <c r="C656" s="63" t="s">
        <v>30</v>
      </c>
      <c r="D656" s="435">
        <v>1</v>
      </c>
      <c r="E656" s="64">
        <v>5917.2749999999996</v>
      </c>
      <c r="F656" s="215"/>
      <c r="G656" s="290" t="e">
        <f t="shared" si="171"/>
        <v>#REF!</v>
      </c>
      <c r="H656" s="290">
        <f t="shared" si="180"/>
        <v>5917.28</v>
      </c>
      <c r="I656" s="304">
        <f t="shared" si="181"/>
        <v>0</v>
      </c>
      <c r="J656" s="64" t="e">
        <f t="shared" si="172"/>
        <v>#REF!</v>
      </c>
      <c r="K656" s="209"/>
      <c r="M656" s="178"/>
      <c r="N656" s="178"/>
      <c r="O656" s="178"/>
    </row>
    <row r="657" spans="1:15" ht="13.35" customHeight="1">
      <c r="A657" s="247">
        <f>A656+0.00000001</f>
        <v>6.1904040199999955</v>
      </c>
      <c r="B657" s="467" t="s">
        <v>1501</v>
      </c>
      <c r="C657" s="63" t="s">
        <v>30</v>
      </c>
      <c r="D657" s="435">
        <v>1</v>
      </c>
      <c r="E657" s="64">
        <v>4651.25</v>
      </c>
      <c r="F657" s="215"/>
      <c r="G657" s="290" t="e">
        <f t="shared" si="171"/>
        <v>#REF!</v>
      </c>
      <c r="H657" s="290">
        <f t="shared" si="180"/>
        <v>4651.25</v>
      </c>
      <c r="I657" s="304">
        <f t="shared" si="181"/>
        <v>0</v>
      </c>
      <c r="J657" s="64" t="e">
        <f t="shared" si="172"/>
        <v>#REF!</v>
      </c>
      <c r="K657" s="209"/>
      <c r="M657" s="178"/>
      <c r="N657" s="178"/>
      <c r="O657" s="178"/>
    </row>
    <row r="658" spans="1:15" ht="13.35" customHeight="1">
      <c r="A658" s="245">
        <f>A646+0.0001</f>
        <v>6.2001999999999953</v>
      </c>
      <c r="B658" s="467" t="s">
        <v>1502</v>
      </c>
      <c r="C658" s="63" t="s">
        <v>30</v>
      </c>
      <c r="D658" s="435">
        <v>1</v>
      </c>
      <c r="E658" s="64">
        <v>1727</v>
      </c>
      <c r="F658" s="215"/>
      <c r="G658" s="290" t="e">
        <f t="shared" si="171"/>
        <v>#REF!</v>
      </c>
      <c r="H658" s="290">
        <f t="shared" si="180"/>
        <v>1727</v>
      </c>
      <c r="I658" s="304">
        <f t="shared" si="181"/>
        <v>0</v>
      </c>
      <c r="J658" s="64" t="e">
        <f t="shared" si="172"/>
        <v>#REF!</v>
      </c>
      <c r="K658" s="209"/>
      <c r="M658" s="178"/>
      <c r="N658" s="178"/>
      <c r="O658" s="178"/>
    </row>
    <row r="659" spans="1:15" ht="13.35" customHeight="1">
      <c r="A659" s="248">
        <f>A656+0.000001</f>
        <v>6.1904050099999957</v>
      </c>
      <c r="B659" s="467" t="s">
        <v>1503</v>
      </c>
      <c r="C659" s="63" t="s">
        <v>30</v>
      </c>
      <c r="D659" s="435">
        <v>2</v>
      </c>
      <c r="E659" s="64">
        <v>1680</v>
      </c>
      <c r="F659" s="215"/>
      <c r="G659" s="290" t="e">
        <f t="shared" ref="G659:G690" si="183">+ROUND(E659+F659*tc,2)</f>
        <v>#REF!</v>
      </c>
      <c r="H659" s="290">
        <f t="shared" si="180"/>
        <v>3360</v>
      </c>
      <c r="I659" s="304">
        <f t="shared" si="181"/>
        <v>0</v>
      </c>
      <c r="J659" s="64" t="e">
        <f t="shared" ref="J659:J690" si="184">+ROUND(H659+I659*tc,2)</f>
        <v>#REF!</v>
      </c>
      <c r="K659" s="209"/>
      <c r="M659" s="178"/>
      <c r="N659" s="178"/>
      <c r="O659" s="178"/>
    </row>
    <row r="660" spans="1:15" ht="13.35" customHeight="1">
      <c r="A660" s="245">
        <f>A658+0.0001</f>
        <v>6.200299999999995</v>
      </c>
      <c r="B660" s="467" t="s">
        <v>1504</v>
      </c>
      <c r="C660" s="63" t="s">
        <v>30</v>
      </c>
      <c r="D660" s="435">
        <v>2</v>
      </c>
      <c r="E660" s="64">
        <v>1680</v>
      </c>
      <c r="F660" s="215"/>
      <c r="G660" s="290" t="e">
        <f t="shared" si="183"/>
        <v>#REF!</v>
      </c>
      <c r="H660" s="290">
        <f t="shared" si="180"/>
        <v>3360</v>
      </c>
      <c r="I660" s="304">
        <f t="shared" si="181"/>
        <v>0</v>
      </c>
      <c r="J660" s="64" t="e">
        <f t="shared" si="184"/>
        <v>#REF!</v>
      </c>
      <c r="K660" s="209"/>
      <c r="M660" s="178"/>
      <c r="N660" s="178"/>
      <c r="O660" s="178"/>
    </row>
    <row r="661" spans="1:15" ht="13.35" customHeight="1">
      <c r="A661" s="248">
        <f>A660+0.000001</f>
        <v>6.2003009999999952</v>
      </c>
      <c r="B661" s="505" t="s">
        <v>1505</v>
      </c>
      <c r="C661" s="63"/>
      <c r="D661" s="435">
        <v>0</v>
      </c>
      <c r="E661" s="64"/>
      <c r="F661" s="215"/>
      <c r="G661" s="290" t="e">
        <f t="shared" si="183"/>
        <v>#REF!</v>
      </c>
      <c r="H661" s="290">
        <f t="shared" si="180"/>
        <v>0</v>
      </c>
      <c r="I661" s="304">
        <f t="shared" si="181"/>
        <v>0</v>
      </c>
      <c r="J661" s="64" t="e">
        <f t="shared" si="184"/>
        <v>#REF!</v>
      </c>
      <c r="K661" s="209"/>
      <c r="M661" s="178"/>
      <c r="N661" s="178"/>
      <c r="O661" s="178"/>
    </row>
    <row r="662" spans="1:15" ht="13.35" customHeight="1">
      <c r="A662" s="248">
        <f t="shared" ref="A662:A684" si="185">A661+0.000001</f>
        <v>6.2003019999999953</v>
      </c>
      <c r="B662" s="467" t="s">
        <v>1506</v>
      </c>
      <c r="C662" s="63" t="s">
        <v>39</v>
      </c>
      <c r="D662" s="435">
        <v>3.8</v>
      </c>
      <c r="E662" s="64">
        <v>650</v>
      </c>
      <c r="F662" s="215"/>
      <c r="G662" s="290" t="e">
        <f t="shared" si="183"/>
        <v>#REF!</v>
      </c>
      <c r="H662" s="290">
        <f t="shared" si="180"/>
        <v>2470</v>
      </c>
      <c r="I662" s="304">
        <f t="shared" si="181"/>
        <v>0</v>
      </c>
      <c r="J662" s="64" t="e">
        <f t="shared" si="184"/>
        <v>#REF!</v>
      </c>
      <c r="K662" s="209"/>
      <c r="M662" s="178"/>
      <c r="N662" s="178"/>
      <c r="O662" s="178"/>
    </row>
    <row r="663" spans="1:15" ht="13.35" customHeight="1">
      <c r="A663" s="248">
        <f t="shared" si="185"/>
        <v>6.2003029999999955</v>
      </c>
      <c r="B663" s="505" t="s">
        <v>1324</v>
      </c>
      <c r="C663" s="63"/>
      <c r="D663" s="435">
        <v>0</v>
      </c>
      <c r="E663" s="64"/>
      <c r="F663" s="215"/>
      <c r="G663" s="290" t="e">
        <f t="shared" si="183"/>
        <v>#REF!</v>
      </c>
      <c r="H663" s="290">
        <f t="shared" si="180"/>
        <v>0</v>
      </c>
      <c r="I663" s="304">
        <f t="shared" si="181"/>
        <v>0</v>
      </c>
      <c r="J663" s="64" t="e">
        <f t="shared" si="184"/>
        <v>#REF!</v>
      </c>
      <c r="K663" s="209"/>
      <c r="M663" s="178"/>
      <c r="N663" s="178"/>
      <c r="O663" s="178"/>
    </row>
    <row r="664" spans="1:15" ht="13.35" customHeight="1">
      <c r="A664" s="245">
        <f>A660+0.0001</f>
        <v>6.2003999999999948</v>
      </c>
      <c r="B664" s="467" t="s">
        <v>1507</v>
      </c>
      <c r="C664" s="63" t="s">
        <v>39</v>
      </c>
      <c r="D664" s="435">
        <v>3.97</v>
      </c>
      <c r="E664" s="64">
        <v>3125</v>
      </c>
      <c r="F664" s="215"/>
      <c r="G664" s="290" t="e">
        <f t="shared" si="183"/>
        <v>#REF!</v>
      </c>
      <c r="H664" s="290">
        <f t="shared" si="180"/>
        <v>12406.25</v>
      </c>
      <c r="I664" s="304">
        <f t="shared" si="181"/>
        <v>0</v>
      </c>
      <c r="J664" s="64" t="e">
        <f t="shared" si="184"/>
        <v>#REF!</v>
      </c>
      <c r="K664" s="209"/>
      <c r="M664" s="178"/>
      <c r="N664" s="178"/>
      <c r="O664" s="178"/>
    </row>
    <row r="665" spans="1:15" ht="13.35" customHeight="1">
      <c r="A665" s="248">
        <f>A664+0.000001</f>
        <v>6.2004009999999949</v>
      </c>
      <c r="B665" s="467" t="s">
        <v>1508</v>
      </c>
      <c r="C665" s="63" t="s">
        <v>39</v>
      </c>
      <c r="D665" s="435">
        <v>2.25</v>
      </c>
      <c r="E665" s="64">
        <v>1150</v>
      </c>
      <c r="F665" s="215"/>
      <c r="G665" s="290" t="e">
        <f t="shared" si="183"/>
        <v>#REF!</v>
      </c>
      <c r="H665" s="290">
        <f t="shared" si="180"/>
        <v>2587.5</v>
      </c>
      <c r="I665" s="304">
        <f t="shared" si="181"/>
        <v>0</v>
      </c>
      <c r="J665" s="64" t="e">
        <f t="shared" si="184"/>
        <v>#REF!</v>
      </c>
      <c r="K665" s="209"/>
      <c r="M665" s="178"/>
      <c r="N665" s="178"/>
      <c r="O665" s="178"/>
    </row>
    <row r="666" spans="1:15" ht="13.35" customHeight="1">
      <c r="A666" s="245">
        <f>A664+0.0001</f>
        <v>6.2004999999999946</v>
      </c>
      <c r="B666" s="467" t="s">
        <v>1509</v>
      </c>
      <c r="C666" s="63" t="s">
        <v>39</v>
      </c>
      <c r="D666" s="435">
        <v>3.3000000000000003</v>
      </c>
      <c r="E666" s="64">
        <v>1150</v>
      </c>
      <c r="F666" s="215"/>
      <c r="G666" s="290" t="e">
        <f t="shared" si="183"/>
        <v>#REF!</v>
      </c>
      <c r="H666" s="290">
        <f t="shared" si="180"/>
        <v>3795</v>
      </c>
      <c r="I666" s="304">
        <f t="shared" si="181"/>
        <v>0</v>
      </c>
      <c r="J666" s="64" t="e">
        <f t="shared" si="184"/>
        <v>#REF!</v>
      </c>
      <c r="K666" s="209"/>
      <c r="M666" s="178"/>
      <c r="N666" s="178"/>
      <c r="O666" s="178"/>
    </row>
    <row r="667" spans="1:15" ht="13.35" customHeight="1">
      <c r="A667" s="248">
        <f>A666+0.000001</f>
        <v>6.2005009999999947</v>
      </c>
      <c r="B667" s="505" t="s">
        <v>1510</v>
      </c>
      <c r="C667" s="63"/>
      <c r="D667" s="435">
        <v>0</v>
      </c>
      <c r="E667" s="64"/>
      <c r="F667" s="215"/>
      <c r="G667" s="290" t="e">
        <f t="shared" si="183"/>
        <v>#REF!</v>
      </c>
      <c r="H667" s="290">
        <f t="shared" si="180"/>
        <v>0</v>
      </c>
      <c r="I667" s="304">
        <f t="shared" si="181"/>
        <v>0</v>
      </c>
      <c r="J667" s="64" t="e">
        <f t="shared" si="184"/>
        <v>#REF!</v>
      </c>
      <c r="K667" s="209"/>
      <c r="M667" s="178"/>
      <c r="N667" s="178"/>
      <c r="O667" s="178"/>
    </row>
    <row r="668" spans="1:15" ht="13.35" customHeight="1">
      <c r="A668" s="245">
        <f>A666+0.0001</f>
        <v>6.2005999999999943</v>
      </c>
      <c r="B668" s="467" t="s">
        <v>1511</v>
      </c>
      <c r="C668" s="63" t="s">
        <v>39</v>
      </c>
      <c r="D668" s="435">
        <v>2.85</v>
      </c>
      <c r="E668" s="64">
        <v>1592.25</v>
      </c>
      <c r="F668" s="215"/>
      <c r="G668" s="290" t="e">
        <f t="shared" si="183"/>
        <v>#REF!</v>
      </c>
      <c r="H668" s="290">
        <f t="shared" si="180"/>
        <v>4537.91</v>
      </c>
      <c r="I668" s="304">
        <f t="shared" si="181"/>
        <v>0</v>
      </c>
      <c r="J668" s="64" t="e">
        <f t="shared" si="184"/>
        <v>#REF!</v>
      </c>
      <c r="K668" s="209"/>
      <c r="M668" s="178"/>
      <c r="N668" s="178"/>
      <c r="O668" s="178"/>
    </row>
    <row r="669" spans="1:15" ht="13.35" customHeight="1">
      <c r="A669" s="248">
        <f>A668+0.000001</f>
        <v>6.2006009999999945</v>
      </c>
      <c r="B669" s="467" t="s">
        <v>1512</v>
      </c>
      <c r="C669" s="63" t="s">
        <v>39</v>
      </c>
      <c r="D669" s="435">
        <v>5.91</v>
      </c>
      <c r="E669" s="64">
        <v>1592.25</v>
      </c>
      <c r="F669" s="215"/>
      <c r="G669" s="290" t="e">
        <f t="shared" si="183"/>
        <v>#REF!</v>
      </c>
      <c r="H669" s="290">
        <f t="shared" si="180"/>
        <v>9410.2000000000007</v>
      </c>
      <c r="I669" s="304">
        <f t="shared" si="181"/>
        <v>0</v>
      </c>
      <c r="J669" s="64" t="e">
        <f t="shared" si="184"/>
        <v>#REF!</v>
      </c>
      <c r="K669" s="209"/>
      <c r="M669" s="178"/>
      <c r="N669" s="178"/>
      <c r="O669" s="178"/>
    </row>
    <row r="670" spans="1:15" ht="13.35" customHeight="1">
      <c r="A670" s="248">
        <f t="shared" si="185"/>
        <v>6.2006019999999946</v>
      </c>
      <c r="B670" s="467" t="s">
        <v>1513</v>
      </c>
      <c r="C670" s="63" t="s">
        <v>39</v>
      </c>
      <c r="D670" s="435">
        <v>1.1000000000000001</v>
      </c>
      <c r="E670" s="64">
        <v>1592.25</v>
      </c>
      <c r="F670" s="215"/>
      <c r="G670" s="290" t="e">
        <f t="shared" si="183"/>
        <v>#REF!</v>
      </c>
      <c r="H670" s="290">
        <f t="shared" si="180"/>
        <v>1751.48</v>
      </c>
      <c r="I670" s="304">
        <f t="shared" si="181"/>
        <v>0</v>
      </c>
      <c r="J670" s="64" t="e">
        <f t="shared" si="184"/>
        <v>#REF!</v>
      </c>
      <c r="K670" s="209"/>
      <c r="M670" s="178"/>
      <c r="N670" s="178"/>
      <c r="O670" s="178"/>
    </row>
    <row r="671" spans="1:15" ht="13.35" customHeight="1">
      <c r="A671" s="248">
        <f t="shared" si="185"/>
        <v>6.2006029999999948</v>
      </c>
      <c r="B671" s="467" t="s">
        <v>1514</v>
      </c>
      <c r="C671" s="63" t="s">
        <v>39</v>
      </c>
      <c r="D671" s="435">
        <v>3.4</v>
      </c>
      <c r="E671" s="64">
        <v>1592.25</v>
      </c>
      <c r="F671" s="215"/>
      <c r="G671" s="290" t="e">
        <f t="shared" si="183"/>
        <v>#REF!</v>
      </c>
      <c r="H671" s="290">
        <f t="shared" si="180"/>
        <v>5413.65</v>
      </c>
      <c r="I671" s="304">
        <f t="shared" si="181"/>
        <v>0</v>
      </c>
      <c r="J671" s="64" t="e">
        <f t="shared" si="184"/>
        <v>#REF!</v>
      </c>
      <c r="K671" s="209"/>
      <c r="M671" s="178"/>
      <c r="N671" s="178"/>
      <c r="O671" s="178"/>
    </row>
    <row r="672" spans="1:15" ht="13.35" customHeight="1">
      <c r="A672" s="248">
        <f t="shared" si="185"/>
        <v>6.2006039999999949</v>
      </c>
      <c r="B672" s="467" t="s">
        <v>1515</v>
      </c>
      <c r="C672" s="63" t="s">
        <v>30</v>
      </c>
      <c r="D672" s="435">
        <v>4</v>
      </c>
      <c r="E672" s="64"/>
      <c r="F672" s="215">
        <v>305.5</v>
      </c>
      <c r="G672" s="290" t="e">
        <f t="shared" si="183"/>
        <v>#REF!</v>
      </c>
      <c r="H672" s="290">
        <f t="shared" si="180"/>
        <v>0</v>
      </c>
      <c r="I672" s="304">
        <f t="shared" si="181"/>
        <v>1222</v>
      </c>
      <c r="J672" s="64" t="e">
        <f t="shared" si="184"/>
        <v>#REF!</v>
      </c>
      <c r="K672" s="209"/>
      <c r="M672" s="178"/>
      <c r="N672" s="178"/>
      <c r="O672" s="178"/>
    </row>
    <row r="673" spans="1:15" ht="13.35" customHeight="1">
      <c r="A673" s="248">
        <f t="shared" si="185"/>
        <v>6.200604999999995</v>
      </c>
      <c r="B673" s="467" t="s">
        <v>1516</v>
      </c>
      <c r="C673" s="63" t="s">
        <v>30</v>
      </c>
      <c r="D673" s="435">
        <v>1</v>
      </c>
      <c r="E673" s="64"/>
      <c r="F673" s="215">
        <v>452.375</v>
      </c>
      <c r="G673" s="290" t="e">
        <f t="shared" si="183"/>
        <v>#REF!</v>
      </c>
      <c r="H673" s="290">
        <f t="shared" si="180"/>
        <v>0</v>
      </c>
      <c r="I673" s="304">
        <f t="shared" si="181"/>
        <v>452.38</v>
      </c>
      <c r="J673" s="64" t="e">
        <f t="shared" si="184"/>
        <v>#REF!</v>
      </c>
      <c r="K673" s="209"/>
      <c r="M673" s="178"/>
      <c r="N673" s="178"/>
      <c r="O673" s="178"/>
    </row>
    <row r="674" spans="1:15" ht="13.35" customHeight="1">
      <c r="A674" s="248">
        <f t="shared" si="185"/>
        <v>6.2006059999999952</v>
      </c>
      <c r="B674" s="467" t="s">
        <v>1517</v>
      </c>
      <c r="C674" s="63" t="s">
        <v>30</v>
      </c>
      <c r="D674" s="435">
        <v>2</v>
      </c>
      <c r="E674" s="64"/>
      <c r="F674" s="215">
        <v>675.625</v>
      </c>
      <c r="G674" s="290" t="e">
        <f t="shared" si="183"/>
        <v>#REF!</v>
      </c>
      <c r="H674" s="290">
        <f t="shared" si="180"/>
        <v>0</v>
      </c>
      <c r="I674" s="304">
        <f t="shared" si="181"/>
        <v>1351.25</v>
      </c>
      <c r="J674" s="64" t="e">
        <f t="shared" si="184"/>
        <v>#REF!</v>
      </c>
      <c r="K674" s="209"/>
      <c r="M674" s="178"/>
      <c r="N674" s="178"/>
      <c r="O674" s="178"/>
    </row>
    <row r="675" spans="1:15" ht="13.35" customHeight="1">
      <c r="A675" s="248">
        <f t="shared" si="185"/>
        <v>6.2006069999999953</v>
      </c>
      <c r="B675" s="467" t="s">
        <v>1518</v>
      </c>
      <c r="C675" s="63" t="s">
        <v>30</v>
      </c>
      <c r="D675" s="435">
        <v>2</v>
      </c>
      <c r="E675" s="64"/>
      <c r="F675" s="215">
        <v>340.75</v>
      </c>
      <c r="G675" s="290" t="e">
        <f t="shared" si="183"/>
        <v>#REF!</v>
      </c>
      <c r="H675" s="290">
        <f t="shared" si="180"/>
        <v>0</v>
      </c>
      <c r="I675" s="304">
        <f t="shared" si="181"/>
        <v>681.5</v>
      </c>
      <c r="J675" s="64" t="e">
        <f t="shared" si="184"/>
        <v>#REF!</v>
      </c>
      <c r="K675" s="209"/>
      <c r="M675" s="178"/>
      <c r="N675" s="178"/>
      <c r="O675" s="178"/>
    </row>
    <row r="676" spans="1:15" ht="13.35" customHeight="1">
      <c r="A676" s="248">
        <f t="shared" si="185"/>
        <v>6.2006079999999955</v>
      </c>
      <c r="B676" s="467" t="s">
        <v>1519</v>
      </c>
      <c r="C676" s="63" t="s">
        <v>30</v>
      </c>
      <c r="D676" s="435">
        <v>1</v>
      </c>
      <c r="E676" s="64"/>
      <c r="F676" s="215">
        <v>540.5</v>
      </c>
      <c r="G676" s="290" t="e">
        <f t="shared" si="183"/>
        <v>#REF!</v>
      </c>
      <c r="H676" s="290">
        <f t="shared" si="180"/>
        <v>0</v>
      </c>
      <c r="I676" s="304">
        <f t="shared" si="181"/>
        <v>540.5</v>
      </c>
      <c r="J676" s="64" t="e">
        <f t="shared" si="184"/>
        <v>#REF!</v>
      </c>
      <c r="K676" s="209"/>
      <c r="M676" s="178"/>
      <c r="N676" s="178"/>
      <c r="O676" s="178"/>
    </row>
    <row r="677" spans="1:15" ht="13.35" customHeight="1">
      <c r="A677" s="248">
        <f t="shared" si="185"/>
        <v>6.2006089999999956</v>
      </c>
      <c r="B677" s="467" t="s">
        <v>1520</v>
      </c>
      <c r="C677" s="63" t="s">
        <v>39</v>
      </c>
      <c r="D677" s="435">
        <v>4.29</v>
      </c>
      <c r="E677" s="64">
        <v>750</v>
      </c>
      <c r="F677" s="215"/>
      <c r="G677" s="290" t="e">
        <f t="shared" si="183"/>
        <v>#REF!</v>
      </c>
      <c r="H677" s="290">
        <f t="shared" si="180"/>
        <v>3217.5</v>
      </c>
      <c r="I677" s="304">
        <f t="shared" si="181"/>
        <v>0</v>
      </c>
      <c r="J677" s="64" t="e">
        <f t="shared" si="184"/>
        <v>#REF!</v>
      </c>
      <c r="K677" s="209"/>
      <c r="M677" s="178"/>
      <c r="N677" s="178"/>
      <c r="O677" s="178"/>
    </row>
    <row r="678" spans="1:15" ht="13.35" customHeight="1">
      <c r="A678" s="248">
        <f t="shared" si="185"/>
        <v>6.2006099999999957</v>
      </c>
      <c r="B678" s="467" t="s">
        <v>1521</v>
      </c>
      <c r="C678" s="63" t="s">
        <v>39</v>
      </c>
      <c r="D678" s="435">
        <v>27.96</v>
      </c>
      <c r="E678" s="64">
        <v>750</v>
      </c>
      <c r="F678" s="215"/>
      <c r="G678" s="290" t="e">
        <f t="shared" si="183"/>
        <v>#REF!</v>
      </c>
      <c r="H678" s="290">
        <f t="shared" si="180"/>
        <v>20970</v>
      </c>
      <c r="I678" s="304">
        <f t="shared" si="181"/>
        <v>0</v>
      </c>
      <c r="J678" s="64" t="e">
        <f t="shared" si="184"/>
        <v>#REF!</v>
      </c>
      <c r="K678" s="209"/>
      <c r="M678" s="178"/>
      <c r="N678" s="178"/>
      <c r="O678" s="178"/>
    </row>
    <row r="679" spans="1:15" ht="13.35" customHeight="1">
      <c r="A679" s="248">
        <f t="shared" si="185"/>
        <v>6.2006109999999959</v>
      </c>
      <c r="B679" s="467" t="s">
        <v>1522</v>
      </c>
      <c r="C679" s="63" t="s">
        <v>39</v>
      </c>
      <c r="D679" s="435">
        <v>10.01</v>
      </c>
      <c r="E679" s="64">
        <v>750</v>
      </c>
      <c r="F679" s="215"/>
      <c r="G679" s="290" t="e">
        <f t="shared" si="183"/>
        <v>#REF!</v>
      </c>
      <c r="H679" s="290">
        <f t="shared" si="180"/>
        <v>7507.5</v>
      </c>
      <c r="I679" s="304">
        <f t="shared" si="181"/>
        <v>0</v>
      </c>
      <c r="J679" s="64" t="e">
        <f t="shared" si="184"/>
        <v>#REF!</v>
      </c>
      <c r="K679" s="209"/>
      <c r="M679" s="178"/>
      <c r="N679" s="178"/>
      <c r="O679" s="178"/>
    </row>
    <row r="680" spans="1:15" ht="13.35" customHeight="1">
      <c r="A680" s="248">
        <f t="shared" si="185"/>
        <v>6.200611999999996</v>
      </c>
      <c r="B680" s="467" t="s">
        <v>1523</v>
      </c>
      <c r="C680" s="63" t="s">
        <v>39</v>
      </c>
      <c r="D680" s="435">
        <v>21.15</v>
      </c>
      <c r="E680" s="64">
        <v>350</v>
      </c>
      <c r="F680" s="215"/>
      <c r="G680" s="290" t="e">
        <f t="shared" si="183"/>
        <v>#REF!</v>
      </c>
      <c r="H680" s="290">
        <f t="shared" si="180"/>
        <v>7402.5</v>
      </c>
      <c r="I680" s="304">
        <f t="shared" si="181"/>
        <v>0</v>
      </c>
      <c r="J680" s="64" t="e">
        <f t="shared" si="184"/>
        <v>#REF!</v>
      </c>
      <c r="K680" s="209"/>
      <c r="M680" s="178"/>
      <c r="N680" s="178"/>
      <c r="O680" s="178"/>
    </row>
    <row r="681" spans="1:15" ht="13.35" customHeight="1">
      <c r="A681" s="248">
        <f t="shared" si="185"/>
        <v>6.2006129999999962</v>
      </c>
      <c r="B681" s="467" t="s">
        <v>1524</v>
      </c>
      <c r="C681" s="63"/>
      <c r="D681" s="435">
        <v>0</v>
      </c>
      <c r="E681" s="64"/>
      <c r="F681" s="215"/>
      <c r="G681" s="290" t="e">
        <f t="shared" si="183"/>
        <v>#REF!</v>
      </c>
      <c r="H681" s="290">
        <f t="shared" si="180"/>
        <v>0</v>
      </c>
      <c r="I681" s="304">
        <f t="shared" si="181"/>
        <v>0</v>
      </c>
      <c r="J681" s="64" t="e">
        <f t="shared" si="184"/>
        <v>#REF!</v>
      </c>
      <c r="K681" s="209"/>
      <c r="M681" s="178"/>
      <c r="N681" s="178"/>
      <c r="O681" s="178"/>
    </row>
    <row r="682" spans="1:15" ht="13.35" customHeight="1">
      <c r="A682" s="248">
        <f t="shared" si="185"/>
        <v>6.2006139999999963</v>
      </c>
      <c r="B682" s="467" t="s">
        <v>1506</v>
      </c>
      <c r="C682" s="63" t="s">
        <v>39</v>
      </c>
      <c r="D682" s="435">
        <v>5.91</v>
      </c>
      <c r="E682" s="64">
        <v>650</v>
      </c>
      <c r="F682" s="215"/>
      <c r="G682" s="290" t="e">
        <f t="shared" si="183"/>
        <v>#REF!</v>
      </c>
      <c r="H682" s="290">
        <f t="shared" si="180"/>
        <v>3841.5</v>
      </c>
      <c r="I682" s="304">
        <f t="shared" si="181"/>
        <v>0</v>
      </c>
      <c r="J682" s="64" t="e">
        <f t="shared" si="184"/>
        <v>#REF!</v>
      </c>
      <c r="K682" s="209"/>
      <c r="M682" s="178"/>
      <c r="N682" s="178"/>
      <c r="O682" s="178"/>
    </row>
    <row r="683" spans="1:15" ht="13.5" customHeight="1">
      <c r="A683" s="248">
        <f t="shared" si="185"/>
        <v>6.2006149999999964</v>
      </c>
      <c r="B683" s="467" t="s">
        <v>1525</v>
      </c>
      <c r="C683" s="63"/>
      <c r="D683" s="435">
        <v>0</v>
      </c>
      <c r="E683" s="64"/>
      <c r="F683" s="215"/>
      <c r="G683" s="290" t="e">
        <f t="shared" si="183"/>
        <v>#REF!</v>
      </c>
      <c r="H683" s="290">
        <f t="shared" si="180"/>
        <v>0</v>
      </c>
      <c r="I683" s="304">
        <f t="shared" si="181"/>
        <v>0</v>
      </c>
      <c r="J683" s="64" t="e">
        <f t="shared" si="184"/>
        <v>#REF!</v>
      </c>
      <c r="K683" s="209"/>
      <c r="M683" s="178"/>
      <c r="N683" s="178"/>
      <c r="O683" s="178"/>
    </row>
    <row r="684" spans="1:15" ht="13.35" customHeight="1">
      <c r="A684" s="248">
        <f t="shared" si="185"/>
        <v>6.2006159999999966</v>
      </c>
      <c r="B684" s="467" t="s">
        <v>1349</v>
      </c>
      <c r="C684" s="63" t="s">
        <v>39</v>
      </c>
      <c r="D684" s="435">
        <v>2.41</v>
      </c>
      <c r="E684" s="64">
        <v>685</v>
      </c>
      <c r="F684" s="215"/>
      <c r="G684" s="290" t="e">
        <f t="shared" si="183"/>
        <v>#REF!</v>
      </c>
      <c r="H684" s="290">
        <f t="shared" si="180"/>
        <v>1650.85</v>
      </c>
      <c r="I684" s="304">
        <f t="shared" si="181"/>
        <v>0</v>
      </c>
      <c r="J684" s="64" t="e">
        <f t="shared" si="184"/>
        <v>#REF!</v>
      </c>
      <c r="K684" s="209"/>
      <c r="M684" s="178"/>
      <c r="N684" s="178"/>
      <c r="O684" s="178"/>
    </row>
    <row r="685" spans="1:15" ht="13.35" customHeight="1">
      <c r="A685" s="245">
        <f>A668+0.0001</f>
        <v>6.2006999999999941</v>
      </c>
      <c r="B685" s="467" t="s">
        <v>1526</v>
      </c>
      <c r="C685" s="63"/>
      <c r="D685" s="435"/>
      <c r="E685" s="64"/>
      <c r="F685" s="215"/>
      <c r="G685" s="290" t="e">
        <f t="shared" si="183"/>
        <v>#REF!</v>
      </c>
      <c r="H685" s="290">
        <f t="shared" si="180"/>
        <v>0</v>
      </c>
      <c r="I685" s="304">
        <f t="shared" si="181"/>
        <v>0</v>
      </c>
      <c r="J685" s="64" t="e">
        <f t="shared" si="184"/>
        <v>#REF!</v>
      </c>
      <c r="K685" s="209"/>
      <c r="M685" s="178"/>
      <c r="N685" s="178"/>
      <c r="O685" s="178"/>
    </row>
    <row r="686" spans="1:15" ht="13.35" customHeight="1">
      <c r="A686" s="248">
        <f t="shared" ref="A686" si="186">A685+0.000001</f>
        <v>6.2007009999999942</v>
      </c>
      <c r="B686" s="467" t="s">
        <v>1527</v>
      </c>
      <c r="C686" s="63" t="s">
        <v>30</v>
      </c>
      <c r="D686" s="435">
        <v>2</v>
      </c>
      <c r="E686" s="64"/>
      <c r="F686" s="215">
        <v>1713.6</v>
      </c>
      <c r="G686" s="290" t="e">
        <f t="shared" si="183"/>
        <v>#REF!</v>
      </c>
      <c r="H686" s="290">
        <f t="shared" si="180"/>
        <v>0</v>
      </c>
      <c r="I686" s="304">
        <f t="shared" si="181"/>
        <v>3427.2</v>
      </c>
      <c r="J686" s="64" t="e">
        <f t="shared" si="184"/>
        <v>#REF!</v>
      </c>
      <c r="K686" s="209"/>
      <c r="M686" s="178"/>
      <c r="N686" s="178"/>
      <c r="O686" s="178"/>
    </row>
    <row r="687" spans="1:15" ht="13.35" customHeight="1">
      <c r="A687" s="245">
        <f>A685+0.0001</f>
        <v>6.2007999999999939</v>
      </c>
      <c r="B687" s="467" t="s">
        <v>1528</v>
      </c>
      <c r="C687" s="63" t="s">
        <v>30</v>
      </c>
      <c r="D687" s="435">
        <v>6</v>
      </c>
      <c r="E687" s="64"/>
      <c r="F687" s="215">
        <v>323.125</v>
      </c>
      <c r="G687" s="290" t="e">
        <f t="shared" si="183"/>
        <v>#REF!</v>
      </c>
      <c r="H687" s="290">
        <f t="shared" si="180"/>
        <v>0</v>
      </c>
      <c r="I687" s="304">
        <f t="shared" si="181"/>
        <v>1938.75</v>
      </c>
      <c r="J687" s="64" t="e">
        <f t="shared" si="184"/>
        <v>#REF!</v>
      </c>
      <c r="K687" s="209"/>
      <c r="M687" s="178"/>
      <c r="N687" s="178"/>
      <c r="O687" s="178"/>
    </row>
    <row r="688" spans="1:15" ht="13.35" customHeight="1">
      <c r="A688" s="248">
        <f>A687+0.000001</f>
        <v>6.200800999999994</v>
      </c>
      <c r="B688" s="467" t="s">
        <v>1529</v>
      </c>
      <c r="C688" s="63" t="s">
        <v>30</v>
      </c>
      <c r="D688" s="435">
        <v>2</v>
      </c>
      <c r="E688" s="64"/>
      <c r="F688" s="215">
        <v>323.125</v>
      </c>
      <c r="G688" s="290" t="e">
        <f t="shared" si="183"/>
        <v>#REF!</v>
      </c>
      <c r="H688" s="290">
        <f t="shared" si="180"/>
        <v>0</v>
      </c>
      <c r="I688" s="304">
        <f t="shared" si="181"/>
        <v>646.25</v>
      </c>
      <c r="J688" s="64" t="e">
        <f t="shared" si="184"/>
        <v>#REF!</v>
      </c>
      <c r="K688" s="209"/>
      <c r="M688" s="178"/>
      <c r="N688" s="178"/>
      <c r="O688" s="178"/>
    </row>
    <row r="689" spans="1:15" ht="13.35" customHeight="1">
      <c r="A689" s="248">
        <f t="shared" ref="A689:A696" si="187">A688+0.000001</f>
        <v>6.2008019999999942</v>
      </c>
      <c r="B689" s="467" t="s">
        <v>1530</v>
      </c>
      <c r="C689" s="63" t="s">
        <v>30</v>
      </c>
      <c r="D689" s="435">
        <v>1</v>
      </c>
      <c r="E689" s="64">
        <v>850</v>
      </c>
      <c r="F689" s="215"/>
      <c r="G689" s="290" t="e">
        <f t="shared" si="183"/>
        <v>#REF!</v>
      </c>
      <c r="H689" s="290">
        <f t="shared" si="180"/>
        <v>850</v>
      </c>
      <c r="I689" s="304">
        <f t="shared" si="181"/>
        <v>0</v>
      </c>
      <c r="J689" s="64" t="e">
        <f t="shared" si="184"/>
        <v>#REF!</v>
      </c>
      <c r="K689" s="209"/>
      <c r="M689" s="178"/>
      <c r="N689" s="178"/>
      <c r="O689" s="178"/>
    </row>
    <row r="690" spans="1:15" ht="13.35" customHeight="1">
      <c r="A690" s="248">
        <f t="shared" si="187"/>
        <v>6.2008029999999943</v>
      </c>
      <c r="B690" s="467" t="s">
        <v>1531</v>
      </c>
      <c r="C690" s="63" t="s">
        <v>30</v>
      </c>
      <c r="D690" s="435">
        <v>1</v>
      </c>
      <c r="E690" s="64">
        <v>1525</v>
      </c>
      <c r="F690" s="215"/>
      <c r="G690" s="290" t="e">
        <f t="shared" si="183"/>
        <v>#REF!</v>
      </c>
      <c r="H690" s="290">
        <f t="shared" si="180"/>
        <v>1525</v>
      </c>
      <c r="I690" s="304">
        <f t="shared" si="181"/>
        <v>0</v>
      </c>
      <c r="J690" s="64" t="e">
        <f t="shared" si="184"/>
        <v>#REF!</v>
      </c>
      <c r="K690" s="209"/>
      <c r="M690" s="178"/>
      <c r="N690" s="178"/>
      <c r="O690" s="178"/>
    </row>
    <row r="691" spans="1:15" ht="13.35" customHeight="1">
      <c r="A691" s="248">
        <f t="shared" si="187"/>
        <v>6.2008039999999944</v>
      </c>
      <c r="B691" s="450" t="s">
        <v>1532</v>
      </c>
      <c r="C691" s="63"/>
      <c r="D691" s="435"/>
      <c r="E691" s="64" t="s">
        <v>1</v>
      </c>
      <c r="F691" s="215" t="s">
        <v>1</v>
      </c>
      <c r="G691" s="290"/>
      <c r="H691" s="290"/>
      <c r="I691" s="304"/>
      <c r="J691" s="64"/>
      <c r="K691" s="209" t="e">
        <f>SUM(H691:H808)+SUM(I691:I808)*tc</f>
        <v>#REF!</v>
      </c>
      <c r="M691" s="178"/>
      <c r="N691" s="178"/>
      <c r="O691" s="178"/>
    </row>
    <row r="692" spans="1:15" ht="13.35" customHeight="1">
      <c r="A692" s="248">
        <f t="shared" si="187"/>
        <v>6.2008049999999946</v>
      </c>
      <c r="B692" s="496" t="s">
        <v>1533</v>
      </c>
      <c r="C692" s="63"/>
      <c r="D692" s="435">
        <v>0</v>
      </c>
      <c r="E692" s="64"/>
      <c r="F692" s="215"/>
      <c r="G692" s="290"/>
      <c r="H692" s="290"/>
      <c r="I692" s="304"/>
      <c r="J692" s="64"/>
      <c r="K692" s="67"/>
      <c r="M692" s="178"/>
      <c r="N692" s="178"/>
      <c r="O692" s="178"/>
    </row>
    <row r="693" spans="1:15" ht="13.35" customHeight="1">
      <c r="A693" s="248">
        <f t="shared" si="187"/>
        <v>6.2008059999999947</v>
      </c>
      <c r="B693" s="467" t="s">
        <v>1534</v>
      </c>
      <c r="C693" s="63" t="s">
        <v>30</v>
      </c>
      <c r="D693" s="435">
        <v>1</v>
      </c>
      <c r="E693" s="64"/>
      <c r="F693" s="215">
        <v>690.40900177843469</v>
      </c>
      <c r="G693" s="290" t="e">
        <f t="shared" ref="G693" si="188">+ROUND(E693+F693*tc,2)</f>
        <v>#REF!</v>
      </c>
      <c r="H693" s="290">
        <f t="shared" ref="H693:H756" si="189">+ROUND(D693*E693,2)</f>
        <v>0</v>
      </c>
      <c r="I693" s="304">
        <f>+ROUND(D693*F693,2)</f>
        <v>690.41</v>
      </c>
      <c r="J693" s="64" t="e">
        <f t="shared" ref="J693" si="190">+ROUND(H693+I693*tc,2)</f>
        <v>#REF!</v>
      </c>
      <c r="K693" s="67"/>
      <c r="M693" s="178"/>
      <c r="N693" s="178"/>
      <c r="O693" s="178"/>
    </row>
    <row r="694" spans="1:15" ht="13.35" customHeight="1">
      <c r="A694" s="248">
        <f t="shared" si="187"/>
        <v>6.2008069999999949</v>
      </c>
      <c r="B694" s="467" t="s">
        <v>1535</v>
      </c>
      <c r="C694" s="63" t="s">
        <v>30</v>
      </c>
      <c r="D694" s="435">
        <v>1</v>
      </c>
      <c r="E694" s="64"/>
      <c r="F694" s="215">
        <v>690.40900177843469</v>
      </c>
      <c r="G694" s="290" t="e">
        <f t="shared" ref="G694:G739" si="191">+ROUND(E694+F694*tc,2)</f>
        <v>#REF!</v>
      </c>
      <c r="H694" s="290">
        <f t="shared" si="189"/>
        <v>0</v>
      </c>
      <c r="I694" s="304">
        <f t="shared" ref="I694:I757" si="192">+ROUND(D694*F694,2)</f>
        <v>690.41</v>
      </c>
      <c r="J694" s="64" t="e">
        <f t="shared" ref="J694:J739" si="193">+ROUND(H694+I694*tc,2)</f>
        <v>#REF!</v>
      </c>
      <c r="K694" s="67"/>
      <c r="M694" s="178"/>
      <c r="N694" s="178"/>
      <c r="O694" s="178"/>
    </row>
    <row r="695" spans="1:15" ht="13.35" customHeight="1">
      <c r="A695" s="248">
        <f t="shared" si="187"/>
        <v>6.200807999999995</v>
      </c>
      <c r="B695" s="467" t="s">
        <v>1536</v>
      </c>
      <c r="C695" s="63" t="s">
        <v>30</v>
      </c>
      <c r="D695" s="435">
        <v>1</v>
      </c>
      <c r="E695" s="64"/>
      <c r="F695" s="215">
        <v>526.00040135493214</v>
      </c>
      <c r="G695" s="290" t="e">
        <f t="shared" si="191"/>
        <v>#REF!</v>
      </c>
      <c r="H695" s="290">
        <f t="shared" si="189"/>
        <v>0</v>
      </c>
      <c r="I695" s="304">
        <f t="shared" si="192"/>
        <v>526</v>
      </c>
      <c r="J695" s="64" t="e">
        <f t="shared" si="193"/>
        <v>#REF!</v>
      </c>
      <c r="K695" s="67"/>
      <c r="M695" s="178"/>
      <c r="N695" s="178"/>
      <c r="O695" s="178"/>
    </row>
    <row r="696" spans="1:15" ht="13.35" customHeight="1">
      <c r="A696" s="248">
        <f t="shared" si="187"/>
        <v>6.2008089999999951</v>
      </c>
      <c r="B696" s="467" t="s">
        <v>1537</v>
      </c>
      <c r="C696" s="63" t="s">
        <v>30</v>
      </c>
      <c r="D696" s="435">
        <v>1</v>
      </c>
      <c r="E696" s="64"/>
      <c r="F696" s="215">
        <v>797.82770205513611</v>
      </c>
      <c r="G696" s="290" t="e">
        <f t="shared" si="191"/>
        <v>#REF!</v>
      </c>
      <c r="H696" s="290">
        <f t="shared" si="189"/>
        <v>0</v>
      </c>
      <c r="I696" s="304">
        <f t="shared" si="192"/>
        <v>797.83</v>
      </c>
      <c r="J696" s="64" t="e">
        <f t="shared" si="193"/>
        <v>#REF!</v>
      </c>
      <c r="K696" s="67"/>
      <c r="M696" s="178"/>
      <c r="N696" s="178"/>
      <c r="O696" s="178"/>
    </row>
    <row r="697" spans="1:15" ht="13.35" customHeight="1">
      <c r="A697" s="245">
        <f>A687+0.0001</f>
        <v>6.2008999999999936</v>
      </c>
      <c r="B697" s="467" t="s">
        <v>1538</v>
      </c>
      <c r="C697" s="63" t="s">
        <v>30</v>
      </c>
      <c r="D697" s="435">
        <v>2</v>
      </c>
      <c r="E697" s="64"/>
      <c r="F697" s="215">
        <v>450.7280011610369</v>
      </c>
      <c r="G697" s="290" t="e">
        <f t="shared" si="191"/>
        <v>#REF!</v>
      </c>
      <c r="H697" s="290">
        <f t="shared" si="189"/>
        <v>0</v>
      </c>
      <c r="I697" s="304">
        <f t="shared" si="192"/>
        <v>901.46</v>
      </c>
      <c r="J697" s="64" t="e">
        <f t="shared" si="193"/>
        <v>#REF!</v>
      </c>
      <c r="K697" s="67"/>
      <c r="M697" s="178"/>
      <c r="N697" s="178"/>
      <c r="O697" s="178"/>
    </row>
    <row r="698" spans="1:15" ht="13.35" customHeight="1">
      <c r="A698" s="248">
        <f>A697+0.000001</f>
        <v>6.2009009999999938</v>
      </c>
      <c r="B698" s="467" t="s">
        <v>1539</v>
      </c>
      <c r="C698" s="63" t="s">
        <v>30</v>
      </c>
      <c r="D698" s="435">
        <v>1</v>
      </c>
      <c r="E698" s="64"/>
      <c r="F698" s="215">
        <v>456.67110117634581</v>
      </c>
      <c r="G698" s="290" t="e">
        <f t="shared" si="191"/>
        <v>#REF!</v>
      </c>
      <c r="H698" s="290">
        <f t="shared" si="189"/>
        <v>0</v>
      </c>
      <c r="I698" s="304">
        <f t="shared" si="192"/>
        <v>456.67</v>
      </c>
      <c r="J698" s="64" t="e">
        <f t="shared" si="193"/>
        <v>#REF!</v>
      </c>
      <c r="K698" s="67"/>
      <c r="M698" s="178"/>
      <c r="N698" s="178"/>
      <c r="O698" s="178"/>
    </row>
    <row r="699" spans="1:15" ht="13.5" customHeight="1">
      <c r="A699" s="119">
        <f>A645+0.01</f>
        <v>6.2099999999999955</v>
      </c>
      <c r="B699" s="467" t="s">
        <v>1540</v>
      </c>
      <c r="C699" s="63" t="s">
        <v>30</v>
      </c>
      <c r="D699" s="435">
        <v>1</v>
      </c>
      <c r="E699" s="64"/>
      <c r="F699" s="215">
        <v>506.19350130391126</v>
      </c>
      <c r="G699" s="290" t="e">
        <f t="shared" si="191"/>
        <v>#REF!</v>
      </c>
      <c r="H699" s="290">
        <f t="shared" si="189"/>
        <v>0</v>
      </c>
      <c r="I699" s="304">
        <f t="shared" si="192"/>
        <v>506.19</v>
      </c>
      <c r="J699" s="64" t="e">
        <f t="shared" si="193"/>
        <v>#REF!</v>
      </c>
      <c r="K699" s="67"/>
      <c r="M699" s="178"/>
      <c r="N699" s="178"/>
      <c r="O699" s="178"/>
    </row>
    <row r="700" spans="1:15" ht="13.35" customHeight="1">
      <c r="A700" s="232">
        <f>A699+0.0001</f>
        <v>6.2100999999999953</v>
      </c>
      <c r="B700" s="467" t="s">
        <v>1541</v>
      </c>
      <c r="C700" s="63" t="s">
        <v>30</v>
      </c>
      <c r="D700" s="435">
        <v>1</v>
      </c>
      <c r="E700" s="64"/>
      <c r="F700" s="215">
        <v>416.51140107289785</v>
      </c>
      <c r="G700" s="290" t="e">
        <f t="shared" si="191"/>
        <v>#REF!</v>
      </c>
      <c r="H700" s="290">
        <f t="shared" si="189"/>
        <v>0</v>
      </c>
      <c r="I700" s="304">
        <f t="shared" si="192"/>
        <v>416.51</v>
      </c>
      <c r="J700" s="64" t="e">
        <f t="shared" si="193"/>
        <v>#REF!</v>
      </c>
      <c r="K700" s="67"/>
      <c r="M700" s="178"/>
      <c r="N700" s="178"/>
      <c r="O700" s="178"/>
    </row>
    <row r="701" spans="1:15" ht="13.35" customHeight="1">
      <c r="A701" s="232">
        <f>A700+0.0001</f>
        <v>6.2101999999999951</v>
      </c>
      <c r="B701" s="467" t="s">
        <v>1542</v>
      </c>
      <c r="C701" s="63" t="s">
        <v>30</v>
      </c>
      <c r="D701" s="435">
        <v>4</v>
      </c>
      <c r="E701" s="64"/>
      <c r="F701" s="215">
        <v>694.9101017900291</v>
      </c>
      <c r="G701" s="290" t="e">
        <f t="shared" si="191"/>
        <v>#REF!</v>
      </c>
      <c r="H701" s="290">
        <f t="shared" si="189"/>
        <v>0</v>
      </c>
      <c r="I701" s="304">
        <f t="shared" si="192"/>
        <v>2779.64</v>
      </c>
      <c r="J701" s="64" t="e">
        <f t="shared" si="193"/>
        <v>#REF!</v>
      </c>
      <c r="K701" s="67"/>
      <c r="M701" s="178"/>
      <c r="N701" s="178"/>
      <c r="O701" s="178"/>
    </row>
    <row r="702" spans="1:15" ht="13.35" customHeight="1">
      <c r="A702" s="232">
        <f>A701+0.0001</f>
        <v>6.2102999999999948</v>
      </c>
      <c r="B702" s="467" t="s">
        <v>1543</v>
      </c>
      <c r="C702" s="63" t="s">
        <v>30</v>
      </c>
      <c r="D702" s="435">
        <v>2</v>
      </c>
      <c r="E702" s="64"/>
      <c r="F702" s="215">
        <v>728.45720187644361</v>
      </c>
      <c r="G702" s="290" t="e">
        <f t="shared" si="191"/>
        <v>#REF!</v>
      </c>
      <c r="H702" s="290">
        <f t="shared" si="189"/>
        <v>0</v>
      </c>
      <c r="I702" s="304">
        <f t="shared" si="192"/>
        <v>1456.91</v>
      </c>
      <c r="J702" s="64" t="e">
        <f t="shared" si="193"/>
        <v>#REF!</v>
      </c>
      <c r="K702" s="67"/>
      <c r="M702" s="178"/>
      <c r="N702" s="178"/>
      <c r="O702" s="178"/>
    </row>
    <row r="703" spans="1:15" ht="13.5" customHeight="1">
      <c r="A703" s="119">
        <f>A699+0.01</f>
        <v>6.2199999999999953</v>
      </c>
      <c r="B703" s="467" t="s">
        <v>1544</v>
      </c>
      <c r="C703" s="63" t="s">
        <v>30</v>
      </c>
      <c r="D703" s="435">
        <v>5</v>
      </c>
      <c r="E703" s="64"/>
      <c r="F703" s="215">
        <v>243.93490062835551</v>
      </c>
      <c r="G703" s="290" t="e">
        <f t="shared" si="191"/>
        <v>#REF!</v>
      </c>
      <c r="H703" s="290">
        <f t="shared" si="189"/>
        <v>0</v>
      </c>
      <c r="I703" s="304">
        <f t="shared" si="192"/>
        <v>1219.67</v>
      </c>
      <c r="J703" s="64" t="e">
        <f t="shared" si="193"/>
        <v>#REF!</v>
      </c>
      <c r="K703" s="67"/>
      <c r="M703" s="178"/>
      <c r="N703" s="178"/>
      <c r="O703" s="178"/>
    </row>
    <row r="704" spans="1:15" ht="14.1" customHeight="1">
      <c r="A704" s="222">
        <f>A703+0.0001</f>
        <v>6.2200999999999951</v>
      </c>
      <c r="B704" s="467" t="s">
        <v>1545</v>
      </c>
      <c r="C704" s="63" t="s">
        <v>30</v>
      </c>
      <c r="D704" s="435">
        <v>12</v>
      </c>
      <c r="E704" s="64"/>
      <c r="F704" s="215">
        <v>254.91470065663853</v>
      </c>
      <c r="G704" s="290" t="e">
        <f t="shared" si="191"/>
        <v>#REF!</v>
      </c>
      <c r="H704" s="290">
        <f t="shared" si="189"/>
        <v>0</v>
      </c>
      <c r="I704" s="304">
        <f t="shared" si="192"/>
        <v>3058.98</v>
      </c>
      <c r="J704" s="64" t="e">
        <f t="shared" si="193"/>
        <v>#REF!</v>
      </c>
      <c r="K704" s="67"/>
      <c r="M704" s="178"/>
      <c r="N704" s="178"/>
      <c r="O704" s="178"/>
    </row>
    <row r="705" spans="1:15" ht="14.1" customHeight="1">
      <c r="A705" s="234">
        <f>A704+0.000001</f>
        <v>6.2201009999999952</v>
      </c>
      <c r="B705" s="467" t="s">
        <v>1546</v>
      </c>
      <c r="C705" s="63" t="s">
        <v>30</v>
      </c>
      <c r="D705" s="435">
        <v>60</v>
      </c>
      <c r="E705" s="64"/>
      <c r="F705" s="215">
        <v>542.71730139799342</v>
      </c>
      <c r="G705" s="290" t="e">
        <f t="shared" si="191"/>
        <v>#REF!</v>
      </c>
      <c r="H705" s="290">
        <f t="shared" si="189"/>
        <v>0</v>
      </c>
      <c r="I705" s="304">
        <f t="shared" si="192"/>
        <v>32563.040000000001</v>
      </c>
      <c r="J705" s="64" t="e">
        <f t="shared" si="193"/>
        <v>#REF!</v>
      </c>
      <c r="K705" s="67"/>
      <c r="M705" s="178"/>
      <c r="N705" s="178"/>
      <c r="O705" s="178"/>
    </row>
    <row r="706" spans="1:15" ht="14.1" customHeight="1">
      <c r="A706" s="240">
        <f>A705+0.00000001</f>
        <v>6.2201010099999952</v>
      </c>
      <c r="B706" s="467" t="s">
        <v>1547</v>
      </c>
      <c r="C706" s="63" t="s">
        <v>30</v>
      </c>
      <c r="D706" s="435">
        <v>15</v>
      </c>
      <c r="E706" s="64"/>
      <c r="F706" s="215">
        <v>597.8738015400719</v>
      </c>
      <c r="G706" s="290" t="e">
        <f t="shared" si="191"/>
        <v>#REF!</v>
      </c>
      <c r="H706" s="290">
        <f t="shared" si="189"/>
        <v>0</v>
      </c>
      <c r="I706" s="304">
        <f t="shared" si="192"/>
        <v>8968.11</v>
      </c>
      <c r="J706" s="64" t="e">
        <f t="shared" si="193"/>
        <v>#REF!</v>
      </c>
      <c r="K706" s="67"/>
      <c r="M706" s="178"/>
      <c r="N706" s="178"/>
      <c r="O706" s="178"/>
    </row>
    <row r="707" spans="1:15" ht="15">
      <c r="A707" s="241">
        <f>A706+0.0000000001</f>
        <v>6.2201010100999952</v>
      </c>
      <c r="B707" s="467" t="s">
        <v>1548</v>
      </c>
      <c r="C707" s="63" t="s">
        <v>30</v>
      </c>
      <c r="D707" s="435">
        <v>15</v>
      </c>
      <c r="E707" s="64"/>
      <c r="F707" s="215">
        <v>565.85110145758415</v>
      </c>
      <c r="G707" s="290" t="e">
        <f t="shared" si="191"/>
        <v>#REF!</v>
      </c>
      <c r="H707" s="290">
        <f t="shared" si="189"/>
        <v>0</v>
      </c>
      <c r="I707" s="304">
        <f t="shared" si="192"/>
        <v>8487.77</v>
      </c>
      <c r="J707" s="64" t="e">
        <f t="shared" si="193"/>
        <v>#REF!</v>
      </c>
      <c r="K707" s="67"/>
      <c r="M707" s="178"/>
      <c r="N707" s="178"/>
      <c r="O707" s="178"/>
    </row>
    <row r="708" spans="1:15" ht="15.75" customHeight="1">
      <c r="A708" s="241">
        <f>A707+0.0000000001</f>
        <v>6.2201010101999952</v>
      </c>
      <c r="B708" s="467" t="s">
        <v>1549</v>
      </c>
      <c r="C708" s="63" t="s">
        <v>30</v>
      </c>
      <c r="D708" s="435">
        <v>15</v>
      </c>
      <c r="E708" s="64"/>
      <c r="F708" s="215">
        <v>568.93080146551722</v>
      </c>
      <c r="G708" s="290" t="e">
        <f t="shared" si="191"/>
        <v>#REF!</v>
      </c>
      <c r="H708" s="290">
        <f t="shared" si="189"/>
        <v>0</v>
      </c>
      <c r="I708" s="304">
        <f t="shared" si="192"/>
        <v>8533.9599999999991</v>
      </c>
      <c r="J708" s="64" t="e">
        <f t="shared" si="193"/>
        <v>#REF!</v>
      </c>
      <c r="K708" s="67"/>
      <c r="M708" s="178"/>
      <c r="N708" s="178"/>
      <c r="O708" s="178"/>
    </row>
    <row r="709" spans="1:15" ht="13.5" customHeight="1">
      <c r="A709" s="119">
        <f>A703+0.01</f>
        <v>6.2299999999999951</v>
      </c>
      <c r="B709" s="467" t="s">
        <v>1550</v>
      </c>
      <c r="C709" s="63" t="s">
        <v>30</v>
      </c>
      <c r="D709" s="435">
        <v>16</v>
      </c>
      <c r="E709" s="64"/>
      <c r="F709" s="215">
        <v>252.40150065016473</v>
      </c>
      <c r="G709" s="290" t="e">
        <f t="shared" si="191"/>
        <v>#REF!</v>
      </c>
      <c r="H709" s="290">
        <f t="shared" si="189"/>
        <v>0</v>
      </c>
      <c r="I709" s="304">
        <f t="shared" si="192"/>
        <v>4038.42</v>
      </c>
      <c r="J709" s="64" t="e">
        <f t="shared" si="193"/>
        <v>#REF!</v>
      </c>
      <c r="K709" s="67"/>
      <c r="M709" s="178"/>
      <c r="N709" s="178"/>
      <c r="O709" s="178"/>
    </row>
    <row r="710" spans="1:15" ht="14.1" customHeight="1">
      <c r="A710" s="222">
        <f>A709+0.0001</f>
        <v>6.2300999999999949</v>
      </c>
      <c r="B710" s="467" t="s">
        <v>1551</v>
      </c>
      <c r="C710" s="63" t="s">
        <v>30</v>
      </c>
      <c r="D710" s="435">
        <v>16</v>
      </c>
      <c r="E710" s="64"/>
      <c r="F710" s="215">
        <v>539.63760139006035</v>
      </c>
      <c r="G710" s="290" t="e">
        <f t="shared" si="191"/>
        <v>#REF!</v>
      </c>
      <c r="H710" s="290">
        <f t="shared" si="189"/>
        <v>0</v>
      </c>
      <c r="I710" s="304">
        <f t="shared" si="192"/>
        <v>8634.2000000000007</v>
      </c>
      <c r="J710" s="64" t="e">
        <f t="shared" si="193"/>
        <v>#REF!</v>
      </c>
      <c r="K710" s="67"/>
      <c r="M710" s="178"/>
      <c r="N710" s="178"/>
      <c r="O710" s="178"/>
    </row>
    <row r="711" spans="1:15" ht="14.1" customHeight="1">
      <c r="A711" s="234">
        <f>A710+0.000001</f>
        <v>6.230100999999995</v>
      </c>
      <c r="B711" s="467" t="s">
        <v>1552</v>
      </c>
      <c r="C711" s="63" t="s">
        <v>30</v>
      </c>
      <c r="D711" s="435">
        <v>16</v>
      </c>
      <c r="E711" s="64"/>
      <c r="F711" s="215">
        <v>539.63760139006035</v>
      </c>
      <c r="G711" s="290" t="e">
        <f t="shared" si="191"/>
        <v>#REF!</v>
      </c>
      <c r="H711" s="290">
        <f t="shared" si="189"/>
        <v>0</v>
      </c>
      <c r="I711" s="304">
        <f t="shared" si="192"/>
        <v>8634.2000000000007</v>
      </c>
      <c r="J711" s="64" t="e">
        <f t="shared" si="193"/>
        <v>#REF!</v>
      </c>
      <c r="K711" s="67"/>
      <c r="M711" s="178"/>
      <c r="N711" s="178"/>
      <c r="O711" s="178"/>
    </row>
    <row r="712" spans="1:15" ht="14.1" customHeight="1">
      <c r="A712" s="240">
        <f>A706+0.00000001</f>
        <v>6.2201010199999951</v>
      </c>
      <c r="B712" s="467" t="s">
        <v>1553</v>
      </c>
      <c r="C712" s="63" t="s">
        <v>30</v>
      </c>
      <c r="D712" s="435">
        <v>16</v>
      </c>
      <c r="E712" s="64"/>
      <c r="F712" s="215">
        <v>579.72520149332274</v>
      </c>
      <c r="G712" s="290" t="e">
        <f t="shared" si="191"/>
        <v>#REF!</v>
      </c>
      <c r="H712" s="290">
        <f t="shared" si="189"/>
        <v>0</v>
      </c>
      <c r="I712" s="304">
        <f t="shared" si="192"/>
        <v>9275.6</v>
      </c>
      <c r="J712" s="64" t="e">
        <f t="shared" si="193"/>
        <v>#REF!</v>
      </c>
      <c r="K712" s="67"/>
      <c r="M712" s="178"/>
      <c r="N712" s="178"/>
      <c r="O712" s="178"/>
    </row>
    <row r="713" spans="1:15" ht="15.75" customHeight="1">
      <c r="A713" s="241">
        <f>A712+0.0000000001</f>
        <v>6.2201010200999951</v>
      </c>
      <c r="B713" s="467" t="s">
        <v>1554</v>
      </c>
      <c r="C713" s="63" t="s">
        <v>30</v>
      </c>
      <c r="D713" s="435">
        <v>32</v>
      </c>
      <c r="E713" s="64"/>
      <c r="F713" s="215">
        <v>576.64550148538967</v>
      </c>
      <c r="G713" s="290" t="e">
        <f t="shared" si="191"/>
        <v>#REF!</v>
      </c>
      <c r="H713" s="290">
        <f t="shared" si="189"/>
        <v>0</v>
      </c>
      <c r="I713" s="304">
        <f t="shared" si="192"/>
        <v>18452.66</v>
      </c>
      <c r="J713" s="64" t="e">
        <f t="shared" si="193"/>
        <v>#REF!</v>
      </c>
      <c r="K713" s="67"/>
      <c r="M713" s="178"/>
      <c r="N713" s="178"/>
      <c r="O713" s="178"/>
    </row>
    <row r="714" spans="1:15" ht="14.1" customHeight="1">
      <c r="A714" s="240">
        <f>A712+0.00000001</f>
        <v>6.220101029999995</v>
      </c>
      <c r="B714" s="467" t="s">
        <v>1555</v>
      </c>
      <c r="C714" s="63" t="s">
        <v>30</v>
      </c>
      <c r="D714" s="435">
        <v>32</v>
      </c>
      <c r="E714" s="64"/>
      <c r="F714" s="215">
        <v>591.48780152362212</v>
      </c>
      <c r="G714" s="290" t="e">
        <f t="shared" si="191"/>
        <v>#REF!</v>
      </c>
      <c r="H714" s="290">
        <f t="shared" si="189"/>
        <v>0</v>
      </c>
      <c r="I714" s="304">
        <f t="shared" si="192"/>
        <v>18927.61</v>
      </c>
      <c r="J714" s="64" t="e">
        <f t="shared" si="193"/>
        <v>#REF!</v>
      </c>
      <c r="K714" s="67"/>
      <c r="M714" s="178"/>
      <c r="N714" s="178"/>
      <c r="O714" s="178"/>
    </row>
    <row r="715" spans="1:15" ht="15.75" customHeight="1">
      <c r="A715" s="241">
        <f>A714+0.0000000001</f>
        <v>6.220101030099995</v>
      </c>
      <c r="B715" s="467" t="s">
        <v>1556</v>
      </c>
      <c r="C715" s="63" t="s">
        <v>30</v>
      </c>
      <c r="D715" s="435">
        <v>64</v>
      </c>
      <c r="E715" s="64"/>
      <c r="F715" s="215">
        <v>569.01320146572948</v>
      </c>
      <c r="G715" s="290" t="e">
        <f t="shared" si="191"/>
        <v>#REF!</v>
      </c>
      <c r="H715" s="290">
        <f t="shared" si="189"/>
        <v>0</v>
      </c>
      <c r="I715" s="304">
        <f t="shared" si="192"/>
        <v>36416.839999999997</v>
      </c>
      <c r="J715" s="64" t="e">
        <f t="shared" si="193"/>
        <v>#REF!</v>
      </c>
      <c r="K715" s="67"/>
      <c r="M715" s="178"/>
      <c r="N715" s="178"/>
      <c r="O715" s="178"/>
    </row>
    <row r="716" spans="1:15" ht="14.1" customHeight="1">
      <c r="A716" s="234">
        <f>A711+0.000001</f>
        <v>6.2301019999999951</v>
      </c>
      <c r="B716" s="467" t="s">
        <v>1557</v>
      </c>
      <c r="C716" s="63" t="s">
        <v>30</v>
      </c>
      <c r="D716" s="435">
        <v>32</v>
      </c>
      <c r="E716" s="64"/>
      <c r="F716" s="215">
        <v>582.84610150136189</v>
      </c>
      <c r="G716" s="290" t="e">
        <f t="shared" si="191"/>
        <v>#REF!</v>
      </c>
      <c r="H716" s="290">
        <f t="shared" si="189"/>
        <v>0</v>
      </c>
      <c r="I716" s="304">
        <f t="shared" si="192"/>
        <v>18651.080000000002</v>
      </c>
      <c r="J716" s="64" t="e">
        <f t="shared" si="193"/>
        <v>#REF!</v>
      </c>
      <c r="K716" s="67"/>
      <c r="M716" s="178"/>
      <c r="N716" s="178"/>
      <c r="O716" s="178"/>
    </row>
    <row r="717" spans="1:15" ht="15">
      <c r="A717" s="240">
        <f>A716+0.00000001</f>
        <v>6.2301020099999951</v>
      </c>
      <c r="B717" s="467" t="s">
        <v>1558</v>
      </c>
      <c r="C717" s="63" t="s">
        <v>30</v>
      </c>
      <c r="D717" s="435">
        <v>32</v>
      </c>
      <c r="E717" s="64"/>
      <c r="F717" s="215">
        <v>594.94860153253683</v>
      </c>
      <c r="G717" s="290" t="e">
        <f t="shared" si="191"/>
        <v>#REF!</v>
      </c>
      <c r="H717" s="290">
        <f t="shared" si="189"/>
        <v>0</v>
      </c>
      <c r="I717" s="304">
        <f t="shared" si="192"/>
        <v>19038.36</v>
      </c>
      <c r="J717" s="64" t="e">
        <f t="shared" si="193"/>
        <v>#REF!</v>
      </c>
      <c r="K717" s="67"/>
      <c r="M717" s="178"/>
      <c r="N717" s="178"/>
      <c r="O717" s="178"/>
    </row>
    <row r="718" spans="1:15" ht="15.75" customHeight="1">
      <c r="A718" s="241">
        <f>A717+0.0000000001</f>
        <v>6.2301020100999951</v>
      </c>
      <c r="B718" s="467" t="s">
        <v>1559</v>
      </c>
      <c r="C718" s="63" t="s">
        <v>30</v>
      </c>
      <c r="D718" s="435">
        <v>16</v>
      </c>
      <c r="E718" s="64"/>
      <c r="F718" s="215">
        <v>716.62250184595848</v>
      </c>
      <c r="G718" s="290" t="e">
        <f t="shared" si="191"/>
        <v>#REF!</v>
      </c>
      <c r="H718" s="290">
        <f t="shared" si="189"/>
        <v>0</v>
      </c>
      <c r="I718" s="304">
        <f t="shared" si="192"/>
        <v>11465.96</v>
      </c>
      <c r="J718" s="64" t="e">
        <f t="shared" si="193"/>
        <v>#REF!</v>
      </c>
      <c r="K718" s="67"/>
      <c r="M718" s="178"/>
      <c r="N718" s="178"/>
      <c r="O718" s="178"/>
    </row>
    <row r="719" spans="1:15" ht="15">
      <c r="A719" s="240">
        <f>A717+0.00000001</f>
        <v>6.230102019999995</v>
      </c>
      <c r="B719" s="467" t="s">
        <v>1560</v>
      </c>
      <c r="C719" s="63" t="s">
        <v>30</v>
      </c>
      <c r="D719" s="435">
        <v>16</v>
      </c>
      <c r="E719" s="64"/>
      <c r="F719" s="215">
        <v>408.16840105140693</v>
      </c>
      <c r="G719" s="290" t="e">
        <f t="shared" si="191"/>
        <v>#REF!</v>
      </c>
      <c r="H719" s="290">
        <f t="shared" si="189"/>
        <v>0</v>
      </c>
      <c r="I719" s="304">
        <f t="shared" si="192"/>
        <v>6530.69</v>
      </c>
      <c r="J719" s="64" t="e">
        <f t="shared" si="193"/>
        <v>#REF!</v>
      </c>
      <c r="K719" s="67"/>
      <c r="M719" s="178"/>
      <c r="N719" s="178"/>
      <c r="O719" s="178"/>
    </row>
    <row r="720" spans="1:15" ht="15" customHeight="1">
      <c r="A720" s="241">
        <f>A719+0.0000000001</f>
        <v>6.230102020099995</v>
      </c>
      <c r="B720" s="467" t="s">
        <v>1561</v>
      </c>
      <c r="C720" s="63" t="s">
        <v>30</v>
      </c>
      <c r="D720" s="435">
        <v>1</v>
      </c>
      <c r="E720" s="64"/>
      <c r="F720" s="215">
        <v>1250.7290032217711</v>
      </c>
      <c r="G720" s="290" t="e">
        <f t="shared" si="191"/>
        <v>#REF!</v>
      </c>
      <c r="H720" s="290">
        <f t="shared" si="189"/>
        <v>0</v>
      </c>
      <c r="I720" s="304">
        <f t="shared" si="192"/>
        <v>1250.73</v>
      </c>
      <c r="J720" s="64" t="e">
        <f t="shared" si="193"/>
        <v>#REF!</v>
      </c>
      <c r="K720" s="67"/>
      <c r="M720" s="178"/>
      <c r="N720" s="178"/>
      <c r="O720" s="178"/>
    </row>
    <row r="721" spans="1:15" ht="15">
      <c r="A721" s="240">
        <f>A719+0.00000001</f>
        <v>6.230102029999995</v>
      </c>
      <c r="B721" s="467" t="s">
        <v>1562</v>
      </c>
      <c r="C721" s="63" t="s">
        <v>30</v>
      </c>
      <c r="D721" s="435">
        <v>1</v>
      </c>
      <c r="E721" s="64"/>
      <c r="F721" s="215">
        <v>887.11840228514131</v>
      </c>
      <c r="G721" s="290" t="e">
        <f t="shared" si="191"/>
        <v>#REF!</v>
      </c>
      <c r="H721" s="290">
        <f t="shared" si="189"/>
        <v>0</v>
      </c>
      <c r="I721" s="304">
        <f t="shared" si="192"/>
        <v>887.12</v>
      </c>
      <c r="J721" s="64" t="e">
        <f t="shared" si="193"/>
        <v>#REF!</v>
      </c>
      <c r="K721" s="67"/>
      <c r="M721" s="178"/>
      <c r="N721" s="178"/>
      <c r="O721" s="178"/>
    </row>
    <row r="722" spans="1:15" ht="15" customHeight="1">
      <c r="A722" s="241">
        <f>A721+0.0000000001</f>
        <v>6.230102030099995</v>
      </c>
      <c r="B722" s="467" t="s">
        <v>1563</v>
      </c>
      <c r="C722" s="63" t="s">
        <v>30</v>
      </c>
      <c r="D722" s="435">
        <v>1</v>
      </c>
      <c r="E722" s="64"/>
      <c r="F722" s="215">
        <v>1909.2389049180367</v>
      </c>
      <c r="G722" s="290" t="e">
        <f t="shared" si="191"/>
        <v>#REF!</v>
      </c>
      <c r="H722" s="290">
        <f t="shared" si="189"/>
        <v>0</v>
      </c>
      <c r="I722" s="304">
        <f t="shared" si="192"/>
        <v>1909.24</v>
      </c>
      <c r="J722" s="64" t="e">
        <f t="shared" si="193"/>
        <v>#REF!</v>
      </c>
      <c r="K722" s="67"/>
      <c r="M722" s="178"/>
      <c r="N722" s="178"/>
      <c r="O722" s="178"/>
    </row>
    <row r="723" spans="1:15" ht="14.1" customHeight="1">
      <c r="A723" s="222">
        <f>A704+0.0001</f>
        <v>6.2201999999999948</v>
      </c>
      <c r="B723" s="467" t="s">
        <v>1564</v>
      </c>
      <c r="C723" s="63" t="s">
        <v>30</v>
      </c>
      <c r="D723" s="435">
        <v>1</v>
      </c>
      <c r="E723" s="64"/>
      <c r="F723" s="215">
        <v>1981.7097051047151</v>
      </c>
      <c r="G723" s="290" t="e">
        <f t="shared" si="191"/>
        <v>#REF!</v>
      </c>
      <c r="H723" s="290">
        <f t="shared" si="189"/>
        <v>0</v>
      </c>
      <c r="I723" s="304">
        <f t="shared" si="192"/>
        <v>1981.71</v>
      </c>
      <c r="J723" s="64" t="e">
        <f t="shared" si="193"/>
        <v>#REF!</v>
      </c>
      <c r="K723" s="67"/>
      <c r="M723" s="178"/>
      <c r="N723" s="178"/>
      <c r="O723" s="178"/>
    </row>
    <row r="724" spans="1:15" ht="15" customHeight="1">
      <c r="A724" s="234">
        <f>A723+0.000001</f>
        <v>6.220200999999995</v>
      </c>
      <c r="B724" s="467" t="s">
        <v>1565</v>
      </c>
      <c r="C724" s="63" t="s">
        <v>30</v>
      </c>
      <c r="D724" s="435">
        <v>1</v>
      </c>
      <c r="E724" s="64"/>
      <c r="F724" s="215">
        <v>3259.0951083951509</v>
      </c>
      <c r="G724" s="290" t="e">
        <f t="shared" si="191"/>
        <v>#REF!</v>
      </c>
      <c r="H724" s="290">
        <f t="shared" si="189"/>
        <v>0</v>
      </c>
      <c r="I724" s="304">
        <f t="shared" si="192"/>
        <v>3259.1</v>
      </c>
      <c r="J724" s="64" t="e">
        <f t="shared" si="193"/>
        <v>#REF!</v>
      </c>
      <c r="K724" s="67"/>
      <c r="M724" s="178"/>
      <c r="N724" s="178"/>
      <c r="O724" s="178"/>
    </row>
    <row r="725" spans="1:15" ht="13.35" customHeight="1">
      <c r="A725" s="240">
        <f>A724+0.00000001</f>
        <v>6.2202010099999949</v>
      </c>
      <c r="B725" s="467" t="s">
        <v>1566</v>
      </c>
      <c r="C725" s="63" t="s">
        <v>30</v>
      </c>
      <c r="D725" s="435">
        <v>1</v>
      </c>
      <c r="E725" s="64"/>
      <c r="F725" s="215">
        <v>1411.5635036360673</v>
      </c>
      <c r="G725" s="290" t="e">
        <f t="shared" si="191"/>
        <v>#REF!</v>
      </c>
      <c r="H725" s="290">
        <f t="shared" si="189"/>
        <v>0</v>
      </c>
      <c r="I725" s="304">
        <f t="shared" si="192"/>
        <v>1411.56</v>
      </c>
      <c r="J725" s="64" t="e">
        <f t="shared" si="193"/>
        <v>#REF!</v>
      </c>
      <c r="K725" s="67"/>
      <c r="M725" s="178"/>
      <c r="N725" s="178"/>
      <c r="O725" s="178"/>
    </row>
    <row r="726" spans="1:15" ht="13.35" customHeight="1">
      <c r="A726" s="241">
        <f>A725+0.0000000001</f>
        <v>6.2202010100999949</v>
      </c>
      <c r="B726" s="467" t="s">
        <v>1567</v>
      </c>
      <c r="C726" s="63" t="s">
        <v>30</v>
      </c>
      <c r="D726" s="435">
        <v>1</v>
      </c>
      <c r="E726" s="64"/>
      <c r="F726" s="215">
        <v>1613.0212041550051</v>
      </c>
      <c r="G726" s="290" t="e">
        <f t="shared" si="191"/>
        <v>#REF!</v>
      </c>
      <c r="H726" s="290">
        <f t="shared" si="189"/>
        <v>0</v>
      </c>
      <c r="I726" s="304">
        <f t="shared" si="192"/>
        <v>1613.02</v>
      </c>
      <c r="J726" s="64" t="e">
        <f t="shared" si="193"/>
        <v>#REF!</v>
      </c>
      <c r="K726" s="67"/>
      <c r="M726" s="178"/>
      <c r="N726" s="178"/>
      <c r="O726" s="178"/>
    </row>
    <row r="727" spans="1:15" ht="13.35" customHeight="1">
      <c r="A727" s="241">
        <f t="shared" ref="A727:A728" si="194">A726+0.0000000001</f>
        <v>6.2202010101999949</v>
      </c>
      <c r="B727" s="467" t="s">
        <v>1568</v>
      </c>
      <c r="C727" s="63" t="s">
        <v>30</v>
      </c>
      <c r="D727" s="435">
        <v>1</v>
      </c>
      <c r="E727" s="64"/>
      <c r="F727" s="215">
        <v>3350.8887086316035</v>
      </c>
      <c r="G727" s="290" t="e">
        <f t="shared" si="191"/>
        <v>#REF!</v>
      </c>
      <c r="H727" s="290">
        <f t="shared" si="189"/>
        <v>0</v>
      </c>
      <c r="I727" s="304">
        <f t="shared" si="192"/>
        <v>3350.89</v>
      </c>
      <c r="J727" s="64" t="e">
        <f t="shared" si="193"/>
        <v>#REF!</v>
      </c>
      <c r="K727" s="67"/>
      <c r="M727" s="178"/>
      <c r="N727" s="178"/>
      <c r="O727" s="178"/>
    </row>
    <row r="728" spans="1:15" ht="13.35" customHeight="1">
      <c r="A728" s="241">
        <f t="shared" si="194"/>
        <v>6.2202010102999949</v>
      </c>
      <c r="B728" s="467" t="s">
        <v>1569</v>
      </c>
      <c r="C728" s="63" t="s">
        <v>30</v>
      </c>
      <c r="D728" s="435">
        <v>1</v>
      </c>
      <c r="E728" s="64"/>
      <c r="F728" s="215">
        <v>1909.2389049180367</v>
      </c>
      <c r="G728" s="290" t="e">
        <f t="shared" si="191"/>
        <v>#REF!</v>
      </c>
      <c r="H728" s="290">
        <f t="shared" si="189"/>
        <v>0</v>
      </c>
      <c r="I728" s="304">
        <f t="shared" si="192"/>
        <v>1909.24</v>
      </c>
      <c r="J728" s="64" t="e">
        <f t="shared" si="193"/>
        <v>#REF!</v>
      </c>
      <c r="K728" s="67"/>
      <c r="M728" s="178"/>
      <c r="N728" s="178"/>
      <c r="O728" s="178"/>
    </row>
    <row r="729" spans="1:15" ht="13.35" customHeight="1">
      <c r="A729" s="240">
        <f>A725+0.00000001</f>
        <v>6.2202010199999949</v>
      </c>
      <c r="B729" s="467" t="s">
        <v>1570</v>
      </c>
      <c r="C729" s="63" t="s">
        <v>30</v>
      </c>
      <c r="D729" s="435">
        <v>2</v>
      </c>
      <c r="E729" s="64"/>
      <c r="F729" s="215">
        <v>1068.9237027534562</v>
      </c>
      <c r="G729" s="290" t="e">
        <f t="shared" si="191"/>
        <v>#REF!</v>
      </c>
      <c r="H729" s="290">
        <f t="shared" si="189"/>
        <v>0</v>
      </c>
      <c r="I729" s="304">
        <f t="shared" si="192"/>
        <v>2137.85</v>
      </c>
      <c r="J729" s="64" t="e">
        <f t="shared" si="193"/>
        <v>#REF!</v>
      </c>
      <c r="K729" s="67"/>
      <c r="M729" s="178"/>
      <c r="N729" s="178"/>
      <c r="O729" s="178"/>
    </row>
    <row r="730" spans="1:15" ht="13.35" customHeight="1">
      <c r="A730" s="241">
        <f>A729+0.0000000001</f>
        <v>6.2202010200999949</v>
      </c>
      <c r="B730" s="467" t="s">
        <v>1571</v>
      </c>
      <c r="C730" s="63" t="s">
        <v>30</v>
      </c>
      <c r="D730" s="435">
        <v>1</v>
      </c>
      <c r="E730" s="64"/>
      <c r="F730" s="215">
        <v>886.56220228370864</v>
      </c>
      <c r="G730" s="290" t="e">
        <f t="shared" si="191"/>
        <v>#REF!</v>
      </c>
      <c r="H730" s="290">
        <f t="shared" si="189"/>
        <v>0</v>
      </c>
      <c r="I730" s="304">
        <f t="shared" si="192"/>
        <v>886.56</v>
      </c>
      <c r="J730" s="64" t="e">
        <f t="shared" si="193"/>
        <v>#REF!</v>
      </c>
      <c r="K730" s="67"/>
      <c r="M730" s="178"/>
      <c r="N730" s="178"/>
      <c r="O730" s="178"/>
    </row>
    <row r="731" spans="1:15" ht="13.35" customHeight="1">
      <c r="A731" s="241">
        <f>A730+0.0000000001</f>
        <v>6.2202010201999949</v>
      </c>
      <c r="B731" s="467" t="s">
        <v>1572</v>
      </c>
      <c r="C731" s="63" t="s">
        <v>30</v>
      </c>
      <c r="D731" s="435">
        <v>1</v>
      </c>
      <c r="E731" s="64"/>
      <c r="F731" s="215">
        <v>1398.2765036018409</v>
      </c>
      <c r="G731" s="290" t="e">
        <f t="shared" si="191"/>
        <v>#REF!</v>
      </c>
      <c r="H731" s="290">
        <f t="shared" si="189"/>
        <v>0</v>
      </c>
      <c r="I731" s="304">
        <f t="shared" si="192"/>
        <v>1398.28</v>
      </c>
      <c r="J731" s="64" t="e">
        <f t="shared" si="193"/>
        <v>#REF!</v>
      </c>
      <c r="K731" s="67"/>
      <c r="M731" s="178"/>
      <c r="N731" s="178"/>
      <c r="O731" s="178"/>
    </row>
    <row r="732" spans="1:15" ht="13.35" customHeight="1">
      <c r="A732" s="240">
        <f>A729+0.00000001</f>
        <v>6.2202010299999948</v>
      </c>
      <c r="B732" s="467" t="s">
        <v>1573</v>
      </c>
      <c r="C732" s="63" t="s">
        <v>30</v>
      </c>
      <c r="D732" s="435">
        <v>2</v>
      </c>
      <c r="E732" s="64"/>
      <c r="F732" s="215">
        <v>645.57310166294121</v>
      </c>
      <c r="G732" s="290" t="e">
        <f t="shared" si="191"/>
        <v>#REF!</v>
      </c>
      <c r="H732" s="290">
        <f t="shared" si="189"/>
        <v>0</v>
      </c>
      <c r="I732" s="304">
        <f t="shared" si="192"/>
        <v>1291.1500000000001</v>
      </c>
      <c r="J732" s="64" t="e">
        <f t="shared" si="193"/>
        <v>#REF!</v>
      </c>
      <c r="K732" s="67"/>
      <c r="M732" s="178"/>
      <c r="N732" s="178"/>
      <c r="O732" s="178"/>
    </row>
    <row r="733" spans="1:15" ht="13.35" customHeight="1">
      <c r="A733" s="241">
        <f>A732+0.0000000001</f>
        <v>6.2202010300999948</v>
      </c>
      <c r="B733" s="467" t="s">
        <v>1574</v>
      </c>
      <c r="C733" s="63" t="s">
        <v>30</v>
      </c>
      <c r="D733" s="435">
        <v>2</v>
      </c>
      <c r="E733" s="64"/>
      <c r="F733" s="215">
        <v>666.05980171571321</v>
      </c>
      <c r="G733" s="290" t="e">
        <f t="shared" si="191"/>
        <v>#REF!</v>
      </c>
      <c r="H733" s="290">
        <f t="shared" si="189"/>
        <v>0</v>
      </c>
      <c r="I733" s="304">
        <f t="shared" si="192"/>
        <v>1332.12</v>
      </c>
      <c r="J733" s="64" t="e">
        <f t="shared" si="193"/>
        <v>#REF!</v>
      </c>
      <c r="K733" s="67"/>
      <c r="M733" s="178"/>
      <c r="N733" s="178"/>
      <c r="O733" s="178"/>
    </row>
    <row r="734" spans="1:15" ht="13.35" customHeight="1">
      <c r="A734" s="240">
        <f>A732+0.00000001</f>
        <v>6.2202010399999947</v>
      </c>
      <c r="B734" s="467" t="s">
        <v>1575</v>
      </c>
      <c r="C734" s="63" t="s">
        <v>30</v>
      </c>
      <c r="D734" s="435">
        <v>1</v>
      </c>
      <c r="E734" s="64"/>
      <c r="F734" s="215">
        <v>961.49470247672832</v>
      </c>
      <c r="G734" s="290" t="e">
        <f t="shared" si="191"/>
        <v>#REF!</v>
      </c>
      <c r="H734" s="290">
        <f t="shared" si="189"/>
        <v>0</v>
      </c>
      <c r="I734" s="304">
        <f t="shared" si="192"/>
        <v>961.49</v>
      </c>
      <c r="J734" s="64" t="e">
        <f t="shared" si="193"/>
        <v>#REF!</v>
      </c>
      <c r="K734" s="67"/>
      <c r="M734" s="178"/>
      <c r="N734" s="178"/>
      <c r="O734" s="178"/>
    </row>
    <row r="735" spans="1:15" ht="12.75" customHeight="1">
      <c r="A735" s="241">
        <f>A734+0.0000000001</f>
        <v>6.2202010400999947</v>
      </c>
      <c r="B735" s="467" t="s">
        <v>1576</v>
      </c>
      <c r="C735" s="63" t="s">
        <v>30</v>
      </c>
      <c r="D735" s="435">
        <v>3</v>
      </c>
      <c r="E735" s="64"/>
      <c r="F735" s="215">
        <v>757.36930195091861</v>
      </c>
      <c r="G735" s="290" t="e">
        <f t="shared" si="191"/>
        <v>#REF!</v>
      </c>
      <c r="H735" s="290">
        <f t="shared" si="189"/>
        <v>0</v>
      </c>
      <c r="I735" s="304">
        <f t="shared" si="192"/>
        <v>2272.11</v>
      </c>
      <c r="J735" s="64" t="e">
        <f t="shared" si="193"/>
        <v>#REF!</v>
      </c>
      <c r="K735" s="67"/>
      <c r="M735" s="178"/>
      <c r="N735" s="178"/>
      <c r="O735" s="178"/>
    </row>
    <row r="736" spans="1:15" ht="12.75" customHeight="1">
      <c r="A736" s="241">
        <f t="shared" ref="A736:A738" si="195">A735+0.0000000001</f>
        <v>6.2202010401999948</v>
      </c>
      <c r="B736" s="467" t="s">
        <v>1577</v>
      </c>
      <c r="C736" s="63" t="s">
        <v>30</v>
      </c>
      <c r="D736" s="435">
        <v>1</v>
      </c>
      <c r="E736" s="64"/>
      <c r="F736" s="215">
        <v>941.12130242424826</v>
      </c>
      <c r="G736" s="290" t="e">
        <f t="shared" si="191"/>
        <v>#REF!</v>
      </c>
      <c r="H736" s="290">
        <f t="shared" si="189"/>
        <v>0</v>
      </c>
      <c r="I736" s="304">
        <f t="shared" si="192"/>
        <v>941.12</v>
      </c>
      <c r="J736" s="64" t="e">
        <f t="shared" si="193"/>
        <v>#REF!</v>
      </c>
      <c r="K736" s="67"/>
      <c r="M736" s="178"/>
      <c r="N736" s="178"/>
      <c r="O736" s="178"/>
    </row>
    <row r="737" spans="1:15" ht="12.75" customHeight="1">
      <c r="A737" s="241">
        <f t="shared" si="195"/>
        <v>6.2202010402999948</v>
      </c>
      <c r="B737" s="467" t="s">
        <v>1578</v>
      </c>
      <c r="C737" s="63" t="s">
        <v>30</v>
      </c>
      <c r="D737" s="435">
        <v>1</v>
      </c>
      <c r="E737" s="64"/>
      <c r="F737" s="215">
        <v>941.12130242424826</v>
      </c>
      <c r="G737" s="290" t="e">
        <f t="shared" si="191"/>
        <v>#REF!</v>
      </c>
      <c r="H737" s="290">
        <f t="shared" si="189"/>
        <v>0</v>
      </c>
      <c r="I737" s="304">
        <f t="shared" si="192"/>
        <v>941.12</v>
      </c>
      <c r="J737" s="64" t="e">
        <f t="shared" si="193"/>
        <v>#REF!</v>
      </c>
      <c r="K737" s="67"/>
      <c r="M737" s="178"/>
      <c r="N737" s="178"/>
      <c r="O737" s="178"/>
    </row>
    <row r="738" spans="1:15" ht="12.75" customHeight="1">
      <c r="A738" s="241">
        <f t="shared" si="195"/>
        <v>6.2202010403999948</v>
      </c>
      <c r="B738" s="467" t="s">
        <v>1579</v>
      </c>
      <c r="C738" s="63" t="s">
        <v>30</v>
      </c>
      <c r="D738" s="435">
        <v>1</v>
      </c>
      <c r="E738" s="64"/>
      <c r="F738" s="215">
        <v>558.10550143763214</v>
      </c>
      <c r="G738" s="290" t="e">
        <f t="shared" si="191"/>
        <v>#REF!</v>
      </c>
      <c r="H738" s="290">
        <f t="shared" si="189"/>
        <v>0</v>
      </c>
      <c r="I738" s="304">
        <f t="shared" si="192"/>
        <v>558.11</v>
      </c>
      <c r="J738" s="64" t="e">
        <f t="shared" si="193"/>
        <v>#REF!</v>
      </c>
      <c r="K738" s="67"/>
      <c r="M738" s="178"/>
      <c r="N738" s="178"/>
      <c r="O738" s="178"/>
    </row>
    <row r="739" spans="1:15" ht="12.75" customHeight="1">
      <c r="A739" s="240">
        <f>A734+0.00000001</f>
        <v>6.2202010499999947</v>
      </c>
      <c r="B739" s="467" t="s">
        <v>1580</v>
      </c>
      <c r="C739" s="63" t="s">
        <v>30</v>
      </c>
      <c r="D739" s="435">
        <v>1</v>
      </c>
      <c r="E739" s="64"/>
      <c r="F739" s="215">
        <v>388.52630100081058</v>
      </c>
      <c r="G739" s="290" t="e">
        <f t="shared" si="191"/>
        <v>#REF!</v>
      </c>
      <c r="H739" s="290">
        <f t="shared" si="189"/>
        <v>0</v>
      </c>
      <c r="I739" s="304">
        <f t="shared" si="192"/>
        <v>388.53</v>
      </c>
      <c r="J739" s="64" t="e">
        <f t="shared" si="193"/>
        <v>#REF!</v>
      </c>
      <c r="K739" s="67"/>
      <c r="M739" s="178"/>
      <c r="N739" s="178"/>
      <c r="O739" s="178"/>
    </row>
    <row r="740" spans="1:15" ht="12.75" customHeight="1">
      <c r="A740" s="241">
        <f>A739+0.0000000001</f>
        <v>6.2202010500999947</v>
      </c>
      <c r="B740" s="496" t="s">
        <v>1581</v>
      </c>
      <c r="C740" s="63"/>
      <c r="D740" s="435"/>
      <c r="E740" s="64"/>
      <c r="F740" s="215">
        <v>0</v>
      </c>
      <c r="G740" s="290" t="e">
        <f t="shared" ref="G740:G802" si="196">+ROUND(E740+F740*tc,2)</f>
        <v>#REF!</v>
      </c>
      <c r="H740" s="290">
        <f t="shared" si="189"/>
        <v>0</v>
      </c>
      <c r="I740" s="304">
        <f t="shared" si="192"/>
        <v>0</v>
      </c>
      <c r="J740" s="64" t="e">
        <f t="shared" ref="J740:J802" si="197">+ROUND(H740+I740*tc,2)</f>
        <v>#REF!</v>
      </c>
      <c r="K740" s="67"/>
      <c r="M740" s="178"/>
      <c r="N740" s="178"/>
      <c r="O740" s="178"/>
    </row>
    <row r="741" spans="1:15" ht="12.75" customHeight="1">
      <c r="A741" s="240">
        <f>A739+0.00000001</f>
        <v>6.2202010599999946</v>
      </c>
      <c r="B741" s="467" t="s">
        <v>1582</v>
      </c>
      <c r="C741" s="63" t="s">
        <v>30</v>
      </c>
      <c r="D741" s="435">
        <v>176</v>
      </c>
      <c r="E741" s="64"/>
      <c r="F741" s="215">
        <v>138.64830035714621</v>
      </c>
      <c r="G741" s="290" t="e">
        <f t="shared" si="196"/>
        <v>#REF!</v>
      </c>
      <c r="H741" s="290">
        <f t="shared" si="189"/>
        <v>0</v>
      </c>
      <c r="I741" s="304">
        <f t="shared" si="192"/>
        <v>24402.1</v>
      </c>
      <c r="J741" s="64" t="e">
        <f t="shared" si="197"/>
        <v>#REF!</v>
      </c>
      <c r="K741" s="67"/>
      <c r="M741" s="178"/>
      <c r="N741" s="178"/>
      <c r="O741" s="178"/>
    </row>
    <row r="742" spans="1:15" ht="12.75" customHeight="1">
      <c r="A742" s="241">
        <f>A741+0.0000000001</f>
        <v>6.2202010600999946</v>
      </c>
      <c r="B742" s="467" t="s">
        <v>1583</v>
      </c>
      <c r="C742" s="63" t="s">
        <v>30</v>
      </c>
      <c r="D742" s="435">
        <v>48</v>
      </c>
      <c r="E742" s="64"/>
      <c r="F742" s="215">
        <v>103.37080026627436</v>
      </c>
      <c r="G742" s="290" t="e">
        <f t="shared" si="196"/>
        <v>#REF!</v>
      </c>
      <c r="H742" s="290">
        <f t="shared" si="189"/>
        <v>0</v>
      </c>
      <c r="I742" s="304">
        <f t="shared" si="192"/>
        <v>4961.8</v>
      </c>
      <c r="J742" s="64" t="e">
        <f t="shared" si="197"/>
        <v>#REF!</v>
      </c>
      <c r="K742" s="67"/>
      <c r="M742" s="178"/>
      <c r="N742" s="178"/>
      <c r="O742" s="178"/>
    </row>
    <row r="743" spans="1:15" ht="12.75" customHeight="1">
      <c r="A743" s="240">
        <f>A741+0.00000001</f>
        <v>6.2202010699999946</v>
      </c>
      <c r="B743" s="467" t="s">
        <v>1584</v>
      </c>
      <c r="C743" s="63" t="s">
        <v>30</v>
      </c>
      <c r="D743" s="435">
        <v>64</v>
      </c>
      <c r="E743" s="64"/>
      <c r="F743" s="215">
        <v>96.315300248100002</v>
      </c>
      <c r="G743" s="290" t="e">
        <f t="shared" si="196"/>
        <v>#REF!</v>
      </c>
      <c r="H743" s="290">
        <f t="shared" si="189"/>
        <v>0</v>
      </c>
      <c r="I743" s="304">
        <f t="shared" si="192"/>
        <v>6164.18</v>
      </c>
      <c r="J743" s="64" t="e">
        <f t="shared" si="197"/>
        <v>#REF!</v>
      </c>
      <c r="K743" s="67"/>
      <c r="M743" s="178"/>
      <c r="N743" s="178"/>
      <c r="O743" s="178"/>
    </row>
    <row r="744" spans="1:15" ht="12.75" customHeight="1">
      <c r="A744" s="241">
        <f>A743+0.0000000001</f>
        <v>6.2202010700999946</v>
      </c>
      <c r="B744" s="467" t="s">
        <v>1585</v>
      </c>
      <c r="C744" s="63" t="s">
        <v>30</v>
      </c>
      <c r="D744" s="435">
        <v>192</v>
      </c>
      <c r="E744" s="64"/>
      <c r="F744" s="215">
        <v>117.4818003026231</v>
      </c>
      <c r="G744" s="290" t="e">
        <f t="shared" si="196"/>
        <v>#REF!</v>
      </c>
      <c r="H744" s="290">
        <f t="shared" si="189"/>
        <v>0</v>
      </c>
      <c r="I744" s="304">
        <f t="shared" si="192"/>
        <v>22556.51</v>
      </c>
      <c r="J744" s="64" t="e">
        <f t="shared" si="197"/>
        <v>#REF!</v>
      </c>
      <c r="K744" s="67"/>
      <c r="M744" s="178"/>
      <c r="N744" s="178"/>
      <c r="O744" s="178"/>
    </row>
    <row r="745" spans="1:15" ht="12.75" customHeight="1">
      <c r="A745" s="240">
        <f>A743+0.00000001</f>
        <v>6.2202010799999945</v>
      </c>
      <c r="B745" s="467" t="s">
        <v>1586</v>
      </c>
      <c r="C745" s="63" t="s">
        <v>30</v>
      </c>
      <c r="D745" s="435">
        <v>64</v>
      </c>
      <c r="E745" s="64"/>
      <c r="F745" s="215">
        <v>121.00440031169701</v>
      </c>
      <c r="G745" s="290" t="e">
        <f t="shared" si="196"/>
        <v>#REF!</v>
      </c>
      <c r="H745" s="290">
        <f t="shared" si="189"/>
        <v>0</v>
      </c>
      <c r="I745" s="304">
        <f t="shared" si="192"/>
        <v>7744.28</v>
      </c>
      <c r="J745" s="64" t="e">
        <f t="shared" si="197"/>
        <v>#REF!</v>
      </c>
      <c r="K745" s="67"/>
      <c r="M745" s="178"/>
      <c r="N745" s="178"/>
      <c r="O745" s="178"/>
    </row>
    <row r="746" spans="1:15" ht="12.75" customHeight="1">
      <c r="A746" s="241">
        <f>A745+0.0000000001</f>
        <v>6.2202010800999945</v>
      </c>
      <c r="B746" s="467" t="s">
        <v>1587</v>
      </c>
      <c r="C746" s="63" t="s">
        <v>30</v>
      </c>
      <c r="D746" s="435">
        <v>32</v>
      </c>
      <c r="E746" s="64"/>
      <c r="F746" s="215">
        <v>125.23770032260164</v>
      </c>
      <c r="G746" s="290" t="e">
        <f t="shared" si="196"/>
        <v>#REF!</v>
      </c>
      <c r="H746" s="290">
        <f t="shared" si="189"/>
        <v>0</v>
      </c>
      <c r="I746" s="304">
        <f t="shared" si="192"/>
        <v>4007.61</v>
      </c>
      <c r="J746" s="64" t="e">
        <f t="shared" si="197"/>
        <v>#REF!</v>
      </c>
      <c r="K746" s="67"/>
      <c r="M746" s="178"/>
      <c r="N746" s="178"/>
      <c r="O746" s="178"/>
    </row>
    <row r="747" spans="1:15" ht="12.75" customHeight="1">
      <c r="A747" s="240">
        <f>A745+0.00000001</f>
        <v>6.2202010899999944</v>
      </c>
      <c r="B747" s="467" t="s">
        <v>1588</v>
      </c>
      <c r="C747" s="63" t="s">
        <v>30</v>
      </c>
      <c r="D747" s="435">
        <v>16</v>
      </c>
      <c r="E747" s="64"/>
      <c r="F747" s="215">
        <v>140.75980036258522</v>
      </c>
      <c r="G747" s="290" t="e">
        <f t="shared" si="196"/>
        <v>#REF!</v>
      </c>
      <c r="H747" s="290">
        <f t="shared" si="189"/>
        <v>0</v>
      </c>
      <c r="I747" s="304">
        <f t="shared" si="192"/>
        <v>2252.16</v>
      </c>
      <c r="J747" s="64" t="e">
        <f t="shared" si="197"/>
        <v>#REF!</v>
      </c>
      <c r="K747" s="67"/>
      <c r="M747" s="178"/>
      <c r="N747" s="178"/>
      <c r="O747" s="178"/>
    </row>
    <row r="748" spans="1:15" ht="12.75" customHeight="1">
      <c r="A748" s="241">
        <f>A747+0.0000000001</f>
        <v>6.2202010900999944</v>
      </c>
      <c r="B748" s="467" t="s">
        <v>1589</v>
      </c>
      <c r="C748" s="63" t="s">
        <v>30</v>
      </c>
      <c r="D748" s="435">
        <v>32</v>
      </c>
      <c r="E748" s="64"/>
      <c r="F748" s="215">
        <v>179.57020046255752</v>
      </c>
      <c r="G748" s="290" t="e">
        <f t="shared" si="196"/>
        <v>#REF!</v>
      </c>
      <c r="H748" s="290">
        <f t="shared" si="189"/>
        <v>0</v>
      </c>
      <c r="I748" s="304">
        <f t="shared" si="192"/>
        <v>5746.25</v>
      </c>
      <c r="J748" s="64" t="e">
        <f t="shared" si="197"/>
        <v>#REF!</v>
      </c>
      <c r="K748" s="67"/>
      <c r="M748" s="178"/>
      <c r="N748" s="178"/>
      <c r="O748" s="178"/>
    </row>
    <row r="749" spans="1:15" ht="12.75" customHeight="1">
      <c r="A749" s="241">
        <f t="shared" ref="A749:A750" si="198">A748+0.0000000001</f>
        <v>6.2202010901999945</v>
      </c>
      <c r="B749" s="467" t="s">
        <v>1590</v>
      </c>
      <c r="C749" s="63" t="s">
        <v>30</v>
      </c>
      <c r="D749" s="435">
        <v>32</v>
      </c>
      <c r="E749" s="64"/>
      <c r="F749" s="215">
        <v>105.49260027173995</v>
      </c>
      <c r="G749" s="290" t="e">
        <f t="shared" si="196"/>
        <v>#REF!</v>
      </c>
      <c r="H749" s="290">
        <f t="shared" si="189"/>
        <v>0</v>
      </c>
      <c r="I749" s="304">
        <f t="shared" si="192"/>
        <v>3375.76</v>
      </c>
      <c r="J749" s="64" t="e">
        <f t="shared" si="197"/>
        <v>#REF!</v>
      </c>
      <c r="K749" s="67"/>
      <c r="M749" s="178"/>
      <c r="N749" s="178"/>
      <c r="O749" s="178"/>
    </row>
    <row r="750" spans="1:15" ht="12.75" customHeight="1">
      <c r="A750" s="241">
        <f t="shared" si="198"/>
        <v>6.2202010902999945</v>
      </c>
      <c r="B750" s="467" t="s">
        <v>1591</v>
      </c>
      <c r="C750" s="63" t="s">
        <v>30</v>
      </c>
      <c r="D750" s="435">
        <v>32</v>
      </c>
      <c r="E750" s="64"/>
      <c r="F750" s="215">
        <v>112.5481002899143</v>
      </c>
      <c r="G750" s="290" t="e">
        <f t="shared" si="196"/>
        <v>#REF!</v>
      </c>
      <c r="H750" s="290">
        <f t="shared" si="189"/>
        <v>0</v>
      </c>
      <c r="I750" s="304">
        <f t="shared" si="192"/>
        <v>3601.54</v>
      </c>
      <c r="J750" s="64" t="e">
        <f t="shared" si="197"/>
        <v>#REF!</v>
      </c>
      <c r="K750" s="67"/>
      <c r="M750" s="178"/>
      <c r="N750" s="178"/>
      <c r="O750" s="178"/>
    </row>
    <row r="751" spans="1:15" ht="15" customHeight="1">
      <c r="A751" s="234">
        <f>A724+0.000001</f>
        <v>6.2202019999999951</v>
      </c>
      <c r="B751" s="467" t="s">
        <v>1592</v>
      </c>
      <c r="C751" s="63" t="s">
        <v>30</v>
      </c>
      <c r="D751" s="435">
        <v>16</v>
      </c>
      <c r="E751" s="64"/>
      <c r="F751" s="215">
        <v>118.18220030442725</v>
      </c>
      <c r="G751" s="290" t="e">
        <f t="shared" si="196"/>
        <v>#REF!</v>
      </c>
      <c r="H751" s="290">
        <f t="shared" si="189"/>
        <v>0</v>
      </c>
      <c r="I751" s="304">
        <f t="shared" si="192"/>
        <v>1890.92</v>
      </c>
      <c r="J751" s="64" t="e">
        <f t="shared" si="197"/>
        <v>#REF!</v>
      </c>
      <c r="K751" s="67"/>
      <c r="M751" s="178"/>
      <c r="N751" s="178"/>
      <c r="O751" s="178"/>
    </row>
    <row r="752" spans="1:15" ht="12.75" customHeight="1">
      <c r="A752" s="230">
        <f>A751+0.00000001</f>
        <v>6.2202020099999951</v>
      </c>
      <c r="B752" s="467" t="s">
        <v>1593</v>
      </c>
      <c r="C752" s="63" t="s">
        <v>30</v>
      </c>
      <c r="D752" s="435">
        <v>16</v>
      </c>
      <c r="E752" s="64"/>
      <c r="F752" s="215">
        <v>110.42630028444873</v>
      </c>
      <c r="G752" s="290" t="e">
        <f t="shared" si="196"/>
        <v>#REF!</v>
      </c>
      <c r="H752" s="290">
        <f t="shared" si="189"/>
        <v>0</v>
      </c>
      <c r="I752" s="304">
        <f t="shared" si="192"/>
        <v>1766.82</v>
      </c>
      <c r="J752" s="64" t="e">
        <f t="shared" si="197"/>
        <v>#REF!</v>
      </c>
      <c r="K752" s="67"/>
      <c r="M752" s="178"/>
      <c r="N752" s="178"/>
      <c r="O752" s="178"/>
    </row>
    <row r="753" spans="1:15" ht="12.75" customHeight="1">
      <c r="A753" s="230">
        <f>A752+0.00000001</f>
        <v>6.220202019999995</v>
      </c>
      <c r="B753" s="467" t="s">
        <v>1594</v>
      </c>
      <c r="C753" s="63" t="s">
        <v>30</v>
      </c>
      <c r="D753" s="435">
        <v>16</v>
      </c>
      <c r="E753" s="64"/>
      <c r="F753" s="215">
        <v>145.70380037532055</v>
      </c>
      <c r="G753" s="290" t="e">
        <f t="shared" si="196"/>
        <v>#REF!</v>
      </c>
      <c r="H753" s="290">
        <f t="shared" si="189"/>
        <v>0</v>
      </c>
      <c r="I753" s="304">
        <f t="shared" si="192"/>
        <v>2331.2600000000002</v>
      </c>
      <c r="J753" s="64" t="e">
        <f t="shared" si="197"/>
        <v>#REF!</v>
      </c>
      <c r="K753" s="67"/>
      <c r="M753" s="178"/>
      <c r="N753" s="178"/>
      <c r="O753" s="178"/>
    </row>
    <row r="754" spans="1:15" ht="12.75" customHeight="1">
      <c r="A754" s="230">
        <f>A753+0.00000001</f>
        <v>6.2202020299999949</v>
      </c>
      <c r="B754" s="467" t="s">
        <v>1595</v>
      </c>
      <c r="C754" s="63" t="s">
        <v>30</v>
      </c>
      <c r="D754" s="435">
        <v>16</v>
      </c>
      <c r="E754" s="64"/>
      <c r="F754" s="215">
        <v>237.42530061158732</v>
      </c>
      <c r="G754" s="290" t="e">
        <f t="shared" si="196"/>
        <v>#REF!</v>
      </c>
      <c r="H754" s="290">
        <f t="shared" si="189"/>
        <v>0</v>
      </c>
      <c r="I754" s="304">
        <f t="shared" si="192"/>
        <v>3798.8</v>
      </c>
      <c r="J754" s="64" t="e">
        <f t="shared" si="197"/>
        <v>#REF!</v>
      </c>
      <c r="K754" s="67"/>
      <c r="M754" s="178"/>
      <c r="N754" s="178"/>
      <c r="O754" s="178"/>
    </row>
    <row r="755" spans="1:15" ht="14.1" customHeight="1">
      <c r="A755" s="222">
        <f>A723+0.0001</f>
        <v>6.2202999999999946</v>
      </c>
      <c r="B755" s="467" t="s">
        <v>1596</v>
      </c>
      <c r="C755" s="63" t="s">
        <v>30</v>
      </c>
      <c r="D755" s="435">
        <v>5</v>
      </c>
      <c r="E755" s="64"/>
      <c r="F755" s="215">
        <v>251.12430064687479</v>
      </c>
      <c r="G755" s="290" t="e">
        <f t="shared" si="196"/>
        <v>#REF!</v>
      </c>
      <c r="H755" s="290">
        <f t="shared" si="189"/>
        <v>0</v>
      </c>
      <c r="I755" s="304">
        <f t="shared" si="192"/>
        <v>1255.6199999999999</v>
      </c>
      <c r="J755" s="64" t="e">
        <f t="shared" si="197"/>
        <v>#REF!</v>
      </c>
      <c r="K755" s="67"/>
      <c r="M755" s="178"/>
      <c r="N755" s="178"/>
      <c r="O755" s="178"/>
    </row>
    <row r="756" spans="1:15" ht="14.1" customHeight="1">
      <c r="A756" s="234">
        <f>A755+0.000001</f>
        <v>6.2203009999999948</v>
      </c>
      <c r="B756" s="467" t="s">
        <v>1597</v>
      </c>
      <c r="C756" s="63" t="s">
        <v>30</v>
      </c>
      <c r="D756" s="435">
        <v>3</v>
      </c>
      <c r="E756" s="64"/>
      <c r="F756" s="215">
        <v>206.58710053215074</v>
      </c>
      <c r="G756" s="290" t="e">
        <f t="shared" si="196"/>
        <v>#REF!</v>
      </c>
      <c r="H756" s="290">
        <f t="shared" si="189"/>
        <v>0</v>
      </c>
      <c r="I756" s="304">
        <f t="shared" si="192"/>
        <v>619.76</v>
      </c>
      <c r="J756" s="64" t="e">
        <f t="shared" si="197"/>
        <v>#REF!</v>
      </c>
      <c r="K756" s="67"/>
      <c r="M756" s="178"/>
      <c r="N756" s="178"/>
      <c r="O756" s="178"/>
    </row>
    <row r="757" spans="1:15" ht="15" customHeight="1">
      <c r="A757" s="230">
        <f>A756+0.00000001</f>
        <v>6.2203010099999947</v>
      </c>
      <c r="B757" s="467" t="s">
        <v>1598</v>
      </c>
      <c r="C757" s="63" t="s">
        <v>30</v>
      </c>
      <c r="D757" s="435">
        <v>2</v>
      </c>
      <c r="E757" s="64"/>
      <c r="F757" s="215">
        <v>197.77030050943941</v>
      </c>
      <c r="G757" s="290" t="e">
        <f t="shared" si="196"/>
        <v>#REF!</v>
      </c>
      <c r="H757" s="290">
        <f t="shared" ref="H757:H802" si="199">+ROUND(D757*E757,2)</f>
        <v>0</v>
      </c>
      <c r="I757" s="304">
        <f t="shared" si="192"/>
        <v>395.54</v>
      </c>
      <c r="J757" s="64" t="e">
        <f t="shared" si="197"/>
        <v>#REF!</v>
      </c>
      <c r="K757" s="67"/>
      <c r="M757" s="178"/>
      <c r="N757" s="178"/>
      <c r="O757" s="178"/>
    </row>
    <row r="758" spans="1:15" ht="15" customHeight="1">
      <c r="A758" s="230">
        <f>A757+0.00000001</f>
        <v>6.2203010199999946</v>
      </c>
      <c r="B758" s="467" t="s">
        <v>1599</v>
      </c>
      <c r="C758" s="63" t="s">
        <v>30</v>
      </c>
      <c r="D758" s="435">
        <v>5</v>
      </c>
      <c r="E758" s="64"/>
      <c r="F758" s="215">
        <v>219.11190056441356</v>
      </c>
      <c r="G758" s="290" t="e">
        <f t="shared" si="196"/>
        <v>#REF!</v>
      </c>
      <c r="H758" s="290">
        <f t="shared" si="199"/>
        <v>0</v>
      </c>
      <c r="I758" s="304">
        <f t="shared" ref="I758:I802" si="200">+ROUND(D758*F758,2)</f>
        <v>1095.56</v>
      </c>
      <c r="J758" s="64" t="e">
        <f t="shared" si="197"/>
        <v>#REF!</v>
      </c>
      <c r="K758" s="67"/>
      <c r="M758" s="178"/>
      <c r="N758" s="178"/>
      <c r="O758" s="178"/>
    </row>
    <row r="759" spans="1:15" ht="14.25" customHeight="1">
      <c r="A759" s="230">
        <f>A757+0.00000001</f>
        <v>6.2203010199999946</v>
      </c>
      <c r="B759" s="467" t="s">
        <v>1600</v>
      </c>
      <c r="C759" s="63" t="s">
        <v>30</v>
      </c>
      <c r="D759" s="435">
        <v>1</v>
      </c>
      <c r="E759" s="64"/>
      <c r="F759" s="215">
        <v>221.24400056990569</v>
      </c>
      <c r="G759" s="290" t="e">
        <f t="shared" si="196"/>
        <v>#REF!</v>
      </c>
      <c r="H759" s="290">
        <f t="shared" si="199"/>
        <v>0</v>
      </c>
      <c r="I759" s="304">
        <f t="shared" si="200"/>
        <v>221.24</v>
      </c>
      <c r="J759" s="64" t="e">
        <f t="shared" si="197"/>
        <v>#REF!</v>
      </c>
      <c r="K759" s="67"/>
      <c r="M759" s="178"/>
      <c r="N759" s="178"/>
      <c r="O759" s="178"/>
    </row>
    <row r="760" spans="1:15" ht="14.25" customHeight="1">
      <c r="A760" s="230">
        <f>A759+0.00000001</f>
        <v>6.2203010299999946</v>
      </c>
      <c r="B760" s="467" t="s">
        <v>1601</v>
      </c>
      <c r="C760" s="63" t="s">
        <v>30</v>
      </c>
      <c r="D760" s="435">
        <v>17</v>
      </c>
      <c r="E760" s="64"/>
      <c r="F760" s="215">
        <v>380.21420097939932</v>
      </c>
      <c r="G760" s="290" t="e">
        <f t="shared" si="196"/>
        <v>#REF!</v>
      </c>
      <c r="H760" s="290">
        <f t="shared" si="199"/>
        <v>0</v>
      </c>
      <c r="I760" s="304">
        <f t="shared" si="200"/>
        <v>6463.64</v>
      </c>
      <c r="J760" s="64" t="e">
        <f t="shared" si="197"/>
        <v>#REF!</v>
      </c>
      <c r="K760" s="67"/>
      <c r="M760" s="178"/>
      <c r="N760" s="178"/>
      <c r="O760" s="178"/>
    </row>
    <row r="761" spans="1:15" ht="14.1" customHeight="1">
      <c r="A761" s="222">
        <f>A755+0.0001</f>
        <v>6.2203999999999944</v>
      </c>
      <c r="B761" s="467" t="s">
        <v>1602</v>
      </c>
      <c r="C761" s="63" t="s">
        <v>30</v>
      </c>
      <c r="D761" s="435">
        <v>4</v>
      </c>
      <c r="E761" s="64"/>
      <c r="F761" s="215">
        <v>224.4473005781571</v>
      </c>
      <c r="G761" s="290" t="e">
        <f t="shared" si="196"/>
        <v>#REF!</v>
      </c>
      <c r="H761" s="290">
        <f t="shared" si="199"/>
        <v>0</v>
      </c>
      <c r="I761" s="304">
        <f t="shared" si="200"/>
        <v>897.79</v>
      </c>
      <c r="J761" s="64" t="e">
        <f t="shared" si="197"/>
        <v>#REF!</v>
      </c>
      <c r="K761" s="67"/>
      <c r="M761" s="178"/>
      <c r="N761" s="178"/>
      <c r="O761" s="178"/>
    </row>
    <row r="762" spans="1:15" ht="15">
      <c r="A762" s="179">
        <f>A761+0.000001</f>
        <v>6.2204009999999945</v>
      </c>
      <c r="B762" s="467" t="s">
        <v>1603</v>
      </c>
      <c r="C762" s="63" t="s">
        <v>30</v>
      </c>
      <c r="D762" s="435">
        <v>2</v>
      </c>
      <c r="E762" s="64"/>
      <c r="F762" s="215">
        <v>211.64440054517792</v>
      </c>
      <c r="G762" s="290" t="e">
        <f t="shared" si="196"/>
        <v>#REF!</v>
      </c>
      <c r="H762" s="290">
        <f t="shared" si="199"/>
        <v>0</v>
      </c>
      <c r="I762" s="304">
        <f t="shared" si="200"/>
        <v>423.29</v>
      </c>
      <c r="J762" s="64" t="e">
        <f t="shared" si="197"/>
        <v>#REF!</v>
      </c>
      <c r="K762" s="67"/>
      <c r="M762" s="178"/>
      <c r="N762" s="178"/>
      <c r="O762" s="178"/>
    </row>
    <row r="763" spans="1:15" ht="14.25" customHeight="1">
      <c r="A763" s="179">
        <f t="shared" ref="A763:A768" si="201">A762+0.000001</f>
        <v>6.2204019999999947</v>
      </c>
      <c r="B763" s="467" t="s">
        <v>1604</v>
      </c>
      <c r="C763" s="63" t="s">
        <v>30</v>
      </c>
      <c r="D763" s="435">
        <v>1</v>
      </c>
      <c r="E763" s="64"/>
      <c r="F763" s="215">
        <v>473.40860121946019</v>
      </c>
      <c r="G763" s="290" t="e">
        <f t="shared" si="196"/>
        <v>#REF!</v>
      </c>
      <c r="H763" s="290">
        <f t="shared" si="199"/>
        <v>0</v>
      </c>
      <c r="I763" s="304">
        <f t="shared" si="200"/>
        <v>473.41</v>
      </c>
      <c r="J763" s="64" t="e">
        <f t="shared" si="197"/>
        <v>#REF!</v>
      </c>
      <c r="K763" s="67"/>
      <c r="M763" s="178"/>
      <c r="N763" s="178"/>
      <c r="O763" s="178"/>
    </row>
    <row r="764" spans="1:15" ht="14.25" customHeight="1">
      <c r="A764" s="179">
        <f t="shared" si="201"/>
        <v>6.2204029999999948</v>
      </c>
      <c r="B764" s="467" t="s">
        <v>1605</v>
      </c>
      <c r="C764" s="63" t="s">
        <v>30</v>
      </c>
      <c r="D764" s="435">
        <v>12</v>
      </c>
      <c r="E764" s="64"/>
      <c r="F764" s="215">
        <v>291.36640075053498</v>
      </c>
      <c r="G764" s="290" t="e">
        <f t="shared" si="196"/>
        <v>#REF!</v>
      </c>
      <c r="H764" s="290">
        <f t="shared" si="199"/>
        <v>0</v>
      </c>
      <c r="I764" s="304">
        <f t="shared" si="200"/>
        <v>3496.4</v>
      </c>
      <c r="J764" s="64" t="e">
        <f t="shared" si="197"/>
        <v>#REF!</v>
      </c>
      <c r="K764" s="67"/>
      <c r="M764" s="178"/>
      <c r="N764" s="178"/>
      <c r="O764" s="178"/>
    </row>
    <row r="765" spans="1:15" ht="14.25" customHeight="1">
      <c r="A765" s="179">
        <f t="shared" si="201"/>
        <v>6.2204039999999949</v>
      </c>
      <c r="B765" s="467" t="s">
        <v>1606</v>
      </c>
      <c r="C765" s="63" t="s">
        <v>30</v>
      </c>
      <c r="D765" s="435">
        <v>94</v>
      </c>
      <c r="E765" s="64"/>
      <c r="F765" s="215">
        <v>274.53620070718188</v>
      </c>
      <c r="G765" s="290" t="e">
        <f t="shared" si="196"/>
        <v>#REF!</v>
      </c>
      <c r="H765" s="290">
        <f t="shared" si="199"/>
        <v>0</v>
      </c>
      <c r="I765" s="304">
        <f t="shared" si="200"/>
        <v>25806.400000000001</v>
      </c>
      <c r="J765" s="64" t="e">
        <f t="shared" si="197"/>
        <v>#REF!</v>
      </c>
      <c r="K765" s="67"/>
      <c r="M765" s="178"/>
      <c r="N765" s="178"/>
      <c r="O765" s="178"/>
    </row>
    <row r="766" spans="1:15" ht="14.25" customHeight="1">
      <c r="A766" s="179">
        <f t="shared" si="201"/>
        <v>6.2204049999999951</v>
      </c>
      <c r="B766" s="467" t="s">
        <v>1607</v>
      </c>
      <c r="C766" s="63" t="s">
        <v>30</v>
      </c>
      <c r="D766" s="435">
        <v>3</v>
      </c>
      <c r="E766" s="64"/>
      <c r="F766" s="215">
        <v>557.5184014361198</v>
      </c>
      <c r="G766" s="290" t="e">
        <f t="shared" si="196"/>
        <v>#REF!</v>
      </c>
      <c r="H766" s="290">
        <f t="shared" si="199"/>
        <v>0</v>
      </c>
      <c r="I766" s="304">
        <f t="shared" si="200"/>
        <v>1672.56</v>
      </c>
      <c r="J766" s="64" t="e">
        <f t="shared" si="197"/>
        <v>#REF!</v>
      </c>
      <c r="K766" s="67"/>
      <c r="M766" s="178"/>
      <c r="N766" s="178"/>
      <c r="O766" s="178"/>
    </row>
    <row r="767" spans="1:15" ht="14.25" customHeight="1">
      <c r="A767" s="179">
        <f t="shared" si="201"/>
        <v>6.2204059999999952</v>
      </c>
      <c r="B767" s="467" t="s">
        <v>1608</v>
      </c>
      <c r="C767" s="63" t="s">
        <v>30</v>
      </c>
      <c r="D767" s="435">
        <v>78</v>
      </c>
      <c r="E767" s="64"/>
      <c r="F767" s="215">
        <v>259.35400066807381</v>
      </c>
      <c r="G767" s="290" t="e">
        <f t="shared" si="196"/>
        <v>#REF!</v>
      </c>
      <c r="H767" s="290">
        <f t="shared" si="199"/>
        <v>0</v>
      </c>
      <c r="I767" s="304">
        <f t="shared" si="200"/>
        <v>20229.61</v>
      </c>
      <c r="J767" s="64" t="e">
        <f t="shared" si="197"/>
        <v>#REF!</v>
      </c>
      <c r="K767" s="67"/>
      <c r="M767" s="178"/>
      <c r="N767" s="178"/>
      <c r="O767" s="178"/>
    </row>
    <row r="768" spans="1:15" ht="14.25" customHeight="1">
      <c r="A768" s="179">
        <f t="shared" si="201"/>
        <v>6.2204069999999954</v>
      </c>
      <c r="B768" s="467" t="s">
        <v>1609</v>
      </c>
      <c r="C768" s="63" t="s">
        <v>30</v>
      </c>
      <c r="D768" s="435">
        <v>1</v>
      </c>
      <c r="E768" s="64"/>
      <c r="F768" s="215">
        <v>639.53730164739352</v>
      </c>
      <c r="G768" s="290" t="e">
        <f t="shared" si="196"/>
        <v>#REF!</v>
      </c>
      <c r="H768" s="290">
        <f t="shared" si="199"/>
        <v>0</v>
      </c>
      <c r="I768" s="304">
        <f t="shared" si="200"/>
        <v>639.54</v>
      </c>
      <c r="J768" s="64" t="e">
        <f t="shared" si="197"/>
        <v>#REF!</v>
      </c>
      <c r="K768" s="67"/>
      <c r="M768" s="178"/>
      <c r="N768" s="178"/>
      <c r="O768" s="178"/>
    </row>
    <row r="769" spans="1:15" ht="13.5" customHeight="1">
      <c r="A769" s="119">
        <f>A709+0.01</f>
        <v>6.2399999999999949</v>
      </c>
      <c r="B769" s="467" t="s">
        <v>1610</v>
      </c>
      <c r="C769" s="63" t="s">
        <v>30</v>
      </c>
      <c r="D769" s="435">
        <v>1</v>
      </c>
      <c r="E769" s="64"/>
      <c r="F769" s="215">
        <v>631.51360162672518</v>
      </c>
      <c r="G769" s="290" t="e">
        <f t="shared" si="196"/>
        <v>#REF!</v>
      </c>
      <c r="H769" s="290">
        <f t="shared" si="199"/>
        <v>0</v>
      </c>
      <c r="I769" s="304">
        <f t="shared" si="200"/>
        <v>631.51</v>
      </c>
      <c r="J769" s="64" t="e">
        <f t="shared" si="197"/>
        <v>#REF!</v>
      </c>
      <c r="K769" s="67"/>
      <c r="M769" s="178"/>
      <c r="N769" s="178"/>
      <c r="O769" s="178"/>
    </row>
    <row r="770" spans="1:15" ht="14.1" customHeight="1">
      <c r="A770" s="81">
        <f>A769+0.0001</f>
        <v>6.2400999999999947</v>
      </c>
      <c r="B770" s="467" t="s">
        <v>1611</v>
      </c>
      <c r="C770" s="63" t="s">
        <v>30</v>
      </c>
      <c r="D770" s="435">
        <v>1</v>
      </c>
      <c r="E770" s="64"/>
      <c r="F770" s="215">
        <v>644.39890165991665</v>
      </c>
      <c r="G770" s="290" t="e">
        <f t="shared" si="196"/>
        <v>#REF!</v>
      </c>
      <c r="H770" s="290">
        <f t="shared" si="199"/>
        <v>0</v>
      </c>
      <c r="I770" s="304">
        <f t="shared" si="200"/>
        <v>644.4</v>
      </c>
      <c r="J770" s="64" t="e">
        <f t="shared" si="197"/>
        <v>#REF!</v>
      </c>
      <c r="K770" s="67"/>
      <c r="M770" s="178"/>
      <c r="N770" s="178"/>
      <c r="O770" s="178"/>
    </row>
    <row r="771" spans="1:15" ht="14.1" customHeight="1">
      <c r="A771" s="234">
        <f>A770+0.000001</f>
        <v>6.2401009999999948</v>
      </c>
      <c r="B771" s="467" t="s">
        <v>1612</v>
      </c>
      <c r="C771" s="63" t="s">
        <v>30</v>
      </c>
      <c r="D771" s="435">
        <v>1</v>
      </c>
      <c r="E771" s="64"/>
      <c r="F771" s="215">
        <v>662.79470170730258</v>
      </c>
      <c r="G771" s="290" t="e">
        <f t="shared" si="196"/>
        <v>#REF!</v>
      </c>
      <c r="H771" s="290">
        <f t="shared" si="199"/>
        <v>0</v>
      </c>
      <c r="I771" s="304">
        <f t="shared" si="200"/>
        <v>662.79</v>
      </c>
      <c r="J771" s="64" t="e">
        <f t="shared" si="197"/>
        <v>#REF!</v>
      </c>
      <c r="K771" s="67"/>
      <c r="M771" s="178"/>
      <c r="N771" s="178"/>
      <c r="O771" s="178"/>
    </row>
    <row r="772" spans="1:15" ht="14.1" customHeight="1">
      <c r="A772" s="240">
        <f>A771+0.00000001</f>
        <v>6.2401010099999947</v>
      </c>
      <c r="B772" s="467" t="s">
        <v>1613</v>
      </c>
      <c r="C772" s="63" t="s">
        <v>30</v>
      </c>
      <c r="D772" s="435">
        <v>7</v>
      </c>
      <c r="E772" s="64"/>
      <c r="F772" s="215">
        <v>473.77940122041537</v>
      </c>
      <c r="G772" s="290" t="e">
        <f t="shared" si="196"/>
        <v>#REF!</v>
      </c>
      <c r="H772" s="290">
        <f t="shared" si="199"/>
        <v>0</v>
      </c>
      <c r="I772" s="304">
        <f t="shared" si="200"/>
        <v>3316.46</v>
      </c>
      <c r="J772" s="64" t="e">
        <f t="shared" si="197"/>
        <v>#REF!</v>
      </c>
      <c r="K772" s="67"/>
      <c r="M772" s="178"/>
      <c r="N772" s="178"/>
      <c r="O772" s="178"/>
    </row>
    <row r="773" spans="1:15" ht="15">
      <c r="A773" s="241">
        <f>A772+0.0000000001</f>
        <v>6.2401010100999947</v>
      </c>
      <c r="B773" s="467" t="s">
        <v>1614</v>
      </c>
      <c r="C773" s="63" t="s">
        <v>30</v>
      </c>
      <c r="D773" s="435">
        <v>12</v>
      </c>
      <c r="E773" s="64"/>
      <c r="F773" s="215">
        <v>259.35400066807381</v>
      </c>
      <c r="G773" s="290" t="e">
        <f t="shared" si="196"/>
        <v>#REF!</v>
      </c>
      <c r="H773" s="290">
        <f t="shared" si="199"/>
        <v>0</v>
      </c>
      <c r="I773" s="304">
        <f t="shared" si="200"/>
        <v>3112.25</v>
      </c>
      <c r="J773" s="64" t="e">
        <f t="shared" si="197"/>
        <v>#REF!</v>
      </c>
      <c r="K773" s="67"/>
      <c r="M773" s="178"/>
      <c r="N773" s="178"/>
      <c r="O773" s="178"/>
    </row>
    <row r="774" spans="1:15" ht="15.75" customHeight="1">
      <c r="A774" s="241">
        <f>A773+0.0000000001</f>
        <v>6.2401010101999947</v>
      </c>
      <c r="B774" s="467" t="s">
        <v>1615</v>
      </c>
      <c r="C774" s="63" t="s">
        <v>30</v>
      </c>
      <c r="D774" s="435">
        <v>8</v>
      </c>
      <c r="E774" s="64"/>
      <c r="F774" s="215">
        <v>432.78540111481828</v>
      </c>
      <c r="G774" s="290" t="e">
        <f t="shared" si="196"/>
        <v>#REF!</v>
      </c>
      <c r="H774" s="290">
        <f t="shared" si="199"/>
        <v>0</v>
      </c>
      <c r="I774" s="304">
        <f t="shared" si="200"/>
        <v>3462.28</v>
      </c>
      <c r="J774" s="64" t="e">
        <f t="shared" si="197"/>
        <v>#REF!</v>
      </c>
      <c r="K774" s="67"/>
      <c r="M774" s="178"/>
      <c r="N774" s="178"/>
      <c r="O774" s="178"/>
    </row>
    <row r="775" spans="1:15" ht="14.1" customHeight="1">
      <c r="A775" s="240">
        <f>A772+0.00000001</f>
        <v>6.2401010199999947</v>
      </c>
      <c r="B775" s="467" t="s">
        <v>1616</v>
      </c>
      <c r="C775" s="63" t="s">
        <v>30</v>
      </c>
      <c r="D775" s="435">
        <v>72</v>
      </c>
      <c r="E775" s="64"/>
      <c r="F775" s="215">
        <v>327.46790084352938</v>
      </c>
      <c r="G775" s="290" t="e">
        <f t="shared" si="196"/>
        <v>#REF!</v>
      </c>
      <c r="H775" s="290">
        <f t="shared" si="199"/>
        <v>0</v>
      </c>
      <c r="I775" s="304">
        <f t="shared" si="200"/>
        <v>23577.69</v>
      </c>
      <c r="J775" s="64" t="e">
        <f t="shared" si="197"/>
        <v>#REF!</v>
      </c>
      <c r="K775" s="67"/>
      <c r="M775" s="178"/>
      <c r="N775" s="178"/>
      <c r="O775" s="178"/>
    </row>
    <row r="776" spans="1:15" ht="15.75" customHeight="1">
      <c r="A776" s="241">
        <f>A775+0.0000000001</f>
        <v>6.2401010200999947</v>
      </c>
      <c r="B776" s="467" t="s">
        <v>1617</v>
      </c>
      <c r="C776" s="63" t="s">
        <v>30</v>
      </c>
      <c r="D776" s="435">
        <v>16</v>
      </c>
      <c r="E776" s="64"/>
      <c r="F776" s="215">
        <v>298.07170076780727</v>
      </c>
      <c r="G776" s="290" t="e">
        <f t="shared" si="196"/>
        <v>#REF!</v>
      </c>
      <c r="H776" s="290">
        <f t="shared" si="199"/>
        <v>0</v>
      </c>
      <c r="I776" s="304">
        <f t="shared" si="200"/>
        <v>4769.1499999999996</v>
      </c>
      <c r="J776" s="64" t="e">
        <f t="shared" si="197"/>
        <v>#REF!</v>
      </c>
      <c r="K776" s="67"/>
      <c r="M776" s="178"/>
      <c r="N776" s="178"/>
      <c r="O776" s="178"/>
    </row>
    <row r="777" spans="1:15" ht="12.75" customHeight="1">
      <c r="A777" s="240">
        <f>A775+0.00000001</f>
        <v>6.2401010299999946</v>
      </c>
      <c r="B777" s="467" t="s">
        <v>1618</v>
      </c>
      <c r="C777" s="63" t="s">
        <v>30</v>
      </c>
      <c r="D777" s="435">
        <v>16</v>
      </c>
      <c r="E777" s="64"/>
      <c r="F777" s="215">
        <v>207.19480053371612</v>
      </c>
      <c r="G777" s="290" t="e">
        <f t="shared" si="196"/>
        <v>#REF!</v>
      </c>
      <c r="H777" s="290">
        <f t="shared" si="199"/>
        <v>0</v>
      </c>
      <c r="I777" s="304">
        <f t="shared" si="200"/>
        <v>3315.12</v>
      </c>
      <c r="J777" s="64" t="e">
        <f t="shared" si="197"/>
        <v>#REF!</v>
      </c>
      <c r="K777" s="67"/>
      <c r="M777" s="178"/>
      <c r="N777" s="178"/>
      <c r="O777" s="178"/>
    </row>
    <row r="778" spans="1:15" ht="15.75" customHeight="1">
      <c r="A778" s="241">
        <f>A777+0.0000000001</f>
        <v>6.2401010300999946</v>
      </c>
      <c r="B778" s="467" t="s">
        <v>1619</v>
      </c>
      <c r="C778" s="63" t="s">
        <v>30</v>
      </c>
      <c r="D778" s="435">
        <v>16</v>
      </c>
      <c r="E778" s="64"/>
      <c r="F778" s="215">
        <v>700.49270180440942</v>
      </c>
      <c r="G778" s="290" t="e">
        <f t="shared" si="196"/>
        <v>#REF!</v>
      </c>
      <c r="H778" s="290">
        <f t="shared" si="199"/>
        <v>0</v>
      </c>
      <c r="I778" s="304">
        <f t="shared" si="200"/>
        <v>11207.88</v>
      </c>
      <c r="J778" s="64" t="e">
        <f t="shared" si="197"/>
        <v>#REF!</v>
      </c>
      <c r="K778" s="67"/>
      <c r="M778" s="178"/>
      <c r="N778" s="178"/>
      <c r="O778" s="178"/>
    </row>
    <row r="779" spans="1:15" ht="14.1" customHeight="1">
      <c r="A779" s="234">
        <f>A771+0.000001</f>
        <v>6.2401019999999949</v>
      </c>
      <c r="B779" s="467" t="s">
        <v>1620</v>
      </c>
      <c r="C779" s="63" t="s">
        <v>30</v>
      </c>
      <c r="D779" s="435">
        <v>16</v>
      </c>
      <c r="E779" s="64"/>
      <c r="F779" s="215">
        <v>412.89610106358515</v>
      </c>
      <c r="G779" s="290" t="e">
        <f t="shared" si="196"/>
        <v>#REF!</v>
      </c>
      <c r="H779" s="290">
        <f t="shared" si="199"/>
        <v>0</v>
      </c>
      <c r="I779" s="304">
        <f t="shared" si="200"/>
        <v>6606.34</v>
      </c>
      <c r="J779" s="64" t="e">
        <f t="shared" si="197"/>
        <v>#REF!</v>
      </c>
      <c r="K779" s="67"/>
      <c r="M779" s="178"/>
      <c r="N779" s="178"/>
      <c r="O779" s="178"/>
    </row>
    <row r="780" spans="1:15" ht="14.1" customHeight="1">
      <c r="A780" s="240">
        <f>A779+0.00000001</f>
        <v>6.2401020099999949</v>
      </c>
      <c r="B780" s="467" t="s">
        <v>1621</v>
      </c>
      <c r="C780" s="63" t="s">
        <v>30</v>
      </c>
      <c r="D780" s="435">
        <v>16</v>
      </c>
      <c r="E780" s="64"/>
      <c r="F780" s="215">
        <v>397.83750102479547</v>
      </c>
      <c r="G780" s="290" t="e">
        <f t="shared" si="196"/>
        <v>#REF!</v>
      </c>
      <c r="H780" s="290">
        <f t="shared" si="199"/>
        <v>0</v>
      </c>
      <c r="I780" s="304">
        <f t="shared" si="200"/>
        <v>6365.4</v>
      </c>
      <c r="J780" s="64" t="e">
        <f t="shared" si="197"/>
        <v>#REF!</v>
      </c>
      <c r="K780" s="67"/>
      <c r="M780" s="178"/>
      <c r="N780" s="178"/>
      <c r="O780" s="178"/>
    </row>
    <row r="781" spans="1:15" ht="15.75" customHeight="1">
      <c r="A781" s="241">
        <f>A780+0.0000000001</f>
        <v>6.2401020100999949</v>
      </c>
      <c r="B781" s="467" t="s">
        <v>1622</v>
      </c>
      <c r="C781" s="63" t="s">
        <v>30</v>
      </c>
      <c r="D781" s="435">
        <v>16</v>
      </c>
      <c r="E781" s="64"/>
      <c r="F781" s="215">
        <v>348.28420089715036</v>
      </c>
      <c r="G781" s="290" t="e">
        <f t="shared" si="196"/>
        <v>#REF!</v>
      </c>
      <c r="H781" s="290">
        <f t="shared" si="199"/>
        <v>0</v>
      </c>
      <c r="I781" s="304">
        <f t="shared" si="200"/>
        <v>5572.55</v>
      </c>
      <c r="J781" s="64" t="e">
        <f t="shared" si="197"/>
        <v>#REF!</v>
      </c>
      <c r="K781" s="67"/>
      <c r="M781" s="178"/>
      <c r="N781" s="178"/>
      <c r="O781" s="178"/>
    </row>
    <row r="782" spans="1:15" ht="15.75" customHeight="1">
      <c r="A782" s="241">
        <f t="shared" ref="A782" si="202">A781+0.0000000001</f>
        <v>6.2401020101999949</v>
      </c>
      <c r="B782" s="467" t="s">
        <v>1623</v>
      </c>
      <c r="C782" s="63" t="s">
        <v>30</v>
      </c>
      <c r="D782" s="435">
        <v>16</v>
      </c>
      <c r="E782" s="64"/>
      <c r="F782" s="215">
        <v>453.63260116851887</v>
      </c>
      <c r="G782" s="290" t="e">
        <f t="shared" si="196"/>
        <v>#REF!</v>
      </c>
      <c r="H782" s="290">
        <f t="shared" si="199"/>
        <v>0</v>
      </c>
      <c r="I782" s="304">
        <f t="shared" si="200"/>
        <v>7258.12</v>
      </c>
      <c r="J782" s="64" t="e">
        <f t="shared" si="197"/>
        <v>#REF!</v>
      </c>
      <c r="K782" s="67"/>
      <c r="M782" s="178"/>
      <c r="N782" s="178"/>
      <c r="O782" s="178"/>
    </row>
    <row r="783" spans="1:15" ht="15">
      <c r="A783" s="240">
        <f>A780+0.00000001</f>
        <v>6.2401020199999948</v>
      </c>
      <c r="B783" s="467" t="s">
        <v>1624</v>
      </c>
      <c r="C783" s="63" t="s">
        <v>30</v>
      </c>
      <c r="D783" s="435">
        <v>32</v>
      </c>
      <c r="E783" s="64"/>
      <c r="F783" s="215">
        <v>400.8451010325428</v>
      </c>
      <c r="G783" s="290" t="e">
        <f t="shared" si="196"/>
        <v>#REF!</v>
      </c>
      <c r="H783" s="290">
        <f t="shared" si="199"/>
        <v>0</v>
      </c>
      <c r="I783" s="304">
        <f t="shared" si="200"/>
        <v>12827.04</v>
      </c>
      <c r="J783" s="64" t="e">
        <f t="shared" si="197"/>
        <v>#REF!</v>
      </c>
      <c r="K783" s="67"/>
      <c r="M783" s="178"/>
      <c r="N783" s="178"/>
      <c r="O783" s="178"/>
    </row>
    <row r="784" spans="1:15" ht="15.75" customHeight="1">
      <c r="A784" s="241">
        <f>A783+0.0000000001</f>
        <v>6.2401020200999948</v>
      </c>
      <c r="B784" s="467" t="s">
        <v>1625</v>
      </c>
      <c r="C784" s="63" t="s">
        <v>30</v>
      </c>
      <c r="D784" s="435">
        <v>1</v>
      </c>
      <c r="E784" s="64"/>
      <c r="F784" s="215">
        <v>95.511900246030507</v>
      </c>
      <c r="G784" s="290" t="e">
        <f t="shared" si="196"/>
        <v>#REF!</v>
      </c>
      <c r="H784" s="290">
        <f t="shared" si="199"/>
        <v>0</v>
      </c>
      <c r="I784" s="304">
        <f t="shared" si="200"/>
        <v>95.51</v>
      </c>
      <c r="J784" s="64" t="e">
        <f t="shared" si="197"/>
        <v>#REF!</v>
      </c>
      <c r="K784" s="67"/>
      <c r="M784" s="178"/>
      <c r="N784" s="178"/>
      <c r="O784" s="178"/>
    </row>
    <row r="785" spans="1:15" ht="13.35" customHeight="1">
      <c r="A785" s="240">
        <f>A783+0.00000001</f>
        <v>6.2401020299999947</v>
      </c>
      <c r="B785" s="467" t="s">
        <v>1626</v>
      </c>
      <c r="C785" s="63" t="s">
        <v>30</v>
      </c>
      <c r="D785" s="435">
        <v>1</v>
      </c>
      <c r="E785" s="64"/>
      <c r="F785" s="215">
        <v>65.878800169698167</v>
      </c>
      <c r="G785" s="290" t="e">
        <f t="shared" si="196"/>
        <v>#REF!</v>
      </c>
      <c r="H785" s="290">
        <f t="shared" si="199"/>
        <v>0</v>
      </c>
      <c r="I785" s="304">
        <f t="shared" si="200"/>
        <v>65.88</v>
      </c>
      <c r="J785" s="64" t="e">
        <f t="shared" si="197"/>
        <v>#REF!</v>
      </c>
      <c r="K785" s="67"/>
      <c r="M785" s="178"/>
      <c r="N785" s="178"/>
      <c r="O785" s="178"/>
    </row>
    <row r="786" spans="1:15" ht="15.75" customHeight="1">
      <c r="A786" s="241">
        <f>A785+0.0000000001</f>
        <v>6.2401020300999948</v>
      </c>
      <c r="B786" s="467" t="s">
        <v>1627</v>
      </c>
      <c r="C786" s="63" t="s">
        <v>30</v>
      </c>
      <c r="D786" s="435">
        <v>2</v>
      </c>
      <c r="E786" s="64"/>
      <c r="F786" s="215">
        <v>544.31380140210592</v>
      </c>
      <c r="G786" s="290" t="e">
        <f t="shared" si="196"/>
        <v>#REF!</v>
      </c>
      <c r="H786" s="290">
        <f t="shared" si="199"/>
        <v>0</v>
      </c>
      <c r="I786" s="304">
        <f t="shared" si="200"/>
        <v>1088.6300000000001</v>
      </c>
      <c r="J786" s="64" t="e">
        <f t="shared" si="197"/>
        <v>#REF!</v>
      </c>
      <c r="K786" s="67"/>
      <c r="M786" s="178"/>
      <c r="N786" s="178"/>
      <c r="O786" s="178"/>
    </row>
    <row r="787" spans="1:15" ht="14.1" customHeight="1">
      <c r="A787" s="81">
        <f>A770+0.0001</f>
        <v>6.2401999999999944</v>
      </c>
      <c r="B787" s="467" t="s">
        <v>1628</v>
      </c>
      <c r="C787" s="63" t="s">
        <v>30</v>
      </c>
      <c r="D787" s="435">
        <v>2</v>
      </c>
      <c r="E787" s="64"/>
      <c r="F787" s="215">
        <v>575.20350148167518</v>
      </c>
      <c r="G787" s="290" t="e">
        <f t="shared" si="196"/>
        <v>#REF!</v>
      </c>
      <c r="H787" s="290">
        <f t="shared" si="199"/>
        <v>0</v>
      </c>
      <c r="I787" s="304">
        <f t="shared" si="200"/>
        <v>1150.4100000000001</v>
      </c>
      <c r="J787" s="64" t="e">
        <f t="shared" si="197"/>
        <v>#REF!</v>
      </c>
      <c r="K787" s="67"/>
      <c r="M787" s="178"/>
      <c r="N787" s="178"/>
      <c r="O787" s="178"/>
    </row>
    <row r="788" spans="1:15" ht="14.1" customHeight="1">
      <c r="A788" s="234">
        <f>A787+0.000001</f>
        <v>6.2402009999999946</v>
      </c>
      <c r="B788" s="467" t="s">
        <v>1629</v>
      </c>
      <c r="C788" s="63" t="s">
        <v>30</v>
      </c>
      <c r="D788" s="435">
        <v>2</v>
      </c>
      <c r="E788" s="64"/>
      <c r="F788" s="215">
        <v>379.11210097656044</v>
      </c>
      <c r="G788" s="290" t="e">
        <f t="shared" si="196"/>
        <v>#REF!</v>
      </c>
      <c r="H788" s="290">
        <f t="shared" si="199"/>
        <v>0</v>
      </c>
      <c r="I788" s="304">
        <f t="shared" si="200"/>
        <v>758.22</v>
      </c>
      <c r="J788" s="64" t="e">
        <f t="shared" si="197"/>
        <v>#REF!</v>
      </c>
      <c r="K788" s="67"/>
      <c r="M788" s="178"/>
      <c r="N788" s="178"/>
      <c r="O788" s="178"/>
    </row>
    <row r="789" spans="1:15" ht="14.1" customHeight="1">
      <c r="A789" s="240">
        <f>A788+0.00000001</f>
        <v>6.2402010099999945</v>
      </c>
      <c r="B789" s="467" t="s">
        <v>1630</v>
      </c>
      <c r="C789" s="63" t="s">
        <v>30</v>
      </c>
      <c r="D789" s="435">
        <v>2</v>
      </c>
      <c r="E789" s="64"/>
      <c r="F789" s="215">
        <v>170.79460043995232</v>
      </c>
      <c r="G789" s="290" t="e">
        <f t="shared" si="196"/>
        <v>#REF!</v>
      </c>
      <c r="H789" s="290">
        <f t="shared" si="199"/>
        <v>0</v>
      </c>
      <c r="I789" s="304">
        <f t="shared" si="200"/>
        <v>341.59</v>
      </c>
      <c r="J789" s="64" t="e">
        <f t="shared" si="197"/>
        <v>#REF!</v>
      </c>
      <c r="K789" s="67"/>
      <c r="M789" s="178"/>
      <c r="N789" s="178"/>
      <c r="O789" s="178"/>
    </row>
    <row r="790" spans="1:15" ht="15.75" customHeight="1">
      <c r="A790" s="241">
        <f>A789+0.0000000001</f>
        <v>6.2402010100999945</v>
      </c>
      <c r="B790" s="467" t="s">
        <v>1631</v>
      </c>
      <c r="C790" s="63" t="s">
        <v>30</v>
      </c>
      <c r="D790" s="435">
        <v>1</v>
      </c>
      <c r="E790" s="64"/>
      <c r="F790" s="215">
        <v>974.10190250920346</v>
      </c>
      <c r="G790" s="290" t="e">
        <f t="shared" si="196"/>
        <v>#REF!</v>
      </c>
      <c r="H790" s="290">
        <f t="shared" si="199"/>
        <v>0</v>
      </c>
      <c r="I790" s="304">
        <f t="shared" si="200"/>
        <v>974.1</v>
      </c>
      <c r="J790" s="64" t="e">
        <f t="shared" si="197"/>
        <v>#REF!</v>
      </c>
      <c r="K790" s="67"/>
      <c r="M790" s="178"/>
      <c r="N790" s="178"/>
      <c r="O790" s="178"/>
    </row>
    <row r="791" spans="1:15" ht="15.75" customHeight="1">
      <c r="A791" s="241">
        <f>A790+0.0000000001</f>
        <v>6.2402010101999945</v>
      </c>
      <c r="B791" s="467" t="s">
        <v>1632</v>
      </c>
      <c r="C791" s="63" t="s">
        <v>30</v>
      </c>
      <c r="D791" s="435">
        <v>2</v>
      </c>
      <c r="E791" s="64"/>
      <c r="F791" s="215">
        <v>271.6625006997794</v>
      </c>
      <c r="G791" s="290" t="e">
        <f t="shared" si="196"/>
        <v>#REF!</v>
      </c>
      <c r="H791" s="290">
        <f t="shared" si="199"/>
        <v>0</v>
      </c>
      <c r="I791" s="304">
        <f t="shared" si="200"/>
        <v>543.33000000000004</v>
      </c>
      <c r="J791" s="64" t="e">
        <f t="shared" si="197"/>
        <v>#REF!</v>
      </c>
      <c r="K791" s="67"/>
      <c r="M791" s="178"/>
      <c r="N791" s="178"/>
      <c r="O791" s="178"/>
    </row>
    <row r="792" spans="1:15" ht="13.35" customHeight="1">
      <c r="A792" s="240">
        <f>A789+0.00000001</f>
        <v>6.2402010199999944</v>
      </c>
      <c r="B792" s="467" t="s">
        <v>1633</v>
      </c>
      <c r="C792" s="63" t="s">
        <v>30</v>
      </c>
      <c r="D792" s="435">
        <v>3</v>
      </c>
      <c r="E792" s="64"/>
      <c r="F792" s="215">
        <v>507.0381013060869</v>
      </c>
      <c r="G792" s="290" t="e">
        <f t="shared" si="196"/>
        <v>#REF!</v>
      </c>
      <c r="H792" s="290">
        <f t="shared" si="199"/>
        <v>0</v>
      </c>
      <c r="I792" s="304">
        <f t="shared" si="200"/>
        <v>1521.11</v>
      </c>
      <c r="J792" s="64" t="e">
        <f t="shared" si="197"/>
        <v>#REF!</v>
      </c>
      <c r="K792" s="67"/>
      <c r="M792" s="178"/>
      <c r="N792" s="178"/>
      <c r="O792" s="178"/>
    </row>
    <row r="793" spans="1:15" ht="15.75" customHeight="1">
      <c r="A793" s="241">
        <f>A792+0.0000000001</f>
        <v>6.2402010200999944</v>
      </c>
      <c r="B793" s="467" t="s">
        <v>1634</v>
      </c>
      <c r="C793" s="63" t="s">
        <v>30</v>
      </c>
      <c r="D793" s="435">
        <v>1</v>
      </c>
      <c r="E793" s="64"/>
      <c r="F793" s="215">
        <v>445.928201148673</v>
      </c>
      <c r="G793" s="290" t="e">
        <f t="shared" si="196"/>
        <v>#REF!</v>
      </c>
      <c r="H793" s="290">
        <f t="shared" si="199"/>
        <v>0</v>
      </c>
      <c r="I793" s="304">
        <f t="shared" si="200"/>
        <v>445.93</v>
      </c>
      <c r="J793" s="64" t="e">
        <f t="shared" si="197"/>
        <v>#REF!</v>
      </c>
      <c r="K793" s="67"/>
      <c r="M793" s="178"/>
      <c r="N793" s="178"/>
      <c r="O793" s="178"/>
    </row>
    <row r="794" spans="1:15" ht="15.75" customHeight="1">
      <c r="A794" s="241">
        <f>A793+0.0000000001</f>
        <v>6.2402010201999945</v>
      </c>
      <c r="B794" s="467" t="s">
        <v>1635</v>
      </c>
      <c r="C794" s="63" t="s">
        <v>30</v>
      </c>
      <c r="D794" s="435">
        <v>1</v>
      </c>
      <c r="E794" s="64"/>
      <c r="F794" s="215">
        <v>502.51640129443939</v>
      </c>
      <c r="G794" s="290" t="e">
        <f t="shared" si="196"/>
        <v>#REF!</v>
      </c>
      <c r="H794" s="290">
        <f t="shared" si="199"/>
        <v>0</v>
      </c>
      <c r="I794" s="304">
        <f t="shared" si="200"/>
        <v>502.52</v>
      </c>
      <c r="J794" s="64" t="e">
        <f t="shared" si="197"/>
        <v>#REF!</v>
      </c>
      <c r="K794" s="67"/>
      <c r="M794" s="178"/>
      <c r="N794" s="178"/>
      <c r="O794" s="178"/>
    </row>
    <row r="795" spans="1:15" ht="13.35" customHeight="1">
      <c r="A795" s="240">
        <f>A792+0.00000001</f>
        <v>6.2402010299999944</v>
      </c>
      <c r="B795" s="467" t="s">
        <v>1636</v>
      </c>
      <c r="C795" s="63" t="s">
        <v>30</v>
      </c>
      <c r="D795" s="435">
        <v>1</v>
      </c>
      <c r="E795" s="64"/>
      <c r="F795" s="215">
        <v>259.12740066749006</v>
      </c>
      <c r="G795" s="290" t="e">
        <f t="shared" si="196"/>
        <v>#REF!</v>
      </c>
      <c r="H795" s="290">
        <f t="shared" si="199"/>
        <v>0</v>
      </c>
      <c r="I795" s="304">
        <f t="shared" si="200"/>
        <v>259.13</v>
      </c>
      <c r="J795" s="64" t="e">
        <f t="shared" si="197"/>
        <v>#REF!</v>
      </c>
      <c r="K795" s="67"/>
      <c r="M795" s="178"/>
      <c r="N795" s="178"/>
      <c r="O795" s="178"/>
    </row>
    <row r="796" spans="1:15" ht="15.75" customHeight="1">
      <c r="A796" s="241">
        <f>A795+0.0000000001</f>
        <v>6.2402010300999944</v>
      </c>
      <c r="B796" s="467" t="s">
        <v>1637</v>
      </c>
      <c r="C796" s="63" t="s">
        <v>30</v>
      </c>
      <c r="D796" s="435">
        <v>1</v>
      </c>
      <c r="E796" s="64"/>
      <c r="F796" s="215">
        <v>378.19540097419912</v>
      </c>
      <c r="G796" s="290" t="e">
        <f t="shared" si="196"/>
        <v>#REF!</v>
      </c>
      <c r="H796" s="290">
        <f t="shared" si="199"/>
        <v>0</v>
      </c>
      <c r="I796" s="304">
        <f t="shared" si="200"/>
        <v>378.2</v>
      </c>
      <c r="J796" s="64" t="e">
        <f t="shared" si="197"/>
        <v>#REF!</v>
      </c>
      <c r="K796" s="67"/>
      <c r="M796" s="178"/>
      <c r="N796" s="178"/>
      <c r="O796" s="178"/>
    </row>
    <row r="797" spans="1:15" ht="15.75" customHeight="1">
      <c r="A797" s="241">
        <f>A796+0.0000000001</f>
        <v>6.2402010301999944</v>
      </c>
      <c r="B797" s="467" t="s">
        <v>1638</v>
      </c>
      <c r="C797" s="63" t="s">
        <v>30</v>
      </c>
      <c r="D797" s="435">
        <v>1</v>
      </c>
      <c r="E797" s="64"/>
      <c r="F797" s="215">
        <v>1056.6255027217771</v>
      </c>
      <c r="G797" s="290" t="e">
        <f t="shared" si="196"/>
        <v>#REF!</v>
      </c>
      <c r="H797" s="290">
        <f t="shared" si="199"/>
        <v>0</v>
      </c>
      <c r="I797" s="304">
        <f t="shared" si="200"/>
        <v>1056.6300000000001</v>
      </c>
      <c r="J797" s="64" t="e">
        <f t="shared" si="197"/>
        <v>#REF!</v>
      </c>
      <c r="K797" s="67"/>
      <c r="M797" s="178"/>
      <c r="N797" s="178"/>
      <c r="O797" s="178"/>
    </row>
    <row r="798" spans="1:15" ht="13.35" customHeight="1">
      <c r="A798" s="240">
        <f>A795+0.00000001</f>
        <v>6.2402010399999943</v>
      </c>
      <c r="B798" s="467" t="s">
        <v>1639</v>
      </c>
      <c r="C798" s="63" t="s">
        <v>30</v>
      </c>
      <c r="D798" s="435">
        <v>1</v>
      </c>
      <c r="E798" s="64"/>
      <c r="F798" s="215">
        <v>289.94500074687357</v>
      </c>
      <c r="G798" s="290" t="e">
        <f t="shared" si="196"/>
        <v>#REF!</v>
      </c>
      <c r="H798" s="290">
        <f t="shared" si="199"/>
        <v>0</v>
      </c>
      <c r="I798" s="304">
        <f t="shared" si="200"/>
        <v>289.95</v>
      </c>
      <c r="J798" s="64" t="e">
        <f t="shared" si="197"/>
        <v>#REF!</v>
      </c>
      <c r="K798" s="67"/>
      <c r="M798" s="178"/>
      <c r="N798" s="178"/>
      <c r="O798" s="178"/>
    </row>
    <row r="799" spans="1:15" ht="15.75" customHeight="1">
      <c r="A799" s="241">
        <f>A798+0.0000000001</f>
        <v>6.2402010400999943</v>
      </c>
      <c r="B799" s="467" t="s">
        <v>1640</v>
      </c>
      <c r="C799" s="63" t="s">
        <v>30</v>
      </c>
      <c r="D799" s="435">
        <v>3</v>
      </c>
      <c r="E799" s="64"/>
      <c r="F799" s="215">
        <v>53.09650013677205</v>
      </c>
      <c r="G799" s="290" t="e">
        <f t="shared" si="196"/>
        <v>#REF!</v>
      </c>
      <c r="H799" s="290">
        <f t="shared" si="199"/>
        <v>0</v>
      </c>
      <c r="I799" s="304">
        <f t="shared" si="200"/>
        <v>159.29</v>
      </c>
      <c r="J799" s="64" t="e">
        <f t="shared" si="197"/>
        <v>#REF!</v>
      </c>
      <c r="K799" s="67"/>
      <c r="M799" s="178"/>
      <c r="N799" s="178"/>
      <c r="O799" s="178"/>
    </row>
    <row r="800" spans="1:15" ht="15.75" customHeight="1">
      <c r="A800" s="241">
        <f>A799+0.0000000001</f>
        <v>6.2402010401999943</v>
      </c>
      <c r="B800" s="467" t="s">
        <v>1641</v>
      </c>
      <c r="C800" s="63" t="s">
        <v>30</v>
      </c>
      <c r="D800" s="435">
        <v>1</v>
      </c>
      <c r="E800" s="64"/>
      <c r="F800" s="215">
        <v>45.7217001177752</v>
      </c>
      <c r="G800" s="290" t="e">
        <f t="shared" si="196"/>
        <v>#REF!</v>
      </c>
      <c r="H800" s="290">
        <f t="shared" si="199"/>
        <v>0</v>
      </c>
      <c r="I800" s="304">
        <f t="shared" si="200"/>
        <v>45.72</v>
      </c>
      <c r="J800" s="64" t="e">
        <f t="shared" si="197"/>
        <v>#REF!</v>
      </c>
      <c r="K800" s="67"/>
      <c r="M800" s="178"/>
      <c r="N800" s="178"/>
      <c r="O800" s="178"/>
    </row>
    <row r="801" spans="1:15" ht="13.35" customHeight="1">
      <c r="A801" s="240">
        <f>A798+0.00000001</f>
        <v>6.2402010499999943</v>
      </c>
      <c r="B801" s="467" t="s">
        <v>1642</v>
      </c>
      <c r="C801" s="63" t="s">
        <v>30</v>
      </c>
      <c r="D801" s="435">
        <v>6</v>
      </c>
      <c r="E801" s="64"/>
      <c r="F801" s="215">
        <v>45.701100117722135</v>
      </c>
      <c r="G801" s="290" t="e">
        <f t="shared" si="196"/>
        <v>#REF!</v>
      </c>
      <c r="H801" s="290">
        <f t="shared" si="199"/>
        <v>0</v>
      </c>
      <c r="I801" s="304">
        <f t="shared" si="200"/>
        <v>274.20999999999998</v>
      </c>
      <c r="J801" s="64" t="e">
        <f t="shared" si="197"/>
        <v>#REF!</v>
      </c>
      <c r="K801" s="67"/>
      <c r="M801" s="178"/>
      <c r="N801" s="178"/>
      <c r="O801" s="178"/>
    </row>
    <row r="802" spans="1:15" ht="15.75" customHeight="1">
      <c r="A802" s="241">
        <f>A801+0.0000000001</f>
        <v>6.2402010500999943</v>
      </c>
      <c r="B802" s="467" t="s">
        <v>1643</v>
      </c>
      <c r="C802" s="63" t="s">
        <v>30</v>
      </c>
      <c r="D802" s="435">
        <v>1</v>
      </c>
      <c r="E802" s="64"/>
      <c r="F802" s="215">
        <v>231.36890059598653</v>
      </c>
      <c r="G802" s="290" t="e">
        <f t="shared" si="196"/>
        <v>#REF!</v>
      </c>
      <c r="H802" s="290">
        <f t="shared" si="199"/>
        <v>0</v>
      </c>
      <c r="I802" s="304">
        <f t="shared" si="200"/>
        <v>231.37</v>
      </c>
      <c r="J802" s="64" t="e">
        <f t="shared" si="197"/>
        <v>#REF!</v>
      </c>
      <c r="K802" s="67"/>
      <c r="M802" s="178"/>
      <c r="N802" s="178"/>
      <c r="O802" s="178"/>
    </row>
    <row r="803" spans="1:15" ht="15.75" customHeight="1">
      <c r="A803" s="241">
        <f>A802+0.0000000001</f>
        <v>6.2402010501999943</v>
      </c>
      <c r="B803" s="496" t="s">
        <v>1644</v>
      </c>
      <c r="C803" s="63"/>
      <c r="D803" s="435">
        <v>0</v>
      </c>
      <c r="E803" s="64" t="s">
        <v>1</v>
      </c>
      <c r="F803" s="215" t="s">
        <v>1</v>
      </c>
      <c r="G803" s="290"/>
      <c r="H803" s="290"/>
      <c r="I803" s="304"/>
      <c r="J803" s="64"/>
      <c r="K803" s="67"/>
      <c r="M803" s="178"/>
      <c r="N803" s="178"/>
      <c r="O803" s="178"/>
    </row>
    <row r="804" spans="1:15" ht="13.35" customHeight="1">
      <c r="A804" s="240">
        <f>A801+0.00000001</f>
        <v>6.2402010599999942</v>
      </c>
      <c r="B804" s="467" t="s">
        <v>1645</v>
      </c>
      <c r="C804" s="63" t="s">
        <v>39</v>
      </c>
      <c r="D804" s="435">
        <v>68.759999999999991</v>
      </c>
      <c r="E804" s="64">
        <v>0</v>
      </c>
      <c r="F804" s="215">
        <v>185</v>
      </c>
      <c r="G804" s="290" t="e">
        <f t="shared" ref="G804" si="203">+ROUND(E804+F804*tc,2)</f>
        <v>#REF!</v>
      </c>
      <c r="H804" s="290">
        <f t="shared" ref="H804" si="204">+ROUND(D804*E804,2)</f>
        <v>0</v>
      </c>
      <c r="I804" s="304">
        <f t="shared" ref="I804" si="205">+ROUND(D804*F804,2)</f>
        <v>12720.6</v>
      </c>
      <c r="J804" s="64" t="e">
        <f t="shared" ref="J804" si="206">+ROUND(H804+I804*tc,2)</f>
        <v>#REF!</v>
      </c>
      <c r="K804" s="209"/>
      <c r="M804" s="178"/>
      <c r="N804" s="178"/>
      <c r="O804" s="178"/>
    </row>
    <row r="805" spans="1:15" ht="15.75" customHeight="1">
      <c r="A805" s="241">
        <f>A804+0.0000000001</f>
        <v>6.2402010600999942</v>
      </c>
      <c r="B805" s="496" t="s">
        <v>1646</v>
      </c>
      <c r="C805" s="63"/>
      <c r="D805" s="435"/>
      <c r="E805" s="64" t="s">
        <v>1</v>
      </c>
      <c r="F805" s="215" t="s">
        <v>1</v>
      </c>
      <c r="G805" s="290"/>
      <c r="H805" s="290"/>
      <c r="I805" s="304"/>
      <c r="J805" s="64"/>
      <c r="K805" s="67"/>
      <c r="M805" s="178"/>
      <c r="N805" s="178"/>
      <c r="O805" s="178"/>
    </row>
    <row r="806" spans="1:15" ht="13.35" customHeight="1">
      <c r="A806" s="240">
        <f>A804+0.00000001</f>
        <v>6.2402010699999941</v>
      </c>
      <c r="B806" s="467" t="s">
        <v>1647</v>
      </c>
      <c r="C806" s="63" t="s">
        <v>23</v>
      </c>
      <c r="D806" s="435">
        <v>1</v>
      </c>
      <c r="E806" s="64">
        <v>0</v>
      </c>
      <c r="F806" s="215">
        <v>10718.901027610975</v>
      </c>
      <c r="G806" s="290" t="e">
        <f t="shared" ref="G806:G836" si="207">+ROUND(E806+F806*tc,2)</f>
        <v>#REF!</v>
      </c>
      <c r="H806" s="290">
        <f t="shared" ref="H806:H836" si="208">+ROUND(D806*E806,2)</f>
        <v>0</v>
      </c>
      <c r="I806" s="304">
        <f t="shared" ref="I806:I836" si="209">+ROUND(D806*F806,2)</f>
        <v>10718.9</v>
      </c>
      <c r="J806" s="64" t="e">
        <f t="shared" ref="J806:J836" si="210">+ROUND(H806+I806*tc,2)</f>
        <v>#REF!</v>
      </c>
      <c r="K806" s="209"/>
      <c r="M806" s="178"/>
      <c r="N806" s="178"/>
      <c r="O806" s="178"/>
    </row>
    <row r="807" spans="1:15" ht="15.75" customHeight="1">
      <c r="A807" s="241">
        <f t="shared" ref="A807:A808" si="211">A806+0.0000000001</f>
        <v>6.2402010700999941</v>
      </c>
      <c r="B807" s="496" t="s">
        <v>139</v>
      </c>
      <c r="C807" s="63"/>
      <c r="D807" s="435"/>
      <c r="E807" s="64" t="s">
        <v>1</v>
      </c>
      <c r="F807" s="215" t="s">
        <v>1</v>
      </c>
      <c r="G807" s="290"/>
      <c r="H807" s="290"/>
      <c r="I807" s="304"/>
      <c r="J807" s="64"/>
      <c r="K807" s="67"/>
      <c r="M807" s="178"/>
      <c r="N807" s="178"/>
      <c r="O807" s="178"/>
    </row>
    <row r="808" spans="1:15" ht="15.75" customHeight="1">
      <c r="A808" s="241">
        <f t="shared" si="211"/>
        <v>6.2402010701999941</v>
      </c>
      <c r="B808" s="467" t="s">
        <v>1648</v>
      </c>
      <c r="C808" s="63" t="s">
        <v>23</v>
      </c>
      <c r="D808" s="435">
        <v>1</v>
      </c>
      <c r="E808" s="64">
        <v>0</v>
      </c>
      <c r="F808" s="215">
        <v>8961.0000230827718</v>
      </c>
      <c r="G808" s="290" t="e">
        <f t="shared" si="207"/>
        <v>#REF!</v>
      </c>
      <c r="H808" s="290">
        <f t="shared" si="208"/>
        <v>0</v>
      </c>
      <c r="I808" s="304">
        <f t="shared" si="209"/>
        <v>8961</v>
      </c>
      <c r="J808" s="64" t="e">
        <f t="shared" si="210"/>
        <v>#REF!</v>
      </c>
      <c r="K808" s="209"/>
      <c r="M808" s="178"/>
      <c r="N808" s="178"/>
      <c r="O808" s="178"/>
    </row>
    <row r="809" spans="1:15" ht="13.35" customHeight="1">
      <c r="A809" s="240">
        <f>A806+0.00000001</f>
        <v>6.2402010799999941</v>
      </c>
      <c r="B809" s="450" t="s">
        <v>1649</v>
      </c>
      <c r="C809" s="63"/>
      <c r="D809" s="435">
        <v>0</v>
      </c>
      <c r="E809" s="64"/>
      <c r="F809" s="215"/>
      <c r="G809" s="290"/>
      <c r="H809" s="290"/>
      <c r="I809" s="304"/>
      <c r="J809" s="64"/>
      <c r="K809" s="209" t="e">
        <f>SUM(H809:H834)+SUM(I809:I834)*tc</f>
        <v>#REF!</v>
      </c>
      <c r="M809" s="178"/>
      <c r="N809" s="178"/>
      <c r="O809" s="178"/>
    </row>
    <row r="810" spans="1:15" ht="15.75" customHeight="1">
      <c r="A810" s="241">
        <f t="shared" ref="A810:A817" si="212">A809+0.0000000001</f>
        <v>6.2402010800999941</v>
      </c>
      <c r="B810" s="467" t="s">
        <v>1650</v>
      </c>
      <c r="C810" s="63" t="s">
        <v>30</v>
      </c>
      <c r="D810" s="435">
        <v>16</v>
      </c>
      <c r="E810" s="64"/>
      <c r="F810" s="215">
        <v>1284.5439033088755</v>
      </c>
      <c r="G810" s="290" t="e">
        <f t="shared" ref="G810:G833" si="213">+ROUND(E810+F810*tc,2)</f>
        <v>#REF!</v>
      </c>
      <c r="H810" s="290">
        <f t="shared" ref="H810:H833" si="214">+ROUND(D810*E810,2)</f>
        <v>0</v>
      </c>
      <c r="I810" s="304">
        <f t="shared" ref="I810:I833" si="215">+ROUND(D810*F810,2)</f>
        <v>20552.7</v>
      </c>
      <c r="J810" s="64" t="e">
        <f t="shared" ref="J810:J833" si="216">+ROUND(H810+I810*tc,2)</f>
        <v>#REF!</v>
      </c>
      <c r="K810" s="209"/>
      <c r="M810" s="178"/>
      <c r="N810" s="178"/>
      <c r="O810" s="178"/>
    </row>
    <row r="811" spans="1:15" ht="15.75" customHeight="1">
      <c r="A811" s="241">
        <f t="shared" si="212"/>
        <v>6.2402010801999941</v>
      </c>
      <c r="B811" s="467" t="s">
        <v>1651</v>
      </c>
      <c r="C811" s="63" t="s">
        <v>30</v>
      </c>
      <c r="D811" s="435">
        <v>1</v>
      </c>
      <c r="E811" s="64"/>
      <c r="F811" s="215">
        <v>1112.9562028668802</v>
      </c>
      <c r="G811" s="290" t="e">
        <f t="shared" si="213"/>
        <v>#REF!</v>
      </c>
      <c r="H811" s="290">
        <f t="shared" si="214"/>
        <v>0</v>
      </c>
      <c r="I811" s="304">
        <f t="shared" si="215"/>
        <v>1112.96</v>
      </c>
      <c r="J811" s="64" t="e">
        <f t="shared" si="216"/>
        <v>#REF!</v>
      </c>
      <c r="K811" s="209"/>
      <c r="M811" s="178"/>
      <c r="N811" s="178"/>
      <c r="O811" s="178"/>
    </row>
    <row r="812" spans="1:15" ht="13.35" customHeight="1">
      <c r="A812" s="240">
        <f>A809+0.00000001</f>
        <v>6.240201089999994</v>
      </c>
      <c r="B812" s="467" t="s">
        <v>1652</v>
      </c>
      <c r="C812" s="63" t="s">
        <v>30</v>
      </c>
      <c r="D812" s="435">
        <v>1</v>
      </c>
      <c r="E812" s="64"/>
      <c r="F812" s="215">
        <v>1105.6123028479631</v>
      </c>
      <c r="G812" s="290" t="e">
        <f t="shared" si="213"/>
        <v>#REF!</v>
      </c>
      <c r="H812" s="290">
        <f t="shared" si="214"/>
        <v>0</v>
      </c>
      <c r="I812" s="304">
        <f t="shared" si="215"/>
        <v>1105.6099999999999</v>
      </c>
      <c r="J812" s="64" t="e">
        <f t="shared" si="216"/>
        <v>#REF!</v>
      </c>
      <c r="K812" s="209"/>
      <c r="M812" s="178"/>
      <c r="N812" s="178"/>
      <c r="O812" s="178"/>
    </row>
    <row r="813" spans="1:15" ht="15.75" customHeight="1">
      <c r="A813" s="241">
        <f t="shared" si="212"/>
        <v>6.240201090099994</v>
      </c>
      <c r="B813" s="467" t="s">
        <v>1653</v>
      </c>
      <c r="C813" s="63" t="s">
        <v>30</v>
      </c>
      <c r="D813" s="435">
        <v>1</v>
      </c>
      <c r="E813" s="64"/>
      <c r="F813" s="215">
        <v>999.08970257356987</v>
      </c>
      <c r="G813" s="290" t="e">
        <f t="shared" si="213"/>
        <v>#REF!</v>
      </c>
      <c r="H813" s="290">
        <f t="shared" si="214"/>
        <v>0</v>
      </c>
      <c r="I813" s="304">
        <f t="shared" si="215"/>
        <v>999.09</v>
      </c>
      <c r="J813" s="64" t="e">
        <f t="shared" si="216"/>
        <v>#REF!</v>
      </c>
      <c r="K813" s="209"/>
      <c r="M813" s="178"/>
      <c r="N813" s="178"/>
      <c r="O813" s="178"/>
    </row>
    <row r="814" spans="1:15" ht="13.35" customHeight="1">
      <c r="A814" s="240">
        <f>A812+0.00000001</f>
        <v>6.240201099999994</v>
      </c>
      <c r="B814" s="467" t="s">
        <v>1654</v>
      </c>
      <c r="C814" s="63" t="s">
        <v>30</v>
      </c>
      <c r="D814" s="435">
        <v>1</v>
      </c>
      <c r="E814" s="64"/>
      <c r="F814" s="215">
        <v>991.74580255465264</v>
      </c>
      <c r="G814" s="290" t="e">
        <f t="shared" si="213"/>
        <v>#REF!</v>
      </c>
      <c r="H814" s="290">
        <f t="shared" si="214"/>
        <v>0</v>
      </c>
      <c r="I814" s="304">
        <f t="shared" si="215"/>
        <v>991.75</v>
      </c>
      <c r="J814" s="64" t="e">
        <f t="shared" si="216"/>
        <v>#REF!</v>
      </c>
      <c r="K814" s="209"/>
      <c r="M814" s="178"/>
      <c r="N814" s="178"/>
      <c r="O814" s="178"/>
    </row>
    <row r="815" spans="1:15" ht="15.75" customHeight="1">
      <c r="A815" s="241">
        <f t="shared" si="212"/>
        <v>6.240201100099994</v>
      </c>
      <c r="B815" s="467" t="s">
        <v>1655</v>
      </c>
      <c r="C815" s="63" t="s">
        <v>30</v>
      </c>
      <c r="D815" s="435">
        <v>1</v>
      </c>
      <c r="E815" s="64"/>
      <c r="F815" s="215">
        <v>910.93200234648316</v>
      </c>
      <c r="G815" s="290" t="e">
        <f t="shared" si="213"/>
        <v>#REF!</v>
      </c>
      <c r="H815" s="290">
        <f t="shared" si="214"/>
        <v>0</v>
      </c>
      <c r="I815" s="304">
        <f t="shared" si="215"/>
        <v>910.93</v>
      </c>
      <c r="J815" s="64" t="e">
        <f t="shared" si="216"/>
        <v>#REF!</v>
      </c>
      <c r="K815" s="209"/>
      <c r="M815" s="178"/>
      <c r="N815" s="178"/>
      <c r="O815" s="178"/>
    </row>
    <row r="816" spans="1:15" ht="13.35" customHeight="1">
      <c r="A816" s="240">
        <f>A814+0.00000001</f>
        <v>6.2402011099999939</v>
      </c>
      <c r="B816" s="467" t="s">
        <v>1656</v>
      </c>
      <c r="C816" s="63" t="s">
        <v>30</v>
      </c>
      <c r="D816" s="435">
        <v>1</v>
      </c>
      <c r="E816" s="64"/>
      <c r="F816" s="215">
        <v>1196.0772030809928</v>
      </c>
      <c r="G816" s="290" t="e">
        <f t="shared" si="213"/>
        <v>#REF!</v>
      </c>
      <c r="H816" s="290">
        <f t="shared" si="214"/>
        <v>0</v>
      </c>
      <c r="I816" s="304">
        <f t="shared" si="215"/>
        <v>1196.08</v>
      </c>
      <c r="J816" s="64" t="e">
        <f t="shared" si="216"/>
        <v>#REF!</v>
      </c>
      <c r="K816" s="209"/>
      <c r="M816" s="178"/>
      <c r="N816" s="178"/>
      <c r="O816" s="178"/>
    </row>
    <row r="817" spans="1:15" ht="15.75" customHeight="1">
      <c r="A817" s="241">
        <f t="shared" si="212"/>
        <v>6.2402011100999939</v>
      </c>
      <c r="B817" s="467" t="s">
        <v>1657</v>
      </c>
      <c r="C817" s="63" t="s">
        <v>30</v>
      </c>
      <c r="D817" s="435">
        <v>1</v>
      </c>
      <c r="E817" s="64"/>
      <c r="F817" s="215">
        <v>1232.73490317542</v>
      </c>
      <c r="G817" s="290" t="e">
        <f t="shared" si="213"/>
        <v>#REF!</v>
      </c>
      <c r="H817" s="290">
        <f t="shared" si="214"/>
        <v>0</v>
      </c>
      <c r="I817" s="304">
        <f t="shared" si="215"/>
        <v>1232.73</v>
      </c>
      <c r="J817" s="64" t="e">
        <f t="shared" si="216"/>
        <v>#REF!</v>
      </c>
      <c r="K817" s="209"/>
      <c r="M817" s="178"/>
      <c r="N817" s="178"/>
      <c r="O817" s="178"/>
    </row>
    <row r="818" spans="1:15" ht="14.1" customHeight="1">
      <c r="A818" s="234">
        <f>A788+0.000001</f>
        <v>6.2402019999999947</v>
      </c>
      <c r="B818" s="467" t="s">
        <v>1658</v>
      </c>
      <c r="C818" s="63" t="s">
        <v>30</v>
      </c>
      <c r="D818" s="435">
        <v>1</v>
      </c>
      <c r="E818" s="64"/>
      <c r="F818" s="215">
        <v>1054.0093027150381</v>
      </c>
      <c r="G818" s="290" t="e">
        <f t="shared" si="213"/>
        <v>#REF!</v>
      </c>
      <c r="H818" s="290">
        <f t="shared" si="214"/>
        <v>0</v>
      </c>
      <c r="I818" s="304">
        <f t="shared" si="215"/>
        <v>1054.01</v>
      </c>
      <c r="J818" s="64" t="e">
        <f t="shared" si="216"/>
        <v>#REF!</v>
      </c>
      <c r="K818" s="209"/>
      <c r="M818" s="178"/>
      <c r="N818" s="178"/>
      <c r="O818" s="178"/>
    </row>
    <row r="819" spans="1:15" ht="14.1" customHeight="1">
      <c r="A819" s="240">
        <f>A818+0.00000001</f>
        <v>6.2402020099999946</v>
      </c>
      <c r="B819" s="467" t="s">
        <v>1659</v>
      </c>
      <c r="C819" s="63" t="s">
        <v>30</v>
      </c>
      <c r="D819" s="435">
        <v>1</v>
      </c>
      <c r="E819" s="64"/>
      <c r="F819" s="215">
        <v>1191.493703069186</v>
      </c>
      <c r="G819" s="290" t="e">
        <f t="shared" si="213"/>
        <v>#REF!</v>
      </c>
      <c r="H819" s="290">
        <f t="shared" si="214"/>
        <v>0</v>
      </c>
      <c r="I819" s="304">
        <f t="shared" si="215"/>
        <v>1191.49</v>
      </c>
      <c r="J819" s="64" t="e">
        <f t="shared" si="216"/>
        <v>#REF!</v>
      </c>
      <c r="K819" s="209"/>
      <c r="M819" s="178"/>
      <c r="N819" s="178"/>
      <c r="O819" s="178"/>
    </row>
    <row r="820" spans="1:15" ht="15.75" customHeight="1">
      <c r="A820" s="241">
        <f>A819+0.0000000001</f>
        <v>6.2402020100999946</v>
      </c>
      <c r="B820" s="467" t="s">
        <v>1660</v>
      </c>
      <c r="C820" s="63" t="s">
        <v>30</v>
      </c>
      <c r="D820" s="435">
        <v>1</v>
      </c>
      <c r="E820" s="64"/>
      <c r="F820" s="215">
        <v>1237.3184031872265</v>
      </c>
      <c r="G820" s="290" t="e">
        <f t="shared" si="213"/>
        <v>#REF!</v>
      </c>
      <c r="H820" s="290">
        <f t="shared" si="214"/>
        <v>0</v>
      </c>
      <c r="I820" s="304">
        <f t="shared" si="215"/>
        <v>1237.32</v>
      </c>
      <c r="J820" s="64" t="e">
        <f t="shared" si="216"/>
        <v>#REF!</v>
      </c>
      <c r="K820" s="209"/>
      <c r="M820" s="178"/>
      <c r="N820" s="178"/>
      <c r="O820" s="178"/>
    </row>
    <row r="821" spans="1:15" ht="15.75" customHeight="1">
      <c r="A821" s="241">
        <f>A820+0.0000000001</f>
        <v>6.2402020101999947</v>
      </c>
      <c r="B821" s="467" t="s">
        <v>1661</v>
      </c>
      <c r="C821" s="63" t="s">
        <v>30</v>
      </c>
      <c r="D821" s="435">
        <v>1</v>
      </c>
      <c r="E821" s="64"/>
      <c r="F821" s="215">
        <v>1145.6690029511456</v>
      </c>
      <c r="G821" s="290" t="e">
        <f t="shared" si="213"/>
        <v>#REF!</v>
      </c>
      <c r="H821" s="290">
        <f t="shared" si="214"/>
        <v>0</v>
      </c>
      <c r="I821" s="304">
        <f t="shared" si="215"/>
        <v>1145.67</v>
      </c>
      <c r="J821" s="64" t="e">
        <f t="shared" si="216"/>
        <v>#REF!</v>
      </c>
      <c r="K821" s="209"/>
      <c r="M821" s="178"/>
      <c r="N821" s="178"/>
      <c r="O821" s="178"/>
    </row>
    <row r="822" spans="1:15" ht="13.35" customHeight="1">
      <c r="A822" s="240">
        <f>A819+0.00000001</f>
        <v>6.2402020199999946</v>
      </c>
      <c r="B822" s="467" t="s">
        <v>1662</v>
      </c>
      <c r="C822" s="63" t="s">
        <v>30</v>
      </c>
      <c r="D822" s="435">
        <v>2</v>
      </c>
      <c r="E822" s="64"/>
      <c r="F822" s="215">
        <v>958.68280246948507</v>
      </c>
      <c r="G822" s="290" t="e">
        <f t="shared" si="213"/>
        <v>#REF!</v>
      </c>
      <c r="H822" s="290">
        <f t="shared" si="214"/>
        <v>0</v>
      </c>
      <c r="I822" s="304">
        <f t="shared" si="215"/>
        <v>1917.37</v>
      </c>
      <c r="J822" s="64" t="e">
        <f t="shared" si="216"/>
        <v>#REF!</v>
      </c>
      <c r="K822" s="209"/>
      <c r="M822" s="178"/>
      <c r="N822" s="178"/>
      <c r="O822" s="178"/>
    </row>
    <row r="823" spans="1:15" ht="15.75" customHeight="1">
      <c r="A823" s="241">
        <f>A822+0.0000000001</f>
        <v>6.2402020200999946</v>
      </c>
      <c r="B823" s="467" t="s">
        <v>1663</v>
      </c>
      <c r="C823" s="63" t="s">
        <v>30</v>
      </c>
      <c r="D823" s="435">
        <v>2</v>
      </c>
      <c r="E823" s="64"/>
      <c r="F823" s="215">
        <v>988.0687025451806</v>
      </c>
      <c r="G823" s="290" t="e">
        <f t="shared" si="213"/>
        <v>#REF!</v>
      </c>
      <c r="H823" s="290">
        <f t="shared" si="214"/>
        <v>0</v>
      </c>
      <c r="I823" s="304">
        <f t="shared" si="215"/>
        <v>1976.14</v>
      </c>
      <c r="J823" s="64" t="e">
        <f t="shared" si="216"/>
        <v>#REF!</v>
      </c>
      <c r="K823" s="209"/>
      <c r="M823" s="178"/>
      <c r="N823" s="178"/>
      <c r="O823" s="178"/>
    </row>
    <row r="824" spans="1:15" ht="15.75" customHeight="1">
      <c r="A824" s="241">
        <f>A823+0.0000000001</f>
        <v>6.2402020201999946</v>
      </c>
      <c r="B824" s="467" t="s">
        <v>1664</v>
      </c>
      <c r="C824" s="63" t="s">
        <v>30</v>
      </c>
      <c r="D824" s="435">
        <v>14</v>
      </c>
      <c r="E824" s="64"/>
      <c r="F824" s="215">
        <v>844.81630217617476</v>
      </c>
      <c r="G824" s="290" t="e">
        <f t="shared" si="213"/>
        <v>#REF!</v>
      </c>
      <c r="H824" s="290">
        <f t="shared" si="214"/>
        <v>0</v>
      </c>
      <c r="I824" s="304">
        <f t="shared" si="215"/>
        <v>11827.43</v>
      </c>
      <c r="J824" s="64" t="e">
        <f t="shared" si="216"/>
        <v>#REF!</v>
      </c>
      <c r="K824" s="209"/>
      <c r="M824" s="178"/>
      <c r="N824" s="178"/>
      <c r="O824" s="178"/>
    </row>
    <row r="825" spans="1:15" ht="13.35" customHeight="1">
      <c r="A825" s="240">
        <f>A822+0.00000001</f>
        <v>6.2402020299999945</v>
      </c>
      <c r="B825" s="467" t="s">
        <v>1665</v>
      </c>
      <c r="C825" s="63" t="s">
        <v>30</v>
      </c>
      <c r="D825" s="435">
        <v>3</v>
      </c>
      <c r="E825" s="64"/>
      <c r="F825" s="215">
        <v>955.01600246003977</v>
      </c>
      <c r="G825" s="290" t="e">
        <f t="shared" si="213"/>
        <v>#REF!</v>
      </c>
      <c r="H825" s="290">
        <f t="shared" si="214"/>
        <v>0</v>
      </c>
      <c r="I825" s="304">
        <f t="shared" si="215"/>
        <v>2865.05</v>
      </c>
      <c r="J825" s="64" t="e">
        <f t="shared" si="216"/>
        <v>#REF!</v>
      </c>
      <c r="K825" s="209"/>
      <c r="M825" s="178"/>
      <c r="N825" s="178"/>
      <c r="O825" s="178"/>
    </row>
    <row r="826" spans="1:15" ht="15.75" customHeight="1">
      <c r="A826" s="241">
        <f>A825+0.0000000001</f>
        <v>6.2402020300999945</v>
      </c>
      <c r="B826" s="467" t="s">
        <v>1666</v>
      </c>
      <c r="C826" s="63" t="s">
        <v>30</v>
      </c>
      <c r="D826" s="435">
        <v>3</v>
      </c>
      <c r="E826" s="64"/>
      <c r="F826" s="215">
        <v>991.74580255465264</v>
      </c>
      <c r="G826" s="290" t="e">
        <f t="shared" si="213"/>
        <v>#REF!</v>
      </c>
      <c r="H826" s="290">
        <f t="shared" si="214"/>
        <v>0</v>
      </c>
      <c r="I826" s="304">
        <f t="shared" si="215"/>
        <v>2975.24</v>
      </c>
      <c r="J826" s="64" t="e">
        <f t="shared" si="216"/>
        <v>#REF!</v>
      </c>
      <c r="K826" s="209"/>
      <c r="M826" s="178"/>
      <c r="N826" s="178"/>
      <c r="O826" s="178"/>
    </row>
    <row r="827" spans="1:15" ht="15.75" customHeight="1">
      <c r="A827" s="241">
        <f>A826+0.0000000001</f>
        <v>6.2402020301999945</v>
      </c>
      <c r="B827" s="467" t="s">
        <v>1667</v>
      </c>
      <c r="C827" s="63" t="s">
        <v>30</v>
      </c>
      <c r="D827" s="435">
        <v>3</v>
      </c>
      <c r="E827" s="64"/>
      <c r="F827" s="215">
        <v>918.2862023654269</v>
      </c>
      <c r="G827" s="290" t="e">
        <f t="shared" si="213"/>
        <v>#REF!</v>
      </c>
      <c r="H827" s="290">
        <f t="shared" si="214"/>
        <v>0</v>
      </c>
      <c r="I827" s="304">
        <f t="shared" si="215"/>
        <v>2754.86</v>
      </c>
      <c r="J827" s="64" t="e">
        <f t="shared" si="216"/>
        <v>#REF!</v>
      </c>
      <c r="K827" s="209"/>
      <c r="M827" s="178"/>
      <c r="N827" s="178"/>
      <c r="O827" s="178"/>
    </row>
    <row r="828" spans="1:15" ht="13.35" customHeight="1">
      <c r="A828" s="240">
        <f>A825+0.00000001</f>
        <v>6.2402020399999945</v>
      </c>
      <c r="B828" s="467" t="s">
        <v>1668</v>
      </c>
      <c r="C828" s="63" t="s">
        <v>30</v>
      </c>
      <c r="D828" s="435">
        <v>12</v>
      </c>
      <c r="E828" s="64"/>
      <c r="F828" s="215">
        <v>1095.6419028222801</v>
      </c>
      <c r="G828" s="290" t="e">
        <f t="shared" si="213"/>
        <v>#REF!</v>
      </c>
      <c r="H828" s="290">
        <f t="shared" si="214"/>
        <v>0</v>
      </c>
      <c r="I828" s="304">
        <f t="shared" si="215"/>
        <v>13147.7</v>
      </c>
      <c r="J828" s="64" t="e">
        <f t="shared" si="216"/>
        <v>#REF!</v>
      </c>
      <c r="K828" s="209"/>
      <c r="M828" s="178"/>
      <c r="N828" s="178"/>
      <c r="O828" s="178"/>
    </row>
    <row r="829" spans="1:15" ht="15.75" customHeight="1">
      <c r="A829" s="241">
        <f t="shared" ref="A829" si="217">A828+0.0000000001</f>
        <v>6.2402020400999945</v>
      </c>
      <c r="B829" s="467" t="s">
        <v>1669</v>
      </c>
      <c r="C829" s="63" t="s">
        <v>30</v>
      </c>
      <c r="D829" s="435">
        <v>12</v>
      </c>
      <c r="E829" s="64"/>
      <c r="F829" s="215">
        <v>1129.2302029088005</v>
      </c>
      <c r="G829" s="290" t="e">
        <f t="shared" si="213"/>
        <v>#REF!</v>
      </c>
      <c r="H829" s="290">
        <f t="shared" si="214"/>
        <v>0</v>
      </c>
      <c r="I829" s="304">
        <f t="shared" si="215"/>
        <v>13550.76</v>
      </c>
      <c r="J829" s="64" t="e">
        <f t="shared" si="216"/>
        <v>#REF!</v>
      </c>
      <c r="K829" s="209"/>
      <c r="M829" s="178"/>
      <c r="N829" s="178"/>
      <c r="O829" s="178"/>
    </row>
    <row r="830" spans="1:15" ht="13.35" customHeight="1">
      <c r="A830" s="240">
        <f>A828+0.00000001</f>
        <v>6.2402020499999944</v>
      </c>
      <c r="B830" s="467" t="s">
        <v>1670</v>
      </c>
      <c r="C830" s="63" t="s">
        <v>30</v>
      </c>
      <c r="D830" s="435">
        <v>11</v>
      </c>
      <c r="E830" s="64"/>
      <c r="F830" s="215">
        <v>1091.4498028114817</v>
      </c>
      <c r="G830" s="290" t="e">
        <f t="shared" si="213"/>
        <v>#REF!</v>
      </c>
      <c r="H830" s="290">
        <f t="shared" si="214"/>
        <v>0</v>
      </c>
      <c r="I830" s="304">
        <f t="shared" si="215"/>
        <v>12005.95</v>
      </c>
      <c r="J830" s="64" t="e">
        <f t="shared" si="216"/>
        <v>#REF!</v>
      </c>
      <c r="K830" s="209"/>
      <c r="M830" s="178"/>
      <c r="N830" s="178"/>
      <c r="O830" s="178"/>
    </row>
    <row r="831" spans="1:15" ht="15.75" customHeight="1">
      <c r="A831" s="241">
        <f t="shared" ref="A831:A833" si="218">A830+0.0000000001</f>
        <v>6.2402020500999944</v>
      </c>
      <c r="B831" s="467" t="s">
        <v>1671</v>
      </c>
      <c r="C831" s="63" t="s">
        <v>30</v>
      </c>
      <c r="D831" s="435">
        <v>11</v>
      </c>
      <c r="E831" s="64"/>
      <c r="F831" s="215">
        <v>1133.4223029195991</v>
      </c>
      <c r="G831" s="290" t="e">
        <f t="shared" si="213"/>
        <v>#REF!</v>
      </c>
      <c r="H831" s="290">
        <f t="shared" si="214"/>
        <v>0</v>
      </c>
      <c r="I831" s="304">
        <f t="shared" si="215"/>
        <v>12467.65</v>
      </c>
      <c r="J831" s="64" t="e">
        <f t="shared" si="216"/>
        <v>#REF!</v>
      </c>
      <c r="K831" s="209"/>
      <c r="M831" s="178"/>
      <c r="N831" s="178"/>
      <c r="O831" s="178"/>
    </row>
    <row r="832" spans="1:15" ht="13.35" customHeight="1">
      <c r="A832" s="240">
        <f>A830+0.00000001</f>
        <v>6.2402020599999943</v>
      </c>
      <c r="B832" s="467" t="s">
        <v>1672</v>
      </c>
      <c r="C832" s="63" t="s">
        <v>30</v>
      </c>
      <c r="D832" s="435">
        <v>11</v>
      </c>
      <c r="E832" s="64"/>
      <c r="F832" s="215">
        <v>1049.4670027033374</v>
      </c>
      <c r="G832" s="290" t="e">
        <f t="shared" si="213"/>
        <v>#REF!</v>
      </c>
      <c r="H832" s="290">
        <f t="shared" si="214"/>
        <v>0</v>
      </c>
      <c r="I832" s="304">
        <f t="shared" si="215"/>
        <v>11544.14</v>
      </c>
      <c r="J832" s="64" t="e">
        <f t="shared" si="216"/>
        <v>#REF!</v>
      </c>
      <c r="K832" s="209"/>
      <c r="M832" s="178"/>
      <c r="N832" s="178"/>
      <c r="O832" s="178"/>
    </row>
    <row r="833" spans="1:15" ht="15.75" customHeight="1">
      <c r="A833" s="241">
        <f t="shared" si="218"/>
        <v>6.2402020600999943</v>
      </c>
      <c r="B833" s="467" t="s">
        <v>1673</v>
      </c>
      <c r="C833" s="63" t="s">
        <v>30</v>
      </c>
      <c r="D833" s="435">
        <v>1</v>
      </c>
      <c r="E833" s="64"/>
      <c r="F833" s="215">
        <v>1534.8442039536278</v>
      </c>
      <c r="G833" s="290" t="e">
        <f t="shared" si="213"/>
        <v>#REF!</v>
      </c>
      <c r="H833" s="290">
        <f t="shared" si="214"/>
        <v>0</v>
      </c>
      <c r="I833" s="304">
        <f t="shared" si="215"/>
        <v>1534.84</v>
      </c>
      <c r="J833" s="64" t="e">
        <f t="shared" si="216"/>
        <v>#REF!</v>
      </c>
      <c r="K833" s="209"/>
      <c r="M833" s="178"/>
      <c r="N833" s="178"/>
      <c r="O833" s="178"/>
    </row>
    <row r="834" spans="1:15" ht="13.35" customHeight="1">
      <c r="A834" s="240">
        <f>A832+0.00000001</f>
        <v>6.2402020699999943</v>
      </c>
      <c r="B834" s="450" t="s">
        <v>1674</v>
      </c>
      <c r="C834" s="63"/>
      <c r="D834" s="435"/>
      <c r="E834" s="64" t="s">
        <v>1</v>
      </c>
      <c r="F834" s="215" t="s">
        <v>1</v>
      </c>
      <c r="G834" s="290"/>
      <c r="H834" s="290"/>
      <c r="I834" s="304"/>
      <c r="J834" s="64"/>
      <c r="K834" s="209" t="e">
        <f>SUM(H834:H837)+SUM(I834:I837)*tc</f>
        <v>#REF!</v>
      </c>
      <c r="M834" s="178"/>
      <c r="N834" s="178"/>
      <c r="O834" s="178"/>
    </row>
    <row r="835" spans="1:15" ht="15.75" customHeight="1">
      <c r="A835" s="241">
        <f t="shared" ref="A835" si="219">A834+0.0000000001</f>
        <v>6.2402020700999943</v>
      </c>
      <c r="B835" s="496" t="s">
        <v>1675</v>
      </c>
      <c r="C835" s="503"/>
      <c r="D835" s="510"/>
      <c r="E835" s="64" t="s">
        <v>1</v>
      </c>
      <c r="F835" s="215" t="s">
        <v>1</v>
      </c>
      <c r="G835" s="290"/>
      <c r="H835" s="290"/>
      <c r="I835" s="304"/>
      <c r="J835" s="64"/>
      <c r="K835" s="209"/>
      <c r="M835" s="178"/>
      <c r="N835" s="178"/>
      <c r="O835" s="178"/>
    </row>
    <row r="836" spans="1:15" ht="13.35" customHeight="1">
      <c r="A836" s="240">
        <f>A834+0.00000001</f>
        <v>6.2402020799999942</v>
      </c>
      <c r="B836" s="511" t="s">
        <v>1676</v>
      </c>
      <c r="C836" s="503" t="s">
        <v>39</v>
      </c>
      <c r="D836" s="504">
        <v>1238.19</v>
      </c>
      <c r="E836" s="64">
        <v>550</v>
      </c>
      <c r="F836" s="215">
        <v>0</v>
      </c>
      <c r="G836" s="290" t="e">
        <f t="shared" si="207"/>
        <v>#REF!</v>
      </c>
      <c r="H836" s="290">
        <f t="shared" si="208"/>
        <v>681004.5</v>
      </c>
      <c r="I836" s="304">
        <f t="shared" si="209"/>
        <v>0</v>
      </c>
      <c r="J836" s="64" t="e">
        <f t="shared" si="210"/>
        <v>#REF!</v>
      </c>
      <c r="K836" s="209"/>
      <c r="M836" s="178"/>
      <c r="N836" s="178"/>
      <c r="O836" s="178"/>
    </row>
    <row r="837" spans="1:15" ht="15.75" customHeight="1">
      <c r="A837" s="241">
        <f t="shared" ref="A837" si="220">A836+0.0000000001</f>
        <v>6.2402020800999942</v>
      </c>
      <c r="B837" s="496" t="s">
        <v>1677</v>
      </c>
      <c r="C837" s="503"/>
      <c r="D837" s="504"/>
      <c r="E837" s="64" t="s">
        <v>1</v>
      </c>
      <c r="F837" s="215" t="s">
        <v>1</v>
      </c>
      <c r="G837" s="290"/>
      <c r="H837" s="290"/>
      <c r="I837" s="304"/>
      <c r="J837" s="64"/>
      <c r="K837" s="209"/>
      <c r="M837" s="178"/>
      <c r="N837" s="178"/>
      <c r="O837" s="178"/>
    </row>
    <row r="838" spans="1:15" ht="13.35" customHeight="1">
      <c r="A838" s="240">
        <f>A836+0.00000001</f>
        <v>6.2402020899999942</v>
      </c>
      <c r="B838" s="511" t="s">
        <v>1678</v>
      </c>
      <c r="C838" s="503" t="s">
        <v>39</v>
      </c>
      <c r="D838" s="504"/>
      <c r="E838" s="64">
        <v>0</v>
      </c>
      <c r="F838" s="215">
        <v>0</v>
      </c>
      <c r="G838" s="290" t="e">
        <f t="shared" ref="G838:G848" si="221">+ROUND(E838+F838*tc,2)</f>
        <v>#REF!</v>
      </c>
      <c r="H838" s="290">
        <f t="shared" ref="H838:H848" si="222">+ROUND(D838*E838,2)</f>
        <v>0</v>
      </c>
      <c r="I838" s="304">
        <f t="shared" ref="I838:I848" si="223">+ROUND(D838*F838,2)</f>
        <v>0</v>
      </c>
      <c r="J838" s="64" t="e">
        <f t="shared" ref="J838:J848" si="224">+ROUND(H838+I838*tc,2)</f>
        <v>#REF!</v>
      </c>
      <c r="K838" s="209"/>
      <c r="M838" s="178"/>
      <c r="N838" s="178"/>
      <c r="O838" s="178"/>
    </row>
    <row r="839" spans="1:15" ht="15.75" customHeight="1">
      <c r="A839" s="241">
        <f t="shared" ref="A839" si="225">A838+0.0000000001</f>
        <v>6.2402020900999942</v>
      </c>
      <c r="B839" s="450" t="s">
        <v>1679</v>
      </c>
      <c r="C839" s="63"/>
      <c r="D839" s="435"/>
      <c r="E839" s="64" t="s">
        <v>1</v>
      </c>
      <c r="F839" s="215" t="s">
        <v>1</v>
      </c>
      <c r="G839" s="290"/>
      <c r="H839" s="290"/>
      <c r="I839" s="304"/>
      <c r="J839" s="64"/>
      <c r="K839" s="209" t="e">
        <f>SUM(H839:H841)+SUM(I839:I841)*tc</f>
        <v>#REF!</v>
      </c>
      <c r="M839" s="178"/>
      <c r="N839" s="178"/>
      <c r="O839" s="178"/>
    </row>
    <row r="840" spans="1:15" ht="13.35" customHeight="1">
      <c r="A840" s="240">
        <f>A838+0.00000001</f>
        <v>6.2402020999999941</v>
      </c>
      <c r="B840" s="467" t="s">
        <v>1680</v>
      </c>
      <c r="C840" s="63" t="s">
        <v>30</v>
      </c>
      <c r="D840" s="435">
        <v>1</v>
      </c>
      <c r="E840" s="64">
        <v>0</v>
      </c>
      <c r="F840" s="215">
        <v>9336.61</v>
      </c>
      <c r="G840" s="290" t="e">
        <f t="shared" si="221"/>
        <v>#REF!</v>
      </c>
      <c r="H840" s="290">
        <f t="shared" si="222"/>
        <v>0</v>
      </c>
      <c r="I840" s="304">
        <f t="shared" si="223"/>
        <v>9336.61</v>
      </c>
      <c r="J840" s="64" t="e">
        <f t="shared" si="224"/>
        <v>#REF!</v>
      </c>
      <c r="K840" s="67"/>
      <c r="M840" s="178"/>
      <c r="N840" s="178"/>
      <c r="O840" s="178"/>
    </row>
    <row r="841" spans="1:15" ht="15.75" customHeight="1">
      <c r="A841" s="241">
        <f t="shared" ref="A841" si="226">A840+0.0000000001</f>
        <v>6.2402021000999941</v>
      </c>
      <c r="B841" s="467" t="s">
        <v>1681</v>
      </c>
      <c r="C841" s="63" t="s">
        <v>30</v>
      </c>
      <c r="D841" s="435">
        <v>355</v>
      </c>
      <c r="E841" s="64">
        <v>0</v>
      </c>
      <c r="F841" s="215">
        <v>30</v>
      </c>
      <c r="G841" s="290" t="e">
        <f t="shared" si="221"/>
        <v>#REF!</v>
      </c>
      <c r="H841" s="290">
        <f t="shared" si="222"/>
        <v>0</v>
      </c>
      <c r="I841" s="304">
        <f t="shared" si="223"/>
        <v>10650</v>
      </c>
      <c r="J841" s="64" t="e">
        <f t="shared" si="224"/>
        <v>#REF!</v>
      </c>
      <c r="K841" s="67"/>
      <c r="M841" s="178"/>
      <c r="N841" s="178"/>
      <c r="O841" s="178"/>
    </row>
    <row r="842" spans="1:15" ht="13.35" customHeight="1">
      <c r="A842" s="240">
        <f>A840+0.00000001</f>
        <v>6.240202109999994</v>
      </c>
      <c r="B842" s="467" t="s">
        <v>1682</v>
      </c>
      <c r="C842" s="63" t="s">
        <v>30</v>
      </c>
      <c r="D842" s="435"/>
      <c r="E842" s="64">
        <v>0</v>
      </c>
      <c r="F842" s="215">
        <v>0</v>
      </c>
      <c r="G842" s="290" t="e">
        <f t="shared" si="221"/>
        <v>#REF!</v>
      </c>
      <c r="H842" s="290">
        <f t="shared" si="222"/>
        <v>0</v>
      </c>
      <c r="I842" s="304">
        <f t="shared" si="223"/>
        <v>0</v>
      </c>
      <c r="J842" s="64" t="e">
        <f t="shared" si="224"/>
        <v>#REF!</v>
      </c>
      <c r="K842" s="67"/>
      <c r="M842" s="178"/>
      <c r="N842" s="178"/>
      <c r="O842" s="178"/>
    </row>
    <row r="843" spans="1:15" ht="15.75" customHeight="1">
      <c r="A843" s="241">
        <f t="shared" ref="A843" si="227">A842+0.0000000001</f>
        <v>6.240202110099994</v>
      </c>
      <c r="B843" s="450" t="s">
        <v>1683</v>
      </c>
      <c r="C843" s="63"/>
      <c r="D843" s="435"/>
      <c r="E843" s="64" t="s">
        <v>1</v>
      </c>
      <c r="F843" s="215" t="s">
        <v>1</v>
      </c>
      <c r="G843" s="290"/>
      <c r="H843" s="290"/>
      <c r="I843" s="304"/>
      <c r="J843" s="64"/>
      <c r="K843" s="209" t="e">
        <f>SUM(H843:H863)+SUM(I843:I863)*tc</f>
        <v>#REF!</v>
      </c>
      <c r="M843" s="178"/>
      <c r="N843" s="178"/>
      <c r="O843" s="178"/>
    </row>
    <row r="844" spans="1:15" ht="13.35" customHeight="1">
      <c r="A844" s="240">
        <f>A842+0.00000001</f>
        <v>6.240202119999994</v>
      </c>
      <c r="B844" s="490" t="s">
        <v>1684</v>
      </c>
      <c r="C844" s="491" t="s">
        <v>30</v>
      </c>
      <c r="D844" s="506">
        <v>3</v>
      </c>
      <c r="E844" s="64">
        <v>1200</v>
      </c>
      <c r="F844" s="215">
        <v>0</v>
      </c>
      <c r="G844" s="290" t="e">
        <f t="shared" si="221"/>
        <v>#REF!</v>
      </c>
      <c r="H844" s="290">
        <f t="shared" si="222"/>
        <v>3600</v>
      </c>
      <c r="I844" s="304">
        <f t="shared" si="223"/>
        <v>0</v>
      </c>
      <c r="J844" s="64" t="e">
        <f t="shared" si="224"/>
        <v>#REF!</v>
      </c>
      <c r="K844" s="209"/>
      <c r="M844" s="178"/>
      <c r="N844" s="178"/>
      <c r="O844" s="178"/>
    </row>
    <row r="845" spans="1:15" ht="15.75" customHeight="1">
      <c r="A845" s="241">
        <f t="shared" ref="A845" si="228">A844+0.0000000001</f>
        <v>6.240202120099994</v>
      </c>
      <c r="B845" s="490" t="s">
        <v>1685</v>
      </c>
      <c r="C845" s="491"/>
      <c r="D845" s="506"/>
      <c r="E845" s="64" t="s">
        <v>1</v>
      </c>
      <c r="F845" s="215" t="s">
        <v>1</v>
      </c>
      <c r="G845" s="290"/>
      <c r="H845" s="290"/>
      <c r="I845" s="304"/>
      <c r="J845" s="64"/>
      <c r="K845" s="209"/>
      <c r="M845" s="178"/>
      <c r="N845" s="178"/>
      <c r="O845" s="178"/>
    </row>
    <row r="846" spans="1:15" ht="14.1" customHeight="1">
      <c r="A846" s="234">
        <f>A818+0.000001</f>
        <v>6.2402029999999948</v>
      </c>
      <c r="B846" s="490" t="s">
        <v>1686</v>
      </c>
      <c r="C846" s="491" t="s">
        <v>30</v>
      </c>
      <c r="D846" s="506">
        <v>4</v>
      </c>
      <c r="E846" s="64">
        <v>250</v>
      </c>
      <c r="F846" s="215">
        <v>0</v>
      </c>
      <c r="G846" s="290" t="e">
        <f t="shared" si="221"/>
        <v>#REF!</v>
      </c>
      <c r="H846" s="290">
        <f t="shared" si="222"/>
        <v>1000</v>
      </c>
      <c r="I846" s="304">
        <f t="shared" si="223"/>
        <v>0</v>
      </c>
      <c r="J846" s="64" t="e">
        <f t="shared" si="224"/>
        <v>#REF!</v>
      </c>
      <c r="K846" s="209"/>
      <c r="M846" s="178"/>
      <c r="N846" s="178"/>
      <c r="O846" s="178"/>
    </row>
    <row r="847" spans="1:15" ht="15.75" customHeight="1">
      <c r="A847" s="239">
        <f>A846+0.00000001</f>
        <v>6.2402030099999948</v>
      </c>
      <c r="B847" s="512" t="s">
        <v>1687</v>
      </c>
      <c r="C847" s="491"/>
      <c r="D847" s="506"/>
      <c r="E847" s="64" t="s">
        <v>1</v>
      </c>
      <c r="F847" s="215" t="s">
        <v>1</v>
      </c>
      <c r="G847" s="290"/>
      <c r="H847" s="290"/>
      <c r="I847" s="304"/>
      <c r="J847" s="64"/>
      <c r="K847" s="209"/>
      <c r="M847" s="178"/>
      <c r="N847" s="178"/>
      <c r="O847" s="178"/>
    </row>
    <row r="848" spans="1:15" ht="15.75" customHeight="1">
      <c r="A848" s="239">
        <f>A847+0.00000001</f>
        <v>6.2402030199999947</v>
      </c>
      <c r="B848" s="490" t="s">
        <v>1688</v>
      </c>
      <c r="C848" s="491" t="s">
        <v>30</v>
      </c>
      <c r="D848" s="506">
        <v>10</v>
      </c>
      <c r="E848" s="64">
        <v>0</v>
      </c>
      <c r="F848" s="215">
        <v>850</v>
      </c>
      <c r="G848" s="290" t="e">
        <f t="shared" si="221"/>
        <v>#REF!</v>
      </c>
      <c r="H848" s="290">
        <f t="shared" si="222"/>
        <v>0</v>
      </c>
      <c r="I848" s="304">
        <f t="shared" si="223"/>
        <v>8500</v>
      </c>
      <c r="J848" s="64" t="e">
        <f t="shared" si="224"/>
        <v>#REF!</v>
      </c>
      <c r="K848" s="209"/>
      <c r="M848" s="178"/>
      <c r="N848" s="178"/>
      <c r="O848" s="178"/>
    </row>
    <row r="849" spans="1:15" ht="15.75" customHeight="1">
      <c r="A849" s="239">
        <f>A848+0.00000001</f>
        <v>6.2402030299999947</v>
      </c>
      <c r="B849" s="512" t="s">
        <v>1689</v>
      </c>
      <c r="C849" s="491"/>
      <c r="D849" s="506"/>
      <c r="E849" s="64" t="s">
        <v>1</v>
      </c>
      <c r="F849" s="215" t="s">
        <v>1</v>
      </c>
      <c r="G849" s="290"/>
      <c r="H849" s="290"/>
      <c r="I849" s="304"/>
      <c r="J849" s="64"/>
      <c r="K849" s="209"/>
      <c r="M849" s="178"/>
      <c r="N849" s="178"/>
      <c r="O849" s="178"/>
    </row>
    <row r="850" spans="1:15" ht="13.5" customHeight="1">
      <c r="A850" s="119">
        <f>A769+0.01</f>
        <v>6.2499999999999947</v>
      </c>
      <c r="B850" s="490" t="s">
        <v>1690</v>
      </c>
      <c r="C850" s="491" t="s">
        <v>39</v>
      </c>
      <c r="D850" s="506">
        <v>642.95400000000018</v>
      </c>
      <c r="E850" s="64">
        <v>220</v>
      </c>
      <c r="F850" s="215">
        <v>0</v>
      </c>
      <c r="G850" s="290" t="e">
        <f t="shared" ref="G850:G909" si="229">+ROUND(E850+F850*tc,2)</f>
        <v>#REF!</v>
      </c>
      <c r="H850" s="290">
        <f t="shared" ref="H850:H909" si="230">+ROUND(D850*E850,2)</f>
        <v>141449.88</v>
      </c>
      <c r="I850" s="304">
        <f t="shared" ref="I850:I909" si="231">+ROUND(D850*F850,2)</f>
        <v>0</v>
      </c>
      <c r="J850" s="64" t="e">
        <f t="shared" ref="J850:J909" si="232">+ROUND(H850+I850*tc,2)</f>
        <v>#REF!</v>
      </c>
      <c r="K850" s="209"/>
      <c r="M850" s="178"/>
      <c r="N850" s="178"/>
      <c r="O850" s="178"/>
    </row>
    <row r="851" spans="1:15" ht="13.35" customHeight="1">
      <c r="A851" s="81">
        <f>A850+0.0001</f>
        <v>6.2500999999999944</v>
      </c>
      <c r="B851" s="490" t="s">
        <v>1691</v>
      </c>
      <c r="C851" s="491" t="s">
        <v>39</v>
      </c>
      <c r="D851" s="506">
        <v>266.61700000000002</v>
      </c>
      <c r="E851" s="64">
        <v>350</v>
      </c>
      <c r="F851" s="215">
        <v>0</v>
      </c>
      <c r="G851" s="290" t="e">
        <f t="shared" si="229"/>
        <v>#REF!</v>
      </c>
      <c r="H851" s="290">
        <f t="shared" si="230"/>
        <v>93315.95</v>
      </c>
      <c r="I851" s="304">
        <f t="shared" si="231"/>
        <v>0</v>
      </c>
      <c r="J851" s="64" t="e">
        <f t="shared" si="232"/>
        <v>#REF!</v>
      </c>
      <c r="K851" s="209"/>
      <c r="M851" s="178"/>
      <c r="N851" s="178"/>
      <c r="O851" s="178"/>
    </row>
    <row r="852" spans="1:15" ht="15.75" customHeight="1">
      <c r="A852" s="248">
        <f>A851+0.000001</f>
        <v>6.2501009999999946</v>
      </c>
      <c r="B852" s="490" t="s">
        <v>1692</v>
      </c>
      <c r="C852" s="491" t="s">
        <v>39</v>
      </c>
      <c r="D852" s="506">
        <v>3.5649999999999999</v>
      </c>
      <c r="E852" s="64">
        <v>350</v>
      </c>
      <c r="F852" s="215">
        <v>0</v>
      </c>
      <c r="G852" s="290" t="e">
        <f t="shared" si="229"/>
        <v>#REF!</v>
      </c>
      <c r="H852" s="290">
        <f t="shared" si="230"/>
        <v>1247.75</v>
      </c>
      <c r="I852" s="304">
        <f t="shared" si="231"/>
        <v>0</v>
      </c>
      <c r="J852" s="64" t="e">
        <f t="shared" si="232"/>
        <v>#REF!</v>
      </c>
      <c r="K852" s="209"/>
      <c r="M852" s="178"/>
      <c r="N852" s="178"/>
      <c r="O852" s="178"/>
    </row>
    <row r="853" spans="1:15" ht="15.75" customHeight="1">
      <c r="A853" s="248">
        <f>A852+0.000001</f>
        <v>6.2501019999999947</v>
      </c>
      <c r="B853" s="490" t="s">
        <v>1693</v>
      </c>
      <c r="C853" s="491" t="s">
        <v>39</v>
      </c>
      <c r="D853" s="506">
        <v>49.667999999999999</v>
      </c>
      <c r="E853" s="64">
        <v>350</v>
      </c>
      <c r="F853" s="215">
        <v>0</v>
      </c>
      <c r="G853" s="290" t="e">
        <f t="shared" si="229"/>
        <v>#REF!</v>
      </c>
      <c r="H853" s="290">
        <f t="shared" si="230"/>
        <v>17383.8</v>
      </c>
      <c r="I853" s="304">
        <f t="shared" si="231"/>
        <v>0</v>
      </c>
      <c r="J853" s="64" t="e">
        <f t="shared" si="232"/>
        <v>#REF!</v>
      </c>
      <c r="K853" s="209"/>
      <c r="M853" s="178"/>
      <c r="N853" s="178"/>
      <c r="O853" s="178"/>
    </row>
    <row r="854" spans="1:15" ht="15.75" customHeight="1">
      <c r="A854" s="248">
        <f>A853+0.000001</f>
        <v>6.2501029999999949</v>
      </c>
      <c r="B854" s="490" t="s">
        <v>1694</v>
      </c>
      <c r="C854" s="491" t="s">
        <v>39</v>
      </c>
      <c r="D854" s="506">
        <v>3.4100000000000006</v>
      </c>
      <c r="E854" s="64">
        <v>450</v>
      </c>
      <c r="F854" s="215">
        <v>0</v>
      </c>
      <c r="G854" s="290" t="e">
        <f t="shared" si="229"/>
        <v>#REF!</v>
      </c>
      <c r="H854" s="290">
        <f t="shared" si="230"/>
        <v>1534.5</v>
      </c>
      <c r="I854" s="304">
        <f t="shared" si="231"/>
        <v>0</v>
      </c>
      <c r="J854" s="64" t="e">
        <f t="shared" si="232"/>
        <v>#REF!</v>
      </c>
      <c r="K854" s="209"/>
      <c r="M854" s="178"/>
      <c r="N854" s="178"/>
      <c r="O854" s="178"/>
    </row>
    <row r="855" spans="1:15" ht="15.75" customHeight="1">
      <c r="A855" s="248">
        <f>A854+0.000001</f>
        <v>6.250103999999995</v>
      </c>
      <c r="B855" s="490" t="s">
        <v>1695</v>
      </c>
      <c r="C855" s="491" t="s">
        <v>39</v>
      </c>
      <c r="D855" s="506">
        <v>95.34</v>
      </c>
      <c r="E855" s="64">
        <v>350</v>
      </c>
      <c r="F855" s="215">
        <v>0</v>
      </c>
      <c r="G855" s="290" t="e">
        <f t="shared" ref="G855:G861" si="233">+ROUND(E855+F855*tc,2)</f>
        <v>#REF!</v>
      </c>
      <c r="H855" s="290">
        <f t="shared" si="230"/>
        <v>33369</v>
      </c>
      <c r="I855" s="304">
        <f t="shared" si="231"/>
        <v>0</v>
      </c>
      <c r="J855" s="64" t="e">
        <f t="shared" ref="J855:J861" si="234">+ROUND(H855+I855*tc,2)</f>
        <v>#REF!</v>
      </c>
      <c r="K855" s="209"/>
      <c r="M855" s="178"/>
      <c r="N855" s="178"/>
      <c r="O855" s="178"/>
    </row>
    <row r="856" spans="1:15" ht="13.35" customHeight="1">
      <c r="A856" s="81">
        <f>A851+0.0001</f>
        <v>6.2501999999999942</v>
      </c>
      <c r="B856" s="490" t="s">
        <v>1696</v>
      </c>
      <c r="C856" s="491" t="s">
        <v>30</v>
      </c>
      <c r="D856" s="506">
        <v>1</v>
      </c>
      <c r="E856" s="64">
        <v>1800</v>
      </c>
      <c r="F856" s="215">
        <v>0</v>
      </c>
      <c r="G856" s="290" t="e">
        <f t="shared" si="233"/>
        <v>#REF!</v>
      </c>
      <c r="H856" s="290">
        <f t="shared" si="230"/>
        <v>1800</v>
      </c>
      <c r="I856" s="304">
        <f t="shared" si="231"/>
        <v>0</v>
      </c>
      <c r="J856" s="64" t="e">
        <f t="shared" si="234"/>
        <v>#REF!</v>
      </c>
      <c r="K856" s="209"/>
      <c r="M856" s="178"/>
      <c r="N856" s="178"/>
      <c r="O856" s="178"/>
    </row>
    <row r="857" spans="1:15" ht="15.75" customHeight="1">
      <c r="A857" s="234">
        <f>A856+0.000001</f>
        <v>6.2502009999999943</v>
      </c>
      <c r="B857" s="490" t="s">
        <v>1697</v>
      </c>
      <c r="C857" s="491" t="s">
        <v>30</v>
      </c>
      <c r="D857" s="506">
        <v>1</v>
      </c>
      <c r="E857" s="64">
        <v>1650</v>
      </c>
      <c r="F857" s="215">
        <v>0</v>
      </c>
      <c r="G857" s="290" t="e">
        <f t="shared" si="233"/>
        <v>#REF!</v>
      </c>
      <c r="H857" s="290">
        <f t="shared" si="230"/>
        <v>1650</v>
      </c>
      <c r="I857" s="304">
        <f t="shared" si="231"/>
        <v>0</v>
      </c>
      <c r="J857" s="64" t="e">
        <f t="shared" si="234"/>
        <v>#REF!</v>
      </c>
      <c r="K857" s="209"/>
      <c r="M857" s="178"/>
      <c r="N857" s="178"/>
      <c r="O857" s="178"/>
    </row>
    <row r="858" spans="1:15" ht="15.75" customHeight="1">
      <c r="A858" s="230">
        <f t="shared" ref="A858:A878" si="235">A857+0.00000001</f>
        <v>6.2502010099999943</v>
      </c>
      <c r="B858" s="490" t="s">
        <v>1698</v>
      </c>
      <c r="C858" s="491" t="s">
        <v>30</v>
      </c>
      <c r="D858" s="506">
        <v>1</v>
      </c>
      <c r="E858" s="64">
        <v>1000</v>
      </c>
      <c r="F858" s="215">
        <v>0</v>
      </c>
      <c r="G858" s="290" t="e">
        <f t="shared" si="233"/>
        <v>#REF!</v>
      </c>
      <c r="H858" s="290">
        <f t="shared" si="230"/>
        <v>1000</v>
      </c>
      <c r="I858" s="304">
        <f t="shared" si="231"/>
        <v>0</v>
      </c>
      <c r="J858" s="64" t="e">
        <f t="shared" si="234"/>
        <v>#REF!</v>
      </c>
      <c r="K858" s="209"/>
      <c r="M858" s="178"/>
      <c r="N858" s="178"/>
      <c r="O858" s="178"/>
    </row>
    <row r="859" spans="1:15" ht="15.75" customHeight="1">
      <c r="A859" s="230">
        <f t="shared" si="235"/>
        <v>6.2502010199999942</v>
      </c>
      <c r="B859" s="490" t="s">
        <v>1699</v>
      </c>
      <c r="C859" s="491" t="s">
        <v>39</v>
      </c>
      <c r="D859" s="506">
        <v>0</v>
      </c>
      <c r="E859" s="64"/>
      <c r="F859" s="215">
        <v>0</v>
      </c>
      <c r="G859" s="290" t="e">
        <f t="shared" si="233"/>
        <v>#REF!</v>
      </c>
      <c r="H859" s="290">
        <f t="shared" si="230"/>
        <v>0</v>
      </c>
      <c r="I859" s="304">
        <f t="shared" si="231"/>
        <v>0</v>
      </c>
      <c r="J859" s="64" t="e">
        <f t="shared" si="234"/>
        <v>#REF!</v>
      </c>
      <c r="K859" s="209"/>
      <c r="M859" s="178"/>
      <c r="N859" s="178"/>
      <c r="O859" s="178"/>
    </row>
    <row r="860" spans="1:15" ht="15.75" customHeight="1">
      <c r="A860" s="234">
        <f>A857+0.000001</f>
        <v>6.2502019999999945</v>
      </c>
      <c r="B860" s="490" t="s">
        <v>1700</v>
      </c>
      <c r="C860" s="491" t="s">
        <v>30</v>
      </c>
      <c r="D860" s="506">
        <v>2</v>
      </c>
      <c r="E860" s="64">
        <v>1000</v>
      </c>
      <c r="F860" s="215">
        <v>0</v>
      </c>
      <c r="G860" s="290" t="e">
        <f t="shared" si="233"/>
        <v>#REF!</v>
      </c>
      <c r="H860" s="290">
        <f t="shared" si="230"/>
        <v>2000</v>
      </c>
      <c r="I860" s="304">
        <f t="shared" si="231"/>
        <v>0</v>
      </c>
      <c r="J860" s="64" t="e">
        <f t="shared" si="234"/>
        <v>#REF!</v>
      </c>
      <c r="K860" s="209"/>
      <c r="M860" s="178"/>
      <c r="N860" s="178"/>
      <c r="O860" s="178"/>
    </row>
    <row r="861" spans="1:15" ht="15.75" customHeight="1">
      <c r="A861" s="230">
        <f t="shared" si="235"/>
        <v>6.2502020099999944</v>
      </c>
      <c r="B861" s="490" t="s">
        <v>1701</v>
      </c>
      <c r="C861" s="491" t="s">
        <v>30</v>
      </c>
      <c r="D861" s="506">
        <v>2</v>
      </c>
      <c r="E861" s="64">
        <v>1200</v>
      </c>
      <c r="F861" s="215">
        <v>0</v>
      </c>
      <c r="G861" s="290" t="e">
        <f t="shared" si="233"/>
        <v>#REF!</v>
      </c>
      <c r="H861" s="290">
        <f t="shared" si="230"/>
        <v>2400</v>
      </c>
      <c r="I861" s="304">
        <f t="shared" si="231"/>
        <v>0</v>
      </c>
      <c r="J861" s="64" t="e">
        <f t="shared" si="234"/>
        <v>#REF!</v>
      </c>
      <c r="K861" s="209"/>
      <c r="M861" s="178"/>
      <c r="N861" s="178"/>
      <c r="O861" s="178"/>
    </row>
    <row r="862" spans="1:15" ht="15.75" customHeight="1">
      <c r="A862" s="234">
        <f>A860+0.000001</f>
        <v>6.2502029999999946</v>
      </c>
      <c r="B862" s="490" t="s">
        <v>1702</v>
      </c>
      <c r="C862" s="491" t="s">
        <v>30</v>
      </c>
      <c r="D862" s="506">
        <v>3</v>
      </c>
      <c r="E862" s="64">
        <v>1800</v>
      </c>
      <c r="F862" s="215">
        <v>0</v>
      </c>
      <c r="G862" s="290" t="e">
        <f t="shared" ref="G862" si="236">+ROUND(E862+F862*tc,2)</f>
        <v>#REF!</v>
      </c>
      <c r="H862" s="290">
        <f t="shared" si="230"/>
        <v>5400</v>
      </c>
      <c r="I862" s="304">
        <f t="shared" si="231"/>
        <v>0</v>
      </c>
      <c r="J862" s="64" t="e">
        <f t="shared" ref="J862" si="237">+ROUND(H862+I862*tc,2)</f>
        <v>#REF!</v>
      </c>
      <c r="K862" s="209"/>
      <c r="M862" s="178"/>
      <c r="N862" s="178"/>
      <c r="O862" s="178"/>
    </row>
    <row r="863" spans="1:15" ht="15.75" customHeight="1">
      <c r="A863" s="230">
        <f t="shared" si="235"/>
        <v>6.2502030099999946</v>
      </c>
      <c r="B863" s="450" t="s">
        <v>1703</v>
      </c>
      <c r="C863" s="63"/>
      <c r="D863" s="435"/>
      <c r="E863" s="64" t="s">
        <v>1</v>
      </c>
      <c r="F863" s="215" t="s">
        <v>1</v>
      </c>
      <c r="G863" s="290"/>
      <c r="H863" s="290"/>
      <c r="I863" s="304"/>
      <c r="J863" s="64"/>
      <c r="K863" s="209" t="e">
        <f>SUM(H863:H870)+SUM(I863:I870)*tc</f>
        <v>#REF!</v>
      </c>
      <c r="M863" s="178"/>
      <c r="N863" s="178"/>
      <c r="O863" s="178"/>
    </row>
    <row r="864" spans="1:15" ht="15.75" customHeight="1">
      <c r="A864" s="234">
        <f>A862+0.000001</f>
        <v>6.2502039999999948</v>
      </c>
      <c r="B864" s="467" t="s">
        <v>1704</v>
      </c>
      <c r="C864" s="63" t="s">
        <v>39</v>
      </c>
      <c r="D864" s="435">
        <v>1370.6</v>
      </c>
      <c r="E864" s="64">
        <v>6.67</v>
      </c>
      <c r="F864" s="215">
        <v>2.84</v>
      </c>
      <c r="G864" s="290" t="e">
        <f t="shared" si="229"/>
        <v>#REF!</v>
      </c>
      <c r="H864" s="290">
        <f t="shared" si="230"/>
        <v>9141.9</v>
      </c>
      <c r="I864" s="304">
        <f t="shared" si="231"/>
        <v>3892.5</v>
      </c>
      <c r="J864" s="64" t="e">
        <f t="shared" si="232"/>
        <v>#REF!</v>
      </c>
      <c r="K864" s="67"/>
      <c r="M864" s="178"/>
      <c r="N864" s="178"/>
      <c r="O864" s="178"/>
    </row>
    <row r="865" spans="1:15" ht="15.75" customHeight="1">
      <c r="A865" s="230">
        <f t="shared" si="235"/>
        <v>6.2502040099999947</v>
      </c>
      <c r="B865" s="467" t="s">
        <v>1705</v>
      </c>
      <c r="C865" s="63" t="s">
        <v>39</v>
      </c>
      <c r="D865" s="435">
        <v>1284.6899999999998</v>
      </c>
      <c r="E865" s="64">
        <v>7.86</v>
      </c>
      <c r="F865" s="215">
        <v>2.2400000000000002</v>
      </c>
      <c r="G865" s="290" t="e">
        <f t="shared" si="229"/>
        <v>#REF!</v>
      </c>
      <c r="H865" s="290">
        <f t="shared" si="230"/>
        <v>10097.66</v>
      </c>
      <c r="I865" s="304">
        <f t="shared" si="231"/>
        <v>2877.71</v>
      </c>
      <c r="J865" s="64" t="e">
        <f t="shared" si="232"/>
        <v>#REF!</v>
      </c>
      <c r="K865" s="67"/>
      <c r="M865" s="178"/>
      <c r="N865" s="178"/>
      <c r="O865" s="178"/>
    </row>
    <row r="866" spans="1:15" ht="15.75" customHeight="1">
      <c r="A866" s="234">
        <f>A864+0.000001</f>
        <v>6.2502049999999949</v>
      </c>
      <c r="B866" s="467" t="s">
        <v>1706</v>
      </c>
      <c r="C866" s="63" t="s">
        <v>39</v>
      </c>
      <c r="D866" s="435">
        <v>2932</v>
      </c>
      <c r="E866" s="64">
        <v>6.67</v>
      </c>
      <c r="F866" s="215">
        <v>2.84</v>
      </c>
      <c r="G866" s="290" t="e">
        <f t="shared" si="229"/>
        <v>#REF!</v>
      </c>
      <c r="H866" s="290">
        <f t="shared" si="230"/>
        <v>19556.439999999999</v>
      </c>
      <c r="I866" s="304">
        <f t="shared" si="231"/>
        <v>8326.8799999999992</v>
      </c>
      <c r="J866" s="64" t="e">
        <f t="shared" si="232"/>
        <v>#REF!</v>
      </c>
      <c r="K866" s="67"/>
      <c r="M866" s="178"/>
      <c r="N866" s="178"/>
      <c r="O866" s="178"/>
    </row>
    <row r="867" spans="1:15" ht="15.75" customHeight="1">
      <c r="A867" s="230">
        <f t="shared" si="235"/>
        <v>6.2502050099999948</v>
      </c>
      <c r="B867" s="467" t="s">
        <v>1707</v>
      </c>
      <c r="C867" s="63" t="s">
        <v>39</v>
      </c>
      <c r="D867" s="435">
        <v>1685.6000000000004</v>
      </c>
      <c r="E867" s="64">
        <v>7.86</v>
      </c>
      <c r="F867" s="215">
        <v>2.2400000000000002</v>
      </c>
      <c r="G867" s="290" t="e">
        <f t="shared" si="229"/>
        <v>#REF!</v>
      </c>
      <c r="H867" s="290">
        <f t="shared" si="230"/>
        <v>13248.82</v>
      </c>
      <c r="I867" s="304">
        <f t="shared" si="231"/>
        <v>3775.74</v>
      </c>
      <c r="J867" s="64" t="e">
        <f t="shared" si="232"/>
        <v>#REF!</v>
      </c>
      <c r="K867" s="67"/>
      <c r="M867" s="178"/>
      <c r="N867" s="178"/>
      <c r="O867" s="178"/>
    </row>
    <row r="868" spans="1:15" ht="15.75" customHeight="1">
      <c r="A868" s="234">
        <f>A866+0.000001</f>
        <v>6.250205999999995</v>
      </c>
      <c r="B868" s="467" t="s">
        <v>1708</v>
      </c>
      <c r="C868" s="63" t="s">
        <v>39</v>
      </c>
      <c r="D868" s="435">
        <v>3.7</v>
      </c>
      <c r="E868" s="64">
        <v>7.86</v>
      </c>
      <c r="F868" s="215">
        <v>2.2400000000000002</v>
      </c>
      <c r="G868" s="290" t="e">
        <f t="shared" ref="G868:G870" si="238">+ROUND(E868+F868*tc,2)</f>
        <v>#REF!</v>
      </c>
      <c r="H868" s="290">
        <f t="shared" si="230"/>
        <v>29.08</v>
      </c>
      <c r="I868" s="304">
        <f t="shared" si="231"/>
        <v>8.2899999999999991</v>
      </c>
      <c r="J868" s="64" t="e">
        <f t="shared" ref="J868:J870" si="239">+ROUND(H868+I868*tc,2)</f>
        <v>#REF!</v>
      </c>
      <c r="K868" s="67"/>
      <c r="M868" s="178"/>
      <c r="N868" s="178"/>
      <c r="O868" s="178"/>
    </row>
    <row r="869" spans="1:15" ht="15.75" customHeight="1">
      <c r="A869" s="230">
        <f t="shared" si="235"/>
        <v>6.250206009999995</v>
      </c>
      <c r="B869" s="467" t="s">
        <v>1709</v>
      </c>
      <c r="C869" s="63" t="s">
        <v>39</v>
      </c>
      <c r="D869" s="435">
        <v>30.91</v>
      </c>
      <c r="E869" s="64">
        <v>32.5</v>
      </c>
      <c r="F869" s="215"/>
      <c r="G869" s="290" t="e">
        <f t="shared" si="238"/>
        <v>#REF!</v>
      </c>
      <c r="H869" s="290">
        <f t="shared" si="230"/>
        <v>1004.58</v>
      </c>
      <c r="I869" s="304">
        <f t="shared" si="231"/>
        <v>0</v>
      </c>
      <c r="J869" s="64" t="e">
        <f t="shared" si="239"/>
        <v>#REF!</v>
      </c>
      <c r="K869" s="67"/>
      <c r="M869" s="178"/>
      <c r="N869" s="178"/>
      <c r="O869" s="178"/>
    </row>
    <row r="870" spans="1:15" ht="15.75" customHeight="1">
      <c r="A870" s="234">
        <f>A868+0.000001</f>
        <v>6.2502069999999952</v>
      </c>
      <c r="B870" s="467" t="s">
        <v>1710</v>
      </c>
      <c r="C870" s="63" t="s">
        <v>39</v>
      </c>
      <c r="D870" s="435">
        <v>34.080000000000005</v>
      </c>
      <c r="E870" s="64">
        <v>32.5</v>
      </c>
      <c r="F870" s="215"/>
      <c r="G870" s="290" t="e">
        <f t="shared" si="238"/>
        <v>#REF!</v>
      </c>
      <c r="H870" s="290">
        <f t="shared" si="230"/>
        <v>1107.5999999999999</v>
      </c>
      <c r="I870" s="304">
        <f t="shared" si="231"/>
        <v>0</v>
      </c>
      <c r="J870" s="64" t="e">
        <f t="shared" si="239"/>
        <v>#REF!</v>
      </c>
      <c r="K870" s="67"/>
      <c r="M870" s="178"/>
      <c r="N870" s="178"/>
      <c r="O870" s="178"/>
    </row>
    <row r="871" spans="1:15" ht="15.75" customHeight="1">
      <c r="A871" s="230">
        <f t="shared" si="235"/>
        <v>6.2502070099999951</v>
      </c>
      <c r="B871" s="450" t="s">
        <v>1711</v>
      </c>
      <c r="C871" s="63"/>
      <c r="D871" s="435"/>
      <c r="E871" s="64" t="s">
        <v>1</v>
      </c>
      <c r="F871" s="215" t="s">
        <v>1</v>
      </c>
      <c r="G871" s="290"/>
      <c r="H871" s="290"/>
      <c r="I871" s="304"/>
      <c r="J871" s="64"/>
      <c r="K871" s="209"/>
      <c r="M871" s="178"/>
      <c r="N871" s="178"/>
      <c r="O871" s="178"/>
    </row>
    <row r="872" spans="1:15" ht="15.75" customHeight="1">
      <c r="A872" s="234">
        <f>A870+0.000001</f>
        <v>6.2502079999999953</v>
      </c>
      <c r="B872" s="496" t="s">
        <v>1237</v>
      </c>
      <c r="C872" s="63"/>
      <c r="D872" s="435"/>
      <c r="E872" s="64" t="s">
        <v>1</v>
      </c>
      <c r="F872" s="215" t="s">
        <v>1</v>
      </c>
      <c r="G872" s="290"/>
      <c r="H872" s="290"/>
      <c r="I872" s="304"/>
      <c r="J872" s="64"/>
      <c r="K872" s="67"/>
      <c r="M872" s="178"/>
      <c r="N872" s="178"/>
      <c r="O872" s="178"/>
    </row>
    <row r="873" spans="1:15" ht="15.75" customHeight="1">
      <c r="A873" s="230">
        <f t="shared" si="235"/>
        <v>6.2502080099999953</v>
      </c>
      <c r="B873" s="238" t="s">
        <v>1002</v>
      </c>
      <c r="C873" s="63"/>
      <c r="D873" s="435"/>
      <c r="E873" s="64" t="s">
        <v>1</v>
      </c>
      <c r="F873" s="215" t="s">
        <v>1</v>
      </c>
      <c r="G873" s="290"/>
      <c r="H873" s="290"/>
      <c r="I873" s="304"/>
      <c r="J873" s="64"/>
      <c r="K873" s="209"/>
      <c r="M873" s="178"/>
      <c r="N873" s="178"/>
      <c r="O873" s="178"/>
    </row>
    <row r="874" spans="1:15" ht="15.75" customHeight="1">
      <c r="A874" s="230">
        <f t="shared" si="235"/>
        <v>6.2502080199999952</v>
      </c>
      <c r="B874" s="242" t="s">
        <v>1712</v>
      </c>
      <c r="C874" s="63"/>
      <c r="D874" s="435"/>
      <c r="E874" s="64" t="s">
        <v>1</v>
      </c>
      <c r="F874" s="215" t="s">
        <v>1</v>
      </c>
      <c r="G874" s="290"/>
      <c r="H874" s="290"/>
      <c r="I874" s="304"/>
      <c r="J874" s="64"/>
      <c r="K874" s="209" t="e">
        <f>SUM(H874:H878)+SUM(I874:I878)*tc</f>
        <v>#REF!</v>
      </c>
      <c r="M874" s="178"/>
      <c r="N874" s="178"/>
      <c r="O874" s="178"/>
    </row>
    <row r="875" spans="1:15" ht="15.75" customHeight="1">
      <c r="A875" s="234">
        <f>A872+0.000001</f>
        <v>6.2502089999999955</v>
      </c>
      <c r="B875" s="467" t="s">
        <v>1713</v>
      </c>
      <c r="C875" s="63" t="s">
        <v>123</v>
      </c>
      <c r="D875" s="435">
        <v>54589.156899999973</v>
      </c>
      <c r="E875" s="64">
        <v>11</v>
      </c>
      <c r="F875" s="215">
        <v>0</v>
      </c>
      <c r="G875" s="290" t="e">
        <f t="shared" si="229"/>
        <v>#REF!</v>
      </c>
      <c r="H875" s="290">
        <f t="shared" si="230"/>
        <v>600480.73</v>
      </c>
      <c r="I875" s="304">
        <f t="shared" si="231"/>
        <v>0</v>
      </c>
      <c r="J875" s="64" t="e">
        <f t="shared" si="232"/>
        <v>#REF!</v>
      </c>
      <c r="K875" s="67"/>
      <c r="M875" s="178"/>
      <c r="N875" s="178"/>
      <c r="O875" s="178"/>
    </row>
    <row r="876" spans="1:15" ht="15.75" customHeight="1">
      <c r="A876" s="230">
        <f t="shared" si="235"/>
        <v>6.2502090099999954</v>
      </c>
      <c r="B876" s="320" t="s">
        <v>1714</v>
      </c>
      <c r="C876" s="63" t="s">
        <v>123</v>
      </c>
      <c r="D876" s="435">
        <v>54589.156899999973</v>
      </c>
      <c r="E876" s="64">
        <v>6</v>
      </c>
      <c r="F876" s="215">
        <v>1.59</v>
      </c>
      <c r="G876" s="290" t="e">
        <f t="shared" si="229"/>
        <v>#REF!</v>
      </c>
      <c r="H876" s="290">
        <f t="shared" si="230"/>
        <v>327534.94</v>
      </c>
      <c r="I876" s="304">
        <f t="shared" si="231"/>
        <v>86796.76</v>
      </c>
      <c r="J876" s="64" t="e">
        <f t="shared" si="232"/>
        <v>#REF!</v>
      </c>
      <c r="K876" s="67"/>
      <c r="M876" s="178"/>
      <c r="N876" s="178"/>
      <c r="O876" s="178"/>
    </row>
    <row r="877" spans="1:15" ht="15.75" customHeight="1">
      <c r="A877" s="234">
        <f>A875+0.000001</f>
        <v>6.2502099999999956</v>
      </c>
      <c r="B877" s="487" t="s">
        <v>1715</v>
      </c>
      <c r="C877" s="63" t="s">
        <v>39</v>
      </c>
      <c r="D877" s="435">
        <v>28277.539999999997</v>
      </c>
      <c r="E877" s="64">
        <v>4.5</v>
      </c>
      <c r="F877" s="215">
        <v>1.02</v>
      </c>
      <c r="G877" s="290" t="e">
        <f t="shared" si="229"/>
        <v>#REF!</v>
      </c>
      <c r="H877" s="290">
        <f t="shared" si="230"/>
        <v>127248.93</v>
      </c>
      <c r="I877" s="304">
        <f t="shared" si="231"/>
        <v>28843.09</v>
      </c>
      <c r="J877" s="64" t="e">
        <f t="shared" si="232"/>
        <v>#REF!</v>
      </c>
      <c r="K877" s="67"/>
      <c r="M877" s="178"/>
      <c r="N877" s="178"/>
      <c r="O877" s="178"/>
    </row>
    <row r="878" spans="1:15" ht="15.75" customHeight="1">
      <c r="A878" s="230">
        <f t="shared" si="235"/>
        <v>6.2502100099999955</v>
      </c>
      <c r="B878" s="450" t="s">
        <v>1001</v>
      </c>
      <c r="C878" s="63"/>
      <c r="D878" s="435"/>
      <c r="E878" s="64" t="s">
        <v>1</v>
      </c>
      <c r="F878" s="215" t="s">
        <v>1</v>
      </c>
      <c r="G878" s="290"/>
      <c r="H878" s="290"/>
      <c r="I878" s="304"/>
      <c r="J878" s="64"/>
      <c r="K878" s="209" t="e">
        <f>SUM(H878:H932)+SUM(I878:I932)*tc</f>
        <v>#REF!</v>
      </c>
      <c r="M878" s="178"/>
      <c r="N878" s="178"/>
      <c r="O878" s="178"/>
    </row>
    <row r="879" spans="1:15" ht="13.35" customHeight="1">
      <c r="A879" s="81">
        <f>A856+0.0001</f>
        <v>6.250299999999994</v>
      </c>
      <c r="B879" s="496" t="s">
        <v>1237</v>
      </c>
      <c r="C879" s="63"/>
      <c r="D879" s="435"/>
      <c r="E879" s="64" t="s">
        <v>1</v>
      </c>
      <c r="F879" s="215" t="s">
        <v>1</v>
      </c>
      <c r="G879" s="290"/>
      <c r="H879" s="290"/>
      <c r="I879" s="304"/>
      <c r="J879" s="64"/>
      <c r="K879" s="67"/>
      <c r="M879" s="178"/>
      <c r="N879" s="178"/>
      <c r="O879" s="178"/>
    </row>
    <row r="880" spans="1:15" ht="15.75" customHeight="1">
      <c r="A880" s="179">
        <f>A879+0.000001</f>
        <v>6.2503009999999941</v>
      </c>
      <c r="B880" s="238" t="s">
        <v>1002</v>
      </c>
      <c r="C880" s="63"/>
      <c r="D880" s="435"/>
      <c r="E880" s="64" t="s">
        <v>1</v>
      </c>
      <c r="F880" s="215" t="s">
        <v>1</v>
      </c>
      <c r="G880" s="290"/>
      <c r="H880" s="290"/>
      <c r="I880" s="304"/>
      <c r="J880" s="64"/>
      <c r="K880" s="209"/>
      <c r="M880" s="178"/>
      <c r="N880" s="178"/>
      <c r="O880" s="178"/>
    </row>
    <row r="881" spans="1:15" ht="15" customHeight="1">
      <c r="A881" s="179">
        <f>A880+0.000001</f>
        <v>6.2503019999999943</v>
      </c>
      <c r="B881" s="513" t="s">
        <v>1351</v>
      </c>
      <c r="C881" s="63"/>
      <c r="D881" s="435"/>
      <c r="E881" s="64" t="s">
        <v>1</v>
      </c>
      <c r="F881" s="215" t="s">
        <v>1</v>
      </c>
      <c r="G881" s="290"/>
      <c r="H881" s="290"/>
      <c r="I881" s="304"/>
      <c r="J881" s="64"/>
      <c r="K881" s="209"/>
      <c r="M881" s="178"/>
      <c r="N881" s="178"/>
      <c r="O881" s="178"/>
    </row>
    <row r="882" spans="1:15" ht="13.5" customHeight="1">
      <c r="A882" s="119">
        <f>A850+0.01</f>
        <v>6.2599999999999945</v>
      </c>
      <c r="B882" s="467" t="s">
        <v>1716</v>
      </c>
      <c r="C882" s="63" t="s">
        <v>123</v>
      </c>
      <c r="D882" s="435">
        <v>10251.711899999998</v>
      </c>
      <c r="E882" s="64">
        <v>26.5</v>
      </c>
      <c r="F882" s="215">
        <v>0</v>
      </c>
      <c r="G882" s="290" t="e">
        <f t="shared" si="229"/>
        <v>#REF!</v>
      </c>
      <c r="H882" s="290">
        <f t="shared" si="230"/>
        <v>271670.37</v>
      </c>
      <c r="I882" s="304">
        <f t="shared" si="231"/>
        <v>0</v>
      </c>
      <c r="J882" s="64" t="e">
        <f t="shared" si="232"/>
        <v>#REF!</v>
      </c>
      <c r="K882" s="67"/>
      <c r="M882" s="178"/>
      <c r="N882" s="178"/>
      <c r="O882" s="178"/>
    </row>
    <row r="883" spans="1:15" ht="15">
      <c r="A883" s="232">
        <f>A882+0.0001</f>
        <v>6.2600999999999942</v>
      </c>
      <c r="B883" s="513" t="s">
        <v>1717</v>
      </c>
      <c r="C883" s="63"/>
      <c r="D883" s="435"/>
      <c r="E883" s="64" t="s">
        <v>1</v>
      </c>
      <c r="F883" s="215" t="s">
        <v>1</v>
      </c>
      <c r="G883" s="290"/>
      <c r="H883" s="290"/>
      <c r="I883" s="304"/>
      <c r="J883" s="64"/>
      <c r="K883" s="67"/>
      <c r="M883" s="178"/>
      <c r="N883" s="178"/>
      <c r="O883" s="178"/>
    </row>
    <row r="884" spans="1:15" ht="15">
      <c r="A884" s="232">
        <f t="shared" ref="A884:A908" si="240">A883+0.0001</f>
        <v>6.260199999999994</v>
      </c>
      <c r="B884" s="467" t="s">
        <v>1718</v>
      </c>
      <c r="C884" s="63" t="s">
        <v>123</v>
      </c>
      <c r="D884" s="435">
        <v>685.85939999999857</v>
      </c>
      <c r="E884" s="64">
        <v>26.5</v>
      </c>
      <c r="F884" s="215">
        <v>0</v>
      </c>
      <c r="G884" s="290" t="e">
        <f t="shared" si="229"/>
        <v>#REF!</v>
      </c>
      <c r="H884" s="290">
        <f t="shared" si="230"/>
        <v>18175.27</v>
      </c>
      <c r="I884" s="304">
        <f t="shared" si="231"/>
        <v>0</v>
      </c>
      <c r="J884" s="64" t="e">
        <f t="shared" si="232"/>
        <v>#REF!</v>
      </c>
      <c r="K884" s="67"/>
      <c r="M884" s="178"/>
      <c r="N884" s="178"/>
      <c r="O884" s="178"/>
    </row>
    <row r="885" spans="1:15" ht="15">
      <c r="A885" s="232">
        <f t="shared" si="240"/>
        <v>6.2602999999999938</v>
      </c>
      <c r="B885" s="242" t="s">
        <v>1719</v>
      </c>
      <c r="C885" s="63"/>
      <c r="D885" s="435"/>
      <c r="E885" s="64" t="s">
        <v>1</v>
      </c>
      <c r="F885" s="215" t="s">
        <v>1</v>
      </c>
      <c r="G885" s="290"/>
      <c r="H885" s="290"/>
      <c r="I885" s="304"/>
      <c r="J885" s="64"/>
      <c r="K885" s="67"/>
      <c r="M885" s="178"/>
      <c r="N885" s="178"/>
      <c r="O885" s="178"/>
    </row>
    <row r="886" spans="1:15" ht="15">
      <c r="A886" s="232">
        <f t="shared" si="240"/>
        <v>6.2603999999999935</v>
      </c>
      <c r="B886" s="467" t="s">
        <v>1718</v>
      </c>
      <c r="C886" s="63" t="s">
        <v>123</v>
      </c>
      <c r="D886" s="435"/>
      <c r="E886" s="64"/>
      <c r="F886" s="215">
        <v>0</v>
      </c>
      <c r="G886" s="290" t="e">
        <f t="shared" si="229"/>
        <v>#REF!</v>
      </c>
      <c r="H886" s="290">
        <f t="shared" si="230"/>
        <v>0</v>
      </c>
      <c r="I886" s="304">
        <f t="shared" si="231"/>
        <v>0</v>
      </c>
      <c r="J886" s="64" t="e">
        <f t="shared" si="232"/>
        <v>#REF!</v>
      </c>
      <c r="K886" s="67"/>
      <c r="M886" s="178"/>
      <c r="N886" s="178"/>
      <c r="O886" s="178"/>
    </row>
    <row r="887" spans="1:15" ht="15">
      <c r="A887" s="232">
        <f>A886+0.0001</f>
        <v>6.2604999999999933</v>
      </c>
      <c r="B887" s="242" t="s">
        <v>1720</v>
      </c>
      <c r="C887" s="63"/>
      <c r="D887" s="435"/>
      <c r="E887" s="64" t="s">
        <v>1</v>
      </c>
      <c r="F887" s="215" t="s">
        <v>1</v>
      </c>
      <c r="G887" s="290"/>
      <c r="H887" s="290"/>
      <c r="I887" s="304"/>
      <c r="J887" s="64"/>
      <c r="K887" s="67"/>
      <c r="M887" s="178"/>
      <c r="N887" s="178"/>
      <c r="O887" s="178"/>
    </row>
    <row r="888" spans="1:15" ht="15">
      <c r="A888" s="232">
        <f t="shared" si="240"/>
        <v>6.2605999999999931</v>
      </c>
      <c r="B888" s="467" t="s">
        <v>1716</v>
      </c>
      <c r="C888" s="63" t="s">
        <v>123</v>
      </c>
      <c r="D888" s="435">
        <v>4579.6352000000006</v>
      </c>
      <c r="E888" s="64">
        <v>26.5</v>
      </c>
      <c r="F888" s="215">
        <v>0</v>
      </c>
      <c r="G888" s="290" t="e">
        <f t="shared" si="229"/>
        <v>#REF!</v>
      </c>
      <c r="H888" s="290">
        <f t="shared" si="230"/>
        <v>121360.33</v>
      </c>
      <c r="I888" s="304">
        <f t="shared" si="231"/>
        <v>0</v>
      </c>
      <c r="J888" s="64" t="e">
        <f t="shared" si="232"/>
        <v>#REF!</v>
      </c>
      <c r="K888" s="67"/>
      <c r="M888" s="178"/>
      <c r="N888" s="178"/>
      <c r="O888" s="178"/>
    </row>
    <row r="889" spans="1:15" ht="15">
      <c r="A889" s="232">
        <f t="shared" si="240"/>
        <v>6.2606999999999928</v>
      </c>
      <c r="B889" s="513" t="s">
        <v>1721</v>
      </c>
      <c r="C889" s="63"/>
      <c r="D889" s="435"/>
      <c r="E889" s="64" t="s">
        <v>1</v>
      </c>
      <c r="F889" s="215" t="s">
        <v>1</v>
      </c>
      <c r="G889" s="290"/>
      <c r="H889" s="290"/>
      <c r="I889" s="304"/>
      <c r="J889" s="64"/>
      <c r="K889" s="67"/>
      <c r="M889" s="178"/>
      <c r="N889" s="178"/>
      <c r="O889" s="178"/>
    </row>
    <row r="890" spans="1:15" ht="15">
      <c r="A890" s="232">
        <f t="shared" si="240"/>
        <v>6.2607999999999926</v>
      </c>
      <c r="B890" s="467" t="s">
        <v>1722</v>
      </c>
      <c r="C890" s="63" t="s">
        <v>123</v>
      </c>
      <c r="D890" s="435">
        <v>269.7962</v>
      </c>
      <c r="E890" s="64">
        <v>26.5</v>
      </c>
      <c r="F890" s="215">
        <v>0</v>
      </c>
      <c r="G890" s="290" t="e">
        <f t="shared" si="229"/>
        <v>#REF!</v>
      </c>
      <c r="H890" s="290">
        <f t="shared" si="230"/>
        <v>7149.6</v>
      </c>
      <c r="I890" s="304">
        <f t="shared" si="231"/>
        <v>0</v>
      </c>
      <c r="J890" s="64" t="e">
        <f t="shared" si="232"/>
        <v>#REF!</v>
      </c>
      <c r="K890" s="67"/>
      <c r="M890" s="178"/>
      <c r="N890" s="178"/>
      <c r="O890" s="178"/>
    </row>
    <row r="891" spans="1:15" ht="15">
      <c r="A891" s="232">
        <f t="shared" si="240"/>
        <v>6.2608999999999924</v>
      </c>
      <c r="B891" s="238" t="s">
        <v>1723</v>
      </c>
      <c r="C891" s="63"/>
      <c r="D891" s="435"/>
      <c r="E891" s="64" t="s">
        <v>1</v>
      </c>
      <c r="F891" s="215" t="s">
        <v>1</v>
      </c>
      <c r="G891" s="290"/>
      <c r="H891" s="290"/>
      <c r="I891" s="304"/>
      <c r="J891" s="64"/>
      <c r="K891" s="209"/>
      <c r="M891" s="178"/>
      <c r="N891" s="178"/>
      <c r="O891" s="178"/>
    </row>
    <row r="892" spans="1:15" ht="15">
      <c r="A892" s="232">
        <f t="shared" si="240"/>
        <v>6.2609999999999921</v>
      </c>
      <c r="B892" s="242" t="s">
        <v>1724</v>
      </c>
      <c r="C892" s="63"/>
      <c r="D892" s="435"/>
      <c r="E892" s="64" t="s">
        <v>1</v>
      </c>
      <c r="F892" s="215" t="s">
        <v>1</v>
      </c>
      <c r="G892" s="290"/>
      <c r="H892" s="290"/>
      <c r="I892" s="304"/>
      <c r="J892" s="64"/>
      <c r="K892" s="209"/>
      <c r="M892" s="178"/>
      <c r="N892" s="178"/>
      <c r="O892" s="178"/>
    </row>
    <row r="893" spans="1:15" ht="15">
      <c r="A893" s="232">
        <f t="shared" si="240"/>
        <v>6.2610999999999919</v>
      </c>
      <c r="B893" s="467" t="s">
        <v>1725</v>
      </c>
      <c r="C893" s="63" t="s">
        <v>123</v>
      </c>
      <c r="D893" s="435">
        <v>22778.390000000014</v>
      </c>
      <c r="E893" s="64">
        <v>25.5</v>
      </c>
      <c r="F893" s="215">
        <v>0</v>
      </c>
      <c r="G893" s="290" t="e">
        <f t="shared" si="229"/>
        <v>#REF!</v>
      </c>
      <c r="H893" s="290">
        <f t="shared" si="230"/>
        <v>580848.94999999995</v>
      </c>
      <c r="I893" s="304">
        <f t="shared" si="231"/>
        <v>0</v>
      </c>
      <c r="J893" s="64" t="e">
        <f t="shared" si="232"/>
        <v>#REF!</v>
      </c>
      <c r="K893" s="67"/>
      <c r="M893" s="178"/>
      <c r="N893" s="178"/>
      <c r="O893" s="178"/>
    </row>
    <row r="894" spans="1:15" ht="15">
      <c r="A894" s="232">
        <f t="shared" si="240"/>
        <v>6.2611999999999917</v>
      </c>
      <c r="B894" s="513" t="s">
        <v>1351</v>
      </c>
      <c r="C894" s="63"/>
      <c r="D894" s="435"/>
      <c r="E894" s="64" t="s">
        <v>1</v>
      </c>
      <c r="F894" s="215" t="s">
        <v>1</v>
      </c>
      <c r="G894" s="290"/>
      <c r="H894" s="290"/>
      <c r="I894" s="304"/>
      <c r="J894" s="64"/>
      <c r="K894" s="67"/>
      <c r="M894" s="178"/>
      <c r="N894" s="178"/>
      <c r="O894" s="178"/>
    </row>
    <row r="895" spans="1:15" ht="15">
      <c r="A895" s="232">
        <f t="shared" si="240"/>
        <v>6.2612999999999914</v>
      </c>
      <c r="B895" s="467" t="s">
        <v>1725</v>
      </c>
      <c r="C895" s="63" t="s">
        <v>123</v>
      </c>
      <c r="D895" s="435">
        <v>3029.5600000000104</v>
      </c>
      <c r="E895" s="64">
        <v>25.5</v>
      </c>
      <c r="F895" s="215">
        <v>0</v>
      </c>
      <c r="G895" s="290" t="e">
        <f t="shared" si="229"/>
        <v>#REF!</v>
      </c>
      <c r="H895" s="290">
        <f t="shared" si="230"/>
        <v>77253.78</v>
      </c>
      <c r="I895" s="304">
        <f t="shared" si="231"/>
        <v>0</v>
      </c>
      <c r="J895" s="64" t="e">
        <f t="shared" si="232"/>
        <v>#REF!</v>
      </c>
      <c r="K895" s="67"/>
      <c r="M895" s="178"/>
      <c r="N895" s="178"/>
      <c r="O895" s="178"/>
    </row>
    <row r="896" spans="1:15" ht="15">
      <c r="A896" s="232">
        <f t="shared" si="240"/>
        <v>6.2613999999999912</v>
      </c>
      <c r="B896" s="242" t="s">
        <v>1720</v>
      </c>
      <c r="C896" s="63"/>
      <c r="D896" s="435"/>
      <c r="E896" s="64" t="s">
        <v>1</v>
      </c>
      <c r="F896" s="215" t="s">
        <v>1</v>
      </c>
      <c r="G896" s="290"/>
      <c r="H896" s="290"/>
      <c r="I896" s="304"/>
      <c r="J896" s="64"/>
      <c r="K896" s="67"/>
      <c r="M896" s="178"/>
      <c r="N896" s="178"/>
      <c r="O896" s="178"/>
    </row>
    <row r="897" spans="1:15" ht="15">
      <c r="A897" s="232">
        <f t="shared" si="240"/>
        <v>6.261499999999991</v>
      </c>
      <c r="B897" s="467" t="s">
        <v>1725</v>
      </c>
      <c r="C897" s="63" t="s">
        <v>123</v>
      </c>
      <c r="D897" s="435">
        <v>876.52000000000021</v>
      </c>
      <c r="E897" s="64">
        <v>25.5</v>
      </c>
      <c r="F897" s="215">
        <v>0</v>
      </c>
      <c r="G897" s="290" t="e">
        <f t="shared" si="229"/>
        <v>#REF!</v>
      </c>
      <c r="H897" s="290">
        <f t="shared" si="230"/>
        <v>22351.26</v>
      </c>
      <c r="I897" s="304">
        <f t="shared" si="231"/>
        <v>0</v>
      </c>
      <c r="J897" s="64" t="e">
        <f t="shared" si="232"/>
        <v>#REF!</v>
      </c>
      <c r="K897" s="67"/>
      <c r="M897" s="178"/>
      <c r="N897" s="178"/>
      <c r="O897" s="178"/>
    </row>
    <row r="898" spans="1:15" ht="15">
      <c r="A898" s="232">
        <f t="shared" si="240"/>
        <v>6.2615999999999907</v>
      </c>
      <c r="B898" s="496" t="s">
        <v>1726</v>
      </c>
      <c r="C898" s="503"/>
      <c r="D898" s="504"/>
      <c r="E898" s="64" t="s">
        <v>1</v>
      </c>
      <c r="F898" s="215" t="s">
        <v>1</v>
      </c>
      <c r="G898" s="290"/>
      <c r="H898" s="290"/>
      <c r="I898" s="304"/>
      <c r="J898" s="64"/>
      <c r="K898" s="67"/>
      <c r="M898" s="178"/>
      <c r="N898" s="178"/>
      <c r="O898" s="178"/>
    </row>
    <row r="899" spans="1:15" ht="15">
      <c r="A899" s="232">
        <f t="shared" si="240"/>
        <v>6.2616999999999905</v>
      </c>
      <c r="B899" s="238" t="s">
        <v>1002</v>
      </c>
      <c r="C899" s="503"/>
      <c r="D899" s="504"/>
      <c r="E899" s="64" t="s">
        <v>1</v>
      </c>
      <c r="F899" s="215" t="s">
        <v>1</v>
      </c>
      <c r="G899" s="290"/>
      <c r="H899" s="290"/>
      <c r="I899" s="304"/>
      <c r="J899" s="64"/>
      <c r="K899" s="67"/>
      <c r="M899" s="178"/>
      <c r="N899" s="178"/>
      <c r="O899" s="178"/>
    </row>
    <row r="900" spans="1:15" ht="15">
      <c r="A900" s="232">
        <f t="shared" si="240"/>
        <v>6.2617999999999903</v>
      </c>
      <c r="B900" s="514" t="s">
        <v>1727</v>
      </c>
      <c r="C900" s="503" t="s">
        <v>123</v>
      </c>
      <c r="D900" s="504"/>
      <c r="E900" s="64">
        <v>0</v>
      </c>
      <c r="F900" s="215">
        <v>0</v>
      </c>
      <c r="G900" s="290" t="e">
        <f t="shared" si="229"/>
        <v>#REF!</v>
      </c>
      <c r="H900" s="290">
        <f t="shared" si="230"/>
        <v>0</v>
      </c>
      <c r="I900" s="304">
        <f t="shared" si="231"/>
        <v>0</v>
      </c>
      <c r="J900" s="64" t="e">
        <f t="shared" si="232"/>
        <v>#REF!</v>
      </c>
      <c r="K900" s="67"/>
      <c r="M900" s="178"/>
      <c r="N900" s="178"/>
      <c r="O900" s="178"/>
    </row>
    <row r="901" spans="1:15" ht="15">
      <c r="A901" s="232">
        <f t="shared" si="240"/>
        <v>6.26189999999999</v>
      </c>
      <c r="B901" s="514" t="s">
        <v>1728</v>
      </c>
      <c r="C901" s="503" t="s">
        <v>123</v>
      </c>
      <c r="D901" s="504"/>
      <c r="E901" s="64">
        <v>0</v>
      </c>
      <c r="F901" s="215">
        <v>0</v>
      </c>
      <c r="G901" s="290" t="e">
        <f t="shared" si="229"/>
        <v>#REF!</v>
      </c>
      <c r="H901" s="290">
        <f t="shared" si="230"/>
        <v>0</v>
      </c>
      <c r="I901" s="304">
        <f t="shared" si="231"/>
        <v>0</v>
      </c>
      <c r="J901" s="64" t="e">
        <f t="shared" si="232"/>
        <v>#REF!</v>
      </c>
      <c r="K901" s="67"/>
      <c r="M901" s="178"/>
      <c r="N901" s="178"/>
      <c r="O901" s="178"/>
    </row>
    <row r="902" spans="1:15" ht="15">
      <c r="A902" s="232">
        <f t="shared" si="240"/>
        <v>6.2619999999999898</v>
      </c>
      <c r="B902" s="238" t="s">
        <v>1723</v>
      </c>
      <c r="C902" s="503"/>
      <c r="D902" s="504"/>
      <c r="E902" s="64" t="s">
        <v>1</v>
      </c>
      <c r="F902" s="215" t="s">
        <v>1</v>
      </c>
      <c r="G902" s="290"/>
      <c r="H902" s="290"/>
      <c r="I902" s="304"/>
      <c r="J902" s="64"/>
      <c r="K902" s="67"/>
      <c r="M902" s="178"/>
      <c r="N902" s="178"/>
      <c r="O902" s="178"/>
    </row>
    <row r="903" spans="1:15" ht="15">
      <c r="A903" s="232">
        <f t="shared" si="240"/>
        <v>6.2620999999999896</v>
      </c>
      <c r="B903" s="467" t="s">
        <v>1725</v>
      </c>
      <c r="C903" s="503" t="s">
        <v>123</v>
      </c>
      <c r="D903" s="504"/>
      <c r="E903" s="64">
        <v>0</v>
      </c>
      <c r="F903" s="215">
        <v>0</v>
      </c>
      <c r="G903" s="290" t="e">
        <f t="shared" si="229"/>
        <v>#REF!</v>
      </c>
      <c r="H903" s="290">
        <f t="shared" si="230"/>
        <v>0</v>
      </c>
      <c r="I903" s="304">
        <f t="shared" si="231"/>
        <v>0</v>
      </c>
      <c r="J903" s="64" t="e">
        <f t="shared" si="232"/>
        <v>#REF!</v>
      </c>
      <c r="K903" s="67"/>
      <c r="M903" s="178"/>
      <c r="N903" s="178"/>
      <c r="O903" s="178"/>
    </row>
    <row r="904" spans="1:15" ht="15">
      <c r="A904" s="232">
        <f t="shared" si="240"/>
        <v>6.2621999999999893</v>
      </c>
      <c r="B904" s="496" t="s">
        <v>1729</v>
      </c>
      <c r="C904" s="503"/>
      <c r="D904" s="504"/>
      <c r="E904" s="64" t="s">
        <v>1</v>
      </c>
      <c r="F904" s="215" t="s">
        <v>1</v>
      </c>
      <c r="G904" s="290"/>
      <c r="H904" s="290"/>
      <c r="I904" s="304"/>
      <c r="J904" s="64"/>
      <c r="K904" s="67"/>
      <c r="M904" s="178"/>
      <c r="N904" s="178"/>
      <c r="O904" s="178"/>
    </row>
    <row r="905" spans="1:15" ht="15">
      <c r="A905" s="232">
        <f t="shared" si="240"/>
        <v>6.2622999999999891</v>
      </c>
      <c r="B905" s="238" t="s">
        <v>1002</v>
      </c>
      <c r="C905" s="503"/>
      <c r="D905" s="504"/>
      <c r="E905" s="64" t="s">
        <v>1</v>
      </c>
      <c r="F905" s="215" t="s">
        <v>1</v>
      </c>
      <c r="G905" s="290"/>
      <c r="H905" s="290"/>
      <c r="I905" s="304"/>
      <c r="J905" s="64"/>
      <c r="K905" s="67"/>
      <c r="M905" s="178"/>
      <c r="N905" s="178"/>
      <c r="O905" s="178"/>
    </row>
    <row r="906" spans="1:15" ht="15">
      <c r="A906" s="232">
        <f t="shared" si="240"/>
        <v>6.2623999999999889</v>
      </c>
      <c r="B906" s="467" t="s">
        <v>1730</v>
      </c>
      <c r="C906" s="503" t="s">
        <v>123</v>
      </c>
      <c r="D906" s="504"/>
      <c r="E906" s="64">
        <v>0</v>
      </c>
      <c r="F906" s="215">
        <v>0</v>
      </c>
      <c r="G906" s="290" t="e">
        <f t="shared" si="229"/>
        <v>#REF!</v>
      </c>
      <c r="H906" s="290">
        <f t="shared" si="230"/>
        <v>0</v>
      </c>
      <c r="I906" s="304">
        <f t="shared" si="231"/>
        <v>0</v>
      </c>
      <c r="J906" s="64" t="e">
        <f t="shared" si="232"/>
        <v>#REF!</v>
      </c>
      <c r="K906" s="67"/>
      <c r="M906" s="178"/>
      <c r="N906" s="178"/>
      <c r="O906" s="178"/>
    </row>
    <row r="907" spans="1:15" ht="15">
      <c r="A907" s="232">
        <f t="shared" si="240"/>
        <v>6.2624999999999886</v>
      </c>
      <c r="B907" s="514" t="s">
        <v>1728</v>
      </c>
      <c r="C907" s="503" t="s">
        <v>123</v>
      </c>
      <c r="D907" s="504"/>
      <c r="E907" s="64">
        <v>0</v>
      </c>
      <c r="F907" s="215">
        <v>0</v>
      </c>
      <c r="G907" s="290" t="e">
        <f t="shared" si="229"/>
        <v>#REF!</v>
      </c>
      <c r="H907" s="290">
        <f t="shared" si="230"/>
        <v>0</v>
      </c>
      <c r="I907" s="304">
        <f t="shared" si="231"/>
        <v>0</v>
      </c>
      <c r="J907" s="64" t="e">
        <f t="shared" si="232"/>
        <v>#REF!</v>
      </c>
      <c r="K907" s="67"/>
      <c r="M907" s="178"/>
      <c r="N907" s="178"/>
      <c r="O907" s="178"/>
    </row>
    <row r="908" spans="1:15" ht="15">
      <c r="A908" s="232">
        <f t="shared" si="240"/>
        <v>6.2625999999999884</v>
      </c>
      <c r="B908" s="238" t="s">
        <v>1723</v>
      </c>
      <c r="C908" s="503"/>
      <c r="D908" s="504"/>
      <c r="E908" s="64" t="s">
        <v>1</v>
      </c>
      <c r="F908" s="215" t="s">
        <v>1</v>
      </c>
      <c r="G908" s="290"/>
      <c r="H908" s="290"/>
      <c r="I908" s="304"/>
      <c r="J908" s="64"/>
      <c r="K908" s="67"/>
      <c r="M908" s="178"/>
      <c r="N908" s="178"/>
      <c r="O908" s="178"/>
    </row>
    <row r="909" spans="1:15" ht="13.5" customHeight="1">
      <c r="A909" s="119">
        <f>A882+0.01</f>
        <v>6.2699999999999942</v>
      </c>
      <c r="B909" s="467" t="s">
        <v>1725</v>
      </c>
      <c r="C909" s="503" t="s">
        <v>123</v>
      </c>
      <c r="D909" s="504"/>
      <c r="E909" s="64">
        <v>0</v>
      </c>
      <c r="F909" s="215">
        <v>0</v>
      </c>
      <c r="G909" s="290" t="e">
        <f t="shared" si="229"/>
        <v>#REF!</v>
      </c>
      <c r="H909" s="290">
        <f t="shared" si="230"/>
        <v>0</v>
      </c>
      <c r="I909" s="304">
        <f t="shared" si="231"/>
        <v>0</v>
      </c>
      <c r="J909" s="64" t="e">
        <f t="shared" si="232"/>
        <v>#REF!</v>
      </c>
      <c r="K909" s="67"/>
      <c r="M909" s="178"/>
      <c r="N909" s="178"/>
      <c r="O909" s="178"/>
    </row>
    <row r="910" spans="1:15" ht="13.35" customHeight="1">
      <c r="A910" s="232">
        <f t="shared" ref="A910:A926" si="241">A909+0.0001</f>
        <v>6.270099999999994</v>
      </c>
      <c r="B910" s="496" t="s">
        <v>1731</v>
      </c>
      <c r="C910" s="63"/>
      <c r="D910" s="435"/>
      <c r="E910" s="64" t="s">
        <v>1</v>
      </c>
      <c r="F910" s="215" t="s">
        <v>1</v>
      </c>
      <c r="G910" s="290"/>
      <c r="H910" s="290"/>
      <c r="I910" s="304"/>
      <c r="J910" s="64"/>
      <c r="K910" s="67"/>
      <c r="M910" s="178"/>
      <c r="N910" s="178"/>
      <c r="O910" s="178"/>
    </row>
    <row r="911" spans="1:15" ht="13.35" customHeight="1">
      <c r="A911" s="232">
        <f t="shared" si="241"/>
        <v>6.2701999999999938</v>
      </c>
      <c r="B911" s="238" t="s">
        <v>1002</v>
      </c>
      <c r="C911" s="503"/>
      <c r="D911" s="504"/>
      <c r="E911" s="64" t="s">
        <v>1</v>
      </c>
      <c r="F911" s="215" t="s">
        <v>1</v>
      </c>
      <c r="G911" s="290"/>
      <c r="H911" s="290"/>
      <c r="I911" s="304"/>
      <c r="J911" s="64"/>
      <c r="K911" s="209"/>
      <c r="M911" s="178"/>
      <c r="N911" s="178"/>
      <c r="O911" s="178"/>
    </row>
    <row r="912" spans="1:15" ht="13.35" customHeight="1">
      <c r="A912" s="232">
        <f t="shared" si="241"/>
        <v>6.2702999999999935</v>
      </c>
      <c r="B912" s="514" t="s">
        <v>1732</v>
      </c>
      <c r="C912" s="515" t="s">
        <v>123</v>
      </c>
      <c r="D912" s="516">
        <v>300.83625000000001</v>
      </c>
      <c r="E912" s="64">
        <v>13.53</v>
      </c>
      <c r="F912" s="215">
        <v>0</v>
      </c>
      <c r="G912" s="290" t="e">
        <f t="shared" ref="G912:G948" si="242">+ROUND(E912+F912*tc,2)</f>
        <v>#REF!</v>
      </c>
      <c r="H912" s="290">
        <f t="shared" ref="H912:H948" si="243">+ROUND(D912*E912,2)</f>
        <v>4070.31</v>
      </c>
      <c r="I912" s="304">
        <f t="shared" ref="I912:I948" si="244">+ROUND(D912*F912,2)</f>
        <v>0</v>
      </c>
      <c r="J912" s="64" t="e">
        <f t="shared" ref="J912:J948" si="245">+ROUND(H912+I912*tc,2)</f>
        <v>#REF!</v>
      </c>
      <c r="K912" s="209"/>
      <c r="M912" s="178"/>
      <c r="N912" s="178"/>
      <c r="O912" s="178"/>
    </row>
    <row r="913" spans="1:15" ht="15">
      <c r="A913" s="232">
        <f t="shared" si="241"/>
        <v>6.2703999999999933</v>
      </c>
      <c r="B913" s="514" t="s">
        <v>1733</v>
      </c>
      <c r="C913" s="515" t="s">
        <v>123</v>
      </c>
      <c r="D913" s="516">
        <v>293.78519999999997</v>
      </c>
      <c r="E913" s="64">
        <v>26.5</v>
      </c>
      <c r="F913" s="215">
        <v>0</v>
      </c>
      <c r="G913" s="290" t="e">
        <f t="shared" si="242"/>
        <v>#REF!</v>
      </c>
      <c r="H913" s="290">
        <f t="shared" si="243"/>
        <v>7785.31</v>
      </c>
      <c r="I913" s="304">
        <f t="shared" si="244"/>
        <v>0</v>
      </c>
      <c r="J913" s="64" t="e">
        <f t="shared" si="245"/>
        <v>#REF!</v>
      </c>
      <c r="K913" s="209"/>
      <c r="M913" s="178"/>
      <c r="N913" s="178"/>
      <c r="O913" s="178"/>
    </row>
    <row r="914" spans="1:15" ht="13.35" customHeight="1">
      <c r="A914" s="232">
        <f t="shared" si="241"/>
        <v>6.2704999999999931</v>
      </c>
      <c r="B914" s="514" t="s">
        <v>1734</v>
      </c>
      <c r="C914" s="515" t="s">
        <v>123</v>
      </c>
      <c r="D914" s="516">
        <v>85.872</v>
      </c>
      <c r="E914" s="64">
        <v>26.5</v>
      </c>
      <c r="F914" s="215">
        <v>0</v>
      </c>
      <c r="G914" s="290" t="e">
        <f t="shared" ref="G914" si="246">+ROUND(E914+F914*tc,2)</f>
        <v>#REF!</v>
      </c>
      <c r="H914" s="290">
        <f t="shared" si="243"/>
        <v>2275.61</v>
      </c>
      <c r="I914" s="304">
        <f t="shared" si="244"/>
        <v>0</v>
      </c>
      <c r="J914" s="64" t="e">
        <f t="shared" ref="J914" si="247">+ROUND(H914+I914*tc,2)</f>
        <v>#REF!</v>
      </c>
      <c r="K914" s="209"/>
      <c r="M914" s="178"/>
      <c r="N914" s="178"/>
      <c r="O914" s="178"/>
    </row>
    <row r="915" spans="1:15" ht="13.35" customHeight="1">
      <c r="A915" s="232">
        <f t="shared" si="241"/>
        <v>6.2705999999999928</v>
      </c>
      <c r="B915" s="514" t="s">
        <v>1735</v>
      </c>
      <c r="C915" s="503" t="s">
        <v>123</v>
      </c>
      <c r="D915" s="504">
        <v>13924.7919</v>
      </c>
      <c r="E915" s="64">
        <v>26.5</v>
      </c>
      <c r="F915" s="215">
        <v>0</v>
      </c>
      <c r="G915" s="290" t="e">
        <f t="shared" si="242"/>
        <v>#REF!</v>
      </c>
      <c r="H915" s="290">
        <f t="shared" si="243"/>
        <v>369006.99</v>
      </c>
      <c r="I915" s="304">
        <f t="shared" si="244"/>
        <v>0</v>
      </c>
      <c r="J915" s="64" t="e">
        <f t="shared" si="245"/>
        <v>#REF!</v>
      </c>
      <c r="K915" s="209"/>
      <c r="M915" s="178"/>
      <c r="N915" s="178"/>
      <c r="O915" s="178"/>
    </row>
    <row r="916" spans="1:15" ht="13.35" customHeight="1">
      <c r="A916" s="232">
        <f t="shared" si="241"/>
        <v>6.2706999999999926</v>
      </c>
      <c r="B916" s="467" t="s">
        <v>1736</v>
      </c>
      <c r="C916" s="503" t="s">
        <v>123</v>
      </c>
      <c r="D916" s="504">
        <v>457.08</v>
      </c>
      <c r="E916" s="64">
        <v>26.5</v>
      </c>
      <c r="F916" s="215">
        <v>0</v>
      </c>
      <c r="G916" s="290" t="e">
        <f t="shared" si="242"/>
        <v>#REF!</v>
      </c>
      <c r="H916" s="290">
        <f t="shared" si="243"/>
        <v>12112.62</v>
      </c>
      <c r="I916" s="304">
        <f t="shared" si="244"/>
        <v>0</v>
      </c>
      <c r="J916" s="64" t="e">
        <f t="shared" si="245"/>
        <v>#REF!</v>
      </c>
      <c r="K916" s="209"/>
      <c r="M916" s="178"/>
      <c r="N916" s="178"/>
      <c r="O916" s="178"/>
    </row>
    <row r="917" spans="1:15" ht="13.35" customHeight="1">
      <c r="A917" s="232">
        <f t="shared" si="241"/>
        <v>6.2707999999999924</v>
      </c>
      <c r="B917" s="467" t="s">
        <v>1737</v>
      </c>
      <c r="C917" s="503" t="s">
        <v>123</v>
      </c>
      <c r="D917" s="504">
        <v>289.24919999999997</v>
      </c>
      <c r="E917" s="64">
        <v>26.5</v>
      </c>
      <c r="F917" s="215">
        <v>0</v>
      </c>
      <c r="G917" s="290" t="e">
        <f t="shared" ref="G917" si="248">+ROUND(E917+F917*tc,2)</f>
        <v>#REF!</v>
      </c>
      <c r="H917" s="290">
        <f t="shared" si="243"/>
        <v>7665.1</v>
      </c>
      <c r="I917" s="304">
        <f t="shared" si="244"/>
        <v>0</v>
      </c>
      <c r="J917" s="64" t="e">
        <f t="shared" ref="J917" si="249">+ROUND(H917+I917*tc,2)</f>
        <v>#REF!</v>
      </c>
      <c r="K917" s="209"/>
      <c r="M917" s="178"/>
      <c r="N917" s="178"/>
      <c r="O917" s="178"/>
    </row>
    <row r="918" spans="1:15" ht="15">
      <c r="A918" s="232">
        <f t="shared" si="241"/>
        <v>6.2708999999999921</v>
      </c>
      <c r="B918" s="238" t="s">
        <v>1723</v>
      </c>
      <c r="C918" s="503"/>
      <c r="D918" s="504"/>
      <c r="E918" s="64" t="s">
        <v>1</v>
      </c>
      <c r="F918" s="215" t="s">
        <v>1</v>
      </c>
      <c r="G918" s="290"/>
      <c r="H918" s="290"/>
      <c r="I918" s="304"/>
      <c r="J918" s="64"/>
      <c r="K918" s="209"/>
      <c r="M918" s="178"/>
      <c r="N918" s="178"/>
      <c r="O918" s="178"/>
    </row>
    <row r="919" spans="1:15" ht="15">
      <c r="A919" s="232">
        <f t="shared" si="241"/>
        <v>6.2709999999999919</v>
      </c>
      <c r="B919" s="517" t="s">
        <v>1738</v>
      </c>
      <c r="C919" s="503" t="s">
        <v>123</v>
      </c>
      <c r="D919" s="504">
        <v>3040.2179999999998</v>
      </c>
      <c r="E919" s="64">
        <v>25.5</v>
      </c>
      <c r="F919" s="215">
        <v>0</v>
      </c>
      <c r="G919" s="290" t="e">
        <f t="shared" si="242"/>
        <v>#REF!</v>
      </c>
      <c r="H919" s="290">
        <f t="shared" si="243"/>
        <v>77525.56</v>
      </c>
      <c r="I919" s="304">
        <f t="shared" si="244"/>
        <v>0</v>
      </c>
      <c r="J919" s="64" t="e">
        <f t="shared" si="245"/>
        <v>#REF!</v>
      </c>
      <c r="K919" s="209"/>
      <c r="M919" s="178"/>
      <c r="N919" s="178"/>
      <c r="O919" s="178"/>
    </row>
    <row r="920" spans="1:15" ht="13.35" customHeight="1">
      <c r="A920" s="232">
        <f t="shared" si="241"/>
        <v>6.2710999999999917</v>
      </c>
      <c r="B920" s="517" t="s">
        <v>1739</v>
      </c>
      <c r="C920" s="503" t="s">
        <v>123</v>
      </c>
      <c r="D920" s="504">
        <v>4549.9400000000005</v>
      </c>
      <c r="E920" s="64">
        <v>25.5</v>
      </c>
      <c r="F920" s="215">
        <v>0</v>
      </c>
      <c r="G920" s="290" t="e">
        <f t="shared" si="242"/>
        <v>#REF!</v>
      </c>
      <c r="H920" s="290">
        <f t="shared" si="243"/>
        <v>116023.47</v>
      </c>
      <c r="I920" s="304">
        <f t="shared" si="244"/>
        <v>0</v>
      </c>
      <c r="J920" s="64" t="e">
        <f t="shared" si="245"/>
        <v>#REF!</v>
      </c>
      <c r="K920" s="209"/>
      <c r="M920" s="178"/>
      <c r="N920" s="178"/>
      <c r="O920" s="178"/>
    </row>
    <row r="921" spans="1:15" ht="15">
      <c r="A921" s="232">
        <f t="shared" si="241"/>
        <v>6.2711999999999914</v>
      </c>
      <c r="B921" s="517" t="s">
        <v>1740</v>
      </c>
      <c r="C921" s="503" t="s">
        <v>123</v>
      </c>
      <c r="D921" s="504">
        <v>62.75</v>
      </c>
      <c r="E921" s="64">
        <v>26.5</v>
      </c>
      <c r="F921" s="215">
        <v>0</v>
      </c>
      <c r="G921" s="290" t="e">
        <f t="shared" si="242"/>
        <v>#REF!</v>
      </c>
      <c r="H921" s="290">
        <f t="shared" si="243"/>
        <v>1662.88</v>
      </c>
      <c r="I921" s="304">
        <f t="shared" si="244"/>
        <v>0</v>
      </c>
      <c r="J921" s="64" t="e">
        <f t="shared" si="245"/>
        <v>#REF!</v>
      </c>
      <c r="K921" s="209"/>
      <c r="M921" s="178"/>
      <c r="N921" s="178"/>
      <c r="O921" s="178"/>
    </row>
    <row r="922" spans="1:15" ht="22.5">
      <c r="A922" s="232">
        <f t="shared" si="241"/>
        <v>6.2712999999999912</v>
      </c>
      <c r="B922" s="517" t="s">
        <v>1741</v>
      </c>
      <c r="C922" s="503" t="s">
        <v>123</v>
      </c>
      <c r="D922" s="504">
        <v>24.32</v>
      </c>
      <c r="E922" s="64">
        <v>26.5</v>
      </c>
      <c r="F922" s="215">
        <v>0</v>
      </c>
      <c r="G922" s="290" t="e">
        <f t="shared" si="242"/>
        <v>#REF!</v>
      </c>
      <c r="H922" s="290">
        <f t="shared" si="243"/>
        <v>644.48</v>
      </c>
      <c r="I922" s="304">
        <f t="shared" si="244"/>
        <v>0</v>
      </c>
      <c r="J922" s="64" t="e">
        <f t="shared" si="245"/>
        <v>#REF!</v>
      </c>
      <c r="K922" s="209"/>
      <c r="M922" s="178"/>
      <c r="N922" s="178"/>
      <c r="O922" s="178"/>
    </row>
    <row r="923" spans="1:15" ht="13.35" customHeight="1">
      <c r="A923" s="232">
        <f t="shared" si="241"/>
        <v>6.271399999999991</v>
      </c>
      <c r="B923" s="517" t="s">
        <v>1742</v>
      </c>
      <c r="C923" s="503" t="s">
        <v>123</v>
      </c>
      <c r="D923" s="504"/>
      <c r="E923" s="64">
        <v>0</v>
      </c>
      <c r="F923" s="215">
        <v>0</v>
      </c>
      <c r="G923" s="290" t="e">
        <f t="shared" si="242"/>
        <v>#REF!</v>
      </c>
      <c r="H923" s="290">
        <f t="shared" si="243"/>
        <v>0</v>
      </c>
      <c r="I923" s="304">
        <f t="shared" si="244"/>
        <v>0</v>
      </c>
      <c r="J923" s="64" t="e">
        <f t="shared" si="245"/>
        <v>#REF!</v>
      </c>
      <c r="K923" s="209"/>
      <c r="M923" s="178"/>
      <c r="N923" s="178"/>
      <c r="O923" s="178"/>
    </row>
    <row r="924" spans="1:15" ht="13.35" customHeight="1">
      <c r="A924" s="232">
        <f t="shared" si="241"/>
        <v>6.2714999999999907</v>
      </c>
      <c r="B924" s="517" t="s">
        <v>1743</v>
      </c>
      <c r="C924" s="503" t="s">
        <v>123</v>
      </c>
      <c r="D924" s="504"/>
      <c r="E924" s="64">
        <v>0</v>
      </c>
      <c r="F924" s="215">
        <v>0</v>
      </c>
      <c r="G924" s="290" t="e">
        <f t="shared" si="242"/>
        <v>#REF!</v>
      </c>
      <c r="H924" s="290">
        <f t="shared" si="243"/>
        <v>0</v>
      </c>
      <c r="I924" s="304">
        <f t="shared" si="244"/>
        <v>0</v>
      </c>
      <c r="J924" s="64" t="e">
        <f t="shared" si="245"/>
        <v>#REF!</v>
      </c>
      <c r="K924" s="209"/>
      <c r="M924" s="178"/>
      <c r="N924" s="178"/>
      <c r="O924" s="178"/>
    </row>
    <row r="925" spans="1:15" ht="13.35" customHeight="1">
      <c r="A925" s="232">
        <f t="shared" si="241"/>
        <v>6.2715999999999905</v>
      </c>
      <c r="B925" s="517" t="s">
        <v>1744</v>
      </c>
      <c r="C925" s="503" t="s">
        <v>123</v>
      </c>
      <c r="D925" s="504"/>
      <c r="E925" s="64">
        <v>0</v>
      </c>
      <c r="F925" s="215">
        <v>0</v>
      </c>
      <c r="G925" s="290" t="e">
        <f t="shared" si="242"/>
        <v>#REF!</v>
      </c>
      <c r="H925" s="290">
        <f t="shared" si="243"/>
        <v>0</v>
      </c>
      <c r="I925" s="304">
        <f t="shared" si="244"/>
        <v>0</v>
      </c>
      <c r="J925" s="64" t="e">
        <f t="shared" si="245"/>
        <v>#REF!</v>
      </c>
      <c r="K925" s="209"/>
      <c r="M925" s="178"/>
      <c r="N925" s="178"/>
      <c r="O925" s="178"/>
    </row>
    <row r="926" spans="1:15" ht="13.35" customHeight="1">
      <c r="A926" s="232">
        <f t="shared" si="241"/>
        <v>6.2716999999999903</v>
      </c>
      <c r="B926" s="517" t="s">
        <v>1745</v>
      </c>
      <c r="C926" s="503" t="s">
        <v>123</v>
      </c>
      <c r="D926" s="504"/>
      <c r="E926" s="64">
        <v>0</v>
      </c>
      <c r="F926" s="215">
        <v>0</v>
      </c>
      <c r="G926" s="290" t="e">
        <f t="shared" si="242"/>
        <v>#REF!</v>
      </c>
      <c r="H926" s="290">
        <f t="shared" si="243"/>
        <v>0</v>
      </c>
      <c r="I926" s="304">
        <f t="shared" si="244"/>
        <v>0</v>
      </c>
      <c r="J926" s="64" t="e">
        <f t="shared" si="245"/>
        <v>#REF!</v>
      </c>
      <c r="K926" s="209"/>
      <c r="M926" s="178"/>
      <c r="N926" s="178"/>
      <c r="O926" s="178"/>
    </row>
    <row r="927" spans="1:15" ht="13.5" customHeight="1">
      <c r="A927" s="119">
        <f>A909+0.01</f>
        <v>6.279999999999994</v>
      </c>
      <c r="B927" s="517" t="s">
        <v>1725</v>
      </c>
      <c r="C927" s="503" t="s">
        <v>123</v>
      </c>
      <c r="D927" s="504"/>
      <c r="E927" s="64">
        <v>0</v>
      </c>
      <c r="F927" s="215">
        <v>0</v>
      </c>
      <c r="G927" s="290" t="e">
        <f t="shared" si="242"/>
        <v>#REF!</v>
      </c>
      <c r="H927" s="290">
        <f t="shared" si="243"/>
        <v>0</v>
      </c>
      <c r="I927" s="304">
        <f t="shared" si="244"/>
        <v>0</v>
      </c>
      <c r="J927" s="64" t="e">
        <f t="shared" si="245"/>
        <v>#REF!</v>
      </c>
      <c r="K927" s="209"/>
      <c r="M927" s="178"/>
      <c r="N927" s="178"/>
      <c r="O927" s="178"/>
    </row>
    <row r="928" spans="1:15" ht="13.35" customHeight="1">
      <c r="A928" s="232">
        <f>A927+0.0001</f>
        <v>6.2800999999999938</v>
      </c>
      <c r="B928" s="496" t="s">
        <v>1746</v>
      </c>
      <c r="C928" s="63"/>
      <c r="D928" s="435"/>
      <c r="E928" s="64" t="s">
        <v>1</v>
      </c>
      <c r="F928" s="215" t="s">
        <v>1</v>
      </c>
      <c r="G928" s="290"/>
      <c r="H928" s="290"/>
      <c r="I928" s="304"/>
      <c r="J928" s="64"/>
      <c r="K928" s="209"/>
      <c r="M928" s="178"/>
      <c r="N928" s="178"/>
      <c r="O928" s="178"/>
    </row>
    <row r="929" spans="1:15" ht="13.35" customHeight="1">
      <c r="A929" s="232">
        <f t="shared" ref="A929:A934" si="250">A928+0.0001</f>
        <v>6.2801999999999936</v>
      </c>
      <c r="B929" s="238" t="s">
        <v>1747</v>
      </c>
      <c r="C929" s="63"/>
      <c r="D929" s="435"/>
      <c r="E929" s="64" t="s">
        <v>1</v>
      </c>
      <c r="F929" s="215" t="s">
        <v>1</v>
      </c>
      <c r="G929" s="290"/>
      <c r="H929" s="290"/>
      <c r="I929" s="304"/>
      <c r="J929" s="64"/>
      <c r="K929" s="209"/>
      <c r="M929" s="178"/>
      <c r="N929" s="178"/>
      <c r="O929" s="178"/>
    </row>
    <row r="930" spans="1:15" ht="13.35" customHeight="1">
      <c r="A930" s="232">
        <f t="shared" si="250"/>
        <v>6.2802999999999933</v>
      </c>
      <c r="B930" s="326" t="s">
        <v>1016</v>
      </c>
      <c r="C930" s="503" t="s">
        <v>123</v>
      </c>
      <c r="D930" s="504">
        <v>2704.0569</v>
      </c>
      <c r="E930" s="64">
        <v>13.53</v>
      </c>
      <c r="F930" s="215">
        <v>0</v>
      </c>
      <c r="G930" s="290" t="e">
        <f t="shared" si="242"/>
        <v>#REF!</v>
      </c>
      <c r="H930" s="290">
        <f t="shared" si="243"/>
        <v>36585.89</v>
      </c>
      <c r="I930" s="304">
        <f t="shared" si="244"/>
        <v>0</v>
      </c>
      <c r="J930" s="64" t="e">
        <f t="shared" si="245"/>
        <v>#REF!</v>
      </c>
      <c r="K930" s="209"/>
      <c r="M930" s="178"/>
      <c r="N930" s="178"/>
      <c r="O930" s="178"/>
    </row>
    <row r="931" spans="1:15" ht="13.35" customHeight="1">
      <c r="A931" s="232">
        <f t="shared" si="250"/>
        <v>6.2803999999999931</v>
      </c>
      <c r="B931" s="467" t="s">
        <v>1017</v>
      </c>
      <c r="C931" s="503" t="s">
        <v>123</v>
      </c>
      <c r="D931" s="504">
        <v>805.2600000000001</v>
      </c>
      <c r="E931" s="64">
        <v>13.53</v>
      </c>
      <c r="F931" s="215">
        <v>0</v>
      </c>
      <c r="G931" s="290" t="e">
        <f t="shared" si="242"/>
        <v>#REF!</v>
      </c>
      <c r="H931" s="290">
        <f t="shared" si="243"/>
        <v>10895.17</v>
      </c>
      <c r="I931" s="304">
        <f t="shared" si="244"/>
        <v>0</v>
      </c>
      <c r="J931" s="64" t="e">
        <f t="shared" si="245"/>
        <v>#REF!</v>
      </c>
      <c r="K931" s="209"/>
      <c r="M931" s="178"/>
      <c r="N931" s="178"/>
      <c r="O931" s="178"/>
    </row>
    <row r="932" spans="1:15" ht="13.35" customHeight="1">
      <c r="A932" s="232">
        <f t="shared" si="250"/>
        <v>6.2804999999999929</v>
      </c>
      <c r="B932" s="467" t="s">
        <v>1018</v>
      </c>
      <c r="C932" s="503" t="s">
        <v>123</v>
      </c>
      <c r="D932" s="504"/>
      <c r="E932" s="64">
        <v>0</v>
      </c>
      <c r="F932" s="215">
        <v>0</v>
      </c>
      <c r="G932" s="290" t="e">
        <f t="shared" si="242"/>
        <v>#REF!</v>
      </c>
      <c r="H932" s="290">
        <f t="shared" si="243"/>
        <v>0</v>
      </c>
      <c r="I932" s="304">
        <f t="shared" si="244"/>
        <v>0</v>
      </c>
      <c r="J932" s="64" t="e">
        <f t="shared" si="245"/>
        <v>#REF!</v>
      </c>
      <c r="K932" s="209"/>
      <c r="M932" s="178"/>
      <c r="N932" s="178"/>
      <c r="O932" s="178"/>
    </row>
    <row r="933" spans="1:15" ht="13.35" customHeight="1">
      <c r="A933" s="232">
        <f t="shared" si="250"/>
        <v>6.2805999999999926</v>
      </c>
      <c r="B933" s="450" t="s">
        <v>1035</v>
      </c>
      <c r="C933" s="63"/>
      <c r="D933" s="435"/>
      <c r="E933" s="64" t="s">
        <v>1</v>
      </c>
      <c r="F933" s="215" t="s">
        <v>1</v>
      </c>
      <c r="G933" s="290"/>
      <c r="H933" s="290"/>
      <c r="I933" s="304"/>
      <c r="J933" s="64"/>
      <c r="K933" s="209" t="e">
        <f>SUM(H933:H1020)+SUM(I933:I1020)*tc</f>
        <v>#REF!</v>
      </c>
      <c r="M933" s="178"/>
      <c r="N933" s="178"/>
      <c r="O933" s="178"/>
    </row>
    <row r="934" spans="1:15" ht="13.35" customHeight="1">
      <c r="A934" s="232">
        <f t="shared" si="250"/>
        <v>6.2806999999999924</v>
      </c>
      <c r="B934" s="496" t="s">
        <v>1237</v>
      </c>
      <c r="C934" s="63"/>
      <c r="D934" s="435"/>
      <c r="E934" s="64" t="s">
        <v>1</v>
      </c>
      <c r="F934" s="215" t="s">
        <v>1</v>
      </c>
      <c r="G934" s="290"/>
      <c r="H934" s="290"/>
      <c r="I934" s="304"/>
      <c r="J934" s="64"/>
      <c r="K934" s="67"/>
      <c r="M934" s="178"/>
      <c r="N934" s="178"/>
      <c r="O934" s="178"/>
    </row>
    <row r="935" spans="1:15" ht="13.5" customHeight="1">
      <c r="A935" s="119">
        <f>A927+0.01</f>
        <v>6.2899999999999938</v>
      </c>
      <c r="B935" s="238" t="s">
        <v>1748</v>
      </c>
      <c r="C935" s="63"/>
      <c r="D935" s="435"/>
      <c r="E935" s="64" t="s">
        <v>1</v>
      </c>
      <c r="F935" s="215" t="s">
        <v>1</v>
      </c>
      <c r="G935" s="290"/>
      <c r="H935" s="290"/>
      <c r="I935" s="304"/>
      <c r="J935" s="64"/>
      <c r="K935" s="209"/>
      <c r="M935" s="178"/>
      <c r="N935" s="178"/>
      <c r="O935" s="178"/>
    </row>
    <row r="936" spans="1:15" ht="13.35" customHeight="1">
      <c r="A936" s="232">
        <f>A935+0.0001</f>
        <v>6.2900999999999936</v>
      </c>
      <c r="B936" s="242" t="s">
        <v>1749</v>
      </c>
      <c r="C936" s="63"/>
      <c r="D936" s="435"/>
      <c r="E936" s="64" t="s">
        <v>1</v>
      </c>
      <c r="F936" s="215" t="s">
        <v>1</v>
      </c>
      <c r="G936" s="290"/>
      <c r="H936" s="290"/>
      <c r="I936" s="304"/>
      <c r="J936" s="64"/>
      <c r="K936" s="209"/>
      <c r="M936" s="178"/>
      <c r="N936" s="178"/>
      <c r="O936" s="178"/>
    </row>
    <row r="937" spans="1:15" ht="13.5" customHeight="1">
      <c r="A937" s="232">
        <f>A936+0.0001</f>
        <v>6.2901999999999934</v>
      </c>
      <c r="B937" s="467" t="s">
        <v>1750</v>
      </c>
      <c r="C937" s="63" t="s">
        <v>30</v>
      </c>
      <c r="D937" s="435">
        <v>934</v>
      </c>
      <c r="E937" s="64">
        <v>39.03</v>
      </c>
      <c r="F937" s="215">
        <v>69.5</v>
      </c>
      <c r="G937" s="290" t="e">
        <f t="shared" si="242"/>
        <v>#REF!</v>
      </c>
      <c r="H937" s="290">
        <f t="shared" si="243"/>
        <v>36454.019999999997</v>
      </c>
      <c r="I937" s="304">
        <f t="shared" si="244"/>
        <v>64913</v>
      </c>
      <c r="J937" s="64" t="e">
        <f t="shared" si="245"/>
        <v>#REF!</v>
      </c>
      <c r="K937" s="67"/>
      <c r="M937" s="178"/>
      <c r="N937" s="178"/>
      <c r="O937" s="178"/>
    </row>
    <row r="938" spans="1:15" ht="13.5" customHeight="1">
      <c r="A938" s="232">
        <f>A937+0.0001</f>
        <v>6.2902999999999931</v>
      </c>
      <c r="B938" s="498" t="s">
        <v>1751</v>
      </c>
      <c r="C938" s="63" t="s">
        <v>30</v>
      </c>
      <c r="D938" s="435">
        <v>934</v>
      </c>
      <c r="E938" s="64">
        <v>137.48999999999998</v>
      </c>
      <c r="F938" s="215">
        <v>129</v>
      </c>
      <c r="G938" s="290" t="e">
        <f t="shared" ref="G938" si="251">+ROUND(E938+F938*tc,2)</f>
        <v>#REF!</v>
      </c>
      <c r="H938" s="290">
        <f t="shared" si="243"/>
        <v>128415.66</v>
      </c>
      <c r="I938" s="304">
        <f t="shared" si="244"/>
        <v>120486</v>
      </c>
      <c r="J938" s="64" t="e">
        <f t="shared" ref="J938" si="252">+ROUND(H938+I938*tc,2)</f>
        <v>#REF!</v>
      </c>
      <c r="K938" s="67"/>
      <c r="M938" s="178"/>
      <c r="N938" s="178"/>
      <c r="O938" s="178"/>
    </row>
    <row r="939" spans="1:15" ht="13.5" customHeight="1">
      <c r="A939" s="119">
        <f>A935+0.01</f>
        <v>6.2999999999999936</v>
      </c>
      <c r="B939" s="242" t="s">
        <v>1752</v>
      </c>
      <c r="C939" s="63"/>
      <c r="D939" s="435"/>
      <c r="E939" s="64" t="s">
        <v>1</v>
      </c>
      <c r="F939" s="215" t="s">
        <v>1</v>
      </c>
      <c r="G939" s="290"/>
      <c r="H939" s="290"/>
      <c r="I939" s="304"/>
      <c r="J939" s="64"/>
      <c r="K939" s="209"/>
      <c r="M939" s="178"/>
      <c r="N939" s="178"/>
      <c r="O939" s="178"/>
    </row>
    <row r="940" spans="1:15" ht="13.5" customHeight="1">
      <c r="A940" s="232">
        <f>A939+0.0001</f>
        <v>6.3000999999999934</v>
      </c>
      <c r="B940" s="518" t="s">
        <v>1753</v>
      </c>
      <c r="C940" s="63" t="s">
        <v>30</v>
      </c>
      <c r="D940" s="435">
        <v>524</v>
      </c>
      <c r="E940" s="64">
        <v>54.91</v>
      </c>
      <c r="F940" s="215">
        <v>35.950000000000003</v>
      </c>
      <c r="G940" s="290" t="e">
        <f t="shared" si="242"/>
        <v>#REF!</v>
      </c>
      <c r="H940" s="290">
        <f t="shared" si="243"/>
        <v>28772.84</v>
      </c>
      <c r="I940" s="304">
        <f t="shared" si="244"/>
        <v>18837.8</v>
      </c>
      <c r="J940" s="64" t="e">
        <f t="shared" si="245"/>
        <v>#REF!</v>
      </c>
      <c r="K940" s="67"/>
      <c r="M940" s="178"/>
      <c r="N940" s="178"/>
      <c r="O940" s="178"/>
    </row>
    <row r="941" spans="1:15" ht="13.5" customHeight="1">
      <c r="A941" s="232">
        <f>A940+0.0001</f>
        <v>6.3001999999999931</v>
      </c>
      <c r="B941" s="242" t="s">
        <v>1276</v>
      </c>
      <c r="C941" s="63"/>
      <c r="D941" s="435"/>
      <c r="E941" s="64" t="s">
        <v>1</v>
      </c>
      <c r="F941" s="215" t="s">
        <v>1</v>
      </c>
      <c r="G941" s="290"/>
      <c r="H941" s="290"/>
      <c r="I941" s="304"/>
      <c r="J941" s="64"/>
      <c r="K941" s="209"/>
      <c r="M941" s="178"/>
      <c r="N941" s="178"/>
      <c r="O941" s="178"/>
    </row>
    <row r="942" spans="1:15" ht="13.5" customHeight="1">
      <c r="A942" s="232">
        <f>A941+0.0001</f>
        <v>6.3002999999999929</v>
      </c>
      <c r="B942" s="487" t="s">
        <v>1754</v>
      </c>
      <c r="C942" s="63" t="s">
        <v>30</v>
      </c>
      <c r="D942" s="435">
        <v>524</v>
      </c>
      <c r="E942" s="64">
        <v>54.91</v>
      </c>
      <c r="F942" s="215">
        <v>56</v>
      </c>
      <c r="G942" s="290" t="e">
        <f t="shared" si="242"/>
        <v>#REF!</v>
      </c>
      <c r="H942" s="290">
        <f t="shared" si="243"/>
        <v>28772.84</v>
      </c>
      <c r="I942" s="304">
        <f t="shared" si="244"/>
        <v>29344</v>
      </c>
      <c r="J942" s="64" t="e">
        <f t="shared" si="245"/>
        <v>#REF!</v>
      </c>
      <c r="K942" s="67"/>
      <c r="M942" s="178"/>
      <c r="N942" s="178"/>
      <c r="O942" s="178"/>
    </row>
    <row r="943" spans="1:15" ht="13.5" customHeight="1">
      <c r="A943" s="232">
        <f>A942+0.0001</f>
        <v>6.3003999999999927</v>
      </c>
      <c r="B943" s="238" t="s">
        <v>1755</v>
      </c>
      <c r="C943" s="63"/>
      <c r="D943" s="435"/>
      <c r="E943" s="64" t="s">
        <v>1</v>
      </c>
      <c r="F943" s="215" t="s">
        <v>1</v>
      </c>
      <c r="G943" s="290"/>
      <c r="H943" s="290"/>
      <c r="I943" s="304"/>
      <c r="J943" s="64"/>
      <c r="K943" s="209"/>
      <c r="M943" s="178"/>
      <c r="N943" s="178"/>
      <c r="O943" s="178"/>
    </row>
    <row r="944" spans="1:15" ht="13.5" customHeight="1">
      <c r="A944" s="119">
        <f>A939+0.01</f>
        <v>6.3099999999999934</v>
      </c>
      <c r="B944" s="242" t="s">
        <v>1756</v>
      </c>
      <c r="C944" s="63"/>
      <c r="D944" s="435">
        <v>0</v>
      </c>
      <c r="E944" s="64" t="s">
        <v>1</v>
      </c>
      <c r="F944" s="215" t="s">
        <v>1</v>
      </c>
      <c r="G944" s="290"/>
      <c r="H944" s="290"/>
      <c r="I944" s="304"/>
      <c r="J944" s="64"/>
      <c r="K944" s="209"/>
      <c r="M944" s="178"/>
      <c r="N944" s="178"/>
      <c r="O944" s="178"/>
    </row>
    <row r="945" spans="1:15" ht="13.5" customHeight="1">
      <c r="A945" s="232">
        <f>A944+0.0001</f>
        <v>6.3100999999999932</v>
      </c>
      <c r="B945" s="518" t="s">
        <v>1757</v>
      </c>
      <c r="C945" s="63" t="s">
        <v>30</v>
      </c>
      <c r="D945" s="435">
        <v>934</v>
      </c>
      <c r="E945" s="64">
        <v>28.57</v>
      </c>
      <c r="F945" s="215">
        <v>16.350000000000001</v>
      </c>
      <c r="G945" s="290" t="e">
        <f t="shared" si="242"/>
        <v>#REF!</v>
      </c>
      <c r="H945" s="290">
        <f t="shared" si="243"/>
        <v>26684.38</v>
      </c>
      <c r="I945" s="304">
        <f t="shared" si="244"/>
        <v>15270.9</v>
      </c>
      <c r="J945" s="64" t="e">
        <f t="shared" si="245"/>
        <v>#REF!</v>
      </c>
      <c r="K945" s="67"/>
      <c r="M945" s="178"/>
      <c r="N945" s="178"/>
      <c r="O945" s="178"/>
    </row>
    <row r="946" spans="1:15" ht="13.5" customHeight="1">
      <c r="A946" s="232"/>
      <c r="B946" s="326" t="s">
        <v>1758</v>
      </c>
      <c r="C946" s="63" t="s">
        <v>30</v>
      </c>
      <c r="D946" s="435">
        <v>934</v>
      </c>
      <c r="E946" s="64">
        <v>0</v>
      </c>
      <c r="F946" s="215">
        <v>36.29</v>
      </c>
      <c r="G946" s="290" t="e">
        <f t="shared" si="242"/>
        <v>#REF!</v>
      </c>
      <c r="H946" s="290">
        <f t="shared" si="243"/>
        <v>0</v>
      </c>
      <c r="I946" s="304">
        <f t="shared" si="244"/>
        <v>33894.86</v>
      </c>
      <c r="J946" s="64" t="e">
        <f t="shared" si="245"/>
        <v>#REF!</v>
      </c>
      <c r="K946" s="67"/>
      <c r="M946" s="178"/>
      <c r="N946" s="178"/>
      <c r="O946" s="178"/>
    </row>
    <row r="947" spans="1:15" ht="13.5" customHeight="1">
      <c r="A947" s="232"/>
      <c r="B947" s="242" t="s">
        <v>1752</v>
      </c>
      <c r="C947" s="63"/>
      <c r="D947" s="435">
        <v>0</v>
      </c>
      <c r="E947" s="64" t="s">
        <v>1</v>
      </c>
      <c r="F947" s="215" t="s">
        <v>1</v>
      </c>
      <c r="G947" s="290"/>
      <c r="H947" s="290"/>
      <c r="I947" s="304"/>
      <c r="J947" s="64"/>
      <c r="K947" s="209"/>
      <c r="M947" s="178"/>
      <c r="N947" s="178"/>
      <c r="O947" s="178"/>
    </row>
    <row r="948" spans="1:15" ht="13.5" customHeight="1">
      <c r="A948" s="232"/>
      <c r="B948" s="498" t="s">
        <v>1759</v>
      </c>
      <c r="C948" s="63" t="s">
        <v>30</v>
      </c>
      <c r="D948" s="435">
        <v>524</v>
      </c>
      <c r="E948" s="64">
        <v>28.57</v>
      </c>
      <c r="F948" s="215">
        <v>27.77</v>
      </c>
      <c r="G948" s="290" t="e">
        <f t="shared" si="242"/>
        <v>#REF!</v>
      </c>
      <c r="H948" s="290">
        <f t="shared" si="243"/>
        <v>14970.68</v>
      </c>
      <c r="I948" s="304">
        <f t="shared" si="244"/>
        <v>14551.48</v>
      </c>
      <c r="J948" s="64" t="e">
        <f t="shared" si="245"/>
        <v>#REF!</v>
      </c>
      <c r="K948" s="67"/>
      <c r="M948" s="178"/>
      <c r="N948" s="178"/>
      <c r="O948" s="178"/>
    </row>
    <row r="949" spans="1:15" ht="13.5" customHeight="1">
      <c r="A949" s="232"/>
      <c r="B949" s="242" t="s">
        <v>1276</v>
      </c>
      <c r="C949" s="63"/>
      <c r="D949" s="435">
        <v>0</v>
      </c>
      <c r="E949" s="64" t="s">
        <v>1</v>
      </c>
      <c r="F949" s="215" t="s">
        <v>1</v>
      </c>
      <c r="G949" s="290"/>
      <c r="H949" s="290"/>
      <c r="I949" s="304"/>
      <c r="J949" s="64"/>
      <c r="K949" s="67"/>
      <c r="M949" s="178"/>
      <c r="N949" s="178"/>
      <c r="O949" s="178"/>
    </row>
    <row r="950" spans="1:15" ht="13.5" customHeight="1">
      <c r="A950" s="232"/>
      <c r="B950" s="489" t="s">
        <v>1036</v>
      </c>
      <c r="C950" s="63" t="s">
        <v>30</v>
      </c>
      <c r="D950" s="435">
        <v>524</v>
      </c>
      <c r="E950" s="64">
        <v>25.6</v>
      </c>
      <c r="F950" s="215">
        <v>0</v>
      </c>
      <c r="G950" s="290" t="e">
        <f t="shared" ref="G950" si="253">+ROUND(E950+F950*tc,2)</f>
        <v>#REF!</v>
      </c>
      <c r="H950" s="290">
        <f t="shared" ref="H950:H1013" si="254">+ROUND(D950*E950,2)</f>
        <v>13414.4</v>
      </c>
      <c r="I950" s="304">
        <f t="shared" ref="I950:I1013" si="255">+ROUND(D950*F950,2)</f>
        <v>0</v>
      </c>
      <c r="J950" s="64" t="e">
        <f t="shared" ref="J950" si="256">+ROUND(H950+I950*tc,2)</f>
        <v>#REF!</v>
      </c>
      <c r="K950" s="67"/>
      <c r="M950" s="178"/>
      <c r="N950" s="178"/>
      <c r="O950" s="178"/>
    </row>
    <row r="951" spans="1:15" ht="13.5" customHeight="1">
      <c r="A951" s="232"/>
      <c r="B951" s="496" t="s">
        <v>1355</v>
      </c>
      <c r="C951" s="63"/>
      <c r="D951" s="435">
        <v>0</v>
      </c>
      <c r="E951" s="64"/>
      <c r="F951" s="215"/>
      <c r="G951" s="290" t="e">
        <f t="shared" ref="G951:G1020" si="257">+ROUND(E951+F951*tc,2)</f>
        <v>#REF!</v>
      </c>
      <c r="H951" s="290">
        <f t="shared" si="254"/>
        <v>0</v>
      </c>
      <c r="I951" s="304">
        <f t="shared" si="255"/>
        <v>0</v>
      </c>
      <c r="J951" s="64" t="e">
        <f t="shared" ref="J951:J1020" si="258">+ROUND(H951+I951*tc,2)</f>
        <v>#REF!</v>
      </c>
      <c r="K951" s="67"/>
      <c r="M951" s="178"/>
      <c r="N951" s="178"/>
      <c r="O951" s="178"/>
    </row>
    <row r="952" spans="1:15" ht="13.5" customHeight="1">
      <c r="A952" s="232"/>
      <c r="B952" s="238" t="s">
        <v>1760</v>
      </c>
      <c r="C952" s="503"/>
      <c r="D952" s="504">
        <v>0</v>
      </c>
      <c r="E952" s="64"/>
      <c r="F952" s="215"/>
      <c r="G952" s="290" t="e">
        <f t="shared" si="257"/>
        <v>#REF!</v>
      </c>
      <c r="H952" s="290">
        <f t="shared" si="254"/>
        <v>0</v>
      </c>
      <c r="I952" s="304">
        <f t="shared" si="255"/>
        <v>0</v>
      </c>
      <c r="J952" s="64" t="e">
        <f t="shared" si="258"/>
        <v>#REF!</v>
      </c>
      <c r="K952" s="209"/>
      <c r="M952" s="178"/>
      <c r="N952" s="178"/>
      <c r="O952" s="178"/>
    </row>
    <row r="953" spans="1:15" ht="13.5" customHeight="1">
      <c r="A953" s="232"/>
      <c r="B953" s="242" t="s">
        <v>1748</v>
      </c>
      <c r="C953" s="503"/>
      <c r="D953" s="504">
        <v>0</v>
      </c>
      <c r="E953" s="64"/>
      <c r="F953" s="215"/>
      <c r="G953" s="290" t="e">
        <f t="shared" si="257"/>
        <v>#REF!</v>
      </c>
      <c r="H953" s="290">
        <f t="shared" si="254"/>
        <v>0</v>
      </c>
      <c r="I953" s="304">
        <f t="shared" si="255"/>
        <v>0</v>
      </c>
      <c r="J953" s="64" t="e">
        <f t="shared" si="258"/>
        <v>#REF!</v>
      </c>
      <c r="K953" s="209"/>
      <c r="M953" s="178"/>
      <c r="N953" s="178"/>
      <c r="O953" s="178"/>
    </row>
    <row r="954" spans="1:15" ht="13.5" customHeight="1">
      <c r="A954" s="232"/>
      <c r="B954" s="519" t="s">
        <v>1265</v>
      </c>
      <c r="C954" s="503"/>
      <c r="D954" s="504"/>
      <c r="E954" s="64"/>
      <c r="F954" s="215"/>
      <c r="G954" s="290"/>
      <c r="H954" s="290"/>
      <c r="I954" s="304"/>
      <c r="J954" s="64"/>
      <c r="K954" s="209"/>
      <c r="M954" s="178"/>
      <c r="N954" s="178"/>
      <c r="O954" s="178"/>
    </row>
    <row r="955" spans="1:15" ht="13.5" customHeight="1">
      <c r="A955" s="232"/>
      <c r="B955" s="487" t="s">
        <v>1761</v>
      </c>
      <c r="C955" s="503" t="s">
        <v>30</v>
      </c>
      <c r="D955" s="504">
        <v>11</v>
      </c>
      <c r="E955" s="64">
        <v>166.07000000000002</v>
      </c>
      <c r="F955" s="215">
        <v>0</v>
      </c>
      <c r="G955" s="290" t="e">
        <f t="shared" si="257"/>
        <v>#REF!</v>
      </c>
      <c r="H955" s="290">
        <f t="shared" si="254"/>
        <v>1826.77</v>
      </c>
      <c r="I955" s="304">
        <f t="shared" si="255"/>
        <v>0</v>
      </c>
      <c r="J955" s="64" t="e">
        <f t="shared" si="258"/>
        <v>#REF!</v>
      </c>
      <c r="K955" s="209"/>
      <c r="M955" s="178"/>
      <c r="N955" s="178"/>
      <c r="O955" s="178"/>
    </row>
    <row r="956" spans="1:15" ht="13.5" customHeight="1">
      <c r="A956" s="232"/>
      <c r="B956" s="519" t="s">
        <v>1762</v>
      </c>
      <c r="C956" s="503"/>
      <c r="D956" s="504"/>
      <c r="E956" s="64" t="s">
        <v>1</v>
      </c>
      <c r="F956" s="215"/>
      <c r="G956" s="290"/>
      <c r="H956" s="290"/>
      <c r="I956" s="304"/>
      <c r="J956" s="64"/>
      <c r="K956" s="209"/>
      <c r="M956" s="178"/>
      <c r="N956" s="178"/>
      <c r="O956" s="178"/>
    </row>
    <row r="957" spans="1:15" ht="13.5" customHeight="1">
      <c r="A957" s="232"/>
      <c r="B957" s="487" t="s">
        <v>1761</v>
      </c>
      <c r="C957" s="503" t="s">
        <v>30</v>
      </c>
      <c r="D957" s="504">
        <v>2</v>
      </c>
      <c r="E957" s="64">
        <v>166.07000000000002</v>
      </c>
      <c r="F957" s="215">
        <v>0</v>
      </c>
      <c r="G957" s="290" t="e">
        <f t="shared" ref="G957:G959" si="259">+ROUND(E957+F957*tc,2)</f>
        <v>#REF!</v>
      </c>
      <c r="H957" s="290">
        <f t="shared" ref="H957:H959" si="260">+ROUND(D957*E957,2)</f>
        <v>332.14</v>
      </c>
      <c r="I957" s="304">
        <f t="shared" ref="I957:I959" si="261">+ROUND(D957*F957,2)</f>
        <v>0</v>
      </c>
      <c r="J957" s="64" t="e">
        <f t="shared" ref="J957:J959" si="262">+ROUND(H957+I957*tc,2)</f>
        <v>#REF!</v>
      </c>
      <c r="K957" s="209"/>
      <c r="M957" s="178"/>
      <c r="N957" s="178"/>
      <c r="O957" s="178"/>
    </row>
    <row r="958" spans="1:15" ht="13.5" customHeight="1">
      <c r="A958" s="232"/>
      <c r="B958" s="519" t="s">
        <v>1763</v>
      </c>
      <c r="C958" s="503"/>
      <c r="D958" s="504"/>
      <c r="E958" s="64"/>
      <c r="F958" s="215"/>
      <c r="G958" s="290"/>
      <c r="H958" s="290"/>
      <c r="I958" s="304"/>
      <c r="J958" s="64"/>
      <c r="K958" s="209"/>
      <c r="M958" s="178"/>
      <c r="N958" s="178"/>
      <c r="O958" s="178"/>
    </row>
    <row r="959" spans="1:15" ht="13.5" customHeight="1">
      <c r="A959" s="232"/>
      <c r="B959" s="487" t="s">
        <v>1764</v>
      </c>
      <c r="C959" s="503" t="s">
        <v>30</v>
      </c>
      <c r="D959" s="504">
        <v>1</v>
      </c>
      <c r="E959" s="64">
        <v>298.16000000000003</v>
      </c>
      <c r="F959" s="215">
        <v>0</v>
      </c>
      <c r="G959" s="290" t="e">
        <f t="shared" si="259"/>
        <v>#REF!</v>
      </c>
      <c r="H959" s="290">
        <f t="shared" si="260"/>
        <v>298.16000000000003</v>
      </c>
      <c r="I959" s="304">
        <f t="shared" si="261"/>
        <v>0</v>
      </c>
      <c r="J959" s="64" t="e">
        <f t="shared" si="262"/>
        <v>#REF!</v>
      </c>
      <c r="K959" s="209"/>
      <c r="M959" s="178"/>
      <c r="N959" s="178"/>
      <c r="O959" s="178"/>
    </row>
    <row r="960" spans="1:15" ht="13.5" customHeight="1">
      <c r="A960" s="232"/>
      <c r="B960" s="467" t="s">
        <v>1765</v>
      </c>
      <c r="C960" s="503" t="s">
        <v>30</v>
      </c>
      <c r="D960" s="504">
        <v>1</v>
      </c>
      <c r="E960" s="64">
        <v>273.77</v>
      </c>
      <c r="F960" s="215">
        <v>0</v>
      </c>
      <c r="G960" s="290" t="e">
        <f t="shared" si="257"/>
        <v>#REF!</v>
      </c>
      <c r="H960" s="290">
        <f t="shared" si="254"/>
        <v>273.77</v>
      </c>
      <c r="I960" s="304">
        <f t="shared" si="255"/>
        <v>0</v>
      </c>
      <c r="J960" s="64" t="e">
        <f t="shared" si="258"/>
        <v>#REF!</v>
      </c>
      <c r="K960" s="209"/>
      <c r="M960" s="178"/>
      <c r="N960" s="178"/>
      <c r="O960" s="178"/>
    </row>
    <row r="961" spans="1:15" ht="13.5" customHeight="1">
      <c r="A961" s="232"/>
      <c r="B961" s="436" t="s">
        <v>1766</v>
      </c>
      <c r="C961" s="503" t="s">
        <v>30</v>
      </c>
      <c r="D961" s="504">
        <v>1</v>
      </c>
      <c r="E961" s="64">
        <v>201.62</v>
      </c>
      <c r="F961" s="215">
        <v>0</v>
      </c>
      <c r="G961" s="290" t="e">
        <f t="shared" ref="G961:G990" si="263">+ROUND(E961+F961*tc,2)</f>
        <v>#REF!</v>
      </c>
      <c r="H961" s="290">
        <f t="shared" si="254"/>
        <v>201.62</v>
      </c>
      <c r="I961" s="304">
        <f t="shared" si="255"/>
        <v>0</v>
      </c>
      <c r="J961" s="64" t="e">
        <f t="shared" ref="J961:J990" si="264">+ROUND(H961+I961*tc,2)</f>
        <v>#REF!</v>
      </c>
      <c r="K961" s="209"/>
      <c r="M961" s="178"/>
      <c r="N961" s="178"/>
      <c r="O961" s="178"/>
    </row>
    <row r="962" spans="1:15" ht="13.5" customHeight="1">
      <c r="A962" s="232"/>
      <c r="B962" s="519" t="s">
        <v>1265</v>
      </c>
      <c r="C962" s="503"/>
      <c r="D962" s="504"/>
      <c r="E962" s="64"/>
      <c r="F962" s="215"/>
      <c r="G962" s="290"/>
      <c r="H962" s="290"/>
      <c r="I962" s="304"/>
      <c r="J962" s="64"/>
      <c r="K962" s="209"/>
      <c r="M962" s="178"/>
      <c r="N962" s="178"/>
      <c r="O962" s="178"/>
    </row>
    <row r="963" spans="1:15" ht="13.5" customHeight="1">
      <c r="A963" s="232"/>
      <c r="B963" s="436" t="s">
        <v>1767</v>
      </c>
      <c r="C963" s="503" t="s">
        <v>30</v>
      </c>
      <c r="D963" s="504">
        <v>1</v>
      </c>
      <c r="E963" s="64">
        <v>136.31</v>
      </c>
      <c r="F963" s="215">
        <v>0</v>
      </c>
      <c r="G963" s="290" t="e">
        <f t="shared" si="263"/>
        <v>#REF!</v>
      </c>
      <c r="H963" s="290">
        <f t="shared" si="254"/>
        <v>136.31</v>
      </c>
      <c r="I963" s="304">
        <f t="shared" si="255"/>
        <v>0</v>
      </c>
      <c r="J963" s="64" t="e">
        <f t="shared" si="264"/>
        <v>#REF!</v>
      </c>
      <c r="K963" s="209"/>
      <c r="M963" s="178"/>
      <c r="N963" s="178"/>
      <c r="O963" s="178"/>
    </row>
    <row r="964" spans="1:15" ht="13.5" customHeight="1">
      <c r="A964" s="232"/>
      <c r="B964" s="519" t="s">
        <v>1762</v>
      </c>
      <c r="C964" s="503"/>
      <c r="D964" s="504"/>
      <c r="E964" s="64" t="s">
        <v>1</v>
      </c>
      <c r="F964" s="215"/>
      <c r="G964" s="290"/>
      <c r="H964" s="290"/>
      <c r="I964" s="304"/>
      <c r="J964" s="64"/>
      <c r="K964" s="209"/>
      <c r="M964" s="178"/>
      <c r="N964" s="178"/>
      <c r="O964" s="178"/>
    </row>
    <row r="965" spans="1:15" ht="13.5" customHeight="1">
      <c r="A965" s="232"/>
      <c r="B965" s="436" t="s">
        <v>1767</v>
      </c>
      <c r="C965" s="503" t="s">
        <v>30</v>
      </c>
      <c r="D965" s="504">
        <v>2</v>
      </c>
      <c r="E965" s="64">
        <v>136.31</v>
      </c>
      <c r="F965" s="215">
        <v>0</v>
      </c>
      <c r="G965" s="290" t="e">
        <f t="shared" si="263"/>
        <v>#REF!</v>
      </c>
      <c r="H965" s="290">
        <f t="shared" si="254"/>
        <v>272.62</v>
      </c>
      <c r="I965" s="304">
        <f t="shared" si="255"/>
        <v>0</v>
      </c>
      <c r="J965" s="64" t="e">
        <f t="shared" si="264"/>
        <v>#REF!</v>
      </c>
      <c r="K965" s="209"/>
      <c r="M965" s="178"/>
      <c r="N965" s="178"/>
      <c r="O965" s="178"/>
    </row>
    <row r="966" spans="1:15" ht="13.5" customHeight="1">
      <c r="A966" s="232"/>
      <c r="B966" s="519" t="s">
        <v>1720</v>
      </c>
      <c r="C966" s="503"/>
      <c r="D966" s="504"/>
      <c r="E966" s="64" t="s">
        <v>1</v>
      </c>
      <c r="F966" s="215"/>
      <c r="G966" s="290"/>
      <c r="H966" s="290"/>
      <c r="I966" s="304"/>
      <c r="J966" s="64"/>
      <c r="K966" s="209"/>
      <c r="M966" s="178"/>
      <c r="N966" s="178"/>
      <c r="O966" s="178"/>
    </row>
    <row r="967" spans="1:15" ht="13.5" customHeight="1">
      <c r="A967" s="232"/>
      <c r="B967" s="436" t="s">
        <v>1754</v>
      </c>
      <c r="C967" s="503" t="s">
        <v>30</v>
      </c>
      <c r="D967" s="504">
        <v>1</v>
      </c>
      <c r="E967" s="64">
        <v>54.91</v>
      </c>
      <c r="F967" s="215">
        <v>56</v>
      </c>
      <c r="G967" s="290" t="e">
        <f t="shared" si="263"/>
        <v>#REF!</v>
      </c>
      <c r="H967" s="290">
        <f t="shared" si="254"/>
        <v>54.91</v>
      </c>
      <c r="I967" s="304">
        <f t="shared" si="255"/>
        <v>56</v>
      </c>
      <c r="J967" s="64" t="e">
        <f t="shared" si="264"/>
        <v>#REF!</v>
      </c>
      <c r="K967" s="209"/>
      <c r="M967" s="178"/>
      <c r="N967" s="178"/>
      <c r="O967" s="178"/>
    </row>
    <row r="968" spans="1:15" ht="13.5" customHeight="1">
      <c r="A968" s="232"/>
      <c r="B968" s="519" t="s">
        <v>1768</v>
      </c>
      <c r="C968" s="503"/>
      <c r="D968" s="504"/>
      <c r="E968" s="64"/>
      <c r="F968" s="215"/>
      <c r="G968" s="290"/>
      <c r="H968" s="290"/>
      <c r="I968" s="304"/>
      <c r="J968" s="64"/>
      <c r="K968" s="209"/>
      <c r="M968" s="178"/>
      <c r="N968" s="178"/>
      <c r="O968" s="178"/>
    </row>
    <row r="969" spans="1:15" ht="13.5" customHeight="1">
      <c r="A969" s="232"/>
      <c r="B969" s="487" t="s">
        <v>1764</v>
      </c>
      <c r="C969" s="503" t="s">
        <v>30</v>
      </c>
      <c r="D969" s="504">
        <v>2</v>
      </c>
      <c r="E969" s="64">
        <v>298.16000000000003</v>
      </c>
      <c r="F969" s="215">
        <v>0</v>
      </c>
      <c r="G969" s="290" t="e">
        <f t="shared" ref="G969" si="265">+ROUND(E969+F969*tc,2)</f>
        <v>#REF!</v>
      </c>
      <c r="H969" s="290">
        <f t="shared" ref="H969" si="266">+ROUND(D969*E969,2)</f>
        <v>596.32000000000005</v>
      </c>
      <c r="I969" s="304">
        <f t="shared" ref="I969" si="267">+ROUND(D969*F969,2)</f>
        <v>0</v>
      </c>
      <c r="J969" s="64" t="e">
        <f t="shared" ref="J969" si="268">+ROUND(H969+I969*tc,2)</f>
        <v>#REF!</v>
      </c>
      <c r="K969" s="209"/>
      <c r="M969" s="178"/>
      <c r="N969" s="178"/>
      <c r="O969" s="178"/>
    </row>
    <row r="970" spans="1:15" ht="13.5" customHeight="1">
      <c r="A970" s="232"/>
      <c r="B970" s="436" t="s">
        <v>1767</v>
      </c>
      <c r="C970" s="503" t="s">
        <v>30</v>
      </c>
      <c r="D970" s="504">
        <v>2</v>
      </c>
      <c r="E970" s="64">
        <v>136.31</v>
      </c>
      <c r="F970" s="215">
        <v>0</v>
      </c>
      <c r="G970" s="290" t="e">
        <f t="shared" si="263"/>
        <v>#REF!</v>
      </c>
      <c r="H970" s="290">
        <f t="shared" si="254"/>
        <v>272.62</v>
      </c>
      <c r="I970" s="304">
        <f t="shared" si="255"/>
        <v>0</v>
      </c>
      <c r="J970" s="64" t="e">
        <f t="shared" si="264"/>
        <v>#REF!</v>
      </c>
      <c r="K970" s="209"/>
      <c r="M970" s="178"/>
      <c r="N970" s="178"/>
      <c r="O970" s="178"/>
    </row>
    <row r="971" spans="1:15" ht="13.5" customHeight="1">
      <c r="A971" s="232"/>
      <c r="B971" s="519" t="s">
        <v>1769</v>
      </c>
      <c r="C971" s="503"/>
      <c r="D971" s="504"/>
      <c r="E971" s="64" t="s">
        <v>1</v>
      </c>
      <c r="F971" s="215"/>
      <c r="G971" s="290"/>
      <c r="H971" s="290"/>
      <c r="I971" s="304"/>
      <c r="J971" s="64"/>
      <c r="K971" s="209"/>
      <c r="M971" s="178"/>
      <c r="N971" s="178"/>
      <c r="O971" s="178"/>
    </row>
    <row r="972" spans="1:15" ht="13.5" customHeight="1">
      <c r="A972" s="232"/>
      <c r="B972" s="436" t="s">
        <v>1766</v>
      </c>
      <c r="C972" s="503" t="s">
        <v>30</v>
      </c>
      <c r="D972" s="504">
        <v>1</v>
      </c>
      <c r="E972" s="64">
        <v>201.62</v>
      </c>
      <c r="F972" s="215">
        <v>0</v>
      </c>
      <c r="G972" s="290" t="e">
        <f t="shared" si="263"/>
        <v>#REF!</v>
      </c>
      <c r="H972" s="290">
        <f t="shared" si="254"/>
        <v>201.62</v>
      </c>
      <c r="I972" s="304">
        <f t="shared" si="255"/>
        <v>0</v>
      </c>
      <c r="J972" s="64" t="e">
        <f t="shared" si="264"/>
        <v>#REF!</v>
      </c>
      <c r="K972" s="209"/>
      <c r="M972" s="178"/>
      <c r="N972" s="178"/>
      <c r="O972" s="178"/>
    </row>
    <row r="973" spans="1:15" ht="13.5" customHeight="1">
      <c r="A973" s="232"/>
      <c r="B973" s="487" t="s">
        <v>1764</v>
      </c>
      <c r="C973" s="503" t="s">
        <v>30</v>
      </c>
      <c r="D973" s="504">
        <v>4</v>
      </c>
      <c r="E973" s="64">
        <v>298.16000000000003</v>
      </c>
      <c r="F973" s="215">
        <v>0</v>
      </c>
      <c r="G973" s="290" t="e">
        <f t="shared" si="263"/>
        <v>#REF!</v>
      </c>
      <c r="H973" s="290">
        <f t="shared" si="254"/>
        <v>1192.6400000000001</v>
      </c>
      <c r="I973" s="304">
        <f t="shared" si="255"/>
        <v>0</v>
      </c>
      <c r="J973" s="64" t="e">
        <f t="shared" si="264"/>
        <v>#REF!</v>
      </c>
      <c r="K973" s="209"/>
      <c r="M973" s="178"/>
      <c r="N973" s="178"/>
      <c r="O973" s="178"/>
    </row>
    <row r="974" spans="1:15" ht="13.5" customHeight="1">
      <c r="A974" s="232"/>
      <c r="B974" s="467" t="s">
        <v>1765</v>
      </c>
      <c r="C974" s="503" t="s">
        <v>30</v>
      </c>
      <c r="D974" s="504">
        <v>4</v>
      </c>
      <c r="E974" s="64">
        <v>273.77</v>
      </c>
      <c r="F974" s="215">
        <v>0</v>
      </c>
      <c r="G974" s="290" t="e">
        <f t="shared" si="263"/>
        <v>#REF!</v>
      </c>
      <c r="H974" s="290">
        <f t="shared" si="254"/>
        <v>1095.08</v>
      </c>
      <c r="I974" s="304">
        <f t="shared" si="255"/>
        <v>0</v>
      </c>
      <c r="J974" s="64" t="e">
        <f t="shared" si="264"/>
        <v>#REF!</v>
      </c>
      <c r="K974" s="209"/>
      <c r="M974" s="178"/>
      <c r="N974" s="178"/>
      <c r="O974" s="178"/>
    </row>
    <row r="975" spans="1:15" ht="13.5" customHeight="1">
      <c r="A975" s="232"/>
      <c r="B975" s="436" t="s">
        <v>1766</v>
      </c>
      <c r="C975" s="503" t="s">
        <v>30</v>
      </c>
      <c r="D975" s="504">
        <v>4</v>
      </c>
      <c r="E975" s="64">
        <v>201.62</v>
      </c>
      <c r="F975" s="215">
        <v>0</v>
      </c>
      <c r="G975" s="290" t="e">
        <f t="shared" si="263"/>
        <v>#REF!</v>
      </c>
      <c r="H975" s="290">
        <f t="shared" si="254"/>
        <v>806.48</v>
      </c>
      <c r="I975" s="304">
        <f t="shared" si="255"/>
        <v>0</v>
      </c>
      <c r="J975" s="64" t="e">
        <f t="shared" si="264"/>
        <v>#REF!</v>
      </c>
      <c r="K975" s="209"/>
      <c r="M975" s="178"/>
      <c r="N975" s="178"/>
      <c r="O975" s="178"/>
    </row>
    <row r="976" spans="1:15" ht="13.5" customHeight="1">
      <c r="A976" s="232"/>
      <c r="B976" s="242" t="s">
        <v>1755</v>
      </c>
      <c r="C976" s="503"/>
      <c r="D976" s="504">
        <v>0</v>
      </c>
      <c r="E976" s="64" t="s">
        <v>1</v>
      </c>
      <c r="F976" s="215"/>
      <c r="G976" s="290"/>
      <c r="H976" s="290"/>
      <c r="I976" s="304"/>
      <c r="J976" s="64"/>
      <c r="K976" s="209"/>
      <c r="M976" s="178"/>
      <c r="N976" s="178"/>
      <c r="O976" s="178"/>
    </row>
    <row r="977" spans="1:15" ht="13.5" customHeight="1">
      <c r="A977" s="232"/>
      <c r="B977" s="519" t="s">
        <v>1265</v>
      </c>
      <c r="C977" s="503"/>
      <c r="D977" s="504"/>
      <c r="E977" s="64"/>
      <c r="F977" s="215"/>
      <c r="G977" s="290"/>
      <c r="H977" s="290"/>
      <c r="I977" s="304"/>
      <c r="J977" s="64"/>
      <c r="K977" s="209"/>
      <c r="M977" s="178"/>
      <c r="N977" s="178"/>
      <c r="O977" s="178"/>
    </row>
    <row r="978" spans="1:15" ht="13.5" customHeight="1">
      <c r="A978" s="232"/>
      <c r="B978" s="498" t="s">
        <v>1757</v>
      </c>
      <c r="C978" s="503" t="s">
        <v>30</v>
      </c>
      <c r="D978" s="504">
        <v>1</v>
      </c>
      <c r="E978" s="64">
        <v>28.57</v>
      </c>
      <c r="F978" s="215">
        <v>16.350000000000001</v>
      </c>
      <c r="G978" s="290" t="e">
        <f t="shared" si="263"/>
        <v>#REF!</v>
      </c>
      <c r="H978" s="290">
        <f t="shared" si="254"/>
        <v>28.57</v>
      </c>
      <c r="I978" s="304">
        <f t="shared" si="255"/>
        <v>16.350000000000001</v>
      </c>
      <c r="J978" s="64" t="e">
        <f t="shared" si="264"/>
        <v>#REF!</v>
      </c>
      <c r="K978" s="209"/>
      <c r="M978" s="178"/>
      <c r="N978" s="178"/>
      <c r="O978" s="178"/>
    </row>
    <row r="979" spans="1:15" ht="13.5" customHeight="1">
      <c r="A979" s="232"/>
      <c r="B979" s="519" t="s">
        <v>1720</v>
      </c>
      <c r="C979" s="503"/>
      <c r="D979" s="504"/>
      <c r="E979" s="64"/>
      <c r="F979" s="215"/>
      <c r="G979" s="290"/>
      <c r="H979" s="290"/>
      <c r="I979" s="304"/>
      <c r="J979" s="64"/>
      <c r="K979" s="209"/>
      <c r="M979" s="178"/>
      <c r="N979" s="178"/>
      <c r="O979" s="178"/>
    </row>
    <row r="980" spans="1:15" ht="13.5" customHeight="1">
      <c r="A980" s="232"/>
      <c r="B980" s="498" t="s">
        <v>1757</v>
      </c>
      <c r="C980" s="503" t="s">
        <v>30</v>
      </c>
      <c r="D980" s="504">
        <v>1</v>
      </c>
      <c r="E980" s="64">
        <v>28.57</v>
      </c>
      <c r="F980" s="215">
        <v>16.350000000000001</v>
      </c>
      <c r="G980" s="290" t="e">
        <f t="shared" si="263"/>
        <v>#REF!</v>
      </c>
      <c r="H980" s="290">
        <f t="shared" si="254"/>
        <v>28.57</v>
      </c>
      <c r="I980" s="304">
        <f t="shared" si="255"/>
        <v>16.350000000000001</v>
      </c>
      <c r="J980" s="64" t="e">
        <f t="shared" si="264"/>
        <v>#REF!</v>
      </c>
      <c r="K980" s="209"/>
      <c r="M980" s="178"/>
      <c r="N980" s="178"/>
      <c r="O980" s="178"/>
    </row>
    <row r="981" spans="1:15" ht="13.5" customHeight="1">
      <c r="A981" s="232"/>
      <c r="B981" s="519" t="s">
        <v>1762</v>
      </c>
      <c r="C981" s="503"/>
      <c r="D981" s="504"/>
      <c r="E981" s="64"/>
      <c r="F981" s="215"/>
      <c r="G981" s="290"/>
      <c r="H981" s="290"/>
      <c r="I981" s="304"/>
      <c r="J981" s="64"/>
      <c r="K981" s="209"/>
      <c r="M981" s="178"/>
      <c r="N981" s="178"/>
      <c r="O981" s="178"/>
    </row>
    <row r="982" spans="1:15" ht="13.5" customHeight="1">
      <c r="A982" s="232"/>
      <c r="B982" s="498" t="s">
        <v>1757</v>
      </c>
      <c r="C982" s="503" t="s">
        <v>30</v>
      </c>
      <c r="D982" s="504">
        <v>2</v>
      </c>
      <c r="E982" s="64">
        <v>28.57</v>
      </c>
      <c r="F982" s="215">
        <v>16.350000000000001</v>
      </c>
      <c r="G982" s="290" t="e">
        <f t="shared" si="263"/>
        <v>#REF!</v>
      </c>
      <c r="H982" s="290">
        <f t="shared" si="254"/>
        <v>57.14</v>
      </c>
      <c r="I982" s="304">
        <f t="shared" si="255"/>
        <v>32.700000000000003</v>
      </c>
      <c r="J982" s="64" t="e">
        <f t="shared" si="264"/>
        <v>#REF!</v>
      </c>
      <c r="K982" s="209"/>
      <c r="M982" s="178"/>
      <c r="N982" s="178"/>
      <c r="O982" s="178"/>
    </row>
    <row r="983" spans="1:15" ht="13.5" customHeight="1">
      <c r="A983" s="232"/>
      <c r="B983" s="519" t="s">
        <v>1763</v>
      </c>
      <c r="C983" s="503"/>
      <c r="D983" s="504"/>
      <c r="E983" s="64"/>
      <c r="F983" s="215"/>
      <c r="G983" s="290"/>
      <c r="H983" s="290"/>
      <c r="I983" s="304"/>
      <c r="J983" s="64"/>
      <c r="K983" s="209"/>
      <c r="M983" s="178"/>
      <c r="N983" s="178"/>
      <c r="O983" s="178"/>
    </row>
    <row r="984" spans="1:15" ht="13.5" customHeight="1">
      <c r="A984" s="232"/>
      <c r="B984" s="498" t="s">
        <v>1757</v>
      </c>
      <c r="C984" s="503" t="s">
        <v>30</v>
      </c>
      <c r="D984" s="504">
        <v>1</v>
      </c>
      <c r="E984" s="64">
        <v>28.57</v>
      </c>
      <c r="F984" s="215">
        <v>16.350000000000001</v>
      </c>
      <c r="G984" s="290" t="e">
        <f t="shared" si="263"/>
        <v>#REF!</v>
      </c>
      <c r="H984" s="290">
        <f t="shared" si="254"/>
        <v>28.57</v>
      </c>
      <c r="I984" s="304">
        <f t="shared" si="255"/>
        <v>16.350000000000001</v>
      </c>
      <c r="J984" s="64" t="e">
        <f t="shared" si="264"/>
        <v>#REF!</v>
      </c>
      <c r="K984" s="209"/>
      <c r="M984" s="178"/>
      <c r="N984" s="178"/>
      <c r="O984" s="178"/>
    </row>
    <row r="985" spans="1:15" ht="13.5" customHeight="1">
      <c r="A985" s="232"/>
      <c r="B985" s="519" t="s">
        <v>1768</v>
      </c>
      <c r="C985" s="503"/>
      <c r="D985" s="504"/>
      <c r="E985" s="64"/>
      <c r="F985" s="215"/>
      <c r="G985" s="290"/>
      <c r="H985" s="290"/>
      <c r="I985" s="304"/>
      <c r="J985" s="64"/>
      <c r="K985" s="209"/>
      <c r="M985" s="178"/>
      <c r="N985" s="178"/>
      <c r="O985" s="178"/>
    </row>
    <row r="986" spans="1:15" ht="13.5" customHeight="1">
      <c r="A986" s="232"/>
      <c r="B986" s="498" t="s">
        <v>1757</v>
      </c>
      <c r="C986" s="503" t="s">
        <v>30</v>
      </c>
      <c r="D986" s="504">
        <v>2</v>
      </c>
      <c r="E986" s="64">
        <v>28.57</v>
      </c>
      <c r="F986" s="215">
        <v>16.350000000000001</v>
      </c>
      <c r="G986" s="290" t="e">
        <f t="shared" si="263"/>
        <v>#REF!</v>
      </c>
      <c r="H986" s="290">
        <f t="shared" si="254"/>
        <v>57.14</v>
      </c>
      <c r="I986" s="304">
        <f t="shared" si="255"/>
        <v>32.700000000000003</v>
      </c>
      <c r="J986" s="64" t="e">
        <f t="shared" si="264"/>
        <v>#REF!</v>
      </c>
      <c r="K986" s="209"/>
      <c r="M986" s="178"/>
      <c r="N986" s="178"/>
      <c r="O986" s="178"/>
    </row>
    <row r="987" spans="1:15" ht="13.5" customHeight="1">
      <c r="A987" s="232"/>
      <c r="B987" s="519" t="s">
        <v>1770</v>
      </c>
      <c r="C987" s="503"/>
      <c r="D987" s="504"/>
      <c r="E987" s="64"/>
      <c r="F987" s="215"/>
      <c r="G987" s="290"/>
      <c r="H987" s="290"/>
      <c r="I987" s="304"/>
      <c r="J987" s="64"/>
      <c r="K987" s="209"/>
      <c r="M987" s="178"/>
      <c r="N987" s="178"/>
      <c r="O987" s="178"/>
    </row>
    <row r="988" spans="1:15" ht="13.5" customHeight="1">
      <c r="A988" s="232"/>
      <c r="B988" s="498" t="s">
        <v>1757</v>
      </c>
      <c r="C988" s="503" t="s">
        <v>30</v>
      </c>
      <c r="D988" s="504">
        <v>4</v>
      </c>
      <c r="E988" s="64">
        <v>28.57</v>
      </c>
      <c r="F988" s="215">
        <v>16.350000000000001</v>
      </c>
      <c r="G988" s="290" t="e">
        <f t="shared" si="263"/>
        <v>#REF!</v>
      </c>
      <c r="H988" s="290">
        <f t="shared" si="254"/>
        <v>114.28</v>
      </c>
      <c r="I988" s="304">
        <f t="shared" si="255"/>
        <v>65.400000000000006</v>
      </c>
      <c r="J988" s="64" t="e">
        <f t="shared" si="264"/>
        <v>#REF!</v>
      </c>
      <c r="K988" s="209"/>
      <c r="M988" s="178"/>
      <c r="N988" s="178"/>
      <c r="O988" s="178"/>
    </row>
    <row r="989" spans="1:15" ht="13.5" customHeight="1">
      <c r="A989" s="232"/>
      <c r="B989" s="519" t="s">
        <v>1771</v>
      </c>
      <c r="C989" s="503"/>
      <c r="D989" s="504"/>
      <c r="E989" s="64"/>
      <c r="F989" s="215"/>
      <c r="G989" s="290"/>
      <c r="H989" s="290"/>
      <c r="I989" s="304"/>
      <c r="J989" s="64"/>
      <c r="K989" s="209"/>
      <c r="M989" s="178"/>
      <c r="N989" s="178"/>
      <c r="O989" s="178"/>
    </row>
    <row r="990" spans="1:15" ht="13.5" customHeight="1">
      <c r="A990" s="232"/>
      <c r="B990" s="498" t="s">
        <v>1772</v>
      </c>
      <c r="C990" s="503" t="s">
        <v>30</v>
      </c>
      <c r="D990" s="504">
        <v>2</v>
      </c>
      <c r="E990" s="64">
        <v>169.49</v>
      </c>
      <c r="F990" s="215">
        <v>0</v>
      </c>
      <c r="G990" s="290" t="e">
        <f t="shared" si="263"/>
        <v>#REF!</v>
      </c>
      <c r="H990" s="290">
        <f t="shared" si="254"/>
        <v>338.98</v>
      </c>
      <c r="I990" s="304">
        <f t="shared" si="255"/>
        <v>0</v>
      </c>
      <c r="J990" s="64" t="e">
        <f t="shared" si="264"/>
        <v>#REF!</v>
      </c>
      <c r="K990" s="209"/>
      <c r="M990" s="178"/>
      <c r="N990" s="178"/>
      <c r="O990" s="178"/>
    </row>
    <row r="991" spans="1:15" ht="13.5" customHeight="1">
      <c r="A991" s="232"/>
      <c r="B991" s="242" t="s">
        <v>1773</v>
      </c>
      <c r="C991" s="503"/>
      <c r="D991" s="504">
        <v>0</v>
      </c>
      <c r="E991" s="64" t="s">
        <v>1</v>
      </c>
      <c r="F991" s="215" t="s">
        <v>1</v>
      </c>
      <c r="G991" s="290"/>
      <c r="H991" s="290"/>
      <c r="I991" s="304"/>
      <c r="J991" s="64"/>
      <c r="K991" s="209"/>
      <c r="M991" s="178"/>
      <c r="N991" s="178"/>
      <c r="O991" s="178"/>
    </row>
    <row r="992" spans="1:15" ht="13.5" customHeight="1">
      <c r="A992" s="232"/>
      <c r="B992" s="498" t="s">
        <v>1774</v>
      </c>
      <c r="C992" s="503" t="s">
        <v>30</v>
      </c>
      <c r="D992" s="504">
        <v>2</v>
      </c>
      <c r="E992" s="64">
        <v>250</v>
      </c>
      <c r="F992" s="215"/>
      <c r="G992" s="290" t="e">
        <f t="shared" si="257"/>
        <v>#REF!</v>
      </c>
      <c r="H992" s="290">
        <f t="shared" si="254"/>
        <v>500</v>
      </c>
      <c r="I992" s="304">
        <f t="shared" si="255"/>
        <v>0</v>
      </c>
      <c r="J992" s="64" t="e">
        <f t="shared" si="258"/>
        <v>#REF!</v>
      </c>
      <c r="K992" s="209"/>
      <c r="M992" s="178"/>
      <c r="N992" s="178"/>
      <c r="O992" s="178"/>
    </row>
    <row r="993" spans="1:15" ht="13.5" customHeight="1">
      <c r="A993" s="232"/>
      <c r="B993" s="498" t="s">
        <v>1775</v>
      </c>
      <c r="C993" s="503" t="s">
        <v>30</v>
      </c>
      <c r="D993" s="504">
        <v>4</v>
      </c>
      <c r="E993" s="64">
        <v>250</v>
      </c>
      <c r="F993" s="215"/>
      <c r="G993" s="290" t="e">
        <f t="shared" si="257"/>
        <v>#REF!</v>
      </c>
      <c r="H993" s="290">
        <f t="shared" si="254"/>
        <v>1000</v>
      </c>
      <c r="I993" s="304">
        <f t="shared" si="255"/>
        <v>0</v>
      </c>
      <c r="J993" s="64" t="e">
        <f t="shared" si="258"/>
        <v>#REF!</v>
      </c>
      <c r="K993" s="209"/>
      <c r="M993" s="178"/>
      <c r="N993" s="178"/>
      <c r="O993" s="178"/>
    </row>
    <row r="994" spans="1:15" ht="13.5" customHeight="1">
      <c r="A994" s="232"/>
      <c r="B994" s="498" t="s">
        <v>1776</v>
      </c>
      <c r="C994" s="503" t="s">
        <v>30</v>
      </c>
      <c r="D994" s="504">
        <v>8</v>
      </c>
      <c r="E994" s="64">
        <v>250</v>
      </c>
      <c r="F994" s="215"/>
      <c r="G994" s="290" t="e">
        <f t="shared" si="257"/>
        <v>#REF!</v>
      </c>
      <c r="H994" s="290">
        <f t="shared" si="254"/>
        <v>2000</v>
      </c>
      <c r="I994" s="304">
        <f t="shared" si="255"/>
        <v>0</v>
      </c>
      <c r="J994" s="64" t="e">
        <f t="shared" si="258"/>
        <v>#REF!</v>
      </c>
      <c r="K994" s="209"/>
      <c r="M994" s="178"/>
      <c r="N994" s="178"/>
      <c r="O994" s="178"/>
    </row>
    <row r="995" spans="1:15" ht="13.5" customHeight="1">
      <c r="A995" s="232"/>
      <c r="B995" s="498" t="s">
        <v>1777</v>
      </c>
      <c r="C995" s="503" t="s">
        <v>30</v>
      </c>
      <c r="D995" s="504">
        <v>8</v>
      </c>
      <c r="E995" s="64">
        <v>250</v>
      </c>
      <c r="F995" s="215"/>
      <c r="G995" s="290" t="e">
        <f t="shared" si="257"/>
        <v>#REF!</v>
      </c>
      <c r="H995" s="290">
        <f t="shared" si="254"/>
        <v>2000</v>
      </c>
      <c r="I995" s="304">
        <f t="shared" si="255"/>
        <v>0</v>
      </c>
      <c r="J995" s="64" t="e">
        <f t="shared" si="258"/>
        <v>#REF!</v>
      </c>
      <c r="K995" s="209"/>
      <c r="M995" s="178"/>
      <c r="N995" s="178"/>
      <c r="O995" s="178"/>
    </row>
    <row r="996" spans="1:15" ht="13.5" customHeight="1">
      <c r="A996" s="232"/>
      <c r="B996" s="498" t="s">
        <v>1778</v>
      </c>
      <c r="C996" s="503" t="s">
        <v>39</v>
      </c>
      <c r="D996" s="504">
        <v>3.78</v>
      </c>
      <c r="E996" s="64">
        <v>1250</v>
      </c>
      <c r="F996" s="215"/>
      <c r="G996" s="290" t="e">
        <f t="shared" si="257"/>
        <v>#REF!</v>
      </c>
      <c r="H996" s="290">
        <f t="shared" si="254"/>
        <v>4725</v>
      </c>
      <c r="I996" s="304">
        <f t="shared" si="255"/>
        <v>0</v>
      </c>
      <c r="J996" s="64" t="e">
        <f t="shared" si="258"/>
        <v>#REF!</v>
      </c>
      <c r="K996" s="209"/>
      <c r="M996" s="178"/>
      <c r="N996" s="178"/>
      <c r="O996" s="178"/>
    </row>
    <row r="997" spans="1:15" ht="13.5" customHeight="1">
      <c r="A997" s="232"/>
      <c r="B997" s="501" t="s">
        <v>1286</v>
      </c>
      <c r="C997" s="503"/>
      <c r="D997" s="504">
        <v>0</v>
      </c>
      <c r="E997" s="64"/>
      <c r="F997" s="215"/>
      <c r="G997" s="290" t="e">
        <f t="shared" si="257"/>
        <v>#REF!</v>
      </c>
      <c r="H997" s="290">
        <f t="shared" si="254"/>
        <v>0</v>
      </c>
      <c r="I997" s="304">
        <f t="shared" si="255"/>
        <v>0</v>
      </c>
      <c r="J997" s="64" t="e">
        <f t="shared" si="258"/>
        <v>#REF!</v>
      </c>
      <c r="K997" s="209"/>
      <c r="M997" s="178"/>
      <c r="N997" s="178"/>
      <c r="O997" s="178"/>
    </row>
    <row r="998" spans="1:15" ht="13.5" customHeight="1">
      <c r="A998" s="232"/>
      <c r="B998" s="242" t="s">
        <v>1748</v>
      </c>
      <c r="C998" s="503"/>
      <c r="D998" s="504">
        <v>0</v>
      </c>
      <c r="E998" s="64"/>
      <c r="F998" s="215"/>
      <c r="G998" s="290" t="e">
        <f t="shared" si="257"/>
        <v>#REF!</v>
      </c>
      <c r="H998" s="290">
        <f t="shared" si="254"/>
        <v>0</v>
      </c>
      <c r="I998" s="304">
        <f t="shared" si="255"/>
        <v>0</v>
      </c>
      <c r="J998" s="64" t="e">
        <f t="shared" si="258"/>
        <v>#REF!</v>
      </c>
      <c r="K998" s="209"/>
      <c r="M998" s="178"/>
      <c r="N998" s="178"/>
      <c r="O998" s="178"/>
    </row>
    <row r="999" spans="1:15" ht="13.5" customHeight="1">
      <c r="A999" s="232"/>
      <c r="B999" s="519" t="s">
        <v>1763</v>
      </c>
      <c r="C999" s="503"/>
      <c r="D999" s="504"/>
      <c r="E999" s="64"/>
      <c r="F999" s="215"/>
      <c r="G999" s="290"/>
      <c r="H999" s="290"/>
      <c r="I999" s="304"/>
      <c r="J999" s="64"/>
      <c r="K999" s="209"/>
      <c r="M999" s="178"/>
      <c r="N999" s="178"/>
      <c r="O999" s="178"/>
    </row>
    <row r="1000" spans="1:15" ht="13.5" customHeight="1">
      <c r="A1000" s="232"/>
      <c r="B1000" s="487" t="s">
        <v>1764</v>
      </c>
      <c r="C1000" s="503" t="s">
        <v>30</v>
      </c>
      <c r="D1000" s="504">
        <v>1</v>
      </c>
      <c r="E1000" s="64">
        <v>298.16000000000003</v>
      </c>
      <c r="F1000" s="215">
        <v>0</v>
      </c>
      <c r="G1000" s="290" t="e">
        <f t="shared" si="257"/>
        <v>#REF!</v>
      </c>
      <c r="H1000" s="290">
        <f t="shared" si="254"/>
        <v>298.16000000000003</v>
      </c>
      <c r="I1000" s="304">
        <f t="shared" si="255"/>
        <v>0</v>
      </c>
      <c r="J1000" s="64" t="e">
        <f t="shared" si="258"/>
        <v>#REF!</v>
      </c>
      <c r="K1000" s="209"/>
      <c r="M1000" s="178"/>
      <c r="N1000" s="178"/>
      <c r="O1000" s="178"/>
    </row>
    <row r="1001" spans="1:15" ht="13.5" customHeight="1">
      <c r="A1001" s="232"/>
      <c r="B1001" s="467" t="s">
        <v>1765</v>
      </c>
      <c r="C1001" s="503" t="s">
        <v>30</v>
      </c>
      <c r="D1001" s="504">
        <v>1</v>
      </c>
      <c r="E1001" s="64">
        <v>273.77</v>
      </c>
      <c r="F1001" s="215">
        <v>0</v>
      </c>
      <c r="G1001" s="290" t="e">
        <f t="shared" si="257"/>
        <v>#REF!</v>
      </c>
      <c r="H1001" s="290">
        <f t="shared" si="254"/>
        <v>273.77</v>
      </c>
      <c r="I1001" s="304">
        <f t="shared" si="255"/>
        <v>0</v>
      </c>
      <c r="J1001" s="64" t="e">
        <f t="shared" si="258"/>
        <v>#REF!</v>
      </c>
      <c r="K1001" s="209"/>
      <c r="M1001" s="178"/>
      <c r="N1001" s="178"/>
      <c r="O1001" s="178"/>
    </row>
    <row r="1002" spans="1:15" ht="13.5" customHeight="1">
      <c r="A1002" s="232"/>
      <c r="B1002" s="436" t="s">
        <v>1766</v>
      </c>
      <c r="C1002" s="503" t="s">
        <v>30</v>
      </c>
      <c r="D1002" s="504">
        <v>1</v>
      </c>
      <c r="E1002" s="64">
        <v>201.62</v>
      </c>
      <c r="F1002" s="215">
        <v>0</v>
      </c>
      <c r="G1002" s="290" t="e">
        <f t="shared" si="257"/>
        <v>#REF!</v>
      </c>
      <c r="H1002" s="290">
        <f t="shared" si="254"/>
        <v>201.62</v>
      </c>
      <c r="I1002" s="304">
        <f t="shared" si="255"/>
        <v>0</v>
      </c>
      <c r="J1002" s="64" t="e">
        <f t="shared" si="258"/>
        <v>#REF!</v>
      </c>
      <c r="K1002" s="209"/>
      <c r="M1002" s="178"/>
      <c r="N1002" s="178"/>
      <c r="O1002" s="178"/>
    </row>
    <row r="1003" spans="1:15" ht="13.5" customHeight="1">
      <c r="A1003" s="232"/>
      <c r="B1003" s="519" t="s">
        <v>1762</v>
      </c>
      <c r="C1003" s="503"/>
      <c r="D1003" s="504"/>
      <c r="E1003" s="64"/>
      <c r="F1003" s="215"/>
      <c r="G1003" s="290"/>
      <c r="H1003" s="290"/>
      <c r="I1003" s="304"/>
      <c r="J1003" s="64"/>
      <c r="K1003" s="209"/>
      <c r="M1003" s="178"/>
      <c r="N1003" s="178"/>
      <c r="O1003" s="178"/>
    </row>
    <row r="1004" spans="1:15" ht="13.5" customHeight="1">
      <c r="A1004" s="232"/>
      <c r="B1004" s="487" t="s">
        <v>1761</v>
      </c>
      <c r="C1004" s="503" t="s">
        <v>30</v>
      </c>
      <c r="D1004" s="504">
        <v>4</v>
      </c>
      <c r="E1004" s="64">
        <v>166.07000000000002</v>
      </c>
      <c r="F1004" s="215">
        <v>0</v>
      </c>
      <c r="G1004" s="290" t="e">
        <f t="shared" si="257"/>
        <v>#REF!</v>
      </c>
      <c r="H1004" s="290">
        <f t="shared" si="254"/>
        <v>664.28</v>
      </c>
      <c r="I1004" s="304">
        <f t="shared" si="255"/>
        <v>0</v>
      </c>
      <c r="J1004" s="64" t="e">
        <f t="shared" si="258"/>
        <v>#REF!</v>
      </c>
      <c r="K1004" s="209"/>
      <c r="M1004" s="178"/>
      <c r="N1004" s="178"/>
      <c r="O1004" s="178"/>
    </row>
    <row r="1005" spans="1:15" ht="13.5" customHeight="1">
      <c r="A1005" s="232"/>
      <c r="B1005" s="436" t="s">
        <v>1767</v>
      </c>
      <c r="C1005" s="503" t="s">
        <v>30</v>
      </c>
      <c r="D1005" s="504">
        <v>4</v>
      </c>
      <c r="E1005" s="64">
        <v>136.31</v>
      </c>
      <c r="F1005" s="215">
        <v>0</v>
      </c>
      <c r="G1005" s="290" t="e">
        <f t="shared" si="257"/>
        <v>#REF!</v>
      </c>
      <c r="H1005" s="290">
        <f t="shared" si="254"/>
        <v>545.24</v>
      </c>
      <c r="I1005" s="304">
        <f t="shared" si="255"/>
        <v>0</v>
      </c>
      <c r="J1005" s="64" t="e">
        <f t="shared" si="258"/>
        <v>#REF!</v>
      </c>
      <c r="K1005" s="209"/>
      <c r="M1005" s="178"/>
      <c r="N1005" s="178"/>
      <c r="O1005" s="178"/>
    </row>
    <row r="1006" spans="1:15" ht="13.5" customHeight="1">
      <c r="A1006" s="232"/>
      <c r="B1006" s="436" t="s">
        <v>1766</v>
      </c>
      <c r="C1006" s="503" t="s">
        <v>30</v>
      </c>
      <c r="D1006" s="504">
        <v>2</v>
      </c>
      <c r="E1006" s="64">
        <v>201.62</v>
      </c>
      <c r="F1006" s="215">
        <v>0</v>
      </c>
      <c r="G1006" s="290" t="e">
        <f t="shared" si="257"/>
        <v>#REF!</v>
      </c>
      <c r="H1006" s="290">
        <f t="shared" si="254"/>
        <v>403.24</v>
      </c>
      <c r="I1006" s="304">
        <f t="shared" si="255"/>
        <v>0</v>
      </c>
      <c r="J1006" s="64" t="e">
        <f t="shared" si="258"/>
        <v>#REF!</v>
      </c>
      <c r="K1006" s="209"/>
      <c r="M1006" s="178"/>
      <c r="N1006" s="178"/>
      <c r="O1006" s="178"/>
    </row>
    <row r="1007" spans="1:15" ht="13.5" customHeight="1">
      <c r="A1007" s="232"/>
      <c r="B1007" s="519" t="s">
        <v>1288</v>
      </c>
      <c r="C1007" s="503"/>
      <c r="D1007" s="504"/>
      <c r="E1007" s="64"/>
      <c r="F1007" s="215"/>
      <c r="G1007" s="290"/>
      <c r="H1007" s="290"/>
      <c r="I1007" s="304"/>
      <c r="J1007" s="64"/>
      <c r="K1007" s="209"/>
      <c r="M1007" s="178"/>
      <c r="N1007" s="178"/>
      <c r="O1007" s="178"/>
    </row>
    <row r="1008" spans="1:15" ht="13.5" customHeight="1">
      <c r="A1008" s="232"/>
      <c r="B1008" s="436" t="s">
        <v>1779</v>
      </c>
      <c r="C1008" s="503" t="s">
        <v>30</v>
      </c>
      <c r="D1008" s="504">
        <v>2</v>
      </c>
      <c r="E1008" s="64">
        <v>54.91</v>
      </c>
      <c r="F1008" s="215">
        <v>57.33</v>
      </c>
      <c r="G1008" s="290" t="e">
        <f t="shared" si="257"/>
        <v>#REF!</v>
      </c>
      <c r="H1008" s="290">
        <f t="shared" si="254"/>
        <v>109.82</v>
      </c>
      <c r="I1008" s="304">
        <f t="shared" si="255"/>
        <v>114.66</v>
      </c>
      <c r="J1008" s="64" t="e">
        <f t="shared" si="258"/>
        <v>#REF!</v>
      </c>
      <c r="K1008" s="209"/>
      <c r="M1008" s="178"/>
      <c r="N1008" s="178"/>
      <c r="O1008" s="178"/>
    </row>
    <row r="1009" spans="1:15" ht="13.5" customHeight="1">
      <c r="A1009" s="232"/>
      <c r="B1009" s="519" t="s">
        <v>1780</v>
      </c>
      <c r="C1009" s="503"/>
      <c r="D1009" s="504"/>
      <c r="E1009" s="64"/>
      <c r="F1009" s="215"/>
      <c r="G1009" s="290"/>
      <c r="H1009" s="290"/>
      <c r="I1009" s="304"/>
      <c r="J1009" s="64"/>
      <c r="K1009" s="209"/>
      <c r="M1009" s="178"/>
      <c r="N1009" s="178"/>
      <c r="O1009" s="178"/>
    </row>
    <row r="1010" spans="1:15" ht="13.5" customHeight="1">
      <c r="A1010" s="232"/>
      <c r="B1010" s="436" t="s">
        <v>1779</v>
      </c>
      <c r="C1010" s="503" t="s">
        <v>30</v>
      </c>
      <c r="D1010" s="504">
        <v>10</v>
      </c>
      <c r="E1010" s="64">
        <v>54.91</v>
      </c>
      <c r="F1010" s="215">
        <v>57.33</v>
      </c>
      <c r="G1010" s="290" t="e">
        <f t="shared" si="257"/>
        <v>#REF!</v>
      </c>
      <c r="H1010" s="290">
        <f t="shared" si="254"/>
        <v>549.1</v>
      </c>
      <c r="I1010" s="304">
        <f t="shared" si="255"/>
        <v>573.29999999999995</v>
      </c>
      <c r="J1010" s="64" t="e">
        <f t="shared" si="258"/>
        <v>#REF!</v>
      </c>
      <c r="K1010" s="209"/>
      <c r="M1010" s="178"/>
      <c r="N1010" s="178"/>
      <c r="O1010" s="178"/>
    </row>
    <row r="1011" spans="1:15" ht="13.5" customHeight="1">
      <c r="A1011" s="232"/>
      <c r="B1011" s="242" t="s">
        <v>1755</v>
      </c>
      <c r="C1011" s="503"/>
      <c r="D1011" s="504">
        <v>0</v>
      </c>
      <c r="E1011" s="64" t="s">
        <v>1</v>
      </c>
      <c r="F1011" s="215" t="s">
        <v>1</v>
      </c>
      <c r="G1011" s="290"/>
      <c r="H1011" s="290"/>
      <c r="I1011" s="304"/>
      <c r="J1011" s="64"/>
      <c r="K1011" s="209"/>
      <c r="M1011" s="178"/>
      <c r="N1011" s="178"/>
      <c r="O1011" s="178"/>
    </row>
    <row r="1012" spans="1:15" ht="13.5" customHeight="1">
      <c r="A1012" s="232"/>
      <c r="B1012" s="498" t="s">
        <v>1757</v>
      </c>
      <c r="C1012" s="503" t="s">
        <v>30</v>
      </c>
      <c r="D1012" s="504">
        <v>1</v>
      </c>
      <c r="E1012" s="64">
        <v>28.57</v>
      </c>
      <c r="F1012" s="215">
        <v>16.350000000000001</v>
      </c>
      <c r="G1012" s="290" t="e">
        <f t="shared" si="257"/>
        <v>#REF!</v>
      </c>
      <c r="H1012" s="290">
        <f t="shared" si="254"/>
        <v>28.57</v>
      </c>
      <c r="I1012" s="304">
        <f t="shared" si="255"/>
        <v>16.350000000000001</v>
      </c>
      <c r="J1012" s="64" t="e">
        <f t="shared" si="258"/>
        <v>#REF!</v>
      </c>
      <c r="K1012" s="209"/>
      <c r="M1012" s="178"/>
      <c r="N1012" s="178"/>
      <c r="O1012" s="178"/>
    </row>
    <row r="1013" spans="1:15" ht="13.5" customHeight="1">
      <c r="A1013" s="232"/>
      <c r="B1013" s="498" t="s">
        <v>1757</v>
      </c>
      <c r="C1013" s="503" t="s">
        <v>30</v>
      </c>
      <c r="D1013" s="504">
        <v>4</v>
      </c>
      <c r="E1013" s="64">
        <v>28.57</v>
      </c>
      <c r="F1013" s="215">
        <v>16.350000000000001</v>
      </c>
      <c r="G1013" s="290" t="e">
        <f t="shared" si="257"/>
        <v>#REF!</v>
      </c>
      <c r="H1013" s="290">
        <f t="shared" si="254"/>
        <v>114.28</v>
      </c>
      <c r="I1013" s="304">
        <f t="shared" si="255"/>
        <v>65.400000000000006</v>
      </c>
      <c r="J1013" s="64" t="e">
        <f t="shared" si="258"/>
        <v>#REF!</v>
      </c>
      <c r="K1013" s="209"/>
      <c r="M1013" s="178"/>
      <c r="N1013" s="178"/>
      <c r="O1013" s="178"/>
    </row>
    <row r="1014" spans="1:15" ht="13.5" customHeight="1">
      <c r="A1014" s="232"/>
      <c r="B1014" s="326" t="s">
        <v>1758</v>
      </c>
      <c r="C1014" s="503" t="s">
        <v>30</v>
      </c>
      <c r="D1014" s="504">
        <v>2</v>
      </c>
      <c r="E1014" s="64">
        <v>0</v>
      </c>
      <c r="F1014" s="215">
        <v>36.29</v>
      </c>
      <c r="G1014" s="290" t="e">
        <f t="shared" si="257"/>
        <v>#REF!</v>
      </c>
      <c r="H1014" s="290">
        <f t="shared" ref="H1014:H1020" si="269">+ROUND(D1014*E1014,2)</f>
        <v>0</v>
      </c>
      <c r="I1014" s="304">
        <f t="shared" ref="I1014:I1020" si="270">+ROUND(D1014*F1014,2)</f>
        <v>72.58</v>
      </c>
      <c r="J1014" s="64" t="e">
        <f t="shared" si="258"/>
        <v>#REF!</v>
      </c>
      <c r="K1014" s="209"/>
      <c r="M1014" s="178"/>
      <c r="N1014" s="178"/>
      <c r="O1014" s="178"/>
    </row>
    <row r="1015" spans="1:15" ht="13.5" customHeight="1">
      <c r="A1015" s="232"/>
      <c r="B1015" s="498" t="s">
        <v>1759</v>
      </c>
      <c r="C1015" s="503" t="s">
        <v>30</v>
      </c>
      <c r="D1015" s="504">
        <v>2</v>
      </c>
      <c r="E1015" s="64">
        <v>28.57</v>
      </c>
      <c r="F1015" s="215">
        <v>27.77</v>
      </c>
      <c r="G1015" s="290" t="e">
        <f t="shared" si="257"/>
        <v>#REF!</v>
      </c>
      <c r="H1015" s="290">
        <f t="shared" si="269"/>
        <v>57.14</v>
      </c>
      <c r="I1015" s="304">
        <f t="shared" si="270"/>
        <v>55.54</v>
      </c>
      <c r="J1015" s="64" t="e">
        <f t="shared" si="258"/>
        <v>#REF!</v>
      </c>
      <c r="K1015" s="209"/>
      <c r="M1015" s="178"/>
      <c r="N1015" s="178"/>
      <c r="O1015" s="178"/>
    </row>
    <row r="1016" spans="1:15" ht="13.5" customHeight="1">
      <c r="A1016" s="232"/>
      <c r="B1016" s="498" t="s">
        <v>1759</v>
      </c>
      <c r="C1016" s="503" t="s">
        <v>30</v>
      </c>
      <c r="D1016" s="504">
        <v>10</v>
      </c>
      <c r="E1016" s="64">
        <v>28.57</v>
      </c>
      <c r="F1016" s="215">
        <v>27.77</v>
      </c>
      <c r="G1016" s="290" t="e">
        <f t="shared" si="257"/>
        <v>#REF!</v>
      </c>
      <c r="H1016" s="290">
        <f t="shared" si="269"/>
        <v>285.7</v>
      </c>
      <c r="I1016" s="304">
        <f t="shared" si="270"/>
        <v>277.7</v>
      </c>
      <c r="J1016" s="64" t="e">
        <f t="shared" si="258"/>
        <v>#REF!</v>
      </c>
      <c r="K1016" s="209"/>
      <c r="M1016" s="178"/>
      <c r="N1016" s="178"/>
      <c r="O1016" s="178"/>
    </row>
    <row r="1017" spans="1:15" ht="13.5" customHeight="1">
      <c r="A1017" s="232"/>
      <c r="B1017" s="242" t="s">
        <v>1773</v>
      </c>
      <c r="C1017" s="503"/>
      <c r="D1017" s="504"/>
      <c r="E1017" s="64"/>
      <c r="F1017" s="215"/>
      <c r="G1017" s="290" t="e">
        <f t="shared" si="257"/>
        <v>#REF!</v>
      </c>
      <c r="H1017" s="290">
        <f t="shared" si="269"/>
        <v>0</v>
      </c>
      <c r="I1017" s="304">
        <f t="shared" si="270"/>
        <v>0</v>
      </c>
      <c r="J1017" s="64" t="e">
        <f t="shared" si="258"/>
        <v>#REF!</v>
      </c>
      <c r="K1017" s="209"/>
      <c r="M1017" s="178"/>
      <c r="N1017" s="178"/>
      <c r="O1017" s="178"/>
    </row>
    <row r="1018" spans="1:15" ht="13.5" customHeight="1">
      <c r="A1018" s="232"/>
      <c r="B1018" s="498" t="s">
        <v>1774</v>
      </c>
      <c r="C1018" s="503" t="s">
        <v>30</v>
      </c>
      <c r="D1018" s="504">
        <v>2</v>
      </c>
      <c r="E1018" s="64">
        <v>250</v>
      </c>
      <c r="F1018" s="215"/>
      <c r="G1018" s="290" t="e">
        <f t="shared" si="257"/>
        <v>#REF!</v>
      </c>
      <c r="H1018" s="290">
        <f t="shared" si="269"/>
        <v>500</v>
      </c>
      <c r="I1018" s="304">
        <f t="shared" si="270"/>
        <v>0</v>
      </c>
      <c r="J1018" s="64" t="e">
        <f t="shared" si="258"/>
        <v>#REF!</v>
      </c>
      <c r="K1018" s="209"/>
      <c r="M1018" s="178"/>
      <c r="N1018" s="178"/>
      <c r="O1018" s="178"/>
    </row>
    <row r="1019" spans="1:15" ht="13.5" customHeight="1">
      <c r="A1019" s="232"/>
      <c r="B1019" s="498" t="s">
        <v>1775</v>
      </c>
      <c r="C1019" s="503" t="s">
        <v>30</v>
      </c>
      <c r="D1019" s="504">
        <v>2</v>
      </c>
      <c r="E1019" s="64">
        <v>250</v>
      </c>
      <c r="F1019" s="215"/>
      <c r="G1019" s="290" t="e">
        <f t="shared" si="257"/>
        <v>#REF!</v>
      </c>
      <c r="H1019" s="290">
        <f t="shared" si="269"/>
        <v>500</v>
      </c>
      <c r="I1019" s="304">
        <f t="shared" si="270"/>
        <v>0</v>
      </c>
      <c r="J1019" s="64" t="e">
        <f t="shared" si="258"/>
        <v>#REF!</v>
      </c>
      <c r="K1019" s="209"/>
      <c r="M1019" s="178"/>
      <c r="N1019" s="178"/>
      <c r="O1019" s="178"/>
    </row>
    <row r="1020" spans="1:15" ht="13.5" customHeight="1">
      <c r="A1020" s="232"/>
      <c r="B1020" s="498" t="s">
        <v>1778</v>
      </c>
      <c r="C1020" s="503" t="s">
        <v>39</v>
      </c>
      <c r="D1020" s="504">
        <v>7.42</v>
      </c>
      <c r="E1020" s="64">
        <v>1250</v>
      </c>
      <c r="F1020" s="215"/>
      <c r="G1020" s="290" t="e">
        <f t="shared" si="257"/>
        <v>#REF!</v>
      </c>
      <c r="H1020" s="290">
        <f t="shared" si="269"/>
        <v>9275</v>
      </c>
      <c r="I1020" s="304">
        <f t="shared" si="270"/>
        <v>0</v>
      </c>
      <c r="J1020" s="64" t="e">
        <f t="shared" si="258"/>
        <v>#REF!</v>
      </c>
      <c r="K1020" s="209"/>
      <c r="M1020" s="178"/>
      <c r="N1020" s="178"/>
      <c r="O1020" s="178"/>
    </row>
    <row r="1021" spans="1:15" ht="13.5" customHeight="1">
      <c r="A1021" s="232"/>
      <c r="B1021" s="450" t="s">
        <v>1781</v>
      </c>
      <c r="C1021" s="63"/>
      <c r="D1021" s="435"/>
      <c r="E1021" s="64" t="s">
        <v>1</v>
      </c>
      <c r="F1021" s="215" t="s">
        <v>1</v>
      </c>
      <c r="G1021" s="290"/>
      <c r="H1021" s="290"/>
      <c r="I1021" s="304"/>
      <c r="J1021" s="64"/>
      <c r="K1021" s="209" t="e">
        <f>SUM(H1021:H1117)+SUM(I1021:I1117)*tc</f>
        <v>#REF!</v>
      </c>
      <c r="M1021" s="178"/>
      <c r="N1021" s="178"/>
      <c r="O1021" s="178"/>
    </row>
    <row r="1022" spans="1:15" ht="13.5" customHeight="1">
      <c r="A1022" s="232"/>
      <c r="B1022" s="512" t="s">
        <v>1782</v>
      </c>
      <c r="C1022" s="491"/>
      <c r="D1022" s="506">
        <v>0</v>
      </c>
      <c r="E1022" s="64"/>
      <c r="F1022" s="215"/>
      <c r="G1022" s="290"/>
      <c r="H1022" s="290"/>
      <c r="I1022" s="304"/>
      <c r="J1022" s="64"/>
      <c r="K1022" s="209"/>
      <c r="M1022" s="178"/>
      <c r="N1022" s="178"/>
      <c r="O1022" s="178"/>
    </row>
    <row r="1023" spans="1:15" ht="13.5" customHeight="1">
      <c r="A1023" s="232"/>
      <c r="B1023" s="490" t="s">
        <v>1783</v>
      </c>
      <c r="C1023" s="491" t="s">
        <v>39</v>
      </c>
      <c r="D1023" s="506">
        <v>4.9800000000000004</v>
      </c>
      <c r="E1023" s="64"/>
      <c r="F1023" s="215">
        <v>69</v>
      </c>
      <c r="G1023" s="290" t="e">
        <f t="shared" ref="G1023:G1086" si="271">+ROUND(E1023+F1023*tc,2)</f>
        <v>#REF!</v>
      </c>
      <c r="H1023" s="290">
        <f t="shared" ref="H1023:H1086" si="272">+ROUND(D1023*E1023,2)</f>
        <v>0</v>
      </c>
      <c r="I1023" s="304">
        <f t="shared" ref="I1023:I1086" si="273">+ROUND(D1023*F1023,2)</f>
        <v>343.62</v>
      </c>
      <c r="J1023" s="64" t="e">
        <f t="shared" ref="J1023:J1086" si="274">+ROUND(H1023+I1023*tc,2)</f>
        <v>#REF!</v>
      </c>
      <c r="K1023" s="209"/>
      <c r="M1023" s="178"/>
      <c r="N1023" s="178"/>
      <c r="O1023" s="178"/>
    </row>
    <row r="1024" spans="1:15" ht="13.5" customHeight="1">
      <c r="A1024" s="232"/>
      <c r="B1024" s="490" t="s">
        <v>1784</v>
      </c>
      <c r="C1024" s="491" t="s">
        <v>39</v>
      </c>
      <c r="D1024" s="506">
        <v>1.34</v>
      </c>
      <c r="E1024" s="64"/>
      <c r="F1024" s="215">
        <v>69</v>
      </c>
      <c r="G1024" s="290" t="e">
        <f t="shared" si="271"/>
        <v>#REF!</v>
      </c>
      <c r="H1024" s="290">
        <f t="shared" si="272"/>
        <v>0</v>
      </c>
      <c r="I1024" s="304">
        <f t="shared" si="273"/>
        <v>92.46</v>
      </c>
      <c r="J1024" s="64" t="e">
        <f t="shared" si="274"/>
        <v>#REF!</v>
      </c>
      <c r="K1024" s="209"/>
      <c r="M1024" s="178"/>
      <c r="N1024" s="178"/>
      <c r="O1024" s="178"/>
    </row>
    <row r="1025" spans="1:15" ht="13.5" customHeight="1">
      <c r="A1025" s="232"/>
      <c r="B1025" s="512" t="s">
        <v>1785</v>
      </c>
      <c r="C1025" s="491"/>
      <c r="D1025" s="506">
        <v>0</v>
      </c>
      <c r="E1025" s="64"/>
      <c r="F1025" s="215"/>
      <c r="G1025" s="290" t="e">
        <f t="shared" si="271"/>
        <v>#REF!</v>
      </c>
      <c r="H1025" s="290">
        <f t="shared" si="272"/>
        <v>0</v>
      </c>
      <c r="I1025" s="304">
        <f t="shared" si="273"/>
        <v>0</v>
      </c>
      <c r="J1025" s="64" t="e">
        <f t="shared" si="274"/>
        <v>#REF!</v>
      </c>
      <c r="K1025" s="209"/>
      <c r="M1025" s="178"/>
      <c r="N1025" s="178"/>
      <c r="O1025" s="178"/>
    </row>
    <row r="1026" spans="1:15" ht="13.5" customHeight="1">
      <c r="A1026" s="232"/>
      <c r="B1026" s="490" t="s">
        <v>1783</v>
      </c>
      <c r="C1026" s="491" t="s">
        <v>39</v>
      </c>
      <c r="D1026" s="506">
        <v>5.32</v>
      </c>
      <c r="E1026" s="64"/>
      <c r="F1026" s="215">
        <v>69</v>
      </c>
      <c r="G1026" s="290" t="e">
        <f t="shared" si="271"/>
        <v>#REF!</v>
      </c>
      <c r="H1026" s="290">
        <f t="shared" si="272"/>
        <v>0</v>
      </c>
      <c r="I1026" s="304">
        <f t="shared" si="273"/>
        <v>367.08</v>
      </c>
      <c r="J1026" s="64" t="e">
        <f t="shared" si="274"/>
        <v>#REF!</v>
      </c>
      <c r="K1026" s="209"/>
      <c r="M1026" s="178"/>
      <c r="N1026" s="178"/>
      <c r="O1026" s="178"/>
    </row>
    <row r="1027" spans="1:15" ht="13.5" customHeight="1">
      <c r="A1027" s="232"/>
      <c r="B1027" s="490" t="s">
        <v>1786</v>
      </c>
      <c r="C1027" s="491" t="s">
        <v>39</v>
      </c>
      <c r="D1027" s="506">
        <v>1.34</v>
      </c>
      <c r="E1027" s="64"/>
      <c r="F1027" s="215">
        <v>69</v>
      </c>
      <c r="G1027" s="290" t="e">
        <f t="shared" si="271"/>
        <v>#REF!</v>
      </c>
      <c r="H1027" s="290">
        <f t="shared" si="272"/>
        <v>0</v>
      </c>
      <c r="I1027" s="304">
        <f t="shared" si="273"/>
        <v>92.46</v>
      </c>
      <c r="J1027" s="64" t="e">
        <f t="shared" si="274"/>
        <v>#REF!</v>
      </c>
      <c r="K1027" s="209"/>
      <c r="M1027" s="178"/>
      <c r="N1027" s="178"/>
      <c r="O1027" s="178"/>
    </row>
    <row r="1028" spans="1:15" ht="13.5" customHeight="1">
      <c r="A1028" s="232"/>
      <c r="B1028" s="512" t="s">
        <v>1787</v>
      </c>
      <c r="C1028" s="491"/>
      <c r="D1028" s="506">
        <v>0</v>
      </c>
      <c r="E1028" s="64"/>
      <c r="F1028" s="215"/>
      <c r="G1028" s="290" t="e">
        <f t="shared" si="271"/>
        <v>#REF!</v>
      </c>
      <c r="H1028" s="290">
        <f t="shared" si="272"/>
        <v>0</v>
      </c>
      <c r="I1028" s="304">
        <f t="shared" si="273"/>
        <v>0</v>
      </c>
      <c r="J1028" s="64" t="e">
        <f t="shared" si="274"/>
        <v>#REF!</v>
      </c>
      <c r="K1028" s="209"/>
      <c r="M1028" s="178"/>
      <c r="N1028" s="178"/>
      <c r="O1028" s="178"/>
    </row>
    <row r="1029" spans="1:15" ht="13.5" customHeight="1">
      <c r="A1029" s="232"/>
      <c r="B1029" s="490" t="s">
        <v>1788</v>
      </c>
      <c r="C1029" s="491" t="s">
        <v>39</v>
      </c>
      <c r="D1029" s="506">
        <v>6.45</v>
      </c>
      <c r="E1029" s="64"/>
      <c r="F1029" s="215">
        <v>69</v>
      </c>
      <c r="G1029" s="290" t="e">
        <f t="shared" si="271"/>
        <v>#REF!</v>
      </c>
      <c r="H1029" s="290">
        <f t="shared" si="272"/>
        <v>0</v>
      </c>
      <c r="I1029" s="304">
        <f t="shared" si="273"/>
        <v>445.05</v>
      </c>
      <c r="J1029" s="64" t="e">
        <f t="shared" si="274"/>
        <v>#REF!</v>
      </c>
      <c r="K1029" s="209"/>
      <c r="M1029" s="178"/>
      <c r="N1029" s="178"/>
      <c r="O1029" s="178"/>
    </row>
    <row r="1030" spans="1:15" ht="13.5" customHeight="1">
      <c r="A1030" s="232"/>
      <c r="B1030" s="490" t="s">
        <v>1789</v>
      </c>
      <c r="C1030" s="491" t="s">
        <v>39</v>
      </c>
      <c r="D1030" s="506">
        <v>0.93</v>
      </c>
      <c r="E1030" s="64"/>
      <c r="F1030" s="215">
        <v>69</v>
      </c>
      <c r="G1030" s="290" t="e">
        <f t="shared" si="271"/>
        <v>#REF!</v>
      </c>
      <c r="H1030" s="290">
        <f t="shared" si="272"/>
        <v>0</v>
      </c>
      <c r="I1030" s="304">
        <f t="shared" si="273"/>
        <v>64.17</v>
      </c>
      <c r="J1030" s="64" t="e">
        <f t="shared" si="274"/>
        <v>#REF!</v>
      </c>
      <c r="K1030" s="209"/>
      <c r="M1030" s="178"/>
      <c r="N1030" s="178"/>
      <c r="O1030" s="178"/>
    </row>
    <row r="1031" spans="1:15" ht="13.5" customHeight="1">
      <c r="A1031" s="232"/>
      <c r="B1031" s="512" t="s">
        <v>1790</v>
      </c>
      <c r="C1031" s="491"/>
      <c r="D1031" s="506">
        <v>0</v>
      </c>
      <c r="E1031" s="64"/>
      <c r="F1031" s="215"/>
      <c r="G1031" s="290" t="e">
        <f t="shared" si="271"/>
        <v>#REF!</v>
      </c>
      <c r="H1031" s="290">
        <f t="shared" si="272"/>
        <v>0</v>
      </c>
      <c r="I1031" s="304">
        <f t="shared" si="273"/>
        <v>0</v>
      </c>
      <c r="J1031" s="64" t="e">
        <f t="shared" si="274"/>
        <v>#REF!</v>
      </c>
      <c r="K1031" s="209"/>
      <c r="M1031" s="178"/>
      <c r="N1031" s="178"/>
      <c r="O1031" s="178"/>
    </row>
    <row r="1032" spans="1:15" ht="13.5" customHeight="1">
      <c r="A1032" s="232"/>
      <c r="B1032" s="490" t="s">
        <v>1788</v>
      </c>
      <c r="C1032" s="491" t="s">
        <v>39</v>
      </c>
      <c r="D1032" s="506">
        <v>6.49</v>
      </c>
      <c r="E1032" s="64"/>
      <c r="F1032" s="215">
        <v>69</v>
      </c>
      <c r="G1032" s="290" t="e">
        <f t="shared" si="271"/>
        <v>#REF!</v>
      </c>
      <c r="H1032" s="290">
        <f t="shared" si="272"/>
        <v>0</v>
      </c>
      <c r="I1032" s="304">
        <f t="shared" si="273"/>
        <v>447.81</v>
      </c>
      <c r="J1032" s="64" t="e">
        <f t="shared" si="274"/>
        <v>#REF!</v>
      </c>
      <c r="K1032" s="209"/>
      <c r="M1032" s="178"/>
      <c r="N1032" s="178"/>
      <c r="O1032" s="178"/>
    </row>
    <row r="1033" spans="1:15" ht="13.5" customHeight="1">
      <c r="A1033" s="232"/>
      <c r="B1033" s="490" t="s">
        <v>1791</v>
      </c>
      <c r="C1033" s="491" t="s">
        <v>39</v>
      </c>
      <c r="D1033" s="506">
        <v>0.93</v>
      </c>
      <c r="E1033" s="64"/>
      <c r="F1033" s="215">
        <v>69</v>
      </c>
      <c r="G1033" s="290" t="e">
        <f t="shared" si="271"/>
        <v>#REF!</v>
      </c>
      <c r="H1033" s="290">
        <f t="shared" si="272"/>
        <v>0</v>
      </c>
      <c r="I1033" s="304">
        <f t="shared" si="273"/>
        <v>64.17</v>
      </c>
      <c r="J1033" s="64" t="e">
        <f t="shared" si="274"/>
        <v>#REF!</v>
      </c>
      <c r="K1033" s="209"/>
      <c r="M1033" s="178"/>
      <c r="N1033" s="178"/>
      <c r="O1033" s="178"/>
    </row>
    <row r="1034" spans="1:15" ht="13.5" customHeight="1">
      <c r="A1034" s="232"/>
      <c r="B1034" s="512" t="s">
        <v>1792</v>
      </c>
      <c r="C1034" s="491"/>
      <c r="D1034" s="506">
        <v>0</v>
      </c>
      <c r="E1034" s="64"/>
      <c r="F1034" s="215"/>
      <c r="G1034" s="290" t="e">
        <f t="shared" si="271"/>
        <v>#REF!</v>
      </c>
      <c r="H1034" s="290">
        <f t="shared" si="272"/>
        <v>0</v>
      </c>
      <c r="I1034" s="304">
        <f t="shared" si="273"/>
        <v>0</v>
      </c>
      <c r="J1034" s="64" t="e">
        <f t="shared" si="274"/>
        <v>#REF!</v>
      </c>
      <c r="K1034" s="209"/>
      <c r="M1034" s="178"/>
      <c r="N1034" s="178"/>
      <c r="O1034" s="178"/>
    </row>
    <row r="1035" spans="1:15" ht="13.5" customHeight="1">
      <c r="A1035" s="232"/>
      <c r="B1035" s="490" t="s">
        <v>1788</v>
      </c>
      <c r="C1035" s="491" t="s">
        <v>39</v>
      </c>
      <c r="D1035" s="506">
        <v>4.9000000000000004</v>
      </c>
      <c r="E1035" s="64"/>
      <c r="F1035" s="215">
        <v>69</v>
      </c>
      <c r="G1035" s="290" t="e">
        <f t="shared" si="271"/>
        <v>#REF!</v>
      </c>
      <c r="H1035" s="290">
        <f t="shared" si="272"/>
        <v>0</v>
      </c>
      <c r="I1035" s="304">
        <f t="shared" si="273"/>
        <v>338.1</v>
      </c>
      <c r="J1035" s="64" t="e">
        <f t="shared" si="274"/>
        <v>#REF!</v>
      </c>
      <c r="K1035" s="209"/>
      <c r="M1035" s="178"/>
      <c r="N1035" s="178"/>
      <c r="O1035" s="178"/>
    </row>
    <row r="1036" spans="1:15" ht="13.5" customHeight="1">
      <c r="A1036" s="232"/>
      <c r="B1036" s="490" t="s">
        <v>1786</v>
      </c>
      <c r="C1036" s="491" t="s">
        <v>39</v>
      </c>
      <c r="D1036" s="506">
        <v>1.34</v>
      </c>
      <c r="E1036" s="64"/>
      <c r="F1036" s="215">
        <v>69</v>
      </c>
      <c r="G1036" s="290" t="e">
        <f t="shared" si="271"/>
        <v>#REF!</v>
      </c>
      <c r="H1036" s="290">
        <f t="shared" si="272"/>
        <v>0</v>
      </c>
      <c r="I1036" s="304">
        <f t="shared" si="273"/>
        <v>92.46</v>
      </c>
      <c r="J1036" s="64" t="e">
        <f t="shared" si="274"/>
        <v>#REF!</v>
      </c>
      <c r="K1036" s="209"/>
      <c r="M1036" s="178"/>
      <c r="N1036" s="178"/>
      <c r="O1036" s="178"/>
    </row>
    <row r="1037" spans="1:15" ht="13.5" customHeight="1">
      <c r="A1037" s="232"/>
      <c r="B1037" s="512" t="s">
        <v>1793</v>
      </c>
      <c r="C1037" s="491"/>
      <c r="D1037" s="506">
        <v>0</v>
      </c>
      <c r="E1037" s="64"/>
      <c r="F1037" s="215"/>
      <c r="G1037" s="290" t="e">
        <f t="shared" si="271"/>
        <v>#REF!</v>
      </c>
      <c r="H1037" s="290">
        <f t="shared" si="272"/>
        <v>0</v>
      </c>
      <c r="I1037" s="304">
        <f t="shared" si="273"/>
        <v>0</v>
      </c>
      <c r="J1037" s="64" t="e">
        <f t="shared" si="274"/>
        <v>#REF!</v>
      </c>
      <c r="K1037" s="209"/>
      <c r="M1037" s="178"/>
      <c r="N1037" s="178"/>
      <c r="O1037" s="178"/>
    </row>
    <row r="1038" spans="1:15" ht="13.5" customHeight="1">
      <c r="A1038" s="232"/>
      <c r="B1038" s="490" t="s">
        <v>1783</v>
      </c>
      <c r="C1038" s="491" t="s">
        <v>39</v>
      </c>
      <c r="D1038" s="506">
        <v>5.24</v>
      </c>
      <c r="E1038" s="64"/>
      <c r="F1038" s="215">
        <v>69</v>
      </c>
      <c r="G1038" s="290" t="e">
        <f t="shared" si="271"/>
        <v>#REF!</v>
      </c>
      <c r="H1038" s="290">
        <f t="shared" si="272"/>
        <v>0</v>
      </c>
      <c r="I1038" s="304">
        <f t="shared" si="273"/>
        <v>361.56</v>
      </c>
      <c r="J1038" s="64" t="e">
        <f t="shared" si="274"/>
        <v>#REF!</v>
      </c>
      <c r="K1038" s="209"/>
      <c r="M1038" s="178"/>
      <c r="N1038" s="178"/>
      <c r="O1038" s="178"/>
    </row>
    <row r="1039" spans="1:15" ht="13.5" customHeight="1">
      <c r="A1039" s="232"/>
      <c r="B1039" s="490" t="s">
        <v>1784</v>
      </c>
      <c r="C1039" s="491" t="s">
        <v>39</v>
      </c>
      <c r="D1039" s="506">
        <v>1.34</v>
      </c>
      <c r="E1039" s="64"/>
      <c r="F1039" s="215">
        <v>69</v>
      </c>
      <c r="G1039" s="290" t="e">
        <f t="shared" si="271"/>
        <v>#REF!</v>
      </c>
      <c r="H1039" s="290">
        <f t="shared" si="272"/>
        <v>0</v>
      </c>
      <c r="I1039" s="304">
        <f t="shared" si="273"/>
        <v>92.46</v>
      </c>
      <c r="J1039" s="64" t="e">
        <f t="shared" si="274"/>
        <v>#REF!</v>
      </c>
      <c r="K1039" s="209"/>
      <c r="M1039" s="178"/>
      <c r="N1039" s="178"/>
      <c r="O1039" s="178"/>
    </row>
    <row r="1040" spans="1:15" ht="13.5" customHeight="1">
      <c r="A1040" s="232"/>
      <c r="B1040" s="512" t="s">
        <v>1794</v>
      </c>
      <c r="C1040" s="491"/>
      <c r="D1040" s="506">
        <v>0</v>
      </c>
      <c r="E1040" s="64"/>
      <c r="F1040" s="215"/>
      <c r="G1040" s="290" t="e">
        <f t="shared" si="271"/>
        <v>#REF!</v>
      </c>
      <c r="H1040" s="290">
        <f t="shared" si="272"/>
        <v>0</v>
      </c>
      <c r="I1040" s="304">
        <f t="shared" si="273"/>
        <v>0</v>
      </c>
      <c r="J1040" s="64" t="e">
        <f t="shared" si="274"/>
        <v>#REF!</v>
      </c>
      <c r="K1040" s="209"/>
      <c r="M1040" s="178"/>
      <c r="N1040" s="178"/>
      <c r="O1040" s="178"/>
    </row>
    <row r="1041" spans="1:15" ht="13.5" customHeight="1">
      <c r="A1041" s="232"/>
      <c r="B1041" s="490" t="s">
        <v>1783</v>
      </c>
      <c r="C1041" s="491" t="s">
        <v>39</v>
      </c>
      <c r="D1041" s="506">
        <v>3.23</v>
      </c>
      <c r="E1041" s="64"/>
      <c r="F1041" s="215">
        <v>69</v>
      </c>
      <c r="G1041" s="290" t="e">
        <f t="shared" si="271"/>
        <v>#REF!</v>
      </c>
      <c r="H1041" s="290">
        <f t="shared" si="272"/>
        <v>0</v>
      </c>
      <c r="I1041" s="304">
        <f t="shared" si="273"/>
        <v>222.87</v>
      </c>
      <c r="J1041" s="64" t="e">
        <f t="shared" si="274"/>
        <v>#REF!</v>
      </c>
      <c r="K1041" s="209"/>
      <c r="M1041" s="178"/>
      <c r="N1041" s="178"/>
      <c r="O1041" s="178"/>
    </row>
    <row r="1042" spans="1:15" ht="13.5" customHeight="1">
      <c r="A1042" s="232"/>
      <c r="B1042" s="490" t="s">
        <v>1784</v>
      </c>
      <c r="C1042" s="491" t="s">
        <v>39</v>
      </c>
      <c r="D1042" s="506">
        <v>0</v>
      </c>
      <c r="E1042" s="64"/>
      <c r="F1042" s="215"/>
      <c r="G1042" s="290" t="e">
        <f t="shared" si="271"/>
        <v>#REF!</v>
      </c>
      <c r="H1042" s="290">
        <f t="shared" si="272"/>
        <v>0</v>
      </c>
      <c r="I1042" s="304">
        <f t="shared" si="273"/>
        <v>0</v>
      </c>
      <c r="J1042" s="64" t="e">
        <f t="shared" si="274"/>
        <v>#REF!</v>
      </c>
      <c r="K1042" s="209"/>
      <c r="M1042" s="178"/>
      <c r="N1042" s="178"/>
      <c r="O1042" s="178"/>
    </row>
    <row r="1043" spans="1:15" ht="13.5" customHeight="1">
      <c r="A1043" s="232"/>
      <c r="B1043" s="512" t="s">
        <v>1795</v>
      </c>
      <c r="C1043" s="491"/>
      <c r="D1043" s="506">
        <v>0</v>
      </c>
      <c r="E1043" s="64"/>
      <c r="F1043" s="215"/>
      <c r="G1043" s="290" t="e">
        <f t="shared" si="271"/>
        <v>#REF!</v>
      </c>
      <c r="H1043" s="290">
        <f t="shared" si="272"/>
        <v>0</v>
      </c>
      <c r="I1043" s="304">
        <f t="shared" si="273"/>
        <v>0</v>
      </c>
      <c r="J1043" s="64" t="e">
        <f t="shared" si="274"/>
        <v>#REF!</v>
      </c>
      <c r="K1043" s="209"/>
      <c r="M1043" s="178"/>
      <c r="N1043" s="178"/>
      <c r="O1043" s="178"/>
    </row>
    <row r="1044" spans="1:15" ht="13.5" customHeight="1">
      <c r="A1044" s="232"/>
      <c r="B1044" s="490" t="s">
        <v>1783</v>
      </c>
      <c r="C1044" s="491" t="s">
        <v>39</v>
      </c>
      <c r="D1044" s="506">
        <v>103.52000000000001</v>
      </c>
      <c r="E1044" s="64"/>
      <c r="F1044" s="215">
        <v>69</v>
      </c>
      <c r="G1044" s="290" t="e">
        <f t="shared" si="271"/>
        <v>#REF!</v>
      </c>
      <c r="H1044" s="290">
        <f t="shared" si="272"/>
        <v>0</v>
      </c>
      <c r="I1044" s="304">
        <f t="shared" si="273"/>
        <v>7142.88</v>
      </c>
      <c r="J1044" s="64" t="e">
        <f t="shared" si="274"/>
        <v>#REF!</v>
      </c>
      <c r="K1044" s="209"/>
      <c r="M1044" s="178"/>
      <c r="N1044" s="178"/>
      <c r="O1044" s="178"/>
    </row>
    <row r="1045" spans="1:15" ht="13.5" customHeight="1">
      <c r="A1045" s="232"/>
      <c r="B1045" s="490" t="s">
        <v>1791</v>
      </c>
      <c r="C1045" s="491" t="s">
        <v>39</v>
      </c>
      <c r="D1045" s="506">
        <v>25.76</v>
      </c>
      <c r="E1045" s="64"/>
      <c r="F1045" s="215">
        <v>69</v>
      </c>
      <c r="G1045" s="290" t="e">
        <f t="shared" si="271"/>
        <v>#REF!</v>
      </c>
      <c r="H1045" s="290">
        <f t="shared" si="272"/>
        <v>0</v>
      </c>
      <c r="I1045" s="304">
        <f t="shared" si="273"/>
        <v>1777.44</v>
      </c>
      <c r="J1045" s="64" t="e">
        <f t="shared" si="274"/>
        <v>#REF!</v>
      </c>
      <c r="K1045" s="209"/>
      <c r="M1045" s="178"/>
      <c r="N1045" s="178"/>
      <c r="O1045" s="178"/>
    </row>
    <row r="1046" spans="1:15" ht="13.5" customHeight="1">
      <c r="A1046" s="232"/>
      <c r="B1046" s="490" t="s">
        <v>1796</v>
      </c>
      <c r="C1046" s="491" t="s">
        <v>39</v>
      </c>
      <c r="D1046" s="506">
        <v>26.24</v>
      </c>
      <c r="E1046" s="64"/>
      <c r="F1046" s="215">
        <v>89</v>
      </c>
      <c r="G1046" s="290" t="e">
        <f t="shared" si="271"/>
        <v>#REF!</v>
      </c>
      <c r="H1046" s="290">
        <f t="shared" si="272"/>
        <v>0</v>
      </c>
      <c r="I1046" s="304">
        <f t="shared" si="273"/>
        <v>2335.36</v>
      </c>
      <c r="J1046" s="64" t="e">
        <f t="shared" si="274"/>
        <v>#REF!</v>
      </c>
      <c r="K1046" s="209"/>
      <c r="M1046" s="178"/>
      <c r="N1046" s="178"/>
      <c r="O1046" s="178"/>
    </row>
    <row r="1047" spans="1:15" ht="13.5" customHeight="1">
      <c r="A1047" s="232"/>
      <c r="B1047" s="512" t="s">
        <v>1797</v>
      </c>
      <c r="C1047" s="491"/>
      <c r="D1047" s="506">
        <v>0</v>
      </c>
      <c r="E1047" s="64"/>
      <c r="F1047" s="215"/>
      <c r="G1047" s="290" t="e">
        <f t="shared" si="271"/>
        <v>#REF!</v>
      </c>
      <c r="H1047" s="290">
        <f t="shared" si="272"/>
        <v>0</v>
      </c>
      <c r="I1047" s="304">
        <f t="shared" si="273"/>
        <v>0</v>
      </c>
      <c r="J1047" s="64" t="e">
        <f t="shared" si="274"/>
        <v>#REF!</v>
      </c>
      <c r="K1047" s="209"/>
      <c r="M1047" s="178"/>
      <c r="N1047" s="178"/>
      <c r="O1047" s="178"/>
    </row>
    <row r="1048" spans="1:15" ht="13.5" customHeight="1">
      <c r="A1048" s="232"/>
      <c r="B1048" s="490" t="s">
        <v>1783</v>
      </c>
      <c r="C1048" s="491" t="s">
        <v>39</v>
      </c>
      <c r="D1048" s="506">
        <v>101.44</v>
      </c>
      <c r="E1048" s="64"/>
      <c r="F1048" s="215">
        <v>69</v>
      </c>
      <c r="G1048" s="290" t="e">
        <f t="shared" si="271"/>
        <v>#REF!</v>
      </c>
      <c r="H1048" s="290">
        <f t="shared" si="272"/>
        <v>0</v>
      </c>
      <c r="I1048" s="304">
        <f t="shared" si="273"/>
        <v>6999.36</v>
      </c>
      <c r="J1048" s="64" t="e">
        <f t="shared" si="274"/>
        <v>#REF!</v>
      </c>
      <c r="K1048" s="209"/>
      <c r="M1048" s="178"/>
      <c r="N1048" s="178"/>
      <c r="O1048" s="178"/>
    </row>
    <row r="1049" spans="1:15" ht="13.5" customHeight="1">
      <c r="A1049" s="232"/>
      <c r="B1049" s="490" t="s">
        <v>1791</v>
      </c>
      <c r="C1049" s="491" t="s">
        <v>39</v>
      </c>
      <c r="D1049" s="506">
        <v>25.76</v>
      </c>
      <c r="E1049" s="64"/>
      <c r="F1049" s="215">
        <v>69</v>
      </c>
      <c r="G1049" s="290" t="e">
        <f t="shared" si="271"/>
        <v>#REF!</v>
      </c>
      <c r="H1049" s="290">
        <f t="shared" si="272"/>
        <v>0</v>
      </c>
      <c r="I1049" s="304">
        <f t="shared" si="273"/>
        <v>1777.44</v>
      </c>
      <c r="J1049" s="64" t="e">
        <f t="shared" si="274"/>
        <v>#REF!</v>
      </c>
      <c r="K1049" s="209"/>
      <c r="M1049" s="178"/>
      <c r="N1049" s="178"/>
      <c r="O1049" s="178"/>
    </row>
    <row r="1050" spans="1:15" ht="13.5" customHeight="1">
      <c r="A1050" s="232"/>
      <c r="B1050" s="490" t="s">
        <v>1784</v>
      </c>
      <c r="C1050" s="491" t="s">
        <v>39</v>
      </c>
      <c r="D1050" s="506">
        <v>26.56</v>
      </c>
      <c r="E1050" s="64"/>
      <c r="F1050" s="215">
        <v>69</v>
      </c>
      <c r="G1050" s="290" t="e">
        <f t="shared" si="271"/>
        <v>#REF!</v>
      </c>
      <c r="H1050" s="290">
        <f t="shared" si="272"/>
        <v>0</v>
      </c>
      <c r="I1050" s="304">
        <f t="shared" si="273"/>
        <v>1832.64</v>
      </c>
      <c r="J1050" s="64" t="e">
        <f t="shared" si="274"/>
        <v>#REF!</v>
      </c>
      <c r="K1050" s="209"/>
      <c r="M1050" s="178"/>
      <c r="N1050" s="178"/>
      <c r="O1050" s="178"/>
    </row>
    <row r="1051" spans="1:15" ht="13.5" customHeight="1">
      <c r="A1051" s="232"/>
      <c r="B1051" s="512" t="s">
        <v>1798</v>
      </c>
      <c r="C1051" s="491"/>
      <c r="D1051" s="506"/>
      <c r="E1051" s="64"/>
      <c r="F1051" s="215"/>
      <c r="G1051" s="290" t="e">
        <f t="shared" si="271"/>
        <v>#REF!</v>
      </c>
      <c r="H1051" s="290">
        <f t="shared" si="272"/>
        <v>0</v>
      </c>
      <c r="I1051" s="304">
        <f t="shared" si="273"/>
        <v>0</v>
      </c>
      <c r="J1051" s="64" t="e">
        <f t="shared" si="274"/>
        <v>#REF!</v>
      </c>
      <c r="K1051" s="209"/>
      <c r="M1051" s="178"/>
      <c r="N1051" s="178"/>
      <c r="O1051" s="178"/>
    </row>
    <row r="1052" spans="1:15" ht="13.5" customHeight="1">
      <c r="A1052" s="232"/>
      <c r="B1052" s="490" t="s">
        <v>1783</v>
      </c>
      <c r="C1052" s="491" t="s">
        <v>39</v>
      </c>
      <c r="D1052" s="506">
        <v>3.25</v>
      </c>
      <c r="E1052" s="64"/>
      <c r="F1052" s="215">
        <v>69</v>
      </c>
      <c r="G1052" s="290" t="e">
        <f t="shared" si="271"/>
        <v>#REF!</v>
      </c>
      <c r="H1052" s="290">
        <f t="shared" si="272"/>
        <v>0</v>
      </c>
      <c r="I1052" s="304">
        <f t="shared" si="273"/>
        <v>224.25</v>
      </c>
      <c r="J1052" s="64" t="e">
        <f t="shared" si="274"/>
        <v>#REF!</v>
      </c>
      <c r="K1052" s="209"/>
      <c r="M1052" s="178"/>
      <c r="N1052" s="178"/>
      <c r="O1052" s="178"/>
    </row>
    <row r="1053" spans="1:15" ht="13.5" customHeight="1">
      <c r="A1053" s="232"/>
      <c r="B1053" s="490" t="s">
        <v>1791</v>
      </c>
      <c r="C1053" s="491" t="s">
        <v>39</v>
      </c>
      <c r="D1053" s="506">
        <v>1.61</v>
      </c>
      <c r="E1053" s="64"/>
      <c r="F1053" s="215">
        <v>69</v>
      </c>
      <c r="G1053" s="290" t="e">
        <f t="shared" si="271"/>
        <v>#REF!</v>
      </c>
      <c r="H1053" s="290">
        <f t="shared" si="272"/>
        <v>0</v>
      </c>
      <c r="I1053" s="304">
        <f t="shared" si="273"/>
        <v>111.09</v>
      </c>
      <c r="J1053" s="64" t="e">
        <f t="shared" si="274"/>
        <v>#REF!</v>
      </c>
      <c r="K1053" s="209"/>
      <c r="M1053" s="178"/>
      <c r="N1053" s="178"/>
      <c r="O1053" s="178"/>
    </row>
    <row r="1054" spans="1:15" ht="13.5" customHeight="1">
      <c r="A1054" s="232"/>
      <c r="B1054" s="512" t="s">
        <v>1799</v>
      </c>
      <c r="C1054" s="491"/>
      <c r="D1054" s="506"/>
      <c r="E1054" s="64"/>
      <c r="F1054" s="215"/>
      <c r="G1054" s="290" t="e">
        <f t="shared" si="271"/>
        <v>#REF!</v>
      </c>
      <c r="H1054" s="290">
        <f t="shared" si="272"/>
        <v>0</v>
      </c>
      <c r="I1054" s="304">
        <f t="shared" si="273"/>
        <v>0</v>
      </c>
      <c r="J1054" s="64" t="e">
        <f t="shared" si="274"/>
        <v>#REF!</v>
      </c>
      <c r="K1054" s="209"/>
      <c r="M1054" s="178"/>
      <c r="N1054" s="178"/>
      <c r="O1054" s="178"/>
    </row>
    <row r="1055" spans="1:15" ht="13.5" customHeight="1">
      <c r="A1055" s="232"/>
      <c r="B1055" s="490" t="s">
        <v>1783</v>
      </c>
      <c r="C1055" s="491" t="s">
        <v>39</v>
      </c>
      <c r="D1055" s="506">
        <v>99.45</v>
      </c>
      <c r="E1055" s="64"/>
      <c r="F1055" s="215">
        <v>69</v>
      </c>
      <c r="G1055" s="290" t="e">
        <f t="shared" si="271"/>
        <v>#REF!</v>
      </c>
      <c r="H1055" s="290">
        <f t="shared" si="272"/>
        <v>0</v>
      </c>
      <c r="I1055" s="304">
        <f t="shared" si="273"/>
        <v>6862.05</v>
      </c>
      <c r="J1055" s="64" t="e">
        <f t="shared" si="274"/>
        <v>#REF!</v>
      </c>
      <c r="K1055" s="209"/>
      <c r="M1055" s="178"/>
      <c r="N1055" s="178"/>
      <c r="O1055" s="178"/>
    </row>
    <row r="1056" spans="1:15" ht="13.5" customHeight="1">
      <c r="A1056" s="232"/>
      <c r="B1056" s="490" t="s">
        <v>1791</v>
      </c>
      <c r="C1056" s="491" t="s">
        <v>39</v>
      </c>
      <c r="D1056" s="506">
        <v>48.300000000000004</v>
      </c>
      <c r="E1056" s="64"/>
      <c r="F1056" s="215">
        <v>69</v>
      </c>
      <c r="G1056" s="290" t="e">
        <f t="shared" si="271"/>
        <v>#REF!</v>
      </c>
      <c r="H1056" s="290">
        <f t="shared" si="272"/>
        <v>0</v>
      </c>
      <c r="I1056" s="304">
        <f t="shared" si="273"/>
        <v>3332.7</v>
      </c>
      <c r="J1056" s="64" t="e">
        <f t="shared" si="274"/>
        <v>#REF!</v>
      </c>
      <c r="K1056" s="209"/>
      <c r="M1056" s="178"/>
      <c r="N1056" s="178"/>
      <c r="O1056" s="178"/>
    </row>
    <row r="1057" spans="1:15" ht="13.5" customHeight="1">
      <c r="A1057" s="232"/>
      <c r="B1057" s="512" t="s">
        <v>1800</v>
      </c>
      <c r="C1057" s="491"/>
      <c r="D1057" s="506">
        <v>0</v>
      </c>
      <c r="E1057" s="64"/>
      <c r="F1057" s="215"/>
      <c r="G1057" s="290" t="e">
        <f t="shared" si="271"/>
        <v>#REF!</v>
      </c>
      <c r="H1057" s="290">
        <f t="shared" si="272"/>
        <v>0</v>
      </c>
      <c r="I1057" s="304">
        <f t="shared" si="273"/>
        <v>0</v>
      </c>
      <c r="J1057" s="64" t="e">
        <f t="shared" si="274"/>
        <v>#REF!</v>
      </c>
      <c r="K1057" s="209"/>
      <c r="M1057" s="178"/>
      <c r="N1057" s="178"/>
      <c r="O1057" s="178"/>
    </row>
    <row r="1058" spans="1:15" ht="13.5" customHeight="1">
      <c r="A1058" s="232"/>
      <c r="B1058" s="490" t="s">
        <v>1783</v>
      </c>
      <c r="C1058" s="491" t="s">
        <v>39</v>
      </c>
      <c r="D1058" s="506">
        <v>103.68</v>
      </c>
      <c r="E1058" s="64"/>
      <c r="F1058" s="215">
        <v>69</v>
      </c>
      <c r="G1058" s="290" t="e">
        <f t="shared" si="271"/>
        <v>#REF!</v>
      </c>
      <c r="H1058" s="290">
        <f t="shared" si="272"/>
        <v>0</v>
      </c>
      <c r="I1058" s="304">
        <f t="shared" si="273"/>
        <v>7153.92</v>
      </c>
      <c r="J1058" s="64" t="e">
        <f t="shared" si="274"/>
        <v>#REF!</v>
      </c>
      <c r="K1058" s="209"/>
      <c r="M1058" s="178"/>
      <c r="N1058" s="178"/>
      <c r="O1058" s="178"/>
    </row>
    <row r="1059" spans="1:15" ht="13.5" customHeight="1">
      <c r="A1059" s="232"/>
      <c r="B1059" s="490" t="s">
        <v>1784</v>
      </c>
      <c r="C1059" s="491" t="s">
        <v>39</v>
      </c>
      <c r="D1059" s="506">
        <v>25.76</v>
      </c>
      <c r="E1059" s="64"/>
      <c r="F1059" s="215">
        <v>69</v>
      </c>
      <c r="G1059" s="290" t="e">
        <f t="shared" si="271"/>
        <v>#REF!</v>
      </c>
      <c r="H1059" s="290">
        <f t="shared" si="272"/>
        <v>0</v>
      </c>
      <c r="I1059" s="304">
        <f t="shared" si="273"/>
        <v>1777.44</v>
      </c>
      <c r="J1059" s="64" t="e">
        <f t="shared" si="274"/>
        <v>#REF!</v>
      </c>
      <c r="K1059" s="209"/>
      <c r="M1059" s="178"/>
      <c r="N1059" s="178"/>
      <c r="O1059" s="178"/>
    </row>
    <row r="1060" spans="1:15" ht="13.5" customHeight="1">
      <c r="A1060" s="232"/>
      <c r="B1060" s="512" t="s">
        <v>1801</v>
      </c>
      <c r="C1060" s="491"/>
      <c r="D1060" s="506">
        <v>0</v>
      </c>
      <c r="E1060" s="64"/>
      <c r="F1060" s="215"/>
      <c r="G1060" s="290" t="e">
        <f t="shared" si="271"/>
        <v>#REF!</v>
      </c>
      <c r="H1060" s="290">
        <f t="shared" si="272"/>
        <v>0</v>
      </c>
      <c r="I1060" s="304">
        <f t="shared" si="273"/>
        <v>0</v>
      </c>
      <c r="J1060" s="64" t="e">
        <f t="shared" si="274"/>
        <v>#REF!</v>
      </c>
      <c r="K1060" s="209"/>
      <c r="M1060" s="178"/>
      <c r="N1060" s="178"/>
      <c r="O1060" s="178"/>
    </row>
    <row r="1061" spans="1:15" ht="13.5" customHeight="1">
      <c r="A1061" s="232"/>
      <c r="B1061" s="490" t="s">
        <v>1783</v>
      </c>
      <c r="C1061" s="491" t="s">
        <v>39</v>
      </c>
      <c r="D1061" s="506">
        <v>109.12</v>
      </c>
      <c r="E1061" s="64"/>
      <c r="F1061" s="215">
        <v>69</v>
      </c>
      <c r="G1061" s="290" t="e">
        <f t="shared" si="271"/>
        <v>#REF!</v>
      </c>
      <c r="H1061" s="290">
        <f t="shared" si="272"/>
        <v>0</v>
      </c>
      <c r="I1061" s="304">
        <f t="shared" si="273"/>
        <v>7529.28</v>
      </c>
      <c r="J1061" s="64" t="e">
        <f t="shared" si="274"/>
        <v>#REF!</v>
      </c>
      <c r="K1061" s="209"/>
      <c r="M1061" s="178"/>
      <c r="N1061" s="178"/>
      <c r="O1061" s="178"/>
    </row>
    <row r="1062" spans="1:15" ht="13.5" customHeight="1">
      <c r="A1062" s="232"/>
      <c r="B1062" s="490" t="s">
        <v>1784</v>
      </c>
      <c r="C1062" s="491" t="s">
        <v>39</v>
      </c>
      <c r="D1062" s="506">
        <v>25.76</v>
      </c>
      <c r="E1062" s="64"/>
      <c r="F1062" s="215">
        <v>69</v>
      </c>
      <c r="G1062" s="290" t="e">
        <f t="shared" si="271"/>
        <v>#REF!</v>
      </c>
      <c r="H1062" s="290">
        <f t="shared" si="272"/>
        <v>0</v>
      </c>
      <c r="I1062" s="304">
        <f t="shared" si="273"/>
        <v>1777.44</v>
      </c>
      <c r="J1062" s="64" t="e">
        <f t="shared" si="274"/>
        <v>#REF!</v>
      </c>
      <c r="K1062" s="209"/>
      <c r="M1062" s="178"/>
      <c r="N1062" s="178"/>
      <c r="O1062" s="178"/>
    </row>
    <row r="1063" spans="1:15" ht="13.5" customHeight="1">
      <c r="A1063" s="232"/>
      <c r="B1063" s="512" t="s">
        <v>1802</v>
      </c>
      <c r="C1063" s="491"/>
      <c r="D1063" s="506"/>
      <c r="E1063" s="64"/>
      <c r="F1063" s="215"/>
      <c r="G1063" s="290" t="e">
        <f t="shared" si="271"/>
        <v>#REF!</v>
      </c>
      <c r="H1063" s="290">
        <f t="shared" si="272"/>
        <v>0</v>
      </c>
      <c r="I1063" s="304">
        <f t="shared" si="273"/>
        <v>0</v>
      </c>
      <c r="J1063" s="64" t="e">
        <f t="shared" si="274"/>
        <v>#REF!</v>
      </c>
      <c r="K1063" s="209"/>
      <c r="M1063" s="178"/>
      <c r="N1063" s="178"/>
      <c r="O1063" s="178"/>
    </row>
    <row r="1064" spans="1:15" ht="13.5" customHeight="1">
      <c r="A1064" s="232"/>
      <c r="B1064" s="490" t="s">
        <v>1783</v>
      </c>
      <c r="C1064" s="491" t="s">
        <v>39</v>
      </c>
      <c r="D1064" s="506">
        <v>116.32</v>
      </c>
      <c r="E1064" s="64"/>
      <c r="F1064" s="215">
        <v>69</v>
      </c>
      <c r="G1064" s="290" t="e">
        <f t="shared" si="271"/>
        <v>#REF!</v>
      </c>
      <c r="H1064" s="290">
        <f t="shared" si="272"/>
        <v>0</v>
      </c>
      <c r="I1064" s="304">
        <f t="shared" si="273"/>
        <v>8026.08</v>
      </c>
      <c r="J1064" s="64" t="e">
        <f t="shared" si="274"/>
        <v>#REF!</v>
      </c>
      <c r="K1064" s="209"/>
      <c r="M1064" s="178"/>
      <c r="N1064" s="178"/>
      <c r="O1064" s="178"/>
    </row>
    <row r="1065" spans="1:15" ht="13.5" customHeight="1">
      <c r="A1065" s="232"/>
      <c r="B1065" s="490" t="s">
        <v>1784</v>
      </c>
      <c r="C1065" s="491" t="s">
        <v>39</v>
      </c>
      <c r="D1065" s="506">
        <v>0</v>
      </c>
      <c r="E1065" s="64"/>
      <c r="F1065" s="215"/>
      <c r="G1065" s="290" t="e">
        <f t="shared" si="271"/>
        <v>#REF!</v>
      </c>
      <c r="H1065" s="290">
        <f t="shared" si="272"/>
        <v>0</v>
      </c>
      <c r="I1065" s="304">
        <f t="shared" si="273"/>
        <v>0</v>
      </c>
      <c r="J1065" s="64" t="e">
        <f t="shared" si="274"/>
        <v>#REF!</v>
      </c>
      <c r="K1065" s="209"/>
      <c r="M1065" s="178"/>
      <c r="N1065" s="178"/>
      <c r="O1065" s="178"/>
    </row>
    <row r="1066" spans="1:15" ht="13.5" customHeight="1">
      <c r="A1066" s="232"/>
      <c r="B1066" s="512" t="s">
        <v>1803</v>
      </c>
      <c r="C1066" s="491"/>
      <c r="D1066" s="506"/>
      <c r="E1066" s="64"/>
      <c r="F1066" s="215"/>
      <c r="G1066" s="290" t="e">
        <f t="shared" si="271"/>
        <v>#REF!</v>
      </c>
      <c r="H1066" s="290">
        <f t="shared" si="272"/>
        <v>0</v>
      </c>
      <c r="I1066" s="304">
        <f t="shared" si="273"/>
        <v>0</v>
      </c>
      <c r="J1066" s="64" t="e">
        <f t="shared" si="274"/>
        <v>#REF!</v>
      </c>
      <c r="K1066" s="209"/>
      <c r="M1066" s="178"/>
      <c r="N1066" s="178"/>
      <c r="O1066" s="178"/>
    </row>
    <row r="1067" spans="1:15" ht="13.5" customHeight="1">
      <c r="A1067" s="232"/>
      <c r="B1067" s="490" t="s">
        <v>1783</v>
      </c>
      <c r="C1067" s="491" t="s">
        <v>39</v>
      </c>
      <c r="D1067" s="506">
        <v>109.44</v>
      </c>
      <c r="E1067" s="64"/>
      <c r="F1067" s="215">
        <v>69</v>
      </c>
      <c r="G1067" s="290" t="e">
        <f t="shared" si="271"/>
        <v>#REF!</v>
      </c>
      <c r="H1067" s="290">
        <f t="shared" si="272"/>
        <v>0</v>
      </c>
      <c r="I1067" s="304">
        <f t="shared" si="273"/>
        <v>7551.36</v>
      </c>
      <c r="J1067" s="64" t="e">
        <f t="shared" si="274"/>
        <v>#REF!</v>
      </c>
      <c r="K1067" s="209"/>
      <c r="M1067" s="178"/>
      <c r="N1067" s="178"/>
      <c r="O1067" s="178"/>
    </row>
    <row r="1068" spans="1:15" ht="13.5" customHeight="1">
      <c r="A1068" s="232"/>
      <c r="B1068" s="490" t="s">
        <v>1796</v>
      </c>
      <c r="C1068" s="491" t="s">
        <v>39</v>
      </c>
      <c r="D1068" s="506">
        <v>17.760000000000002</v>
      </c>
      <c r="E1068" s="64"/>
      <c r="F1068" s="215">
        <v>69</v>
      </c>
      <c r="G1068" s="290" t="e">
        <f t="shared" si="271"/>
        <v>#REF!</v>
      </c>
      <c r="H1068" s="290">
        <f t="shared" si="272"/>
        <v>0</v>
      </c>
      <c r="I1068" s="304">
        <f t="shared" si="273"/>
        <v>1225.44</v>
      </c>
      <c r="J1068" s="64" t="e">
        <f t="shared" si="274"/>
        <v>#REF!</v>
      </c>
      <c r="K1068" s="209"/>
      <c r="M1068" s="178"/>
      <c r="N1068" s="178"/>
      <c r="O1068" s="178"/>
    </row>
    <row r="1069" spans="1:15" ht="13.5" customHeight="1">
      <c r="A1069" s="232"/>
      <c r="B1069" s="512" t="s">
        <v>1804</v>
      </c>
      <c r="C1069" s="491"/>
      <c r="D1069" s="506"/>
      <c r="E1069" s="64"/>
      <c r="F1069" s="215"/>
      <c r="G1069" s="290" t="e">
        <f t="shared" si="271"/>
        <v>#REF!</v>
      </c>
      <c r="H1069" s="290">
        <f t="shared" si="272"/>
        <v>0</v>
      </c>
      <c r="I1069" s="304">
        <f t="shared" si="273"/>
        <v>0</v>
      </c>
      <c r="J1069" s="64" t="e">
        <f t="shared" si="274"/>
        <v>#REF!</v>
      </c>
      <c r="K1069" s="209"/>
      <c r="M1069" s="178"/>
      <c r="N1069" s="178"/>
      <c r="O1069" s="178"/>
    </row>
    <row r="1070" spans="1:15" ht="13.5" customHeight="1">
      <c r="A1070" s="232"/>
      <c r="B1070" s="490" t="s">
        <v>1783</v>
      </c>
      <c r="C1070" s="491" t="s">
        <v>39</v>
      </c>
      <c r="D1070" s="506">
        <v>97.759999999999991</v>
      </c>
      <c r="E1070" s="64"/>
      <c r="F1070" s="215">
        <v>69</v>
      </c>
      <c r="G1070" s="290" t="e">
        <f t="shared" si="271"/>
        <v>#REF!</v>
      </c>
      <c r="H1070" s="290">
        <f t="shared" si="272"/>
        <v>0</v>
      </c>
      <c r="I1070" s="304">
        <f t="shared" si="273"/>
        <v>6745.44</v>
      </c>
      <c r="J1070" s="64" t="e">
        <f t="shared" si="274"/>
        <v>#REF!</v>
      </c>
      <c r="K1070" s="209"/>
      <c r="M1070" s="178"/>
      <c r="N1070" s="178"/>
      <c r="O1070" s="178"/>
    </row>
    <row r="1071" spans="1:15" ht="13.5" customHeight="1">
      <c r="A1071" s="232"/>
      <c r="B1071" s="490" t="s">
        <v>1784</v>
      </c>
      <c r="C1071" s="491" t="s">
        <v>39</v>
      </c>
      <c r="D1071" s="506">
        <v>0</v>
      </c>
      <c r="E1071" s="64"/>
      <c r="F1071" s="215"/>
      <c r="G1071" s="290" t="e">
        <f t="shared" si="271"/>
        <v>#REF!</v>
      </c>
      <c r="H1071" s="290">
        <f t="shared" si="272"/>
        <v>0</v>
      </c>
      <c r="I1071" s="304">
        <f t="shared" si="273"/>
        <v>0</v>
      </c>
      <c r="J1071" s="64" t="e">
        <f t="shared" si="274"/>
        <v>#REF!</v>
      </c>
      <c r="K1071" s="209"/>
      <c r="M1071" s="178"/>
      <c r="N1071" s="178"/>
      <c r="O1071" s="178"/>
    </row>
    <row r="1072" spans="1:15" ht="13.5" customHeight="1">
      <c r="A1072" s="232"/>
      <c r="B1072" s="512" t="s">
        <v>1805</v>
      </c>
      <c r="C1072" s="491"/>
      <c r="D1072" s="506"/>
      <c r="E1072" s="64"/>
      <c r="F1072" s="215"/>
      <c r="G1072" s="290" t="e">
        <f t="shared" si="271"/>
        <v>#REF!</v>
      </c>
      <c r="H1072" s="290">
        <f t="shared" si="272"/>
        <v>0</v>
      </c>
      <c r="I1072" s="304">
        <f t="shared" si="273"/>
        <v>0</v>
      </c>
      <c r="J1072" s="64" t="e">
        <f t="shared" si="274"/>
        <v>#REF!</v>
      </c>
      <c r="K1072" s="209"/>
      <c r="M1072" s="178"/>
      <c r="N1072" s="178"/>
      <c r="O1072" s="178"/>
    </row>
    <row r="1073" spans="1:15" ht="13.5" customHeight="1">
      <c r="A1073" s="232"/>
      <c r="B1073" s="490" t="s">
        <v>1783</v>
      </c>
      <c r="C1073" s="491" t="s">
        <v>39</v>
      </c>
      <c r="D1073" s="506">
        <v>83.84</v>
      </c>
      <c r="E1073" s="64"/>
      <c r="F1073" s="215">
        <v>69</v>
      </c>
      <c r="G1073" s="290" t="e">
        <f t="shared" si="271"/>
        <v>#REF!</v>
      </c>
      <c r="H1073" s="290">
        <f t="shared" si="272"/>
        <v>0</v>
      </c>
      <c r="I1073" s="304">
        <f t="shared" si="273"/>
        <v>5784.96</v>
      </c>
      <c r="J1073" s="64" t="e">
        <f t="shared" si="274"/>
        <v>#REF!</v>
      </c>
      <c r="K1073" s="209"/>
      <c r="M1073" s="178"/>
      <c r="N1073" s="178"/>
      <c r="O1073" s="178"/>
    </row>
    <row r="1074" spans="1:15" ht="13.5" customHeight="1">
      <c r="A1074" s="232"/>
      <c r="B1074" s="490" t="s">
        <v>1784</v>
      </c>
      <c r="C1074" s="491" t="s">
        <v>39</v>
      </c>
      <c r="D1074" s="506">
        <v>21.44</v>
      </c>
      <c r="E1074" s="64"/>
      <c r="F1074" s="215">
        <v>69</v>
      </c>
      <c r="G1074" s="290" t="e">
        <f t="shared" si="271"/>
        <v>#REF!</v>
      </c>
      <c r="H1074" s="290">
        <f t="shared" si="272"/>
        <v>0</v>
      </c>
      <c r="I1074" s="304">
        <f t="shared" si="273"/>
        <v>1479.36</v>
      </c>
      <c r="J1074" s="64" t="e">
        <f t="shared" si="274"/>
        <v>#REF!</v>
      </c>
      <c r="K1074" s="209"/>
      <c r="M1074" s="178"/>
      <c r="N1074" s="178"/>
      <c r="O1074" s="178"/>
    </row>
    <row r="1075" spans="1:15" ht="13.5" customHeight="1">
      <c r="A1075" s="232"/>
      <c r="B1075" s="512" t="s">
        <v>1806</v>
      </c>
      <c r="C1075" s="491"/>
      <c r="D1075" s="506">
        <v>0</v>
      </c>
      <c r="E1075" s="64"/>
      <c r="F1075" s="215"/>
      <c r="G1075" s="290" t="e">
        <f t="shared" si="271"/>
        <v>#REF!</v>
      </c>
      <c r="H1075" s="290">
        <f t="shared" si="272"/>
        <v>0</v>
      </c>
      <c r="I1075" s="304">
        <f t="shared" si="273"/>
        <v>0</v>
      </c>
      <c r="J1075" s="64" t="e">
        <f t="shared" si="274"/>
        <v>#REF!</v>
      </c>
      <c r="K1075" s="209"/>
      <c r="M1075" s="178"/>
      <c r="N1075" s="178"/>
      <c r="O1075" s="178"/>
    </row>
    <row r="1076" spans="1:15" ht="13.5" customHeight="1">
      <c r="A1076" s="232"/>
      <c r="B1076" s="490" t="s">
        <v>1783</v>
      </c>
      <c r="C1076" s="491" t="s">
        <v>39</v>
      </c>
      <c r="D1076" s="506">
        <v>83.84</v>
      </c>
      <c r="E1076" s="64"/>
      <c r="F1076" s="215">
        <v>69</v>
      </c>
      <c r="G1076" s="290" t="e">
        <f t="shared" si="271"/>
        <v>#REF!</v>
      </c>
      <c r="H1076" s="290">
        <f t="shared" si="272"/>
        <v>0</v>
      </c>
      <c r="I1076" s="304">
        <f t="shared" si="273"/>
        <v>5784.96</v>
      </c>
      <c r="J1076" s="64" t="e">
        <f t="shared" si="274"/>
        <v>#REF!</v>
      </c>
      <c r="K1076" s="209"/>
      <c r="M1076" s="178"/>
      <c r="N1076" s="178"/>
      <c r="O1076" s="178"/>
    </row>
    <row r="1077" spans="1:15" ht="13.5" customHeight="1">
      <c r="A1077" s="232"/>
      <c r="B1077" s="490" t="s">
        <v>1786</v>
      </c>
      <c r="C1077" s="491" t="s">
        <v>39</v>
      </c>
      <c r="D1077" s="506">
        <v>21.44</v>
      </c>
      <c r="E1077" s="64"/>
      <c r="F1077" s="215">
        <v>69</v>
      </c>
      <c r="G1077" s="290" t="e">
        <f t="shared" si="271"/>
        <v>#REF!</v>
      </c>
      <c r="H1077" s="290">
        <f t="shared" si="272"/>
        <v>0</v>
      </c>
      <c r="I1077" s="304">
        <f t="shared" si="273"/>
        <v>1479.36</v>
      </c>
      <c r="J1077" s="64" t="e">
        <f t="shared" si="274"/>
        <v>#REF!</v>
      </c>
      <c r="K1077" s="209"/>
      <c r="M1077" s="178"/>
      <c r="N1077" s="178"/>
      <c r="O1077" s="178"/>
    </row>
    <row r="1078" spans="1:15" ht="13.5" customHeight="1">
      <c r="A1078" s="232"/>
      <c r="B1078" s="512" t="s">
        <v>1807</v>
      </c>
      <c r="C1078" s="491"/>
      <c r="D1078" s="506"/>
      <c r="E1078" s="64"/>
      <c r="F1078" s="215"/>
      <c r="G1078" s="290" t="e">
        <f t="shared" si="271"/>
        <v>#REF!</v>
      </c>
      <c r="H1078" s="290">
        <f t="shared" si="272"/>
        <v>0</v>
      </c>
      <c r="I1078" s="304">
        <f t="shared" si="273"/>
        <v>0</v>
      </c>
      <c r="J1078" s="64" t="e">
        <f t="shared" si="274"/>
        <v>#REF!</v>
      </c>
      <c r="K1078" s="209"/>
      <c r="M1078" s="178"/>
      <c r="N1078" s="178"/>
      <c r="O1078" s="178"/>
    </row>
    <row r="1079" spans="1:15" ht="13.5" customHeight="1">
      <c r="A1079" s="232"/>
      <c r="B1079" s="490" t="s">
        <v>1788</v>
      </c>
      <c r="C1079" s="491" t="s">
        <v>39</v>
      </c>
      <c r="D1079" s="506">
        <v>100.96000000000001</v>
      </c>
      <c r="E1079" s="64"/>
      <c r="F1079" s="215">
        <v>69</v>
      </c>
      <c r="G1079" s="290" t="e">
        <f t="shared" si="271"/>
        <v>#REF!</v>
      </c>
      <c r="H1079" s="290">
        <f t="shared" si="272"/>
        <v>0</v>
      </c>
      <c r="I1079" s="304">
        <f t="shared" si="273"/>
        <v>6966.24</v>
      </c>
      <c r="J1079" s="64" t="e">
        <f t="shared" si="274"/>
        <v>#REF!</v>
      </c>
      <c r="K1079" s="209"/>
      <c r="M1079" s="178"/>
      <c r="N1079" s="178"/>
      <c r="O1079" s="178"/>
    </row>
    <row r="1080" spans="1:15" ht="13.5" customHeight="1">
      <c r="A1080" s="232"/>
      <c r="B1080" s="490" t="s">
        <v>1786</v>
      </c>
      <c r="C1080" s="491" t="s">
        <v>39</v>
      </c>
      <c r="D1080" s="506">
        <v>14.88</v>
      </c>
      <c r="E1080" s="64"/>
      <c r="F1080" s="215">
        <v>69</v>
      </c>
      <c r="G1080" s="290" t="e">
        <f t="shared" si="271"/>
        <v>#REF!</v>
      </c>
      <c r="H1080" s="290">
        <f t="shared" si="272"/>
        <v>0</v>
      </c>
      <c r="I1080" s="304">
        <f t="shared" si="273"/>
        <v>1026.72</v>
      </c>
      <c r="J1080" s="64" t="e">
        <f t="shared" si="274"/>
        <v>#REF!</v>
      </c>
      <c r="K1080" s="209"/>
      <c r="M1080" s="178"/>
      <c r="N1080" s="178"/>
      <c r="O1080" s="178"/>
    </row>
    <row r="1081" spans="1:15" ht="13.5" customHeight="1">
      <c r="A1081" s="232"/>
      <c r="B1081" s="512" t="s">
        <v>1808</v>
      </c>
      <c r="C1081" s="491"/>
      <c r="D1081" s="506"/>
      <c r="E1081" s="64"/>
      <c r="F1081" s="215"/>
      <c r="G1081" s="290" t="e">
        <f t="shared" si="271"/>
        <v>#REF!</v>
      </c>
      <c r="H1081" s="290">
        <f t="shared" si="272"/>
        <v>0</v>
      </c>
      <c r="I1081" s="304">
        <f t="shared" si="273"/>
        <v>0</v>
      </c>
      <c r="J1081" s="64" t="e">
        <f t="shared" si="274"/>
        <v>#REF!</v>
      </c>
      <c r="K1081" s="209"/>
      <c r="M1081" s="178"/>
      <c r="N1081" s="178"/>
      <c r="O1081" s="178"/>
    </row>
    <row r="1082" spans="1:15" ht="13.5" customHeight="1">
      <c r="A1082" s="232"/>
      <c r="B1082" s="490" t="s">
        <v>1788</v>
      </c>
      <c r="C1082" s="491" t="s">
        <v>39</v>
      </c>
      <c r="D1082" s="506">
        <v>81.12</v>
      </c>
      <c r="E1082" s="64"/>
      <c r="F1082" s="215">
        <v>69</v>
      </c>
      <c r="G1082" s="290" t="e">
        <f t="shared" si="271"/>
        <v>#REF!</v>
      </c>
      <c r="H1082" s="290">
        <f t="shared" si="272"/>
        <v>0</v>
      </c>
      <c r="I1082" s="304">
        <f t="shared" si="273"/>
        <v>5597.28</v>
      </c>
      <c r="J1082" s="64" t="e">
        <f t="shared" si="274"/>
        <v>#REF!</v>
      </c>
      <c r="K1082" s="209"/>
      <c r="M1082" s="178"/>
      <c r="N1082" s="178"/>
      <c r="O1082" s="178"/>
    </row>
    <row r="1083" spans="1:15" ht="13.5" customHeight="1">
      <c r="A1083" s="232"/>
      <c r="B1083" s="490" t="s">
        <v>1784</v>
      </c>
      <c r="C1083" s="491" t="s">
        <v>39</v>
      </c>
      <c r="D1083" s="506">
        <v>37.28</v>
      </c>
      <c r="E1083" s="64"/>
      <c r="F1083" s="215">
        <v>69</v>
      </c>
      <c r="G1083" s="290" t="e">
        <f t="shared" si="271"/>
        <v>#REF!</v>
      </c>
      <c r="H1083" s="290">
        <f t="shared" si="272"/>
        <v>0</v>
      </c>
      <c r="I1083" s="304">
        <f t="shared" si="273"/>
        <v>2572.3200000000002</v>
      </c>
      <c r="J1083" s="64" t="e">
        <f t="shared" si="274"/>
        <v>#REF!</v>
      </c>
      <c r="K1083" s="209"/>
      <c r="M1083" s="178"/>
      <c r="N1083" s="178"/>
      <c r="O1083" s="178"/>
    </row>
    <row r="1084" spans="1:15" ht="13.5" customHeight="1">
      <c r="A1084" s="232"/>
      <c r="B1084" s="512" t="s">
        <v>1809</v>
      </c>
      <c r="C1084" s="491"/>
      <c r="D1084" s="506"/>
      <c r="E1084" s="64"/>
      <c r="F1084" s="215"/>
      <c r="G1084" s="290" t="e">
        <f t="shared" si="271"/>
        <v>#REF!</v>
      </c>
      <c r="H1084" s="290">
        <f t="shared" si="272"/>
        <v>0</v>
      </c>
      <c r="I1084" s="304">
        <f t="shared" si="273"/>
        <v>0</v>
      </c>
      <c r="J1084" s="64" t="e">
        <f t="shared" si="274"/>
        <v>#REF!</v>
      </c>
      <c r="K1084" s="209"/>
      <c r="M1084" s="178"/>
      <c r="N1084" s="178"/>
      <c r="O1084" s="178"/>
    </row>
    <row r="1085" spans="1:15" ht="13.5" customHeight="1">
      <c r="A1085" s="232"/>
      <c r="B1085" s="490" t="s">
        <v>1788</v>
      </c>
      <c r="C1085" s="491" t="s">
        <v>39</v>
      </c>
      <c r="D1085" s="506">
        <v>71.199999999999989</v>
      </c>
      <c r="E1085" s="64"/>
      <c r="F1085" s="215">
        <v>69</v>
      </c>
      <c r="G1085" s="290" t="e">
        <f t="shared" si="271"/>
        <v>#REF!</v>
      </c>
      <c r="H1085" s="290">
        <f t="shared" si="272"/>
        <v>0</v>
      </c>
      <c r="I1085" s="304">
        <f t="shared" si="273"/>
        <v>4912.8</v>
      </c>
      <c r="J1085" s="64" t="e">
        <f t="shared" si="274"/>
        <v>#REF!</v>
      </c>
      <c r="K1085" s="209"/>
      <c r="M1085" s="178"/>
      <c r="N1085" s="178"/>
      <c r="O1085" s="178"/>
    </row>
    <row r="1086" spans="1:15" ht="13.5" customHeight="1">
      <c r="A1086" s="232"/>
      <c r="B1086" s="490" t="s">
        <v>1786</v>
      </c>
      <c r="C1086" s="491" t="s">
        <v>39</v>
      </c>
      <c r="D1086" s="506">
        <v>45.92</v>
      </c>
      <c r="E1086" s="64"/>
      <c r="F1086" s="215">
        <v>69</v>
      </c>
      <c r="G1086" s="290" t="e">
        <f t="shared" si="271"/>
        <v>#REF!</v>
      </c>
      <c r="H1086" s="290">
        <f t="shared" si="272"/>
        <v>0</v>
      </c>
      <c r="I1086" s="304">
        <f t="shared" si="273"/>
        <v>3168.48</v>
      </c>
      <c r="J1086" s="64" t="e">
        <f t="shared" si="274"/>
        <v>#REF!</v>
      </c>
      <c r="K1086" s="209"/>
      <c r="M1086" s="178"/>
      <c r="N1086" s="178"/>
      <c r="O1086" s="178"/>
    </row>
    <row r="1087" spans="1:15" ht="13.5" customHeight="1">
      <c r="A1087" s="232"/>
      <c r="B1087" s="512" t="s">
        <v>1810</v>
      </c>
      <c r="C1087" s="491"/>
      <c r="D1087" s="506"/>
      <c r="E1087" s="64"/>
      <c r="F1087" s="215"/>
      <c r="G1087" s="290" t="e">
        <f t="shared" ref="G1087:G1114" si="275">+ROUND(E1087+F1087*tc,2)</f>
        <v>#REF!</v>
      </c>
      <c r="H1087" s="290">
        <f t="shared" ref="H1087:H1117" si="276">+ROUND(D1087*E1087,2)</f>
        <v>0</v>
      </c>
      <c r="I1087" s="304">
        <f t="shared" ref="I1087:I1117" si="277">+ROUND(D1087*F1087,2)</f>
        <v>0</v>
      </c>
      <c r="J1087" s="64" t="e">
        <f t="shared" ref="J1087:J1114" si="278">+ROUND(H1087+I1087*tc,2)</f>
        <v>#REF!</v>
      </c>
      <c r="K1087" s="209"/>
      <c r="M1087" s="178"/>
      <c r="N1087" s="178"/>
      <c r="O1087" s="178"/>
    </row>
    <row r="1088" spans="1:15" ht="13.5" customHeight="1">
      <c r="A1088" s="232"/>
      <c r="B1088" s="490" t="s">
        <v>1783</v>
      </c>
      <c r="C1088" s="491" t="s">
        <v>39</v>
      </c>
      <c r="D1088" s="506">
        <v>71.199999999999989</v>
      </c>
      <c r="E1088" s="64"/>
      <c r="F1088" s="215">
        <v>69</v>
      </c>
      <c r="G1088" s="290" t="e">
        <f t="shared" si="275"/>
        <v>#REF!</v>
      </c>
      <c r="H1088" s="290">
        <f t="shared" si="276"/>
        <v>0</v>
      </c>
      <c r="I1088" s="304">
        <f t="shared" si="277"/>
        <v>4912.8</v>
      </c>
      <c r="J1088" s="64" t="e">
        <f t="shared" si="278"/>
        <v>#REF!</v>
      </c>
      <c r="K1088" s="209"/>
      <c r="M1088" s="178"/>
      <c r="N1088" s="178"/>
      <c r="O1088" s="178"/>
    </row>
    <row r="1089" spans="1:15" ht="13.5" customHeight="1">
      <c r="A1089" s="232"/>
      <c r="B1089" s="490" t="s">
        <v>1784</v>
      </c>
      <c r="C1089" s="491" t="s">
        <v>39</v>
      </c>
      <c r="D1089" s="506">
        <v>45.92</v>
      </c>
      <c r="E1089" s="64"/>
      <c r="F1089" s="215">
        <v>69</v>
      </c>
      <c r="G1089" s="290" t="e">
        <f t="shared" si="275"/>
        <v>#REF!</v>
      </c>
      <c r="H1089" s="290">
        <f t="shared" si="276"/>
        <v>0</v>
      </c>
      <c r="I1089" s="304">
        <f t="shared" si="277"/>
        <v>3168.48</v>
      </c>
      <c r="J1089" s="64" t="e">
        <f t="shared" si="278"/>
        <v>#REF!</v>
      </c>
      <c r="K1089" s="209"/>
      <c r="M1089" s="178"/>
      <c r="N1089" s="178"/>
      <c r="O1089" s="178"/>
    </row>
    <row r="1090" spans="1:15" ht="13.5" customHeight="1">
      <c r="A1090" s="232"/>
      <c r="B1090" s="512" t="s">
        <v>1811</v>
      </c>
      <c r="C1090" s="491"/>
      <c r="D1090" s="506"/>
      <c r="E1090" s="64"/>
      <c r="F1090" s="215"/>
      <c r="G1090" s="290" t="e">
        <f t="shared" si="275"/>
        <v>#REF!</v>
      </c>
      <c r="H1090" s="290">
        <f t="shared" si="276"/>
        <v>0</v>
      </c>
      <c r="I1090" s="304">
        <f t="shared" si="277"/>
        <v>0</v>
      </c>
      <c r="J1090" s="64" t="e">
        <f t="shared" si="278"/>
        <v>#REF!</v>
      </c>
      <c r="K1090" s="209"/>
      <c r="M1090" s="178"/>
      <c r="N1090" s="178"/>
      <c r="O1090" s="178"/>
    </row>
    <row r="1091" spans="1:15" ht="13.5" customHeight="1">
      <c r="A1091" s="232"/>
      <c r="B1091" s="490" t="s">
        <v>1783</v>
      </c>
      <c r="C1091" s="491" t="s">
        <v>39</v>
      </c>
      <c r="D1091" s="506">
        <v>82.56</v>
      </c>
      <c r="E1091" s="64"/>
      <c r="F1091" s="215">
        <v>69</v>
      </c>
      <c r="G1091" s="290" t="e">
        <f t="shared" si="275"/>
        <v>#REF!</v>
      </c>
      <c r="H1091" s="290">
        <f t="shared" si="276"/>
        <v>0</v>
      </c>
      <c r="I1091" s="304">
        <f t="shared" si="277"/>
        <v>5696.64</v>
      </c>
      <c r="J1091" s="64" t="e">
        <f t="shared" si="278"/>
        <v>#REF!</v>
      </c>
      <c r="K1091" s="209"/>
      <c r="M1091" s="178"/>
      <c r="N1091" s="178"/>
      <c r="O1091" s="178"/>
    </row>
    <row r="1092" spans="1:15" ht="13.5" customHeight="1">
      <c r="A1092" s="232"/>
      <c r="B1092" s="490" t="s">
        <v>1784</v>
      </c>
      <c r="C1092" s="491" t="s">
        <v>39</v>
      </c>
      <c r="D1092" s="506">
        <v>22.4</v>
      </c>
      <c r="E1092" s="64"/>
      <c r="F1092" s="215">
        <v>69</v>
      </c>
      <c r="G1092" s="290" t="e">
        <f t="shared" si="275"/>
        <v>#REF!</v>
      </c>
      <c r="H1092" s="290">
        <f t="shared" si="276"/>
        <v>0</v>
      </c>
      <c r="I1092" s="304">
        <f t="shared" si="277"/>
        <v>1545.6</v>
      </c>
      <c r="J1092" s="64" t="e">
        <f t="shared" si="278"/>
        <v>#REF!</v>
      </c>
      <c r="K1092" s="209"/>
      <c r="M1092" s="178"/>
      <c r="N1092" s="178"/>
      <c r="O1092" s="178"/>
    </row>
    <row r="1093" spans="1:15" ht="13.5" customHeight="1">
      <c r="A1093" s="232"/>
      <c r="B1093" s="512" t="s">
        <v>1812</v>
      </c>
      <c r="C1093" s="491"/>
      <c r="D1093" s="506"/>
      <c r="E1093" s="64"/>
      <c r="F1093" s="215"/>
      <c r="G1093" s="290" t="e">
        <f t="shared" si="275"/>
        <v>#REF!</v>
      </c>
      <c r="H1093" s="290">
        <f t="shared" si="276"/>
        <v>0</v>
      </c>
      <c r="I1093" s="304">
        <f t="shared" si="277"/>
        <v>0</v>
      </c>
      <c r="J1093" s="64" t="e">
        <f t="shared" si="278"/>
        <v>#REF!</v>
      </c>
      <c r="K1093" s="209"/>
      <c r="M1093" s="178"/>
      <c r="N1093" s="178"/>
      <c r="O1093" s="178"/>
    </row>
    <row r="1094" spans="1:15" ht="13.5" customHeight="1">
      <c r="A1094" s="232"/>
      <c r="B1094" s="490" t="s">
        <v>1783</v>
      </c>
      <c r="C1094" s="491" t="s">
        <v>39</v>
      </c>
      <c r="D1094" s="506">
        <v>50.72</v>
      </c>
      <c r="E1094" s="64"/>
      <c r="F1094" s="215">
        <v>69</v>
      </c>
      <c r="G1094" s="290" t="e">
        <f t="shared" si="275"/>
        <v>#REF!</v>
      </c>
      <c r="H1094" s="290">
        <f t="shared" si="276"/>
        <v>0</v>
      </c>
      <c r="I1094" s="304">
        <f t="shared" si="277"/>
        <v>3499.68</v>
      </c>
      <c r="J1094" s="64" t="e">
        <f t="shared" si="278"/>
        <v>#REF!</v>
      </c>
      <c r="K1094" s="209"/>
      <c r="M1094" s="178"/>
      <c r="N1094" s="178"/>
      <c r="O1094" s="178"/>
    </row>
    <row r="1095" spans="1:15" ht="13.5" customHeight="1">
      <c r="A1095" s="232"/>
      <c r="B1095" s="490" t="s">
        <v>1784</v>
      </c>
      <c r="C1095" s="491" t="s">
        <v>39</v>
      </c>
      <c r="D1095" s="506">
        <v>0</v>
      </c>
      <c r="E1095" s="64"/>
      <c r="F1095" s="215"/>
      <c r="G1095" s="290" t="e">
        <f t="shared" si="275"/>
        <v>#REF!</v>
      </c>
      <c r="H1095" s="290">
        <f t="shared" si="276"/>
        <v>0</v>
      </c>
      <c r="I1095" s="304">
        <f t="shared" si="277"/>
        <v>0</v>
      </c>
      <c r="J1095" s="64" t="e">
        <f t="shared" si="278"/>
        <v>#REF!</v>
      </c>
      <c r="K1095" s="209"/>
      <c r="M1095" s="178"/>
      <c r="N1095" s="178"/>
      <c r="O1095" s="178"/>
    </row>
    <row r="1096" spans="1:15" ht="13.5" customHeight="1">
      <c r="A1096" s="232"/>
      <c r="B1096" s="512" t="s">
        <v>1813</v>
      </c>
      <c r="C1096" s="491"/>
      <c r="D1096" s="506"/>
      <c r="E1096" s="64"/>
      <c r="F1096" s="215"/>
      <c r="G1096" s="290" t="e">
        <f t="shared" si="275"/>
        <v>#REF!</v>
      </c>
      <c r="H1096" s="290">
        <f t="shared" si="276"/>
        <v>0</v>
      </c>
      <c r="I1096" s="304">
        <f t="shared" si="277"/>
        <v>0</v>
      </c>
      <c r="J1096" s="64" t="e">
        <f t="shared" si="278"/>
        <v>#REF!</v>
      </c>
      <c r="K1096" s="209"/>
      <c r="M1096" s="178"/>
      <c r="N1096" s="178"/>
      <c r="O1096" s="178"/>
    </row>
    <row r="1097" spans="1:15" ht="13.5" customHeight="1">
      <c r="A1097" s="232"/>
      <c r="B1097" s="490" t="s">
        <v>1783</v>
      </c>
      <c r="C1097" s="491" t="s">
        <v>39</v>
      </c>
      <c r="D1097" s="506">
        <v>53.76</v>
      </c>
      <c r="E1097" s="64"/>
      <c r="F1097" s="215">
        <v>69</v>
      </c>
      <c r="G1097" s="290" t="e">
        <f t="shared" si="275"/>
        <v>#REF!</v>
      </c>
      <c r="H1097" s="290">
        <f t="shared" si="276"/>
        <v>0</v>
      </c>
      <c r="I1097" s="304">
        <f t="shared" si="277"/>
        <v>3709.44</v>
      </c>
      <c r="J1097" s="64" t="e">
        <f t="shared" si="278"/>
        <v>#REF!</v>
      </c>
      <c r="K1097" s="209"/>
      <c r="M1097" s="178"/>
      <c r="N1097" s="178"/>
      <c r="O1097" s="178"/>
    </row>
    <row r="1098" spans="1:15" ht="13.5" customHeight="1">
      <c r="A1098" s="232"/>
      <c r="B1098" s="490" t="s">
        <v>1784</v>
      </c>
      <c r="C1098" s="491" t="s">
        <v>39</v>
      </c>
      <c r="D1098" s="506">
        <v>0</v>
      </c>
      <c r="E1098" s="64"/>
      <c r="F1098" s="215"/>
      <c r="G1098" s="290" t="e">
        <f t="shared" si="275"/>
        <v>#REF!</v>
      </c>
      <c r="H1098" s="290">
        <f t="shared" si="276"/>
        <v>0</v>
      </c>
      <c r="I1098" s="304">
        <f t="shared" si="277"/>
        <v>0</v>
      </c>
      <c r="J1098" s="64" t="e">
        <f t="shared" si="278"/>
        <v>#REF!</v>
      </c>
      <c r="K1098" s="209"/>
      <c r="M1098" s="178"/>
      <c r="N1098" s="178"/>
      <c r="O1098" s="178"/>
    </row>
    <row r="1099" spans="1:15" ht="13.5" customHeight="1">
      <c r="A1099" s="232"/>
      <c r="B1099" s="496" t="s">
        <v>1355</v>
      </c>
      <c r="C1099" s="491"/>
      <c r="D1099" s="506"/>
      <c r="E1099" s="64"/>
      <c r="F1099" s="215"/>
      <c r="G1099" s="290" t="e">
        <f t="shared" si="275"/>
        <v>#REF!</v>
      </c>
      <c r="H1099" s="290">
        <f t="shared" si="276"/>
        <v>0</v>
      </c>
      <c r="I1099" s="304">
        <f t="shared" si="277"/>
        <v>0</v>
      </c>
      <c r="J1099" s="64" t="e">
        <f t="shared" si="278"/>
        <v>#REF!</v>
      </c>
      <c r="K1099" s="209"/>
      <c r="M1099" s="178"/>
      <c r="N1099" s="178"/>
      <c r="O1099" s="178"/>
    </row>
    <row r="1100" spans="1:15" ht="13.5" customHeight="1">
      <c r="A1100" s="232"/>
      <c r="B1100" s="512" t="s">
        <v>1814</v>
      </c>
      <c r="C1100" s="491"/>
      <c r="D1100" s="506"/>
      <c r="E1100" s="64"/>
      <c r="F1100" s="215"/>
      <c r="G1100" s="290" t="e">
        <f t="shared" si="275"/>
        <v>#REF!</v>
      </c>
      <c r="H1100" s="290">
        <f t="shared" si="276"/>
        <v>0</v>
      </c>
      <c r="I1100" s="304">
        <f t="shared" si="277"/>
        <v>0</v>
      </c>
      <c r="J1100" s="64" t="e">
        <f t="shared" si="278"/>
        <v>#REF!</v>
      </c>
      <c r="K1100" s="209"/>
      <c r="M1100" s="178"/>
      <c r="N1100" s="178"/>
      <c r="O1100" s="178"/>
    </row>
    <row r="1101" spans="1:15" ht="13.5" customHeight="1">
      <c r="A1101" s="232"/>
      <c r="B1101" s="490" t="s">
        <v>1815</v>
      </c>
      <c r="C1101" s="491" t="s">
        <v>39</v>
      </c>
      <c r="D1101" s="506">
        <v>3.8</v>
      </c>
      <c r="E1101" s="64"/>
      <c r="F1101" s="215">
        <v>69</v>
      </c>
      <c r="G1101" s="290" t="e">
        <f t="shared" si="275"/>
        <v>#REF!</v>
      </c>
      <c r="H1101" s="290">
        <f t="shared" si="276"/>
        <v>0</v>
      </c>
      <c r="I1101" s="304">
        <f t="shared" si="277"/>
        <v>262.2</v>
      </c>
      <c r="J1101" s="64" t="e">
        <f t="shared" si="278"/>
        <v>#REF!</v>
      </c>
      <c r="K1101" s="209"/>
      <c r="M1101" s="178"/>
      <c r="N1101" s="178"/>
      <c r="O1101" s="178"/>
    </row>
    <row r="1102" spans="1:15" ht="13.5" customHeight="1">
      <c r="A1102" s="232"/>
      <c r="B1102" s="512" t="s">
        <v>1816</v>
      </c>
      <c r="C1102" s="491"/>
      <c r="D1102" s="506">
        <v>0</v>
      </c>
      <c r="E1102" s="64"/>
      <c r="F1102" s="215"/>
      <c r="G1102" s="290" t="e">
        <f t="shared" si="275"/>
        <v>#REF!</v>
      </c>
      <c r="H1102" s="290">
        <f t="shared" si="276"/>
        <v>0</v>
      </c>
      <c r="I1102" s="304">
        <f t="shared" si="277"/>
        <v>0</v>
      </c>
      <c r="J1102" s="64" t="e">
        <f t="shared" si="278"/>
        <v>#REF!</v>
      </c>
      <c r="K1102" s="209"/>
      <c r="M1102" s="178"/>
      <c r="N1102" s="178"/>
      <c r="O1102" s="178"/>
    </row>
    <row r="1103" spans="1:15" ht="13.5" customHeight="1">
      <c r="A1103" s="232"/>
      <c r="B1103" s="490" t="s">
        <v>1817</v>
      </c>
      <c r="C1103" s="491" t="s">
        <v>39</v>
      </c>
      <c r="D1103" s="506">
        <v>5.4</v>
      </c>
      <c r="E1103" s="64"/>
      <c r="F1103" s="215">
        <v>130</v>
      </c>
      <c r="G1103" s="290" t="e">
        <f t="shared" si="275"/>
        <v>#REF!</v>
      </c>
      <c r="H1103" s="290">
        <f t="shared" si="276"/>
        <v>0</v>
      </c>
      <c r="I1103" s="304">
        <f t="shared" si="277"/>
        <v>702</v>
      </c>
      <c r="J1103" s="64" t="e">
        <f t="shared" si="278"/>
        <v>#REF!</v>
      </c>
      <c r="K1103" s="209"/>
      <c r="M1103" s="178"/>
      <c r="N1103" s="178"/>
      <c r="O1103" s="178"/>
    </row>
    <row r="1104" spans="1:15" ht="13.5" customHeight="1">
      <c r="A1104" s="232"/>
      <c r="B1104" s="512" t="s">
        <v>1818</v>
      </c>
      <c r="C1104" s="491"/>
      <c r="D1104" s="506">
        <v>0</v>
      </c>
      <c r="E1104" s="64"/>
      <c r="F1104" s="215"/>
      <c r="G1104" s="290" t="e">
        <f t="shared" si="275"/>
        <v>#REF!</v>
      </c>
      <c r="H1104" s="290">
        <f t="shared" si="276"/>
        <v>0</v>
      </c>
      <c r="I1104" s="304">
        <f t="shared" si="277"/>
        <v>0</v>
      </c>
      <c r="J1104" s="64" t="e">
        <f t="shared" si="278"/>
        <v>#REF!</v>
      </c>
      <c r="K1104" s="209"/>
      <c r="M1104" s="178"/>
      <c r="N1104" s="178"/>
      <c r="O1104" s="178"/>
    </row>
    <row r="1105" spans="1:15" ht="13.5" customHeight="1">
      <c r="A1105" s="232"/>
      <c r="B1105" s="490" t="s">
        <v>1819</v>
      </c>
      <c r="C1105" s="491" t="s">
        <v>39</v>
      </c>
      <c r="D1105" s="506">
        <v>1.65</v>
      </c>
      <c r="E1105" s="64"/>
      <c r="F1105" s="215">
        <v>69</v>
      </c>
      <c r="G1105" s="290" t="e">
        <f t="shared" si="275"/>
        <v>#REF!</v>
      </c>
      <c r="H1105" s="290">
        <f t="shared" si="276"/>
        <v>0</v>
      </c>
      <c r="I1105" s="304">
        <f t="shared" si="277"/>
        <v>113.85</v>
      </c>
      <c r="J1105" s="64" t="e">
        <f t="shared" si="278"/>
        <v>#REF!</v>
      </c>
      <c r="K1105" s="209"/>
      <c r="M1105" s="178"/>
      <c r="N1105" s="178"/>
      <c r="O1105" s="178"/>
    </row>
    <row r="1106" spans="1:15" ht="13.5" customHeight="1">
      <c r="A1106" s="232"/>
      <c r="B1106" s="512" t="s">
        <v>1820</v>
      </c>
      <c r="C1106" s="491"/>
      <c r="D1106" s="506">
        <v>0</v>
      </c>
      <c r="E1106" s="64"/>
      <c r="F1106" s="215"/>
      <c r="G1106" s="290" t="e">
        <f t="shared" si="275"/>
        <v>#REF!</v>
      </c>
      <c r="H1106" s="290">
        <f t="shared" si="276"/>
        <v>0</v>
      </c>
      <c r="I1106" s="304">
        <f t="shared" si="277"/>
        <v>0</v>
      </c>
      <c r="J1106" s="64" t="e">
        <f t="shared" si="278"/>
        <v>#REF!</v>
      </c>
      <c r="K1106" s="209"/>
      <c r="M1106" s="178"/>
      <c r="N1106" s="178"/>
      <c r="O1106" s="178"/>
    </row>
    <row r="1107" spans="1:15" ht="13.5" customHeight="1">
      <c r="A1107" s="232"/>
      <c r="B1107" s="490" t="s">
        <v>1821</v>
      </c>
      <c r="C1107" s="491" t="s">
        <v>39</v>
      </c>
      <c r="D1107" s="506">
        <v>33.86</v>
      </c>
      <c r="E1107" s="64"/>
      <c r="F1107" s="215">
        <v>450</v>
      </c>
      <c r="G1107" s="290" t="e">
        <f t="shared" si="275"/>
        <v>#REF!</v>
      </c>
      <c r="H1107" s="290">
        <f t="shared" si="276"/>
        <v>0</v>
      </c>
      <c r="I1107" s="304">
        <f t="shared" si="277"/>
        <v>15237</v>
      </c>
      <c r="J1107" s="64" t="e">
        <f t="shared" si="278"/>
        <v>#REF!</v>
      </c>
      <c r="K1107" s="209"/>
      <c r="M1107" s="178"/>
      <c r="N1107" s="178"/>
      <c r="O1107" s="178"/>
    </row>
    <row r="1108" spans="1:15" ht="13.5" customHeight="1">
      <c r="A1108" s="232"/>
      <c r="B1108" s="512" t="s">
        <v>1822</v>
      </c>
      <c r="C1108" s="491"/>
      <c r="D1108" s="506">
        <v>0</v>
      </c>
      <c r="E1108" s="64"/>
      <c r="F1108" s="215"/>
      <c r="G1108" s="290" t="e">
        <f t="shared" si="275"/>
        <v>#REF!</v>
      </c>
      <c r="H1108" s="290">
        <f t="shared" si="276"/>
        <v>0</v>
      </c>
      <c r="I1108" s="304">
        <f t="shared" si="277"/>
        <v>0</v>
      </c>
      <c r="J1108" s="64" t="e">
        <f t="shared" si="278"/>
        <v>#REF!</v>
      </c>
      <c r="K1108" s="209"/>
      <c r="M1108" s="178"/>
      <c r="N1108" s="178"/>
      <c r="O1108" s="178"/>
    </row>
    <row r="1109" spans="1:15" ht="13.5" customHeight="1">
      <c r="A1109" s="232"/>
      <c r="B1109" s="490" t="s">
        <v>1823</v>
      </c>
      <c r="C1109" s="491" t="s">
        <v>39</v>
      </c>
      <c r="D1109" s="506">
        <v>2.85</v>
      </c>
      <c r="E1109" s="64"/>
      <c r="F1109" s="215">
        <v>105</v>
      </c>
      <c r="G1109" s="290" t="e">
        <f t="shared" si="275"/>
        <v>#REF!</v>
      </c>
      <c r="H1109" s="290">
        <f t="shared" si="276"/>
        <v>0</v>
      </c>
      <c r="I1109" s="304">
        <f t="shared" si="277"/>
        <v>299.25</v>
      </c>
      <c r="J1109" s="64" t="e">
        <f t="shared" si="278"/>
        <v>#REF!</v>
      </c>
      <c r="K1109" s="209"/>
      <c r="M1109" s="178"/>
      <c r="N1109" s="178"/>
      <c r="O1109" s="178"/>
    </row>
    <row r="1110" spans="1:15" ht="13.5" customHeight="1">
      <c r="A1110" s="232"/>
      <c r="B1110" s="490" t="s">
        <v>1824</v>
      </c>
      <c r="C1110" s="491" t="s">
        <v>39</v>
      </c>
      <c r="D1110" s="506">
        <v>5.91</v>
      </c>
      <c r="E1110" s="64"/>
      <c r="F1110" s="215">
        <v>105</v>
      </c>
      <c r="G1110" s="290" t="e">
        <f t="shared" si="275"/>
        <v>#REF!</v>
      </c>
      <c r="H1110" s="290">
        <f t="shared" si="276"/>
        <v>0</v>
      </c>
      <c r="I1110" s="304">
        <f t="shared" si="277"/>
        <v>620.54999999999995</v>
      </c>
      <c r="J1110" s="64" t="e">
        <f t="shared" si="278"/>
        <v>#REF!</v>
      </c>
      <c r="K1110" s="209"/>
      <c r="M1110" s="178"/>
      <c r="N1110" s="178"/>
      <c r="O1110" s="178"/>
    </row>
    <row r="1111" spans="1:15" ht="13.5" customHeight="1">
      <c r="A1111" s="232"/>
      <c r="B1111" s="490" t="s">
        <v>1825</v>
      </c>
      <c r="C1111" s="491" t="s">
        <v>39</v>
      </c>
      <c r="D1111" s="506">
        <v>1.1000000000000001</v>
      </c>
      <c r="E1111" s="64"/>
      <c r="F1111" s="215">
        <v>105</v>
      </c>
      <c r="G1111" s="290" t="e">
        <f t="shared" si="275"/>
        <v>#REF!</v>
      </c>
      <c r="H1111" s="290">
        <f t="shared" si="276"/>
        <v>0</v>
      </c>
      <c r="I1111" s="304">
        <f t="shared" si="277"/>
        <v>115.5</v>
      </c>
      <c r="J1111" s="64" t="e">
        <f t="shared" si="278"/>
        <v>#REF!</v>
      </c>
      <c r="K1111" s="209"/>
      <c r="M1111" s="178"/>
      <c r="N1111" s="178"/>
      <c r="O1111" s="178"/>
    </row>
    <row r="1112" spans="1:15" ht="13.5" customHeight="1">
      <c r="A1112" s="232"/>
      <c r="B1112" s="520" t="s">
        <v>1826</v>
      </c>
      <c r="C1112" s="491" t="s">
        <v>39</v>
      </c>
      <c r="D1112" s="506">
        <v>3.4</v>
      </c>
      <c r="E1112" s="64"/>
      <c r="F1112" s="215">
        <v>105</v>
      </c>
      <c r="G1112" s="290" t="e">
        <f t="shared" si="275"/>
        <v>#REF!</v>
      </c>
      <c r="H1112" s="290">
        <f t="shared" si="276"/>
        <v>0</v>
      </c>
      <c r="I1112" s="304">
        <f t="shared" si="277"/>
        <v>357</v>
      </c>
      <c r="J1112" s="64" t="e">
        <f t="shared" si="278"/>
        <v>#REF!</v>
      </c>
      <c r="K1112" s="209"/>
      <c r="M1112" s="178"/>
      <c r="N1112" s="178"/>
      <c r="O1112" s="178"/>
    </row>
    <row r="1113" spans="1:15" ht="13.5" customHeight="1">
      <c r="A1113" s="232"/>
      <c r="B1113" s="520" t="s">
        <v>1827</v>
      </c>
      <c r="C1113" s="491"/>
      <c r="D1113" s="506">
        <v>0</v>
      </c>
      <c r="E1113" s="64"/>
      <c r="F1113" s="215"/>
      <c r="G1113" s="290" t="e">
        <f t="shared" si="275"/>
        <v>#REF!</v>
      </c>
      <c r="H1113" s="290">
        <f t="shared" si="276"/>
        <v>0</v>
      </c>
      <c r="I1113" s="304">
        <f t="shared" si="277"/>
        <v>0</v>
      </c>
      <c r="J1113" s="64" t="e">
        <f t="shared" si="278"/>
        <v>#REF!</v>
      </c>
      <c r="K1113" s="209"/>
      <c r="M1113" s="178"/>
      <c r="N1113" s="178"/>
      <c r="O1113" s="178"/>
    </row>
    <row r="1114" spans="1:15" ht="13.5" customHeight="1">
      <c r="A1114" s="232"/>
      <c r="B1114" s="520" t="s">
        <v>1828</v>
      </c>
      <c r="C1114" s="491" t="s">
        <v>39</v>
      </c>
      <c r="D1114" s="506">
        <v>5.91</v>
      </c>
      <c r="E1114" s="64"/>
      <c r="F1114" s="215">
        <v>69</v>
      </c>
      <c r="G1114" s="290" t="e">
        <f t="shared" si="275"/>
        <v>#REF!</v>
      </c>
      <c r="H1114" s="290">
        <f t="shared" si="276"/>
        <v>0</v>
      </c>
      <c r="I1114" s="304">
        <f t="shared" si="277"/>
        <v>407.79</v>
      </c>
      <c r="J1114" s="64" t="e">
        <f t="shared" si="278"/>
        <v>#REF!</v>
      </c>
      <c r="K1114" s="209"/>
      <c r="M1114" s="178"/>
      <c r="N1114" s="178"/>
      <c r="O1114" s="178"/>
    </row>
    <row r="1115" spans="1:15" ht="13.5" customHeight="1">
      <c r="A1115" s="232"/>
      <c r="B1115" s="514" t="s">
        <v>1829</v>
      </c>
      <c r="C1115" s="503"/>
      <c r="D1115" s="504"/>
      <c r="E1115" s="64"/>
      <c r="F1115" s="215"/>
      <c r="G1115" s="290" t="e">
        <f t="shared" ref="G1115:G1117" si="279">+ROUND(E1115+F1115*tc,2)</f>
        <v>#REF!</v>
      </c>
      <c r="H1115" s="290">
        <f t="shared" si="276"/>
        <v>0</v>
      </c>
      <c r="I1115" s="304">
        <f t="shared" si="277"/>
        <v>0</v>
      </c>
      <c r="J1115" s="64" t="e">
        <f t="shared" ref="J1115:J1117" si="280">+ROUND(H1115+I1115*tc,2)</f>
        <v>#REF!</v>
      </c>
      <c r="K1115" s="67"/>
      <c r="M1115" s="178"/>
      <c r="N1115" s="178"/>
      <c r="O1115" s="178"/>
    </row>
    <row r="1116" spans="1:15" ht="13.5" customHeight="1">
      <c r="A1116" s="232"/>
      <c r="B1116" s="514" t="s">
        <v>1830</v>
      </c>
      <c r="C1116" s="503" t="s">
        <v>23</v>
      </c>
      <c r="D1116" s="504">
        <v>1</v>
      </c>
      <c r="E1116" s="64">
        <v>3850</v>
      </c>
      <c r="F1116" s="215"/>
      <c r="G1116" s="290" t="e">
        <f t="shared" si="279"/>
        <v>#REF!</v>
      </c>
      <c r="H1116" s="290">
        <f t="shared" si="276"/>
        <v>3850</v>
      </c>
      <c r="I1116" s="304">
        <f t="shared" si="277"/>
        <v>0</v>
      </c>
      <c r="J1116" s="64" t="e">
        <f t="shared" si="280"/>
        <v>#REF!</v>
      </c>
      <c r="K1116" s="67"/>
      <c r="M1116" s="178"/>
      <c r="N1116" s="178"/>
      <c r="O1116" s="178"/>
    </row>
    <row r="1117" spans="1:15" ht="13.5" customHeight="1">
      <c r="A1117" s="232"/>
      <c r="B1117" s="514" t="s">
        <v>1831</v>
      </c>
      <c r="C1117" s="503" t="s">
        <v>23</v>
      </c>
      <c r="D1117" s="504"/>
      <c r="E1117" s="64"/>
      <c r="F1117" s="215"/>
      <c r="G1117" s="290" t="e">
        <f t="shared" si="279"/>
        <v>#REF!</v>
      </c>
      <c r="H1117" s="290">
        <f t="shared" si="276"/>
        <v>0</v>
      </c>
      <c r="I1117" s="304">
        <f t="shared" si="277"/>
        <v>0</v>
      </c>
      <c r="J1117" s="64" t="e">
        <f t="shared" si="280"/>
        <v>#REF!</v>
      </c>
      <c r="K1117" s="67"/>
      <c r="M1117" s="178"/>
      <c r="N1117" s="178"/>
      <c r="O1117" s="178"/>
    </row>
    <row r="1118" spans="1:15" ht="13.5" customHeight="1">
      <c r="A1118" s="232"/>
      <c r="B1118" s="450" t="s">
        <v>1038</v>
      </c>
      <c r="C1118" s="63"/>
      <c r="D1118" s="435">
        <v>0</v>
      </c>
      <c r="E1118" s="64" t="s">
        <v>1</v>
      </c>
      <c r="F1118" s="215" t="s">
        <v>1</v>
      </c>
      <c r="G1118" s="290"/>
      <c r="H1118" s="290"/>
      <c r="I1118" s="304"/>
      <c r="J1118" s="64"/>
      <c r="K1118" s="209" t="e">
        <f>SUM(H1118:H1163)+SUM(I1118:I1163)*tc</f>
        <v>#REF!</v>
      </c>
      <c r="M1118" s="178"/>
      <c r="N1118" s="178"/>
      <c r="O1118" s="178"/>
    </row>
    <row r="1119" spans="1:15" ht="13.5" customHeight="1">
      <c r="A1119" s="232"/>
      <c r="B1119" s="490" t="s">
        <v>1832</v>
      </c>
      <c r="C1119" s="491" t="s">
        <v>30</v>
      </c>
      <c r="D1119" s="435">
        <v>300</v>
      </c>
      <c r="E1119" s="64"/>
      <c r="F1119" s="215">
        <v>5.5</v>
      </c>
      <c r="G1119" s="290" t="e">
        <f t="shared" ref="G1119:G1162" si="281">+ROUND(E1119+F1119*tc,2)</f>
        <v>#REF!</v>
      </c>
      <c r="H1119" s="290">
        <f t="shared" ref="H1119:H1162" si="282">+ROUND(D1119*E1119,2)</f>
        <v>0</v>
      </c>
      <c r="I1119" s="304">
        <f t="shared" ref="I1119:I1162" si="283">+ROUND(D1119*F1119,2)</f>
        <v>1650</v>
      </c>
      <c r="J1119" s="64" t="e">
        <f t="shared" ref="J1119" si="284">+ROUND(H1119+I1119*tc,2)</f>
        <v>#REF!</v>
      </c>
      <c r="K1119" s="209"/>
      <c r="M1119" s="178"/>
      <c r="N1119" s="178"/>
      <c r="O1119" s="178"/>
    </row>
    <row r="1120" spans="1:15" ht="13.5" customHeight="1">
      <c r="A1120" s="232"/>
      <c r="B1120" s="490" t="s">
        <v>1833</v>
      </c>
      <c r="C1120" s="491" t="s">
        <v>30</v>
      </c>
      <c r="D1120" s="435">
        <v>3</v>
      </c>
      <c r="E1120" s="64"/>
      <c r="F1120" s="215">
        <v>27.61</v>
      </c>
      <c r="G1120" s="290" t="e">
        <f t="shared" si="281"/>
        <v>#REF!</v>
      </c>
      <c r="H1120" s="290">
        <f t="shared" si="282"/>
        <v>0</v>
      </c>
      <c r="I1120" s="304">
        <f t="shared" si="283"/>
        <v>82.83</v>
      </c>
      <c r="J1120" s="64" t="e">
        <f t="shared" ref="J1120:J1163" si="285">+ROUND(H1120+I1120*tc,2)</f>
        <v>#REF!</v>
      </c>
      <c r="K1120" s="209"/>
      <c r="M1120" s="178"/>
      <c r="N1120" s="178"/>
      <c r="O1120" s="178"/>
    </row>
    <row r="1121" spans="1:15" ht="13.5" customHeight="1">
      <c r="A1121" s="232"/>
      <c r="B1121" s="490" t="s">
        <v>1834</v>
      </c>
      <c r="C1121" s="491" t="s">
        <v>30</v>
      </c>
      <c r="D1121" s="435">
        <v>35</v>
      </c>
      <c r="E1121" s="64"/>
      <c r="F1121" s="215">
        <v>7.9</v>
      </c>
      <c r="G1121" s="290" t="e">
        <f t="shared" si="281"/>
        <v>#REF!</v>
      </c>
      <c r="H1121" s="290">
        <f t="shared" si="282"/>
        <v>0</v>
      </c>
      <c r="I1121" s="304">
        <f t="shared" si="283"/>
        <v>276.5</v>
      </c>
      <c r="J1121" s="64" t="e">
        <f t="shared" si="285"/>
        <v>#REF!</v>
      </c>
      <c r="K1121" s="209"/>
      <c r="M1121" s="178"/>
      <c r="N1121" s="178"/>
      <c r="O1121" s="178"/>
    </row>
    <row r="1122" spans="1:15" ht="13.5" customHeight="1">
      <c r="A1122" s="232"/>
      <c r="B1122" s="490" t="s">
        <v>1835</v>
      </c>
      <c r="C1122" s="491" t="s">
        <v>30</v>
      </c>
      <c r="D1122" s="435">
        <v>30</v>
      </c>
      <c r="E1122" s="64"/>
      <c r="F1122" s="215">
        <v>9.1199999999999992</v>
      </c>
      <c r="G1122" s="290" t="e">
        <f t="shared" si="281"/>
        <v>#REF!</v>
      </c>
      <c r="H1122" s="290">
        <f t="shared" si="282"/>
        <v>0</v>
      </c>
      <c r="I1122" s="304">
        <f t="shared" si="283"/>
        <v>273.60000000000002</v>
      </c>
      <c r="J1122" s="64" t="e">
        <f t="shared" si="285"/>
        <v>#REF!</v>
      </c>
      <c r="K1122" s="209"/>
      <c r="M1122" s="178"/>
      <c r="N1122" s="178"/>
      <c r="O1122" s="178"/>
    </row>
    <row r="1123" spans="1:15" ht="13.5" customHeight="1">
      <c r="A1123" s="232"/>
      <c r="B1123" s="490" t="s">
        <v>1039</v>
      </c>
      <c r="C1123" s="491" t="s">
        <v>30</v>
      </c>
      <c r="D1123" s="435">
        <v>58</v>
      </c>
      <c r="E1123" s="64"/>
      <c r="F1123" s="215">
        <v>7.12</v>
      </c>
      <c r="G1123" s="290" t="e">
        <f t="shared" si="281"/>
        <v>#REF!</v>
      </c>
      <c r="H1123" s="290">
        <f t="shared" si="282"/>
        <v>0</v>
      </c>
      <c r="I1123" s="304">
        <f t="shared" si="283"/>
        <v>412.96</v>
      </c>
      <c r="J1123" s="64" t="e">
        <f t="shared" si="285"/>
        <v>#REF!</v>
      </c>
      <c r="K1123" s="209"/>
      <c r="M1123" s="178"/>
      <c r="N1123" s="178"/>
      <c r="O1123" s="178"/>
    </row>
    <row r="1124" spans="1:15" ht="13.5" customHeight="1">
      <c r="A1124" s="232"/>
      <c r="B1124" s="490" t="s">
        <v>1040</v>
      </c>
      <c r="C1124" s="491" t="s">
        <v>30</v>
      </c>
      <c r="D1124" s="435">
        <v>846</v>
      </c>
      <c r="E1124" s="64"/>
      <c r="F1124" s="215">
        <v>11.92</v>
      </c>
      <c r="G1124" s="290" t="e">
        <f t="shared" si="281"/>
        <v>#REF!</v>
      </c>
      <c r="H1124" s="290">
        <f t="shared" si="282"/>
        <v>0</v>
      </c>
      <c r="I1124" s="304">
        <f t="shared" si="283"/>
        <v>10084.32</v>
      </c>
      <c r="J1124" s="64" t="e">
        <f t="shared" si="285"/>
        <v>#REF!</v>
      </c>
      <c r="K1124" s="209"/>
      <c r="M1124" s="178"/>
      <c r="N1124" s="178"/>
      <c r="O1124" s="178"/>
    </row>
    <row r="1125" spans="1:15" ht="13.5" customHeight="1">
      <c r="A1125" s="232"/>
      <c r="B1125" s="490" t="s">
        <v>1041</v>
      </c>
      <c r="C1125" s="491" t="s">
        <v>30</v>
      </c>
      <c r="D1125" s="435">
        <v>39</v>
      </c>
      <c r="E1125" s="64"/>
      <c r="F1125" s="215">
        <v>10.32</v>
      </c>
      <c r="G1125" s="290" t="e">
        <f t="shared" si="281"/>
        <v>#REF!</v>
      </c>
      <c r="H1125" s="290">
        <f t="shared" si="282"/>
        <v>0</v>
      </c>
      <c r="I1125" s="304">
        <f t="shared" si="283"/>
        <v>402.48</v>
      </c>
      <c r="J1125" s="64" t="e">
        <f t="shared" si="285"/>
        <v>#REF!</v>
      </c>
      <c r="K1125" s="209"/>
      <c r="M1125" s="178"/>
      <c r="N1125" s="178"/>
      <c r="O1125" s="178"/>
    </row>
    <row r="1126" spans="1:15" ht="13.5" customHeight="1">
      <c r="A1126" s="232"/>
      <c r="B1126" s="490" t="s">
        <v>1042</v>
      </c>
      <c r="C1126" s="491" t="s">
        <v>30</v>
      </c>
      <c r="D1126" s="435">
        <v>108</v>
      </c>
      <c r="E1126" s="64"/>
      <c r="F1126" s="215">
        <v>15.12</v>
      </c>
      <c r="G1126" s="290" t="e">
        <f t="shared" si="281"/>
        <v>#REF!</v>
      </c>
      <c r="H1126" s="290">
        <f t="shared" si="282"/>
        <v>0</v>
      </c>
      <c r="I1126" s="304">
        <f t="shared" si="283"/>
        <v>1632.96</v>
      </c>
      <c r="J1126" s="64" t="e">
        <f t="shared" si="285"/>
        <v>#REF!</v>
      </c>
      <c r="K1126" s="209"/>
      <c r="M1126" s="178"/>
      <c r="N1126" s="178"/>
      <c r="O1126" s="178"/>
    </row>
    <row r="1127" spans="1:15" ht="13.5" customHeight="1">
      <c r="A1127" s="232"/>
      <c r="B1127" s="490" t="s">
        <v>1836</v>
      </c>
      <c r="C1127" s="491" t="s">
        <v>30</v>
      </c>
      <c r="D1127" s="435">
        <v>14</v>
      </c>
      <c r="E1127" s="64"/>
      <c r="F1127" s="215">
        <v>27.92</v>
      </c>
      <c r="G1127" s="290" t="e">
        <f t="shared" si="281"/>
        <v>#REF!</v>
      </c>
      <c r="H1127" s="290">
        <f t="shared" si="282"/>
        <v>0</v>
      </c>
      <c r="I1127" s="304">
        <f t="shared" si="283"/>
        <v>390.88</v>
      </c>
      <c r="J1127" s="64" t="e">
        <f t="shared" si="285"/>
        <v>#REF!</v>
      </c>
      <c r="K1127" s="209"/>
      <c r="M1127" s="178"/>
      <c r="N1127" s="178"/>
      <c r="O1127" s="178"/>
    </row>
    <row r="1128" spans="1:15" ht="13.5" customHeight="1">
      <c r="A1128" s="232"/>
      <c r="B1128" s="490" t="s">
        <v>1837</v>
      </c>
      <c r="C1128" s="491" t="s">
        <v>30</v>
      </c>
      <c r="D1128" s="435">
        <v>20</v>
      </c>
      <c r="E1128" s="64"/>
      <c r="F1128" s="215">
        <v>34.9</v>
      </c>
      <c r="G1128" s="290" t="e">
        <f t="shared" si="281"/>
        <v>#REF!</v>
      </c>
      <c r="H1128" s="290">
        <f t="shared" si="282"/>
        <v>0</v>
      </c>
      <c r="I1128" s="304">
        <f t="shared" si="283"/>
        <v>698</v>
      </c>
      <c r="J1128" s="64" t="e">
        <f t="shared" si="285"/>
        <v>#REF!</v>
      </c>
      <c r="K1128" s="209"/>
      <c r="M1128" s="178"/>
      <c r="N1128" s="178"/>
      <c r="O1128" s="178"/>
    </row>
    <row r="1129" spans="1:15" ht="13.5" customHeight="1">
      <c r="A1129" s="232"/>
      <c r="B1129" s="490" t="s">
        <v>1838</v>
      </c>
      <c r="C1129" s="491" t="s">
        <v>30</v>
      </c>
      <c r="D1129" s="435">
        <v>25</v>
      </c>
      <c r="E1129" s="64"/>
      <c r="F1129" s="215">
        <v>17.2</v>
      </c>
      <c r="G1129" s="290" t="e">
        <f t="shared" si="281"/>
        <v>#REF!</v>
      </c>
      <c r="H1129" s="290">
        <f t="shared" si="282"/>
        <v>0</v>
      </c>
      <c r="I1129" s="304">
        <f t="shared" si="283"/>
        <v>430</v>
      </c>
      <c r="J1129" s="64" t="e">
        <f t="shared" si="285"/>
        <v>#REF!</v>
      </c>
      <c r="K1129" s="209"/>
      <c r="M1129" s="178"/>
      <c r="N1129" s="178"/>
      <c r="O1129" s="178"/>
    </row>
    <row r="1130" spans="1:15" ht="13.5" customHeight="1">
      <c r="A1130" s="232"/>
      <c r="B1130" s="490" t="s">
        <v>1839</v>
      </c>
      <c r="C1130" s="491" t="s">
        <v>30</v>
      </c>
      <c r="D1130" s="435">
        <v>50</v>
      </c>
      <c r="E1130" s="64"/>
      <c r="F1130" s="215">
        <v>6.75</v>
      </c>
      <c r="G1130" s="290" t="e">
        <f t="shared" si="281"/>
        <v>#REF!</v>
      </c>
      <c r="H1130" s="290">
        <f t="shared" si="282"/>
        <v>0</v>
      </c>
      <c r="I1130" s="304">
        <f t="shared" si="283"/>
        <v>337.5</v>
      </c>
      <c r="J1130" s="64" t="e">
        <f t="shared" si="285"/>
        <v>#REF!</v>
      </c>
      <c r="K1130" s="209"/>
      <c r="M1130" s="178"/>
      <c r="N1130" s="178"/>
      <c r="O1130" s="178"/>
    </row>
    <row r="1131" spans="1:15" ht="13.5" customHeight="1">
      <c r="A1131" s="232"/>
      <c r="B1131" s="490" t="s">
        <v>1840</v>
      </c>
      <c r="C1131" s="491" t="s">
        <v>30</v>
      </c>
      <c r="D1131" s="435">
        <v>80</v>
      </c>
      <c r="E1131" s="64"/>
      <c r="F1131" s="215">
        <v>47.5</v>
      </c>
      <c r="G1131" s="290" t="e">
        <f t="shared" si="281"/>
        <v>#REF!</v>
      </c>
      <c r="H1131" s="290">
        <f t="shared" si="282"/>
        <v>0</v>
      </c>
      <c r="I1131" s="304">
        <f t="shared" si="283"/>
        <v>3800</v>
      </c>
      <c r="J1131" s="64" t="e">
        <f t="shared" si="285"/>
        <v>#REF!</v>
      </c>
      <c r="K1131" s="209"/>
      <c r="M1131" s="178"/>
      <c r="N1131" s="178"/>
      <c r="O1131" s="178"/>
    </row>
    <row r="1132" spans="1:15" ht="13.5" customHeight="1">
      <c r="A1132" s="232"/>
      <c r="B1132" s="490" t="s">
        <v>1841</v>
      </c>
      <c r="C1132" s="491" t="s">
        <v>30</v>
      </c>
      <c r="D1132" s="435">
        <v>95</v>
      </c>
      <c r="E1132" s="64"/>
      <c r="F1132" s="215">
        <v>26</v>
      </c>
      <c r="G1132" s="290" t="e">
        <f t="shared" si="281"/>
        <v>#REF!</v>
      </c>
      <c r="H1132" s="290">
        <f t="shared" si="282"/>
        <v>0</v>
      </c>
      <c r="I1132" s="304">
        <f t="shared" si="283"/>
        <v>2470</v>
      </c>
      <c r="J1132" s="64" t="e">
        <f t="shared" si="285"/>
        <v>#REF!</v>
      </c>
      <c r="K1132" s="209"/>
      <c r="M1132" s="178"/>
      <c r="N1132" s="178"/>
      <c r="O1132" s="178"/>
    </row>
    <row r="1133" spans="1:15" ht="13.5" customHeight="1">
      <c r="A1133" s="232"/>
      <c r="B1133" s="490" t="s">
        <v>1839</v>
      </c>
      <c r="C1133" s="491" t="s">
        <v>30</v>
      </c>
      <c r="D1133" s="435">
        <v>200</v>
      </c>
      <c r="E1133" s="64"/>
      <c r="F1133" s="215">
        <v>6.75</v>
      </c>
      <c r="G1133" s="290" t="e">
        <f t="shared" si="281"/>
        <v>#REF!</v>
      </c>
      <c r="H1133" s="290">
        <f t="shared" si="282"/>
        <v>0</v>
      </c>
      <c r="I1133" s="304">
        <f t="shared" si="283"/>
        <v>1350</v>
      </c>
      <c r="J1133" s="64" t="e">
        <f t="shared" si="285"/>
        <v>#REF!</v>
      </c>
      <c r="K1133" s="209"/>
      <c r="M1133" s="178"/>
      <c r="N1133" s="178"/>
      <c r="O1133" s="178"/>
    </row>
    <row r="1134" spans="1:15" ht="13.5" customHeight="1">
      <c r="A1134" s="232"/>
      <c r="B1134" s="490" t="s">
        <v>1842</v>
      </c>
      <c r="C1134" s="491" t="s">
        <v>30</v>
      </c>
      <c r="D1134" s="435">
        <v>8</v>
      </c>
      <c r="E1134" s="64"/>
      <c r="F1134" s="215">
        <v>135.29</v>
      </c>
      <c r="G1134" s="290" t="e">
        <f t="shared" si="281"/>
        <v>#REF!</v>
      </c>
      <c r="H1134" s="290">
        <f t="shared" si="282"/>
        <v>0</v>
      </c>
      <c r="I1134" s="304">
        <f t="shared" si="283"/>
        <v>1082.32</v>
      </c>
      <c r="J1134" s="64" t="e">
        <f t="shared" si="285"/>
        <v>#REF!</v>
      </c>
      <c r="K1134" s="209"/>
      <c r="M1134" s="178"/>
      <c r="N1134" s="178"/>
      <c r="O1134" s="178"/>
    </row>
    <row r="1135" spans="1:15" ht="13.5" customHeight="1">
      <c r="A1135" s="232"/>
      <c r="B1135" s="490" t="s">
        <v>1843</v>
      </c>
      <c r="C1135" s="491" t="s">
        <v>30</v>
      </c>
      <c r="D1135" s="435">
        <v>80</v>
      </c>
      <c r="E1135" s="64"/>
      <c r="F1135" s="215">
        <v>3.03</v>
      </c>
      <c r="G1135" s="290" t="e">
        <f t="shared" si="281"/>
        <v>#REF!</v>
      </c>
      <c r="H1135" s="290">
        <f t="shared" si="282"/>
        <v>0</v>
      </c>
      <c r="I1135" s="304">
        <f t="shared" si="283"/>
        <v>242.4</v>
      </c>
      <c r="J1135" s="64" t="e">
        <f t="shared" si="285"/>
        <v>#REF!</v>
      </c>
      <c r="K1135" s="209"/>
      <c r="M1135" s="178"/>
      <c r="N1135" s="178"/>
      <c r="O1135" s="178"/>
    </row>
    <row r="1136" spans="1:15" ht="13.5" customHeight="1">
      <c r="A1136" s="232"/>
      <c r="B1136" s="490" t="s">
        <v>1844</v>
      </c>
      <c r="C1136" s="491" t="s">
        <v>30</v>
      </c>
      <c r="D1136" s="435">
        <v>5</v>
      </c>
      <c r="E1136" s="64"/>
      <c r="F1136" s="215">
        <v>2.33</v>
      </c>
      <c r="G1136" s="290" t="e">
        <f t="shared" si="281"/>
        <v>#REF!</v>
      </c>
      <c r="H1136" s="290">
        <f t="shared" si="282"/>
        <v>0</v>
      </c>
      <c r="I1136" s="304">
        <f t="shared" si="283"/>
        <v>11.65</v>
      </c>
      <c r="J1136" s="64" t="e">
        <f t="shared" si="285"/>
        <v>#REF!</v>
      </c>
      <c r="K1136" s="209"/>
      <c r="M1136" s="178"/>
      <c r="N1136" s="178"/>
      <c r="O1136" s="178"/>
    </row>
    <row r="1137" spans="1:15" ht="13.5" customHeight="1">
      <c r="A1137" s="232"/>
      <c r="B1137" s="490" t="s">
        <v>1845</v>
      </c>
      <c r="C1137" s="491" t="s">
        <v>30</v>
      </c>
      <c r="D1137" s="435">
        <v>11</v>
      </c>
      <c r="E1137" s="64"/>
      <c r="F1137" s="215">
        <v>58.14</v>
      </c>
      <c r="G1137" s="290" t="e">
        <f t="shared" si="281"/>
        <v>#REF!</v>
      </c>
      <c r="H1137" s="290">
        <f t="shared" si="282"/>
        <v>0</v>
      </c>
      <c r="I1137" s="304">
        <f t="shared" si="283"/>
        <v>639.54</v>
      </c>
      <c r="J1137" s="64" t="e">
        <f t="shared" si="285"/>
        <v>#REF!</v>
      </c>
      <c r="K1137" s="209"/>
      <c r="M1137" s="178"/>
      <c r="N1137" s="178"/>
      <c r="O1137" s="178"/>
    </row>
    <row r="1138" spans="1:15" ht="13.5" customHeight="1">
      <c r="A1138" s="232"/>
      <c r="B1138" s="490" t="s">
        <v>1846</v>
      </c>
      <c r="C1138" s="491" t="s">
        <v>30</v>
      </c>
      <c r="D1138" s="435">
        <v>4</v>
      </c>
      <c r="E1138" s="64"/>
      <c r="F1138" s="215">
        <v>207.56</v>
      </c>
      <c r="G1138" s="290" t="e">
        <f t="shared" si="281"/>
        <v>#REF!</v>
      </c>
      <c r="H1138" s="290">
        <f t="shared" si="282"/>
        <v>0</v>
      </c>
      <c r="I1138" s="304">
        <f t="shared" si="283"/>
        <v>830.24</v>
      </c>
      <c r="J1138" s="64" t="e">
        <f t="shared" si="285"/>
        <v>#REF!</v>
      </c>
      <c r="K1138" s="209"/>
      <c r="M1138" s="178"/>
      <c r="N1138" s="178"/>
      <c r="O1138" s="178"/>
    </row>
    <row r="1139" spans="1:15" ht="13.5" customHeight="1">
      <c r="A1139" s="232"/>
      <c r="B1139" s="490" t="s">
        <v>1847</v>
      </c>
      <c r="C1139" s="491" t="s">
        <v>30</v>
      </c>
      <c r="D1139" s="435">
        <v>4</v>
      </c>
      <c r="E1139" s="64"/>
      <c r="F1139" s="215">
        <v>212.42</v>
      </c>
      <c r="G1139" s="290" t="e">
        <f t="shared" si="281"/>
        <v>#REF!</v>
      </c>
      <c r="H1139" s="290">
        <f t="shared" si="282"/>
        <v>0</v>
      </c>
      <c r="I1139" s="304">
        <f t="shared" si="283"/>
        <v>849.68</v>
      </c>
      <c r="J1139" s="64" t="e">
        <f t="shared" si="285"/>
        <v>#REF!</v>
      </c>
      <c r="K1139" s="209"/>
      <c r="M1139" s="178"/>
      <c r="N1139" s="178"/>
      <c r="O1139" s="178"/>
    </row>
    <row r="1140" spans="1:15" ht="13.5" customHeight="1">
      <c r="A1140" s="232"/>
      <c r="B1140" s="490" t="s">
        <v>1848</v>
      </c>
      <c r="C1140" s="491" t="s">
        <v>30</v>
      </c>
      <c r="D1140" s="435">
        <v>2</v>
      </c>
      <c r="E1140" s="64"/>
      <c r="F1140" s="215">
        <v>80.36</v>
      </c>
      <c r="G1140" s="290" t="e">
        <f t="shared" si="281"/>
        <v>#REF!</v>
      </c>
      <c r="H1140" s="290">
        <f t="shared" si="282"/>
        <v>0</v>
      </c>
      <c r="I1140" s="304">
        <f t="shared" si="283"/>
        <v>160.72</v>
      </c>
      <c r="J1140" s="64" t="e">
        <f t="shared" si="285"/>
        <v>#REF!</v>
      </c>
      <c r="K1140" s="209"/>
      <c r="M1140" s="178"/>
      <c r="N1140" s="178"/>
      <c r="O1140" s="178"/>
    </row>
    <row r="1141" spans="1:15" ht="13.5" customHeight="1">
      <c r="A1141" s="232"/>
      <c r="B1141" s="490" t="s">
        <v>1849</v>
      </c>
      <c r="C1141" s="491" t="s">
        <v>30</v>
      </c>
      <c r="D1141" s="435">
        <v>2</v>
      </c>
      <c r="E1141" s="64"/>
      <c r="F1141" s="215">
        <v>42.800000000000004</v>
      </c>
      <c r="G1141" s="290" t="e">
        <f t="shared" si="281"/>
        <v>#REF!</v>
      </c>
      <c r="H1141" s="290">
        <f t="shared" si="282"/>
        <v>0</v>
      </c>
      <c r="I1141" s="304">
        <f t="shared" si="283"/>
        <v>85.6</v>
      </c>
      <c r="J1141" s="64" t="e">
        <f t="shared" si="285"/>
        <v>#REF!</v>
      </c>
      <c r="K1141" s="209"/>
      <c r="M1141" s="178"/>
      <c r="N1141" s="178"/>
      <c r="O1141" s="178"/>
    </row>
    <row r="1142" spans="1:15" ht="13.5" customHeight="1">
      <c r="A1142" s="232"/>
      <c r="B1142" s="490" t="s">
        <v>1850</v>
      </c>
      <c r="C1142" s="491" t="s">
        <v>30</v>
      </c>
      <c r="D1142" s="435">
        <v>1</v>
      </c>
      <c r="E1142" s="64"/>
      <c r="F1142" s="215">
        <v>360.57</v>
      </c>
      <c r="G1142" s="290" t="e">
        <f t="shared" si="281"/>
        <v>#REF!</v>
      </c>
      <c r="H1142" s="290">
        <f t="shared" si="282"/>
        <v>0</v>
      </c>
      <c r="I1142" s="304">
        <f t="shared" si="283"/>
        <v>360.57</v>
      </c>
      <c r="J1142" s="64" t="e">
        <f t="shared" si="285"/>
        <v>#REF!</v>
      </c>
      <c r="K1142" s="209"/>
      <c r="M1142" s="178"/>
      <c r="N1142" s="178"/>
      <c r="O1142" s="178"/>
    </row>
    <row r="1143" spans="1:15" ht="13.5" customHeight="1">
      <c r="A1143" s="232"/>
      <c r="B1143" s="490" t="s">
        <v>1851</v>
      </c>
      <c r="C1143" s="491" t="s">
        <v>30</v>
      </c>
      <c r="D1143" s="435">
        <v>7</v>
      </c>
      <c r="E1143" s="64"/>
      <c r="F1143" s="215">
        <v>13.81</v>
      </c>
      <c r="G1143" s="290" t="e">
        <f t="shared" si="281"/>
        <v>#REF!</v>
      </c>
      <c r="H1143" s="290">
        <f t="shared" si="282"/>
        <v>0</v>
      </c>
      <c r="I1143" s="304">
        <f t="shared" si="283"/>
        <v>96.67</v>
      </c>
      <c r="J1143" s="64" t="e">
        <f t="shared" si="285"/>
        <v>#REF!</v>
      </c>
      <c r="K1143" s="209"/>
      <c r="M1143" s="178"/>
      <c r="N1143" s="178"/>
      <c r="O1143" s="178"/>
    </row>
    <row r="1144" spans="1:15" ht="13.5" customHeight="1">
      <c r="A1144" s="232"/>
      <c r="B1144" s="490" t="s">
        <v>1852</v>
      </c>
      <c r="C1144" s="491" t="s">
        <v>30</v>
      </c>
      <c r="D1144" s="435">
        <v>91</v>
      </c>
      <c r="E1144" s="64"/>
      <c r="F1144" s="215">
        <v>11.92</v>
      </c>
      <c r="G1144" s="290" t="e">
        <f t="shared" si="281"/>
        <v>#REF!</v>
      </c>
      <c r="H1144" s="290">
        <f t="shared" si="282"/>
        <v>0</v>
      </c>
      <c r="I1144" s="304">
        <f t="shared" si="283"/>
        <v>1084.72</v>
      </c>
      <c r="J1144" s="64" t="e">
        <f t="shared" ref="J1144:J1149" si="286">+ROUND(H1144+I1144*tc,2)</f>
        <v>#REF!</v>
      </c>
      <c r="K1144" s="209"/>
      <c r="M1144" s="178"/>
      <c r="N1144" s="178"/>
      <c r="O1144" s="178"/>
    </row>
    <row r="1145" spans="1:15" ht="13.5" customHeight="1">
      <c r="A1145" s="232"/>
      <c r="B1145" s="490" t="s">
        <v>1044</v>
      </c>
      <c r="C1145" s="491" t="s">
        <v>30</v>
      </c>
      <c r="D1145" s="435">
        <v>2</v>
      </c>
      <c r="E1145" s="64"/>
      <c r="F1145" s="215">
        <v>27.12</v>
      </c>
      <c r="G1145" s="290" t="e">
        <f t="shared" si="281"/>
        <v>#REF!</v>
      </c>
      <c r="H1145" s="290">
        <f t="shared" si="282"/>
        <v>0</v>
      </c>
      <c r="I1145" s="304">
        <f t="shared" si="283"/>
        <v>54.24</v>
      </c>
      <c r="J1145" s="64" t="e">
        <f t="shared" si="286"/>
        <v>#REF!</v>
      </c>
      <c r="K1145" s="209"/>
      <c r="M1145" s="178"/>
      <c r="N1145" s="178"/>
      <c r="O1145" s="178"/>
    </row>
    <row r="1146" spans="1:15" ht="13.5" customHeight="1">
      <c r="A1146" s="232"/>
      <c r="B1146" s="490" t="s">
        <v>1853</v>
      </c>
      <c r="C1146" s="491" t="s">
        <v>30</v>
      </c>
      <c r="D1146" s="435">
        <v>239</v>
      </c>
      <c r="E1146" s="64"/>
      <c r="F1146" s="215">
        <v>18.59</v>
      </c>
      <c r="G1146" s="290" t="e">
        <f t="shared" si="281"/>
        <v>#REF!</v>
      </c>
      <c r="H1146" s="290">
        <f t="shared" si="282"/>
        <v>0</v>
      </c>
      <c r="I1146" s="304">
        <f t="shared" si="283"/>
        <v>4443.01</v>
      </c>
      <c r="J1146" s="64" t="e">
        <f t="shared" si="286"/>
        <v>#REF!</v>
      </c>
      <c r="K1146" s="209"/>
      <c r="M1146" s="178"/>
      <c r="N1146" s="178"/>
      <c r="O1146" s="178"/>
    </row>
    <row r="1147" spans="1:15" ht="13.5" customHeight="1">
      <c r="A1147" s="232"/>
      <c r="B1147" s="490" t="s">
        <v>1854</v>
      </c>
      <c r="C1147" s="491" t="s">
        <v>30</v>
      </c>
      <c r="D1147" s="435">
        <v>14</v>
      </c>
      <c r="E1147" s="64"/>
      <c r="F1147" s="215">
        <v>7.92</v>
      </c>
      <c r="G1147" s="290" t="e">
        <f t="shared" si="281"/>
        <v>#REF!</v>
      </c>
      <c r="H1147" s="290">
        <f t="shared" si="282"/>
        <v>0</v>
      </c>
      <c r="I1147" s="304">
        <f t="shared" si="283"/>
        <v>110.88</v>
      </c>
      <c r="J1147" s="64" t="e">
        <f t="shared" si="286"/>
        <v>#REF!</v>
      </c>
      <c r="K1147" s="209"/>
      <c r="M1147" s="178"/>
      <c r="N1147" s="178"/>
      <c r="O1147" s="178"/>
    </row>
    <row r="1148" spans="1:15" ht="13.5" customHeight="1">
      <c r="A1148" s="232"/>
      <c r="B1148" s="490" t="s">
        <v>1855</v>
      </c>
      <c r="C1148" s="491" t="s">
        <v>30</v>
      </c>
      <c r="D1148" s="435">
        <v>7</v>
      </c>
      <c r="E1148" s="64"/>
      <c r="F1148" s="215">
        <v>143.91999999999999</v>
      </c>
      <c r="G1148" s="290" t="e">
        <f t="shared" si="281"/>
        <v>#REF!</v>
      </c>
      <c r="H1148" s="290">
        <f t="shared" si="282"/>
        <v>0</v>
      </c>
      <c r="I1148" s="304">
        <f t="shared" si="283"/>
        <v>1007.44</v>
      </c>
      <c r="J1148" s="64" t="e">
        <f t="shared" si="286"/>
        <v>#REF!</v>
      </c>
      <c r="K1148" s="209"/>
      <c r="M1148" s="178"/>
      <c r="N1148" s="178"/>
      <c r="O1148" s="178"/>
    </row>
    <row r="1149" spans="1:15" ht="13.5" customHeight="1">
      <c r="A1149" s="232"/>
      <c r="B1149" s="490" t="s">
        <v>1856</v>
      </c>
      <c r="C1149" s="491" t="s">
        <v>30</v>
      </c>
      <c r="D1149" s="435">
        <v>11</v>
      </c>
      <c r="E1149" s="64"/>
      <c r="F1149" s="215">
        <v>10.32</v>
      </c>
      <c r="G1149" s="290" t="e">
        <f t="shared" si="281"/>
        <v>#REF!</v>
      </c>
      <c r="H1149" s="290">
        <f t="shared" si="282"/>
        <v>0</v>
      </c>
      <c r="I1149" s="304">
        <f t="shared" si="283"/>
        <v>113.52</v>
      </c>
      <c r="J1149" s="64" t="e">
        <f t="shared" si="286"/>
        <v>#REF!</v>
      </c>
      <c r="K1149" s="209"/>
      <c r="M1149" s="178"/>
      <c r="N1149" s="178"/>
      <c r="O1149" s="178"/>
    </row>
    <row r="1150" spans="1:15" ht="13.5" customHeight="1">
      <c r="A1150" s="232"/>
      <c r="B1150" s="490"/>
      <c r="C1150" s="491" t="s">
        <v>30</v>
      </c>
      <c r="D1150" s="435">
        <v>3</v>
      </c>
      <c r="E1150" s="64"/>
      <c r="F1150" s="215">
        <v>21.69</v>
      </c>
      <c r="G1150" s="290" t="e">
        <f t="shared" si="281"/>
        <v>#REF!</v>
      </c>
      <c r="H1150" s="290">
        <f t="shared" si="282"/>
        <v>0</v>
      </c>
      <c r="I1150" s="304">
        <f t="shared" si="283"/>
        <v>65.069999999999993</v>
      </c>
      <c r="J1150" s="64" t="e">
        <f t="shared" si="285"/>
        <v>#REF!</v>
      </c>
      <c r="K1150" s="209"/>
      <c r="M1150" s="178"/>
      <c r="N1150" s="178"/>
      <c r="O1150" s="178"/>
    </row>
    <row r="1151" spans="1:15" ht="13.5" customHeight="1">
      <c r="A1151" s="232"/>
      <c r="B1151" s="490"/>
      <c r="C1151" s="491" t="s">
        <v>30</v>
      </c>
      <c r="D1151" s="435">
        <v>6</v>
      </c>
      <c r="E1151" s="64"/>
      <c r="F1151" s="215">
        <v>43.65</v>
      </c>
      <c r="G1151" s="290" t="e">
        <f t="shared" si="281"/>
        <v>#REF!</v>
      </c>
      <c r="H1151" s="290">
        <f t="shared" si="282"/>
        <v>0</v>
      </c>
      <c r="I1151" s="304">
        <f t="shared" si="283"/>
        <v>261.89999999999998</v>
      </c>
      <c r="J1151" s="64" t="e">
        <f t="shared" si="285"/>
        <v>#REF!</v>
      </c>
      <c r="K1151" s="209"/>
      <c r="M1151" s="178"/>
      <c r="N1151" s="178"/>
      <c r="O1151" s="178"/>
    </row>
    <row r="1152" spans="1:15" ht="13.5" customHeight="1">
      <c r="A1152" s="232"/>
      <c r="B1152" s="490"/>
      <c r="C1152" s="491" t="s">
        <v>30</v>
      </c>
      <c r="D1152" s="435">
        <v>3</v>
      </c>
      <c r="E1152" s="64"/>
      <c r="F1152" s="215">
        <v>53.55</v>
      </c>
      <c r="G1152" s="290" t="e">
        <f t="shared" si="281"/>
        <v>#REF!</v>
      </c>
      <c r="H1152" s="290">
        <f t="shared" si="282"/>
        <v>0</v>
      </c>
      <c r="I1152" s="304">
        <f t="shared" si="283"/>
        <v>160.65</v>
      </c>
      <c r="J1152" s="64" t="e">
        <f t="shared" si="285"/>
        <v>#REF!</v>
      </c>
      <c r="K1152" s="209"/>
      <c r="M1152" s="178"/>
      <c r="N1152" s="178"/>
      <c r="O1152" s="178"/>
    </row>
    <row r="1153" spans="1:15" ht="13.5" customHeight="1">
      <c r="A1153" s="232"/>
      <c r="B1153" s="490"/>
      <c r="C1153" s="491" t="s">
        <v>30</v>
      </c>
      <c r="D1153" s="435">
        <v>6</v>
      </c>
      <c r="E1153" s="64"/>
      <c r="F1153" s="215">
        <v>6.21</v>
      </c>
      <c r="G1153" s="290" t="e">
        <f t="shared" si="281"/>
        <v>#REF!</v>
      </c>
      <c r="H1153" s="290">
        <f t="shared" si="282"/>
        <v>0</v>
      </c>
      <c r="I1153" s="304">
        <f t="shared" si="283"/>
        <v>37.26</v>
      </c>
      <c r="J1153" s="64" t="e">
        <f t="shared" si="285"/>
        <v>#REF!</v>
      </c>
      <c r="K1153" s="209"/>
      <c r="M1153" s="178"/>
      <c r="N1153" s="178"/>
      <c r="O1153" s="178"/>
    </row>
    <row r="1154" spans="1:15" ht="13.5" customHeight="1">
      <c r="A1154" s="232"/>
      <c r="B1154" s="490"/>
      <c r="C1154" s="491" t="s">
        <v>30</v>
      </c>
      <c r="D1154" s="435">
        <v>15</v>
      </c>
      <c r="E1154" s="64"/>
      <c r="F1154" s="215">
        <v>16.11</v>
      </c>
      <c r="G1154" s="290" t="e">
        <f t="shared" si="281"/>
        <v>#REF!</v>
      </c>
      <c r="H1154" s="290">
        <f t="shared" si="282"/>
        <v>0</v>
      </c>
      <c r="I1154" s="304">
        <f t="shared" si="283"/>
        <v>241.65</v>
      </c>
      <c r="J1154" s="64" t="e">
        <f t="shared" si="285"/>
        <v>#REF!</v>
      </c>
      <c r="K1154" s="209"/>
      <c r="M1154" s="178"/>
      <c r="N1154" s="178"/>
      <c r="O1154" s="178"/>
    </row>
    <row r="1155" spans="1:15" ht="13.5" customHeight="1">
      <c r="A1155" s="232"/>
      <c r="B1155" s="490"/>
      <c r="C1155" s="491" t="s">
        <v>30</v>
      </c>
      <c r="D1155" s="435">
        <v>20</v>
      </c>
      <c r="E1155" s="64"/>
      <c r="F1155" s="215">
        <v>43.65</v>
      </c>
      <c r="G1155" s="290" t="e">
        <f t="shared" si="281"/>
        <v>#REF!</v>
      </c>
      <c r="H1155" s="290">
        <f t="shared" si="282"/>
        <v>0</v>
      </c>
      <c r="I1155" s="304">
        <f t="shared" si="283"/>
        <v>873</v>
      </c>
      <c r="J1155" s="64" t="e">
        <f t="shared" si="285"/>
        <v>#REF!</v>
      </c>
      <c r="K1155" s="209"/>
      <c r="M1155" s="178"/>
      <c r="N1155" s="178"/>
      <c r="O1155" s="178"/>
    </row>
    <row r="1156" spans="1:15" ht="13.5" customHeight="1">
      <c r="A1156" s="232"/>
      <c r="B1156" s="490"/>
      <c r="C1156" s="491" t="s">
        <v>30</v>
      </c>
      <c r="D1156" s="435">
        <v>6</v>
      </c>
      <c r="E1156" s="64"/>
      <c r="F1156" s="215">
        <v>53.55</v>
      </c>
      <c r="G1156" s="290" t="e">
        <f t="shared" si="281"/>
        <v>#REF!</v>
      </c>
      <c r="H1156" s="290">
        <f t="shared" si="282"/>
        <v>0</v>
      </c>
      <c r="I1156" s="304">
        <f t="shared" si="283"/>
        <v>321.3</v>
      </c>
      <c r="J1156" s="64" t="e">
        <f t="shared" si="285"/>
        <v>#REF!</v>
      </c>
      <c r="K1156" s="209"/>
      <c r="M1156" s="178"/>
      <c r="N1156" s="178"/>
      <c r="O1156" s="178"/>
    </row>
    <row r="1157" spans="1:15" ht="13.5" customHeight="1">
      <c r="A1157" s="232"/>
      <c r="B1157" s="490" t="s">
        <v>1857</v>
      </c>
      <c r="C1157" s="491" t="s">
        <v>30</v>
      </c>
      <c r="D1157" s="435">
        <v>2</v>
      </c>
      <c r="E1157" s="64"/>
      <c r="F1157" s="215">
        <v>35.549999999999997</v>
      </c>
      <c r="G1157" s="290" t="e">
        <f t="shared" si="281"/>
        <v>#REF!</v>
      </c>
      <c r="H1157" s="290">
        <f t="shared" si="282"/>
        <v>0</v>
      </c>
      <c r="I1157" s="304">
        <f t="shared" si="283"/>
        <v>71.099999999999994</v>
      </c>
      <c r="J1157" s="64" t="e">
        <f t="shared" si="285"/>
        <v>#REF!</v>
      </c>
      <c r="K1157" s="209"/>
      <c r="M1157" s="178"/>
      <c r="N1157" s="178"/>
      <c r="O1157" s="178"/>
    </row>
    <row r="1158" spans="1:15" ht="13.5" customHeight="1">
      <c r="A1158" s="232"/>
      <c r="B1158" s="490"/>
      <c r="C1158" s="491" t="s">
        <v>30</v>
      </c>
      <c r="D1158" s="435">
        <v>12</v>
      </c>
      <c r="E1158" s="64"/>
      <c r="F1158" s="215">
        <v>6.21</v>
      </c>
      <c r="G1158" s="290" t="e">
        <f t="shared" si="281"/>
        <v>#REF!</v>
      </c>
      <c r="H1158" s="290">
        <f t="shared" si="282"/>
        <v>0</v>
      </c>
      <c r="I1158" s="304">
        <f t="shared" si="283"/>
        <v>74.52</v>
      </c>
      <c r="J1158" s="64" t="e">
        <f t="shared" si="285"/>
        <v>#REF!</v>
      </c>
      <c r="K1158" s="209"/>
      <c r="M1158" s="178"/>
      <c r="N1158" s="178"/>
      <c r="O1158" s="178"/>
    </row>
    <row r="1159" spans="1:15" ht="13.5" customHeight="1">
      <c r="A1159" s="232"/>
      <c r="B1159" s="490"/>
      <c r="C1159" s="491" t="s">
        <v>30</v>
      </c>
      <c r="D1159" s="435">
        <v>27</v>
      </c>
      <c r="E1159" s="64"/>
      <c r="F1159" s="215">
        <v>17.91</v>
      </c>
      <c r="G1159" s="290" t="e">
        <f t="shared" si="281"/>
        <v>#REF!</v>
      </c>
      <c r="H1159" s="290">
        <f t="shared" si="282"/>
        <v>0</v>
      </c>
      <c r="I1159" s="304">
        <f t="shared" si="283"/>
        <v>483.57</v>
      </c>
      <c r="J1159" s="64" t="e">
        <f t="shared" si="285"/>
        <v>#REF!</v>
      </c>
      <c r="K1159" s="209"/>
      <c r="M1159" s="178"/>
      <c r="N1159" s="178"/>
      <c r="O1159" s="178"/>
    </row>
    <row r="1160" spans="1:15" ht="13.5" customHeight="1">
      <c r="A1160" s="232"/>
      <c r="B1160" s="490" t="s">
        <v>1858</v>
      </c>
      <c r="C1160" s="491" t="s">
        <v>30</v>
      </c>
      <c r="D1160" s="435">
        <v>2</v>
      </c>
      <c r="E1160" s="64"/>
      <c r="F1160" s="215">
        <v>5.19</v>
      </c>
      <c r="G1160" s="290" t="e">
        <f t="shared" si="281"/>
        <v>#REF!</v>
      </c>
      <c r="H1160" s="290">
        <f t="shared" si="282"/>
        <v>0</v>
      </c>
      <c r="I1160" s="304">
        <f t="shared" si="283"/>
        <v>10.38</v>
      </c>
      <c r="J1160" s="64" t="e">
        <f t="shared" si="285"/>
        <v>#REF!</v>
      </c>
      <c r="K1160" s="209"/>
      <c r="M1160" s="178"/>
      <c r="N1160" s="178"/>
      <c r="O1160" s="178"/>
    </row>
    <row r="1161" spans="1:15" ht="13.5" customHeight="1">
      <c r="A1161" s="232"/>
      <c r="B1161" s="490" t="s">
        <v>1045</v>
      </c>
      <c r="C1161" s="491" t="s">
        <v>30</v>
      </c>
      <c r="D1161" s="435">
        <v>436</v>
      </c>
      <c r="E1161" s="64"/>
      <c r="F1161" s="215">
        <v>11.92</v>
      </c>
      <c r="G1161" s="290" t="e">
        <f t="shared" si="281"/>
        <v>#REF!</v>
      </c>
      <c r="H1161" s="290">
        <f t="shared" si="282"/>
        <v>0</v>
      </c>
      <c r="I1161" s="304">
        <f t="shared" si="283"/>
        <v>5197.12</v>
      </c>
      <c r="J1161" s="64" t="e">
        <f t="shared" si="285"/>
        <v>#REF!</v>
      </c>
      <c r="K1161" s="209"/>
      <c r="M1161" s="178"/>
      <c r="N1161" s="178"/>
      <c r="O1161" s="178"/>
    </row>
    <row r="1162" spans="1:15" ht="13.5" customHeight="1">
      <c r="A1162" s="232"/>
      <c r="B1162" s="490" t="s">
        <v>1859</v>
      </c>
      <c r="C1162" s="491" t="s">
        <v>30</v>
      </c>
      <c r="D1162" s="435">
        <v>31</v>
      </c>
      <c r="E1162" s="64"/>
      <c r="F1162" s="215">
        <v>20.88</v>
      </c>
      <c r="G1162" s="290" t="e">
        <f t="shared" si="281"/>
        <v>#REF!</v>
      </c>
      <c r="H1162" s="290">
        <f t="shared" si="282"/>
        <v>0</v>
      </c>
      <c r="I1162" s="304">
        <f t="shared" si="283"/>
        <v>647.28</v>
      </c>
      <c r="J1162" s="64" t="e">
        <f t="shared" si="285"/>
        <v>#REF!</v>
      </c>
      <c r="K1162" s="209"/>
      <c r="M1162" s="178"/>
      <c r="N1162" s="178"/>
      <c r="O1162" s="178"/>
    </row>
    <row r="1163" spans="1:15" ht="13.5" customHeight="1">
      <c r="A1163" s="232"/>
      <c r="B1163" s="450" t="s">
        <v>1860</v>
      </c>
      <c r="C1163" s="491"/>
      <c r="D1163" s="506">
        <v>0</v>
      </c>
      <c r="E1163" s="64"/>
      <c r="F1163" s="215" t="s">
        <v>1</v>
      </c>
      <c r="G1163" s="290"/>
      <c r="H1163" s="290"/>
      <c r="I1163" s="304"/>
      <c r="J1163" s="64" t="e">
        <f t="shared" si="285"/>
        <v>#REF!</v>
      </c>
      <c r="K1163" s="209" t="e">
        <f>SUM(H1163:H1180)+SUM(I1163:I1180)*tc</f>
        <v>#REF!</v>
      </c>
      <c r="M1163" s="178"/>
      <c r="N1163" s="178"/>
      <c r="O1163" s="178"/>
    </row>
    <row r="1164" spans="1:15" ht="13.5" customHeight="1">
      <c r="A1164" s="232"/>
      <c r="B1164" s="490" t="s">
        <v>1861</v>
      </c>
      <c r="C1164" s="491" t="s">
        <v>30</v>
      </c>
      <c r="D1164" s="506">
        <v>54</v>
      </c>
      <c r="E1164" s="64">
        <v>85</v>
      </c>
      <c r="F1164" s="215">
        <v>0</v>
      </c>
      <c r="G1164" s="290" t="e">
        <f t="shared" ref="G1164:G1172" si="287">+ROUND(E1164+F1164*tc,2)</f>
        <v>#REF!</v>
      </c>
      <c r="H1164" s="290">
        <f t="shared" ref="H1164:H1201" si="288">+ROUND(D1164*E1164,2)</f>
        <v>4590</v>
      </c>
      <c r="I1164" s="304">
        <f t="shared" ref="I1164:I1182" si="289">+ROUND(D1164*F1164,2)</f>
        <v>0</v>
      </c>
      <c r="J1164" s="64" t="e">
        <f t="shared" ref="J1164:J1172" si="290">+ROUND(H1164+I1164*tc,2)</f>
        <v>#REF!</v>
      </c>
      <c r="K1164" s="209"/>
      <c r="M1164" s="178"/>
      <c r="N1164" s="178"/>
      <c r="O1164" s="178"/>
    </row>
    <row r="1165" spans="1:15" ht="13.5" customHeight="1">
      <c r="A1165" s="232"/>
      <c r="B1165" s="490" t="s">
        <v>1862</v>
      </c>
      <c r="C1165" s="491" t="s">
        <v>30</v>
      </c>
      <c r="D1165" s="506">
        <v>18</v>
      </c>
      <c r="E1165" s="64">
        <v>85</v>
      </c>
      <c r="F1165" s="215">
        <v>0</v>
      </c>
      <c r="G1165" s="290" t="e">
        <f t="shared" si="287"/>
        <v>#REF!</v>
      </c>
      <c r="H1165" s="290">
        <f t="shared" si="288"/>
        <v>1530</v>
      </c>
      <c r="I1165" s="304">
        <f t="shared" si="289"/>
        <v>0</v>
      </c>
      <c r="J1165" s="64" t="e">
        <f t="shared" si="290"/>
        <v>#REF!</v>
      </c>
      <c r="K1165" s="209"/>
      <c r="M1165" s="178"/>
      <c r="N1165" s="178"/>
      <c r="O1165" s="178"/>
    </row>
    <row r="1166" spans="1:15" ht="13.5" customHeight="1">
      <c r="A1166" s="232"/>
      <c r="B1166" s="490" t="s">
        <v>1863</v>
      </c>
      <c r="C1166" s="491" t="s">
        <v>30</v>
      </c>
      <c r="D1166" s="506">
        <v>322</v>
      </c>
      <c r="E1166" s="64">
        <v>13.5</v>
      </c>
      <c r="F1166" s="215">
        <v>0</v>
      </c>
      <c r="G1166" s="290" t="e">
        <f t="shared" si="287"/>
        <v>#REF!</v>
      </c>
      <c r="H1166" s="290">
        <f t="shared" si="288"/>
        <v>4347</v>
      </c>
      <c r="I1166" s="304">
        <f t="shared" si="289"/>
        <v>0</v>
      </c>
      <c r="J1166" s="64" t="e">
        <f t="shared" si="290"/>
        <v>#REF!</v>
      </c>
      <c r="K1166" s="209"/>
      <c r="M1166" s="178"/>
      <c r="N1166" s="178"/>
      <c r="O1166" s="178"/>
    </row>
    <row r="1167" spans="1:15" ht="13.5" customHeight="1">
      <c r="A1167" s="232"/>
      <c r="B1167" s="490" t="s">
        <v>1050</v>
      </c>
      <c r="C1167" s="491" t="s">
        <v>30</v>
      </c>
      <c r="D1167" s="506">
        <v>51</v>
      </c>
      <c r="E1167" s="64">
        <v>13.5</v>
      </c>
      <c r="F1167" s="215">
        <v>0</v>
      </c>
      <c r="G1167" s="290" t="e">
        <f t="shared" si="287"/>
        <v>#REF!</v>
      </c>
      <c r="H1167" s="290">
        <f t="shared" si="288"/>
        <v>688.5</v>
      </c>
      <c r="I1167" s="304">
        <f t="shared" si="289"/>
        <v>0</v>
      </c>
      <c r="J1167" s="64" t="e">
        <f t="shared" si="290"/>
        <v>#REF!</v>
      </c>
      <c r="K1167" s="209"/>
      <c r="M1167" s="178"/>
      <c r="N1167" s="178"/>
      <c r="O1167" s="178"/>
    </row>
    <row r="1168" spans="1:15" ht="13.5" customHeight="1">
      <c r="A1168" s="232"/>
      <c r="B1168" s="490" t="s">
        <v>1864</v>
      </c>
      <c r="C1168" s="491" t="s">
        <v>30</v>
      </c>
      <c r="D1168" s="506">
        <v>65</v>
      </c>
      <c r="E1168" s="64">
        <v>13.5</v>
      </c>
      <c r="F1168" s="215">
        <v>0</v>
      </c>
      <c r="G1168" s="290" t="e">
        <f t="shared" si="287"/>
        <v>#REF!</v>
      </c>
      <c r="H1168" s="290">
        <f t="shared" si="288"/>
        <v>877.5</v>
      </c>
      <c r="I1168" s="304">
        <f t="shared" si="289"/>
        <v>0</v>
      </c>
      <c r="J1168" s="64" t="e">
        <f t="shared" si="290"/>
        <v>#REF!</v>
      </c>
      <c r="K1168" s="209"/>
      <c r="M1168" s="178"/>
      <c r="N1168" s="178"/>
      <c r="O1168" s="178"/>
    </row>
    <row r="1169" spans="1:15" ht="13.5" customHeight="1">
      <c r="A1169" s="232"/>
      <c r="B1169" s="490" t="s">
        <v>1052</v>
      </c>
      <c r="C1169" s="491" t="s">
        <v>30</v>
      </c>
      <c r="D1169" s="506">
        <v>147</v>
      </c>
      <c r="E1169" s="64">
        <v>13.5</v>
      </c>
      <c r="F1169" s="215">
        <v>0</v>
      </c>
      <c r="G1169" s="290" t="e">
        <f t="shared" si="287"/>
        <v>#REF!</v>
      </c>
      <c r="H1169" s="290">
        <f t="shared" si="288"/>
        <v>1984.5</v>
      </c>
      <c r="I1169" s="304">
        <f t="shared" si="289"/>
        <v>0</v>
      </c>
      <c r="J1169" s="64" t="e">
        <f t="shared" si="290"/>
        <v>#REF!</v>
      </c>
      <c r="K1169" s="209"/>
      <c r="M1169" s="178"/>
      <c r="N1169" s="178"/>
      <c r="O1169" s="178"/>
    </row>
    <row r="1170" spans="1:15" ht="13.5" customHeight="1">
      <c r="A1170" s="232"/>
      <c r="B1170" s="490" t="s">
        <v>1053</v>
      </c>
      <c r="C1170" s="491" t="s">
        <v>30</v>
      </c>
      <c r="D1170" s="506">
        <v>149</v>
      </c>
      <c r="E1170" s="64">
        <v>13.5</v>
      </c>
      <c r="F1170" s="215">
        <v>0</v>
      </c>
      <c r="G1170" s="290" t="e">
        <f t="shared" si="287"/>
        <v>#REF!</v>
      </c>
      <c r="H1170" s="290">
        <f t="shared" si="288"/>
        <v>2011.5</v>
      </c>
      <c r="I1170" s="304">
        <f t="shared" si="289"/>
        <v>0</v>
      </c>
      <c r="J1170" s="64" t="e">
        <f t="shared" si="290"/>
        <v>#REF!</v>
      </c>
      <c r="K1170" s="209"/>
      <c r="M1170" s="178"/>
      <c r="N1170" s="178"/>
      <c r="O1170" s="178"/>
    </row>
    <row r="1171" spans="1:15" ht="13.5" customHeight="1">
      <c r="A1171" s="232"/>
      <c r="B1171" s="490" t="s">
        <v>1054</v>
      </c>
      <c r="C1171" s="491" t="s">
        <v>30</v>
      </c>
      <c r="D1171" s="506">
        <v>131</v>
      </c>
      <c r="E1171" s="64">
        <v>13.5</v>
      </c>
      <c r="F1171" s="215">
        <v>0</v>
      </c>
      <c r="G1171" s="290" t="e">
        <f t="shared" si="287"/>
        <v>#REF!</v>
      </c>
      <c r="H1171" s="290">
        <f t="shared" si="288"/>
        <v>1768.5</v>
      </c>
      <c r="I1171" s="304">
        <f t="shared" si="289"/>
        <v>0</v>
      </c>
      <c r="J1171" s="64" t="e">
        <f t="shared" si="290"/>
        <v>#REF!</v>
      </c>
      <c r="K1171" s="209"/>
      <c r="M1171" s="178"/>
      <c r="N1171" s="178"/>
      <c r="O1171" s="178"/>
    </row>
    <row r="1172" spans="1:15" ht="13.5" customHeight="1">
      <c r="A1172" s="232"/>
      <c r="B1172" s="490" t="s">
        <v>1056</v>
      </c>
      <c r="C1172" s="491" t="s">
        <v>30</v>
      </c>
      <c r="D1172" s="506">
        <v>2</v>
      </c>
      <c r="E1172" s="64">
        <v>13.5</v>
      </c>
      <c r="F1172" s="215">
        <v>0</v>
      </c>
      <c r="G1172" s="290" t="e">
        <f t="shared" si="287"/>
        <v>#REF!</v>
      </c>
      <c r="H1172" s="290">
        <f t="shared" si="288"/>
        <v>27</v>
      </c>
      <c r="I1172" s="304">
        <f t="shared" si="289"/>
        <v>0</v>
      </c>
      <c r="J1172" s="64" t="e">
        <f t="shared" si="290"/>
        <v>#REF!</v>
      </c>
      <c r="K1172" s="209"/>
      <c r="M1172" s="178"/>
      <c r="N1172" s="178"/>
      <c r="O1172" s="178"/>
    </row>
    <row r="1173" spans="1:15" ht="13.5" customHeight="1">
      <c r="A1173" s="232"/>
      <c r="B1173" s="490" t="s">
        <v>1865</v>
      </c>
      <c r="C1173" s="491" t="s">
        <v>30</v>
      </c>
      <c r="D1173" s="506">
        <v>2</v>
      </c>
      <c r="E1173" s="64">
        <v>13.5</v>
      </c>
      <c r="F1173" s="215">
        <v>0</v>
      </c>
      <c r="G1173" s="290" t="e">
        <f t="shared" ref="G1173:G1201" si="291">+ROUND(E1173+F1173*tc,2)</f>
        <v>#REF!</v>
      </c>
      <c r="H1173" s="290">
        <f t="shared" si="288"/>
        <v>27</v>
      </c>
      <c r="I1173" s="304">
        <f t="shared" si="289"/>
        <v>0</v>
      </c>
      <c r="J1173" s="64" t="e">
        <f t="shared" ref="J1173:J1182" si="292">+ROUND(H1173+I1173*tc,2)</f>
        <v>#REF!</v>
      </c>
      <c r="K1173" s="209"/>
      <c r="M1173" s="178"/>
      <c r="N1173" s="178"/>
      <c r="O1173" s="178"/>
    </row>
    <row r="1174" spans="1:15" ht="13.5" customHeight="1">
      <c r="A1174" s="232"/>
      <c r="B1174" s="490" t="s">
        <v>1057</v>
      </c>
      <c r="C1174" s="491" t="s">
        <v>30</v>
      </c>
      <c r="D1174" s="506">
        <v>53</v>
      </c>
      <c r="E1174" s="64">
        <v>13.5</v>
      </c>
      <c r="F1174" s="215">
        <v>0</v>
      </c>
      <c r="G1174" s="290" t="e">
        <f t="shared" si="291"/>
        <v>#REF!</v>
      </c>
      <c r="H1174" s="290">
        <f t="shared" si="288"/>
        <v>715.5</v>
      </c>
      <c r="I1174" s="304">
        <f t="shared" si="289"/>
        <v>0</v>
      </c>
      <c r="J1174" s="64" t="e">
        <f t="shared" si="292"/>
        <v>#REF!</v>
      </c>
      <c r="K1174" s="209"/>
      <c r="M1174" s="178"/>
      <c r="N1174" s="178"/>
      <c r="O1174" s="178"/>
    </row>
    <row r="1175" spans="1:15" ht="13.5" customHeight="1">
      <c r="A1175" s="232"/>
      <c r="B1175" s="490" t="s">
        <v>1058</v>
      </c>
      <c r="C1175" s="491" t="s">
        <v>30</v>
      </c>
      <c r="D1175" s="506">
        <v>52</v>
      </c>
      <c r="E1175" s="64">
        <v>13.5</v>
      </c>
      <c r="F1175" s="215">
        <v>0</v>
      </c>
      <c r="G1175" s="290" t="e">
        <f t="shared" si="291"/>
        <v>#REF!</v>
      </c>
      <c r="H1175" s="290">
        <f t="shared" si="288"/>
        <v>702</v>
      </c>
      <c r="I1175" s="304">
        <f t="shared" si="289"/>
        <v>0</v>
      </c>
      <c r="J1175" s="64" t="e">
        <f t="shared" si="292"/>
        <v>#REF!</v>
      </c>
      <c r="K1175" s="209"/>
      <c r="M1175" s="178"/>
      <c r="N1175" s="178"/>
      <c r="O1175" s="178"/>
    </row>
    <row r="1176" spans="1:15" ht="13.5" customHeight="1">
      <c r="A1176" s="232"/>
      <c r="B1176" s="490" t="s">
        <v>1866</v>
      </c>
      <c r="C1176" s="491" t="s">
        <v>30</v>
      </c>
      <c r="D1176" s="506">
        <v>72</v>
      </c>
      <c r="E1176" s="64">
        <v>13.5</v>
      </c>
      <c r="F1176" s="215">
        <v>0</v>
      </c>
      <c r="G1176" s="290" t="e">
        <f t="shared" si="291"/>
        <v>#REF!</v>
      </c>
      <c r="H1176" s="290">
        <f t="shared" si="288"/>
        <v>972</v>
      </c>
      <c r="I1176" s="304">
        <f t="shared" si="289"/>
        <v>0</v>
      </c>
      <c r="J1176" s="64" t="e">
        <f t="shared" si="292"/>
        <v>#REF!</v>
      </c>
      <c r="K1176" s="209"/>
      <c r="M1176" s="178"/>
      <c r="N1176" s="178"/>
      <c r="O1176" s="178"/>
    </row>
    <row r="1177" spans="1:15" ht="13.5" customHeight="1">
      <c r="A1177" s="232"/>
      <c r="B1177" s="490" t="s">
        <v>1060</v>
      </c>
      <c r="C1177" s="491" t="s">
        <v>30</v>
      </c>
      <c r="D1177" s="506">
        <v>11</v>
      </c>
      <c r="E1177" s="64">
        <v>13.5</v>
      </c>
      <c r="F1177" s="215">
        <v>0</v>
      </c>
      <c r="G1177" s="290" t="e">
        <f t="shared" si="291"/>
        <v>#REF!</v>
      </c>
      <c r="H1177" s="290">
        <f t="shared" si="288"/>
        <v>148.5</v>
      </c>
      <c r="I1177" s="304">
        <f t="shared" si="289"/>
        <v>0</v>
      </c>
      <c r="J1177" s="64" t="e">
        <f t="shared" si="292"/>
        <v>#REF!</v>
      </c>
      <c r="K1177" s="209"/>
      <c r="M1177" s="178"/>
      <c r="N1177" s="178"/>
      <c r="O1177" s="178"/>
    </row>
    <row r="1178" spans="1:15" ht="13.5" customHeight="1">
      <c r="A1178" s="232"/>
      <c r="B1178" s="490" t="s">
        <v>1867</v>
      </c>
      <c r="C1178" s="491" t="s">
        <v>30</v>
      </c>
      <c r="D1178" s="506">
        <v>1</v>
      </c>
      <c r="E1178" s="64">
        <v>13.5</v>
      </c>
      <c r="F1178" s="215">
        <v>0</v>
      </c>
      <c r="G1178" s="290" t="e">
        <f t="shared" si="291"/>
        <v>#REF!</v>
      </c>
      <c r="H1178" s="290">
        <f t="shared" si="288"/>
        <v>13.5</v>
      </c>
      <c r="I1178" s="304">
        <f t="shared" si="289"/>
        <v>0</v>
      </c>
      <c r="J1178" s="64" t="e">
        <f t="shared" si="292"/>
        <v>#REF!</v>
      </c>
      <c r="K1178" s="209"/>
      <c r="M1178" s="178"/>
      <c r="N1178" s="178"/>
      <c r="O1178" s="178"/>
    </row>
    <row r="1179" spans="1:15" ht="13.5" customHeight="1">
      <c r="A1179" s="232"/>
      <c r="B1179" s="490" t="s">
        <v>1059</v>
      </c>
      <c r="C1179" s="491" t="s">
        <v>30</v>
      </c>
      <c r="D1179" s="506">
        <v>106</v>
      </c>
      <c r="E1179" s="64">
        <v>13.5</v>
      </c>
      <c r="F1179" s="215">
        <v>0</v>
      </c>
      <c r="G1179" s="290" t="e">
        <f t="shared" si="291"/>
        <v>#REF!</v>
      </c>
      <c r="H1179" s="290">
        <f t="shared" si="288"/>
        <v>1431</v>
      </c>
      <c r="I1179" s="304">
        <f t="shared" si="289"/>
        <v>0</v>
      </c>
      <c r="J1179" s="64" t="e">
        <f t="shared" si="292"/>
        <v>#REF!</v>
      </c>
      <c r="K1179" s="209"/>
      <c r="M1179" s="178"/>
      <c r="N1179" s="178"/>
      <c r="O1179" s="178"/>
    </row>
    <row r="1180" spans="1:15" ht="13.5" customHeight="1">
      <c r="A1180" s="232"/>
      <c r="B1180" s="490" t="s">
        <v>1868</v>
      </c>
      <c r="C1180" s="491" t="s">
        <v>30</v>
      </c>
      <c r="D1180" s="506">
        <v>460</v>
      </c>
      <c r="E1180" s="64">
        <v>0</v>
      </c>
      <c r="F1180" s="215">
        <v>0</v>
      </c>
      <c r="G1180" s="290" t="e">
        <f t="shared" si="291"/>
        <v>#REF!</v>
      </c>
      <c r="H1180" s="290">
        <f t="shared" si="288"/>
        <v>0</v>
      </c>
      <c r="I1180" s="304">
        <f t="shared" si="289"/>
        <v>0</v>
      </c>
      <c r="J1180" s="64" t="e">
        <f t="shared" si="292"/>
        <v>#REF!</v>
      </c>
      <c r="K1180" s="209"/>
      <c r="M1180" s="178"/>
      <c r="N1180" s="178"/>
      <c r="O1180" s="178"/>
    </row>
    <row r="1181" spans="1:15" ht="13.5" customHeight="1">
      <c r="A1181" s="232"/>
      <c r="B1181" s="450" t="s">
        <v>1869</v>
      </c>
      <c r="C1181" s="63"/>
      <c r="D1181" s="435"/>
      <c r="E1181" s="64" t="s">
        <v>1</v>
      </c>
      <c r="F1181" s="215" t="s">
        <v>1</v>
      </c>
      <c r="G1181" s="290"/>
      <c r="H1181" s="290"/>
      <c r="I1181" s="304"/>
      <c r="J1181" s="64"/>
      <c r="K1181" s="209" t="e">
        <f>SUM(H1181:H1201)+SUM(I1181:I1201)*tc</f>
        <v>#REF!</v>
      </c>
      <c r="M1181" s="178"/>
      <c r="N1181" s="178"/>
      <c r="O1181" s="178"/>
    </row>
    <row r="1182" spans="1:15" ht="13.5" customHeight="1">
      <c r="A1182" s="232"/>
      <c r="B1182" s="467" t="s">
        <v>1869</v>
      </c>
      <c r="C1182" s="63" t="s">
        <v>23</v>
      </c>
      <c r="D1182" s="435">
        <v>1</v>
      </c>
      <c r="E1182" s="64">
        <v>0</v>
      </c>
      <c r="F1182" s="215">
        <v>225078.2</v>
      </c>
      <c r="G1182" s="290" t="e">
        <f t="shared" si="291"/>
        <v>#REF!</v>
      </c>
      <c r="H1182" s="290">
        <f t="shared" si="288"/>
        <v>0</v>
      </c>
      <c r="I1182" s="304">
        <f t="shared" si="289"/>
        <v>225078.2</v>
      </c>
      <c r="J1182" s="64" t="e">
        <f t="shared" si="292"/>
        <v>#REF!</v>
      </c>
      <c r="K1182" s="67"/>
      <c r="M1182" s="178"/>
      <c r="N1182" s="178"/>
      <c r="O1182" s="178"/>
    </row>
    <row r="1183" spans="1:15" ht="13.5" customHeight="1">
      <c r="A1183" s="232"/>
      <c r="B1183" s="505" t="s">
        <v>1870</v>
      </c>
      <c r="C1183" s="63"/>
      <c r="D1183" s="435"/>
      <c r="E1183" s="64" t="s">
        <v>1</v>
      </c>
      <c r="F1183" s="215" t="s">
        <v>1</v>
      </c>
      <c r="G1183" s="290"/>
      <c r="H1183" s="290"/>
      <c r="I1183" s="304"/>
      <c r="J1183" s="64"/>
      <c r="K1183" s="67"/>
      <c r="M1183" s="178"/>
      <c r="N1183" s="178"/>
      <c r="O1183" s="178"/>
    </row>
    <row r="1184" spans="1:15" ht="13.5" customHeight="1">
      <c r="A1184" s="232"/>
      <c r="B1184" s="505" t="s">
        <v>1441</v>
      </c>
      <c r="C1184" s="63"/>
      <c r="D1184" s="435"/>
      <c r="E1184" s="64"/>
      <c r="F1184" s="215"/>
      <c r="G1184" s="290" t="e">
        <f t="shared" si="291"/>
        <v>#REF!</v>
      </c>
      <c r="H1184" s="290">
        <f t="shared" si="288"/>
        <v>0</v>
      </c>
      <c r="I1184" s="304">
        <f t="shared" ref="I1184:I1201" si="293">+ROUND(D1184*F1184,2)</f>
        <v>0</v>
      </c>
      <c r="J1184" s="64" t="e">
        <f t="shared" ref="J1184:J1200" si="294">+ROUND(H1184+I1184*tc,2)</f>
        <v>#REF!</v>
      </c>
      <c r="K1184" s="67"/>
      <c r="M1184" s="178"/>
      <c r="N1184" s="178"/>
      <c r="O1184" s="178"/>
    </row>
    <row r="1185" spans="1:15" ht="13.5" customHeight="1">
      <c r="A1185" s="232"/>
      <c r="B1185" s="467" t="s">
        <v>1871</v>
      </c>
      <c r="C1185" s="63" t="s">
        <v>30</v>
      </c>
      <c r="D1185" s="435">
        <v>16</v>
      </c>
      <c r="E1185" s="64">
        <v>104.59</v>
      </c>
      <c r="F1185" s="215">
        <v>3.46</v>
      </c>
      <c r="G1185" s="290" t="e">
        <f t="shared" si="291"/>
        <v>#REF!</v>
      </c>
      <c r="H1185" s="290">
        <f t="shared" si="288"/>
        <v>1673.44</v>
      </c>
      <c r="I1185" s="304">
        <f t="shared" si="293"/>
        <v>55.36</v>
      </c>
      <c r="J1185" s="64" t="e">
        <f t="shared" si="294"/>
        <v>#REF!</v>
      </c>
      <c r="K1185" s="67"/>
      <c r="M1185" s="178"/>
      <c r="N1185" s="178"/>
      <c r="O1185" s="178"/>
    </row>
    <row r="1186" spans="1:15" ht="13.5" customHeight="1">
      <c r="A1186" s="232"/>
      <c r="B1186" s="467" t="s">
        <v>1872</v>
      </c>
      <c r="C1186" s="63" t="s">
        <v>30</v>
      </c>
      <c r="D1186" s="435">
        <v>18</v>
      </c>
      <c r="E1186" s="64">
        <v>158.66999999999999</v>
      </c>
      <c r="F1186" s="215">
        <v>6.8</v>
      </c>
      <c r="G1186" s="290" t="e">
        <f t="shared" si="291"/>
        <v>#REF!</v>
      </c>
      <c r="H1186" s="290">
        <f t="shared" si="288"/>
        <v>2856.06</v>
      </c>
      <c r="I1186" s="304">
        <f t="shared" si="293"/>
        <v>122.4</v>
      </c>
      <c r="J1186" s="64" t="e">
        <f t="shared" si="294"/>
        <v>#REF!</v>
      </c>
      <c r="K1186" s="67"/>
      <c r="M1186" s="178"/>
      <c r="N1186" s="178"/>
      <c r="O1186" s="178"/>
    </row>
    <row r="1187" spans="1:15" ht="13.5" customHeight="1">
      <c r="A1187" s="232"/>
      <c r="B1187" s="467" t="s">
        <v>1873</v>
      </c>
      <c r="C1187" s="63" t="s">
        <v>30</v>
      </c>
      <c r="D1187" s="435">
        <v>17</v>
      </c>
      <c r="E1187" s="64">
        <v>183.33</v>
      </c>
      <c r="F1187" s="215">
        <v>8.36</v>
      </c>
      <c r="G1187" s="290" t="e">
        <f t="shared" si="291"/>
        <v>#REF!</v>
      </c>
      <c r="H1187" s="290">
        <f t="shared" si="288"/>
        <v>3116.61</v>
      </c>
      <c r="I1187" s="304">
        <f t="shared" si="293"/>
        <v>142.12</v>
      </c>
      <c r="J1187" s="64" t="e">
        <f t="shared" si="294"/>
        <v>#REF!</v>
      </c>
      <c r="K1187" s="67"/>
      <c r="M1187" s="178"/>
      <c r="N1187" s="178"/>
      <c r="O1187" s="178"/>
    </row>
    <row r="1188" spans="1:15" ht="13.5" customHeight="1">
      <c r="A1188" s="232"/>
      <c r="B1188" s="467" t="s">
        <v>1874</v>
      </c>
      <c r="C1188" s="63" t="s">
        <v>30</v>
      </c>
      <c r="D1188" s="435">
        <v>17</v>
      </c>
      <c r="E1188" s="64">
        <v>184.64</v>
      </c>
      <c r="F1188" s="215">
        <v>8.44</v>
      </c>
      <c r="G1188" s="290" t="e">
        <f t="shared" si="291"/>
        <v>#REF!</v>
      </c>
      <c r="H1188" s="290">
        <f t="shared" si="288"/>
        <v>3138.88</v>
      </c>
      <c r="I1188" s="304">
        <f t="shared" si="293"/>
        <v>143.47999999999999</v>
      </c>
      <c r="J1188" s="64" t="e">
        <f t="shared" si="294"/>
        <v>#REF!</v>
      </c>
      <c r="K1188" s="67"/>
      <c r="M1188" s="178"/>
      <c r="N1188" s="178"/>
      <c r="O1188" s="178"/>
    </row>
    <row r="1189" spans="1:15" ht="13.5" customHeight="1">
      <c r="A1189" s="232"/>
      <c r="B1189" s="467" t="s">
        <v>1875</v>
      </c>
      <c r="C1189" s="63" t="s">
        <v>30</v>
      </c>
      <c r="D1189" s="435">
        <v>17</v>
      </c>
      <c r="E1189" s="64">
        <v>156.03</v>
      </c>
      <c r="F1189" s="215">
        <v>6.63</v>
      </c>
      <c r="G1189" s="290" t="e">
        <f t="shared" si="291"/>
        <v>#REF!</v>
      </c>
      <c r="H1189" s="290">
        <f t="shared" si="288"/>
        <v>2652.51</v>
      </c>
      <c r="I1189" s="304">
        <f t="shared" si="293"/>
        <v>112.71</v>
      </c>
      <c r="J1189" s="64" t="e">
        <f t="shared" si="294"/>
        <v>#REF!</v>
      </c>
      <c r="K1189" s="67"/>
      <c r="M1189" s="178"/>
      <c r="N1189" s="178"/>
      <c r="O1189" s="178"/>
    </row>
    <row r="1190" spans="1:15" ht="13.5" customHeight="1">
      <c r="A1190" s="232"/>
      <c r="B1190" s="505" t="s">
        <v>1447</v>
      </c>
      <c r="C1190" s="63"/>
      <c r="D1190" s="435">
        <v>0</v>
      </c>
      <c r="E1190" s="64" t="s">
        <v>1</v>
      </c>
      <c r="F1190" s="215" t="s">
        <v>1</v>
      </c>
      <c r="G1190" s="290"/>
      <c r="H1190" s="290"/>
      <c r="I1190" s="304"/>
      <c r="J1190" s="64"/>
      <c r="K1190" s="67"/>
      <c r="M1190" s="178"/>
      <c r="N1190" s="178"/>
      <c r="O1190" s="178"/>
    </row>
    <row r="1191" spans="1:15" ht="13.5" customHeight="1">
      <c r="A1191" s="232"/>
      <c r="B1191" s="467" t="s">
        <v>1876</v>
      </c>
      <c r="C1191" s="63" t="s">
        <v>30</v>
      </c>
      <c r="D1191" s="435">
        <v>16</v>
      </c>
      <c r="E1191" s="64">
        <v>125.82</v>
      </c>
      <c r="F1191" s="215">
        <v>4.71</v>
      </c>
      <c r="G1191" s="290" t="e">
        <f t="shared" si="291"/>
        <v>#REF!</v>
      </c>
      <c r="H1191" s="290">
        <f t="shared" si="288"/>
        <v>2013.12</v>
      </c>
      <c r="I1191" s="304">
        <f t="shared" si="293"/>
        <v>75.36</v>
      </c>
      <c r="J1191" s="64" t="e">
        <f t="shared" si="294"/>
        <v>#REF!</v>
      </c>
      <c r="K1191" s="67"/>
      <c r="M1191" s="178"/>
      <c r="N1191" s="178"/>
      <c r="O1191" s="178"/>
    </row>
    <row r="1192" spans="1:15" ht="13.5" customHeight="1">
      <c r="A1192" s="232"/>
      <c r="B1192" s="467" t="s">
        <v>1877</v>
      </c>
      <c r="C1192" s="63" t="s">
        <v>30</v>
      </c>
      <c r="D1192" s="435">
        <v>49</v>
      </c>
      <c r="E1192" s="64">
        <v>120.54</v>
      </c>
      <c r="F1192" s="215">
        <v>4.37</v>
      </c>
      <c r="G1192" s="290" t="e">
        <f t="shared" si="291"/>
        <v>#REF!</v>
      </c>
      <c r="H1192" s="290">
        <f t="shared" si="288"/>
        <v>5906.46</v>
      </c>
      <c r="I1192" s="304">
        <f t="shared" si="293"/>
        <v>214.13</v>
      </c>
      <c r="J1192" s="64" t="e">
        <f t="shared" si="294"/>
        <v>#REF!</v>
      </c>
      <c r="K1192" s="67"/>
      <c r="M1192" s="178"/>
      <c r="N1192" s="178"/>
      <c r="O1192" s="178"/>
    </row>
    <row r="1193" spans="1:15" ht="13.5" customHeight="1">
      <c r="A1193" s="232"/>
      <c r="B1193" s="505" t="s">
        <v>1450</v>
      </c>
      <c r="C1193" s="63"/>
      <c r="D1193" s="435">
        <v>0</v>
      </c>
      <c r="E1193" s="64" t="s">
        <v>1</v>
      </c>
      <c r="F1193" s="215" t="s">
        <v>1</v>
      </c>
      <c r="G1193" s="290"/>
      <c r="H1193" s="290"/>
      <c r="I1193" s="304"/>
      <c r="J1193" s="64"/>
      <c r="K1193" s="67"/>
      <c r="M1193" s="178"/>
      <c r="N1193" s="178"/>
      <c r="O1193" s="178"/>
    </row>
    <row r="1194" spans="1:15" ht="13.5" customHeight="1">
      <c r="A1194" s="232"/>
      <c r="B1194" s="467" t="s">
        <v>1878</v>
      </c>
      <c r="C1194" s="63" t="s">
        <v>30</v>
      </c>
      <c r="D1194" s="435">
        <v>17</v>
      </c>
      <c r="E1194" s="64">
        <v>120.54</v>
      </c>
      <c r="F1194" s="215">
        <v>4.37</v>
      </c>
      <c r="G1194" s="290" t="e">
        <f t="shared" si="291"/>
        <v>#REF!</v>
      </c>
      <c r="H1194" s="290">
        <f t="shared" si="288"/>
        <v>2049.1799999999998</v>
      </c>
      <c r="I1194" s="304">
        <f t="shared" si="293"/>
        <v>74.290000000000006</v>
      </c>
      <c r="J1194" s="64" t="e">
        <f t="shared" si="294"/>
        <v>#REF!</v>
      </c>
      <c r="K1194" s="67"/>
      <c r="M1194" s="178"/>
      <c r="N1194" s="178"/>
      <c r="O1194" s="178"/>
    </row>
    <row r="1195" spans="1:15" ht="13.5" customHeight="1">
      <c r="A1195" s="232"/>
      <c r="B1195" s="467" t="s">
        <v>1879</v>
      </c>
      <c r="C1195" s="63" t="s">
        <v>30</v>
      </c>
      <c r="D1195" s="435">
        <v>16</v>
      </c>
      <c r="E1195" s="64">
        <v>127.95</v>
      </c>
      <c r="F1195" s="215">
        <v>4.84</v>
      </c>
      <c r="G1195" s="290" t="e">
        <f t="shared" si="291"/>
        <v>#REF!</v>
      </c>
      <c r="H1195" s="290">
        <f t="shared" si="288"/>
        <v>2047.2</v>
      </c>
      <c r="I1195" s="304">
        <f t="shared" si="293"/>
        <v>77.44</v>
      </c>
      <c r="J1195" s="64" t="e">
        <f t="shared" si="294"/>
        <v>#REF!</v>
      </c>
      <c r="K1195" s="67"/>
      <c r="M1195" s="178"/>
      <c r="N1195" s="178"/>
      <c r="O1195" s="178"/>
    </row>
    <row r="1196" spans="1:15" ht="13.5" customHeight="1">
      <c r="A1196" s="232"/>
      <c r="B1196" s="505" t="s">
        <v>1453</v>
      </c>
      <c r="C1196" s="63"/>
      <c r="D1196" s="435">
        <v>0</v>
      </c>
      <c r="E1196" s="64" t="s">
        <v>1</v>
      </c>
      <c r="F1196" s="215" t="s">
        <v>1</v>
      </c>
      <c r="G1196" s="290"/>
      <c r="H1196" s="290"/>
      <c r="I1196" s="304"/>
      <c r="J1196" s="64"/>
      <c r="K1196" s="67"/>
      <c r="M1196" s="178"/>
      <c r="N1196" s="178"/>
      <c r="O1196" s="178"/>
    </row>
    <row r="1197" spans="1:15" ht="13.5" customHeight="1">
      <c r="A1197" s="232"/>
      <c r="B1197" s="490" t="s">
        <v>1880</v>
      </c>
      <c r="C1197" s="63" t="s">
        <v>30</v>
      </c>
      <c r="D1197" s="435">
        <v>18</v>
      </c>
      <c r="E1197" s="64">
        <v>111</v>
      </c>
      <c r="F1197" s="215">
        <v>3.77</v>
      </c>
      <c r="G1197" s="290" t="e">
        <f t="shared" si="291"/>
        <v>#REF!</v>
      </c>
      <c r="H1197" s="290">
        <f t="shared" si="288"/>
        <v>1998</v>
      </c>
      <c r="I1197" s="304">
        <f t="shared" si="293"/>
        <v>67.86</v>
      </c>
      <c r="J1197" s="64" t="e">
        <f t="shared" si="294"/>
        <v>#REF!</v>
      </c>
      <c r="K1197" s="67"/>
      <c r="M1197" s="178"/>
      <c r="N1197" s="178"/>
      <c r="O1197" s="178"/>
    </row>
    <row r="1198" spans="1:15" ht="13.5" customHeight="1">
      <c r="A1198" s="232"/>
      <c r="B1198" s="467" t="s">
        <v>1881</v>
      </c>
      <c r="C1198" s="63" t="s">
        <v>30</v>
      </c>
      <c r="D1198" s="435">
        <v>16</v>
      </c>
      <c r="E1198" s="64">
        <v>190.98</v>
      </c>
      <c r="F1198" s="215">
        <v>8.85</v>
      </c>
      <c r="G1198" s="290" t="e">
        <f t="shared" si="291"/>
        <v>#REF!</v>
      </c>
      <c r="H1198" s="290">
        <f t="shared" si="288"/>
        <v>3055.68</v>
      </c>
      <c r="I1198" s="304">
        <f t="shared" si="293"/>
        <v>141.6</v>
      </c>
      <c r="J1198" s="64" t="e">
        <f t="shared" si="294"/>
        <v>#REF!</v>
      </c>
      <c r="K1198" s="67"/>
      <c r="M1198" s="178"/>
      <c r="N1198" s="178"/>
      <c r="O1198" s="178"/>
    </row>
    <row r="1199" spans="1:15" ht="13.5" customHeight="1">
      <c r="A1199" s="232"/>
      <c r="B1199" s="467" t="s">
        <v>1882</v>
      </c>
      <c r="C1199" s="63" t="s">
        <v>30</v>
      </c>
      <c r="D1199" s="435">
        <v>34</v>
      </c>
      <c r="E1199" s="64">
        <v>120.54</v>
      </c>
      <c r="F1199" s="215">
        <v>4.37</v>
      </c>
      <c r="G1199" s="290" t="e">
        <f t="shared" si="291"/>
        <v>#REF!</v>
      </c>
      <c r="H1199" s="290">
        <f t="shared" si="288"/>
        <v>4098.3599999999997</v>
      </c>
      <c r="I1199" s="304">
        <f t="shared" si="293"/>
        <v>148.58000000000001</v>
      </c>
      <c r="J1199" s="64" t="e">
        <f t="shared" si="294"/>
        <v>#REF!</v>
      </c>
      <c r="K1199" s="67"/>
      <c r="M1199" s="178"/>
      <c r="N1199" s="178"/>
      <c r="O1199" s="178"/>
    </row>
    <row r="1200" spans="1:15" ht="13.5" customHeight="1">
      <c r="A1200" s="232"/>
      <c r="B1200" s="467" t="s">
        <v>1883</v>
      </c>
      <c r="C1200" s="63" t="s">
        <v>30</v>
      </c>
      <c r="D1200" s="435">
        <v>17</v>
      </c>
      <c r="E1200" s="64">
        <v>118.42</v>
      </c>
      <c r="F1200" s="215">
        <v>4.24</v>
      </c>
      <c r="G1200" s="290" t="e">
        <f t="shared" si="291"/>
        <v>#REF!</v>
      </c>
      <c r="H1200" s="290">
        <f t="shared" si="288"/>
        <v>2013.14</v>
      </c>
      <c r="I1200" s="304">
        <f t="shared" si="293"/>
        <v>72.08</v>
      </c>
      <c r="J1200" s="64" t="e">
        <f t="shared" si="294"/>
        <v>#REF!</v>
      </c>
      <c r="K1200" s="67"/>
      <c r="M1200" s="178"/>
      <c r="N1200" s="178"/>
      <c r="O1200" s="178"/>
    </row>
    <row r="1201" spans="1:15" ht="13.5" customHeight="1">
      <c r="A1201" s="232"/>
      <c r="B1201" s="467" t="s">
        <v>1884</v>
      </c>
      <c r="C1201" s="63" t="s">
        <v>30</v>
      </c>
      <c r="D1201" s="435">
        <v>17</v>
      </c>
      <c r="E1201" s="64">
        <v>108.87</v>
      </c>
      <c r="F1201" s="215">
        <v>3.63</v>
      </c>
      <c r="G1201" s="290" t="e">
        <f t="shared" si="291"/>
        <v>#REF!</v>
      </c>
      <c r="H1201" s="290">
        <f t="shared" si="288"/>
        <v>1850.79</v>
      </c>
      <c r="I1201" s="304">
        <f t="shared" si="293"/>
        <v>61.71</v>
      </c>
      <c r="J1201" s="64" t="e">
        <f t="shared" ref="J1201" si="295">+ROUND(H1201+I1201*tc,2)</f>
        <v>#REF!</v>
      </c>
      <c r="K1201" s="67"/>
      <c r="M1201" s="178"/>
      <c r="N1201" s="178"/>
      <c r="O1201" s="178"/>
    </row>
    <row r="1202" spans="1:15" ht="13.5" customHeight="1">
      <c r="A1202" s="232"/>
      <c r="B1202" s="450" t="s">
        <v>1885</v>
      </c>
      <c r="C1202" s="63"/>
      <c r="D1202" s="435"/>
      <c r="E1202" s="64" t="s">
        <v>1</v>
      </c>
      <c r="F1202" s="215" t="s">
        <v>1</v>
      </c>
      <c r="G1202" s="290"/>
      <c r="H1202" s="290"/>
      <c r="I1202" s="304"/>
      <c r="J1202" s="64"/>
      <c r="K1202" s="209" t="e">
        <f>SUM(H1202:H1205)+SUM(I1202:I1205)*tc</f>
        <v>#REF!</v>
      </c>
      <c r="M1202" s="178"/>
      <c r="N1202" s="178"/>
      <c r="O1202" s="178"/>
    </row>
    <row r="1203" spans="1:15" ht="13.5" customHeight="1">
      <c r="A1203" s="232"/>
      <c r="B1203" s="467" t="s">
        <v>1886</v>
      </c>
      <c r="C1203" s="63" t="s">
        <v>30</v>
      </c>
      <c r="D1203" s="435">
        <v>54</v>
      </c>
      <c r="E1203" s="64">
        <v>38</v>
      </c>
      <c r="F1203" s="215">
        <v>0</v>
      </c>
      <c r="G1203" s="290" t="e">
        <f t="shared" ref="G1203:G1214" si="296">+ROUND(E1203+F1203*tc,2)</f>
        <v>#REF!</v>
      </c>
      <c r="H1203" s="290">
        <f t="shared" ref="H1203:H1214" si="297">+ROUND(D1203*E1203,2)</f>
        <v>2052</v>
      </c>
      <c r="I1203" s="304">
        <f t="shared" ref="I1203:I1214" si="298">+ROUND(D1203*F1203,2)</f>
        <v>0</v>
      </c>
      <c r="J1203" s="64" t="e">
        <f t="shared" ref="J1203:J1214" si="299">+ROUND(H1203+I1203*tc,2)</f>
        <v>#REF!</v>
      </c>
      <c r="K1203" s="67"/>
      <c r="M1203" s="178"/>
      <c r="N1203" s="178"/>
      <c r="O1203" s="178"/>
    </row>
    <row r="1204" spans="1:15" ht="13.5" customHeight="1">
      <c r="A1204" s="232"/>
      <c r="B1204" s="467" t="s">
        <v>1887</v>
      </c>
      <c r="C1204" s="63" t="s">
        <v>30</v>
      </c>
      <c r="D1204" s="435">
        <v>524</v>
      </c>
      <c r="E1204" s="64">
        <v>85</v>
      </c>
      <c r="F1204" s="215">
        <v>0</v>
      </c>
      <c r="G1204" s="290" t="e">
        <f t="shared" si="296"/>
        <v>#REF!</v>
      </c>
      <c r="H1204" s="290">
        <f t="shared" si="297"/>
        <v>44540</v>
      </c>
      <c r="I1204" s="304">
        <f t="shared" si="298"/>
        <v>0</v>
      </c>
      <c r="J1204" s="64" t="e">
        <f t="shared" si="299"/>
        <v>#REF!</v>
      </c>
      <c r="M1204" s="178"/>
      <c r="N1204" s="178"/>
      <c r="O1204" s="178"/>
    </row>
    <row r="1205" spans="1:15" ht="13.5" customHeight="1">
      <c r="A1205" s="232"/>
      <c r="B1205" s="467" t="s">
        <v>1888</v>
      </c>
      <c r="C1205" s="63" t="s">
        <v>30</v>
      </c>
      <c r="D1205" s="435">
        <v>1</v>
      </c>
      <c r="E1205" s="64">
        <v>2850</v>
      </c>
      <c r="F1205" s="215">
        <v>0</v>
      </c>
      <c r="G1205" s="290" t="e">
        <f t="shared" si="296"/>
        <v>#REF!</v>
      </c>
      <c r="H1205" s="290">
        <f t="shared" si="297"/>
        <v>2850</v>
      </c>
      <c r="I1205" s="304">
        <f t="shared" si="298"/>
        <v>0</v>
      </c>
      <c r="J1205" s="64" t="e">
        <f t="shared" si="299"/>
        <v>#REF!</v>
      </c>
      <c r="K1205" s="67"/>
      <c r="M1205" s="178"/>
      <c r="N1205" s="178"/>
      <c r="O1205" s="178"/>
    </row>
    <row r="1206" spans="1:15" ht="13.5" customHeight="1">
      <c r="A1206" s="232"/>
      <c r="B1206" s="450" t="s">
        <v>1889</v>
      </c>
      <c r="C1206" s="63"/>
      <c r="D1206" s="435"/>
      <c r="E1206" s="64" t="s">
        <v>1</v>
      </c>
      <c r="F1206" s="215" t="s">
        <v>1</v>
      </c>
      <c r="G1206" s="290"/>
      <c r="H1206" s="290"/>
      <c r="I1206" s="304"/>
      <c r="J1206" s="64"/>
      <c r="K1206" s="209" t="e">
        <f>SUM(H1206:H1209)+SUM(I1206:I1209)*tc</f>
        <v>#REF!</v>
      </c>
      <c r="M1206" s="178"/>
      <c r="N1206" s="178"/>
      <c r="O1206" s="178"/>
    </row>
    <row r="1207" spans="1:15" ht="13.5" customHeight="1">
      <c r="A1207" s="232"/>
      <c r="B1207" s="467" t="s">
        <v>1064</v>
      </c>
      <c r="C1207" s="63" t="s">
        <v>30</v>
      </c>
      <c r="D1207" s="435">
        <v>128</v>
      </c>
      <c r="E1207" s="64">
        <v>145</v>
      </c>
      <c r="F1207" s="215">
        <v>0</v>
      </c>
      <c r="G1207" s="290" t="e">
        <f t="shared" si="296"/>
        <v>#REF!</v>
      </c>
      <c r="H1207" s="290">
        <f t="shared" si="297"/>
        <v>18560</v>
      </c>
      <c r="I1207" s="304">
        <f t="shared" si="298"/>
        <v>0</v>
      </c>
      <c r="J1207" s="64" t="e">
        <f t="shared" si="299"/>
        <v>#REF!</v>
      </c>
      <c r="K1207" s="67"/>
      <c r="M1207" s="178"/>
      <c r="N1207" s="178"/>
      <c r="O1207" s="178"/>
    </row>
    <row r="1208" spans="1:15" ht="13.5" customHeight="1">
      <c r="A1208" s="232"/>
      <c r="B1208" s="467" t="s">
        <v>1066</v>
      </c>
      <c r="C1208" s="63" t="s">
        <v>30</v>
      </c>
      <c r="D1208" s="435">
        <v>2</v>
      </c>
      <c r="E1208" s="64">
        <v>300</v>
      </c>
      <c r="F1208" s="215">
        <v>0</v>
      </c>
      <c r="G1208" s="290" t="e">
        <f t="shared" ref="G1208" si="300">+ROUND(E1208+F1208*tc,2)</f>
        <v>#REF!</v>
      </c>
      <c r="H1208" s="290">
        <f t="shared" si="297"/>
        <v>600</v>
      </c>
      <c r="I1208" s="304">
        <f t="shared" si="298"/>
        <v>0</v>
      </c>
      <c r="J1208" s="64" t="e">
        <f t="shared" ref="J1208" si="301">+ROUND(H1208+I1208*tc,2)</f>
        <v>#REF!</v>
      </c>
      <c r="K1208" s="67"/>
      <c r="M1208" s="178"/>
      <c r="N1208" s="178"/>
      <c r="O1208" s="178"/>
    </row>
    <row r="1209" spans="1:15" ht="13.5" customHeight="1">
      <c r="A1209" s="232"/>
      <c r="B1209" s="450" t="s">
        <v>241</v>
      </c>
      <c r="C1209" s="63"/>
      <c r="D1209" s="435"/>
      <c r="E1209" s="64" t="s">
        <v>1</v>
      </c>
      <c r="F1209" s="215" t="s">
        <v>1</v>
      </c>
      <c r="G1209" s="290"/>
      <c r="H1209" s="290"/>
      <c r="I1209" s="304"/>
      <c r="J1209" s="64"/>
      <c r="K1209" s="209" t="e">
        <f>SUM(H1209:H1214)+SUM(I1209:I1214)*tc</f>
        <v>#REF!</v>
      </c>
      <c r="M1209" s="178"/>
      <c r="N1209" s="178"/>
      <c r="O1209" s="178"/>
    </row>
    <row r="1210" spans="1:15" ht="13.5" customHeight="1">
      <c r="A1210" s="232"/>
      <c r="B1210" s="467" t="s">
        <v>1890</v>
      </c>
      <c r="C1210" s="63" t="s">
        <v>33</v>
      </c>
      <c r="D1210" s="435">
        <v>12</v>
      </c>
      <c r="E1210" s="64">
        <v>7195.9679999999989</v>
      </c>
      <c r="F1210" s="215"/>
      <c r="G1210" s="290" t="e">
        <f t="shared" ref="G1210:G1211" si="302">+ROUND(E1210+F1210*tc,2)</f>
        <v>#REF!</v>
      </c>
      <c r="H1210" s="290">
        <f t="shared" ref="H1210:H1211" si="303">+ROUND(D1210*E1210,2)</f>
        <v>86351.62</v>
      </c>
      <c r="I1210" s="304">
        <f t="shared" ref="I1210:I1211" si="304">+ROUND(D1210*F1210,2)</f>
        <v>0</v>
      </c>
      <c r="J1210" s="64" t="e">
        <f t="shared" ref="J1210:J1211" si="305">+ROUND(H1210+I1210*tc,2)</f>
        <v>#REF!</v>
      </c>
      <c r="K1210" s="209"/>
      <c r="M1210" s="178"/>
      <c r="N1210" s="178"/>
      <c r="O1210" s="178"/>
    </row>
    <row r="1211" spans="1:15" ht="13.5" customHeight="1">
      <c r="A1211" s="232"/>
      <c r="B1211" s="467" t="s">
        <v>1891</v>
      </c>
      <c r="C1211" s="63" t="s">
        <v>33</v>
      </c>
      <c r="D1211" s="435">
        <v>12</v>
      </c>
      <c r="E1211" s="64">
        <v>7195.9679999999989</v>
      </c>
      <c r="F1211" s="215"/>
      <c r="G1211" s="290" t="e">
        <f t="shared" si="302"/>
        <v>#REF!</v>
      </c>
      <c r="H1211" s="290">
        <f t="shared" si="303"/>
        <v>86351.62</v>
      </c>
      <c r="I1211" s="304">
        <f t="shared" si="304"/>
        <v>0</v>
      </c>
      <c r="J1211" s="64" t="e">
        <f t="shared" si="305"/>
        <v>#REF!</v>
      </c>
      <c r="K1211" s="209"/>
      <c r="M1211" s="178"/>
      <c r="N1211" s="178"/>
      <c r="O1211" s="178"/>
    </row>
    <row r="1212" spans="1:15" ht="13.5" customHeight="1">
      <c r="A1212" s="232"/>
      <c r="B1212" s="467" t="s">
        <v>1892</v>
      </c>
      <c r="C1212" s="63" t="s">
        <v>39</v>
      </c>
      <c r="D1212" s="435"/>
      <c r="E1212" s="64">
        <v>0</v>
      </c>
      <c r="F1212" s="215">
        <v>0</v>
      </c>
      <c r="G1212" s="290" t="e">
        <f t="shared" si="296"/>
        <v>#REF!</v>
      </c>
      <c r="H1212" s="290">
        <f t="shared" si="297"/>
        <v>0</v>
      </c>
      <c r="I1212" s="304">
        <f t="shared" si="298"/>
        <v>0</v>
      </c>
      <c r="J1212" s="64" t="e">
        <f t="shared" si="299"/>
        <v>#REF!</v>
      </c>
      <c r="K1212" s="209"/>
      <c r="M1212" s="178"/>
      <c r="N1212" s="178"/>
      <c r="O1212" s="178"/>
    </row>
    <row r="1213" spans="1:15" ht="13.5" customHeight="1">
      <c r="A1213" s="232"/>
      <c r="B1213" s="467" t="s">
        <v>1893</v>
      </c>
      <c r="C1213" s="63" t="s">
        <v>30</v>
      </c>
      <c r="D1213" s="435"/>
      <c r="E1213" s="64">
        <v>0</v>
      </c>
      <c r="F1213" s="215">
        <v>0</v>
      </c>
      <c r="G1213" s="290" t="e">
        <f t="shared" si="296"/>
        <v>#REF!</v>
      </c>
      <c r="H1213" s="290">
        <f t="shared" si="297"/>
        <v>0</v>
      </c>
      <c r="I1213" s="304">
        <f t="shared" si="298"/>
        <v>0</v>
      </c>
      <c r="J1213" s="64" t="e">
        <f t="shared" si="299"/>
        <v>#REF!</v>
      </c>
      <c r="K1213" s="67"/>
      <c r="M1213" s="178"/>
      <c r="N1213" s="178"/>
      <c r="O1213" s="178"/>
    </row>
    <row r="1214" spans="1:15" ht="13.5" customHeight="1">
      <c r="A1214" s="232"/>
      <c r="B1214" s="467" t="s">
        <v>1894</v>
      </c>
      <c r="C1214" s="63" t="s">
        <v>23</v>
      </c>
      <c r="D1214" s="435">
        <v>1</v>
      </c>
      <c r="E1214" s="64">
        <v>507592.51</v>
      </c>
      <c r="F1214" s="215">
        <v>0</v>
      </c>
      <c r="G1214" s="290" t="e">
        <f t="shared" si="296"/>
        <v>#REF!</v>
      </c>
      <c r="H1214" s="290">
        <f t="shared" si="297"/>
        <v>507592.51</v>
      </c>
      <c r="I1214" s="304">
        <f t="shared" si="298"/>
        <v>0</v>
      </c>
      <c r="J1214" s="64" t="e">
        <f t="shared" si="299"/>
        <v>#REF!</v>
      </c>
      <c r="K1214" s="67"/>
      <c r="M1214" s="178"/>
      <c r="N1214" s="178"/>
      <c r="O1214" s="178"/>
    </row>
    <row r="1215" spans="1:15" ht="18" customHeight="1" thickBot="1">
      <c r="A1215" s="232"/>
      <c r="B1215" s="216"/>
      <c r="C1215" s="211"/>
      <c r="D1215" s="161"/>
      <c r="E1215" s="162"/>
      <c r="F1215" s="164"/>
      <c r="G1215" s="64"/>
      <c r="H1215" s="115"/>
      <c r="I1215" s="283"/>
      <c r="J1215" s="115"/>
      <c r="K1215" s="67"/>
      <c r="M1215" s="178"/>
      <c r="N1215" s="178"/>
      <c r="O1215" s="178"/>
    </row>
    <row r="1216" spans="1:15" s="55" customFormat="1" ht="14.1" customHeight="1" thickTop="1" thickBot="1">
      <c r="A1216" s="74"/>
      <c r="B1216" s="95"/>
      <c r="C1216" s="249"/>
      <c r="D1216" s="75"/>
      <c r="E1216" s="68" t="s">
        <v>143</v>
      </c>
      <c r="F1216" s="128"/>
      <c r="G1216" s="128"/>
      <c r="H1216" s="69">
        <f>SUM(H12:H1215)</f>
        <v>25661257.459999993</v>
      </c>
      <c r="I1216" s="284">
        <f>SUM(I12:I1215)</f>
        <v>2300183.08</v>
      </c>
      <c r="J1216" s="69" t="e">
        <f>SUM(J12:J1215)</f>
        <v>#REF!</v>
      </c>
      <c r="K1216" s="71" t="e">
        <f>SUM(K12:K1215)</f>
        <v>#REF!</v>
      </c>
    </row>
    <row r="1217" spans="2:5" ht="12" thickTop="1">
      <c r="B1217" s="140"/>
    </row>
    <row r="1219" spans="2:5">
      <c r="D1219" s="250"/>
      <c r="E1219" s="78"/>
    </row>
    <row r="1220" spans="2:5">
      <c r="D1220" s="250"/>
      <c r="E1220" s="78"/>
    </row>
    <row r="1221" spans="2:5">
      <c r="D1221" s="4"/>
      <c r="E1221" s="251"/>
    </row>
    <row r="1222" spans="2:5">
      <c r="D1222" s="4"/>
      <c r="E1222" s="251"/>
    </row>
    <row r="1223" spans="2:5">
      <c r="D1223" s="4"/>
      <c r="E1223" s="251"/>
    </row>
  </sheetData>
  <mergeCells count="1">
    <mergeCell ref="A2:E2"/>
  </mergeCells>
  <conditionalFormatting sqref="B84:B85 B211:B217 B388 B390 B393 B503:B522 B569:B802">
    <cfRule type="containsText" dxfId="60" priority="57" operator="containsText" text="POR DEFINIR">
      <formula>NOT(ISERROR(SEARCH("POR DEFINIR",B84)))</formula>
    </cfRule>
  </conditionalFormatting>
  <conditionalFormatting sqref="B138:B146">
    <cfRule type="containsText" dxfId="59" priority="56" operator="containsText" text="POR DEFINIR">
      <formula>NOT(ISERROR(SEARCH("POR DEFINIR",B138)))</formula>
    </cfRule>
  </conditionalFormatting>
  <conditionalFormatting sqref="B173">
    <cfRule type="containsText" dxfId="58" priority="49" operator="containsText" text="POR DEFINIR">
      <formula>NOT(ISERROR(SEARCH("POR DEFINIR",B173)))</formula>
    </cfRule>
  </conditionalFormatting>
  <conditionalFormatting sqref="B178">
    <cfRule type="containsText" dxfId="57" priority="48" operator="containsText" text="POR DEFINIR">
      <formula>NOT(ISERROR(SEARCH("POR DEFINIR",B178)))</formula>
    </cfRule>
  </conditionalFormatting>
  <conditionalFormatting sqref="B190">
    <cfRule type="containsText" dxfId="56" priority="47" operator="containsText" text="POR DEFINIR">
      <formula>NOT(ISERROR(SEARCH("POR DEFINIR",B190)))</formula>
    </cfRule>
  </conditionalFormatting>
  <conditionalFormatting sqref="B223:B224">
    <cfRule type="containsText" dxfId="55" priority="46" operator="containsText" text="POR DEFINIR">
      <formula>NOT(ISERROR(SEARCH("POR DEFINIR",B223)))</formula>
    </cfRule>
  </conditionalFormatting>
  <conditionalFormatting sqref="B226 B230">
    <cfRule type="containsText" dxfId="54" priority="59" operator="containsText" text="POR DEFINIR">
      <formula>NOT(ISERROR(SEARCH("POR DEFINIR",B226)))</formula>
    </cfRule>
  </conditionalFormatting>
  <conditionalFormatting sqref="B228">
    <cfRule type="containsText" dxfId="53" priority="45" operator="containsText" text="POR DEFINIR">
      <formula>NOT(ISERROR(SEARCH("POR DEFINIR",B228)))</formula>
    </cfRule>
  </conditionalFormatting>
  <conditionalFormatting sqref="B249">
    <cfRule type="containsText" dxfId="52" priority="41" operator="containsText" text="POR DEFINIR">
      <formula>NOT(ISERROR(SEARCH("POR DEFINIR",B249)))</formula>
    </cfRule>
  </conditionalFormatting>
  <conditionalFormatting sqref="B384">
    <cfRule type="containsText" dxfId="51" priority="43" operator="containsText" text="POR DEFINIR">
      <formula>NOT(ISERROR(SEARCH("POR DEFINIR",B384)))</formula>
    </cfRule>
  </conditionalFormatting>
  <conditionalFormatting sqref="B397">
    <cfRule type="containsText" dxfId="50" priority="38" operator="containsText" text="POR DEFINIR">
      <formula>NOT(ISERROR(SEARCH("POR DEFINIR",B397)))</formula>
    </cfRule>
  </conditionalFormatting>
  <conditionalFormatting sqref="B399">
    <cfRule type="containsText" dxfId="49" priority="37" operator="containsText" text="POR DEFINIR">
      <formula>NOT(ISERROR(SEARCH("POR DEFINIR",B399)))</formula>
    </cfRule>
  </conditionalFormatting>
  <conditionalFormatting sqref="B401">
    <cfRule type="containsText" dxfId="48" priority="36" operator="containsText" text="POR DEFINIR">
      <formula>NOT(ISERROR(SEARCH("POR DEFINIR",B401)))</formula>
    </cfRule>
  </conditionalFormatting>
  <conditionalFormatting sqref="B403">
    <cfRule type="containsText" dxfId="47" priority="35" operator="containsText" text="POR DEFINIR">
      <formula>NOT(ISERROR(SEARCH("POR DEFINIR",B403)))</formula>
    </cfRule>
  </conditionalFormatting>
  <conditionalFormatting sqref="B405">
    <cfRule type="containsText" dxfId="46" priority="34" operator="containsText" text="POR DEFINIR">
      <formula>NOT(ISERROR(SEARCH("POR DEFINIR",B405)))</formula>
    </cfRule>
  </conditionalFormatting>
  <conditionalFormatting sqref="B407">
    <cfRule type="containsText" dxfId="45" priority="33" operator="containsText" text="POR DEFINIR">
      <formula>NOT(ISERROR(SEARCH("POR DEFINIR",B407)))</formula>
    </cfRule>
  </conditionalFormatting>
  <conditionalFormatting sqref="B409">
    <cfRule type="containsText" dxfId="44" priority="29" operator="containsText" text="POR DEFINIR">
      <formula>NOT(ISERROR(SEARCH("POR DEFINIR",B409)))</formula>
    </cfRule>
  </conditionalFormatting>
  <conditionalFormatting sqref="B411">
    <cfRule type="containsText" dxfId="43" priority="28" operator="containsText" text="POR DEFINIR">
      <formula>NOT(ISERROR(SEARCH("POR DEFINIR",B411)))</formula>
    </cfRule>
  </conditionalFormatting>
  <conditionalFormatting sqref="B413">
    <cfRule type="containsText" dxfId="42" priority="32" operator="containsText" text="POR DEFINIR">
      <formula>NOT(ISERROR(SEARCH("POR DEFINIR",B413)))</formula>
    </cfRule>
  </conditionalFormatting>
  <conditionalFormatting sqref="B415">
    <cfRule type="containsText" dxfId="41" priority="31" operator="containsText" text="POR DEFINIR">
      <formula>NOT(ISERROR(SEARCH("POR DEFINIR",B415)))</formula>
    </cfRule>
  </conditionalFormatting>
  <conditionalFormatting sqref="B418">
    <cfRule type="containsText" dxfId="40" priority="30" operator="containsText" text="POR DEFINIR">
      <formula>NOT(ISERROR(SEARCH("POR DEFINIR",B418)))</formula>
    </cfRule>
  </conditionalFormatting>
  <conditionalFormatting sqref="B420">
    <cfRule type="containsText" dxfId="39" priority="27" operator="containsText" text="POR DEFINIR">
      <formula>NOT(ISERROR(SEARCH("POR DEFINIR",B420)))</formula>
    </cfRule>
  </conditionalFormatting>
  <conditionalFormatting sqref="B422">
    <cfRule type="containsText" dxfId="38" priority="26" operator="containsText" text="POR DEFINIR">
      <formula>NOT(ISERROR(SEARCH("POR DEFINIR",B422)))</formula>
    </cfRule>
  </conditionalFormatting>
  <conditionalFormatting sqref="B429">
    <cfRule type="containsText" dxfId="37" priority="25" operator="containsText" text="POR DEFINIR">
      <formula>NOT(ISERROR(SEARCH("POR DEFINIR",B429)))</formula>
    </cfRule>
  </conditionalFormatting>
  <conditionalFormatting sqref="B475">
    <cfRule type="containsText" dxfId="36" priority="44" operator="containsText" text="POR DEFINIR">
      <formula>NOT(ISERROR(SEARCH("POR DEFINIR",B475)))</formula>
    </cfRule>
  </conditionalFormatting>
  <conditionalFormatting sqref="B481:B486">
    <cfRule type="containsText" dxfId="35" priority="5" operator="containsText" text="POR DEFINIR">
      <formula>NOT(ISERROR(SEARCH("POR DEFINIR",B481)))</formula>
    </cfRule>
  </conditionalFormatting>
  <conditionalFormatting sqref="B529:B562">
    <cfRule type="containsText" dxfId="34" priority="4" operator="containsText" text="POR DEFINIR">
      <formula>NOT(ISERROR(SEARCH("POR DEFINIR",B529)))</formula>
    </cfRule>
  </conditionalFormatting>
  <conditionalFormatting sqref="B809:B833">
    <cfRule type="containsText" dxfId="33" priority="42" operator="containsText" text="POR DEFINIR">
      <formula>NOT(ISERROR(SEARCH("POR DEFINIR",B809)))</formula>
    </cfRule>
  </conditionalFormatting>
  <conditionalFormatting sqref="B936">
    <cfRule type="containsText" dxfId="32" priority="55" operator="containsText" text="POR DEFINIR">
      <formula>NOT(ISERROR(SEARCH("POR DEFINIR",B936)))</formula>
    </cfRule>
  </conditionalFormatting>
  <conditionalFormatting sqref="B944">
    <cfRule type="containsText" dxfId="31" priority="54" operator="containsText" text="POR DEFINIR">
      <formula>NOT(ISERROR(SEARCH("POR DEFINIR",B944)))</formula>
    </cfRule>
  </conditionalFormatting>
  <conditionalFormatting sqref="B947">
    <cfRule type="containsText" dxfId="30" priority="53" operator="containsText" text="POR DEFINIR">
      <formula>NOT(ISERROR(SEARCH("POR DEFINIR",B947)))</formula>
    </cfRule>
  </conditionalFormatting>
  <conditionalFormatting sqref="B949">
    <cfRule type="containsText" dxfId="29" priority="39" operator="containsText" text="POR DEFINIR">
      <formula>NOT(ISERROR(SEARCH("POR DEFINIR",B949)))</formula>
    </cfRule>
  </conditionalFormatting>
  <conditionalFormatting sqref="B951">
    <cfRule type="containsText" dxfId="28" priority="58" operator="containsText" text="POR DEFINIR">
      <formula>NOT(ISERROR(SEARCH("POR DEFINIR",B951)))</formula>
    </cfRule>
  </conditionalFormatting>
  <conditionalFormatting sqref="B953:B954">
    <cfRule type="containsText" dxfId="27" priority="52" operator="containsText" text="POR DEFINIR">
      <formula>NOT(ISERROR(SEARCH("POR DEFINIR",B953)))</formula>
    </cfRule>
  </conditionalFormatting>
  <conditionalFormatting sqref="B956">
    <cfRule type="containsText" dxfId="26" priority="24" operator="containsText" text="POR DEFINIR">
      <formula>NOT(ISERROR(SEARCH("POR DEFINIR",B956)))</formula>
    </cfRule>
  </conditionalFormatting>
  <conditionalFormatting sqref="B958">
    <cfRule type="containsText" dxfId="25" priority="23" operator="containsText" text="POR DEFINIR">
      <formula>NOT(ISERROR(SEARCH("POR DEFINIR",B958)))</formula>
    </cfRule>
  </conditionalFormatting>
  <conditionalFormatting sqref="B960">
    <cfRule type="containsText" dxfId="24" priority="22" operator="containsText" text="POR DEFINIR">
      <formula>NOT(ISERROR(SEARCH("POR DEFINIR",B960)))</formula>
    </cfRule>
  </conditionalFormatting>
  <conditionalFormatting sqref="B962">
    <cfRule type="containsText" dxfId="23" priority="20" operator="containsText" text="POR DEFINIR">
      <formula>NOT(ISERROR(SEARCH("POR DEFINIR",B962)))</formula>
    </cfRule>
  </conditionalFormatting>
  <conditionalFormatting sqref="B964">
    <cfRule type="containsText" dxfId="22" priority="3" operator="containsText" text="POR DEFINIR">
      <formula>NOT(ISERROR(SEARCH("POR DEFINIR",B964)))</formula>
    </cfRule>
  </conditionalFormatting>
  <conditionalFormatting sqref="B966">
    <cfRule type="containsText" dxfId="21" priority="2" operator="containsText" text="POR DEFINIR">
      <formula>NOT(ISERROR(SEARCH("POR DEFINIR",B966)))</formula>
    </cfRule>
  </conditionalFormatting>
  <conditionalFormatting sqref="B968:B969">
    <cfRule type="containsText" dxfId="20" priority="19" operator="containsText" text="POR DEFINIR">
      <formula>NOT(ISERROR(SEARCH("POR DEFINIR",B968)))</formula>
    </cfRule>
  </conditionalFormatting>
  <conditionalFormatting sqref="B971">
    <cfRule type="containsText" dxfId="19" priority="1" operator="containsText" text="POR DEFINIR">
      <formula>NOT(ISERROR(SEARCH("POR DEFINIR",B971)))</formula>
    </cfRule>
  </conditionalFormatting>
  <conditionalFormatting sqref="B974">
    <cfRule type="containsText" dxfId="18" priority="21" operator="containsText" text="POR DEFINIR">
      <formula>NOT(ISERROR(SEARCH("POR DEFINIR",B974)))</formula>
    </cfRule>
  </conditionalFormatting>
  <conditionalFormatting sqref="B976:B977">
    <cfRule type="containsText" dxfId="17" priority="17" operator="containsText" text="POR DEFINIR">
      <formula>NOT(ISERROR(SEARCH("POR DEFINIR",B976)))</formula>
    </cfRule>
  </conditionalFormatting>
  <conditionalFormatting sqref="B979">
    <cfRule type="containsText" dxfId="16" priority="16" operator="containsText" text="POR DEFINIR">
      <formula>NOT(ISERROR(SEARCH("POR DEFINIR",B979)))</formula>
    </cfRule>
  </conditionalFormatting>
  <conditionalFormatting sqref="B981">
    <cfRule type="containsText" dxfId="15" priority="15" operator="containsText" text="POR DEFINIR">
      <formula>NOT(ISERROR(SEARCH("POR DEFINIR",B981)))</formula>
    </cfRule>
  </conditionalFormatting>
  <conditionalFormatting sqref="B983">
    <cfRule type="containsText" dxfId="14" priority="14" operator="containsText" text="POR DEFINIR">
      <formula>NOT(ISERROR(SEARCH("POR DEFINIR",B983)))</formula>
    </cfRule>
  </conditionalFormatting>
  <conditionalFormatting sqref="B985">
    <cfRule type="containsText" dxfId="13" priority="13" operator="containsText" text="POR DEFINIR">
      <formula>NOT(ISERROR(SEARCH("POR DEFINIR",B985)))</formula>
    </cfRule>
  </conditionalFormatting>
  <conditionalFormatting sqref="B987">
    <cfRule type="containsText" dxfId="12" priority="12" operator="containsText" text="POR DEFINIR">
      <formula>NOT(ISERROR(SEARCH("POR DEFINIR",B987)))</formula>
    </cfRule>
  </conditionalFormatting>
  <conditionalFormatting sqref="B989">
    <cfRule type="containsText" dxfId="11" priority="11" operator="containsText" text="POR DEFINIR">
      <formula>NOT(ISERROR(SEARCH("POR DEFINIR",B989)))</formula>
    </cfRule>
  </conditionalFormatting>
  <conditionalFormatting sqref="B991">
    <cfRule type="containsText" dxfId="10" priority="51" operator="containsText" text="POR DEFINIR">
      <formula>NOT(ISERROR(SEARCH("POR DEFINIR",B991)))</formula>
    </cfRule>
  </conditionalFormatting>
  <conditionalFormatting sqref="B998:B999">
    <cfRule type="containsText" dxfId="9" priority="10" operator="containsText" text="POR DEFINIR">
      <formula>NOT(ISERROR(SEARCH("POR DEFINIR",B998)))</formula>
    </cfRule>
  </conditionalFormatting>
  <conditionalFormatting sqref="B1001">
    <cfRule type="containsText" dxfId="8" priority="9" operator="containsText" text="POR DEFINIR">
      <formula>NOT(ISERROR(SEARCH("POR DEFINIR",B1001)))</formula>
    </cfRule>
  </conditionalFormatting>
  <conditionalFormatting sqref="B1003">
    <cfRule type="containsText" dxfId="7" priority="8" operator="containsText" text="POR DEFINIR">
      <formula>NOT(ISERROR(SEARCH("POR DEFINIR",B1003)))</formula>
    </cfRule>
  </conditionalFormatting>
  <conditionalFormatting sqref="B1007">
    <cfRule type="containsText" dxfId="6" priority="7" operator="containsText" text="POR DEFINIR">
      <formula>NOT(ISERROR(SEARCH("POR DEFINIR",B1007)))</formula>
    </cfRule>
  </conditionalFormatting>
  <conditionalFormatting sqref="B1009">
    <cfRule type="containsText" dxfId="5" priority="6" operator="containsText" text="POR DEFINIR">
      <formula>NOT(ISERROR(SEARCH("POR DEFINIR",B1009)))</formula>
    </cfRule>
  </conditionalFormatting>
  <conditionalFormatting sqref="B1011">
    <cfRule type="containsText" dxfId="4" priority="18" operator="containsText" text="POR DEFINIR">
      <formula>NOT(ISERROR(SEARCH("POR DEFINIR",B1011)))</formula>
    </cfRule>
  </conditionalFormatting>
  <conditionalFormatting sqref="B1017">
    <cfRule type="containsText" dxfId="3" priority="50" operator="containsText" text="POR DEFINIR">
      <formula>NOT(ISERROR(SEARCH("POR DEFINIR",B1017)))</formula>
    </cfRule>
  </conditionalFormatting>
  <conditionalFormatting sqref="B1163">
    <cfRule type="containsText" dxfId="2" priority="40" operator="containsText" text="POR DEFINIR">
      <formula>NOT(ISERROR(SEARCH("POR DEFINIR",B1163)))</formula>
    </cfRule>
  </conditionalFormatting>
  <conditionalFormatting sqref="B1215">
    <cfRule type="containsText" dxfId="1" priority="63" operator="containsText" text="POR DEFINIR">
      <formula>NOT(ISERROR(SEARCH("POR DEFINIR",B1215)))</formula>
    </cfRule>
  </conditionalFormatting>
  <conditionalFormatting sqref="H12:I14">
    <cfRule type="cellIs" dxfId="0" priority="60" stopIfTrue="1" operator="equal">
      <formula>0</formula>
    </cfRule>
  </conditionalFormatting>
  <dataValidations count="1">
    <dataValidation type="list" allowBlank="1" showInputMessage="1" showErrorMessage="1" sqref="B225 B345 B347 B367 B320 B227 B272 B288 B310 B266 B268 B942 B967 B412 B436 B431 B419 B421" xr:uid="{33ECE2C0-6D87-4A20-9654-C6883FEC05F7}">
      <formula1>#REF!</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E02E-5C3E-4D89-850F-704B296179BB}">
  <sheetPr>
    <tabColor theme="9"/>
  </sheetPr>
  <dimension ref="A1:M209"/>
  <sheetViews>
    <sheetView showGridLines="0" zoomScaleNormal="100" workbookViewId="0">
      <selection activeCell="H11" sqref="H11"/>
    </sheetView>
  </sheetViews>
  <sheetFormatPr defaultColWidth="11.42578125" defaultRowHeight="15"/>
  <cols>
    <col min="2" max="2" width="56" customWidth="1"/>
    <col min="3" max="3" width="3.7109375" bestFit="1" customWidth="1"/>
    <col min="4" max="4" width="8.5703125" bestFit="1" customWidth="1"/>
    <col min="5" max="5" width="8.140625" customWidth="1"/>
    <col min="6" max="6" width="9.28515625" customWidth="1"/>
    <col min="7" max="7" width="12.7109375" bestFit="1" customWidth="1"/>
    <col min="9" max="9" width="13" bestFit="1" customWidth="1"/>
  </cols>
  <sheetData>
    <row r="1" spans="1:13" s="1" customFormat="1" ht="11.25">
      <c r="C1" s="2"/>
    </row>
    <row r="2" spans="1:13" s="1" customFormat="1" ht="15" customHeight="1">
      <c r="A2" s="593" t="s">
        <v>1895</v>
      </c>
      <c r="B2" s="593"/>
      <c r="C2" s="593"/>
      <c r="D2" s="593"/>
      <c r="E2" s="593"/>
      <c r="F2" s="593"/>
      <c r="G2" s="593"/>
      <c r="H2" s="593"/>
      <c r="I2" s="593"/>
    </row>
    <row r="3" spans="1:13" s="1" customFormat="1" ht="11.25">
      <c r="C3" s="2"/>
      <c r="F3" s="84"/>
      <c r="G3" s="84"/>
    </row>
    <row r="4" spans="1:13" s="1" customFormat="1" ht="12.75">
      <c r="A4" s="293" t="s">
        <v>3</v>
      </c>
      <c r="B4" s="291" t="e">
        <f>+#REF!</f>
        <v>#REF!</v>
      </c>
      <c r="C4" s="2"/>
      <c r="F4" s="84"/>
      <c r="G4" s="84"/>
    </row>
    <row r="5" spans="1:13" s="1" customFormat="1" ht="12.75">
      <c r="A5" s="293" t="s">
        <v>4</v>
      </c>
      <c r="B5" s="291" t="str">
        <f>$A$2</f>
        <v>INSTALACIONES ELÉCTRICAS</v>
      </c>
      <c r="F5" s="84"/>
      <c r="G5" s="84"/>
      <c r="H5" s="98"/>
    </row>
    <row r="6" spans="1:13" s="1" customFormat="1" ht="12.75">
      <c r="A6" s="293" t="s">
        <v>5</v>
      </c>
      <c r="B6" s="291" t="e">
        <f>+#REF!</f>
        <v>#REF!</v>
      </c>
      <c r="F6" s="84"/>
      <c r="G6" s="84"/>
      <c r="H6" s="98"/>
      <c r="M6" s="21"/>
    </row>
    <row r="7" spans="1:13" s="1" customFormat="1" ht="12.75">
      <c r="A7" s="293" t="s">
        <v>6</v>
      </c>
      <c r="B7" s="291" t="e">
        <f>+#REF!</f>
        <v>#REF!</v>
      </c>
      <c r="F7" s="84"/>
      <c r="G7" s="84"/>
      <c r="H7" s="98"/>
    </row>
    <row r="8" spans="1:13" s="1" customFormat="1" ht="12.75">
      <c r="A8" s="294" t="s">
        <v>7</v>
      </c>
      <c r="B8" s="292" t="e">
        <f>+#REF!</f>
        <v>#REF!</v>
      </c>
      <c r="F8" s="84"/>
      <c r="G8" s="84"/>
      <c r="H8" s="167" t="s">
        <v>0</v>
      </c>
      <c r="I8" s="295" t="e">
        <f>+#REF!</f>
        <v>#REF!</v>
      </c>
    </row>
    <row r="9" spans="1:13" ht="15.75" thickBot="1">
      <c r="A9" s="85"/>
      <c r="B9" s="256"/>
      <c r="C9" s="2"/>
      <c r="D9" s="1"/>
      <c r="E9" s="252"/>
      <c r="F9" s="253"/>
      <c r="G9" s="252"/>
      <c r="H9" s="254"/>
      <c r="I9" s="255"/>
    </row>
    <row r="10" spans="1:13" ht="34.5" thickTop="1">
      <c r="A10" s="257" t="s">
        <v>8</v>
      </c>
      <c r="B10" s="258" t="s">
        <v>9</v>
      </c>
      <c r="C10" s="259" t="s">
        <v>10</v>
      </c>
      <c r="D10" s="260" t="s">
        <v>11</v>
      </c>
      <c r="E10" s="261" t="s">
        <v>1896</v>
      </c>
      <c r="F10" s="262" t="s">
        <v>1897</v>
      </c>
      <c r="G10" s="261" t="s">
        <v>1898</v>
      </c>
      <c r="H10" s="263" t="s">
        <v>1899</v>
      </c>
      <c r="I10" s="264" t="s">
        <v>18</v>
      </c>
    </row>
    <row r="11" spans="1:13">
      <c r="A11" s="522" t="s">
        <v>19</v>
      </c>
      <c r="B11" s="523" t="s">
        <v>1900</v>
      </c>
      <c r="C11" s="524"/>
      <c r="D11" s="525"/>
      <c r="E11" s="525"/>
      <c r="F11" s="526"/>
      <c r="G11" s="525">
        <f>SUM(G12:G209)</f>
        <v>4141169.2754999995</v>
      </c>
      <c r="H11" s="527">
        <f>SUM(H12:H209)</f>
        <v>456156.20359999995</v>
      </c>
      <c r="I11" s="525" t="e">
        <f>SUM(I12:I209)</f>
        <v>#REF!</v>
      </c>
    </row>
    <row r="12" spans="1:13">
      <c r="A12" s="528" t="s">
        <v>1901</v>
      </c>
      <c r="B12" s="528" t="s">
        <v>1902</v>
      </c>
      <c r="C12" s="529"/>
      <c r="D12" s="529"/>
      <c r="E12" s="529"/>
      <c r="F12" s="529"/>
      <c r="G12" s="529"/>
      <c r="H12" s="529"/>
      <c r="I12" s="529"/>
    </row>
    <row r="13" spans="1:13">
      <c r="A13" s="530" t="s">
        <v>1903</v>
      </c>
      <c r="B13" s="530" t="s">
        <v>1904</v>
      </c>
      <c r="C13" s="529"/>
      <c r="D13" s="529"/>
      <c r="E13" s="529"/>
      <c r="F13" s="529"/>
      <c r="G13" s="529"/>
      <c r="H13" s="529"/>
      <c r="I13" s="529"/>
    </row>
    <row r="14" spans="1:13">
      <c r="A14" s="531" t="s">
        <v>1905</v>
      </c>
      <c r="B14" s="531" t="s">
        <v>1906</v>
      </c>
      <c r="C14" s="531" t="s">
        <v>1907</v>
      </c>
      <c r="D14" s="532">
        <v>1368</v>
      </c>
      <c r="E14" s="532">
        <v>55.8</v>
      </c>
      <c r="F14" s="532">
        <v>7</v>
      </c>
      <c r="G14" s="533">
        <f t="shared" ref="G14:G32" si="0">+E14*D14</f>
        <v>76334.399999999994</v>
      </c>
      <c r="H14" s="534">
        <f t="shared" ref="H14:H32" si="1">+F14*D14</f>
        <v>9576</v>
      </c>
      <c r="I14" s="533" t="e">
        <f>+G14+(H14*$I$8)</f>
        <v>#REF!</v>
      </c>
      <c r="J14" s="178"/>
      <c r="K14" s="178"/>
      <c r="L14" s="178"/>
    </row>
    <row r="15" spans="1:13">
      <c r="A15" s="531" t="s">
        <v>1908</v>
      </c>
      <c r="B15" s="531" t="s">
        <v>1909</v>
      </c>
      <c r="C15" s="531" t="s">
        <v>1907</v>
      </c>
      <c r="D15" s="532">
        <v>671</v>
      </c>
      <c r="E15" s="532">
        <v>55.8</v>
      </c>
      <c r="F15" s="532">
        <v>7</v>
      </c>
      <c r="G15" s="533">
        <f t="shared" si="0"/>
        <v>37441.799999999996</v>
      </c>
      <c r="H15" s="534">
        <f t="shared" si="1"/>
        <v>4697</v>
      </c>
      <c r="I15" s="533" t="e">
        <f t="shared" ref="I15:I78" si="2">+G15+(H15*$I$8)</f>
        <v>#REF!</v>
      </c>
      <c r="J15" s="178"/>
      <c r="K15" s="178"/>
      <c r="L15" s="178"/>
    </row>
    <row r="16" spans="1:13">
      <c r="A16" s="531" t="s">
        <v>1910</v>
      </c>
      <c r="B16" s="531" t="s">
        <v>1911</v>
      </c>
      <c r="C16" s="531" t="s">
        <v>1907</v>
      </c>
      <c r="D16" s="532">
        <v>345</v>
      </c>
      <c r="E16" s="532">
        <v>56</v>
      </c>
      <c r="F16" s="532">
        <v>7</v>
      </c>
      <c r="G16" s="533">
        <f t="shared" si="0"/>
        <v>19320</v>
      </c>
      <c r="H16" s="534">
        <f t="shared" si="1"/>
        <v>2415</v>
      </c>
      <c r="I16" s="533" t="e">
        <f t="shared" si="2"/>
        <v>#REF!</v>
      </c>
      <c r="J16" s="178"/>
      <c r="K16" s="178"/>
      <c r="L16" s="178"/>
    </row>
    <row r="17" spans="1:12">
      <c r="A17" s="531" t="s">
        <v>1912</v>
      </c>
      <c r="B17" s="531" t="s">
        <v>1913</v>
      </c>
      <c r="C17" s="531" t="s">
        <v>1907</v>
      </c>
      <c r="D17" s="532">
        <v>9</v>
      </c>
      <c r="E17" s="532">
        <v>60</v>
      </c>
      <c r="F17" s="532">
        <v>7</v>
      </c>
      <c r="G17" s="533">
        <f t="shared" si="0"/>
        <v>540</v>
      </c>
      <c r="H17" s="534">
        <f t="shared" si="1"/>
        <v>63</v>
      </c>
      <c r="I17" s="533" t="e">
        <f t="shared" si="2"/>
        <v>#REF!</v>
      </c>
      <c r="J17" s="178"/>
      <c r="K17" s="178"/>
      <c r="L17" s="178"/>
    </row>
    <row r="18" spans="1:12">
      <c r="A18" s="531" t="s">
        <v>1914</v>
      </c>
      <c r="B18" s="531" t="s">
        <v>1915</v>
      </c>
      <c r="C18" s="531" t="s">
        <v>1907</v>
      </c>
      <c r="D18" s="532">
        <v>84</v>
      </c>
      <c r="E18" s="532">
        <v>50.7</v>
      </c>
      <c r="F18" s="532">
        <v>7</v>
      </c>
      <c r="G18" s="533">
        <f t="shared" si="0"/>
        <v>4258.8</v>
      </c>
      <c r="H18" s="534">
        <f t="shared" si="1"/>
        <v>588</v>
      </c>
      <c r="I18" s="533" t="e">
        <f t="shared" si="2"/>
        <v>#REF!</v>
      </c>
      <c r="J18" s="178"/>
      <c r="K18" s="178"/>
      <c r="L18" s="178"/>
    </row>
    <row r="19" spans="1:12">
      <c r="A19" s="531" t="s">
        <v>1916</v>
      </c>
      <c r="B19" s="531" t="s">
        <v>1917</v>
      </c>
      <c r="C19" s="531" t="s">
        <v>1907</v>
      </c>
      <c r="D19" s="532">
        <v>32</v>
      </c>
      <c r="E19" s="532">
        <v>62.56</v>
      </c>
      <c r="F19" s="532">
        <v>7</v>
      </c>
      <c r="G19" s="533">
        <f t="shared" si="0"/>
        <v>2001.92</v>
      </c>
      <c r="H19" s="534">
        <f t="shared" si="1"/>
        <v>224</v>
      </c>
      <c r="I19" s="533" t="e">
        <f t="shared" si="2"/>
        <v>#REF!</v>
      </c>
      <c r="J19" s="178"/>
      <c r="K19" s="178"/>
      <c r="L19" s="178"/>
    </row>
    <row r="20" spans="1:12">
      <c r="A20" s="531" t="s">
        <v>1918</v>
      </c>
      <c r="B20" s="531" t="s">
        <v>1919</v>
      </c>
      <c r="C20" s="531" t="s">
        <v>1907</v>
      </c>
      <c r="D20" s="532">
        <v>96</v>
      </c>
      <c r="E20" s="532">
        <v>62.56</v>
      </c>
      <c r="F20" s="532">
        <v>7</v>
      </c>
      <c r="G20" s="533">
        <f t="shared" si="0"/>
        <v>6005.76</v>
      </c>
      <c r="H20" s="534">
        <f t="shared" si="1"/>
        <v>672</v>
      </c>
      <c r="I20" s="533" t="e">
        <f t="shared" si="2"/>
        <v>#REF!</v>
      </c>
      <c r="J20" s="178"/>
      <c r="K20" s="178"/>
      <c r="L20" s="178"/>
    </row>
    <row r="21" spans="1:12">
      <c r="A21" s="531" t="s">
        <v>1920</v>
      </c>
      <c r="B21" s="531" t="s">
        <v>1921</v>
      </c>
      <c r="C21" s="531" t="s">
        <v>1907</v>
      </c>
      <c r="D21" s="532">
        <v>3</v>
      </c>
      <c r="E21" s="532">
        <v>60</v>
      </c>
      <c r="F21" s="532">
        <v>7</v>
      </c>
      <c r="G21" s="533">
        <f t="shared" si="0"/>
        <v>180</v>
      </c>
      <c r="H21" s="534">
        <f t="shared" si="1"/>
        <v>21</v>
      </c>
      <c r="I21" s="533" t="e">
        <f t="shared" si="2"/>
        <v>#REF!</v>
      </c>
      <c r="J21" s="178"/>
      <c r="K21" s="178"/>
      <c r="L21" s="178"/>
    </row>
    <row r="22" spans="1:12">
      <c r="A22" s="531" t="s">
        <v>1922</v>
      </c>
      <c r="B22" s="531" t="s">
        <v>1923</v>
      </c>
      <c r="C22" s="531" t="s">
        <v>1907</v>
      </c>
      <c r="D22" s="532">
        <v>75</v>
      </c>
      <c r="E22" s="532">
        <v>55.8</v>
      </c>
      <c r="F22" s="532">
        <v>7</v>
      </c>
      <c r="G22" s="533">
        <f t="shared" si="0"/>
        <v>4185</v>
      </c>
      <c r="H22" s="534">
        <f t="shared" si="1"/>
        <v>525</v>
      </c>
      <c r="I22" s="533" t="e">
        <f t="shared" si="2"/>
        <v>#REF!</v>
      </c>
      <c r="J22" s="178"/>
      <c r="K22" s="178"/>
      <c r="L22" s="178"/>
    </row>
    <row r="23" spans="1:12">
      <c r="A23" s="531" t="s">
        <v>1924</v>
      </c>
      <c r="B23" s="531" t="s">
        <v>1925</v>
      </c>
      <c r="C23" s="531" t="s">
        <v>1907</v>
      </c>
      <c r="D23" s="532">
        <v>128</v>
      </c>
      <c r="E23" s="532">
        <v>55.8</v>
      </c>
      <c r="F23" s="532">
        <v>7</v>
      </c>
      <c r="G23" s="533">
        <f t="shared" si="0"/>
        <v>7142.4</v>
      </c>
      <c r="H23" s="534">
        <f t="shared" si="1"/>
        <v>896</v>
      </c>
      <c r="I23" s="533" t="e">
        <f t="shared" si="2"/>
        <v>#REF!</v>
      </c>
      <c r="J23" s="178"/>
      <c r="K23" s="178"/>
      <c r="L23" s="178"/>
    </row>
    <row r="24" spans="1:12">
      <c r="A24" s="531" t="s">
        <v>1926</v>
      </c>
      <c r="B24" s="531" t="s">
        <v>1927</v>
      </c>
      <c r="C24" s="531" t="s">
        <v>1907</v>
      </c>
      <c r="D24" s="532">
        <v>171</v>
      </c>
      <c r="E24" s="532">
        <v>55.8</v>
      </c>
      <c r="F24" s="532">
        <v>7</v>
      </c>
      <c r="G24" s="533">
        <f t="shared" si="0"/>
        <v>9541.7999999999993</v>
      </c>
      <c r="H24" s="534">
        <f t="shared" si="1"/>
        <v>1197</v>
      </c>
      <c r="I24" s="533" t="e">
        <f t="shared" si="2"/>
        <v>#REF!</v>
      </c>
      <c r="J24" s="178"/>
      <c r="K24" s="178"/>
      <c r="L24" s="178"/>
    </row>
    <row r="25" spans="1:12">
      <c r="A25" s="531" t="s">
        <v>1928</v>
      </c>
      <c r="B25" s="531" t="s">
        <v>1929</v>
      </c>
      <c r="C25" s="531" t="s">
        <v>1907</v>
      </c>
      <c r="D25" s="532">
        <v>1348</v>
      </c>
      <c r="E25" s="532">
        <v>50.7</v>
      </c>
      <c r="F25" s="532">
        <v>7</v>
      </c>
      <c r="G25" s="533">
        <f t="shared" si="0"/>
        <v>68343.600000000006</v>
      </c>
      <c r="H25" s="534">
        <f t="shared" si="1"/>
        <v>9436</v>
      </c>
      <c r="I25" s="533" t="e">
        <f t="shared" si="2"/>
        <v>#REF!</v>
      </c>
      <c r="J25" s="178"/>
      <c r="K25" s="178"/>
      <c r="L25" s="178"/>
    </row>
    <row r="26" spans="1:12">
      <c r="A26" s="530" t="s">
        <v>1930</v>
      </c>
      <c r="B26" s="530" t="s">
        <v>1931</v>
      </c>
      <c r="C26" s="535"/>
      <c r="D26" s="535"/>
      <c r="E26" s="535"/>
      <c r="F26" s="535"/>
      <c r="G26" s="533">
        <f t="shared" si="0"/>
        <v>0</v>
      </c>
      <c r="H26" s="534">
        <f t="shared" si="1"/>
        <v>0</v>
      </c>
      <c r="I26" s="533" t="e">
        <f t="shared" si="2"/>
        <v>#REF!</v>
      </c>
      <c r="J26" s="178"/>
      <c r="K26" s="178"/>
      <c r="L26" s="178"/>
    </row>
    <row r="27" spans="1:12">
      <c r="A27" s="531" t="s">
        <v>1932</v>
      </c>
      <c r="B27" s="531" t="s">
        <v>1919</v>
      </c>
      <c r="C27" s="531" t="s">
        <v>1907</v>
      </c>
      <c r="D27" s="532">
        <v>12</v>
      </c>
      <c r="E27" s="532">
        <v>47.56</v>
      </c>
      <c r="F27" s="532">
        <v>5.7</v>
      </c>
      <c r="G27" s="533">
        <f t="shared" si="0"/>
        <v>570.72</v>
      </c>
      <c r="H27" s="534">
        <f t="shared" si="1"/>
        <v>68.400000000000006</v>
      </c>
      <c r="I27" s="533" t="e">
        <f t="shared" si="2"/>
        <v>#REF!</v>
      </c>
      <c r="J27" s="178"/>
      <c r="K27" s="178"/>
      <c r="L27" s="178"/>
    </row>
    <row r="28" spans="1:12">
      <c r="A28" s="531" t="s">
        <v>1933</v>
      </c>
      <c r="B28" s="531" t="s">
        <v>1906</v>
      </c>
      <c r="C28" s="531" t="s">
        <v>1907</v>
      </c>
      <c r="D28" s="532">
        <v>4958</v>
      </c>
      <c r="E28" s="532">
        <v>47.56</v>
      </c>
      <c r="F28" s="532">
        <v>4.87</v>
      </c>
      <c r="G28" s="533">
        <f t="shared" si="0"/>
        <v>235802.48</v>
      </c>
      <c r="H28" s="534">
        <f t="shared" si="1"/>
        <v>24145.46</v>
      </c>
      <c r="I28" s="533" t="e">
        <f t="shared" si="2"/>
        <v>#REF!</v>
      </c>
      <c r="J28" s="178"/>
      <c r="K28" s="178"/>
      <c r="L28" s="178"/>
    </row>
    <row r="29" spans="1:12">
      <c r="A29" s="530" t="s">
        <v>1934</v>
      </c>
      <c r="B29" s="530" t="s">
        <v>1935</v>
      </c>
      <c r="C29" s="535"/>
      <c r="D29" s="535"/>
      <c r="E29" s="535"/>
      <c r="F29" s="535"/>
      <c r="G29" s="533">
        <f t="shared" si="0"/>
        <v>0</v>
      </c>
      <c r="H29" s="534">
        <f t="shared" si="1"/>
        <v>0</v>
      </c>
      <c r="I29" s="533" t="e">
        <f t="shared" si="2"/>
        <v>#REF!</v>
      </c>
      <c r="J29" s="178"/>
      <c r="K29" s="178"/>
      <c r="L29" s="178"/>
    </row>
    <row r="30" spans="1:12">
      <c r="A30" s="531" t="s">
        <v>1936</v>
      </c>
      <c r="B30" s="531" t="s">
        <v>1937</v>
      </c>
      <c r="C30" s="531" t="s">
        <v>1907</v>
      </c>
      <c r="D30" s="532">
        <v>2866</v>
      </c>
      <c r="E30" s="532">
        <v>48.81</v>
      </c>
      <c r="F30" s="532">
        <v>4.92</v>
      </c>
      <c r="G30" s="533">
        <f t="shared" si="0"/>
        <v>139889.46000000002</v>
      </c>
      <c r="H30" s="534">
        <f t="shared" si="1"/>
        <v>14100.72</v>
      </c>
      <c r="I30" s="533" t="e">
        <f t="shared" si="2"/>
        <v>#REF!</v>
      </c>
      <c r="J30" s="178"/>
      <c r="K30" s="178"/>
      <c r="L30" s="178"/>
    </row>
    <row r="31" spans="1:12">
      <c r="A31" s="531" t="s">
        <v>1938</v>
      </c>
      <c r="B31" s="531" t="s">
        <v>1939</v>
      </c>
      <c r="C31" s="531" t="s">
        <v>1907</v>
      </c>
      <c r="D31" s="532">
        <v>1046</v>
      </c>
      <c r="E31" s="532">
        <v>48.81</v>
      </c>
      <c r="F31" s="532">
        <v>5.6</v>
      </c>
      <c r="G31" s="533">
        <f t="shared" si="0"/>
        <v>51055.26</v>
      </c>
      <c r="H31" s="534">
        <f t="shared" si="1"/>
        <v>5857.5999999999995</v>
      </c>
      <c r="I31" s="533" t="e">
        <f t="shared" si="2"/>
        <v>#REF!</v>
      </c>
      <c r="J31" s="178"/>
      <c r="K31" s="178"/>
      <c r="L31" s="178"/>
    </row>
    <row r="32" spans="1:12">
      <c r="A32" s="531" t="s">
        <v>1940</v>
      </c>
      <c r="B32" s="531" t="s">
        <v>1941</v>
      </c>
      <c r="C32" s="531" t="s">
        <v>1907</v>
      </c>
      <c r="D32" s="532">
        <v>85</v>
      </c>
      <c r="E32" s="532">
        <v>48.81</v>
      </c>
      <c r="F32" s="532">
        <v>8.84</v>
      </c>
      <c r="G32" s="533">
        <f t="shared" si="0"/>
        <v>4148.8500000000004</v>
      </c>
      <c r="H32" s="534">
        <f t="shared" si="1"/>
        <v>751.4</v>
      </c>
      <c r="I32" s="533" t="e">
        <f t="shared" si="2"/>
        <v>#REF!</v>
      </c>
      <c r="J32" s="178"/>
      <c r="K32" s="178"/>
      <c r="L32" s="178"/>
    </row>
    <row r="33" spans="1:12">
      <c r="A33" s="528" t="s">
        <v>325</v>
      </c>
      <c r="B33" s="528" t="s">
        <v>1942</v>
      </c>
      <c r="C33" s="535"/>
      <c r="D33" s="535"/>
      <c r="E33" s="535"/>
      <c r="F33" s="535"/>
      <c r="G33" s="533"/>
      <c r="H33" s="534"/>
      <c r="I33" s="533" t="e">
        <f t="shared" si="2"/>
        <v>#REF!</v>
      </c>
      <c r="J33" s="178"/>
      <c r="K33" s="178"/>
      <c r="L33" s="178"/>
    </row>
    <row r="34" spans="1:12">
      <c r="A34" s="530" t="s">
        <v>327</v>
      </c>
      <c r="B34" s="530" t="s">
        <v>1943</v>
      </c>
      <c r="C34" s="535"/>
      <c r="D34" s="535"/>
      <c r="E34" s="535"/>
      <c r="F34" s="535"/>
      <c r="G34" s="533"/>
      <c r="H34" s="534"/>
      <c r="I34" s="533" t="e">
        <f t="shared" si="2"/>
        <v>#REF!</v>
      </c>
      <c r="J34" s="178"/>
      <c r="K34" s="178"/>
      <c r="L34" s="178"/>
    </row>
    <row r="35" spans="1:12">
      <c r="A35" s="531" t="s">
        <v>329</v>
      </c>
      <c r="B35" s="536" t="s">
        <v>1944</v>
      </c>
      <c r="C35" s="531" t="s">
        <v>30</v>
      </c>
      <c r="D35" s="532">
        <v>1</v>
      </c>
      <c r="E35" s="537">
        <v>22921.77</v>
      </c>
      <c r="F35" s="535"/>
      <c r="G35" s="533">
        <f t="shared" ref="G35:G69" si="3">+E35*D35</f>
        <v>22921.77</v>
      </c>
      <c r="H35" s="534">
        <f t="shared" ref="H35:H69" si="4">+F35*D35</f>
        <v>0</v>
      </c>
      <c r="I35" s="533" t="e">
        <f t="shared" si="2"/>
        <v>#REF!</v>
      </c>
      <c r="J35" s="178"/>
      <c r="K35" s="178"/>
      <c r="L35" s="178"/>
    </row>
    <row r="36" spans="1:12">
      <c r="A36" s="531" t="s">
        <v>743</v>
      </c>
      <c r="B36" s="536" t="s">
        <v>1945</v>
      </c>
      <c r="C36" s="531" t="s">
        <v>30</v>
      </c>
      <c r="D36" s="532">
        <v>1</v>
      </c>
      <c r="E36" s="537">
        <v>22242.18</v>
      </c>
      <c r="F36" s="535"/>
      <c r="G36" s="533">
        <f t="shared" si="3"/>
        <v>22242.18</v>
      </c>
      <c r="H36" s="534">
        <f t="shared" si="4"/>
        <v>0</v>
      </c>
      <c r="I36" s="533" t="e">
        <f t="shared" si="2"/>
        <v>#REF!</v>
      </c>
      <c r="J36" s="178"/>
      <c r="K36" s="178"/>
      <c r="L36" s="178"/>
    </row>
    <row r="37" spans="1:12">
      <c r="A37" s="531" t="s">
        <v>331</v>
      </c>
      <c r="B37" s="536" t="s">
        <v>1946</v>
      </c>
      <c r="C37" s="531" t="s">
        <v>30</v>
      </c>
      <c r="D37" s="532">
        <v>1</v>
      </c>
      <c r="E37" s="537">
        <v>22922.17</v>
      </c>
      <c r="F37" s="535"/>
      <c r="G37" s="533">
        <f t="shared" si="3"/>
        <v>22922.17</v>
      </c>
      <c r="H37" s="534">
        <f t="shared" si="4"/>
        <v>0</v>
      </c>
      <c r="I37" s="533" t="e">
        <f t="shared" si="2"/>
        <v>#REF!</v>
      </c>
      <c r="J37" s="178"/>
      <c r="K37" s="178"/>
      <c r="L37" s="178"/>
    </row>
    <row r="38" spans="1:12">
      <c r="A38" s="531" t="s">
        <v>333</v>
      </c>
      <c r="B38" s="536" t="s">
        <v>1947</v>
      </c>
      <c r="C38" s="531" t="s">
        <v>30</v>
      </c>
      <c r="D38" s="532">
        <v>1</v>
      </c>
      <c r="E38" s="537">
        <v>13133.38</v>
      </c>
      <c r="F38" s="535"/>
      <c r="G38" s="533">
        <f t="shared" si="3"/>
        <v>13133.38</v>
      </c>
      <c r="H38" s="534">
        <f t="shared" si="4"/>
        <v>0</v>
      </c>
      <c r="I38" s="533" t="e">
        <f t="shared" si="2"/>
        <v>#REF!</v>
      </c>
      <c r="J38" s="178"/>
      <c r="K38" s="178"/>
      <c r="L38" s="178"/>
    </row>
    <row r="39" spans="1:12">
      <c r="A39" s="531" t="s">
        <v>335</v>
      </c>
      <c r="B39" s="536" t="s">
        <v>1948</v>
      </c>
      <c r="C39" s="531" t="s">
        <v>30</v>
      </c>
      <c r="D39" s="532">
        <v>1</v>
      </c>
      <c r="E39" s="537">
        <v>3663.71</v>
      </c>
      <c r="F39" s="535"/>
      <c r="G39" s="533">
        <f t="shared" si="3"/>
        <v>3663.71</v>
      </c>
      <c r="H39" s="534">
        <f t="shared" si="4"/>
        <v>0</v>
      </c>
      <c r="I39" s="533" t="e">
        <f t="shared" si="2"/>
        <v>#REF!</v>
      </c>
      <c r="J39" s="178"/>
      <c r="K39" s="178"/>
      <c r="L39" s="178"/>
    </row>
    <row r="40" spans="1:12">
      <c r="A40" s="531" t="s">
        <v>337</v>
      </c>
      <c r="B40" s="536" t="s">
        <v>1949</v>
      </c>
      <c r="C40" s="531" t="s">
        <v>30</v>
      </c>
      <c r="D40" s="532">
        <v>1</v>
      </c>
      <c r="E40" s="537">
        <v>5055.4699999999993</v>
      </c>
      <c r="F40" s="535"/>
      <c r="G40" s="533">
        <f t="shared" si="3"/>
        <v>5055.4699999999993</v>
      </c>
      <c r="H40" s="534">
        <f t="shared" si="4"/>
        <v>0</v>
      </c>
      <c r="I40" s="533" t="e">
        <f t="shared" si="2"/>
        <v>#REF!</v>
      </c>
      <c r="J40" s="178"/>
      <c r="K40" s="178"/>
      <c r="L40" s="178"/>
    </row>
    <row r="41" spans="1:12">
      <c r="A41" s="531" t="s">
        <v>1950</v>
      </c>
      <c r="B41" s="536" t="s">
        <v>1951</v>
      </c>
      <c r="C41" s="531" t="s">
        <v>30</v>
      </c>
      <c r="D41" s="532">
        <v>1</v>
      </c>
      <c r="E41" s="537">
        <v>5088.41</v>
      </c>
      <c r="F41" s="535"/>
      <c r="G41" s="533">
        <f t="shared" si="3"/>
        <v>5088.41</v>
      </c>
      <c r="H41" s="534">
        <f t="shared" si="4"/>
        <v>0</v>
      </c>
      <c r="I41" s="533" t="e">
        <f t="shared" si="2"/>
        <v>#REF!</v>
      </c>
      <c r="J41" s="178"/>
      <c r="K41" s="178"/>
      <c r="L41" s="178"/>
    </row>
    <row r="42" spans="1:12">
      <c r="A42" s="531" t="s">
        <v>1952</v>
      </c>
      <c r="B42" s="536" t="s">
        <v>1953</v>
      </c>
      <c r="C42" s="531" t="s">
        <v>30</v>
      </c>
      <c r="D42" s="532">
        <v>1</v>
      </c>
      <c r="E42" s="537">
        <v>5930.43</v>
      </c>
      <c r="F42" s="535"/>
      <c r="G42" s="533">
        <f t="shared" si="3"/>
        <v>5930.43</v>
      </c>
      <c r="H42" s="534">
        <f t="shared" si="4"/>
        <v>0</v>
      </c>
      <c r="I42" s="533" t="e">
        <f t="shared" si="2"/>
        <v>#REF!</v>
      </c>
      <c r="J42" s="178"/>
      <c r="K42" s="178"/>
      <c r="L42" s="178"/>
    </row>
    <row r="43" spans="1:12">
      <c r="A43" s="531" t="s">
        <v>1954</v>
      </c>
      <c r="B43" s="536" t="s">
        <v>1955</v>
      </c>
      <c r="C43" s="531" t="s">
        <v>30</v>
      </c>
      <c r="D43" s="532">
        <v>1</v>
      </c>
      <c r="E43" s="537">
        <v>10084.94</v>
      </c>
      <c r="F43" s="535"/>
      <c r="G43" s="533">
        <f t="shared" si="3"/>
        <v>10084.94</v>
      </c>
      <c r="H43" s="534">
        <f t="shared" si="4"/>
        <v>0</v>
      </c>
      <c r="I43" s="533" t="e">
        <f t="shared" si="2"/>
        <v>#REF!</v>
      </c>
      <c r="J43" s="178"/>
      <c r="K43" s="178"/>
      <c r="L43" s="178"/>
    </row>
    <row r="44" spans="1:12">
      <c r="A44" s="531" t="s">
        <v>1956</v>
      </c>
      <c r="B44" s="536" t="s">
        <v>1957</v>
      </c>
      <c r="C44" s="531" t="s">
        <v>30</v>
      </c>
      <c r="D44" s="532">
        <v>1</v>
      </c>
      <c r="E44" s="537">
        <v>5803.5</v>
      </c>
      <c r="F44" s="535"/>
      <c r="G44" s="533">
        <f t="shared" si="3"/>
        <v>5803.5</v>
      </c>
      <c r="H44" s="534">
        <f t="shared" si="4"/>
        <v>0</v>
      </c>
      <c r="I44" s="533" t="e">
        <f t="shared" si="2"/>
        <v>#REF!</v>
      </c>
      <c r="J44" s="178"/>
      <c r="K44" s="178"/>
      <c r="L44" s="178"/>
    </row>
    <row r="45" spans="1:12">
      <c r="A45" s="531" t="s">
        <v>1958</v>
      </c>
      <c r="B45" s="536" t="s">
        <v>1959</v>
      </c>
      <c r="C45" s="531" t="s">
        <v>30</v>
      </c>
      <c r="D45" s="532">
        <v>1</v>
      </c>
      <c r="E45" s="537">
        <v>8604.369999999999</v>
      </c>
      <c r="F45" s="535"/>
      <c r="G45" s="533">
        <f t="shared" si="3"/>
        <v>8604.369999999999</v>
      </c>
      <c r="H45" s="534">
        <f t="shared" si="4"/>
        <v>0</v>
      </c>
      <c r="I45" s="533" t="e">
        <f t="shared" si="2"/>
        <v>#REF!</v>
      </c>
      <c r="J45" s="178"/>
      <c r="K45" s="178"/>
      <c r="L45" s="178"/>
    </row>
    <row r="46" spans="1:12">
      <c r="A46" s="531" t="s">
        <v>1960</v>
      </c>
      <c r="B46" s="536" t="s">
        <v>1961</v>
      </c>
      <c r="C46" s="531" t="s">
        <v>30</v>
      </c>
      <c r="D46" s="532">
        <v>1</v>
      </c>
      <c r="E46" s="537">
        <v>6576.75</v>
      </c>
      <c r="F46" s="535"/>
      <c r="G46" s="533">
        <f t="shared" si="3"/>
        <v>6576.75</v>
      </c>
      <c r="H46" s="534">
        <f t="shared" si="4"/>
        <v>0</v>
      </c>
      <c r="I46" s="533" t="e">
        <f t="shared" si="2"/>
        <v>#REF!</v>
      </c>
      <c r="J46" s="178"/>
      <c r="K46" s="178"/>
      <c r="L46" s="178"/>
    </row>
    <row r="47" spans="1:12">
      <c r="A47" s="531" t="s">
        <v>1962</v>
      </c>
      <c r="B47" s="536" t="s">
        <v>1963</v>
      </c>
      <c r="C47" s="531" t="s">
        <v>30</v>
      </c>
      <c r="D47" s="532">
        <v>1</v>
      </c>
      <c r="E47" s="537">
        <v>6761.33</v>
      </c>
      <c r="F47" s="535"/>
      <c r="G47" s="533">
        <f t="shared" si="3"/>
        <v>6761.33</v>
      </c>
      <c r="H47" s="534">
        <f t="shared" si="4"/>
        <v>0</v>
      </c>
      <c r="I47" s="533" t="e">
        <f t="shared" si="2"/>
        <v>#REF!</v>
      </c>
      <c r="J47" s="178"/>
      <c r="K47" s="178"/>
      <c r="L47" s="178"/>
    </row>
    <row r="48" spans="1:12">
      <c r="A48" s="531" t="s">
        <v>1964</v>
      </c>
      <c r="B48" s="536" t="s">
        <v>1965</v>
      </c>
      <c r="C48" s="531" t="s">
        <v>30</v>
      </c>
      <c r="D48" s="532">
        <v>1</v>
      </c>
      <c r="E48" s="537">
        <v>7895.5</v>
      </c>
      <c r="F48" s="535"/>
      <c r="G48" s="533">
        <f t="shared" si="3"/>
        <v>7895.5</v>
      </c>
      <c r="H48" s="534">
        <f t="shared" si="4"/>
        <v>0</v>
      </c>
      <c r="I48" s="533" t="e">
        <f t="shared" si="2"/>
        <v>#REF!</v>
      </c>
      <c r="J48" s="178"/>
      <c r="K48" s="178"/>
      <c r="L48" s="178"/>
    </row>
    <row r="49" spans="1:12">
      <c r="A49" s="531" t="s">
        <v>1966</v>
      </c>
      <c r="B49" s="536" t="s">
        <v>1967</v>
      </c>
      <c r="C49" s="531" t="s">
        <v>30</v>
      </c>
      <c r="D49" s="532">
        <v>1</v>
      </c>
      <c r="E49" s="537">
        <v>2483.7399999999998</v>
      </c>
      <c r="F49" s="535"/>
      <c r="G49" s="533">
        <f t="shared" si="3"/>
        <v>2483.7399999999998</v>
      </c>
      <c r="H49" s="534">
        <f t="shared" si="4"/>
        <v>0</v>
      </c>
      <c r="I49" s="533" t="e">
        <f t="shared" si="2"/>
        <v>#REF!</v>
      </c>
      <c r="J49" s="178"/>
      <c r="K49" s="178"/>
      <c r="L49" s="178"/>
    </row>
    <row r="50" spans="1:12">
      <c r="A50" s="531" t="s">
        <v>1968</v>
      </c>
      <c r="B50" s="536" t="s">
        <v>1969</v>
      </c>
      <c r="C50" s="531" t="s">
        <v>30</v>
      </c>
      <c r="D50" s="532">
        <v>1</v>
      </c>
      <c r="E50" s="537">
        <v>8708.2099999999991</v>
      </c>
      <c r="F50" s="535"/>
      <c r="G50" s="533">
        <f t="shared" si="3"/>
        <v>8708.2099999999991</v>
      </c>
      <c r="H50" s="534">
        <f t="shared" si="4"/>
        <v>0</v>
      </c>
      <c r="I50" s="533" t="e">
        <f t="shared" si="2"/>
        <v>#REF!</v>
      </c>
      <c r="J50" s="178"/>
      <c r="K50" s="178"/>
      <c r="L50" s="178"/>
    </row>
    <row r="51" spans="1:12">
      <c r="A51" s="531" t="s">
        <v>1970</v>
      </c>
      <c r="B51" s="536" t="s">
        <v>1971</v>
      </c>
      <c r="C51" s="531" t="s">
        <v>30</v>
      </c>
      <c r="D51" s="532">
        <v>1</v>
      </c>
      <c r="E51" s="537">
        <v>8708.2099999999991</v>
      </c>
      <c r="F51" s="535"/>
      <c r="G51" s="533">
        <f t="shared" si="3"/>
        <v>8708.2099999999991</v>
      </c>
      <c r="H51" s="534">
        <f t="shared" si="4"/>
        <v>0</v>
      </c>
      <c r="I51" s="533" t="e">
        <f t="shared" si="2"/>
        <v>#REF!</v>
      </c>
      <c r="J51" s="178"/>
      <c r="K51" s="178"/>
      <c r="L51" s="178"/>
    </row>
    <row r="52" spans="1:12">
      <c r="A52" s="531" t="s">
        <v>1972</v>
      </c>
      <c r="B52" s="536" t="s">
        <v>1973</v>
      </c>
      <c r="C52" s="531" t="s">
        <v>30</v>
      </c>
      <c r="D52" s="532">
        <v>1</v>
      </c>
      <c r="E52" s="537">
        <v>7494.93</v>
      </c>
      <c r="F52" s="535"/>
      <c r="G52" s="533">
        <f t="shared" si="3"/>
        <v>7494.93</v>
      </c>
      <c r="H52" s="534">
        <f t="shared" si="4"/>
        <v>0</v>
      </c>
      <c r="I52" s="533" t="e">
        <f t="shared" si="2"/>
        <v>#REF!</v>
      </c>
      <c r="J52" s="178"/>
      <c r="K52" s="178"/>
      <c r="L52" s="178"/>
    </row>
    <row r="53" spans="1:12">
      <c r="A53" s="531" t="s">
        <v>1974</v>
      </c>
      <c r="B53" s="536" t="s">
        <v>1975</v>
      </c>
      <c r="C53" s="531" t="s">
        <v>30</v>
      </c>
      <c r="D53" s="532">
        <v>1</v>
      </c>
      <c r="E53" s="537">
        <v>6258.45</v>
      </c>
      <c r="F53" s="535"/>
      <c r="G53" s="533">
        <f t="shared" si="3"/>
        <v>6258.45</v>
      </c>
      <c r="H53" s="534">
        <f t="shared" si="4"/>
        <v>0</v>
      </c>
      <c r="I53" s="533" t="e">
        <f t="shared" si="2"/>
        <v>#REF!</v>
      </c>
      <c r="J53" s="178"/>
      <c r="K53" s="178"/>
      <c r="L53" s="178"/>
    </row>
    <row r="54" spans="1:12">
      <c r="A54" s="531" t="s">
        <v>1976</v>
      </c>
      <c r="B54" s="536" t="s">
        <v>1977</v>
      </c>
      <c r="C54" s="531" t="s">
        <v>30</v>
      </c>
      <c r="D54" s="532">
        <v>1</v>
      </c>
      <c r="E54" s="537">
        <v>6258.45</v>
      </c>
      <c r="F54" s="535"/>
      <c r="G54" s="533">
        <f t="shared" si="3"/>
        <v>6258.45</v>
      </c>
      <c r="H54" s="534">
        <f t="shared" si="4"/>
        <v>0</v>
      </c>
      <c r="I54" s="533" t="e">
        <f t="shared" si="2"/>
        <v>#REF!</v>
      </c>
      <c r="J54" s="178"/>
      <c r="K54" s="178"/>
      <c r="L54" s="178"/>
    </row>
    <row r="55" spans="1:12">
      <c r="A55" s="531" t="s">
        <v>1978</v>
      </c>
      <c r="B55" s="536" t="s">
        <v>1979</v>
      </c>
      <c r="C55" s="531" t="s">
        <v>30</v>
      </c>
      <c r="D55" s="532">
        <v>1</v>
      </c>
      <c r="E55" s="537">
        <v>7431</v>
      </c>
      <c r="F55" s="535"/>
      <c r="G55" s="533">
        <f t="shared" si="3"/>
        <v>7431</v>
      </c>
      <c r="H55" s="534">
        <f t="shared" si="4"/>
        <v>0</v>
      </c>
      <c r="I55" s="533" t="e">
        <f t="shared" si="2"/>
        <v>#REF!</v>
      </c>
      <c r="J55" s="178"/>
      <c r="K55" s="178"/>
      <c r="L55" s="178"/>
    </row>
    <row r="56" spans="1:12">
      <c r="A56" s="531" t="s">
        <v>1980</v>
      </c>
      <c r="B56" s="536" t="s">
        <v>1981</v>
      </c>
      <c r="C56" s="531" t="s">
        <v>30</v>
      </c>
      <c r="D56" s="532">
        <v>1</v>
      </c>
      <c r="E56" s="537">
        <v>2676.04</v>
      </c>
      <c r="F56" s="535"/>
      <c r="G56" s="533">
        <f t="shared" si="3"/>
        <v>2676.04</v>
      </c>
      <c r="H56" s="534">
        <f t="shared" si="4"/>
        <v>0</v>
      </c>
      <c r="I56" s="533" t="e">
        <f t="shared" si="2"/>
        <v>#REF!</v>
      </c>
      <c r="J56" s="178"/>
      <c r="K56" s="178"/>
      <c r="L56" s="178"/>
    </row>
    <row r="57" spans="1:12">
      <c r="A57" s="531" t="s">
        <v>1982</v>
      </c>
      <c r="B57" s="536" t="s">
        <v>1983</v>
      </c>
      <c r="C57" s="531" t="s">
        <v>30</v>
      </c>
      <c r="D57" s="532">
        <v>1</v>
      </c>
      <c r="E57" s="537">
        <v>3038.97</v>
      </c>
      <c r="F57" s="535"/>
      <c r="G57" s="533">
        <f t="shared" si="3"/>
        <v>3038.97</v>
      </c>
      <c r="H57" s="534">
        <f t="shared" si="4"/>
        <v>0</v>
      </c>
      <c r="I57" s="533" t="e">
        <f t="shared" si="2"/>
        <v>#REF!</v>
      </c>
      <c r="J57" s="178"/>
      <c r="K57" s="178"/>
      <c r="L57" s="178"/>
    </row>
    <row r="58" spans="1:12">
      <c r="A58" s="531" t="s">
        <v>1984</v>
      </c>
      <c r="B58" s="536" t="s">
        <v>1985</v>
      </c>
      <c r="C58" s="531" t="s">
        <v>30</v>
      </c>
      <c r="D58" s="532">
        <v>1</v>
      </c>
      <c r="E58" s="537">
        <v>8708.2099999999991</v>
      </c>
      <c r="F58" s="535"/>
      <c r="G58" s="533">
        <f t="shared" si="3"/>
        <v>8708.2099999999991</v>
      </c>
      <c r="H58" s="534">
        <f t="shared" si="4"/>
        <v>0</v>
      </c>
      <c r="I58" s="533" t="e">
        <f t="shared" si="2"/>
        <v>#REF!</v>
      </c>
      <c r="J58" s="178"/>
      <c r="K58" s="178"/>
      <c r="L58" s="178"/>
    </row>
    <row r="59" spans="1:12">
      <c r="A59" s="531" t="s">
        <v>1986</v>
      </c>
      <c r="B59" s="536" t="s">
        <v>1987</v>
      </c>
      <c r="C59" s="531" t="s">
        <v>30</v>
      </c>
      <c r="D59" s="532">
        <v>1</v>
      </c>
      <c r="E59" s="537">
        <v>8408.2099999999991</v>
      </c>
      <c r="F59" s="535"/>
      <c r="G59" s="533">
        <f t="shared" si="3"/>
        <v>8408.2099999999991</v>
      </c>
      <c r="H59" s="534">
        <f t="shared" si="4"/>
        <v>0</v>
      </c>
      <c r="I59" s="533" t="e">
        <f t="shared" si="2"/>
        <v>#REF!</v>
      </c>
      <c r="J59" s="178"/>
      <c r="K59" s="178"/>
      <c r="L59" s="178"/>
    </row>
    <row r="60" spans="1:12">
      <c r="A60" s="531" t="s">
        <v>1988</v>
      </c>
      <c r="B60" s="536" t="s">
        <v>1989</v>
      </c>
      <c r="C60" s="531" t="s">
        <v>30</v>
      </c>
      <c r="D60" s="532">
        <v>1</v>
      </c>
      <c r="E60" s="537">
        <v>2831.38</v>
      </c>
      <c r="F60" s="535"/>
      <c r="G60" s="533">
        <f t="shared" si="3"/>
        <v>2831.38</v>
      </c>
      <c r="H60" s="534">
        <f t="shared" si="4"/>
        <v>0</v>
      </c>
      <c r="I60" s="533" t="e">
        <f t="shared" si="2"/>
        <v>#REF!</v>
      </c>
      <c r="J60" s="178"/>
      <c r="K60" s="178"/>
      <c r="L60" s="178"/>
    </row>
    <row r="61" spans="1:12">
      <c r="A61" s="531" t="s">
        <v>1990</v>
      </c>
      <c r="B61" s="536" t="s">
        <v>1991</v>
      </c>
      <c r="C61" s="531" t="s">
        <v>30</v>
      </c>
      <c r="D61" s="532">
        <v>1</v>
      </c>
      <c r="E61" s="537">
        <v>2887.03</v>
      </c>
      <c r="F61" s="535"/>
      <c r="G61" s="533">
        <f t="shared" si="3"/>
        <v>2887.03</v>
      </c>
      <c r="H61" s="534">
        <f t="shared" si="4"/>
        <v>0</v>
      </c>
      <c r="I61" s="533" t="e">
        <f t="shared" si="2"/>
        <v>#REF!</v>
      </c>
      <c r="J61" s="178"/>
      <c r="K61" s="178"/>
      <c r="L61" s="178"/>
    </row>
    <row r="62" spans="1:12">
      <c r="A62" s="531" t="s">
        <v>1992</v>
      </c>
      <c r="B62" s="536" t="s">
        <v>1993</v>
      </c>
      <c r="C62" s="531" t="s">
        <v>30</v>
      </c>
      <c r="D62" s="532">
        <v>1</v>
      </c>
      <c r="E62" s="537">
        <v>3999.88</v>
      </c>
      <c r="F62" s="535"/>
      <c r="G62" s="533">
        <f t="shared" si="3"/>
        <v>3999.88</v>
      </c>
      <c r="H62" s="534">
        <f t="shared" si="4"/>
        <v>0</v>
      </c>
      <c r="I62" s="533" t="e">
        <f t="shared" si="2"/>
        <v>#REF!</v>
      </c>
      <c r="J62" s="178"/>
      <c r="K62" s="178"/>
      <c r="L62" s="178"/>
    </row>
    <row r="63" spans="1:12">
      <c r="A63" s="531" t="s">
        <v>1994</v>
      </c>
      <c r="B63" s="536" t="s">
        <v>1995</v>
      </c>
      <c r="C63" s="531" t="s">
        <v>30</v>
      </c>
      <c r="D63" s="532">
        <v>1</v>
      </c>
      <c r="E63" s="537">
        <v>2748.72</v>
      </c>
      <c r="F63" s="535"/>
      <c r="G63" s="533">
        <f t="shared" si="3"/>
        <v>2748.72</v>
      </c>
      <c r="H63" s="534">
        <f t="shared" si="4"/>
        <v>0</v>
      </c>
      <c r="I63" s="533" t="e">
        <f t="shared" si="2"/>
        <v>#REF!</v>
      </c>
      <c r="J63" s="178"/>
      <c r="K63" s="178"/>
      <c r="L63" s="178"/>
    </row>
    <row r="64" spans="1:12">
      <c r="A64" s="531" t="s">
        <v>1996</v>
      </c>
      <c r="B64" s="536" t="s">
        <v>1997</v>
      </c>
      <c r="C64" s="531" t="s">
        <v>30</v>
      </c>
      <c r="D64" s="532">
        <v>1</v>
      </c>
      <c r="E64" s="537">
        <v>3359.61</v>
      </c>
      <c r="F64" s="535"/>
      <c r="G64" s="533">
        <f t="shared" si="3"/>
        <v>3359.61</v>
      </c>
      <c r="H64" s="534">
        <f t="shared" si="4"/>
        <v>0</v>
      </c>
      <c r="I64" s="533" t="e">
        <f t="shared" si="2"/>
        <v>#REF!</v>
      </c>
      <c r="J64" s="178"/>
      <c r="K64" s="178"/>
      <c r="L64" s="178"/>
    </row>
    <row r="65" spans="1:12">
      <c r="A65" s="531" t="s">
        <v>1998</v>
      </c>
      <c r="B65" s="536" t="s">
        <v>1999</v>
      </c>
      <c r="C65" s="531" t="s">
        <v>30</v>
      </c>
      <c r="D65" s="532">
        <v>1</v>
      </c>
      <c r="E65" s="537">
        <v>8608.2099999999991</v>
      </c>
      <c r="F65" s="535"/>
      <c r="G65" s="533">
        <f t="shared" si="3"/>
        <v>8608.2099999999991</v>
      </c>
      <c r="H65" s="534">
        <f t="shared" si="4"/>
        <v>0</v>
      </c>
      <c r="I65" s="533" t="e">
        <f t="shared" si="2"/>
        <v>#REF!</v>
      </c>
      <c r="J65" s="178"/>
      <c r="K65" s="178"/>
      <c r="L65" s="178"/>
    </row>
    <row r="66" spans="1:12">
      <c r="A66" s="531" t="s">
        <v>2000</v>
      </c>
      <c r="B66" s="536" t="s">
        <v>2001</v>
      </c>
      <c r="C66" s="531" t="s">
        <v>30</v>
      </c>
      <c r="D66" s="532">
        <v>1</v>
      </c>
      <c r="E66" s="537">
        <v>8608.2099999999991</v>
      </c>
      <c r="F66" s="535"/>
      <c r="G66" s="533">
        <f t="shared" si="3"/>
        <v>8608.2099999999991</v>
      </c>
      <c r="H66" s="534">
        <f t="shared" si="4"/>
        <v>0</v>
      </c>
      <c r="I66" s="533" t="e">
        <f t="shared" si="2"/>
        <v>#REF!</v>
      </c>
      <c r="J66" s="178"/>
      <c r="K66" s="178"/>
      <c r="L66" s="178"/>
    </row>
    <row r="67" spans="1:12">
      <c r="A67" s="531" t="s">
        <v>2002</v>
      </c>
      <c r="B67" s="536" t="s">
        <v>2003</v>
      </c>
      <c r="C67" s="531" t="s">
        <v>30</v>
      </c>
      <c r="D67" s="532">
        <v>1</v>
      </c>
      <c r="E67" s="537">
        <v>2545.16</v>
      </c>
      <c r="F67" s="535"/>
      <c r="G67" s="533">
        <f t="shared" si="3"/>
        <v>2545.16</v>
      </c>
      <c r="H67" s="534">
        <f t="shared" si="4"/>
        <v>0</v>
      </c>
      <c r="I67" s="533" t="e">
        <f t="shared" si="2"/>
        <v>#REF!</v>
      </c>
      <c r="J67" s="178"/>
      <c r="K67" s="178"/>
      <c r="L67" s="178"/>
    </row>
    <row r="68" spans="1:12">
      <c r="A68" s="531" t="s">
        <v>2004</v>
      </c>
      <c r="B68" s="536" t="s">
        <v>2005</v>
      </c>
      <c r="C68" s="531" t="s">
        <v>30</v>
      </c>
      <c r="D68" s="532">
        <v>1</v>
      </c>
      <c r="E68" s="537">
        <v>2242.5</v>
      </c>
      <c r="F68" s="535"/>
      <c r="G68" s="533">
        <f t="shared" si="3"/>
        <v>2242.5</v>
      </c>
      <c r="H68" s="534">
        <f t="shared" si="4"/>
        <v>0</v>
      </c>
      <c r="I68" s="533" t="e">
        <f t="shared" si="2"/>
        <v>#REF!</v>
      </c>
      <c r="J68" s="178"/>
      <c r="K68" s="178"/>
      <c r="L68" s="178"/>
    </row>
    <row r="69" spans="1:12">
      <c r="A69" s="531" t="s">
        <v>2006</v>
      </c>
      <c r="B69" s="536" t="s">
        <v>2007</v>
      </c>
      <c r="C69" s="531" t="s">
        <v>30</v>
      </c>
      <c r="D69" s="532">
        <v>524</v>
      </c>
      <c r="E69" s="537">
        <v>788.9</v>
      </c>
      <c r="F69" s="535"/>
      <c r="G69" s="533">
        <f t="shared" si="3"/>
        <v>413383.6</v>
      </c>
      <c r="H69" s="534">
        <f t="shared" si="4"/>
        <v>0</v>
      </c>
      <c r="I69" s="533" t="e">
        <f t="shared" si="2"/>
        <v>#REF!</v>
      </c>
      <c r="J69" s="178"/>
      <c r="K69" s="178"/>
      <c r="L69" s="178"/>
    </row>
    <row r="70" spans="1:12">
      <c r="A70" s="528" t="s">
        <v>2008</v>
      </c>
      <c r="B70" s="528" t="s">
        <v>2009</v>
      </c>
      <c r="C70" s="535"/>
      <c r="D70" s="535"/>
      <c r="E70" s="535"/>
      <c r="F70" s="535"/>
      <c r="G70" s="533"/>
      <c r="H70" s="534"/>
      <c r="I70" s="533" t="e">
        <f t="shared" si="2"/>
        <v>#REF!</v>
      </c>
      <c r="J70" s="178"/>
      <c r="K70" s="178"/>
      <c r="L70" s="178"/>
    </row>
    <row r="71" spans="1:12">
      <c r="A71" s="530" t="s">
        <v>2010</v>
      </c>
      <c r="B71" s="530" t="s">
        <v>2011</v>
      </c>
      <c r="C71" s="535"/>
      <c r="D71" s="535"/>
      <c r="E71" s="535"/>
      <c r="F71" s="535"/>
      <c r="G71" s="533"/>
      <c r="H71" s="534"/>
      <c r="I71" s="533" t="e">
        <f t="shared" si="2"/>
        <v>#REF!</v>
      </c>
      <c r="J71" s="178"/>
      <c r="K71" s="178"/>
      <c r="L71" s="178"/>
    </row>
    <row r="72" spans="1:12">
      <c r="A72" s="531" t="s">
        <v>2012</v>
      </c>
      <c r="B72" s="531" t="s">
        <v>2013</v>
      </c>
      <c r="C72" s="531" t="s">
        <v>1907</v>
      </c>
      <c r="D72" s="532">
        <v>6936</v>
      </c>
      <c r="E72" s="532">
        <v>55.05</v>
      </c>
      <c r="F72" s="532">
        <v>7.09</v>
      </c>
      <c r="G72" s="533">
        <f t="shared" ref="G72:G93" si="5">+E72*D72</f>
        <v>381826.8</v>
      </c>
      <c r="H72" s="534">
        <f t="shared" ref="H72:H93" si="6">+F72*D72</f>
        <v>49176.24</v>
      </c>
      <c r="I72" s="533" t="e">
        <f t="shared" si="2"/>
        <v>#REF!</v>
      </c>
      <c r="J72" s="178"/>
      <c r="K72" s="178"/>
      <c r="L72" s="178"/>
    </row>
    <row r="73" spans="1:12">
      <c r="A73" s="531" t="s">
        <v>2014</v>
      </c>
      <c r="B73" s="531" t="s">
        <v>2015</v>
      </c>
      <c r="C73" s="531" t="s">
        <v>1907</v>
      </c>
      <c r="D73" s="532">
        <v>46</v>
      </c>
      <c r="E73" s="532">
        <v>58.89</v>
      </c>
      <c r="F73" s="532">
        <v>7.09</v>
      </c>
      <c r="G73" s="533">
        <f t="shared" si="5"/>
        <v>2708.94</v>
      </c>
      <c r="H73" s="534">
        <f t="shared" si="6"/>
        <v>326.14</v>
      </c>
      <c r="I73" s="533" t="e">
        <f t="shared" si="2"/>
        <v>#REF!</v>
      </c>
      <c r="J73" s="178"/>
      <c r="K73" s="178"/>
      <c r="L73" s="178"/>
    </row>
    <row r="74" spans="1:12">
      <c r="A74" s="531" t="s">
        <v>2016</v>
      </c>
      <c r="B74" s="531" t="s">
        <v>2017</v>
      </c>
      <c r="C74" s="531" t="s">
        <v>1907</v>
      </c>
      <c r="D74" s="532">
        <v>524</v>
      </c>
      <c r="E74" s="532">
        <v>58.89</v>
      </c>
      <c r="F74" s="532">
        <v>8.35</v>
      </c>
      <c r="G74" s="533">
        <f t="shared" si="5"/>
        <v>30858.36</v>
      </c>
      <c r="H74" s="534">
        <f t="shared" si="6"/>
        <v>4375.3999999999996</v>
      </c>
      <c r="I74" s="533" t="e">
        <f t="shared" si="2"/>
        <v>#REF!</v>
      </c>
      <c r="J74" s="178"/>
      <c r="K74" s="178"/>
      <c r="L74" s="178"/>
    </row>
    <row r="75" spans="1:12">
      <c r="A75" s="531" t="s">
        <v>2018</v>
      </c>
      <c r="B75" s="531" t="s">
        <v>2019</v>
      </c>
      <c r="C75" s="531" t="s">
        <v>1907</v>
      </c>
      <c r="D75" s="532">
        <v>524</v>
      </c>
      <c r="E75" s="532">
        <v>58.89</v>
      </c>
      <c r="F75" s="532">
        <v>8.35</v>
      </c>
      <c r="G75" s="533">
        <f t="shared" si="5"/>
        <v>30858.36</v>
      </c>
      <c r="H75" s="534">
        <f t="shared" si="6"/>
        <v>4375.3999999999996</v>
      </c>
      <c r="I75" s="533" t="e">
        <f t="shared" si="2"/>
        <v>#REF!</v>
      </c>
      <c r="J75" s="178"/>
      <c r="K75" s="178"/>
      <c r="L75" s="178"/>
    </row>
    <row r="76" spans="1:12">
      <c r="A76" s="531" t="s">
        <v>2020</v>
      </c>
      <c r="B76" s="531" t="s">
        <v>2021</v>
      </c>
      <c r="C76" s="531" t="s">
        <v>1907</v>
      </c>
      <c r="D76" s="532">
        <v>524</v>
      </c>
      <c r="E76" s="532">
        <v>58.89</v>
      </c>
      <c r="F76" s="532">
        <v>3.46</v>
      </c>
      <c r="G76" s="533">
        <f t="shared" si="5"/>
        <v>30858.36</v>
      </c>
      <c r="H76" s="534">
        <f t="shared" si="6"/>
        <v>1813.04</v>
      </c>
      <c r="I76" s="533" t="e">
        <f t="shared" si="2"/>
        <v>#REF!</v>
      </c>
      <c r="J76" s="178"/>
      <c r="K76" s="178"/>
      <c r="L76" s="178"/>
    </row>
    <row r="77" spans="1:12">
      <c r="A77" s="531" t="s">
        <v>2022</v>
      </c>
      <c r="B77" s="531" t="s">
        <v>2023</v>
      </c>
      <c r="C77" s="531" t="s">
        <v>1907</v>
      </c>
      <c r="D77" s="532">
        <v>524</v>
      </c>
      <c r="E77" s="532">
        <v>58.89</v>
      </c>
      <c r="F77" s="532">
        <v>12.77</v>
      </c>
      <c r="G77" s="533">
        <f t="shared" si="5"/>
        <v>30858.36</v>
      </c>
      <c r="H77" s="534">
        <f t="shared" si="6"/>
        <v>6691.48</v>
      </c>
      <c r="I77" s="533" t="e">
        <f t="shared" si="2"/>
        <v>#REF!</v>
      </c>
      <c r="J77" s="178"/>
      <c r="K77" s="178"/>
      <c r="L77" s="178"/>
    </row>
    <row r="78" spans="1:12">
      <c r="A78" s="531" t="s">
        <v>2024</v>
      </c>
      <c r="B78" s="531" t="s">
        <v>2025</v>
      </c>
      <c r="C78" s="531" t="s">
        <v>1907</v>
      </c>
      <c r="D78" s="532">
        <v>1</v>
      </c>
      <c r="E78" s="532">
        <v>114.52</v>
      </c>
      <c r="F78" s="532">
        <v>25.16</v>
      </c>
      <c r="G78" s="533">
        <f t="shared" si="5"/>
        <v>114.52</v>
      </c>
      <c r="H78" s="534">
        <f t="shared" si="6"/>
        <v>25.16</v>
      </c>
      <c r="I78" s="533" t="e">
        <f t="shared" si="2"/>
        <v>#REF!</v>
      </c>
      <c r="J78" s="178"/>
      <c r="K78" s="178"/>
      <c r="L78" s="178"/>
    </row>
    <row r="79" spans="1:12">
      <c r="A79" s="531" t="s">
        <v>2026</v>
      </c>
      <c r="B79" s="531" t="s">
        <v>2027</v>
      </c>
      <c r="C79" s="531" t="s">
        <v>1907</v>
      </c>
      <c r="D79" s="532">
        <v>1</v>
      </c>
      <c r="E79" s="532">
        <v>58.89</v>
      </c>
      <c r="F79" s="532">
        <v>17.97</v>
      </c>
      <c r="G79" s="533">
        <f t="shared" si="5"/>
        <v>58.89</v>
      </c>
      <c r="H79" s="534">
        <f t="shared" si="6"/>
        <v>17.97</v>
      </c>
      <c r="I79" s="533" t="e">
        <f t="shared" ref="I79:I142" si="7">+G79+(H79*$I$8)</f>
        <v>#REF!</v>
      </c>
      <c r="J79" s="178"/>
      <c r="K79" s="178"/>
      <c r="L79" s="178"/>
    </row>
    <row r="80" spans="1:12">
      <c r="A80" s="531" t="s">
        <v>2028</v>
      </c>
      <c r="B80" s="531" t="s">
        <v>2029</v>
      </c>
      <c r="C80" s="531" t="s">
        <v>1907</v>
      </c>
      <c r="D80" s="532">
        <v>1</v>
      </c>
      <c r="E80" s="532">
        <v>58.89</v>
      </c>
      <c r="F80" s="532">
        <v>17.97</v>
      </c>
      <c r="G80" s="533">
        <f t="shared" si="5"/>
        <v>58.89</v>
      </c>
      <c r="H80" s="534">
        <f t="shared" si="6"/>
        <v>17.97</v>
      </c>
      <c r="I80" s="533" t="e">
        <f t="shared" si="7"/>
        <v>#REF!</v>
      </c>
      <c r="J80" s="178"/>
      <c r="K80" s="178"/>
      <c r="L80" s="178"/>
    </row>
    <row r="81" spans="1:12">
      <c r="A81" s="531" t="s">
        <v>2030</v>
      </c>
      <c r="B81" s="531" t="s">
        <v>2031</v>
      </c>
      <c r="C81" s="531" t="s">
        <v>1907</v>
      </c>
      <c r="D81" s="532">
        <v>1</v>
      </c>
      <c r="E81" s="532">
        <v>58.89</v>
      </c>
      <c r="F81" s="532">
        <v>17.97</v>
      </c>
      <c r="G81" s="533">
        <f t="shared" si="5"/>
        <v>58.89</v>
      </c>
      <c r="H81" s="534">
        <f t="shared" si="6"/>
        <v>17.97</v>
      </c>
      <c r="I81" s="533" t="e">
        <f t="shared" si="7"/>
        <v>#REF!</v>
      </c>
      <c r="J81" s="178"/>
      <c r="K81" s="178"/>
      <c r="L81" s="178"/>
    </row>
    <row r="82" spans="1:12">
      <c r="A82" s="531" t="s">
        <v>2032</v>
      </c>
      <c r="B82" s="531" t="s">
        <v>2033</v>
      </c>
      <c r="C82" s="531" t="s">
        <v>1907</v>
      </c>
      <c r="D82" s="532">
        <v>4</v>
      </c>
      <c r="E82" s="532">
        <v>114.52</v>
      </c>
      <c r="F82" s="532">
        <v>68.31</v>
      </c>
      <c r="G82" s="533">
        <f t="shared" si="5"/>
        <v>458.08</v>
      </c>
      <c r="H82" s="534">
        <f t="shared" si="6"/>
        <v>273.24</v>
      </c>
      <c r="I82" s="533" t="e">
        <f t="shared" si="7"/>
        <v>#REF!</v>
      </c>
      <c r="J82" s="178"/>
      <c r="K82" s="178"/>
      <c r="L82" s="178"/>
    </row>
    <row r="83" spans="1:12">
      <c r="A83" s="531" t="s">
        <v>2032</v>
      </c>
      <c r="B83" s="531" t="s">
        <v>2034</v>
      </c>
      <c r="C83" s="531" t="s">
        <v>1907</v>
      </c>
      <c r="D83" s="532">
        <v>4</v>
      </c>
      <c r="E83" s="532">
        <v>114.52</v>
      </c>
      <c r="F83" s="532">
        <v>78.55</v>
      </c>
      <c r="G83" s="533">
        <f t="shared" si="5"/>
        <v>458.08</v>
      </c>
      <c r="H83" s="534">
        <f t="shared" si="6"/>
        <v>314.2</v>
      </c>
      <c r="I83" s="533" t="e">
        <f t="shared" si="7"/>
        <v>#REF!</v>
      </c>
      <c r="J83" s="178"/>
      <c r="K83" s="178"/>
      <c r="L83" s="178"/>
    </row>
    <row r="84" spans="1:12">
      <c r="A84" s="531" t="s">
        <v>2035</v>
      </c>
      <c r="B84" s="531" t="s">
        <v>2036</v>
      </c>
      <c r="C84" s="531" t="s">
        <v>1907</v>
      </c>
      <c r="D84" s="532">
        <v>1</v>
      </c>
      <c r="E84" s="532">
        <v>58.89</v>
      </c>
      <c r="F84" s="532">
        <v>27.81</v>
      </c>
      <c r="G84" s="533">
        <f t="shared" si="5"/>
        <v>58.89</v>
      </c>
      <c r="H84" s="534">
        <f t="shared" si="6"/>
        <v>27.81</v>
      </c>
      <c r="I84" s="533" t="e">
        <f t="shared" si="7"/>
        <v>#REF!</v>
      </c>
      <c r="J84" s="178"/>
      <c r="K84" s="178"/>
      <c r="L84" s="178"/>
    </row>
    <row r="85" spans="1:12">
      <c r="A85" s="531" t="s">
        <v>2037</v>
      </c>
      <c r="B85" s="531" t="s">
        <v>2038</v>
      </c>
      <c r="C85" s="531" t="s">
        <v>1907</v>
      </c>
      <c r="D85" s="532">
        <v>2</v>
      </c>
      <c r="E85" s="532">
        <v>58.89</v>
      </c>
      <c r="F85" s="532">
        <v>27.81</v>
      </c>
      <c r="G85" s="533">
        <f t="shared" si="5"/>
        <v>117.78</v>
      </c>
      <c r="H85" s="534">
        <f t="shared" si="6"/>
        <v>55.62</v>
      </c>
      <c r="I85" s="533" t="e">
        <f t="shared" si="7"/>
        <v>#REF!</v>
      </c>
      <c r="J85" s="178"/>
      <c r="K85" s="178"/>
      <c r="L85" s="178"/>
    </row>
    <row r="86" spans="1:12">
      <c r="A86" s="531" t="s">
        <v>2037</v>
      </c>
      <c r="B86" s="531" t="s">
        <v>2039</v>
      </c>
      <c r="C86" s="531" t="s">
        <v>1907</v>
      </c>
      <c r="D86" s="532">
        <v>2</v>
      </c>
      <c r="E86" s="532">
        <v>58.89</v>
      </c>
      <c r="F86" s="532">
        <v>27.81</v>
      </c>
      <c r="G86" s="533">
        <f t="shared" si="5"/>
        <v>117.78</v>
      </c>
      <c r="H86" s="534">
        <f t="shared" si="6"/>
        <v>55.62</v>
      </c>
      <c r="I86" s="533" t="e">
        <f t="shared" si="7"/>
        <v>#REF!</v>
      </c>
      <c r="J86" s="178"/>
      <c r="K86" s="178"/>
      <c r="L86" s="178"/>
    </row>
    <row r="87" spans="1:12">
      <c r="A87" s="531" t="s">
        <v>2040</v>
      </c>
      <c r="B87" s="531" t="s">
        <v>2041</v>
      </c>
      <c r="C87" s="531" t="s">
        <v>1907</v>
      </c>
      <c r="D87" s="532">
        <v>11</v>
      </c>
      <c r="E87" s="532">
        <v>100.56</v>
      </c>
      <c r="F87" s="532">
        <v>0</v>
      </c>
      <c r="G87" s="533">
        <f t="shared" si="5"/>
        <v>1106.1600000000001</v>
      </c>
      <c r="H87" s="534">
        <f t="shared" si="6"/>
        <v>0</v>
      </c>
      <c r="I87" s="533" t="e">
        <f t="shared" si="7"/>
        <v>#REF!</v>
      </c>
      <c r="J87" s="178"/>
      <c r="K87" s="178"/>
      <c r="L87" s="178"/>
    </row>
    <row r="88" spans="1:12">
      <c r="A88" s="531" t="s">
        <v>2042</v>
      </c>
      <c r="B88" s="531" t="s">
        <v>2043</v>
      </c>
      <c r="C88" s="531" t="s">
        <v>1907</v>
      </c>
      <c r="D88" s="532">
        <v>41</v>
      </c>
      <c r="E88" s="532">
        <v>194.52</v>
      </c>
      <c r="F88" s="532">
        <v>89.96</v>
      </c>
      <c r="G88" s="533">
        <f t="shared" si="5"/>
        <v>7975.3200000000006</v>
      </c>
      <c r="H88" s="534">
        <f t="shared" si="6"/>
        <v>3688.3599999999997</v>
      </c>
      <c r="I88" s="533" t="e">
        <f t="shared" si="7"/>
        <v>#REF!</v>
      </c>
      <c r="J88" s="178"/>
      <c r="K88" s="178"/>
      <c r="L88" s="178"/>
    </row>
    <row r="89" spans="1:12">
      <c r="A89" s="531" t="s">
        <v>2044</v>
      </c>
      <c r="B89" s="531" t="s">
        <v>2045</v>
      </c>
      <c r="C89" s="531" t="s">
        <v>1907</v>
      </c>
      <c r="D89" s="532">
        <v>1</v>
      </c>
      <c r="E89" s="532">
        <v>114.52</v>
      </c>
      <c r="F89" s="532">
        <v>103.37</v>
      </c>
      <c r="G89" s="533">
        <f t="shared" si="5"/>
        <v>114.52</v>
      </c>
      <c r="H89" s="534">
        <f t="shared" si="6"/>
        <v>103.37</v>
      </c>
      <c r="I89" s="533" t="e">
        <f t="shared" si="7"/>
        <v>#REF!</v>
      </c>
      <c r="J89" s="178"/>
      <c r="K89" s="178"/>
      <c r="L89" s="178"/>
    </row>
    <row r="90" spans="1:12">
      <c r="A90" s="531" t="s">
        <v>2046</v>
      </c>
      <c r="B90" s="531" t="s">
        <v>2047</v>
      </c>
      <c r="C90" s="531" t="s">
        <v>1907</v>
      </c>
      <c r="D90" s="532">
        <v>6</v>
      </c>
      <c r="E90" s="532">
        <v>114.52</v>
      </c>
      <c r="F90" s="532">
        <v>116.24</v>
      </c>
      <c r="G90" s="533">
        <f t="shared" si="5"/>
        <v>687.12</v>
      </c>
      <c r="H90" s="534">
        <f t="shared" si="6"/>
        <v>697.43999999999994</v>
      </c>
      <c r="I90" s="533" t="e">
        <f t="shared" si="7"/>
        <v>#REF!</v>
      </c>
      <c r="J90" s="178"/>
      <c r="K90" s="178"/>
      <c r="L90" s="178"/>
    </row>
    <row r="91" spans="1:12">
      <c r="A91" s="531" t="s">
        <v>2048</v>
      </c>
      <c r="B91" s="531" t="s">
        <v>2049</v>
      </c>
      <c r="C91" s="531" t="s">
        <v>1907</v>
      </c>
      <c r="D91" s="532">
        <v>14</v>
      </c>
      <c r="E91" s="532">
        <v>114</v>
      </c>
      <c r="F91" s="532">
        <v>85.69</v>
      </c>
      <c r="G91" s="533">
        <f t="shared" si="5"/>
        <v>1596</v>
      </c>
      <c r="H91" s="534">
        <f t="shared" si="6"/>
        <v>1199.6599999999999</v>
      </c>
      <c r="I91" s="533" t="e">
        <f t="shared" si="7"/>
        <v>#REF!</v>
      </c>
      <c r="J91" s="178"/>
      <c r="K91" s="178"/>
      <c r="L91" s="178"/>
    </row>
    <row r="92" spans="1:12">
      <c r="A92" s="531" t="s">
        <v>2050</v>
      </c>
      <c r="B92" s="531" t="s">
        <v>2051</v>
      </c>
      <c r="C92" s="531" t="s">
        <v>1907</v>
      </c>
      <c r="D92" s="532">
        <v>50</v>
      </c>
      <c r="E92" s="532">
        <v>114.52</v>
      </c>
      <c r="F92" s="532">
        <v>123.3</v>
      </c>
      <c r="G92" s="533">
        <f t="shared" si="5"/>
        <v>5726</v>
      </c>
      <c r="H92" s="534">
        <f t="shared" si="6"/>
        <v>6165</v>
      </c>
      <c r="I92" s="533" t="e">
        <f t="shared" si="7"/>
        <v>#REF!</v>
      </c>
      <c r="J92" s="178"/>
      <c r="K92" s="178"/>
      <c r="L92" s="178"/>
    </row>
    <row r="93" spans="1:12">
      <c r="A93" s="531" t="s">
        <v>2052</v>
      </c>
      <c r="B93" s="531" t="s">
        <v>2053</v>
      </c>
      <c r="C93" s="531" t="s">
        <v>1907</v>
      </c>
      <c r="D93" s="532">
        <v>14</v>
      </c>
      <c r="E93" s="532">
        <v>114.52</v>
      </c>
      <c r="F93" s="532">
        <v>167.7</v>
      </c>
      <c r="G93" s="533">
        <f t="shared" si="5"/>
        <v>1603.28</v>
      </c>
      <c r="H93" s="534">
        <f t="shared" si="6"/>
        <v>2347.7999999999997</v>
      </c>
      <c r="I93" s="533" t="e">
        <f t="shared" si="7"/>
        <v>#REF!</v>
      </c>
      <c r="J93" s="178"/>
      <c r="K93" s="178"/>
      <c r="L93" s="178"/>
    </row>
    <row r="94" spans="1:12">
      <c r="A94" s="528" t="s">
        <v>2054</v>
      </c>
      <c r="B94" s="528" t="s">
        <v>2055</v>
      </c>
      <c r="C94" s="535"/>
      <c r="D94" s="535"/>
      <c r="E94" s="535"/>
      <c r="F94" s="535"/>
      <c r="G94" s="533"/>
      <c r="H94" s="534"/>
      <c r="I94" s="533" t="e">
        <f t="shared" si="7"/>
        <v>#REF!</v>
      </c>
      <c r="J94" s="178"/>
      <c r="K94" s="178"/>
      <c r="L94" s="178"/>
    </row>
    <row r="95" spans="1:12">
      <c r="A95" s="530" t="s">
        <v>2056</v>
      </c>
      <c r="B95" s="530" t="s">
        <v>2057</v>
      </c>
      <c r="C95" s="535"/>
      <c r="D95" s="535"/>
      <c r="E95" s="535"/>
      <c r="F95" s="535"/>
      <c r="G95" s="533"/>
      <c r="H95" s="534"/>
      <c r="I95" s="533" t="e">
        <f t="shared" si="7"/>
        <v>#REF!</v>
      </c>
      <c r="J95" s="178"/>
      <c r="K95" s="178"/>
      <c r="L95" s="178"/>
    </row>
    <row r="96" spans="1:12">
      <c r="A96" s="531" t="s">
        <v>2058</v>
      </c>
      <c r="B96" s="531" t="s">
        <v>2059</v>
      </c>
      <c r="C96" s="531" t="s">
        <v>1313</v>
      </c>
      <c r="D96" s="532">
        <v>25</v>
      </c>
      <c r="E96" s="532">
        <v>113.32</v>
      </c>
      <c r="F96" s="532">
        <v>188.32</v>
      </c>
      <c r="G96" s="533">
        <f t="shared" ref="G96:G143" si="8">+E96*D96</f>
        <v>2833</v>
      </c>
      <c r="H96" s="534">
        <f t="shared" ref="H96:H143" si="9">+F96*D96</f>
        <v>4708</v>
      </c>
      <c r="I96" s="533" t="e">
        <f t="shared" si="7"/>
        <v>#REF!</v>
      </c>
      <c r="J96" s="178"/>
      <c r="K96" s="178"/>
      <c r="L96" s="178"/>
    </row>
    <row r="97" spans="1:12">
      <c r="A97" s="531" t="s">
        <v>2060</v>
      </c>
      <c r="B97" s="531" t="s">
        <v>2061</v>
      </c>
      <c r="C97" s="531" t="s">
        <v>1313</v>
      </c>
      <c r="D97" s="532">
        <v>25</v>
      </c>
      <c r="E97" s="532">
        <v>113.32</v>
      </c>
      <c r="F97" s="532">
        <v>191.47</v>
      </c>
      <c r="G97" s="533">
        <f t="shared" si="8"/>
        <v>2833</v>
      </c>
      <c r="H97" s="534">
        <f t="shared" si="9"/>
        <v>4786.75</v>
      </c>
      <c r="I97" s="533" t="e">
        <f t="shared" si="7"/>
        <v>#REF!</v>
      </c>
      <c r="J97" s="178"/>
      <c r="K97" s="178"/>
      <c r="L97" s="178"/>
    </row>
    <row r="98" spans="1:12">
      <c r="A98" s="531" t="s">
        <v>2062</v>
      </c>
      <c r="B98" s="531" t="s">
        <v>2063</v>
      </c>
      <c r="C98" s="531" t="s">
        <v>1313</v>
      </c>
      <c r="D98" s="532">
        <v>596</v>
      </c>
      <c r="E98" s="532">
        <v>18.399999999999999</v>
      </c>
      <c r="F98" s="532">
        <v>7.21</v>
      </c>
      <c r="G98" s="533">
        <f t="shared" si="8"/>
        <v>10966.4</v>
      </c>
      <c r="H98" s="534">
        <f t="shared" si="9"/>
        <v>4297.16</v>
      </c>
      <c r="I98" s="533" t="e">
        <f t="shared" si="7"/>
        <v>#REF!</v>
      </c>
      <c r="J98" s="178"/>
      <c r="K98" s="178"/>
      <c r="L98" s="178"/>
    </row>
    <row r="99" spans="1:12">
      <c r="A99" s="531" t="s">
        <v>2064</v>
      </c>
      <c r="B99" s="531" t="s">
        <v>2065</v>
      </c>
      <c r="C99" s="531" t="s">
        <v>1313</v>
      </c>
      <c r="D99" s="532">
        <v>488</v>
      </c>
      <c r="E99" s="532">
        <v>18.920000000000002</v>
      </c>
      <c r="F99" s="532">
        <v>9.92</v>
      </c>
      <c r="G99" s="533">
        <f t="shared" si="8"/>
        <v>9232.9600000000009</v>
      </c>
      <c r="H99" s="534">
        <f t="shared" si="9"/>
        <v>4840.96</v>
      </c>
      <c r="I99" s="533" t="e">
        <f t="shared" si="7"/>
        <v>#REF!</v>
      </c>
      <c r="J99" s="178"/>
      <c r="K99" s="178"/>
      <c r="L99" s="178"/>
    </row>
    <row r="100" spans="1:12">
      <c r="A100" s="531" t="s">
        <v>2066</v>
      </c>
      <c r="B100" s="531" t="s">
        <v>2067</v>
      </c>
      <c r="C100" s="531" t="s">
        <v>1313</v>
      </c>
      <c r="D100" s="532">
        <v>58</v>
      </c>
      <c r="E100" s="532">
        <v>113.32</v>
      </c>
      <c r="F100" s="532">
        <v>99.64</v>
      </c>
      <c r="G100" s="533">
        <f t="shared" si="8"/>
        <v>6572.5599999999995</v>
      </c>
      <c r="H100" s="534">
        <f t="shared" si="9"/>
        <v>5779.12</v>
      </c>
      <c r="I100" s="533" t="e">
        <f t="shared" si="7"/>
        <v>#REF!</v>
      </c>
      <c r="J100" s="178"/>
      <c r="K100" s="178"/>
      <c r="L100" s="178"/>
    </row>
    <row r="101" spans="1:12">
      <c r="A101" s="531" t="s">
        <v>2068</v>
      </c>
      <c r="B101" s="531" t="s">
        <v>2069</v>
      </c>
      <c r="C101" s="531" t="s">
        <v>1313</v>
      </c>
      <c r="D101" s="532">
        <v>35</v>
      </c>
      <c r="E101" s="532">
        <v>25.39</v>
      </c>
      <c r="F101" s="532">
        <v>14.33</v>
      </c>
      <c r="G101" s="533">
        <f t="shared" si="8"/>
        <v>888.65</v>
      </c>
      <c r="H101" s="534">
        <f t="shared" si="9"/>
        <v>501.55</v>
      </c>
      <c r="I101" s="533" t="e">
        <f t="shared" si="7"/>
        <v>#REF!</v>
      </c>
      <c r="J101" s="178"/>
      <c r="K101" s="178"/>
      <c r="L101" s="178"/>
    </row>
    <row r="102" spans="1:12">
      <c r="A102" s="531" t="s">
        <v>2070</v>
      </c>
      <c r="B102" s="531" t="s">
        <v>2071</v>
      </c>
      <c r="C102" s="531" t="s">
        <v>1313</v>
      </c>
      <c r="D102" s="532">
        <v>87</v>
      </c>
      <c r="E102" s="532">
        <v>74.25</v>
      </c>
      <c r="F102" s="532">
        <v>37.020000000000003</v>
      </c>
      <c r="G102" s="533">
        <f t="shared" si="8"/>
        <v>6459.75</v>
      </c>
      <c r="H102" s="534">
        <f t="shared" si="9"/>
        <v>3220.7400000000002</v>
      </c>
      <c r="I102" s="533" t="e">
        <f t="shared" si="7"/>
        <v>#REF!</v>
      </c>
      <c r="J102" s="178"/>
      <c r="K102" s="178"/>
      <c r="L102" s="178"/>
    </row>
    <row r="103" spans="1:12">
      <c r="A103" s="531" t="s">
        <v>2072</v>
      </c>
      <c r="B103" s="531" t="s">
        <v>2073</v>
      </c>
      <c r="C103" s="531" t="s">
        <v>1313</v>
      </c>
      <c r="D103" s="532">
        <v>72</v>
      </c>
      <c r="E103" s="532">
        <v>113.32</v>
      </c>
      <c r="F103" s="532">
        <v>54.18</v>
      </c>
      <c r="G103" s="533">
        <f t="shared" si="8"/>
        <v>8159.0399999999991</v>
      </c>
      <c r="H103" s="534">
        <f t="shared" si="9"/>
        <v>3900.96</v>
      </c>
      <c r="I103" s="533" t="e">
        <f t="shared" si="7"/>
        <v>#REF!</v>
      </c>
      <c r="J103" s="178"/>
      <c r="K103" s="178"/>
      <c r="L103" s="178"/>
    </row>
    <row r="104" spans="1:12">
      <c r="A104" s="531" t="s">
        <v>2074</v>
      </c>
      <c r="B104" s="531" t="s">
        <v>2075</v>
      </c>
      <c r="C104" s="531" t="s">
        <v>1313</v>
      </c>
      <c r="D104" s="532">
        <v>645</v>
      </c>
      <c r="E104" s="532">
        <v>53.09</v>
      </c>
      <c r="F104" s="532">
        <v>18.05</v>
      </c>
      <c r="G104" s="533">
        <f t="shared" si="8"/>
        <v>34243.050000000003</v>
      </c>
      <c r="H104" s="534">
        <f t="shared" si="9"/>
        <v>11642.25</v>
      </c>
      <c r="I104" s="533" t="e">
        <f t="shared" si="7"/>
        <v>#REF!</v>
      </c>
      <c r="J104" s="178"/>
      <c r="K104" s="178"/>
      <c r="L104" s="178"/>
    </row>
    <row r="105" spans="1:12">
      <c r="A105" s="531" t="s">
        <v>2076</v>
      </c>
      <c r="B105" s="531" t="s">
        <v>2077</v>
      </c>
      <c r="C105" s="531" t="s">
        <v>1313</v>
      </c>
      <c r="D105" s="532">
        <v>97</v>
      </c>
      <c r="E105" s="532">
        <v>74.25</v>
      </c>
      <c r="F105" s="532">
        <v>25.14</v>
      </c>
      <c r="G105" s="533">
        <f t="shared" si="8"/>
        <v>7202.25</v>
      </c>
      <c r="H105" s="534">
        <f t="shared" si="9"/>
        <v>2438.58</v>
      </c>
      <c r="I105" s="533" t="e">
        <f t="shared" si="7"/>
        <v>#REF!</v>
      </c>
      <c r="J105" s="178"/>
      <c r="K105" s="178"/>
      <c r="L105" s="178"/>
    </row>
    <row r="106" spans="1:12">
      <c r="A106" s="531" t="s">
        <v>2078</v>
      </c>
      <c r="B106" s="531" t="s">
        <v>2079</v>
      </c>
      <c r="C106" s="531" t="s">
        <v>1313</v>
      </c>
      <c r="D106" s="532">
        <v>33</v>
      </c>
      <c r="E106" s="532">
        <v>113.32</v>
      </c>
      <c r="F106" s="532">
        <v>127.9</v>
      </c>
      <c r="G106" s="533">
        <f t="shared" si="8"/>
        <v>3739.56</v>
      </c>
      <c r="H106" s="534">
        <f t="shared" si="9"/>
        <v>4220.7</v>
      </c>
      <c r="I106" s="533" t="e">
        <f t="shared" si="7"/>
        <v>#REF!</v>
      </c>
      <c r="J106" s="178"/>
      <c r="K106" s="178"/>
      <c r="L106" s="178"/>
    </row>
    <row r="107" spans="1:12">
      <c r="A107" s="531" t="s">
        <v>2080</v>
      </c>
      <c r="B107" s="531" t="s">
        <v>2081</v>
      </c>
      <c r="C107" s="531" t="s">
        <v>1313</v>
      </c>
      <c r="D107" s="532">
        <v>369</v>
      </c>
      <c r="E107" s="532">
        <v>53.09</v>
      </c>
      <c r="F107" s="532">
        <v>19.72</v>
      </c>
      <c r="G107" s="533">
        <f t="shared" si="8"/>
        <v>19590.210000000003</v>
      </c>
      <c r="H107" s="534">
        <f t="shared" si="9"/>
        <v>7276.6799999999994</v>
      </c>
      <c r="I107" s="533" t="e">
        <f t="shared" si="7"/>
        <v>#REF!</v>
      </c>
      <c r="J107" s="178"/>
      <c r="K107" s="178"/>
      <c r="L107" s="178"/>
    </row>
    <row r="108" spans="1:12">
      <c r="A108" s="531" t="s">
        <v>2082</v>
      </c>
      <c r="B108" s="531" t="s">
        <v>2083</v>
      </c>
      <c r="C108" s="531" t="s">
        <v>1313</v>
      </c>
      <c r="D108" s="532">
        <v>184</v>
      </c>
      <c r="E108" s="532">
        <v>16.22</v>
      </c>
      <c r="F108" s="532">
        <v>2.98</v>
      </c>
      <c r="G108" s="533">
        <f t="shared" si="8"/>
        <v>2984.4799999999996</v>
      </c>
      <c r="H108" s="534">
        <f t="shared" si="9"/>
        <v>548.32000000000005</v>
      </c>
      <c r="I108" s="533" t="e">
        <f t="shared" si="7"/>
        <v>#REF!</v>
      </c>
      <c r="J108" s="178"/>
      <c r="K108" s="178"/>
      <c r="L108" s="178"/>
    </row>
    <row r="109" spans="1:12">
      <c r="A109" s="531" t="s">
        <v>2084</v>
      </c>
      <c r="B109" s="531" t="s">
        <v>2085</v>
      </c>
      <c r="C109" s="531" t="s">
        <v>1313</v>
      </c>
      <c r="D109" s="532">
        <v>10</v>
      </c>
      <c r="E109" s="532">
        <v>25.39</v>
      </c>
      <c r="F109" s="532">
        <v>14.33</v>
      </c>
      <c r="G109" s="533">
        <f t="shared" si="8"/>
        <v>253.9</v>
      </c>
      <c r="H109" s="534">
        <f t="shared" si="9"/>
        <v>143.30000000000001</v>
      </c>
      <c r="I109" s="533" t="e">
        <f t="shared" si="7"/>
        <v>#REF!</v>
      </c>
      <c r="J109" s="178"/>
      <c r="K109" s="178"/>
      <c r="L109" s="178"/>
    </row>
    <row r="110" spans="1:12">
      <c r="A110" s="531" t="s">
        <v>2086</v>
      </c>
      <c r="B110" s="531" t="s">
        <v>2087</v>
      </c>
      <c r="C110" s="531" t="s">
        <v>1313</v>
      </c>
      <c r="D110" s="532">
        <v>10</v>
      </c>
      <c r="E110" s="532">
        <v>74.25</v>
      </c>
      <c r="F110" s="532">
        <v>27.51</v>
      </c>
      <c r="G110" s="533">
        <f t="shared" si="8"/>
        <v>742.5</v>
      </c>
      <c r="H110" s="534">
        <f t="shared" si="9"/>
        <v>275.10000000000002</v>
      </c>
      <c r="I110" s="533" t="e">
        <f t="shared" si="7"/>
        <v>#REF!</v>
      </c>
      <c r="J110" s="178"/>
      <c r="K110" s="178"/>
      <c r="L110" s="178"/>
    </row>
    <row r="111" spans="1:12">
      <c r="A111" s="530" t="s">
        <v>2088</v>
      </c>
      <c r="B111" s="530" t="s">
        <v>2089</v>
      </c>
      <c r="C111" s="535"/>
      <c r="D111" s="535"/>
      <c r="E111" s="535"/>
      <c r="F111" s="535"/>
      <c r="G111" s="533">
        <f t="shared" si="8"/>
        <v>0</v>
      </c>
      <c r="H111" s="534">
        <f t="shared" si="9"/>
        <v>0</v>
      </c>
      <c r="I111" s="533" t="e">
        <f t="shared" si="7"/>
        <v>#REF!</v>
      </c>
      <c r="J111" s="178"/>
      <c r="K111" s="178"/>
      <c r="L111" s="178"/>
    </row>
    <row r="112" spans="1:12">
      <c r="A112" s="531" t="s">
        <v>2090</v>
      </c>
      <c r="B112" s="531" t="s">
        <v>2091</v>
      </c>
      <c r="C112" s="531" t="s">
        <v>1313</v>
      </c>
      <c r="D112" s="532">
        <v>10415.4</v>
      </c>
      <c r="E112" s="532">
        <v>10</v>
      </c>
      <c r="F112" s="532">
        <v>3.7</v>
      </c>
      <c r="G112" s="533">
        <f t="shared" si="8"/>
        <v>104154</v>
      </c>
      <c r="H112" s="534">
        <f t="shared" si="9"/>
        <v>38536.980000000003</v>
      </c>
      <c r="I112" s="533" t="e">
        <f t="shared" si="7"/>
        <v>#REF!</v>
      </c>
      <c r="J112" s="178"/>
      <c r="K112" s="178"/>
      <c r="L112" s="178"/>
    </row>
    <row r="113" spans="1:12">
      <c r="A113" s="531" t="s">
        <v>2092</v>
      </c>
      <c r="B113" s="531" t="s">
        <v>2093</v>
      </c>
      <c r="C113" s="531" t="s">
        <v>1313</v>
      </c>
      <c r="D113" s="532">
        <v>17282.2</v>
      </c>
      <c r="E113" s="532">
        <v>10</v>
      </c>
      <c r="F113" s="532">
        <v>5.5</v>
      </c>
      <c r="G113" s="533">
        <f t="shared" si="8"/>
        <v>172822</v>
      </c>
      <c r="H113" s="534">
        <f t="shared" si="9"/>
        <v>95052.1</v>
      </c>
      <c r="I113" s="533" t="e">
        <f t="shared" si="7"/>
        <v>#REF!</v>
      </c>
      <c r="J113" s="178"/>
      <c r="K113" s="178"/>
      <c r="L113" s="178"/>
    </row>
    <row r="114" spans="1:12">
      <c r="A114" s="531" t="s">
        <v>2094</v>
      </c>
      <c r="B114" s="531" t="s">
        <v>2095</v>
      </c>
      <c r="C114" s="531" t="s">
        <v>1313</v>
      </c>
      <c r="D114" s="532">
        <v>5182.3</v>
      </c>
      <c r="E114" s="532">
        <v>10</v>
      </c>
      <c r="F114" s="532">
        <v>8.44</v>
      </c>
      <c r="G114" s="533">
        <f t="shared" si="8"/>
        <v>51823</v>
      </c>
      <c r="H114" s="534">
        <f t="shared" si="9"/>
        <v>43738.612000000001</v>
      </c>
      <c r="I114" s="533" t="e">
        <f t="shared" si="7"/>
        <v>#REF!</v>
      </c>
      <c r="J114" s="178"/>
      <c r="K114" s="178"/>
      <c r="L114" s="178"/>
    </row>
    <row r="115" spans="1:12">
      <c r="A115" s="531" t="s">
        <v>2096</v>
      </c>
      <c r="B115" s="531" t="s">
        <v>2097</v>
      </c>
      <c r="C115" s="531" t="s">
        <v>1313</v>
      </c>
      <c r="D115" s="532">
        <v>2113.56</v>
      </c>
      <c r="E115" s="532">
        <v>10.119999999999999</v>
      </c>
      <c r="F115" s="532">
        <v>5.37</v>
      </c>
      <c r="G115" s="533">
        <f t="shared" si="8"/>
        <v>21389.227199999998</v>
      </c>
      <c r="H115" s="534">
        <f t="shared" si="9"/>
        <v>11349.8172</v>
      </c>
      <c r="I115" s="533" t="e">
        <f t="shared" si="7"/>
        <v>#REF!</v>
      </c>
      <c r="J115" s="178"/>
      <c r="K115" s="178"/>
      <c r="L115" s="178"/>
    </row>
    <row r="116" spans="1:12">
      <c r="A116" s="531" t="s">
        <v>2098</v>
      </c>
      <c r="B116" s="531" t="s">
        <v>2099</v>
      </c>
      <c r="C116" s="531" t="s">
        <v>1313</v>
      </c>
      <c r="D116" s="532">
        <v>3815.87</v>
      </c>
      <c r="E116" s="532">
        <v>10.119999999999999</v>
      </c>
      <c r="F116" s="532">
        <v>7.17</v>
      </c>
      <c r="G116" s="533">
        <f t="shared" si="8"/>
        <v>38616.604399999997</v>
      </c>
      <c r="H116" s="534">
        <f t="shared" si="9"/>
        <v>27359.787899999999</v>
      </c>
      <c r="I116" s="533" t="e">
        <f t="shared" si="7"/>
        <v>#REF!</v>
      </c>
      <c r="J116" s="178"/>
      <c r="K116" s="178"/>
      <c r="L116" s="178"/>
    </row>
    <row r="117" spans="1:12">
      <c r="A117" s="531" t="s">
        <v>2100</v>
      </c>
      <c r="B117" s="531" t="s">
        <v>2101</v>
      </c>
      <c r="C117" s="531" t="s">
        <v>1313</v>
      </c>
      <c r="D117" s="532">
        <v>935.87</v>
      </c>
      <c r="E117" s="532">
        <v>10.119999999999999</v>
      </c>
      <c r="F117" s="532">
        <v>10.11</v>
      </c>
      <c r="G117" s="533">
        <f t="shared" si="8"/>
        <v>9471.0043999999998</v>
      </c>
      <c r="H117" s="534">
        <f t="shared" si="9"/>
        <v>9461.6456999999991</v>
      </c>
      <c r="I117" s="533" t="e">
        <f t="shared" si="7"/>
        <v>#REF!</v>
      </c>
      <c r="J117" s="178"/>
      <c r="K117" s="178"/>
      <c r="L117" s="178"/>
    </row>
    <row r="118" spans="1:12">
      <c r="A118" s="530" t="s">
        <v>2102</v>
      </c>
      <c r="B118" s="530" t="s">
        <v>2103</v>
      </c>
      <c r="C118" s="535"/>
      <c r="D118" s="535"/>
      <c r="E118" s="535"/>
      <c r="F118" s="535"/>
      <c r="G118" s="533">
        <f t="shared" si="8"/>
        <v>0</v>
      </c>
      <c r="H118" s="534">
        <f t="shared" si="9"/>
        <v>0</v>
      </c>
      <c r="I118" s="533" t="e">
        <f t="shared" si="7"/>
        <v>#REF!</v>
      </c>
      <c r="J118" s="178"/>
      <c r="K118" s="178"/>
      <c r="L118" s="178"/>
    </row>
    <row r="119" spans="1:12">
      <c r="A119" s="531" t="s">
        <v>2104</v>
      </c>
      <c r="B119" s="531" t="s">
        <v>2105</v>
      </c>
      <c r="C119" s="531" t="s">
        <v>1313</v>
      </c>
      <c r="D119" s="532">
        <v>85</v>
      </c>
      <c r="E119" s="532">
        <v>45.79</v>
      </c>
      <c r="F119" s="532">
        <v>0</v>
      </c>
      <c r="G119" s="533">
        <f t="shared" si="8"/>
        <v>3892.15</v>
      </c>
      <c r="H119" s="534">
        <f t="shared" si="9"/>
        <v>0</v>
      </c>
      <c r="I119" s="533" t="e">
        <f t="shared" si="7"/>
        <v>#REF!</v>
      </c>
      <c r="J119" s="178"/>
      <c r="K119" s="178"/>
      <c r="L119" s="178"/>
    </row>
    <row r="120" spans="1:12">
      <c r="A120" s="531" t="s">
        <v>2106</v>
      </c>
      <c r="B120" s="531" t="s">
        <v>2107</v>
      </c>
      <c r="C120" s="531" t="s">
        <v>1313</v>
      </c>
      <c r="D120" s="532">
        <v>180</v>
      </c>
      <c r="E120" s="532">
        <v>61.71</v>
      </c>
      <c r="F120" s="532">
        <v>0</v>
      </c>
      <c r="G120" s="533">
        <f t="shared" si="8"/>
        <v>11107.8</v>
      </c>
      <c r="H120" s="534">
        <f t="shared" si="9"/>
        <v>0</v>
      </c>
      <c r="I120" s="533" t="e">
        <f t="shared" si="7"/>
        <v>#REF!</v>
      </c>
      <c r="J120" s="178"/>
      <c r="K120" s="178"/>
      <c r="L120" s="178"/>
    </row>
    <row r="121" spans="1:12">
      <c r="A121" s="531" t="s">
        <v>2108</v>
      </c>
      <c r="B121" s="531" t="s">
        <v>2109</v>
      </c>
      <c r="C121" s="531" t="s">
        <v>1313</v>
      </c>
      <c r="D121" s="532">
        <v>10</v>
      </c>
      <c r="E121" s="532">
        <v>115</v>
      </c>
      <c r="F121" s="532">
        <v>0</v>
      </c>
      <c r="G121" s="533">
        <f t="shared" si="8"/>
        <v>1150</v>
      </c>
      <c r="H121" s="534">
        <f t="shared" si="9"/>
        <v>0</v>
      </c>
      <c r="I121" s="533" t="e">
        <f t="shared" si="7"/>
        <v>#REF!</v>
      </c>
      <c r="J121" s="178"/>
      <c r="K121" s="178"/>
      <c r="L121" s="178"/>
    </row>
    <row r="122" spans="1:12">
      <c r="A122" s="531" t="s">
        <v>2110</v>
      </c>
      <c r="B122" s="531" t="s">
        <v>2111</v>
      </c>
      <c r="C122" s="531" t="s">
        <v>1313</v>
      </c>
      <c r="D122" s="532">
        <v>10</v>
      </c>
      <c r="E122" s="532">
        <v>185.1</v>
      </c>
      <c r="F122" s="532">
        <v>0</v>
      </c>
      <c r="G122" s="533">
        <f t="shared" si="8"/>
        <v>1851</v>
      </c>
      <c r="H122" s="534">
        <f t="shared" si="9"/>
        <v>0</v>
      </c>
      <c r="I122" s="533" t="e">
        <f t="shared" si="7"/>
        <v>#REF!</v>
      </c>
      <c r="J122" s="178"/>
      <c r="K122" s="178"/>
      <c r="L122" s="178"/>
    </row>
    <row r="123" spans="1:12">
      <c r="A123" s="531" t="s">
        <v>2112</v>
      </c>
      <c r="B123" s="531" t="s">
        <v>2113</v>
      </c>
      <c r="C123" s="531" t="s">
        <v>1313</v>
      </c>
      <c r="D123" s="532">
        <v>7028</v>
      </c>
      <c r="E123" s="532">
        <v>13.89</v>
      </c>
      <c r="F123" s="532">
        <v>0</v>
      </c>
      <c r="G123" s="533">
        <f t="shared" si="8"/>
        <v>97618.92</v>
      </c>
      <c r="H123" s="534">
        <f t="shared" si="9"/>
        <v>0</v>
      </c>
      <c r="I123" s="533" t="e">
        <f t="shared" si="7"/>
        <v>#REF!</v>
      </c>
      <c r="J123" s="178"/>
      <c r="K123" s="178"/>
      <c r="L123" s="178"/>
    </row>
    <row r="124" spans="1:12">
      <c r="A124" s="531" t="s">
        <v>2114</v>
      </c>
      <c r="B124" s="531" t="s">
        <v>2115</v>
      </c>
      <c r="C124" s="531" t="s">
        <v>1313</v>
      </c>
      <c r="D124" s="532">
        <v>155</v>
      </c>
      <c r="E124" s="532">
        <v>23.74</v>
      </c>
      <c r="F124" s="532">
        <v>0</v>
      </c>
      <c r="G124" s="533">
        <f t="shared" si="8"/>
        <v>3679.7</v>
      </c>
      <c r="H124" s="534">
        <f t="shared" si="9"/>
        <v>0</v>
      </c>
      <c r="I124" s="533" t="e">
        <f t="shared" si="7"/>
        <v>#REF!</v>
      </c>
      <c r="J124" s="178"/>
      <c r="K124" s="178"/>
      <c r="L124" s="178"/>
    </row>
    <row r="125" spans="1:12">
      <c r="A125" s="531" t="s">
        <v>2116</v>
      </c>
      <c r="B125" s="531" t="s">
        <v>2117</v>
      </c>
      <c r="C125" s="531" t="s">
        <v>1313</v>
      </c>
      <c r="D125" s="532">
        <v>644</v>
      </c>
      <c r="E125" s="532">
        <v>59.4</v>
      </c>
      <c r="F125" s="532">
        <v>0</v>
      </c>
      <c r="G125" s="533">
        <f t="shared" si="8"/>
        <v>38253.599999999999</v>
      </c>
      <c r="H125" s="534">
        <f t="shared" si="9"/>
        <v>0</v>
      </c>
      <c r="I125" s="533" t="e">
        <f t="shared" si="7"/>
        <v>#REF!</v>
      </c>
      <c r="J125" s="178"/>
      <c r="K125" s="178"/>
      <c r="L125" s="178"/>
    </row>
    <row r="126" spans="1:12">
      <c r="A126" s="530" t="s">
        <v>2118</v>
      </c>
      <c r="B126" s="530" t="s">
        <v>2119</v>
      </c>
      <c r="C126" s="535"/>
      <c r="D126" s="535"/>
      <c r="E126" s="535"/>
      <c r="F126" s="535"/>
      <c r="G126" s="533">
        <f t="shared" si="8"/>
        <v>0</v>
      </c>
      <c r="H126" s="534">
        <f t="shared" si="9"/>
        <v>0</v>
      </c>
      <c r="I126" s="533" t="e">
        <f t="shared" si="7"/>
        <v>#REF!</v>
      </c>
      <c r="J126" s="178"/>
      <c r="K126" s="178"/>
      <c r="L126" s="178"/>
    </row>
    <row r="127" spans="1:12">
      <c r="A127" s="531" t="s">
        <v>2120</v>
      </c>
      <c r="B127" s="531" t="s">
        <v>2121</v>
      </c>
      <c r="C127" s="531" t="s">
        <v>30</v>
      </c>
      <c r="D127" s="532">
        <v>342</v>
      </c>
      <c r="E127" s="532">
        <v>25.64</v>
      </c>
      <c r="F127" s="532">
        <v>0</v>
      </c>
      <c r="G127" s="533">
        <f t="shared" si="8"/>
        <v>8768.880000000001</v>
      </c>
      <c r="H127" s="534">
        <f t="shared" si="9"/>
        <v>0</v>
      </c>
      <c r="I127" s="533" t="e">
        <f t="shared" si="7"/>
        <v>#REF!</v>
      </c>
      <c r="J127" s="178"/>
      <c r="K127" s="178"/>
      <c r="L127" s="178"/>
    </row>
    <row r="128" spans="1:12">
      <c r="A128" s="531" t="s">
        <v>2122</v>
      </c>
      <c r="B128" s="531" t="s">
        <v>2123</v>
      </c>
      <c r="C128" s="531" t="s">
        <v>30</v>
      </c>
      <c r="D128" s="532">
        <v>326</v>
      </c>
      <c r="E128" s="532">
        <v>37.11</v>
      </c>
      <c r="F128" s="532">
        <v>0</v>
      </c>
      <c r="G128" s="533">
        <f t="shared" si="8"/>
        <v>12097.86</v>
      </c>
      <c r="H128" s="534">
        <f t="shared" si="9"/>
        <v>0</v>
      </c>
      <c r="I128" s="533" t="e">
        <f t="shared" si="7"/>
        <v>#REF!</v>
      </c>
      <c r="J128" s="178"/>
      <c r="K128" s="178"/>
      <c r="L128" s="178"/>
    </row>
    <row r="129" spans="1:12">
      <c r="A129" s="531" t="s">
        <v>2124</v>
      </c>
      <c r="B129" s="531" t="s">
        <v>2125</v>
      </c>
      <c r="C129" s="531" t="s">
        <v>30</v>
      </c>
      <c r="D129" s="532">
        <v>234</v>
      </c>
      <c r="E129" s="532">
        <v>51.28</v>
      </c>
      <c r="F129" s="532">
        <v>0</v>
      </c>
      <c r="G129" s="533">
        <f t="shared" si="8"/>
        <v>11999.52</v>
      </c>
      <c r="H129" s="534">
        <f t="shared" si="9"/>
        <v>0</v>
      </c>
      <c r="I129" s="533" t="e">
        <f t="shared" si="7"/>
        <v>#REF!</v>
      </c>
      <c r="J129" s="178"/>
      <c r="K129" s="178"/>
      <c r="L129" s="178"/>
    </row>
    <row r="130" spans="1:12">
      <c r="A130" s="531" t="s">
        <v>2126</v>
      </c>
      <c r="B130" s="531" t="s">
        <v>2127</v>
      </c>
      <c r="C130" s="531" t="s">
        <v>30</v>
      </c>
      <c r="D130" s="532">
        <v>138</v>
      </c>
      <c r="E130" s="532">
        <v>120.13</v>
      </c>
      <c r="F130" s="532">
        <v>0</v>
      </c>
      <c r="G130" s="533">
        <f t="shared" si="8"/>
        <v>16577.939999999999</v>
      </c>
      <c r="H130" s="534">
        <f t="shared" si="9"/>
        <v>0</v>
      </c>
      <c r="I130" s="533" t="e">
        <f t="shared" si="7"/>
        <v>#REF!</v>
      </c>
      <c r="J130" s="178"/>
      <c r="K130" s="178"/>
      <c r="L130" s="178"/>
    </row>
    <row r="131" spans="1:12">
      <c r="A131" s="531" t="s">
        <v>2128</v>
      </c>
      <c r="B131" s="531" t="s">
        <v>2129</v>
      </c>
      <c r="C131" s="531" t="s">
        <v>30</v>
      </c>
      <c r="D131" s="532">
        <v>34</v>
      </c>
      <c r="E131" s="532">
        <v>195</v>
      </c>
      <c r="F131" s="532">
        <v>0</v>
      </c>
      <c r="G131" s="533">
        <f t="shared" si="8"/>
        <v>6630</v>
      </c>
      <c r="H131" s="534">
        <f t="shared" si="9"/>
        <v>0</v>
      </c>
      <c r="I131" s="533" t="e">
        <f t="shared" si="7"/>
        <v>#REF!</v>
      </c>
      <c r="J131" s="178"/>
      <c r="K131" s="178"/>
      <c r="L131" s="178"/>
    </row>
    <row r="132" spans="1:12">
      <c r="A132" s="531" t="s">
        <v>2128</v>
      </c>
      <c r="B132" s="531" t="s">
        <v>2130</v>
      </c>
      <c r="C132" s="531" t="s">
        <v>30</v>
      </c>
      <c r="D132" s="532">
        <v>26</v>
      </c>
      <c r="E132" s="532">
        <v>276</v>
      </c>
      <c r="F132" s="532">
        <v>0</v>
      </c>
      <c r="G132" s="533">
        <f t="shared" si="8"/>
        <v>7176</v>
      </c>
      <c r="H132" s="534">
        <f t="shared" si="9"/>
        <v>0</v>
      </c>
      <c r="I132" s="533" t="e">
        <f t="shared" si="7"/>
        <v>#REF!</v>
      </c>
      <c r="J132" s="178"/>
      <c r="K132" s="178"/>
      <c r="L132" s="178"/>
    </row>
    <row r="133" spans="1:12">
      <c r="A133" s="531" t="s">
        <v>2131</v>
      </c>
      <c r="B133" s="531" t="s">
        <v>2132</v>
      </c>
      <c r="C133" s="531" t="s">
        <v>30</v>
      </c>
      <c r="D133" s="532">
        <v>33</v>
      </c>
      <c r="E133" s="532">
        <v>887.8</v>
      </c>
      <c r="F133" s="532">
        <v>0</v>
      </c>
      <c r="G133" s="533">
        <f t="shared" si="8"/>
        <v>29297.399999999998</v>
      </c>
      <c r="H133" s="534">
        <f t="shared" si="9"/>
        <v>0</v>
      </c>
      <c r="I133" s="533" t="e">
        <f t="shared" si="7"/>
        <v>#REF!</v>
      </c>
      <c r="J133" s="178"/>
      <c r="K133" s="178"/>
      <c r="L133" s="178"/>
    </row>
    <row r="134" spans="1:12">
      <c r="A134" s="528" t="s">
        <v>2133</v>
      </c>
      <c r="B134" s="528" t="s">
        <v>2134</v>
      </c>
      <c r="C134" s="535"/>
      <c r="D134" s="535"/>
      <c r="E134" s="535"/>
      <c r="F134" s="535"/>
      <c r="G134" s="533">
        <f t="shared" si="8"/>
        <v>0</v>
      </c>
      <c r="H134" s="534">
        <f t="shared" si="9"/>
        <v>0</v>
      </c>
      <c r="I134" s="533" t="e">
        <f t="shared" si="7"/>
        <v>#REF!</v>
      </c>
      <c r="J134" s="178"/>
      <c r="K134" s="178"/>
      <c r="L134" s="178"/>
    </row>
    <row r="135" spans="1:12">
      <c r="A135" s="531" t="s">
        <v>2135</v>
      </c>
      <c r="B135" s="531" t="s">
        <v>2136</v>
      </c>
      <c r="C135" s="531" t="s">
        <v>1313</v>
      </c>
      <c r="D135" s="532">
        <v>79</v>
      </c>
      <c r="E135" s="532">
        <v>112.12</v>
      </c>
      <c r="F135" s="532">
        <v>0</v>
      </c>
      <c r="G135" s="533">
        <f t="shared" si="8"/>
        <v>8857.48</v>
      </c>
      <c r="H135" s="534">
        <f t="shared" si="9"/>
        <v>0</v>
      </c>
      <c r="I135" s="533" t="e">
        <f t="shared" si="7"/>
        <v>#REF!</v>
      </c>
      <c r="J135" s="178"/>
      <c r="K135" s="178"/>
      <c r="L135" s="178"/>
    </row>
    <row r="136" spans="1:12">
      <c r="A136" s="531" t="s">
        <v>2135</v>
      </c>
      <c r="B136" s="531" t="s">
        <v>2137</v>
      </c>
      <c r="C136" s="531" t="s">
        <v>1313</v>
      </c>
      <c r="D136" s="532">
        <v>271</v>
      </c>
      <c r="E136" s="532">
        <v>132.46</v>
      </c>
      <c r="F136" s="532">
        <v>0</v>
      </c>
      <c r="G136" s="533">
        <f t="shared" si="8"/>
        <v>35896.660000000003</v>
      </c>
      <c r="H136" s="534">
        <f t="shared" si="9"/>
        <v>0</v>
      </c>
      <c r="I136" s="533" t="e">
        <f t="shared" si="7"/>
        <v>#REF!</v>
      </c>
      <c r="J136" s="178"/>
      <c r="K136" s="178"/>
      <c r="L136" s="178"/>
    </row>
    <row r="137" spans="1:12">
      <c r="A137" s="531" t="s">
        <v>2138</v>
      </c>
      <c r="B137" s="531" t="s">
        <v>2139</v>
      </c>
      <c r="C137" s="531" t="s">
        <v>1313</v>
      </c>
      <c r="D137" s="532">
        <v>174</v>
      </c>
      <c r="E137" s="532">
        <v>159.28</v>
      </c>
      <c r="F137" s="532">
        <v>0</v>
      </c>
      <c r="G137" s="533">
        <f t="shared" si="8"/>
        <v>27714.720000000001</v>
      </c>
      <c r="H137" s="534">
        <f t="shared" si="9"/>
        <v>0</v>
      </c>
      <c r="I137" s="533" t="e">
        <f t="shared" si="7"/>
        <v>#REF!</v>
      </c>
      <c r="J137" s="178"/>
      <c r="K137" s="178"/>
      <c r="L137" s="178"/>
    </row>
    <row r="138" spans="1:12">
      <c r="A138" s="531" t="s">
        <v>2140</v>
      </c>
      <c r="B138" s="531" t="s">
        <v>2141</v>
      </c>
      <c r="C138" s="531" t="s">
        <v>1313</v>
      </c>
      <c r="D138" s="532">
        <v>167</v>
      </c>
      <c r="E138" s="532">
        <v>178.42</v>
      </c>
      <c r="F138" s="532">
        <v>0</v>
      </c>
      <c r="G138" s="533">
        <f t="shared" si="8"/>
        <v>29796.14</v>
      </c>
      <c r="H138" s="534">
        <f t="shared" si="9"/>
        <v>0</v>
      </c>
      <c r="I138" s="533" t="e">
        <f t="shared" si="7"/>
        <v>#REF!</v>
      </c>
      <c r="J138" s="178"/>
      <c r="K138" s="178"/>
      <c r="L138" s="178"/>
    </row>
    <row r="139" spans="1:12">
      <c r="A139" s="531" t="s">
        <v>2135</v>
      </c>
      <c r="B139" s="531" t="s">
        <v>2142</v>
      </c>
      <c r="C139" s="531" t="s">
        <v>1313</v>
      </c>
      <c r="D139" s="532">
        <v>77</v>
      </c>
      <c r="E139" s="532">
        <v>184</v>
      </c>
      <c r="F139" s="532">
        <v>0</v>
      </c>
      <c r="G139" s="533">
        <f t="shared" si="8"/>
        <v>14168</v>
      </c>
      <c r="H139" s="534">
        <f t="shared" si="9"/>
        <v>0</v>
      </c>
      <c r="I139" s="533" t="e">
        <f t="shared" si="7"/>
        <v>#REF!</v>
      </c>
      <c r="J139" s="178"/>
      <c r="K139" s="178"/>
      <c r="L139" s="178"/>
    </row>
    <row r="140" spans="1:12">
      <c r="A140" s="531" t="s">
        <v>2143</v>
      </c>
      <c r="B140" s="531" t="s">
        <v>2144</v>
      </c>
      <c r="C140" s="531" t="s">
        <v>1313</v>
      </c>
      <c r="D140" s="532">
        <v>8</v>
      </c>
      <c r="E140" s="532">
        <v>203.99</v>
      </c>
      <c r="F140" s="532">
        <v>0</v>
      </c>
      <c r="G140" s="533">
        <f t="shared" si="8"/>
        <v>1631.92</v>
      </c>
      <c r="H140" s="534">
        <f t="shared" si="9"/>
        <v>0</v>
      </c>
      <c r="I140" s="533" t="e">
        <f t="shared" si="7"/>
        <v>#REF!</v>
      </c>
      <c r="J140" s="178"/>
      <c r="K140" s="178"/>
      <c r="L140" s="178"/>
    </row>
    <row r="141" spans="1:12">
      <c r="A141" s="531" t="s">
        <v>2145</v>
      </c>
      <c r="B141" s="531" t="s">
        <v>2146</v>
      </c>
      <c r="C141" s="531" t="s">
        <v>1313</v>
      </c>
      <c r="D141" s="532">
        <v>27</v>
      </c>
      <c r="E141" s="532">
        <v>235.89</v>
      </c>
      <c r="F141" s="532">
        <v>0</v>
      </c>
      <c r="G141" s="533">
        <f t="shared" si="8"/>
        <v>6369.03</v>
      </c>
      <c r="H141" s="534">
        <f t="shared" si="9"/>
        <v>0</v>
      </c>
      <c r="I141" s="533" t="e">
        <f t="shared" si="7"/>
        <v>#REF!</v>
      </c>
      <c r="J141" s="178"/>
      <c r="K141" s="178"/>
      <c r="L141" s="178"/>
    </row>
    <row r="142" spans="1:12">
      <c r="A142" s="531" t="s">
        <v>2147</v>
      </c>
      <c r="B142" s="531" t="s">
        <v>2148</v>
      </c>
      <c r="C142" s="531" t="s">
        <v>1313</v>
      </c>
      <c r="D142" s="532">
        <v>81</v>
      </c>
      <c r="E142" s="532">
        <v>11.77</v>
      </c>
      <c r="F142" s="532">
        <v>4.42</v>
      </c>
      <c r="G142" s="533">
        <f t="shared" si="8"/>
        <v>953.37</v>
      </c>
      <c r="H142" s="534">
        <f t="shared" si="9"/>
        <v>358.02</v>
      </c>
      <c r="I142" s="533" t="e">
        <f t="shared" si="7"/>
        <v>#REF!</v>
      </c>
      <c r="J142" s="178"/>
      <c r="K142" s="178"/>
      <c r="L142" s="178"/>
    </row>
    <row r="143" spans="1:12">
      <c r="A143" s="531" t="s">
        <v>2149</v>
      </c>
      <c r="B143" s="531" t="s">
        <v>2150</v>
      </c>
      <c r="C143" s="531" t="s">
        <v>30</v>
      </c>
      <c r="D143" s="532">
        <v>803</v>
      </c>
      <c r="E143" s="532">
        <v>49.91</v>
      </c>
      <c r="F143" s="532">
        <v>0</v>
      </c>
      <c r="G143" s="533">
        <f t="shared" si="8"/>
        <v>40077.729999999996</v>
      </c>
      <c r="H143" s="534">
        <f t="shared" si="9"/>
        <v>0</v>
      </c>
      <c r="I143" s="533" t="e">
        <f t="shared" ref="I143:I206" si="10">+G143+(H143*$I$8)</f>
        <v>#REF!</v>
      </c>
      <c r="J143" s="178"/>
      <c r="K143" s="178"/>
      <c r="L143" s="178"/>
    </row>
    <row r="144" spans="1:12">
      <c r="A144" s="528" t="s">
        <v>2151</v>
      </c>
      <c r="B144" s="528" t="s">
        <v>2152</v>
      </c>
      <c r="C144" s="535"/>
      <c r="D144" s="535"/>
      <c r="E144" s="535"/>
      <c r="F144" s="535"/>
      <c r="G144" s="533"/>
      <c r="H144" s="534"/>
      <c r="I144" s="533" t="e">
        <f t="shared" si="10"/>
        <v>#REF!</v>
      </c>
      <c r="J144" s="178"/>
      <c r="K144" s="178"/>
      <c r="L144" s="178"/>
    </row>
    <row r="145" spans="1:12">
      <c r="A145" s="531" t="s">
        <v>2153</v>
      </c>
      <c r="B145" s="531" t="s">
        <v>2154</v>
      </c>
      <c r="C145" s="531" t="s">
        <v>30</v>
      </c>
      <c r="D145" s="532">
        <v>2866</v>
      </c>
      <c r="E145" s="532">
        <v>10.63</v>
      </c>
      <c r="F145" s="532">
        <v>0</v>
      </c>
      <c r="G145" s="533">
        <f t="shared" ref="G145:G156" si="11">+E145*D145</f>
        <v>30465.58</v>
      </c>
      <c r="H145" s="534">
        <f t="shared" ref="H145:H156" si="12">+F145*D145</f>
        <v>0</v>
      </c>
      <c r="I145" s="533" t="e">
        <f t="shared" si="10"/>
        <v>#REF!</v>
      </c>
      <c r="J145" s="178"/>
      <c r="K145" s="178"/>
      <c r="L145" s="178"/>
    </row>
    <row r="146" spans="1:12">
      <c r="A146" s="531" t="s">
        <v>2155</v>
      </c>
      <c r="B146" s="531" t="s">
        <v>2156</v>
      </c>
      <c r="C146" s="531" t="s">
        <v>30</v>
      </c>
      <c r="D146" s="532">
        <v>1046</v>
      </c>
      <c r="E146" s="532">
        <v>12.3</v>
      </c>
      <c r="F146" s="532">
        <v>0</v>
      </c>
      <c r="G146" s="533">
        <f t="shared" si="11"/>
        <v>12865.800000000001</v>
      </c>
      <c r="H146" s="534">
        <f t="shared" si="12"/>
        <v>0</v>
      </c>
      <c r="I146" s="533" t="e">
        <f t="shared" si="10"/>
        <v>#REF!</v>
      </c>
      <c r="J146" s="178"/>
      <c r="K146" s="178"/>
      <c r="L146" s="178"/>
    </row>
    <row r="147" spans="1:12">
      <c r="A147" s="531" t="s">
        <v>2157</v>
      </c>
      <c r="B147" s="531" t="s">
        <v>2158</v>
      </c>
      <c r="C147" s="531" t="s">
        <v>30</v>
      </c>
      <c r="D147" s="532">
        <v>1046</v>
      </c>
      <c r="E147" s="532">
        <v>14.88</v>
      </c>
      <c r="F147" s="532">
        <v>0</v>
      </c>
      <c r="G147" s="533">
        <f t="shared" si="11"/>
        <v>15564.480000000001</v>
      </c>
      <c r="H147" s="534">
        <f t="shared" si="12"/>
        <v>0</v>
      </c>
      <c r="I147" s="533" t="e">
        <f t="shared" si="10"/>
        <v>#REF!</v>
      </c>
      <c r="J147" s="178"/>
      <c r="K147" s="178"/>
      <c r="L147" s="178"/>
    </row>
    <row r="148" spans="1:12">
      <c r="A148" s="531" t="s">
        <v>2159</v>
      </c>
      <c r="B148" s="531" t="s">
        <v>2160</v>
      </c>
      <c r="C148" s="531" t="s">
        <v>30</v>
      </c>
      <c r="D148" s="532">
        <v>5888</v>
      </c>
      <c r="E148" s="532">
        <v>15.35</v>
      </c>
      <c r="F148" s="532">
        <v>0</v>
      </c>
      <c r="G148" s="533">
        <f t="shared" si="11"/>
        <v>90380.800000000003</v>
      </c>
      <c r="H148" s="534">
        <f t="shared" si="12"/>
        <v>0</v>
      </c>
      <c r="I148" s="533" t="e">
        <f t="shared" si="10"/>
        <v>#REF!</v>
      </c>
      <c r="J148" s="178"/>
      <c r="K148" s="178"/>
      <c r="L148" s="178"/>
    </row>
    <row r="149" spans="1:12">
      <c r="A149" s="531" t="s">
        <v>2161</v>
      </c>
      <c r="B149" s="531" t="s">
        <v>2162</v>
      </c>
      <c r="C149" s="531" t="s">
        <v>30</v>
      </c>
      <c r="D149" s="532">
        <v>46</v>
      </c>
      <c r="E149" s="532">
        <v>49.81</v>
      </c>
      <c r="F149" s="532">
        <v>0</v>
      </c>
      <c r="G149" s="533">
        <f t="shared" si="11"/>
        <v>2291.2600000000002</v>
      </c>
      <c r="H149" s="534">
        <f t="shared" si="12"/>
        <v>0</v>
      </c>
      <c r="I149" s="533" t="e">
        <f t="shared" si="10"/>
        <v>#REF!</v>
      </c>
      <c r="J149" s="178"/>
      <c r="K149" s="178"/>
      <c r="L149" s="178"/>
    </row>
    <row r="150" spans="1:12">
      <c r="A150" s="531" t="s">
        <v>2163</v>
      </c>
      <c r="B150" s="531" t="s">
        <v>2164</v>
      </c>
      <c r="C150" s="531" t="s">
        <v>30</v>
      </c>
      <c r="D150" s="532">
        <v>1048</v>
      </c>
      <c r="E150" s="532">
        <v>18.11</v>
      </c>
      <c r="F150" s="532">
        <v>0</v>
      </c>
      <c r="G150" s="533">
        <f t="shared" si="11"/>
        <v>18979.28</v>
      </c>
      <c r="H150" s="534">
        <f t="shared" si="12"/>
        <v>0</v>
      </c>
      <c r="I150" s="533" t="e">
        <f t="shared" si="10"/>
        <v>#REF!</v>
      </c>
      <c r="J150" s="178"/>
      <c r="K150" s="178"/>
      <c r="L150" s="178"/>
    </row>
    <row r="151" spans="1:12">
      <c r="A151" s="531" t="s">
        <v>2165</v>
      </c>
      <c r="B151" s="531" t="s">
        <v>2166</v>
      </c>
      <c r="C151" s="531" t="s">
        <v>30</v>
      </c>
      <c r="D151" s="532">
        <v>524</v>
      </c>
      <c r="E151" s="532">
        <v>8.64</v>
      </c>
      <c r="F151" s="532">
        <v>0</v>
      </c>
      <c r="G151" s="533">
        <f t="shared" si="11"/>
        <v>4527.3600000000006</v>
      </c>
      <c r="H151" s="534">
        <f t="shared" si="12"/>
        <v>0</v>
      </c>
      <c r="I151" s="533" t="e">
        <f t="shared" si="10"/>
        <v>#REF!</v>
      </c>
      <c r="J151" s="178"/>
      <c r="K151" s="178"/>
      <c r="L151" s="178"/>
    </row>
    <row r="152" spans="1:12">
      <c r="A152" s="531" t="s">
        <v>2167</v>
      </c>
      <c r="B152" s="531" t="s">
        <v>2168</v>
      </c>
      <c r="C152" s="531" t="s">
        <v>30</v>
      </c>
      <c r="D152" s="532">
        <v>524</v>
      </c>
      <c r="E152" s="532">
        <v>19.010000000000002</v>
      </c>
      <c r="F152" s="532">
        <v>0</v>
      </c>
      <c r="G152" s="533">
        <f t="shared" si="11"/>
        <v>9961.2400000000016</v>
      </c>
      <c r="H152" s="534">
        <f t="shared" si="12"/>
        <v>0</v>
      </c>
      <c r="I152" s="533" t="e">
        <f t="shared" si="10"/>
        <v>#REF!</v>
      </c>
      <c r="J152" s="178"/>
      <c r="K152" s="178"/>
      <c r="L152" s="178"/>
    </row>
    <row r="153" spans="1:12">
      <c r="A153" s="531" t="s">
        <v>2169</v>
      </c>
      <c r="B153" s="531" t="s">
        <v>2170</v>
      </c>
      <c r="C153" s="531" t="s">
        <v>30</v>
      </c>
      <c r="D153" s="532">
        <v>524</v>
      </c>
      <c r="E153" s="532">
        <v>11.29</v>
      </c>
      <c r="F153" s="532">
        <v>0</v>
      </c>
      <c r="G153" s="533">
        <f t="shared" si="11"/>
        <v>5915.9599999999991</v>
      </c>
      <c r="H153" s="534">
        <f t="shared" si="12"/>
        <v>0</v>
      </c>
      <c r="I153" s="533" t="e">
        <f t="shared" si="10"/>
        <v>#REF!</v>
      </c>
      <c r="J153" s="178"/>
      <c r="K153" s="178"/>
      <c r="L153" s="178"/>
    </row>
    <row r="154" spans="1:12">
      <c r="A154" s="531" t="s">
        <v>2171</v>
      </c>
      <c r="B154" s="531" t="s">
        <v>2172</v>
      </c>
      <c r="C154" s="531" t="s">
        <v>30</v>
      </c>
      <c r="D154" s="532">
        <v>524</v>
      </c>
      <c r="E154" s="532">
        <v>13.75</v>
      </c>
      <c r="F154" s="532">
        <v>0</v>
      </c>
      <c r="G154" s="533">
        <f t="shared" si="11"/>
        <v>7205</v>
      </c>
      <c r="H154" s="534">
        <f t="shared" si="12"/>
        <v>0</v>
      </c>
      <c r="I154" s="533" t="e">
        <f t="shared" si="10"/>
        <v>#REF!</v>
      </c>
      <c r="J154" s="178"/>
      <c r="K154" s="178"/>
      <c r="L154" s="178"/>
    </row>
    <row r="155" spans="1:12">
      <c r="A155" s="531" t="s">
        <v>2173</v>
      </c>
      <c r="B155" s="531" t="s">
        <v>2174</v>
      </c>
      <c r="C155" s="531" t="s">
        <v>30</v>
      </c>
      <c r="D155" s="532">
        <v>1510</v>
      </c>
      <c r="E155" s="532">
        <v>8.64</v>
      </c>
      <c r="F155" s="532">
        <v>0</v>
      </c>
      <c r="G155" s="533">
        <f t="shared" si="11"/>
        <v>13046.400000000001</v>
      </c>
      <c r="H155" s="534">
        <f t="shared" si="12"/>
        <v>0</v>
      </c>
      <c r="I155" s="533" t="e">
        <f t="shared" si="10"/>
        <v>#REF!</v>
      </c>
      <c r="J155" s="178"/>
      <c r="K155" s="178"/>
      <c r="L155" s="178"/>
    </row>
    <row r="156" spans="1:12">
      <c r="A156" s="531" t="s">
        <v>2175</v>
      </c>
      <c r="B156" s="531" t="s">
        <v>2176</v>
      </c>
      <c r="C156" s="531" t="s">
        <v>30</v>
      </c>
      <c r="D156" s="532">
        <v>2982</v>
      </c>
      <c r="E156" s="532">
        <v>22</v>
      </c>
      <c r="F156" s="532">
        <v>0</v>
      </c>
      <c r="G156" s="533">
        <f t="shared" si="11"/>
        <v>65604</v>
      </c>
      <c r="H156" s="534">
        <f t="shared" si="12"/>
        <v>0</v>
      </c>
      <c r="I156" s="533" t="e">
        <f t="shared" si="10"/>
        <v>#REF!</v>
      </c>
      <c r="J156" s="178"/>
      <c r="K156" s="178"/>
      <c r="L156" s="178"/>
    </row>
    <row r="157" spans="1:12">
      <c r="A157" s="528" t="s">
        <v>2177</v>
      </c>
      <c r="B157" s="528" t="s">
        <v>2178</v>
      </c>
      <c r="C157" s="535"/>
      <c r="D157" s="535"/>
      <c r="E157" s="535"/>
      <c r="F157" s="535"/>
      <c r="G157" s="533"/>
      <c r="H157" s="534"/>
      <c r="I157" s="533" t="e">
        <f t="shared" si="10"/>
        <v>#REF!</v>
      </c>
      <c r="J157" s="178"/>
      <c r="K157" s="178"/>
      <c r="L157" s="178"/>
    </row>
    <row r="158" spans="1:12">
      <c r="A158" s="530" t="s">
        <v>2179</v>
      </c>
      <c r="B158" s="530" t="s">
        <v>2180</v>
      </c>
      <c r="C158" s="535"/>
      <c r="D158" s="535"/>
      <c r="E158" s="535"/>
      <c r="F158" s="535"/>
      <c r="G158" s="533"/>
      <c r="H158" s="534"/>
      <c r="I158" s="533" t="e">
        <f t="shared" si="10"/>
        <v>#REF!</v>
      </c>
      <c r="J158" s="178"/>
      <c r="K158" s="178"/>
      <c r="L158" s="178"/>
    </row>
    <row r="159" spans="1:12">
      <c r="A159" s="531" t="s">
        <v>2181</v>
      </c>
      <c r="B159" s="531" t="s">
        <v>2182</v>
      </c>
      <c r="C159" s="531" t="s">
        <v>30</v>
      </c>
      <c r="D159" s="532">
        <v>20</v>
      </c>
      <c r="E159" s="532">
        <v>2715.46</v>
      </c>
      <c r="F159" s="532">
        <v>0</v>
      </c>
      <c r="G159" s="533">
        <f t="shared" ref="G159:G173" si="13">+E159*D159</f>
        <v>54309.2</v>
      </c>
      <c r="H159" s="534">
        <f t="shared" ref="H159:H173" si="14">+F159*D159</f>
        <v>0</v>
      </c>
      <c r="I159" s="533" t="e">
        <f t="shared" si="10"/>
        <v>#REF!</v>
      </c>
      <c r="J159" s="178"/>
      <c r="K159" s="178"/>
      <c r="L159" s="178"/>
    </row>
    <row r="160" spans="1:12">
      <c r="A160" s="531" t="s">
        <v>2183</v>
      </c>
      <c r="B160" s="531" t="s">
        <v>2184</v>
      </c>
      <c r="C160" s="531" t="s">
        <v>30</v>
      </c>
      <c r="D160" s="532">
        <v>35</v>
      </c>
      <c r="E160" s="532">
        <v>90.76</v>
      </c>
      <c r="F160" s="532">
        <v>0</v>
      </c>
      <c r="G160" s="533">
        <f t="shared" si="13"/>
        <v>3176.6000000000004</v>
      </c>
      <c r="H160" s="534">
        <f t="shared" si="14"/>
        <v>0</v>
      </c>
      <c r="I160" s="533" t="e">
        <f t="shared" si="10"/>
        <v>#REF!</v>
      </c>
      <c r="J160" s="178"/>
      <c r="K160" s="178"/>
      <c r="L160" s="178"/>
    </row>
    <row r="161" spans="1:12">
      <c r="A161" s="531" t="s">
        <v>2185</v>
      </c>
      <c r="B161" s="531" t="s">
        <v>2186</v>
      </c>
      <c r="C161" s="531" t="s">
        <v>30</v>
      </c>
      <c r="D161" s="532">
        <v>128</v>
      </c>
      <c r="E161" s="532">
        <v>648.96</v>
      </c>
      <c r="F161" s="532">
        <v>0</v>
      </c>
      <c r="G161" s="533">
        <f t="shared" si="13"/>
        <v>83066.880000000005</v>
      </c>
      <c r="H161" s="534">
        <f t="shared" si="14"/>
        <v>0</v>
      </c>
      <c r="I161" s="533" t="e">
        <f t="shared" si="10"/>
        <v>#REF!</v>
      </c>
      <c r="J161" s="178"/>
      <c r="K161" s="178"/>
      <c r="L161" s="178"/>
    </row>
    <row r="162" spans="1:12">
      <c r="A162" s="531" t="s">
        <v>2187</v>
      </c>
      <c r="B162" s="531" t="s">
        <v>2188</v>
      </c>
      <c r="C162" s="531" t="s">
        <v>1313</v>
      </c>
      <c r="D162" s="532">
        <v>514.78</v>
      </c>
      <c r="E162" s="532">
        <v>1.85</v>
      </c>
      <c r="F162" s="532">
        <v>0</v>
      </c>
      <c r="G162" s="533">
        <f t="shared" si="13"/>
        <v>952.34299999999996</v>
      </c>
      <c r="H162" s="534">
        <f t="shared" si="14"/>
        <v>0</v>
      </c>
      <c r="I162" s="533" t="e">
        <f t="shared" si="10"/>
        <v>#REF!</v>
      </c>
      <c r="J162" s="178"/>
      <c r="K162" s="178"/>
      <c r="L162" s="178"/>
    </row>
    <row r="163" spans="1:12">
      <c r="A163" s="531" t="s">
        <v>2189</v>
      </c>
      <c r="B163" s="531" t="s">
        <v>2190</v>
      </c>
      <c r="C163" s="531" t="s">
        <v>118</v>
      </c>
      <c r="D163" s="532">
        <v>164.73</v>
      </c>
      <c r="E163" s="532">
        <v>56.98</v>
      </c>
      <c r="F163" s="532">
        <v>0</v>
      </c>
      <c r="G163" s="533">
        <f t="shared" si="13"/>
        <v>9386.3153999999995</v>
      </c>
      <c r="H163" s="534">
        <f t="shared" si="14"/>
        <v>0</v>
      </c>
      <c r="I163" s="533" t="e">
        <f t="shared" si="10"/>
        <v>#REF!</v>
      </c>
      <c r="J163" s="178"/>
      <c r="K163" s="178"/>
      <c r="L163" s="178"/>
    </row>
    <row r="164" spans="1:12">
      <c r="A164" s="531" t="s">
        <v>2191</v>
      </c>
      <c r="B164" s="531" t="s">
        <v>2192</v>
      </c>
      <c r="C164" s="531" t="s">
        <v>118</v>
      </c>
      <c r="D164" s="532">
        <v>144.13999999999999</v>
      </c>
      <c r="E164" s="532">
        <v>252.12</v>
      </c>
      <c r="F164" s="532">
        <v>0</v>
      </c>
      <c r="G164" s="533">
        <f t="shared" si="13"/>
        <v>36340.576799999995</v>
      </c>
      <c r="H164" s="534">
        <f t="shared" si="14"/>
        <v>0</v>
      </c>
      <c r="I164" s="533" t="e">
        <f t="shared" si="10"/>
        <v>#REF!</v>
      </c>
      <c r="J164" s="178"/>
      <c r="K164" s="178"/>
      <c r="L164" s="178"/>
    </row>
    <row r="165" spans="1:12">
      <c r="A165" s="531" t="s">
        <v>2193</v>
      </c>
      <c r="B165" s="531" t="s">
        <v>2194</v>
      </c>
      <c r="C165" s="531" t="s">
        <v>118</v>
      </c>
      <c r="D165" s="532">
        <v>70.010000000000005</v>
      </c>
      <c r="E165" s="532">
        <v>39.93</v>
      </c>
      <c r="F165" s="532">
        <v>0</v>
      </c>
      <c r="G165" s="533">
        <f t="shared" si="13"/>
        <v>2795.4993000000004</v>
      </c>
      <c r="H165" s="534">
        <f t="shared" si="14"/>
        <v>0</v>
      </c>
      <c r="I165" s="533" t="e">
        <f t="shared" si="10"/>
        <v>#REF!</v>
      </c>
      <c r="J165" s="178"/>
      <c r="K165" s="178"/>
      <c r="L165" s="178"/>
    </row>
    <row r="166" spans="1:12">
      <c r="A166" s="530" t="s">
        <v>2195</v>
      </c>
      <c r="B166" s="530" t="s">
        <v>2196</v>
      </c>
      <c r="C166" s="535"/>
      <c r="D166" s="535"/>
      <c r="E166" s="535"/>
      <c r="F166" s="535"/>
      <c r="G166" s="533">
        <f t="shared" si="13"/>
        <v>0</v>
      </c>
      <c r="H166" s="534">
        <f t="shared" si="14"/>
        <v>0</v>
      </c>
      <c r="I166" s="533" t="e">
        <f t="shared" si="10"/>
        <v>#REF!</v>
      </c>
      <c r="J166" s="178"/>
      <c r="K166" s="178"/>
      <c r="L166" s="178"/>
    </row>
    <row r="167" spans="1:12">
      <c r="A167" s="531" t="s">
        <v>2197</v>
      </c>
      <c r="B167" s="531" t="s">
        <v>2198</v>
      </c>
      <c r="C167" s="531" t="s">
        <v>1313</v>
      </c>
      <c r="D167" s="532">
        <v>514.78</v>
      </c>
      <c r="E167" s="532">
        <v>8.75</v>
      </c>
      <c r="F167" s="532">
        <v>8.86</v>
      </c>
      <c r="G167" s="533">
        <f t="shared" si="13"/>
        <v>4504.3249999999998</v>
      </c>
      <c r="H167" s="534">
        <f t="shared" si="14"/>
        <v>4560.9507999999996</v>
      </c>
      <c r="I167" s="533" t="e">
        <f t="shared" si="10"/>
        <v>#REF!</v>
      </c>
      <c r="J167" s="178"/>
      <c r="K167" s="178"/>
      <c r="L167" s="178"/>
    </row>
    <row r="168" spans="1:12">
      <c r="A168" s="531" t="s">
        <v>2199</v>
      </c>
      <c r="B168" s="531" t="s">
        <v>2200</v>
      </c>
      <c r="C168" s="531" t="s">
        <v>1313</v>
      </c>
      <c r="D168" s="532">
        <v>234</v>
      </c>
      <c r="E168" s="532">
        <v>8</v>
      </c>
      <c r="F168" s="532">
        <v>3</v>
      </c>
      <c r="G168" s="533">
        <f t="shared" si="13"/>
        <v>1872</v>
      </c>
      <c r="H168" s="534">
        <f t="shared" si="14"/>
        <v>702</v>
      </c>
      <c r="I168" s="533" t="e">
        <f t="shared" si="10"/>
        <v>#REF!</v>
      </c>
      <c r="J168" s="178"/>
      <c r="K168" s="178"/>
      <c r="L168" s="178"/>
    </row>
    <row r="169" spans="1:12">
      <c r="A169" s="531" t="s">
        <v>2199</v>
      </c>
      <c r="B169" s="531" t="s">
        <v>2201</v>
      </c>
      <c r="C169" s="531" t="s">
        <v>1313</v>
      </c>
      <c r="D169" s="532">
        <v>234</v>
      </c>
      <c r="E169" s="532">
        <v>8</v>
      </c>
      <c r="F169" s="532">
        <v>4</v>
      </c>
      <c r="G169" s="533">
        <f t="shared" si="13"/>
        <v>1872</v>
      </c>
      <c r="H169" s="534">
        <f t="shared" si="14"/>
        <v>936</v>
      </c>
      <c r="I169" s="533" t="e">
        <f t="shared" si="10"/>
        <v>#REF!</v>
      </c>
      <c r="J169" s="178"/>
      <c r="K169" s="178"/>
      <c r="L169" s="178"/>
    </row>
    <row r="170" spans="1:12">
      <c r="A170" s="531" t="s">
        <v>2199</v>
      </c>
      <c r="B170" s="531" t="s">
        <v>2202</v>
      </c>
      <c r="C170" s="531" t="s">
        <v>1313</v>
      </c>
      <c r="D170" s="532">
        <v>156</v>
      </c>
      <c r="E170" s="532">
        <v>9</v>
      </c>
      <c r="F170" s="532">
        <v>5.84</v>
      </c>
      <c r="G170" s="533">
        <f t="shared" si="13"/>
        <v>1404</v>
      </c>
      <c r="H170" s="534">
        <f t="shared" si="14"/>
        <v>911.04</v>
      </c>
      <c r="I170" s="533" t="e">
        <f t="shared" si="10"/>
        <v>#REF!</v>
      </c>
      <c r="J170" s="178"/>
      <c r="K170" s="178"/>
      <c r="L170" s="178"/>
    </row>
    <row r="171" spans="1:12">
      <c r="A171" s="531" t="s">
        <v>2199</v>
      </c>
      <c r="B171" s="531" t="s">
        <v>2203</v>
      </c>
      <c r="C171" s="531" t="s">
        <v>1313</v>
      </c>
      <c r="D171" s="532">
        <v>216</v>
      </c>
      <c r="E171" s="532">
        <v>10.33</v>
      </c>
      <c r="F171" s="532">
        <v>5.84</v>
      </c>
      <c r="G171" s="533">
        <f t="shared" si="13"/>
        <v>2231.2800000000002</v>
      </c>
      <c r="H171" s="534">
        <f t="shared" si="14"/>
        <v>1261.44</v>
      </c>
      <c r="I171" s="533" t="e">
        <f t="shared" si="10"/>
        <v>#REF!</v>
      </c>
      <c r="J171" s="178"/>
      <c r="K171" s="178"/>
      <c r="L171" s="178"/>
    </row>
    <row r="172" spans="1:12">
      <c r="A172" s="531" t="s">
        <v>2204</v>
      </c>
      <c r="B172" s="531" t="s">
        <v>2205</v>
      </c>
      <c r="C172" s="531" t="s">
        <v>1313</v>
      </c>
      <c r="D172" s="532">
        <v>579</v>
      </c>
      <c r="E172" s="532">
        <v>13.15</v>
      </c>
      <c r="F172" s="532">
        <v>8.23</v>
      </c>
      <c r="G172" s="533">
        <f t="shared" si="13"/>
        <v>7613.85</v>
      </c>
      <c r="H172" s="534">
        <f t="shared" si="14"/>
        <v>4765.17</v>
      </c>
      <c r="I172" s="533" t="e">
        <f t="shared" si="10"/>
        <v>#REF!</v>
      </c>
      <c r="J172" s="178"/>
      <c r="K172" s="178"/>
      <c r="L172" s="178"/>
    </row>
    <row r="173" spans="1:12">
      <c r="A173" s="531" t="s">
        <v>2206</v>
      </c>
      <c r="B173" s="531" t="s">
        <v>2207</v>
      </c>
      <c r="C173" s="531" t="s">
        <v>1313</v>
      </c>
      <c r="D173" s="532">
        <v>100</v>
      </c>
      <c r="E173" s="532">
        <v>14.52</v>
      </c>
      <c r="F173" s="532">
        <v>15.84</v>
      </c>
      <c r="G173" s="533">
        <f t="shared" si="13"/>
        <v>1452</v>
      </c>
      <c r="H173" s="534">
        <f t="shared" si="14"/>
        <v>1584</v>
      </c>
      <c r="I173" s="533" t="e">
        <f t="shared" si="10"/>
        <v>#REF!</v>
      </c>
      <c r="J173" s="178"/>
      <c r="K173" s="178"/>
      <c r="L173" s="178"/>
    </row>
    <row r="174" spans="1:12">
      <c r="A174" s="530" t="s">
        <v>2208</v>
      </c>
      <c r="B174" s="530" t="s">
        <v>2209</v>
      </c>
      <c r="C174" s="535"/>
      <c r="D174" s="535"/>
      <c r="E174" s="535"/>
      <c r="F174" s="535"/>
      <c r="G174" s="533"/>
      <c r="H174" s="534"/>
      <c r="I174" s="533" t="e">
        <f t="shared" si="10"/>
        <v>#REF!</v>
      </c>
      <c r="J174" s="178"/>
      <c r="K174" s="178"/>
      <c r="L174" s="178"/>
    </row>
    <row r="175" spans="1:12">
      <c r="A175" s="531" t="s">
        <v>2210</v>
      </c>
      <c r="B175" s="531" t="s">
        <v>2113</v>
      </c>
      <c r="C175" s="531" t="s">
        <v>1313</v>
      </c>
      <c r="D175" s="532">
        <v>624</v>
      </c>
      <c r="E175" s="532">
        <v>15.6</v>
      </c>
      <c r="F175" s="532">
        <v>0</v>
      </c>
      <c r="G175" s="533">
        <f>+E175*D175</f>
        <v>9734.4</v>
      </c>
      <c r="H175" s="534">
        <f>+F175*D175</f>
        <v>0</v>
      </c>
      <c r="I175" s="533" t="e">
        <f t="shared" si="10"/>
        <v>#REF!</v>
      </c>
      <c r="J175" s="178"/>
      <c r="K175" s="178"/>
      <c r="L175" s="178"/>
    </row>
    <row r="176" spans="1:12">
      <c r="A176" s="531" t="s">
        <v>2211</v>
      </c>
      <c r="B176" s="531" t="s">
        <v>2115</v>
      </c>
      <c r="C176" s="531" t="s">
        <v>1313</v>
      </c>
      <c r="D176" s="532">
        <v>895</v>
      </c>
      <c r="E176" s="532">
        <v>21.27</v>
      </c>
      <c r="F176" s="532">
        <v>0</v>
      </c>
      <c r="G176" s="533">
        <f>+E176*D176</f>
        <v>19036.649999999998</v>
      </c>
      <c r="H176" s="534">
        <f>+F176*D176</f>
        <v>0</v>
      </c>
      <c r="I176" s="533" t="e">
        <f t="shared" si="10"/>
        <v>#REF!</v>
      </c>
      <c r="J176" s="178"/>
      <c r="K176" s="178"/>
      <c r="L176" s="178"/>
    </row>
    <row r="177" spans="1:12">
      <c r="A177" s="528" t="s">
        <v>2212</v>
      </c>
      <c r="B177" s="528" t="s">
        <v>2213</v>
      </c>
      <c r="C177" s="535"/>
      <c r="D177" s="535"/>
      <c r="E177" s="535"/>
      <c r="F177" s="535"/>
      <c r="G177" s="533"/>
      <c r="H177" s="534"/>
      <c r="I177" s="533" t="e">
        <f t="shared" si="10"/>
        <v>#REF!</v>
      </c>
      <c r="J177" s="178"/>
      <c r="K177" s="178"/>
      <c r="L177" s="178"/>
    </row>
    <row r="178" spans="1:12">
      <c r="A178" s="531" t="s">
        <v>2214</v>
      </c>
      <c r="B178" s="531" t="s">
        <v>2215</v>
      </c>
      <c r="C178" s="531" t="s">
        <v>30</v>
      </c>
      <c r="D178" s="532">
        <v>32</v>
      </c>
      <c r="E178" s="532">
        <v>374.83</v>
      </c>
      <c r="F178" s="532">
        <v>0</v>
      </c>
      <c r="G178" s="533">
        <f>+E178*D178</f>
        <v>11994.56</v>
      </c>
      <c r="H178" s="534">
        <f>+F178*D178</f>
        <v>0</v>
      </c>
      <c r="I178" s="533" t="e">
        <f t="shared" si="10"/>
        <v>#REF!</v>
      </c>
      <c r="J178" s="178"/>
      <c r="K178" s="178"/>
      <c r="L178" s="178"/>
    </row>
    <row r="179" spans="1:12">
      <c r="A179" s="531" t="s">
        <v>2216</v>
      </c>
      <c r="B179" s="531" t="s">
        <v>2217</v>
      </c>
      <c r="C179" s="531" t="s">
        <v>23</v>
      </c>
      <c r="D179" s="532">
        <v>1</v>
      </c>
      <c r="E179" s="532">
        <v>6189.06</v>
      </c>
      <c r="F179" s="532">
        <v>0</v>
      </c>
      <c r="G179" s="533">
        <f>+E179*D179</f>
        <v>6189.06</v>
      </c>
      <c r="H179" s="534">
        <f>+F179*D179</f>
        <v>0</v>
      </c>
      <c r="I179" s="533" t="e">
        <f t="shared" si="10"/>
        <v>#REF!</v>
      </c>
      <c r="J179" s="178"/>
      <c r="K179" s="178"/>
      <c r="L179" s="178"/>
    </row>
    <row r="180" spans="1:12">
      <c r="A180" s="528" t="s">
        <v>2218</v>
      </c>
      <c r="B180" s="528" t="s">
        <v>2219</v>
      </c>
      <c r="C180" s="535"/>
      <c r="D180" s="535"/>
      <c r="E180" s="535"/>
      <c r="F180" s="535"/>
      <c r="G180" s="533"/>
      <c r="H180" s="534"/>
      <c r="I180" s="533" t="e">
        <f t="shared" si="10"/>
        <v>#REF!</v>
      </c>
      <c r="J180" s="178"/>
      <c r="K180" s="178"/>
      <c r="L180" s="178"/>
    </row>
    <row r="181" spans="1:12">
      <c r="A181" s="530" t="s">
        <v>2220</v>
      </c>
      <c r="B181" s="530" t="s">
        <v>2221</v>
      </c>
      <c r="C181" s="535"/>
      <c r="D181" s="535"/>
      <c r="E181" s="535"/>
      <c r="F181" s="535"/>
      <c r="G181" s="533"/>
      <c r="H181" s="534"/>
      <c r="I181" s="533" t="e">
        <f t="shared" si="10"/>
        <v>#REF!</v>
      </c>
      <c r="J181" s="178"/>
      <c r="K181" s="178"/>
      <c r="L181" s="178"/>
    </row>
    <row r="182" spans="1:12">
      <c r="A182" s="531" t="s">
        <v>2222</v>
      </c>
      <c r="B182" s="531" t="s">
        <v>2223</v>
      </c>
      <c r="C182" s="531" t="s">
        <v>1907</v>
      </c>
      <c r="D182" s="532">
        <v>524</v>
      </c>
      <c r="E182" s="532">
        <v>43.16</v>
      </c>
      <c r="F182" s="532">
        <v>0</v>
      </c>
      <c r="G182" s="533">
        <f t="shared" ref="G182:G209" si="15">+E182*D182</f>
        <v>22615.839999999997</v>
      </c>
      <c r="H182" s="534">
        <f t="shared" ref="H182:H209" si="16">+F182*D182</f>
        <v>0</v>
      </c>
      <c r="I182" s="533" t="e">
        <f t="shared" si="10"/>
        <v>#REF!</v>
      </c>
      <c r="J182" s="178"/>
      <c r="K182" s="178"/>
      <c r="L182" s="178"/>
    </row>
    <row r="183" spans="1:12">
      <c r="A183" s="531" t="s">
        <v>2224</v>
      </c>
      <c r="B183" s="531" t="s">
        <v>2225</v>
      </c>
      <c r="C183" s="531" t="s">
        <v>1907</v>
      </c>
      <c r="D183" s="532">
        <v>1510</v>
      </c>
      <c r="E183" s="532">
        <v>49.31</v>
      </c>
      <c r="F183" s="532">
        <v>0</v>
      </c>
      <c r="G183" s="533">
        <f t="shared" si="15"/>
        <v>74458.100000000006</v>
      </c>
      <c r="H183" s="534">
        <f t="shared" si="16"/>
        <v>0</v>
      </c>
      <c r="I183" s="533" t="e">
        <f t="shared" si="10"/>
        <v>#REF!</v>
      </c>
      <c r="J183" s="178"/>
      <c r="K183" s="178"/>
      <c r="L183" s="178"/>
    </row>
    <row r="184" spans="1:12">
      <c r="A184" s="531" t="s">
        <v>2226</v>
      </c>
      <c r="B184" s="531" t="s">
        <v>2227</v>
      </c>
      <c r="C184" s="531" t="s">
        <v>1907</v>
      </c>
      <c r="D184" s="532">
        <v>530</v>
      </c>
      <c r="E184" s="532">
        <v>52.95</v>
      </c>
      <c r="F184" s="532">
        <v>0</v>
      </c>
      <c r="G184" s="533">
        <f t="shared" si="15"/>
        <v>28063.5</v>
      </c>
      <c r="H184" s="534">
        <f t="shared" si="16"/>
        <v>0</v>
      </c>
      <c r="I184" s="533" t="e">
        <f t="shared" si="10"/>
        <v>#REF!</v>
      </c>
      <c r="J184" s="178"/>
      <c r="K184" s="178"/>
      <c r="L184" s="178"/>
    </row>
    <row r="185" spans="1:12">
      <c r="A185" s="531" t="s">
        <v>2228</v>
      </c>
      <c r="B185" s="531" t="s">
        <v>2229</v>
      </c>
      <c r="C185" s="531" t="s">
        <v>1907</v>
      </c>
      <c r="D185" s="532">
        <v>1</v>
      </c>
      <c r="E185" s="532">
        <v>52.95</v>
      </c>
      <c r="F185" s="532">
        <v>0</v>
      </c>
      <c r="G185" s="533">
        <f t="shared" si="15"/>
        <v>52.95</v>
      </c>
      <c r="H185" s="534">
        <f t="shared" si="16"/>
        <v>0</v>
      </c>
      <c r="I185" s="533" t="e">
        <f t="shared" si="10"/>
        <v>#REF!</v>
      </c>
      <c r="J185" s="178"/>
      <c r="K185" s="178"/>
      <c r="L185" s="178"/>
    </row>
    <row r="186" spans="1:12">
      <c r="A186" s="531" t="s">
        <v>2230</v>
      </c>
      <c r="B186" s="531" t="s">
        <v>2231</v>
      </c>
      <c r="C186" s="531" t="s">
        <v>1907</v>
      </c>
      <c r="D186" s="532">
        <v>1</v>
      </c>
      <c r="E186" s="532">
        <v>62.41</v>
      </c>
      <c r="F186" s="532">
        <v>0</v>
      </c>
      <c r="G186" s="533">
        <f t="shared" si="15"/>
        <v>62.41</v>
      </c>
      <c r="H186" s="534">
        <f t="shared" si="16"/>
        <v>0</v>
      </c>
      <c r="I186" s="533" t="e">
        <f t="shared" si="10"/>
        <v>#REF!</v>
      </c>
      <c r="J186" s="178"/>
      <c r="K186" s="178"/>
      <c r="L186" s="178"/>
    </row>
    <row r="187" spans="1:12">
      <c r="A187" s="531" t="s">
        <v>2232</v>
      </c>
      <c r="B187" s="531" t="s">
        <v>2233</v>
      </c>
      <c r="C187" s="531" t="s">
        <v>1907</v>
      </c>
      <c r="D187" s="532">
        <v>1</v>
      </c>
      <c r="E187" s="532">
        <v>62.41</v>
      </c>
      <c r="F187" s="532">
        <v>0</v>
      </c>
      <c r="G187" s="533">
        <f t="shared" si="15"/>
        <v>62.41</v>
      </c>
      <c r="H187" s="534">
        <f t="shared" si="16"/>
        <v>0</v>
      </c>
      <c r="I187" s="533" t="e">
        <f t="shared" si="10"/>
        <v>#REF!</v>
      </c>
      <c r="J187" s="178"/>
      <c r="K187" s="178"/>
      <c r="L187" s="178"/>
    </row>
    <row r="188" spans="1:12">
      <c r="A188" s="531" t="s">
        <v>2234</v>
      </c>
      <c r="B188" s="531" t="s">
        <v>2235</v>
      </c>
      <c r="C188" s="531" t="s">
        <v>1907</v>
      </c>
      <c r="D188" s="532">
        <v>1253</v>
      </c>
      <c r="E188" s="532">
        <v>40.35</v>
      </c>
      <c r="F188" s="532">
        <v>0</v>
      </c>
      <c r="G188" s="533">
        <f t="shared" si="15"/>
        <v>50558.55</v>
      </c>
      <c r="H188" s="534">
        <f t="shared" si="16"/>
        <v>0</v>
      </c>
      <c r="I188" s="533" t="e">
        <f t="shared" si="10"/>
        <v>#REF!</v>
      </c>
      <c r="J188" s="178"/>
      <c r="K188" s="178"/>
      <c r="L188" s="178"/>
    </row>
    <row r="189" spans="1:12">
      <c r="A189" s="531" t="s">
        <v>2236</v>
      </c>
      <c r="B189" s="531" t="s">
        <v>2237</v>
      </c>
      <c r="C189" s="531" t="s">
        <v>1907</v>
      </c>
      <c r="D189" s="532">
        <v>534</v>
      </c>
      <c r="E189" s="532">
        <v>49.75</v>
      </c>
      <c r="F189" s="532">
        <v>0</v>
      </c>
      <c r="G189" s="533">
        <f t="shared" si="15"/>
        <v>26566.5</v>
      </c>
      <c r="H189" s="534">
        <f t="shared" si="16"/>
        <v>0</v>
      </c>
      <c r="I189" s="533" t="e">
        <f t="shared" si="10"/>
        <v>#REF!</v>
      </c>
      <c r="J189" s="178"/>
      <c r="K189" s="178"/>
      <c r="L189" s="178"/>
    </row>
    <row r="190" spans="1:12">
      <c r="A190" s="531" t="s">
        <v>2238</v>
      </c>
      <c r="B190" s="531" t="s">
        <v>2239</v>
      </c>
      <c r="C190" s="531" t="s">
        <v>1907</v>
      </c>
      <c r="D190" s="532">
        <v>192</v>
      </c>
      <c r="E190" s="532">
        <v>61.11</v>
      </c>
      <c r="F190" s="532">
        <v>0</v>
      </c>
      <c r="G190" s="533">
        <f t="shared" si="15"/>
        <v>11733.119999999999</v>
      </c>
      <c r="H190" s="534">
        <f t="shared" si="16"/>
        <v>0</v>
      </c>
      <c r="I190" s="533" t="e">
        <f t="shared" si="10"/>
        <v>#REF!</v>
      </c>
      <c r="J190" s="178"/>
      <c r="K190" s="178"/>
      <c r="L190" s="178"/>
    </row>
    <row r="191" spans="1:12">
      <c r="A191" s="531" t="s">
        <v>2240</v>
      </c>
      <c r="B191" s="531" t="s">
        <v>2241</v>
      </c>
      <c r="C191" s="531" t="s">
        <v>1907</v>
      </c>
      <c r="D191" s="532">
        <v>619</v>
      </c>
      <c r="E191" s="532">
        <v>50.96</v>
      </c>
      <c r="F191" s="532">
        <v>0</v>
      </c>
      <c r="G191" s="533">
        <f t="shared" si="15"/>
        <v>31544.240000000002</v>
      </c>
      <c r="H191" s="534">
        <f t="shared" si="16"/>
        <v>0</v>
      </c>
      <c r="I191" s="533" t="e">
        <f t="shared" si="10"/>
        <v>#REF!</v>
      </c>
      <c r="J191" s="178"/>
      <c r="K191" s="178"/>
      <c r="L191" s="178"/>
    </row>
    <row r="192" spans="1:12">
      <c r="A192" s="531" t="s">
        <v>2242</v>
      </c>
      <c r="B192" s="531" t="s">
        <v>2243</v>
      </c>
      <c r="C192" s="531" t="s">
        <v>1907</v>
      </c>
      <c r="D192" s="532">
        <v>42</v>
      </c>
      <c r="E192" s="532">
        <v>50.96</v>
      </c>
      <c r="F192" s="532">
        <v>0</v>
      </c>
      <c r="G192" s="533">
        <f t="shared" si="15"/>
        <v>2140.3200000000002</v>
      </c>
      <c r="H192" s="534">
        <f t="shared" si="16"/>
        <v>0</v>
      </c>
      <c r="I192" s="533" t="e">
        <f t="shared" si="10"/>
        <v>#REF!</v>
      </c>
      <c r="J192" s="178"/>
      <c r="K192" s="178"/>
      <c r="L192" s="178"/>
    </row>
    <row r="193" spans="1:12">
      <c r="A193" s="531" t="s">
        <v>2244</v>
      </c>
      <c r="B193" s="531" t="s">
        <v>2245</v>
      </c>
      <c r="C193" s="531" t="s">
        <v>1907</v>
      </c>
      <c r="D193" s="532">
        <v>12</v>
      </c>
      <c r="E193" s="532">
        <v>50.96</v>
      </c>
      <c r="F193" s="532">
        <v>0</v>
      </c>
      <c r="G193" s="533">
        <f t="shared" si="15"/>
        <v>611.52</v>
      </c>
      <c r="H193" s="534">
        <f t="shared" si="16"/>
        <v>0</v>
      </c>
      <c r="I193" s="533" t="e">
        <f t="shared" si="10"/>
        <v>#REF!</v>
      </c>
      <c r="J193" s="178"/>
      <c r="K193" s="178"/>
      <c r="L193" s="178"/>
    </row>
    <row r="194" spans="1:12">
      <c r="A194" s="530" t="s">
        <v>2246</v>
      </c>
      <c r="B194" s="530" t="s">
        <v>2247</v>
      </c>
      <c r="C194" s="535"/>
      <c r="D194" s="535"/>
      <c r="E194" s="535"/>
      <c r="F194" s="535"/>
      <c r="G194" s="533">
        <f t="shared" si="15"/>
        <v>0</v>
      </c>
      <c r="H194" s="534">
        <f t="shared" si="16"/>
        <v>0</v>
      </c>
      <c r="I194" s="533" t="e">
        <f t="shared" si="10"/>
        <v>#REF!</v>
      </c>
      <c r="J194" s="178"/>
      <c r="K194" s="178"/>
      <c r="L194" s="178"/>
    </row>
    <row r="195" spans="1:12">
      <c r="A195" s="531" t="s">
        <v>2248</v>
      </c>
      <c r="B195" s="531" t="s">
        <v>2121</v>
      </c>
      <c r="C195" s="531" t="s">
        <v>30</v>
      </c>
      <c r="D195" s="532">
        <v>276</v>
      </c>
      <c r="E195" s="532">
        <v>25.64</v>
      </c>
      <c r="F195" s="532">
        <v>0</v>
      </c>
      <c r="G195" s="533">
        <f t="shared" si="15"/>
        <v>7076.64</v>
      </c>
      <c r="H195" s="534">
        <f t="shared" si="16"/>
        <v>0</v>
      </c>
      <c r="I195" s="533" t="e">
        <f t="shared" si="10"/>
        <v>#REF!</v>
      </c>
      <c r="J195" s="178"/>
      <c r="K195" s="178"/>
      <c r="L195" s="178"/>
    </row>
    <row r="196" spans="1:12">
      <c r="A196" s="531" t="s">
        <v>2249</v>
      </c>
      <c r="B196" s="531" t="s">
        <v>2250</v>
      </c>
      <c r="C196" s="531" t="s">
        <v>30</v>
      </c>
      <c r="D196" s="532">
        <v>119</v>
      </c>
      <c r="E196" s="532">
        <v>25.52</v>
      </c>
      <c r="F196" s="532">
        <v>0</v>
      </c>
      <c r="G196" s="533">
        <f t="shared" si="15"/>
        <v>3036.88</v>
      </c>
      <c r="H196" s="534">
        <f t="shared" si="16"/>
        <v>0</v>
      </c>
      <c r="I196" s="533" t="e">
        <f t="shared" si="10"/>
        <v>#REF!</v>
      </c>
      <c r="J196" s="178"/>
      <c r="K196" s="178"/>
      <c r="L196" s="178"/>
    </row>
    <row r="197" spans="1:12">
      <c r="A197" s="531" t="s">
        <v>2251</v>
      </c>
      <c r="B197" s="531" t="s">
        <v>2123</v>
      </c>
      <c r="C197" s="531" t="s">
        <v>30</v>
      </c>
      <c r="D197" s="532">
        <v>541</v>
      </c>
      <c r="E197" s="532">
        <v>37.11</v>
      </c>
      <c r="F197" s="532">
        <v>0</v>
      </c>
      <c r="G197" s="533">
        <f t="shared" si="15"/>
        <v>20076.509999999998</v>
      </c>
      <c r="H197" s="534">
        <f t="shared" si="16"/>
        <v>0</v>
      </c>
      <c r="I197" s="533" t="e">
        <f t="shared" si="10"/>
        <v>#REF!</v>
      </c>
      <c r="J197" s="178"/>
      <c r="K197" s="178"/>
      <c r="L197" s="178"/>
    </row>
    <row r="198" spans="1:12">
      <c r="A198" s="531" t="s">
        <v>2124</v>
      </c>
      <c r="B198" s="531" t="s">
        <v>2125</v>
      </c>
      <c r="C198" s="531" t="s">
        <v>30</v>
      </c>
      <c r="D198" s="532">
        <v>42</v>
      </c>
      <c r="E198" s="532">
        <v>51.28</v>
      </c>
      <c r="F198" s="532">
        <v>0</v>
      </c>
      <c r="G198" s="533">
        <f t="shared" si="15"/>
        <v>2153.7600000000002</v>
      </c>
      <c r="H198" s="534">
        <f t="shared" si="16"/>
        <v>0</v>
      </c>
      <c r="I198" s="533" t="e">
        <f t="shared" si="10"/>
        <v>#REF!</v>
      </c>
      <c r="J198" s="178"/>
      <c r="K198" s="178"/>
      <c r="L198" s="178"/>
    </row>
    <row r="199" spans="1:12">
      <c r="A199" s="531" t="s">
        <v>2126</v>
      </c>
      <c r="B199" s="531" t="s">
        <v>2127</v>
      </c>
      <c r="C199" s="531" t="s">
        <v>30</v>
      </c>
      <c r="D199" s="532">
        <v>119</v>
      </c>
      <c r="E199" s="532">
        <v>120.13</v>
      </c>
      <c r="F199" s="532">
        <v>0</v>
      </c>
      <c r="G199" s="533">
        <f t="shared" si="15"/>
        <v>14295.47</v>
      </c>
      <c r="H199" s="534">
        <f t="shared" si="16"/>
        <v>0</v>
      </c>
      <c r="I199" s="533" t="e">
        <f t="shared" si="10"/>
        <v>#REF!</v>
      </c>
      <c r="J199" s="178"/>
      <c r="K199" s="178"/>
      <c r="L199" s="178"/>
    </row>
    <row r="200" spans="1:12">
      <c r="A200" s="531" t="s">
        <v>2126</v>
      </c>
      <c r="B200" s="531" t="s">
        <v>2252</v>
      </c>
      <c r="C200" s="531" t="s">
        <v>30</v>
      </c>
      <c r="D200" s="532">
        <v>34</v>
      </c>
      <c r="E200" s="532">
        <v>120.13</v>
      </c>
      <c r="F200" s="532">
        <v>0</v>
      </c>
      <c r="G200" s="533">
        <f t="shared" si="15"/>
        <v>4084.42</v>
      </c>
      <c r="H200" s="534">
        <f t="shared" si="16"/>
        <v>0</v>
      </c>
      <c r="I200" s="533" t="e">
        <f t="shared" si="10"/>
        <v>#REF!</v>
      </c>
      <c r="J200" s="178"/>
      <c r="K200" s="178"/>
      <c r="L200" s="178"/>
    </row>
    <row r="201" spans="1:12">
      <c r="A201" s="531" t="s">
        <v>2128</v>
      </c>
      <c r="B201" s="531" t="s">
        <v>2129</v>
      </c>
      <c r="C201" s="531" t="s">
        <v>30</v>
      </c>
      <c r="D201" s="532">
        <v>34</v>
      </c>
      <c r="E201" s="532">
        <v>195</v>
      </c>
      <c r="F201" s="532">
        <v>0</v>
      </c>
      <c r="G201" s="533">
        <f t="shared" si="15"/>
        <v>6630</v>
      </c>
      <c r="H201" s="534">
        <f t="shared" si="16"/>
        <v>0</v>
      </c>
      <c r="I201" s="533" t="e">
        <f t="shared" si="10"/>
        <v>#REF!</v>
      </c>
      <c r="J201" s="178"/>
      <c r="K201" s="178"/>
      <c r="L201" s="178"/>
    </row>
    <row r="202" spans="1:12">
      <c r="A202" s="531" t="s">
        <v>2128</v>
      </c>
      <c r="B202" s="531" t="s">
        <v>2130</v>
      </c>
      <c r="C202" s="531" t="s">
        <v>30</v>
      </c>
      <c r="D202" s="532">
        <v>17</v>
      </c>
      <c r="E202" s="532">
        <v>276</v>
      </c>
      <c r="F202" s="532">
        <v>0</v>
      </c>
      <c r="G202" s="533">
        <f t="shared" si="15"/>
        <v>4692</v>
      </c>
      <c r="H202" s="534">
        <f t="shared" si="16"/>
        <v>0</v>
      </c>
      <c r="I202" s="533" t="e">
        <f t="shared" si="10"/>
        <v>#REF!</v>
      </c>
      <c r="J202" s="178"/>
      <c r="K202" s="178"/>
      <c r="L202" s="178"/>
    </row>
    <row r="203" spans="1:12">
      <c r="A203" s="531" t="s">
        <v>2253</v>
      </c>
      <c r="B203" s="531" t="s">
        <v>2254</v>
      </c>
      <c r="C203" s="531" t="s">
        <v>30</v>
      </c>
      <c r="D203" s="532">
        <v>102</v>
      </c>
      <c r="E203" s="532">
        <v>887.8</v>
      </c>
      <c r="F203" s="532">
        <v>0</v>
      </c>
      <c r="G203" s="533">
        <f t="shared" si="15"/>
        <v>90555.599999999991</v>
      </c>
      <c r="H203" s="534">
        <f t="shared" si="16"/>
        <v>0</v>
      </c>
      <c r="I203" s="533" t="e">
        <f t="shared" si="10"/>
        <v>#REF!</v>
      </c>
      <c r="J203" s="178"/>
      <c r="K203" s="178"/>
      <c r="L203" s="178"/>
    </row>
    <row r="204" spans="1:12">
      <c r="A204" s="530" t="s">
        <v>2255</v>
      </c>
      <c r="B204" s="530" t="s">
        <v>2256</v>
      </c>
      <c r="C204" s="535"/>
      <c r="D204" s="535"/>
      <c r="E204" s="535"/>
      <c r="F204" s="535"/>
      <c r="G204" s="533">
        <f t="shared" si="15"/>
        <v>0</v>
      </c>
      <c r="H204" s="534">
        <f t="shared" si="16"/>
        <v>0</v>
      </c>
      <c r="I204" s="533" t="e">
        <f t="shared" si="10"/>
        <v>#REF!</v>
      </c>
      <c r="J204" s="178"/>
      <c r="K204" s="178"/>
      <c r="L204" s="178"/>
    </row>
    <row r="205" spans="1:12">
      <c r="A205" s="531" t="s">
        <v>2257</v>
      </c>
      <c r="B205" s="531" t="s">
        <v>2258</v>
      </c>
      <c r="C205" s="531" t="s">
        <v>1313</v>
      </c>
      <c r="D205" s="532">
        <v>30251</v>
      </c>
      <c r="E205" s="532">
        <v>10.29</v>
      </c>
      <c r="F205" s="532">
        <v>0</v>
      </c>
      <c r="G205" s="533">
        <f t="shared" si="15"/>
        <v>311282.78999999998</v>
      </c>
      <c r="H205" s="534">
        <f t="shared" si="16"/>
        <v>0</v>
      </c>
      <c r="I205" s="533" t="e">
        <f t="shared" si="10"/>
        <v>#REF!</v>
      </c>
      <c r="J205" s="178"/>
      <c r="K205" s="178"/>
      <c r="L205" s="178"/>
    </row>
    <row r="206" spans="1:12">
      <c r="A206" s="531" t="s">
        <v>2259</v>
      </c>
      <c r="B206" s="531" t="s">
        <v>2113</v>
      </c>
      <c r="C206" s="531" t="s">
        <v>1313</v>
      </c>
      <c r="D206" s="532">
        <v>1040</v>
      </c>
      <c r="E206" s="532">
        <v>13.89</v>
      </c>
      <c r="F206" s="532">
        <v>0</v>
      </c>
      <c r="G206" s="533">
        <f t="shared" si="15"/>
        <v>14445.6</v>
      </c>
      <c r="H206" s="534">
        <f t="shared" si="16"/>
        <v>0</v>
      </c>
      <c r="I206" s="533" t="e">
        <f t="shared" si="10"/>
        <v>#REF!</v>
      </c>
      <c r="J206" s="178"/>
      <c r="K206" s="178"/>
      <c r="L206" s="178"/>
    </row>
    <row r="207" spans="1:12">
      <c r="A207" s="531" t="s">
        <v>2260</v>
      </c>
      <c r="B207" s="531" t="s">
        <v>2261</v>
      </c>
      <c r="C207" s="531" t="s">
        <v>1313</v>
      </c>
      <c r="D207" s="532">
        <v>635</v>
      </c>
      <c r="E207" s="532">
        <v>79.69</v>
      </c>
      <c r="F207" s="532">
        <v>0</v>
      </c>
      <c r="G207" s="533">
        <f t="shared" si="15"/>
        <v>50603.15</v>
      </c>
      <c r="H207" s="534">
        <f t="shared" si="16"/>
        <v>0</v>
      </c>
      <c r="I207" s="533" t="e">
        <f t="shared" ref="I207:I209" si="17">+G207+(H207*$I$8)</f>
        <v>#REF!</v>
      </c>
      <c r="J207" s="178"/>
      <c r="K207" s="178"/>
      <c r="L207" s="178"/>
    </row>
    <row r="208" spans="1:12">
      <c r="A208" s="531" t="s">
        <v>2262</v>
      </c>
      <c r="B208" s="531" t="s">
        <v>2107</v>
      </c>
      <c r="C208" s="531" t="s">
        <v>1313</v>
      </c>
      <c r="D208" s="532">
        <v>102</v>
      </c>
      <c r="E208" s="532">
        <v>61.71</v>
      </c>
      <c r="F208" s="532">
        <v>0</v>
      </c>
      <c r="G208" s="533">
        <f t="shared" si="15"/>
        <v>6294.42</v>
      </c>
      <c r="H208" s="534">
        <f t="shared" si="16"/>
        <v>0</v>
      </c>
      <c r="I208" s="533" t="e">
        <f t="shared" si="17"/>
        <v>#REF!</v>
      </c>
      <c r="J208" s="178"/>
      <c r="K208" s="178"/>
      <c r="L208" s="178"/>
    </row>
    <row r="209" spans="1:9">
      <c r="A209" s="531" t="s">
        <v>2263</v>
      </c>
      <c r="B209" s="531" t="s">
        <v>2105</v>
      </c>
      <c r="C209" s="531" t="s">
        <v>1313</v>
      </c>
      <c r="D209" s="532">
        <v>635</v>
      </c>
      <c r="E209" s="532">
        <v>45.79</v>
      </c>
      <c r="F209" s="532">
        <v>0</v>
      </c>
      <c r="G209" s="533">
        <f t="shared" si="15"/>
        <v>29076.649999999998</v>
      </c>
      <c r="H209" s="534">
        <f t="shared" si="16"/>
        <v>0</v>
      </c>
      <c r="I209" s="533" t="e">
        <f t="shared" si="17"/>
        <v>#REF!</v>
      </c>
    </row>
  </sheetData>
  <mergeCells count="1">
    <mergeCell ref="A2:I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0AF6-0D80-42E4-901B-FD7BF180516E}">
  <sheetPr>
    <tabColor theme="9"/>
  </sheetPr>
  <dimension ref="A1:N128"/>
  <sheetViews>
    <sheetView showGridLines="0" zoomScale="90" workbookViewId="0">
      <selection activeCell="G11" sqref="G11:H11"/>
    </sheetView>
  </sheetViews>
  <sheetFormatPr defaultColWidth="11.42578125" defaultRowHeight="15"/>
  <cols>
    <col min="2" max="2" width="54.140625" bestFit="1" customWidth="1"/>
    <col min="3" max="3" width="4" bestFit="1" customWidth="1"/>
    <col min="7" max="7" width="18.7109375" style="136" customWidth="1"/>
    <col min="8" max="8" width="16.42578125" style="136" customWidth="1"/>
    <col min="9" max="9" width="16.7109375" style="136" bestFit="1" customWidth="1"/>
  </cols>
  <sheetData>
    <row r="1" spans="1:14" s="1" customFormat="1" ht="11.25">
      <c r="C1" s="2"/>
    </row>
    <row r="2" spans="1:14" s="1" customFormat="1" ht="15" customHeight="1">
      <c r="A2" s="593" t="s">
        <v>2264</v>
      </c>
      <c r="B2" s="593"/>
      <c r="C2" s="593"/>
      <c r="D2" s="593"/>
      <c r="E2" s="593"/>
      <c r="F2" s="593"/>
      <c r="G2" s="593"/>
      <c r="H2" s="593"/>
      <c r="I2" s="593"/>
    </row>
    <row r="3" spans="1:14" s="1" customFormat="1" ht="11.25">
      <c r="C3" s="2"/>
      <c r="F3" s="84"/>
      <c r="G3" s="84"/>
    </row>
    <row r="4" spans="1:14" s="1" customFormat="1" ht="12.75">
      <c r="A4" s="293" t="s">
        <v>3</v>
      </c>
      <c r="B4" s="291" t="e">
        <f>+#REF!</f>
        <v>#REF!</v>
      </c>
      <c r="C4" s="2"/>
      <c r="F4" s="84"/>
      <c r="G4" s="84"/>
    </row>
    <row r="5" spans="1:14" s="1" customFormat="1" ht="12.75">
      <c r="A5" s="293" t="s">
        <v>4</v>
      </c>
      <c r="B5" s="291" t="str">
        <f>$A$2</f>
        <v>INSTALACIONES SANITARIAS</v>
      </c>
      <c r="F5" s="84"/>
      <c r="G5" s="84"/>
      <c r="H5" s="98"/>
    </row>
    <row r="6" spans="1:14" s="1" customFormat="1" ht="12.75">
      <c r="A6" s="293" t="s">
        <v>5</v>
      </c>
      <c r="B6" s="291" t="e">
        <f>+#REF!</f>
        <v>#REF!</v>
      </c>
      <c r="F6" s="84"/>
      <c r="G6" s="84"/>
      <c r="H6" s="98"/>
      <c r="M6" s="21"/>
    </row>
    <row r="7" spans="1:14" s="1" customFormat="1" ht="12.75">
      <c r="A7" s="293" t="s">
        <v>6</v>
      </c>
      <c r="B7" s="291" t="e">
        <f>+#REF!</f>
        <v>#REF!</v>
      </c>
      <c r="F7" s="84"/>
      <c r="G7" s="84"/>
      <c r="H7" s="98"/>
    </row>
    <row r="8" spans="1:14" s="1" customFormat="1" ht="12.75">
      <c r="A8" s="294" t="s">
        <v>7</v>
      </c>
      <c r="B8" s="292" t="e">
        <f>+#REF!</f>
        <v>#REF!</v>
      </c>
      <c r="F8" s="84"/>
      <c r="G8" s="84"/>
      <c r="H8" s="167" t="s">
        <v>0</v>
      </c>
      <c r="I8" s="295" t="e">
        <f>+#REF!</f>
        <v>#REF!</v>
      </c>
    </row>
    <row r="9" spans="1:14" ht="15.75" thickBot="1">
      <c r="A9" s="85"/>
      <c r="B9" s="256"/>
      <c r="C9" s="2"/>
      <c r="D9" s="1"/>
      <c r="E9" s="252"/>
      <c r="F9" s="254"/>
      <c r="G9" s="3"/>
    </row>
    <row r="10" spans="1:14" ht="15.75" thickTop="1">
      <c r="A10" s="257" t="s">
        <v>8</v>
      </c>
      <c r="B10" s="258" t="s">
        <v>9</v>
      </c>
      <c r="C10" s="259" t="s">
        <v>10</v>
      </c>
      <c r="D10" s="260" t="s">
        <v>11</v>
      </c>
      <c r="E10" s="261" t="s">
        <v>1896</v>
      </c>
      <c r="F10" s="263" t="s">
        <v>1897</v>
      </c>
      <c r="G10" s="260" t="s">
        <v>1898</v>
      </c>
      <c r="H10" s="260" t="s">
        <v>1899</v>
      </c>
      <c r="I10" s="266" t="s">
        <v>18</v>
      </c>
    </row>
    <row r="11" spans="1:14">
      <c r="A11" s="522" t="s">
        <v>19</v>
      </c>
      <c r="B11" s="523" t="s">
        <v>2264</v>
      </c>
      <c r="C11" s="524"/>
      <c r="D11" s="525"/>
      <c r="E11" s="525"/>
      <c r="F11" s="527"/>
      <c r="G11" s="525">
        <f>SUM(G12:G128)</f>
        <v>3332617.3832999994</v>
      </c>
      <c r="H11" s="527">
        <f>SUM(H12:H128)</f>
        <v>94569.020299999989</v>
      </c>
      <c r="I11" s="538" t="e">
        <f>SUM(I12:I128)</f>
        <v>#REF!</v>
      </c>
    </row>
    <row r="12" spans="1:14">
      <c r="A12" s="528" t="s">
        <v>1901</v>
      </c>
      <c r="B12" s="528" t="s">
        <v>2265</v>
      </c>
      <c r="C12" s="535"/>
      <c r="D12" s="535"/>
      <c r="E12" s="535"/>
      <c r="F12" s="529"/>
      <c r="G12" s="529"/>
      <c r="H12" s="529"/>
      <c r="I12" s="529"/>
    </row>
    <row r="13" spans="1:14">
      <c r="A13" s="530" t="s">
        <v>1903</v>
      </c>
      <c r="B13" s="530" t="s">
        <v>2266</v>
      </c>
      <c r="C13" s="535"/>
      <c r="D13" s="535"/>
      <c r="E13" s="535"/>
      <c r="F13" s="529"/>
      <c r="G13" s="529"/>
      <c r="H13" s="529"/>
      <c r="I13" s="529"/>
    </row>
    <row r="14" spans="1:14">
      <c r="A14" s="531" t="s">
        <v>1905</v>
      </c>
      <c r="B14" s="531" t="s">
        <v>2267</v>
      </c>
      <c r="C14" s="531" t="s">
        <v>1907</v>
      </c>
      <c r="D14" s="532">
        <v>4479</v>
      </c>
      <c r="E14" s="532">
        <v>60.94</v>
      </c>
      <c r="F14" s="532">
        <v>0</v>
      </c>
      <c r="G14" s="533">
        <f>+E14*D14</f>
        <v>272950.26</v>
      </c>
      <c r="H14" s="534">
        <f>+F14*D14</f>
        <v>0</v>
      </c>
      <c r="I14" s="533" t="e">
        <f>+G14+(H14*$I$8)</f>
        <v>#REF!</v>
      </c>
      <c r="L14" s="178"/>
      <c r="M14" s="178"/>
      <c r="N14" s="178"/>
    </row>
    <row r="15" spans="1:14">
      <c r="A15" s="531" t="s">
        <v>1908</v>
      </c>
      <c r="B15" s="531" t="s">
        <v>2268</v>
      </c>
      <c r="C15" s="531" t="s">
        <v>1907</v>
      </c>
      <c r="D15" s="532">
        <v>529</v>
      </c>
      <c r="E15" s="532">
        <v>63.89</v>
      </c>
      <c r="F15" s="532">
        <v>0</v>
      </c>
      <c r="G15" s="533">
        <f t="shared" ref="G15:G78" si="0">+E15*D15</f>
        <v>33797.81</v>
      </c>
      <c r="H15" s="534">
        <f t="shared" ref="H15:H78" si="1">+F15*D15</f>
        <v>0</v>
      </c>
      <c r="I15" s="533" t="e">
        <f t="shared" ref="I15:I78" si="2">+G15+(H15*$I$8)</f>
        <v>#REF!</v>
      </c>
      <c r="L15" s="178"/>
      <c r="M15" s="178"/>
      <c r="N15" s="178"/>
    </row>
    <row r="16" spans="1:14">
      <c r="A16" s="531" t="s">
        <v>1912</v>
      </c>
      <c r="B16" s="531" t="s">
        <v>2269</v>
      </c>
      <c r="C16" s="531" t="s">
        <v>1907</v>
      </c>
      <c r="D16" s="532">
        <v>2</v>
      </c>
      <c r="E16" s="532">
        <v>99.49</v>
      </c>
      <c r="F16" s="532">
        <v>0</v>
      </c>
      <c r="G16" s="533">
        <f t="shared" si="0"/>
        <v>198.98</v>
      </c>
      <c r="H16" s="534">
        <f t="shared" si="1"/>
        <v>0</v>
      </c>
      <c r="I16" s="533" t="e">
        <f t="shared" si="2"/>
        <v>#REF!</v>
      </c>
      <c r="L16" s="178"/>
      <c r="M16" s="178"/>
      <c r="N16" s="178"/>
    </row>
    <row r="17" spans="1:14">
      <c r="A17" s="530" t="s">
        <v>1930</v>
      </c>
      <c r="B17" s="530" t="s">
        <v>2270</v>
      </c>
      <c r="C17" s="535"/>
      <c r="D17" s="535"/>
      <c r="E17" s="535"/>
      <c r="F17" s="539"/>
      <c r="G17" s="533">
        <f t="shared" si="0"/>
        <v>0</v>
      </c>
      <c r="H17" s="534">
        <f t="shared" si="1"/>
        <v>0</v>
      </c>
      <c r="I17" s="533" t="e">
        <f t="shared" si="2"/>
        <v>#REF!</v>
      </c>
      <c r="L17" s="178"/>
      <c r="M17" s="178"/>
      <c r="N17" s="178"/>
    </row>
    <row r="18" spans="1:14">
      <c r="A18" s="531" t="s">
        <v>1932</v>
      </c>
      <c r="B18" s="531" t="s">
        <v>2271</v>
      </c>
      <c r="C18" s="531" t="s">
        <v>1313</v>
      </c>
      <c r="D18" s="532">
        <v>5497</v>
      </c>
      <c r="E18" s="532">
        <v>17.239999999999998</v>
      </c>
      <c r="F18" s="532">
        <v>0</v>
      </c>
      <c r="G18" s="533">
        <f t="shared" si="0"/>
        <v>94768.279999999984</v>
      </c>
      <c r="H18" s="534">
        <f t="shared" si="1"/>
        <v>0</v>
      </c>
      <c r="I18" s="533" t="e">
        <f t="shared" si="2"/>
        <v>#REF!</v>
      </c>
      <c r="L18" s="178"/>
      <c r="M18" s="178"/>
      <c r="N18" s="178"/>
    </row>
    <row r="19" spans="1:14">
      <c r="A19" s="531" t="s">
        <v>1933</v>
      </c>
      <c r="B19" s="531" t="s">
        <v>2272</v>
      </c>
      <c r="C19" s="531" t="s">
        <v>1313</v>
      </c>
      <c r="D19" s="532">
        <v>17837</v>
      </c>
      <c r="E19" s="532">
        <v>20.66</v>
      </c>
      <c r="F19" s="532">
        <v>0</v>
      </c>
      <c r="G19" s="533">
        <f t="shared" si="0"/>
        <v>368512.42</v>
      </c>
      <c r="H19" s="534">
        <f t="shared" si="1"/>
        <v>0</v>
      </c>
      <c r="I19" s="533" t="e">
        <f t="shared" si="2"/>
        <v>#REF!</v>
      </c>
      <c r="L19" s="178"/>
      <c r="M19" s="178"/>
      <c r="N19" s="178"/>
    </row>
    <row r="20" spans="1:14">
      <c r="A20" s="531" t="s">
        <v>2273</v>
      </c>
      <c r="B20" s="531" t="s">
        <v>2274</v>
      </c>
      <c r="C20" s="531" t="s">
        <v>1313</v>
      </c>
      <c r="D20" s="532">
        <v>89</v>
      </c>
      <c r="E20" s="532">
        <v>26.67</v>
      </c>
      <c r="F20" s="532">
        <v>0</v>
      </c>
      <c r="G20" s="533">
        <f t="shared" si="0"/>
        <v>2373.63</v>
      </c>
      <c r="H20" s="534">
        <f t="shared" si="1"/>
        <v>0</v>
      </c>
      <c r="I20" s="533" t="e">
        <f t="shared" si="2"/>
        <v>#REF!</v>
      </c>
      <c r="L20" s="178"/>
      <c r="M20" s="178"/>
      <c r="N20" s="178"/>
    </row>
    <row r="21" spans="1:14">
      <c r="A21" s="531" t="s">
        <v>2275</v>
      </c>
      <c r="B21" s="531" t="s">
        <v>2276</v>
      </c>
      <c r="C21" s="531" t="s">
        <v>1313</v>
      </c>
      <c r="D21" s="532">
        <v>94</v>
      </c>
      <c r="E21" s="532">
        <v>30.71</v>
      </c>
      <c r="F21" s="532">
        <v>0</v>
      </c>
      <c r="G21" s="533">
        <f t="shared" si="0"/>
        <v>2886.7400000000002</v>
      </c>
      <c r="H21" s="534">
        <f t="shared" si="1"/>
        <v>0</v>
      </c>
      <c r="I21" s="533" t="e">
        <f t="shared" si="2"/>
        <v>#REF!</v>
      </c>
      <c r="L21" s="178"/>
      <c r="M21" s="178"/>
      <c r="N21" s="178"/>
    </row>
    <row r="22" spans="1:14">
      <c r="A22" s="531" t="s">
        <v>2277</v>
      </c>
      <c r="B22" s="531" t="s">
        <v>2278</v>
      </c>
      <c r="C22" s="531" t="s">
        <v>1313</v>
      </c>
      <c r="D22" s="532">
        <v>12</v>
      </c>
      <c r="E22" s="532">
        <v>42.04</v>
      </c>
      <c r="F22" s="532">
        <v>0</v>
      </c>
      <c r="G22" s="533">
        <f t="shared" si="0"/>
        <v>504.48</v>
      </c>
      <c r="H22" s="534">
        <f t="shared" si="1"/>
        <v>0</v>
      </c>
      <c r="I22" s="533" t="e">
        <f t="shared" si="2"/>
        <v>#REF!</v>
      </c>
      <c r="L22" s="178"/>
      <c r="M22" s="178"/>
      <c r="N22" s="178"/>
    </row>
    <row r="23" spans="1:14">
      <c r="A23" s="531" t="s">
        <v>2277</v>
      </c>
      <c r="B23" s="531" t="s">
        <v>2279</v>
      </c>
      <c r="C23" s="531" t="s">
        <v>1313</v>
      </c>
      <c r="D23" s="532">
        <v>121</v>
      </c>
      <c r="E23" s="532">
        <v>59.46</v>
      </c>
      <c r="F23" s="532">
        <v>0</v>
      </c>
      <c r="G23" s="533">
        <f t="shared" si="0"/>
        <v>7194.66</v>
      </c>
      <c r="H23" s="534">
        <f t="shared" si="1"/>
        <v>0</v>
      </c>
      <c r="I23" s="533" t="e">
        <f t="shared" si="2"/>
        <v>#REF!</v>
      </c>
      <c r="L23" s="178"/>
      <c r="M23" s="178"/>
      <c r="N23" s="178"/>
    </row>
    <row r="24" spans="1:14">
      <c r="A24" s="531" t="s">
        <v>2280</v>
      </c>
      <c r="B24" s="531" t="s">
        <v>2281</v>
      </c>
      <c r="C24" s="531" t="s">
        <v>1313</v>
      </c>
      <c r="D24" s="532">
        <v>55</v>
      </c>
      <c r="E24" s="532">
        <v>69.69</v>
      </c>
      <c r="F24" s="532">
        <v>0</v>
      </c>
      <c r="G24" s="533">
        <f t="shared" si="0"/>
        <v>3832.95</v>
      </c>
      <c r="H24" s="534">
        <f t="shared" si="1"/>
        <v>0</v>
      </c>
      <c r="I24" s="533" t="e">
        <f t="shared" si="2"/>
        <v>#REF!</v>
      </c>
      <c r="L24" s="178"/>
      <c r="M24" s="178"/>
      <c r="N24" s="178"/>
    </row>
    <row r="25" spans="1:14">
      <c r="A25" s="531" t="s">
        <v>2282</v>
      </c>
      <c r="B25" s="531" t="s">
        <v>2283</v>
      </c>
      <c r="C25" s="531" t="s">
        <v>1313</v>
      </c>
      <c r="D25" s="532">
        <v>179</v>
      </c>
      <c r="E25" s="532">
        <v>169.94</v>
      </c>
      <c r="F25" s="532">
        <v>0</v>
      </c>
      <c r="G25" s="533">
        <f t="shared" si="0"/>
        <v>30419.26</v>
      </c>
      <c r="H25" s="534">
        <f t="shared" si="1"/>
        <v>0</v>
      </c>
      <c r="I25" s="533" t="e">
        <f t="shared" si="2"/>
        <v>#REF!</v>
      </c>
      <c r="L25" s="178"/>
      <c r="M25" s="178"/>
      <c r="N25" s="178"/>
    </row>
    <row r="26" spans="1:14">
      <c r="A26" s="530" t="s">
        <v>1934</v>
      </c>
      <c r="B26" s="530" t="s">
        <v>2284</v>
      </c>
      <c r="C26" s="535"/>
      <c r="D26" s="535"/>
      <c r="E26" s="535"/>
      <c r="F26" s="539"/>
      <c r="G26" s="533">
        <f t="shared" si="0"/>
        <v>0</v>
      </c>
      <c r="H26" s="534">
        <f t="shared" si="1"/>
        <v>0</v>
      </c>
      <c r="I26" s="533" t="e">
        <f t="shared" si="2"/>
        <v>#REF!</v>
      </c>
      <c r="L26" s="178"/>
      <c r="M26" s="178"/>
      <c r="N26" s="178"/>
    </row>
    <row r="27" spans="1:14">
      <c r="A27" s="531" t="s">
        <v>1940</v>
      </c>
      <c r="B27" s="531" t="s">
        <v>2285</v>
      </c>
      <c r="C27" s="531" t="s">
        <v>1313</v>
      </c>
      <c r="D27" s="532">
        <v>35</v>
      </c>
      <c r="E27" s="532">
        <v>48.84</v>
      </c>
      <c r="F27" s="532">
        <v>0</v>
      </c>
      <c r="G27" s="533">
        <f t="shared" si="0"/>
        <v>1709.4</v>
      </c>
      <c r="H27" s="534">
        <f t="shared" si="1"/>
        <v>0</v>
      </c>
      <c r="I27" s="533" t="e">
        <f t="shared" si="2"/>
        <v>#REF!</v>
      </c>
      <c r="L27" s="178"/>
      <c r="M27" s="178"/>
      <c r="N27" s="178"/>
    </row>
    <row r="28" spans="1:14">
      <c r="A28" s="531" t="s">
        <v>2286</v>
      </c>
      <c r="B28" s="531" t="s">
        <v>2287</v>
      </c>
      <c r="C28" s="531" t="s">
        <v>1313</v>
      </c>
      <c r="D28" s="532">
        <v>18</v>
      </c>
      <c r="E28" s="532">
        <v>91.35</v>
      </c>
      <c r="F28" s="532">
        <v>0</v>
      </c>
      <c r="G28" s="533">
        <f t="shared" si="0"/>
        <v>1644.3</v>
      </c>
      <c r="H28" s="534">
        <f t="shared" si="1"/>
        <v>0</v>
      </c>
      <c r="I28" s="533" t="e">
        <f t="shared" si="2"/>
        <v>#REF!</v>
      </c>
      <c r="L28" s="178"/>
      <c r="M28" s="178"/>
      <c r="N28" s="178"/>
    </row>
    <row r="29" spans="1:14">
      <c r="A29" s="531" t="s">
        <v>2288</v>
      </c>
      <c r="B29" s="531" t="s">
        <v>2289</v>
      </c>
      <c r="C29" s="531" t="s">
        <v>1313</v>
      </c>
      <c r="D29" s="532">
        <v>18</v>
      </c>
      <c r="E29" s="532">
        <v>113.23</v>
      </c>
      <c r="F29" s="532">
        <v>0</v>
      </c>
      <c r="G29" s="533">
        <f t="shared" si="0"/>
        <v>2038.14</v>
      </c>
      <c r="H29" s="534">
        <f t="shared" si="1"/>
        <v>0</v>
      </c>
      <c r="I29" s="533" t="e">
        <f t="shared" si="2"/>
        <v>#REF!</v>
      </c>
      <c r="L29" s="178"/>
      <c r="M29" s="178"/>
      <c r="N29" s="178"/>
    </row>
    <row r="30" spans="1:14">
      <c r="A30" s="531" t="s">
        <v>2290</v>
      </c>
      <c r="B30" s="531" t="s">
        <v>2291</v>
      </c>
      <c r="C30" s="531" t="s">
        <v>1313</v>
      </c>
      <c r="D30" s="532">
        <v>163</v>
      </c>
      <c r="E30" s="532">
        <v>174.77</v>
      </c>
      <c r="F30" s="532">
        <v>0</v>
      </c>
      <c r="G30" s="533">
        <f t="shared" si="0"/>
        <v>28487.510000000002</v>
      </c>
      <c r="H30" s="534">
        <f t="shared" si="1"/>
        <v>0</v>
      </c>
      <c r="I30" s="533" t="e">
        <f t="shared" si="2"/>
        <v>#REF!</v>
      </c>
      <c r="L30" s="178"/>
      <c r="M30" s="178"/>
      <c r="N30" s="178"/>
    </row>
    <row r="31" spans="1:14">
      <c r="A31" s="530" t="s">
        <v>2292</v>
      </c>
      <c r="B31" s="530" t="s">
        <v>2293</v>
      </c>
      <c r="C31" s="535"/>
      <c r="D31" s="535"/>
      <c r="E31" s="535"/>
      <c r="F31" s="539"/>
      <c r="G31" s="533">
        <f t="shared" si="0"/>
        <v>0</v>
      </c>
      <c r="H31" s="534">
        <f t="shared" si="1"/>
        <v>0</v>
      </c>
      <c r="I31" s="533" t="e">
        <f t="shared" si="2"/>
        <v>#REF!</v>
      </c>
      <c r="L31" s="178"/>
      <c r="M31" s="178"/>
      <c r="N31" s="178"/>
    </row>
    <row r="32" spans="1:14">
      <c r="A32" s="531" t="s">
        <v>2294</v>
      </c>
      <c r="B32" s="531" t="s">
        <v>2295</v>
      </c>
      <c r="C32" s="531" t="s">
        <v>30</v>
      </c>
      <c r="D32" s="532">
        <v>747</v>
      </c>
      <c r="E32" s="532">
        <v>80.680000000000007</v>
      </c>
      <c r="F32" s="532">
        <v>0</v>
      </c>
      <c r="G32" s="533">
        <f t="shared" si="0"/>
        <v>60267.960000000006</v>
      </c>
      <c r="H32" s="534">
        <f t="shared" si="1"/>
        <v>0</v>
      </c>
      <c r="I32" s="533" t="e">
        <f t="shared" si="2"/>
        <v>#REF!</v>
      </c>
      <c r="L32" s="178"/>
      <c r="M32" s="178"/>
      <c r="N32" s="178"/>
    </row>
    <row r="33" spans="1:14">
      <c r="A33" s="531" t="s">
        <v>2296</v>
      </c>
      <c r="B33" s="531" t="s">
        <v>2297</v>
      </c>
      <c r="C33" s="531" t="s">
        <v>30</v>
      </c>
      <c r="D33" s="532">
        <v>2370</v>
      </c>
      <c r="E33" s="532">
        <v>98.59</v>
      </c>
      <c r="F33" s="532">
        <v>0</v>
      </c>
      <c r="G33" s="533">
        <f t="shared" si="0"/>
        <v>233658.30000000002</v>
      </c>
      <c r="H33" s="534">
        <f t="shared" si="1"/>
        <v>0</v>
      </c>
      <c r="I33" s="533" t="e">
        <f t="shared" si="2"/>
        <v>#REF!</v>
      </c>
      <c r="L33" s="178"/>
      <c r="M33" s="178"/>
      <c r="N33" s="178"/>
    </row>
    <row r="34" spans="1:14">
      <c r="A34" s="531" t="s">
        <v>2298</v>
      </c>
      <c r="B34" s="531" t="s">
        <v>2299</v>
      </c>
      <c r="C34" s="531" t="s">
        <v>30</v>
      </c>
      <c r="D34" s="532">
        <v>2</v>
      </c>
      <c r="E34" s="532">
        <v>113.03</v>
      </c>
      <c r="F34" s="532">
        <v>0</v>
      </c>
      <c r="G34" s="533">
        <f t="shared" si="0"/>
        <v>226.06</v>
      </c>
      <c r="H34" s="534">
        <f t="shared" si="1"/>
        <v>0</v>
      </c>
      <c r="I34" s="533" t="e">
        <f t="shared" si="2"/>
        <v>#REF!</v>
      </c>
      <c r="L34" s="178"/>
      <c r="M34" s="178"/>
      <c r="N34" s="178"/>
    </row>
    <row r="35" spans="1:14">
      <c r="A35" s="531" t="s">
        <v>2300</v>
      </c>
      <c r="B35" s="531" t="s">
        <v>2301</v>
      </c>
      <c r="C35" s="531" t="s">
        <v>30</v>
      </c>
      <c r="D35" s="532">
        <v>8</v>
      </c>
      <c r="E35" s="532">
        <v>224.66</v>
      </c>
      <c r="F35" s="532">
        <v>0</v>
      </c>
      <c r="G35" s="533">
        <f t="shared" si="0"/>
        <v>1797.28</v>
      </c>
      <c r="H35" s="534">
        <f t="shared" si="1"/>
        <v>0</v>
      </c>
      <c r="I35" s="533" t="e">
        <f t="shared" si="2"/>
        <v>#REF!</v>
      </c>
      <c r="L35" s="178"/>
      <c r="M35" s="178"/>
      <c r="N35" s="178"/>
    </row>
    <row r="36" spans="1:14">
      <c r="A36" s="531" t="s">
        <v>2302</v>
      </c>
      <c r="B36" s="531" t="s">
        <v>2303</v>
      </c>
      <c r="C36" s="531" t="s">
        <v>30</v>
      </c>
      <c r="D36" s="532">
        <v>51</v>
      </c>
      <c r="E36" s="532">
        <v>386.28</v>
      </c>
      <c r="F36" s="532">
        <v>0</v>
      </c>
      <c r="G36" s="533">
        <f t="shared" si="0"/>
        <v>19700.28</v>
      </c>
      <c r="H36" s="534">
        <f t="shared" si="1"/>
        <v>0</v>
      </c>
      <c r="I36" s="533" t="e">
        <f t="shared" si="2"/>
        <v>#REF!</v>
      </c>
      <c r="L36" s="178"/>
      <c r="M36" s="178"/>
      <c r="N36" s="178"/>
    </row>
    <row r="37" spans="1:14">
      <c r="A37" s="530" t="s">
        <v>2304</v>
      </c>
      <c r="B37" s="530" t="s">
        <v>2305</v>
      </c>
      <c r="C37" s="535"/>
      <c r="D37" s="535"/>
      <c r="E37" s="535"/>
      <c r="F37" s="539"/>
      <c r="G37" s="533">
        <f t="shared" si="0"/>
        <v>0</v>
      </c>
      <c r="H37" s="534">
        <f t="shared" si="1"/>
        <v>0</v>
      </c>
      <c r="I37" s="533" t="e">
        <f t="shared" si="2"/>
        <v>#REF!</v>
      </c>
      <c r="L37" s="178"/>
      <c r="M37" s="178"/>
      <c r="N37" s="178"/>
    </row>
    <row r="38" spans="1:14">
      <c r="A38" s="531" t="s">
        <v>2306</v>
      </c>
      <c r="B38" s="531" t="s">
        <v>2307</v>
      </c>
      <c r="C38" s="531" t="s">
        <v>23</v>
      </c>
      <c r="D38" s="532">
        <v>1</v>
      </c>
      <c r="E38" s="532">
        <v>12070.25</v>
      </c>
      <c r="F38" s="532">
        <v>0</v>
      </c>
      <c r="G38" s="533">
        <f t="shared" si="0"/>
        <v>12070.25</v>
      </c>
      <c r="H38" s="534">
        <f t="shared" si="1"/>
        <v>0</v>
      </c>
      <c r="I38" s="533" t="e">
        <f t="shared" si="2"/>
        <v>#REF!</v>
      </c>
      <c r="L38" s="178"/>
      <c r="M38" s="178"/>
      <c r="N38" s="178"/>
    </row>
    <row r="39" spans="1:14">
      <c r="A39" s="531" t="s">
        <v>2308</v>
      </c>
      <c r="B39" s="531" t="s">
        <v>2309</v>
      </c>
      <c r="C39" s="531" t="s">
        <v>23</v>
      </c>
      <c r="D39" s="532">
        <v>1</v>
      </c>
      <c r="E39" s="532">
        <v>7680</v>
      </c>
      <c r="F39" s="532">
        <v>0</v>
      </c>
      <c r="G39" s="533">
        <f t="shared" si="0"/>
        <v>7680</v>
      </c>
      <c r="H39" s="534">
        <f t="shared" si="1"/>
        <v>0</v>
      </c>
      <c r="I39" s="533" t="e">
        <f t="shared" si="2"/>
        <v>#REF!</v>
      </c>
      <c r="L39" s="178"/>
      <c r="M39" s="178"/>
      <c r="N39" s="178"/>
    </row>
    <row r="40" spans="1:14">
      <c r="A40" s="531" t="s">
        <v>2310</v>
      </c>
      <c r="B40" s="531" t="s">
        <v>2311</v>
      </c>
      <c r="C40" s="531" t="s">
        <v>23</v>
      </c>
      <c r="D40" s="532">
        <v>1</v>
      </c>
      <c r="E40" s="532">
        <v>2850</v>
      </c>
      <c r="F40" s="532">
        <v>0</v>
      </c>
      <c r="G40" s="533">
        <f t="shared" si="0"/>
        <v>2850</v>
      </c>
      <c r="H40" s="534">
        <f t="shared" si="1"/>
        <v>0</v>
      </c>
      <c r="I40" s="533" t="e">
        <f t="shared" si="2"/>
        <v>#REF!</v>
      </c>
      <c r="L40" s="178"/>
      <c r="M40" s="178"/>
      <c r="N40" s="178"/>
    </row>
    <row r="41" spans="1:14">
      <c r="A41" s="530" t="s">
        <v>2312</v>
      </c>
      <c r="B41" s="530" t="s">
        <v>2313</v>
      </c>
      <c r="C41" s="535"/>
      <c r="D41" s="535"/>
      <c r="E41" s="535"/>
      <c r="F41" s="539"/>
      <c r="G41" s="533">
        <f t="shared" si="0"/>
        <v>0</v>
      </c>
      <c r="H41" s="534">
        <f t="shared" si="1"/>
        <v>0</v>
      </c>
      <c r="I41" s="533" t="e">
        <f t="shared" si="2"/>
        <v>#REF!</v>
      </c>
      <c r="L41" s="178"/>
      <c r="M41" s="178"/>
      <c r="N41" s="178"/>
    </row>
    <row r="42" spans="1:14">
      <c r="A42" s="531" t="s">
        <v>2314</v>
      </c>
      <c r="B42" s="531" t="s">
        <v>2315</v>
      </c>
      <c r="C42" s="531" t="s">
        <v>30</v>
      </c>
      <c r="D42" s="532">
        <v>524</v>
      </c>
      <c r="E42" s="532">
        <v>387.4</v>
      </c>
      <c r="F42" s="532">
        <v>0</v>
      </c>
      <c r="G42" s="533">
        <f t="shared" si="0"/>
        <v>202997.59999999998</v>
      </c>
      <c r="H42" s="534">
        <f t="shared" si="1"/>
        <v>0</v>
      </c>
      <c r="I42" s="533" t="e">
        <f t="shared" si="2"/>
        <v>#REF!</v>
      </c>
      <c r="L42" s="178"/>
      <c r="M42" s="178"/>
      <c r="N42" s="178"/>
    </row>
    <row r="43" spans="1:14">
      <c r="A43" s="531" t="s">
        <v>2316</v>
      </c>
      <c r="B43" s="531" t="s">
        <v>2317</v>
      </c>
      <c r="C43" s="531" t="s">
        <v>30</v>
      </c>
      <c r="D43" s="532">
        <v>4</v>
      </c>
      <c r="E43" s="532">
        <v>475.55</v>
      </c>
      <c r="F43" s="532">
        <v>0</v>
      </c>
      <c r="G43" s="533">
        <f t="shared" si="0"/>
        <v>1902.2</v>
      </c>
      <c r="H43" s="534">
        <f t="shared" si="1"/>
        <v>0</v>
      </c>
      <c r="I43" s="533" t="e">
        <f t="shared" si="2"/>
        <v>#REF!</v>
      </c>
      <c r="L43" s="178"/>
      <c r="M43" s="178"/>
      <c r="N43" s="178"/>
    </row>
    <row r="44" spans="1:14">
      <c r="A44" s="531" t="s">
        <v>2318</v>
      </c>
      <c r="B44" s="531" t="s">
        <v>2319</v>
      </c>
      <c r="C44" s="531" t="s">
        <v>30</v>
      </c>
      <c r="D44" s="532">
        <v>4</v>
      </c>
      <c r="E44" s="532">
        <v>545</v>
      </c>
      <c r="F44" s="532">
        <v>0</v>
      </c>
      <c r="G44" s="533">
        <f t="shared" si="0"/>
        <v>2180</v>
      </c>
      <c r="H44" s="534">
        <f t="shared" si="1"/>
        <v>0</v>
      </c>
      <c r="I44" s="533" t="e">
        <f t="shared" si="2"/>
        <v>#REF!</v>
      </c>
      <c r="L44" s="178"/>
      <c r="M44" s="178"/>
      <c r="N44" s="178"/>
    </row>
    <row r="45" spans="1:14">
      <c r="A45" s="531" t="s">
        <v>2320</v>
      </c>
      <c r="B45" s="531" t="s">
        <v>2321</v>
      </c>
      <c r="C45" s="531" t="s">
        <v>30</v>
      </c>
      <c r="D45" s="532">
        <v>1</v>
      </c>
      <c r="E45" s="532">
        <v>3000</v>
      </c>
      <c r="F45" s="532">
        <v>0</v>
      </c>
      <c r="G45" s="533">
        <f t="shared" si="0"/>
        <v>3000</v>
      </c>
      <c r="H45" s="534">
        <f t="shared" si="1"/>
        <v>0</v>
      </c>
      <c r="I45" s="533" t="e">
        <f t="shared" si="2"/>
        <v>#REF!</v>
      </c>
      <c r="L45" s="178"/>
      <c r="M45" s="178"/>
      <c r="N45" s="178"/>
    </row>
    <row r="46" spans="1:14">
      <c r="A46" s="531" t="s">
        <v>2322</v>
      </c>
      <c r="B46" s="531" t="s">
        <v>2323</v>
      </c>
      <c r="C46" s="531" t="s">
        <v>30</v>
      </c>
      <c r="D46" s="532">
        <v>49</v>
      </c>
      <c r="E46" s="532">
        <v>85.24</v>
      </c>
      <c r="F46" s="532">
        <v>0</v>
      </c>
      <c r="G46" s="533">
        <f t="shared" si="0"/>
        <v>4176.7599999999993</v>
      </c>
      <c r="H46" s="534">
        <f t="shared" si="1"/>
        <v>0</v>
      </c>
      <c r="I46" s="533" t="e">
        <f t="shared" si="2"/>
        <v>#REF!</v>
      </c>
      <c r="L46" s="178"/>
      <c r="M46" s="178"/>
      <c r="N46" s="178"/>
    </row>
    <row r="47" spans="1:14">
      <c r="A47" s="530" t="s">
        <v>2324</v>
      </c>
      <c r="B47" s="530" t="s">
        <v>2325</v>
      </c>
      <c r="C47" s="535"/>
      <c r="D47" s="535"/>
      <c r="E47" s="535"/>
      <c r="F47" s="539"/>
      <c r="G47" s="533">
        <f t="shared" si="0"/>
        <v>0</v>
      </c>
      <c r="H47" s="534">
        <f t="shared" si="1"/>
        <v>0</v>
      </c>
      <c r="I47" s="533" t="e">
        <f t="shared" si="2"/>
        <v>#REF!</v>
      </c>
      <c r="L47" s="178"/>
      <c r="M47" s="178"/>
      <c r="N47" s="178"/>
    </row>
    <row r="48" spans="1:14">
      <c r="A48" s="531" t="s">
        <v>2326</v>
      </c>
      <c r="B48" s="531" t="s">
        <v>2327</v>
      </c>
      <c r="C48" s="531" t="s">
        <v>30</v>
      </c>
      <c r="D48" s="532">
        <v>8</v>
      </c>
      <c r="E48" s="532">
        <v>1760.54</v>
      </c>
      <c r="F48" s="532">
        <v>0</v>
      </c>
      <c r="G48" s="533">
        <f t="shared" si="0"/>
        <v>14084.32</v>
      </c>
      <c r="H48" s="534">
        <f t="shared" si="1"/>
        <v>0</v>
      </c>
      <c r="I48" s="533" t="e">
        <f t="shared" si="2"/>
        <v>#REF!</v>
      </c>
      <c r="L48" s="178"/>
      <c r="M48" s="178"/>
      <c r="N48" s="178"/>
    </row>
    <row r="49" spans="1:14">
      <c r="A49" s="531" t="s">
        <v>2328</v>
      </c>
      <c r="B49" s="531" t="s">
        <v>2329</v>
      </c>
      <c r="C49" s="531" t="s">
        <v>30</v>
      </c>
      <c r="D49" s="532">
        <v>3</v>
      </c>
      <c r="E49" s="532">
        <v>659.47</v>
      </c>
      <c r="F49" s="532">
        <v>0</v>
      </c>
      <c r="G49" s="533">
        <f t="shared" si="0"/>
        <v>1978.41</v>
      </c>
      <c r="H49" s="534">
        <f t="shared" si="1"/>
        <v>0</v>
      </c>
      <c r="I49" s="533" t="e">
        <f t="shared" si="2"/>
        <v>#REF!</v>
      </c>
      <c r="L49" s="178"/>
      <c r="M49" s="178"/>
      <c r="N49" s="178"/>
    </row>
    <row r="50" spans="1:14">
      <c r="A50" s="531" t="s">
        <v>2330</v>
      </c>
      <c r="B50" s="531" t="s">
        <v>2331</v>
      </c>
      <c r="C50" s="531" t="s">
        <v>30</v>
      </c>
      <c r="D50" s="532">
        <v>3</v>
      </c>
      <c r="E50" s="532">
        <v>462.33</v>
      </c>
      <c r="F50" s="532">
        <v>0</v>
      </c>
      <c r="G50" s="533">
        <f t="shared" si="0"/>
        <v>1386.99</v>
      </c>
      <c r="H50" s="534">
        <f t="shared" si="1"/>
        <v>0</v>
      </c>
      <c r="I50" s="533" t="e">
        <f t="shared" si="2"/>
        <v>#REF!</v>
      </c>
      <c r="L50" s="178"/>
      <c r="M50" s="178"/>
      <c r="N50" s="178"/>
    </row>
    <row r="51" spans="1:14">
      <c r="A51" s="528" t="s">
        <v>2008</v>
      </c>
      <c r="B51" s="528" t="s">
        <v>2332</v>
      </c>
      <c r="C51" s="535"/>
      <c r="D51" s="535"/>
      <c r="E51" s="535"/>
      <c r="F51" s="540"/>
      <c r="G51" s="533">
        <f t="shared" si="0"/>
        <v>0</v>
      </c>
      <c r="H51" s="534">
        <f t="shared" si="1"/>
        <v>0</v>
      </c>
      <c r="I51" s="533" t="e">
        <f t="shared" si="2"/>
        <v>#REF!</v>
      </c>
      <c r="L51" s="178"/>
      <c r="M51" s="178"/>
      <c r="N51" s="178"/>
    </row>
    <row r="52" spans="1:14">
      <c r="A52" s="530" t="s">
        <v>2010</v>
      </c>
      <c r="B52" s="530" t="s">
        <v>2333</v>
      </c>
      <c r="C52" s="535"/>
      <c r="D52" s="535"/>
      <c r="E52" s="535"/>
      <c r="F52" s="539"/>
      <c r="G52" s="533">
        <f t="shared" si="0"/>
        <v>0</v>
      </c>
      <c r="H52" s="534">
        <f t="shared" si="1"/>
        <v>0</v>
      </c>
      <c r="I52" s="533" t="e">
        <f t="shared" si="2"/>
        <v>#REF!</v>
      </c>
      <c r="L52" s="178"/>
      <c r="M52" s="178"/>
      <c r="N52" s="178"/>
    </row>
    <row r="53" spans="1:14">
      <c r="A53" s="531" t="s">
        <v>2012</v>
      </c>
      <c r="B53" s="531" t="s">
        <v>2334</v>
      </c>
      <c r="C53" s="531" t="s">
        <v>1907</v>
      </c>
      <c r="D53" s="532">
        <v>2521</v>
      </c>
      <c r="E53" s="532">
        <v>60.43</v>
      </c>
      <c r="F53" s="532">
        <v>0</v>
      </c>
      <c r="G53" s="533">
        <f t="shared" si="0"/>
        <v>152344.03</v>
      </c>
      <c r="H53" s="534">
        <f t="shared" si="1"/>
        <v>0</v>
      </c>
      <c r="I53" s="533" t="e">
        <f t="shared" si="2"/>
        <v>#REF!</v>
      </c>
      <c r="L53" s="178"/>
      <c r="M53" s="178"/>
      <c r="N53" s="178"/>
    </row>
    <row r="54" spans="1:14">
      <c r="A54" s="531" t="s">
        <v>2014</v>
      </c>
      <c r="B54" s="531" t="s">
        <v>2335</v>
      </c>
      <c r="C54" s="531" t="s">
        <v>1907</v>
      </c>
      <c r="D54" s="532">
        <v>525</v>
      </c>
      <c r="E54" s="532">
        <v>66.67</v>
      </c>
      <c r="F54" s="532">
        <v>0</v>
      </c>
      <c r="G54" s="533">
        <f t="shared" si="0"/>
        <v>35001.75</v>
      </c>
      <c r="H54" s="534">
        <f t="shared" si="1"/>
        <v>0</v>
      </c>
      <c r="I54" s="533" t="e">
        <f t="shared" si="2"/>
        <v>#REF!</v>
      </c>
      <c r="L54" s="178"/>
      <c r="M54" s="178"/>
      <c r="N54" s="178"/>
    </row>
    <row r="55" spans="1:14">
      <c r="A55" s="530" t="s">
        <v>2336</v>
      </c>
      <c r="B55" s="530" t="s">
        <v>2337</v>
      </c>
      <c r="C55" s="535"/>
      <c r="D55" s="535"/>
      <c r="E55" s="535"/>
      <c r="F55" s="539"/>
      <c r="G55" s="533">
        <f t="shared" si="0"/>
        <v>0</v>
      </c>
      <c r="H55" s="534">
        <f t="shared" si="1"/>
        <v>0</v>
      </c>
      <c r="I55" s="533" t="e">
        <f t="shared" si="2"/>
        <v>#REF!</v>
      </c>
      <c r="L55" s="178"/>
      <c r="M55" s="178"/>
      <c r="N55" s="178"/>
    </row>
    <row r="56" spans="1:14">
      <c r="A56" s="531" t="s">
        <v>2338</v>
      </c>
      <c r="B56" s="531" t="s">
        <v>2339</v>
      </c>
      <c r="C56" s="531" t="s">
        <v>1313</v>
      </c>
      <c r="D56" s="532">
        <v>10728</v>
      </c>
      <c r="E56" s="532">
        <v>17.3</v>
      </c>
      <c r="F56" s="532">
        <v>0</v>
      </c>
      <c r="G56" s="533">
        <f t="shared" si="0"/>
        <v>185594.4</v>
      </c>
      <c r="H56" s="534">
        <f t="shared" si="1"/>
        <v>0</v>
      </c>
      <c r="I56" s="533" t="e">
        <f t="shared" si="2"/>
        <v>#REF!</v>
      </c>
      <c r="L56" s="178"/>
      <c r="M56" s="178"/>
      <c r="N56" s="178"/>
    </row>
    <row r="57" spans="1:14">
      <c r="A57" s="531" t="s">
        <v>2340</v>
      </c>
      <c r="B57" s="531" t="s">
        <v>2341</v>
      </c>
      <c r="C57" s="531" t="s">
        <v>1313</v>
      </c>
      <c r="D57" s="532">
        <v>839</v>
      </c>
      <c r="E57" s="532">
        <v>21.37</v>
      </c>
      <c r="F57" s="532">
        <v>0</v>
      </c>
      <c r="G57" s="533">
        <f t="shared" si="0"/>
        <v>17929.43</v>
      </c>
      <c r="H57" s="534">
        <f t="shared" si="1"/>
        <v>0</v>
      </c>
      <c r="I57" s="533" t="e">
        <f t="shared" si="2"/>
        <v>#REF!</v>
      </c>
      <c r="L57" s="178"/>
      <c r="M57" s="178"/>
      <c r="N57" s="178"/>
    </row>
    <row r="58" spans="1:14">
      <c r="A58" s="530" t="s">
        <v>2342</v>
      </c>
      <c r="B58" s="530" t="s">
        <v>2293</v>
      </c>
      <c r="C58" s="535"/>
      <c r="D58" s="535"/>
      <c r="E58" s="535"/>
      <c r="F58" s="539"/>
      <c r="G58" s="533">
        <f t="shared" si="0"/>
        <v>0</v>
      </c>
      <c r="H58" s="534">
        <f t="shared" si="1"/>
        <v>0</v>
      </c>
      <c r="I58" s="533" t="e">
        <f t="shared" si="2"/>
        <v>#REF!</v>
      </c>
      <c r="L58" s="178"/>
      <c r="M58" s="178"/>
      <c r="N58" s="178"/>
    </row>
    <row r="59" spans="1:14">
      <c r="A59" s="531" t="s">
        <v>2343</v>
      </c>
      <c r="B59" s="531" t="s">
        <v>2295</v>
      </c>
      <c r="C59" s="531" t="s">
        <v>30</v>
      </c>
      <c r="D59" s="532">
        <v>1588</v>
      </c>
      <c r="E59" s="532">
        <v>83.86</v>
      </c>
      <c r="F59" s="532">
        <v>0</v>
      </c>
      <c r="G59" s="533">
        <f t="shared" si="0"/>
        <v>133169.68</v>
      </c>
      <c r="H59" s="534">
        <f t="shared" si="1"/>
        <v>0</v>
      </c>
      <c r="I59" s="533" t="e">
        <f t="shared" si="2"/>
        <v>#REF!</v>
      </c>
      <c r="L59" s="178"/>
      <c r="M59" s="178"/>
      <c r="N59" s="178"/>
    </row>
    <row r="60" spans="1:14">
      <c r="A60" s="531" t="s">
        <v>2344</v>
      </c>
      <c r="B60" s="531" t="s">
        <v>2297</v>
      </c>
      <c r="C60" s="531" t="s">
        <v>30</v>
      </c>
      <c r="D60" s="532">
        <v>525</v>
      </c>
      <c r="E60" s="532">
        <v>105.72</v>
      </c>
      <c r="F60" s="532">
        <v>0</v>
      </c>
      <c r="G60" s="533">
        <f t="shared" si="0"/>
        <v>55503</v>
      </c>
      <c r="H60" s="534">
        <f t="shared" si="1"/>
        <v>0</v>
      </c>
      <c r="I60" s="533" t="e">
        <f t="shared" si="2"/>
        <v>#REF!</v>
      </c>
      <c r="L60" s="178"/>
      <c r="M60" s="178"/>
      <c r="N60" s="178"/>
    </row>
    <row r="61" spans="1:14">
      <c r="A61" s="530" t="s">
        <v>2345</v>
      </c>
      <c r="B61" s="530" t="s">
        <v>2305</v>
      </c>
      <c r="C61" s="535"/>
      <c r="D61" s="535"/>
      <c r="E61" s="535"/>
      <c r="F61" s="539"/>
      <c r="G61" s="533">
        <f t="shared" si="0"/>
        <v>0</v>
      </c>
      <c r="H61" s="534">
        <f t="shared" si="1"/>
        <v>0</v>
      </c>
      <c r="I61" s="533" t="e">
        <f t="shared" si="2"/>
        <v>#REF!</v>
      </c>
      <c r="L61" s="178"/>
      <c r="M61" s="178"/>
      <c r="N61" s="178"/>
    </row>
    <row r="62" spans="1:14">
      <c r="A62" s="531" t="s">
        <v>2346</v>
      </c>
      <c r="B62" s="531" t="s">
        <v>2347</v>
      </c>
      <c r="C62" s="531" t="s">
        <v>23</v>
      </c>
      <c r="D62" s="532">
        <v>1</v>
      </c>
      <c r="E62" s="532">
        <v>7168.66</v>
      </c>
      <c r="F62" s="532">
        <v>0</v>
      </c>
      <c r="G62" s="533">
        <f t="shared" si="0"/>
        <v>7168.66</v>
      </c>
      <c r="H62" s="534">
        <f t="shared" si="1"/>
        <v>0</v>
      </c>
      <c r="I62" s="533" t="e">
        <f t="shared" si="2"/>
        <v>#REF!</v>
      </c>
      <c r="L62" s="178"/>
      <c r="M62" s="178"/>
      <c r="N62" s="178"/>
    </row>
    <row r="63" spans="1:14">
      <c r="A63" s="528" t="s">
        <v>2054</v>
      </c>
      <c r="B63" s="528" t="s">
        <v>2348</v>
      </c>
      <c r="C63" s="535"/>
      <c r="D63" s="535"/>
      <c r="E63" s="535"/>
      <c r="F63" s="540"/>
      <c r="G63" s="533">
        <f t="shared" si="0"/>
        <v>0</v>
      </c>
      <c r="H63" s="534">
        <f t="shared" si="1"/>
        <v>0</v>
      </c>
      <c r="I63" s="533" t="e">
        <f t="shared" si="2"/>
        <v>#REF!</v>
      </c>
      <c r="L63" s="178"/>
      <c r="M63" s="178"/>
      <c r="N63" s="178"/>
    </row>
    <row r="64" spans="1:14">
      <c r="A64" s="530" t="s">
        <v>2056</v>
      </c>
      <c r="B64" s="530" t="s">
        <v>2349</v>
      </c>
      <c r="C64" s="535"/>
      <c r="D64" s="535"/>
      <c r="E64" s="535"/>
      <c r="F64" s="539"/>
      <c r="G64" s="533">
        <f t="shared" si="0"/>
        <v>0</v>
      </c>
      <c r="H64" s="534">
        <f t="shared" si="1"/>
        <v>0</v>
      </c>
      <c r="I64" s="533" t="e">
        <f t="shared" si="2"/>
        <v>#REF!</v>
      </c>
      <c r="L64" s="178"/>
      <c r="M64" s="178"/>
      <c r="N64" s="178"/>
    </row>
    <row r="65" spans="1:14">
      <c r="A65" s="531" t="s">
        <v>2058</v>
      </c>
      <c r="B65" s="531" t="s">
        <v>2350</v>
      </c>
      <c r="C65" s="531" t="s">
        <v>1907</v>
      </c>
      <c r="D65" s="532">
        <v>1979</v>
      </c>
      <c r="E65" s="532">
        <v>53.35</v>
      </c>
      <c r="F65" s="532">
        <v>3.33</v>
      </c>
      <c r="G65" s="533">
        <f t="shared" si="0"/>
        <v>105579.65000000001</v>
      </c>
      <c r="H65" s="534">
        <f t="shared" si="1"/>
        <v>6590.07</v>
      </c>
      <c r="I65" s="533" t="e">
        <f t="shared" si="2"/>
        <v>#REF!</v>
      </c>
      <c r="L65" s="178"/>
      <c r="M65" s="178"/>
      <c r="N65" s="178"/>
    </row>
    <row r="66" spans="1:14">
      <c r="A66" s="531" t="s">
        <v>2060</v>
      </c>
      <c r="B66" s="531" t="s">
        <v>2351</v>
      </c>
      <c r="C66" s="531" t="s">
        <v>1907</v>
      </c>
      <c r="D66" s="532">
        <v>3525</v>
      </c>
      <c r="E66" s="532">
        <v>39.07</v>
      </c>
      <c r="F66" s="532">
        <v>0.88</v>
      </c>
      <c r="G66" s="533">
        <f t="shared" si="0"/>
        <v>137721.75</v>
      </c>
      <c r="H66" s="534">
        <f t="shared" si="1"/>
        <v>3102</v>
      </c>
      <c r="I66" s="533" t="e">
        <f t="shared" si="2"/>
        <v>#REF!</v>
      </c>
      <c r="L66" s="178"/>
      <c r="M66" s="178"/>
      <c r="N66" s="178"/>
    </row>
    <row r="67" spans="1:14">
      <c r="A67" s="531" t="s">
        <v>2062</v>
      </c>
      <c r="B67" s="531" t="s">
        <v>2352</v>
      </c>
      <c r="C67" s="531" t="s">
        <v>1907</v>
      </c>
      <c r="D67" s="532">
        <v>524</v>
      </c>
      <c r="E67" s="532">
        <v>39.07</v>
      </c>
      <c r="F67" s="532">
        <v>3</v>
      </c>
      <c r="G67" s="533">
        <f t="shared" si="0"/>
        <v>20472.68</v>
      </c>
      <c r="H67" s="534">
        <f t="shared" si="1"/>
        <v>1572</v>
      </c>
      <c r="I67" s="533" t="e">
        <f t="shared" si="2"/>
        <v>#REF!</v>
      </c>
      <c r="L67" s="178"/>
      <c r="M67" s="178"/>
      <c r="N67" s="178"/>
    </row>
    <row r="68" spans="1:14">
      <c r="A68" s="531" t="s">
        <v>2064</v>
      </c>
      <c r="B68" s="531" t="s">
        <v>2353</v>
      </c>
      <c r="C68" s="531" t="s">
        <v>1907</v>
      </c>
      <c r="D68" s="532">
        <v>30</v>
      </c>
      <c r="E68" s="532">
        <v>56.85</v>
      </c>
      <c r="F68" s="532">
        <v>3.59</v>
      </c>
      <c r="G68" s="533">
        <f t="shared" si="0"/>
        <v>1705.5</v>
      </c>
      <c r="H68" s="534">
        <f t="shared" si="1"/>
        <v>107.69999999999999</v>
      </c>
      <c r="I68" s="533" t="e">
        <f t="shared" si="2"/>
        <v>#REF!</v>
      </c>
      <c r="L68" s="178"/>
      <c r="M68" s="178"/>
      <c r="N68" s="178"/>
    </row>
    <row r="69" spans="1:14">
      <c r="A69" s="531" t="s">
        <v>2066</v>
      </c>
      <c r="B69" s="531" t="s">
        <v>2354</v>
      </c>
      <c r="C69" s="531" t="s">
        <v>1907</v>
      </c>
      <c r="D69" s="532">
        <v>950</v>
      </c>
      <c r="E69" s="532">
        <v>61.75</v>
      </c>
      <c r="F69" s="532">
        <v>7.92</v>
      </c>
      <c r="G69" s="533">
        <f t="shared" si="0"/>
        <v>58662.5</v>
      </c>
      <c r="H69" s="534">
        <f t="shared" si="1"/>
        <v>7524</v>
      </c>
      <c r="I69" s="533" t="e">
        <f t="shared" si="2"/>
        <v>#REF!</v>
      </c>
      <c r="L69" s="178"/>
      <c r="M69" s="178"/>
      <c r="N69" s="178"/>
    </row>
    <row r="70" spans="1:14">
      <c r="A70" s="531" t="s">
        <v>2068</v>
      </c>
      <c r="B70" s="531" t="s">
        <v>2355</v>
      </c>
      <c r="C70" s="531" t="s">
        <v>1907</v>
      </c>
      <c r="D70" s="532">
        <v>443</v>
      </c>
      <c r="E70" s="532">
        <v>46.56</v>
      </c>
      <c r="F70" s="532">
        <v>2.79</v>
      </c>
      <c r="G70" s="533">
        <f t="shared" si="0"/>
        <v>20626.080000000002</v>
      </c>
      <c r="H70" s="534">
        <f t="shared" si="1"/>
        <v>1235.97</v>
      </c>
      <c r="I70" s="533" t="e">
        <f t="shared" si="2"/>
        <v>#REF!</v>
      </c>
      <c r="L70" s="178"/>
      <c r="M70" s="178"/>
      <c r="N70" s="178"/>
    </row>
    <row r="71" spans="1:14">
      <c r="A71" s="531" t="s">
        <v>2070</v>
      </c>
      <c r="B71" s="531" t="s">
        <v>2356</v>
      </c>
      <c r="C71" s="531" t="s">
        <v>1907</v>
      </c>
      <c r="D71" s="532">
        <v>6</v>
      </c>
      <c r="E71" s="532">
        <v>46.71</v>
      </c>
      <c r="F71" s="532">
        <v>22</v>
      </c>
      <c r="G71" s="533">
        <f t="shared" si="0"/>
        <v>280.26</v>
      </c>
      <c r="H71" s="534">
        <f t="shared" si="1"/>
        <v>132</v>
      </c>
      <c r="I71" s="533" t="e">
        <f t="shared" si="2"/>
        <v>#REF!</v>
      </c>
      <c r="L71" s="178"/>
      <c r="M71" s="178"/>
      <c r="N71" s="178"/>
    </row>
    <row r="72" spans="1:14">
      <c r="A72" s="531" t="s">
        <v>2072</v>
      </c>
      <c r="B72" s="531" t="s">
        <v>2357</v>
      </c>
      <c r="C72" s="531" t="s">
        <v>1907</v>
      </c>
      <c r="D72" s="532">
        <v>1798</v>
      </c>
      <c r="E72" s="532">
        <v>32.29</v>
      </c>
      <c r="F72" s="532">
        <v>3.33</v>
      </c>
      <c r="G72" s="533">
        <f t="shared" si="0"/>
        <v>58057.42</v>
      </c>
      <c r="H72" s="534">
        <f t="shared" si="1"/>
        <v>5987.34</v>
      </c>
      <c r="I72" s="533" t="e">
        <f t="shared" si="2"/>
        <v>#REF!</v>
      </c>
      <c r="L72" s="178"/>
      <c r="M72" s="178"/>
      <c r="N72" s="178"/>
    </row>
    <row r="73" spans="1:14">
      <c r="A73" s="530" t="s">
        <v>2088</v>
      </c>
      <c r="B73" s="530" t="s">
        <v>2358</v>
      </c>
      <c r="C73" s="535"/>
      <c r="D73" s="535"/>
      <c r="E73" s="535"/>
      <c r="F73" s="539"/>
      <c r="G73" s="533">
        <f t="shared" si="0"/>
        <v>0</v>
      </c>
      <c r="H73" s="534">
        <f t="shared" si="1"/>
        <v>0</v>
      </c>
      <c r="I73" s="533" t="e">
        <f t="shared" si="2"/>
        <v>#REF!</v>
      </c>
      <c r="L73" s="178"/>
      <c r="M73" s="178"/>
      <c r="N73" s="178"/>
    </row>
    <row r="74" spans="1:14">
      <c r="A74" s="531" t="s">
        <v>2090</v>
      </c>
      <c r="B74" s="531" t="s">
        <v>2359</v>
      </c>
      <c r="C74" s="531" t="s">
        <v>1313</v>
      </c>
      <c r="D74" s="532">
        <v>5948.88</v>
      </c>
      <c r="E74" s="532">
        <v>12.64</v>
      </c>
      <c r="F74" s="532">
        <v>2.0499999999999998</v>
      </c>
      <c r="G74" s="533">
        <f t="shared" si="0"/>
        <v>75193.843200000003</v>
      </c>
      <c r="H74" s="534">
        <f t="shared" si="1"/>
        <v>12195.204</v>
      </c>
      <c r="I74" s="533" t="e">
        <f t="shared" si="2"/>
        <v>#REF!</v>
      </c>
      <c r="L74" s="178"/>
      <c r="M74" s="178"/>
      <c r="N74" s="178"/>
    </row>
    <row r="75" spans="1:14">
      <c r="A75" s="531" t="s">
        <v>2092</v>
      </c>
      <c r="B75" s="531" t="s">
        <v>2360</v>
      </c>
      <c r="C75" s="531" t="s">
        <v>1313</v>
      </c>
      <c r="D75" s="532">
        <v>8</v>
      </c>
      <c r="E75" s="532">
        <v>14.73</v>
      </c>
      <c r="F75" s="532">
        <v>3.29</v>
      </c>
      <c r="G75" s="533">
        <f t="shared" si="0"/>
        <v>117.84</v>
      </c>
      <c r="H75" s="534">
        <f t="shared" si="1"/>
        <v>26.32</v>
      </c>
      <c r="I75" s="533" t="e">
        <f t="shared" si="2"/>
        <v>#REF!</v>
      </c>
      <c r="L75" s="178"/>
      <c r="M75" s="178"/>
      <c r="N75" s="178"/>
    </row>
    <row r="76" spans="1:14">
      <c r="A76" s="531" t="s">
        <v>2094</v>
      </c>
      <c r="B76" s="531" t="s">
        <v>2361</v>
      </c>
      <c r="C76" s="531" t="s">
        <v>1313</v>
      </c>
      <c r="D76" s="532">
        <v>1973.08</v>
      </c>
      <c r="E76" s="532">
        <v>26.52</v>
      </c>
      <c r="F76" s="532">
        <v>5.49</v>
      </c>
      <c r="G76" s="533">
        <f t="shared" si="0"/>
        <v>52326.081599999998</v>
      </c>
      <c r="H76" s="534">
        <f t="shared" si="1"/>
        <v>10832.209199999999</v>
      </c>
      <c r="I76" s="533" t="e">
        <f t="shared" si="2"/>
        <v>#REF!</v>
      </c>
      <c r="L76" s="178"/>
      <c r="M76" s="178"/>
      <c r="N76" s="178"/>
    </row>
    <row r="77" spans="1:14">
      <c r="A77" s="531" t="s">
        <v>2096</v>
      </c>
      <c r="B77" s="531" t="s">
        <v>2362</v>
      </c>
      <c r="C77" s="531" t="s">
        <v>1313</v>
      </c>
      <c r="D77" s="532">
        <v>2638.04</v>
      </c>
      <c r="E77" s="532">
        <v>12.64</v>
      </c>
      <c r="F77" s="532">
        <v>2.0499999999999998</v>
      </c>
      <c r="G77" s="533">
        <f t="shared" si="0"/>
        <v>33344.825600000004</v>
      </c>
      <c r="H77" s="534">
        <f t="shared" si="1"/>
        <v>5407.9819999999991</v>
      </c>
      <c r="I77" s="533" t="e">
        <f t="shared" si="2"/>
        <v>#REF!</v>
      </c>
      <c r="L77" s="178"/>
      <c r="M77" s="178"/>
      <c r="N77" s="178"/>
    </row>
    <row r="78" spans="1:14">
      <c r="A78" s="531" t="s">
        <v>2098</v>
      </c>
      <c r="B78" s="531" t="s">
        <v>2363</v>
      </c>
      <c r="C78" s="531" t="s">
        <v>1313</v>
      </c>
      <c r="D78" s="532">
        <v>26</v>
      </c>
      <c r="E78" s="532">
        <v>14.73</v>
      </c>
      <c r="F78" s="532">
        <v>3.29</v>
      </c>
      <c r="G78" s="533">
        <f t="shared" si="0"/>
        <v>382.98</v>
      </c>
      <c r="H78" s="534">
        <f t="shared" si="1"/>
        <v>85.54</v>
      </c>
      <c r="I78" s="533" t="e">
        <f t="shared" si="2"/>
        <v>#REF!</v>
      </c>
      <c r="L78" s="178"/>
      <c r="M78" s="178"/>
      <c r="N78" s="178"/>
    </row>
    <row r="79" spans="1:14">
      <c r="A79" s="531" t="s">
        <v>2100</v>
      </c>
      <c r="B79" s="531" t="s">
        <v>2364</v>
      </c>
      <c r="C79" s="531" t="s">
        <v>1313</v>
      </c>
      <c r="D79" s="532">
        <v>312.5</v>
      </c>
      <c r="E79" s="532">
        <v>26.52</v>
      </c>
      <c r="F79" s="532">
        <v>5.49</v>
      </c>
      <c r="G79" s="533">
        <f t="shared" ref="G79:G128" si="3">+E79*D79</f>
        <v>8287.5</v>
      </c>
      <c r="H79" s="534">
        <f t="shared" ref="H79:H128" si="4">+F79*D79</f>
        <v>1715.625</v>
      </c>
      <c r="I79" s="533" t="e">
        <f t="shared" ref="I79:I128" si="5">+G79+(H79*$I$8)</f>
        <v>#REF!</v>
      </c>
      <c r="L79" s="178"/>
      <c r="M79" s="178"/>
      <c r="N79" s="178"/>
    </row>
    <row r="80" spans="1:14">
      <c r="A80" s="530" t="s">
        <v>2102</v>
      </c>
      <c r="B80" s="530" t="s">
        <v>2365</v>
      </c>
      <c r="C80" s="535"/>
      <c r="D80" s="535"/>
      <c r="E80" s="535"/>
      <c r="F80" s="539"/>
      <c r="G80" s="533">
        <f t="shared" si="3"/>
        <v>0</v>
      </c>
      <c r="H80" s="534">
        <f t="shared" si="4"/>
        <v>0</v>
      </c>
      <c r="I80" s="533" t="e">
        <f t="shared" si="5"/>
        <v>#REF!</v>
      </c>
      <c r="L80" s="178"/>
      <c r="M80" s="178"/>
      <c r="N80" s="178"/>
    </row>
    <row r="81" spans="1:14">
      <c r="A81" s="531" t="s">
        <v>2366</v>
      </c>
      <c r="B81" s="531" t="s">
        <v>2367</v>
      </c>
      <c r="C81" s="531" t="s">
        <v>1313</v>
      </c>
      <c r="D81" s="532">
        <v>12</v>
      </c>
      <c r="E81" s="532">
        <v>14.73</v>
      </c>
      <c r="F81" s="532">
        <v>3.29</v>
      </c>
      <c r="G81" s="533">
        <f t="shared" si="3"/>
        <v>176.76</v>
      </c>
      <c r="H81" s="534">
        <f t="shared" si="4"/>
        <v>39.480000000000004</v>
      </c>
      <c r="I81" s="533" t="e">
        <f t="shared" si="5"/>
        <v>#REF!</v>
      </c>
      <c r="L81" s="178"/>
      <c r="M81" s="178"/>
      <c r="N81" s="178"/>
    </row>
    <row r="82" spans="1:14">
      <c r="A82" s="531" t="s">
        <v>2106</v>
      </c>
      <c r="B82" s="531" t="s">
        <v>2368</v>
      </c>
      <c r="C82" s="531" t="s">
        <v>1313</v>
      </c>
      <c r="D82" s="532">
        <v>93.89</v>
      </c>
      <c r="E82" s="532">
        <v>25.36</v>
      </c>
      <c r="F82" s="532">
        <v>5.49</v>
      </c>
      <c r="G82" s="533">
        <f t="shared" si="3"/>
        <v>2381.0504000000001</v>
      </c>
      <c r="H82" s="534">
        <f t="shared" si="4"/>
        <v>515.45609999999999</v>
      </c>
      <c r="I82" s="533" t="e">
        <f t="shared" si="5"/>
        <v>#REF!</v>
      </c>
      <c r="L82" s="178"/>
      <c r="M82" s="178"/>
      <c r="N82" s="178"/>
    </row>
    <row r="83" spans="1:14">
      <c r="A83" s="531" t="s">
        <v>2110</v>
      </c>
      <c r="B83" s="531" t="s">
        <v>2369</v>
      </c>
      <c r="C83" s="531" t="s">
        <v>1313</v>
      </c>
      <c r="D83" s="532">
        <v>105.89</v>
      </c>
      <c r="E83" s="532">
        <v>1.85</v>
      </c>
      <c r="F83" s="532">
        <v>0</v>
      </c>
      <c r="G83" s="533">
        <f t="shared" si="3"/>
        <v>195.8965</v>
      </c>
      <c r="H83" s="534">
        <f t="shared" si="4"/>
        <v>0</v>
      </c>
      <c r="I83" s="533" t="e">
        <f t="shared" si="5"/>
        <v>#REF!</v>
      </c>
      <c r="L83" s="178"/>
      <c r="M83" s="178"/>
      <c r="N83" s="178"/>
    </row>
    <row r="84" spans="1:14">
      <c r="A84" s="531" t="s">
        <v>2112</v>
      </c>
      <c r="B84" s="531" t="s">
        <v>2370</v>
      </c>
      <c r="C84" s="531" t="s">
        <v>118</v>
      </c>
      <c r="D84" s="532">
        <v>27.53</v>
      </c>
      <c r="E84" s="532">
        <v>56.98</v>
      </c>
      <c r="F84" s="532">
        <v>0</v>
      </c>
      <c r="G84" s="533">
        <f t="shared" si="3"/>
        <v>1568.6594</v>
      </c>
      <c r="H84" s="534">
        <f t="shared" si="4"/>
        <v>0</v>
      </c>
      <c r="I84" s="533" t="e">
        <f t="shared" si="5"/>
        <v>#REF!</v>
      </c>
      <c r="L84" s="178"/>
      <c r="M84" s="178"/>
      <c r="N84" s="178"/>
    </row>
    <row r="85" spans="1:14">
      <c r="A85" s="531" t="s">
        <v>2371</v>
      </c>
      <c r="B85" s="531" t="s">
        <v>2372</v>
      </c>
      <c r="C85" s="531" t="s">
        <v>118</v>
      </c>
      <c r="D85" s="532">
        <v>4.24</v>
      </c>
      <c r="E85" s="532">
        <v>87.96</v>
      </c>
      <c r="F85" s="532">
        <v>0</v>
      </c>
      <c r="G85" s="533">
        <f t="shared" si="3"/>
        <v>372.9504</v>
      </c>
      <c r="H85" s="534">
        <f t="shared" si="4"/>
        <v>0</v>
      </c>
      <c r="I85" s="533" t="e">
        <f t="shared" si="5"/>
        <v>#REF!</v>
      </c>
      <c r="L85" s="178"/>
      <c r="M85" s="178"/>
      <c r="N85" s="178"/>
    </row>
    <row r="86" spans="1:14">
      <c r="A86" s="531" t="s">
        <v>2114</v>
      </c>
      <c r="B86" s="531" t="s">
        <v>2373</v>
      </c>
      <c r="C86" s="531" t="s">
        <v>118</v>
      </c>
      <c r="D86" s="532">
        <v>23.3</v>
      </c>
      <c r="E86" s="532">
        <v>45.32</v>
      </c>
      <c r="F86" s="532">
        <v>0</v>
      </c>
      <c r="G86" s="533">
        <f t="shared" si="3"/>
        <v>1055.9560000000001</v>
      </c>
      <c r="H86" s="534">
        <f t="shared" si="4"/>
        <v>0</v>
      </c>
      <c r="I86" s="533" t="e">
        <f t="shared" si="5"/>
        <v>#REF!</v>
      </c>
      <c r="L86" s="178"/>
      <c r="M86" s="178"/>
      <c r="N86" s="178"/>
    </row>
    <row r="87" spans="1:14">
      <c r="A87" s="531" t="s">
        <v>2374</v>
      </c>
      <c r="B87" s="531" t="s">
        <v>2194</v>
      </c>
      <c r="C87" s="531" t="s">
        <v>118</v>
      </c>
      <c r="D87" s="532">
        <v>12.49</v>
      </c>
      <c r="E87" s="532">
        <v>39.93</v>
      </c>
      <c r="F87" s="532">
        <v>0</v>
      </c>
      <c r="G87" s="533">
        <f t="shared" si="3"/>
        <v>498.72570000000002</v>
      </c>
      <c r="H87" s="534">
        <f t="shared" si="4"/>
        <v>0</v>
      </c>
      <c r="I87" s="533" t="e">
        <f t="shared" si="5"/>
        <v>#REF!</v>
      </c>
      <c r="L87" s="178"/>
      <c r="M87" s="178"/>
      <c r="N87" s="178"/>
    </row>
    <row r="88" spans="1:14">
      <c r="A88" s="530" t="s">
        <v>2118</v>
      </c>
      <c r="B88" s="530" t="s">
        <v>2375</v>
      </c>
      <c r="C88" s="535"/>
      <c r="D88" s="535"/>
      <c r="E88" s="535"/>
      <c r="F88" s="539"/>
      <c r="G88" s="533">
        <f t="shared" si="3"/>
        <v>0</v>
      </c>
      <c r="H88" s="534">
        <f t="shared" si="4"/>
        <v>0</v>
      </c>
      <c r="I88" s="533" t="e">
        <f t="shared" si="5"/>
        <v>#REF!</v>
      </c>
      <c r="L88" s="178"/>
      <c r="M88" s="178"/>
      <c r="N88" s="178"/>
    </row>
    <row r="89" spans="1:14">
      <c r="A89" s="531" t="s">
        <v>2120</v>
      </c>
      <c r="B89" s="531" t="s">
        <v>2376</v>
      </c>
      <c r="C89" s="531" t="s">
        <v>1313</v>
      </c>
      <c r="D89" s="532">
        <v>80.55</v>
      </c>
      <c r="E89" s="532">
        <v>17.86</v>
      </c>
      <c r="F89" s="532">
        <v>1.83</v>
      </c>
      <c r="G89" s="533">
        <f t="shared" si="3"/>
        <v>1438.6229999999998</v>
      </c>
      <c r="H89" s="534">
        <f t="shared" si="4"/>
        <v>147.40649999999999</v>
      </c>
      <c r="I89" s="533" t="e">
        <f t="shared" si="5"/>
        <v>#REF!</v>
      </c>
      <c r="L89" s="178"/>
      <c r="M89" s="178"/>
      <c r="N89" s="178"/>
    </row>
    <row r="90" spans="1:14">
      <c r="A90" s="531" t="s">
        <v>2377</v>
      </c>
      <c r="B90" s="531" t="s">
        <v>2378</v>
      </c>
      <c r="C90" s="531" t="s">
        <v>1313</v>
      </c>
      <c r="D90" s="532">
        <v>92.95</v>
      </c>
      <c r="E90" s="532">
        <v>23.85</v>
      </c>
      <c r="F90" s="532">
        <v>2.77</v>
      </c>
      <c r="G90" s="533">
        <f t="shared" si="3"/>
        <v>2216.8575000000001</v>
      </c>
      <c r="H90" s="534">
        <f t="shared" si="4"/>
        <v>257.47149999999999</v>
      </c>
      <c r="I90" s="533" t="e">
        <f t="shared" si="5"/>
        <v>#REF!</v>
      </c>
      <c r="L90" s="178"/>
      <c r="M90" s="178"/>
      <c r="N90" s="178"/>
    </row>
    <row r="91" spans="1:14">
      <c r="A91" s="531" t="s">
        <v>2122</v>
      </c>
      <c r="B91" s="531" t="s">
        <v>2379</v>
      </c>
      <c r="C91" s="531" t="s">
        <v>1313</v>
      </c>
      <c r="D91" s="532">
        <v>469.52</v>
      </c>
      <c r="E91" s="532">
        <v>24.95</v>
      </c>
      <c r="F91" s="532">
        <v>4.55</v>
      </c>
      <c r="G91" s="533">
        <f t="shared" si="3"/>
        <v>11714.523999999999</v>
      </c>
      <c r="H91" s="534">
        <f t="shared" si="4"/>
        <v>2136.3159999999998</v>
      </c>
      <c r="I91" s="533" t="e">
        <f t="shared" si="5"/>
        <v>#REF!</v>
      </c>
      <c r="L91" s="178"/>
      <c r="M91" s="178"/>
      <c r="N91" s="178"/>
    </row>
    <row r="92" spans="1:14">
      <c r="A92" s="531" t="s">
        <v>2128</v>
      </c>
      <c r="B92" s="531" t="s">
        <v>2380</v>
      </c>
      <c r="C92" s="531" t="s">
        <v>1313</v>
      </c>
      <c r="D92" s="532">
        <v>411</v>
      </c>
      <c r="E92" s="532">
        <v>35.979999999999997</v>
      </c>
      <c r="F92" s="532">
        <v>20.46</v>
      </c>
      <c r="G92" s="533">
        <f t="shared" si="3"/>
        <v>14787.779999999999</v>
      </c>
      <c r="H92" s="534">
        <f t="shared" si="4"/>
        <v>8409.06</v>
      </c>
      <c r="I92" s="533" t="e">
        <f t="shared" si="5"/>
        <v>#REF!</v>
      </c>
      <c r="L92" s="178"/>
      <c r="M92" s="178"/>
      <c r="N92" s="178"/>
    </row>
    <row r="93" spans="1:14">
      <c r="A93" s="531" t="s">
        <v>2381</v>
      </c>
      <c r="B93" s="531" t="s">
        <v>2382</v>
      </c>
      <c r="C93" s="531" t="s">
        <v>1313</v>
      </c>
      <c r="D93" s="532">
        <v>94</v>
      </c>
      <c r="E93" s="532">
        <v>109.56</v>
      </c>
      <c r="F93" s="532">
        <v>0</v>
      </c>
      <c r="G93" s="533">
        <f t="shared" si="3"/>
        <v>10298.64</v>
      </c>
      <c r="H93" s="534">
        <f t="shared" si="4"/>
        <v>0</v>
      </c>
      <c r="I93" s="533" t="e">
        <f t="shared" si="5"/>
        <v>#REF!</v>
      </c>
      <c r="L93" s="178"/>
      <c r="M93" s="178"/>
      <c r="N93" s="178"/>
    </row>
    <row r="94" spans="1:14">
      <c r="A94" s="531" t="s">
        <v>2383</v>
      </c>
      <c r="B94" s="531" t="s">
        <v>2384</v>
      </c>
      <c r="C94" s="531" t="s">
        <v>30</v>
      </c>
      <c r="D94" s="532">
        <v>33</v>
      </c>
      <c r="E94" s="532">
        <v>42.17</v>
      </c>
      <c r="F94" s="532">
        <v>0</v>
      </c>
      <c r="G94" s="533">
        <f t="shared" si="3"/>
        <v>1391.6100000000001</v>
      </c>
      <c r="H94" s="534">
        <f t="shared" si="4"/>
        <v>0</v>
      </c>
      <c r="I94" s="533" t="e">
        <f t="shared" si="5"/>
        <v>#REF!</v>
      </c>
      <c r="L94" s="178"/>
      <c r="M94" s="178"/>
      <c r="N94" s="178"/>
    </row>
    <row r="95" spans="1:14">
      <c r="A95" s="531" t="s">
        <v>2385</v>
      </c>
      <c r="B95" s="531" t="s">
        <v>2386</v>
      </c>
      <c r="C95" s="531" t="s">
        <v>30</v>
      </c>
      <c r="D95" s="532">
        <v>29</v>
      </c>
      <c r="E95" s="532">
        <v>68.42</v>
      </c>
      <c r="F95" s="532">
        <v>0</v>
      </c>
      <c r="G95" s="533">
        <f t="shared" si="3"/>
        <v>1984.18</v>
      </c>
      <c r="H95" s="534">
        <f t="shared" si="4"/>
        <v>0</v>
      </c>
      <c r="I95" s="533" t="e">
        <f t="shared" si="5"/>
        <v>#REF!</v>
      </c>
      <c r="L95" s="178"/>
      <c r="M95" s="178"/>
      <c r="N95" s="178"/>
    </row>
    <row r="96" spans="1:14">
      <c r="A96" s="531" t="s">
        <v>2387</v>
      </c>
      <c r="B96" s="531" t="s">
        <v>2388</v>
      </c>
      <c r="C96" s="531" t="s">
        <v>30</v>
      </c>
      <c r="D96" s="532">
        <v>131</v>
      </c>
      <c r="E96" s="532">
        <v>90.18</v>
      </c>
      <c r="F96" s="532">
        <v>0</v>
      </c>
      <c r="G96" s="533">
        <f t="shared" si="3"/>
        <v>11813.580000000002</v>
      </c>
      <c r="H96" s="534">
        <f t="shared" si="4"/>
        <v>0</v>
      </c>
      <c r="I96" s="533" t="e">
        <f t="shared" si="5"/>
        <v>#REF!</v>
      </c>
      <c r="L96" s="178"/>
      <c r="M96" s="178"/>
      <c r="N96" s="178"/>
    </row>
    <row r="97" spans="1:14">
      <c r="A97" s="531" t="s">
        <v>2389</v>
      </c>
      <c r="B97" s="531" t="s">
        <v>2390</v>
      </c>
      <c r="C97" s="531" t="s">
        <v>30</v>
      </c>
      <c r="D97" s="532">
        <v>6</v>
      </c>
      <c r="E97" s="532">
        <v>162.32</v>
      </c>
      <c r="F97" s="532">
        <v>0</v>
      </c>
      <c r="G97" s="533">
        <f t="shared" si="3"/>
        <v>973.92</v>
      </c>
      <c r="H97" s="534">
        <f t="shared" si="4"/>
        <v>0</v>
      </c>
      <c r="I97" s="533" t="e">
        <f t="shared" si="5"/>
        <v>#REF!</v>
      </c>
      <c r="L97" s="178"/>
      <c r="M97" s="178"/>
      <c r="N97" s="178"/>
    </row>
    <row r="98" spans="1:14">
      <c r="A98" s="531" t="s">
        <v>2391</v>
      </c>
      <c r="B98" s="531" t="s">
        <v>2392</v>
      </c>
      <c r="C98" s="531" t="s">
        <v>30</v>
      </c>
      <c r="D98" s="532">
        <v>15</v>
      </c>
      <c r="E98" s="532">
        <v>38.21</v>
      </c>
      <c r="F98" s="532">
        <v>0</v>
      </c>
      <c r="G98" s="533">
        <f t="shared" si="3"/>
        <v>573.15</v>
      </c>
      <c r="H98" s="534">
        <f t="shared" si="4"/>
        <v>0</v>
      </c>
      <c r="I98" s="533" t="e">
        <f t="shared" si="5"/>
        <v>#REF!</v>
      </c>
      <c r="L98" s="178"/>
      <c r="M98" s="178"/>
      <c r="N98" s="178"/>
    </row>
    <row r="99" spans="1:14">
      <c r="A99" s="531" t="s">
        <v>2393</v>
      </c>
      <c r="B99" s="531" t="s">
        <v>2394</v>
      </c>
      <c r="C99" s="531" t="s">
        <v>30</v>
      </c>
      <c r="D99" s="532">
        <v>38</v>
      </c>
      <c r="E99" s="532">
        <v>54.41</v>
      </c>
      <c r="F99" s="532">
        <v>0</v>
      </c>
      <c r="G99" s="533">
        <f t="shared" si="3"/>
        <v>2067.58</v>
      </c>
      <c r="H99" s="534">
        <f t="shared" si="4"/>
        <v>0</v>
      </c>
      <c r="I99" s="533" t="e">
        <f t="shared" si="5"/>
        <v>#REF!</v>
      </c>
      <c r="L99" s="178"/>
      <c r="M99" s="178"/>
      <c r="N99" s="178"/>
    </row>
    <row r="100" spans="1:14">
      <c r="A100" s="530" t="s">
        <v>2395</v>
      </c>
      <c r="B100" s="530" t="s">
        <v>2396</v>
      </c>
      <c r="C100" s="535"/>
      <c r="D100" s="535"/>
      <c r="E100" s="535"/>
      <c r="F100" s="539"/>
      <c r="G100" s="533">
        <f t="shared" si="3"/>
        <v>0</v>
      </c>
      <c r="H100" s="534">
        <f t="shared" si="4"/>
        <v>0</v>
      </c>
      <c r="I100" s="533" t="e">
        <f t="shared" si="5"/>
        <v>#REF!</v>
      </c>
      <c r="L100" s="178"/>
      <c r="M100" s="178"/>
      <c r="N100" s="178"/>
    </row>
    <row r="101" spans="1:14">
      <c r="A101" s="531" t="s">
        <v>2397</v>
      </c>
      <c r="B101" s="531" t="s">
        <v>2398</v>
      </c>
      <c r="C101" s="531" t="s">
        <v>1313</v>
      </c>
      <c r="D101" s="532">
        <v>45</v>
      </c>
      <c r="E101" s="532">
        <v>29.5</v>
      </c>
      <c r="F101" s="532">
        <v>1.66</v>
      </c>
      <c r="G101" s="533">
        <f t="shared" si="3"/>
        <v>1327.5</v>
      </c>
      <c r="H101" s="534">
        <f t="shared" si="4"/>
        <v>74.7</v>
      </c>
      <c r="I101" s="533" t="e">
        <f t="shared" si="5"/>
        <v>#REF!</v>
      </c>
      <c r="L101" s="178"/>
      <c r="M101" s="178"/>
      <c r="N101" s="178"/>
    </row>
    <row r="102" spans="1:14">
      <c r="A102" s="531" t="s">
        <v>2399</v>
      </c>
      <c r="B102" s="531" t="s">
        <v>2400</v>
      </c>
      <c r="C102" s="531" t="s">
        <v>1313</v>
      </c>
      <c r="D102" s="532">
        <v>26.5</v>
      </c>
      <c r="E102" s="532">
        <v>37.520000000000003</v>
      </c>
      <c r="F102" s="532">
        <v>2.72</v>
      </c>
      <c r="G102" s="533">
        <f t="shared" si="3"/>
        <v>994.28000000000009</v>
      </c>
      <c r="H102" s="534">
        <f t="shared" si="4"/>
        <v>72.08</v>
      </c>
      <c r="I102" s="533" t="e">
        <f t="shared" si="5"/>
        <v>#REF!</v>
      </c>
      <c r="L102" s="178"/>
      <c r="M102" s="178"/>
      <c r="N102" s="178"/>
    </row>
    <row r="103" spans="1:14">
      <c r="A103" s="531" t="s">
        <v>2401</v>
      </c>
      <c r="B103" s="531" t="s">
        <v>2402</v>
      </c>
      <c r="C103" s="531" t="s">
        <v>1313</v>
      </c>
      <c r="D103" s="532">
        <v>2767</v>
      </c>
      <c r="E103" s="532">
        <v>37.28</v>
      </c>
      <c r="F103" s="532">
        <v>4.55</v>
      </c>
      <c r="G103" s="533">
        <f t="shared" si="3"/>
        <v>103153.76000000001</v>
      </c>
      <c r="H103" s="534">
        <f t="shared" si="4"/>
        <v>12589.85</v>
      </c>
      <c r="I103" s="533" t="e">
        <f t="shared" si="5"/>
        <v>#REF!</v>
      </c>
      <c r="L103" s="178"/>
      <c r="M103" s="178"/>
      <c r="N103" s="178"/>
    </row>
    <row r="104" spans="1:14">
      <c r="A104" s="531" t="s">
        <v>2403</v>
      </c>
      <c r="B104" s="531" t="s">
        <v>2404</v>
      </c>
      <c r="C104" s="531" t="s">
        <v>1313</v>
      </c>
      <c r="D104" s="532">
        <v>161</v>
      </c>
      <c r="E104" s="532">
        <v>29.5</v>
      </c>
      <c r="F104" s="532">
        <v>1.66</v>
      </c>
      <c r="G104" s="533">
        <f t="shared" si="3"/>
        <v>4749.5</v>
      </c>
      <c r="H104" s="534">
        <f t="shared" si="4"/>
        <v>267.26</v>
      </c>
      <c r="I104" s="533" t="e">
        <f t="shared" si="5"/>
        <v>#REF!</v>
      </c>
      <c r="L104" s="178"/>
      <c r="M104" s="178"/>
      <c r="N104" s="178"/>
    </row>
    <row r="105" spans="1:14">
      <c r="A105" s="531" t="s">
        <v>2405</v>
      </c>
      <c r="B105" s="531" t="s">
        <v>2406</v>
      </c>
      <c r="C105" s="531" t="s">
        <v>1313</v>
      </c>
      <c r="D105" s="532">
        <v>119</v>
      </c>
      <c r="E105" s="532">
        <v>37.520000000000003</v>
      </c>
      <c r="F105" s="532">
        <v>2.72</v>
      </c>
      <c r="G105" s="533">
        <f t="shared" si="3"/>
        <v>4464.88</v>
      </c>
      <c r="H105" s="534">
        <f t="shared" si="4"/>
        <v>323.68</v>
      </c>
      <c r="I105" s="533" t="e">
        <f t="shared" si="5"/>
        <v>#REF!</v>
      </c>
      <c r="L105" s="178"/>
      <c r="M105" s="178"/>
      <c r="N105" s="178"/>
    </row>
    <row r="106" spans="1:14">
      <c r="A106" s="531" t="s">
        <v>2407</v>
      </c>
      <c r="B106" s="531" t="s">
        <v>2408</v>
      </c>
      <c r="C106" s="531" t="s">
        <v>1313</v>
      </c>
      <c r="D106" s="532">
        <v>2906</v>
      </c>
      <c r="E106" s="532">
        <v>31.45</v>
      </c>
      <c r="F106" s="532">
        <v>4.55</v>
      </c>
      <c r="G106" s="533">
        <f t="shared" si="3"/>
        <v>91393.7</v>
      </c>
      <c r="H106" s="534">
        <f t="shared" si="4"/>
        <v>13222.3</v>
      </c>
      <c r="I106" s="533" t="e">
        <f t="shared" si="5"/>
        <v>#REF!</v>
      </c>
      <c r="L106" s="178"/>
      <c r="M106" s="178"/>
      <c r="N106" s="178"/>
    </row>
    <row r="107" spans="1:14">
      <c r="A107" s="531" t="s">
        <v>2409</v>
      </c>
      <c r="B107" s="531" t="s">
        <v>2410</v>
      </c>
      <c r="C107" s="531" t="s">
        <v>30</v>
      </c>
      <c r="D107" s="532">
        <v>5</v>
      </c>
      <c r="E107" s="532">
        <v>25.62</v>
      </c>
      <c r="F107" s="532">
        <v>0</v>
      </c>
      <c r="G107" s="533">
        <f t="shared" si="3"/>
        <v>128.1</v>
      </c>
      <c r="H107" s="534">
        <f t="shared" si="4"/>
        <v>0</v>
      </c>
      <c r="I107" s="533" t="e">
        <f t="shared" si="5"/>
        <v>#REF!</v>
      </c>
      <c r="L107" s="178"/>
      <c r="M107" s="178"/>
      <c r="N107" s="178"/>
    </row>
    <row r="108" spans="1:14">
      <c r="A108" s="531" t="s">
        <v>2411</v>
      </c>
      <c r="B108" s="531" t="s">
        <v>2412</v>
      </c>
      <c r="C108" s="531" t="s">
        <v>30</v>
      </c>
      <c r="D108" s="532">
        <v>0</v>
      </c>
      <c r="E108" s="532">
        <v>29.49</v>
      </c>
      <c r="F108" s="532">
        <v>0</v>
      </c>
      <c r="G108" s="533">
        <f t="shared" si="3"/>
        <v>0</v>
      </c>
      <c r="H108" s="534">
        <f t="shared" si="4"/>
        <v>0</v>
      </c>
      <c r="I108" s="533" t="e">
        <f t="shared" si="5"/>
        <v>#REF!</v>
      </c>
      <c r="L108" s="178"/>
      <c r="M108" s="178"/>
      <c r="N108" s="178"/>
    </row>
    <row r="109" spans="1:14">
      <c r="A109" s="531" t="s">
        <v>2413</v>
      </c>
      <c r="B109" s="531" t="s">
        <v>2414</v>
      </c>
      <c r="C109" s="531" t="s">
        <v>30</v>
      </c>
      <c r="D109" s="532">
        <v>89</v>
      </c>
      <c r="E109" s="532">
        <v>32.08</v>
      </c>
      <c r="F109" s="532">
        <v>0</v>
      </c>
      <c r="G109" s="533">
        <f t="shared" si="3"/>
        <v>2855.12</v>
      </c>
      <c r="H109" s="534">
        <f t="shared" si="4"/>
        <v>0</v>
      </c>
      <c r="I109" s="533" t="e">
        <f t="shared" si="5"/>
        <v>#REF!</v>
      </c>
      <c r="L109" s="178"/>
      <c r="M109" s="178"/>
      <c r="N109" s="178"/>
    </row>
    <row r="110" spans="1:14">
      <c r="A110" s="530" t="s">
        <v>2415</v>
      </c>
      <c r="B110" s="530" t="s">
        <v>2416</v>
      </c>
      <c r="C110" s="535"/>
      <c r="D110" s="535"/>
      <c r="E110" s="535"/>
      <c r="F110" s="539"/>
      <c r="G110" s="533">
        <f t="shared" si="3"/>
        <v>0</v>
      </c>
      <c r="H110" s="534">
        <f t="shared" si="4"/>
        <v>0</v>
      </c>
      <c r="I110" s="533" t="e">
        <f t="shared" si="5"/>
        <v>#REF!</v>
      </c>
      <c r="L110" s="178"/>
      <c r="M110" s="178"/>
      <c r="N110" s="178"/>
    </row>
    <row r="111" spans="1:14">
      <c r="A111" s="531" t="s">
        <v>2417</v>
      </c>
      <c r="B111" s="531" t="s">
        <v>2418</v>
      </c>
      <c r="C111" s="531" t="s">
        <v>30</v>
      </c>
      <c r="D111" s="532">
        <v>1790</v>
      </c>
      <c r="E111" s="532">
        <v>33.549999999999997</v>
      </c>
      <c r="F111" s="532">
        <v>0</v>
      </c>
      <c r="G111" s="533">
        <f t="shared" si="3"/>
        <v>60054.499999999993</v>
      </c>
      <c r="H111" s="534">
        <f t="shared" si="4"/>
        <v>0</v>
      </c>
      <c r="I111" s="533" t="e">
        <f t="shared" si="5"/>
        <v>#REF!</v>
      </c>
      <c r="L111" s="178"/>
      <c r="M111" s="178"/>
      <c r="N111" s="178"/>
    </row>
    <row r="112" spans="1:14">
      <c r="A112" s="531" t="s">
        <v>2419</v>
      </c>
      <c r="B112" s="531" t="s">
        <v>2420</v>
      </c>
      <c r="C112" s="531" t="s">
        <v>30</v>
      </c>
      <c r="D112" s="532">
        <v>237</v>
      </c>
      <c r="E112" s="532">
        <v>60.04</v>
      </c>
      <c r="F112" s="532">
        <v>0</v>
      </c>
      <c r="G112" s="533">
        <f t="shared" si="3"/>
        <v>14229.48</v>
      </c>
      <c r="H112" s="534">
        <f t="shared" si="4"/>
        <v>0</v>
      </c>
      <c r="I112" s="533" t="e">
        <f t="shared" si="5"/>
        <v>#REF!</v>
      </c>
      <c r="L112" s="178"/>
      <c r="M112" s="178"/>
      <c r="N112" s="178"/>
    </row>
    <row r="113" spans="1:14">
      <c r="A113" s="531" t="s">
        <v>2421</v>
      </c>
      <c r="B113" s="531" t="s">
        <v>2422</v>
      </c>
      <c r="C113" s="531" t="s">
        <v>30</v>
      </c>
      <c r="D113" s="532">
        <v>1702</v>
      </c>
      <c r="E113" s="532">
        <v>33.950000000000003</v>
      </c>
      <c r="F113" s="532">
        <v>0</v>
      </c>
      <c r="G113" s="533">
        <f t="shared" si="3"/>
        <v>57782.9</v>
      </c>
      <c r="H113" s="534">
        <f t="shared" si="4"/>
        <v>0</v>
      </c>
      <c r="I113" s="533" t="e">
        <f t="shared" si="5"/>
        <v>#REF!</v>
      </c>
      <c r="L113" s="178"/>
      <c r="M113" s="178"/>
      <c r="N113" s="178"/>
    </row>
    <row r="114" spans="1:14">
      <c r="A114" s="531" t="s">
        <v>2423</v>
      </c>
      <c r="B114" s="531" t="s">
        <v>2424</v>
      </c>
      <c r="C114" s="531" t="s">
        <v>30</v>
      </c>
      <c r="D114" s="532">
        <v>1</v>
      </c>
      <c r="E114" s="532">
        <v>42.27</v>
      </c>
      <c r="F114" s="532">
        <v>0</v>
      </c>
      <c r="G114" s="533">
        <f t="shared" si="3"/>
        <v>42.27</v>
      </c>
      <c r="H114" s="534">
        <f t="shared" si="4"/>
        <v>0</v>
      </c>
      <c r="I114" s="533" t="e">
        <f t="shared" si="5"/>
        <v>#REF!</v>
      </c>
      <c r="L114" s="178"/>
      <c r="M114" s="178"/>
      <c r="N114" s="178"/>
    </row>
    <row r="115" spans="1:14">
      <c r="A115" s="531" t="s">
        <v>2425</v>
      </c>
      <c r="B115" s="531" t="s">
        <v>2426</v>
      </c>
      <c r="C115" s="531" t="s">
        <v>30</v>
      </c>
      <c r="D115" s="532">
        <v>12</v>
      </c>
      <c r="E115" s="532">
        <v>62.49</v>
      </c>
      <c r="F115" s="532">
        <v>0</v>
      </c>
      <c r="G115" s="533">
        <f t="shared" si="3"/>
        <v>749.88</v>
      </c>
      <c r="H115" s="534">
        <f t="shared" si="4"/>
        <v>0</v>
      </c>
      <c r="I115" s="533" t="e">
        <f t="shared" si="5"/>
        <v>#REF!</v>
      </c>
      <c r="L115" s="178"/>
      <c r="M115" s="178"/>
      <c r="N115" s="178"/>
    </row>
    <row r="116" spans="1:14">
      <c r="A116" s="530" t="s">
        <v>2427</v>
      </c>
      <c r="B116" s="530" t="s">
        <v>2313</v>
      </c>
      <c r="C116" s="535"/>
      <c r="D116" s="535"/>
      <c r="E116" s="535"/>
      <c r="F116" s="539"/>
      <c r="G116" s="533">
        <f t="shared" si="3"/>
        <v>0</v>
      </c>
      <c r="H116" s="534">
        <f t="shared" si="4"/>
        <v>0</v>
      </c>
      <c r="I116" s="533" t="e">
        <f t="shared" si="5"/>
        <v>#REF!</v>
      </c>
      <c r="L116" s="178"/>
      <c r="M116" s="178"/>
      <c r="N116" s="178"/>
    </row>
    <row r="117" spans="1:14">
      <c r="A117" s="531" t="s">
        <v>2428</v>
      </c>
      <c r="B117" s="531" t="s">
        <v>2429</v>
      </c>
      <c r="C117" s="531" t="s">
        <v>23</v>
      </c>
      <c r="D117" s="532">
        <v>1</v>
      </c>
      <c r="E117" s="532">
        <v>2698.29</v>
      </c>
      <c r="F117" s="532">
        <v>0</v>
      </c>
      <c r="G117" s="533">
        <f t="shared" si="3"/>
        <v>2698.29</v>
      </c>
      <c r="H117" s="534">
        <f t="shared" si="4"/>
        <v>0</v>
      </c>
      <c r="I117" s="533" t="e">
        <f t="shared" si="5"/>
        <v>#REF!</v>
      </c>
      <c r="L117" s="178"/>
      <c r="M117" s="178"/>
      <c r="N117" s="178"/>
    </row>
    <row r="118" spans="1:14">
      <c r="A118" s="531" t="s">
        <v>2430</v>
      </c>
      <c r="B118" s="531" t="s">
        <v>2431</v>
      </c>
      <c r="C118" s="531" t="s">
        <v>23</v>
      </c>
      <c r="D118" s="532">
        <v>1</v>
      </c>
      <c r="E118" s="532">
        <v>20575.96</v>
      </c>
      <c r="F118" s="532">
        <v>0</v>
      </c>
      <c r="G118" s="533">
        <f t="shared" si="3"/>
        <v>20575.96</v>
      </c>
      <c r="H118" s="534">
        <f t="shared" si="4"/>
        <v>0</v>
      </c>
      <c r="I118" s="533" t="e">
        <f t="shared" si="5"/>
        <v>#REF!</v>
      </c>
      <c r="L118" s="178"/>
      <c r="M118" s="178"/>
      <c r="N118" s="178"/>
    </row>
    <row r="119" spans="1:14">
      <c r="A119" s="531" t="s">
        <v>2432</v>
      </c>
      <c r="B119" s="531" t="s">
        <v>2433</v>
      </c>
      <c r="C119" s="531" t="s">
        <v>23</v>
      </c>
      <c r="D119" s="532">
        <v>1</v>
      </c>
      <c r="E119" s="532">
        <v>1500</v>
      </c>
      <c r="F119" s="532">
        <v>0</v>
      </c>
      <c r="G119" s="533">
        <f t="shared" si="3"/>
        <v>1500</v>
      </c>
      <c r="H119" s="534">
        <f t="shared" si="4"/>
        <v>0</v>
      </c>
      <c r="I119" s="533" t="e">
        <f t="shared" si="5"/>
        <v>#REF!</v>
      </c>
      <c r="L119" s="178"/>
      <c r="M119" s="178"/>
      <c r="N119" s="178"/>
    </row>
    <row r="120" spans="1:14">
      <c r="A120" s="531" t="s">
        <v>2434</v>
      </c>
      <c r="B120" s="531" t="s">
        <v>2435</v>
      </c>
      <c r="C120" s="531" t="s">
        <v>30</v>
      </c>
      <c r="D120" s="532">
        <v>10</v>
      </c>
      <c r="E120" s="532">
        <v>482.19</v>
      </c>
      <c r="F120" s="532">
        <v>0</v>
      </c>
      <c r="G120" s="533">
        <f t="shared" si="3"/>
        <v>4821.8999999999996</v>
      </c>
      <c r="H120" s="534">
        <f t="shared" si="4"/>
        <v>0</v>
      </c>
      <c r="I120" s="533" t="e">
        <f t="shared" si="5"/>
        <v>#REF!</v>
      </c>
      <c r="L120" s="178"/>
      <c r="M120" s="178"/>
      <c r="N120" s="178"/>
    </row>
    <row r="121" spans="1:14">
      <c r="A121" s="531" t="s">
        <v>2436</v>
      </c>
      <c r="B121" s="531" t="s">
        <v>2437</v>
      </c>
      <c r="C121" s="531" t="s">
        <v>30</v>
      </c>
      <c r="D121" s="532">
        <v>5</v>
      </c>
      <c r="E121" s="532">
        <v>401.19</v>
      </c>
      <c r="F121" s="532">
        <v>0</v>
      </c>
      <c r="G121" s="533">
        <f t="shared" si="3"/>
        <v>2005.95</v>
      </c>
      <c r="H121" s="534">
        <f t="shared" si="4"/>
        <v>0</v>
      </c>
      <c r="I121" s="533" t="e">
        <f t="shared" si="5"/>
        <v>#REF!</v>
      </c>
      <c r="L121" s="178"/>
      <c r="M121" s="178"/>
      <c r="N121" s="178"/>
    </row>
    <row r="122" spans="1:14">
      <c r="A122" s="531" t="s">
        <v>2438</v>
      </c>
      <c r="B122" s="531" t="s">
        <v>2439</v>
      </c>
      <c r="C122" s="531" t="s">
        <v>30</v>
      </c>
      <c r="D122" s="532">
        <v>6</v>
      </c>
      <c r="E122" s="532">
        <v>687.28</v>
      </c>
      <c r="F122" s="532">
        <v>0</v>
      </c>
      <c r="G122" s="533">
        <f t="shared" si="3"/>
        <v>4123.68</v>
      </c>
      <c r="H122" s="534">
        <f t="shared" si="4"/>
        <v>0</v>
      </c>
      <c r="I122" s="533" t="e">
        <f t="shared" si="5"/>
        <v>#REF!</v>
      </c>
      <c r="L122" s="178"/>
      <c r="M122" s="178"/>
      <c r="N122" s="178"/>
    </row>
    <row r="123" spans="1:14">
      <c r="A123" s="531" t="s">
        <v>2440</v>
      </c>
      <c r="B123" s="531" t="s">
        <v>2441</v>
      </c>
      <c r="C123" s="531" t="s">
        <v>30</v>
      </c>
      <c r="D123" s="532">
        <v>5</v>
      </c>
      <c r="E123" s="532">
        <v>75.680000000000007</v>
      </c>
      <c r="F123" s="532">
        <v>0</v>
      </c>
      <c r="G123" s="533">
        <f t="shared" si="3"/>
        <v>378.40000000000003</v>
      </c>
      <c r="H123" s="534">
        <f t="shared" si="4"/>
        <v>0</v>
      </c>
      <c r="I123" s="533" t="e">
        <f t="shared" si="5"/>
        <v>#REF!</v>
      </c>
      <c r="L123" s="178"/>
      <c r="M123" s="178"/>
      <c r="N123" s="178"/>
    </row>
    <row r="124" spans="1:14">
      <c r="A124" s="530" t="s">
        <v>2442</v>
      </c>
      <c r="B124" s="530" t="s">
        <v>2443</v>
      </c>
      <c r="C124" s="535"/>
      <c r="D124" s="535"/>
      <c r="E124" s="535"/>
      <c r="F124" s="539"/>
      <c r="G124" s="533">
        <f t="shared" si="3"/>
        <v>0</v>
      </c>
      <c r="H124" s="534">
        <f t="shared" si="4"/>
        <v>0</v>
      </c>
      <c r="I124" s="533" t="e">
        <f t="shared" si="5"/>
        <v>#REF!</v>
      </c>
      <c r="L124" s="178"/>
      <c r="M124" s="178"/>
      <c r="N124" s="178"/>
    </row>
    <row r="125" spans="1:14">
      <c r="A125" s="531" t="s">
        <v>2444</v>
      </c>
      <c r="B125" s="531" t="s">
        <v>2445</v>
      </c>
      <c r="C125" s="531" t="s">
        <v>30</v>
      </c>
      <c r="D125" s="532">
        <v>950</v>
      </c>
      <c r="E125" s="532">
        <v>79.099999999999994</v>
      </c>
      <c r="F125" s="532">
        <v>0</v>
      </c>
      <c r="G125" s="533">
        <f t="shared" si="3"/>
        <v>75145</v>
      </c>
      <c r="H125" s="534">
        <f t="shared" si="4"/>
        <v>0</v>
      </c>
      <c r="I125" s="533" t="e">
        <f t="shared" si="5"/>
        <v>#REF!</v>
      </c>
      <c r="L125" s="178"/>
      <c r="M125" s="178"/>
      <c r="N125" s="178"/>
    </row>
    <row r="126" spans="1:14">
      <c r="A126" s="531" t="s">
        <v>2446</v>
      </c>
      <c r="B126" s="531" t="s">
        <v>2447</v>
      </c>
      <c r="C126" s="531" t="s">
        <v>30</v>
      </c>
      <c r="D126" s="532">
        <v>8</v>
      </c>
      <c r="E126" s="532">
        <v>79.099999999999994</v>
      </c>
      <c r="F126" s="532">
        <v>0</v>
      </c>
      <c r="G126" s="533">
        <f t="shared" si="3"/>
        <v>632.79999999999995</v>
      </c>
      <c r="H126" s="534">
        <f t="shared" si="4"/>
        <v>0</v>
      </c>
      <c r="I126" s="533" t="e">
        <f t="shared" si="5"/>
        <v>#REF!</v>
      </c>
      <c r="L126" s="178"/>
      <c r="M126" s="178"/>
      <c r="N126" s="178"/>
    </row>
    <row r="127" spans="1:14">
      <c r="A127" s="531" t="s">
        <v>2448</v>
      </c>
      <c r="B127" s="531" t="s">
        <v>2449</v>
      </c>
      <c r="C127" s="531" t="s">
        <v>30</v>
      </c>
      <c r="D127" s="532">
        <v>934</v>
      </c>
      <c r="E127" s="532">
        <v>79.099999999999994</v>
      </c>
      <c r="F127" s="532">
        <v>0</v>
      </c>
      <c r="G127" s="533">
        <f t="shared" si="3"/>
        <v>73879.399999999994</v>
      </c>
      <c r="H127" s="534">
        <f t="shared" si="4"/>
        <v>0</v>
      </c>
      <c r="I127" s="533" t="e">
        <f t="shared" si="5"/>
        <v>#REF!</v>
      </c>
      <c r="L127" s="178"/>
      <c r="M127" s="178"/>
      <c r="N127" s="178"/>
    </row>
    <row r="128" spans="1:14">
      <c r="A128" s="531" t="s">
        <v>2450</v>
      </c>
      <c r="B128" s="531" t="s">
        <v>2451</v>
      </c>
      <c r="C128" s="531" t="s">
        <v>30</v>
      </c>
      <c r="D128" s="532">
        <v>2006</v>
      </c>
      <c r="E128" s="532">
        <v>79.099999999999994</v>
      </c>
      <c r="F128" s="532">
        <v>0</v>
      </c>
      <c r="G128" s="533">
        <f t="shared" si="3"/>
        <v>158674.59999999998</v>
      </c>
      <c r="H128" s="534">
        <f t="shared" si="4"/>
        <v>0</v>
      </c>
      <c r="I128" s="533" t="e">
        <f t="shared" si="5"/>
        <v>#REF!</v>
      </c>
      <c r="L128" s="178"/>
      <c r="M128" s="178"/>
      <c r="N128" s="178"/>
    </row>
  </sheetData>
  <mergeCells count="1">
    <mergeCell ref="A2:I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E0CC-4AB6-43F2-8EDF-B6CD72AA05C9}">
  <sheetPr>
    <tabColor theme="9"/>
  </sheetPr>
  <dimension ref="A1:L102"/>
  <sheetViews>
    <sheetView showGridLines="0" zoomScale="110" zoomScaleNormal="110" workbookViewId="0">
      <pane xSplit="4" ySplit="10" topLeftCell="E17" activePane="bottomRight" state="frozen"/>
      <selection pane="topRight" activeCell="E1" sqref="E1"/>
      <selection pane="bottomLeft" activeCell="A11" sqref="A11"/>
      <selection pane="bottomRight" activeCell="I23" sqref="I23:I24"/>
    </sheetView>
  </sheetViews>
  <sheetFormatPr defaultColWidth="11.42578125" defaultRowHeight="15"/>
  <cols>
    <col min="2" max="2" width="54.140625" customWidth="1"/>
    <col min="3" max="3" width="11.42578125" style="268"/>
    <col min="4" max="4" width="11.42578125" style="269"/>
    <col min="6" max="6" width="12.5703125" bestFit="1" customWidth="1"/>
    <col min="9" max="9" width="13" bestFit="1" customWidth="1"/>
  </cols>
  <sheetData>
    <row r="1" spans="1:12" s="1" customFormat="1" ht="11.25">
      <c r="C1" s="2"/>
    </row>
    <row r="2" spans="1:12" s="1" customFormat="1" ht="15" customHeight="1">
      <c r="A2" s="593" t="s">
        <v>2452</v>
      </c>
      <c r="B2" s="593"/>
      <c r="C2" s="593"/>
      <c r="D2" s="593"/>
      <c r="E2" s="593"/>
      <c r="F2" s="593"/>
      <c r="G2" s="593"/>
      <c r="H2" s="593"/>
      <c r="I2" s="593"/>
    </row>
    <row r="3" spans="1:12" s="1" customFormat="1" ht="11.25">
      <c r="C3" s="2"/>
      <c r="F3" s="84"/>
      <c r="G3" s="84"/>
    </row>
    <row r="4" spans="1:12" s="1" customFormat="1" ht="12.75">
      <c r="A4" s="293" t="s">
        <v>3</v>
      </c>
      <c r="B4" s="291" t="e">
        <f>+#REF!</f>
        <v>#REF!</v>
      </c>
      <c r="C4" s="2"/>
      <c r="F4" s="84"/>
      <c r="G4" s="84"/>
      <c r="H4" s="98"/>
    </row>
    <row r="5" spans="1:12" s="1" customFormat="1" ht="12.75">
      <c r="A5" s="293" t="s">
        <v>4</v>
      </c>
      <c r="B5" s="291" t="str">
        <f>$A$2</f>
        <v>CUARTO DE BOMBAS - ACI</v>
      </c>
      <c r="F5" s="84"/>
      <c r="G5" s="84"/>
      <c r="H5" s="98"/>
    </row>
    <row r="6" spans="1:12" s="1" customFormat="1" ht="12.75">
      <c r="A6" s="293" t="s">
        <v>5</v>
      </c>
      <c r="B6" s="291" t="e">
        <f>+#REF!</f>
        <v>#REF!</v>
      </c>
      <c r="F6" s="84"/>
      <c r="G6" s="84"/>
      <c r="H6" s="98"/>
      <c r="L6" s="21"/>
    </row>
    <row r="7" spans="1:12" s="1" customFormat="1" ht="12.75">
      <c r="A7" s="293" t="s">
        <v>6</v>
      </c>
      <c r="B7" s="291" t="e">
        <f>+#REF!</f>
        <v>#REF!</v>
      </c>
      <c r="F7" s="84"/>
      <c r="G7" s="84"/>
      <c r="H7" s="98"/>
    </row>
    <row r="8" spans="1:12" s="1" customFormat="1" ht="12.75">
      <c r="A8" s="294" t="s">
        <v>7</v>
      </c>
      <c r="B8" s="292" t="e">
        <f>+#REF!</f>
        <v>#REF!</v>
      </c>
      <c r="F8" s="84"/>
      <c r="G8" s="84"/>
      <c r="H8" s="167" t="s">
        <v>0</v>
      </c>
      <c r="I8" s="295" t="e">
        <f>+#REF!</f>
        <v>#REF!</v>
      </c>
    </row>
    <row r="9" spans="1:12" ht="15.75" thickBot="1">
      <c r="A9" s="85"/>
      <c r="B9" s="256"/>
      <c r="C9" s="2"/>
      <c r="D9" s="2"/>
      <c r="E9" s="252"/>
      <c r="F9" s="254"/>
      <c r="G9" s="252"/>
      <c r="H9" s="254"/>
      <c r="I9" s="255"/>
    </row>
    <row r="10" spans="1:12" ht="23.25" thickTop="1">
      <c r="A10" s="257" t="s">
        <v>8</v>
      </c>
      <c r="B10" s="258" t="s">
        <v>9</v>
      </c>
      <c r="C10" s="259" t="s">
        <v>10</v>
      </c>
      <c r="D10" s="260" t="s">
        <v>11</v>
      </c>
      <c r="E10" s="261" t="s">
        <v>1896</v>
      </c>
      <c r="F10" s="263" t="s">
        <v>1897</v>
      </c>
      <c r="G10" s="261" t="s">
        <v>1898</v>
      </c>
      <c r="H10" s="263" t="s">
        <v>1899</v>
      </c>
      <c r="I10" s="264" t="s">
        <v>18</v>
      </c>
    </row>
    <row r="11" spans="1:12">
      <c r="A11" s="522" t="s">
        <v>19</v>
      </c>
      <c r="B11" s="541" t="s">
        <v>2453</v>
      </c>
      <c r="C11" s="524"/>
      <c r="D11" s="542"/>
      <c r="E11" s="538"/>
      <c r="F11" s="527"/>
      <c r="G11" s="525"/>
      <c r="H11" s="527"/>
      <c r="I11" s="525">
        <f>SUM(H13:H21)</f>
        <v>75167.509999999995</v>
      </c>
    </row>
    <row r="12" spans="1:12" ht="23.25">
      <c r="A12" s="528">
        <v>1</v>
      </c>
      <c r="B12" s="543" t="s">
        <v>2454</v>
      </c>
      <c r="C12" s="544"/>
      <c r="D12" s="545"/>
      <c r="E12" s="546"/>
      <c r="F12" s="547"/>
      <c r="G12" s="548"/>
      <c r="H12" s="547"/>
      <c r="I12" s="549"/>
    </row>
    <row r="13" spans="1:12" s="267" customFormat="1" ht="78.75">
      <c r="A13" s="550">
        <v>0.01</v>
      </c>
      <c r="B13" s="551" t="s">
        <v>2455</v>
      </c>
      <c r="C13" s="552" t="s">
        <v>2456</v>
      </c>
      <c r="D13" s="553">
        <v>4</v>
      </c>
      <c r="E13" s="554"/>
      <c r="F13" s="555">
        <v>5537.64</v>
      </c>
      <c r="G13" s="556">
        <f>+E13*D13</f>
        <v>0</v>
      </c>
      <c r="H13" s="557">
        <f>+F13*D13</f>
        <v>22150.560000000001</v>
      </c>
      <c r="I13" s="557" t="e">
        <f>+G13+(H13*$I$8)</f>
        <v>#REF!</v>
      </c>
      <c r="J13" s="178"/>
      <c r="K13" s="178"/>
    </row>
    <row r="14" spans="1:12" ht="23.25">
      <c r="A14" s="528">
        <v>1</v>
      </c>
      <c r="B14" s="543" t="s">
        <v>2457</v>
      </c>
      <c r="C14" s="544"/>
      <c r="D14" s="545"/>
      <c r="E14" s="546"/>
      <c r="F14" s="547"/>
      <c r="G14" s="548"/>
      <c r="H14" s="547"/>
      <c r="I14" s="556" t="e">
        <f t="shared" ref="I14:I21" si="0">+G14+(H14*$I$8)</f>
        <v>#REF!</v>
      </c>
      <c r="J14" s="178"/>
      <c r="K14" s="178"/>
    </row>
    <row r="15" spans="1:12" s="267" customFormat="1" ht="78.75">
      <c r="A15" s="550">
        <v>0.01</v>
      </c>
      <c r="B15" s="551" t="s">
        <v>2458</v>
      </c>
      <c r="C15" s="552" t="s">
        <v>2456</v>
      </c>
      <c r="D15" s="553">
        <v>4</v>
      </c>
      <c r="E15" s="554"/>
      <c r="F15" s="555">
        <v>6935.9650000000001</v>
      </c>
      <c r="G15" s="556">
        <f>+E15*D15</f>
        <v>0</v>
      </c>
      <c r="H15" s="557">
        <f>+F15*D15</f>
        <v>27743.86</v>
      </c>
      <c r="I15" s="556" t="e">
        <f t="shared" si="0"/>
        <v>#REF!</v>
      </c>
      <c r="J15" s="178"/>
      <c r="K15" s="178"/>
    </row>
    <row r="16" spans="1:12">
      <c r="A16" s="528">
        <v>1</v>
      </c>
      <c r="B16" s="543" t="s">
        <v>2459</v>
      </c>
      <c r="C16" s="544"/>
      <c r="D16" s="545"/>
      <c r="E16" s="546"/>
      <c r="F16" s="547"/>
      <c r="G16" s="548"/>
      <c r="H16" s="547"/>
      <c r="I16" s="556" t="e">
        <f t="shared" si="0"/>
        <v>#REF!</v>
      </c>
      <c r="J16" s="178"/>
      <c r="K16" s="178"/>
    </row>
    <row r="17" spans="1:11" ht="56.25">
      <c r="A17" s="550">
        <v>0.01</v>
      </c>
      <c r="B17" s="551" t="s">
        <v>2460</v>
      </c>
      <c r="C17" s="552" t="s">
        <v>2456</v>
      </c>
      <c r="D17" s="553">
        <v>2</v>
      </c>
      <c r="E17" s="554"/>
      <c r="F17" s="555">
        <v>1357.67</v>
      </c>
      <c r="G17" s="556">
        <f>+E17*D17</f>
        <v>0</v>
      </c>
      <c r="H17" s="557">
        <f>+F17*D17</f>
        <v>2715.34</v>
      </c>
      <c r="I17" s="556" t="e">
        <f t="shared" si="0"/>
        <v>#REF!</v>
      </c>
      <c r="J17" s="178"/>
      <c r="K17" s="178"/>
    </row>
    <row r="18" spans="1:11" s="267" customFormat="1">
      <c r="A18" s="528">
        <v>1</v>
      </c>
      <c r="B18" s="543" t="s">
        <v>2461</v>
      </c>
      <c r="C18" s="544"/>
      <c r="D18" s="545"/>
      <c r="E18" s="546"/>
      <c r="F18" s="547"/>
      <c r="G18" s="548"/>
      <c r="H18" s="547"/>
      <c r="I18" s="556" t="e">
        <f t="shared" si="0"/>
        <v>#REF!</v>
      </c>
      <c r="J18" s="178"/>
      <c r="K18" s="178"/>
    </row>
    <row r="19" spans="1:11" ht="56.25">
      <c r="A19" s="550">
        <v>0.01</v>
      </c>
      <c r="B19" s="551" t="s">
        <v>2462</v>
      </c>
      <c r="C19" s="552" t="s">
        <v>2456</v>
      </c>
      <c r="D19" s="553">
        <v>2</v>
      </c>
      <c r="E19" s="554"/>
      <c r="F19" s="555">
        <v>1549.07</v>
      </c>
      <c r="G19" s="556">
        <f>+E19*D19</f>
        <v>0</v>
      </c>
      <c r="H19" s="557">
        <f>+F19*D19</f>
        <v>3098.14</v>
      </c>
      <c r="I19" s="556" t="e">
        <f t="shared" si="0"/>
        <v>#REF!</v>
      </c>
      <c r="J19" s="178"/>
      <c r="K19" s="178"/>
    </row>
    <row r="20" spans="1:11">
      <c r="A20" s="550"/>
      <c r="B20" s="543" t="s">
        <v>2463</v>
      </c>
      <c r="C20" s="552"/>
      <c r="D20" s="553"/>
      <c r="E20" s="554"/>
      <c r="F20" s="555"/>
      <c r="G20" s="556"/>
      <c r="H20" s="557"/>
      <c r="I20" s="556" t="e">
        <f t="shared" si="0"/>
        <v>#REF!</v>
      </c>
      <c r="J20" s="178"/>
      <c r="K20" s="178"/>
    </row>
    <row r="21" spans="1:11" ht="90">
      <c r="A21" s="550"/>
      <c r="B21" s="551" t="s">
        <v>2464</v>
      </c>
      <c r="C21" s="558" t="s">
        <v>23</v>
      </c>
      <c r="D21" s="553">
        <v>1</v>
      </c>
      <c r="E21" s="554"/>
      <c r="F21" s="555">
        <v>19459.61</v>
      </c>
      <c r="G21" s="556">
        <f>+E21*D21</f>
        <v>0</v>
      </c>
      <c r="H21" s="557">
        <f>+F21*D21</f>
        <v>19459.61</v>
      </c>
      <c r="I21" s="556" t="e">
        <f t="shared" si="0"/>
        <v>#REF!</v>
      </c>
      <c r="J21" s="178"/>
      <c r="K21" s="178"/>
    </row>
    <row r="22" spans="1:11">
      <c r="A22" s="522" t="s">
        <v>1901</v>
      </c>
      <c r="B22" s="541" t="s">
        <v>2465</v>
      </c>
      <c r="C22" s="524"/>
      <c r="D22" s="542"/>
      <c r="E22" s="538"/>
      <c r="F22" s="527"/>
      <c r="G22" s="525"/>
      <c r="H22" s="527"/>
      <c r="I22" s="525">
        <f>+I23</f>
        <v>345245.57</v>
      </c>
      <c r="J22" s="178"/>
      <c r="K22" s="178"/>
    </row>
    <row r="23" spans="1:11" ht="22.5">
      <c r="A23" s="531" t="s">
        <v>1922</v>
      </c>
      <c r="B23" s="559" t="s">
        <v>2466</v>
      </c>
      <c r="C23" s="558" t="s">
        <v>23</v>
      </c>
      <c r="D23" s="594">
        <v>1</v>
      </c>
      <c r="E23" s="596">
        <v>345245.57</v>
      </c>
      <c r="F23" s="598">
        <v>0</v>
      </c>
      <c r="G23" s="600">
        <f>+E23*D23</f>
        <v>345245.57</v>
      </c>
      <c r="H23" s="598">
        <f>+F23*D23</f>
        <v>0</v>
      </c>
      <c r="I23" s="602">
        <f>+G23</f>
        <v>345245.57</v>
      </c>
      <c r="J23" s="178"/>
      <c r="K23" s="178"/>
    </row>
    <row r="24" spans="1:11" ht="34.5">
      <c r="A24" s="531"/>
      <c r="B24" s="560" t="s">
        <v>2467</v>
      </c>
      <c r="C24" s="558" t="s">
        <v>23</v>
      </c>
      <c r="D24" s="595"/>
      <c r="E24" s="597"/>
      <c r="F24" s="599"/>
      <c r="G24" s="601"/>
      <c r="H24" s="599"/>
      <c r="I24" s="603"/>
      <c r="J24" s="178"/>
      <c r="K24" s="178"/>
    </row>
    <row r="25" spans="1:11">
      <c r="A25" s="522" t="s">
        <v>1901</v>
      </c>
      <c r="B25" s="541" t="s">
        <v>2468</v>
      </c>
      <c r="C25" s="524"/>
      <c r="D25" s="542"/>
      <c r="E25" s="538"/>
      <c r="F25" s="527"/>
      <c r="G25" s="525"/>
      <c r="H25" s="527"/>
      <c r="I25" s="525" t="e">
        <f>SUM(I27:I102)</f>
        <v>#REF!</v>
      </c>
      <c r="J25" s="178"/>
      <c r="K25" s="178"/>
    </row>
    <row r="26" spans="1:11">
      <c r="A26" s="531"/>
      <c r="B26" s="561" t="s">
        <v>2469</v>
      </c>
      <c r="C26" s="558"/>
      <c r="D26" s="562"/>
      <c r="E26" s="563"/>
      <c r="F26" s="564"/>
      <c r="G26" s="533"/>
      <c r="H26" s="534"/>
      <c r="I26" s="556" t="e">
        <f t="shared" ref="I26:I89" si="1">+G26+(H26*$I$8)</f>
        <v>#REF!</v>
      </c>
      <c r="J26" s="178"/>
      <c r="K26" s="178"/>
    </row>
    <row r="27" spans="1:11">
      <c r="A27" s="565"/>
      <c r="B27" s="566" t="s">
        <v>2470</v>
      </c>
      <c r="C27" s="552"/>
      <c r="D27" s="553"/>
      <c r="E27" s="546"/>
      <c r="F27" s="565"/>
      <c r="G27" s="556"/>
      <c r="H27" s="557"/>
      <c r="I27" s="556" t="e">
        <f t="shared" si="1"/>
        <v>#REF!</v>
      </c>
      <c r="J27" s="178"/>
      <c r="K27" s="178"/>
    </row>
    <row r="28" spans="1:11">
      <c r="A28" s="565"/>
      <c r="B28" s="567" t="s">
        <v>2471</v>
      </c>
      <c r="C28" s="552" t="s">
        <v>2456</v>
      </c>
      <c r="D28" s="553">
        <v>118</v>
      </c>
      <c r="E28" s="546">
        <v>120.79317257501307</v>
      </c>
      <c r="F28" s="565"/>
      <c r="G28" s="556">
        <f t="shared" ref="G28:G37" si="2">+E28*D28</f>
        <v>14253.594363851542</v>
      </c>
      <c r="H28" s="557">
        <f t="shared" ref="H28:H37" si="3">+F28*D28</f>
        <v>0</v>
      </c>
      <c r="I28" s="556" t="e">
        <f t="shared" si="1"/>
        <v>#REF!</v>
      </c>
    </row>
    <row r="29" spans="1:11">
      <c r="A29" s="565"/>
      <c r="B29" s="567" t="s">
        <v>2472</v>
      </c>
      <c r="C29" s="552" t="s">
        <v>2456</v>
      </c>
      <c r="D29" s="553">
        <v>28</v>
      </c>
      <c r="E29" s="546">
        <v>120.79317257501307</v>
      </c>
      <c r="F29" s="565"/>
      <c r="G29" s="556">
        <f t="shared" si="2"/>
        <v>3382.2088321003662</v>
      </c>
      <c r="H29" s="557">
        <f t="shared" si="3"/>
        <v>0</v>
      </c>
      <c r="I29" s="556" t="e">
        <f t="shared" si="1"/>
        <v>#REF!</v>
      </c>
    </row>
    <row r="30" spans="1:11">
      <c r="A30" s="565"/>
      <c r="B30" s="567" t="s">
        <v>2473</v>
      </c>
      <c r="C30" s="552" t="s">
        <v>2456</v>
      </c>
      <c r="D30" s="553">
        <v>25</v>
      </c>
      <c r="E30" s="546">
        <v>120.79317257501307</v>
      </c>
      <c r="F30" s="565"/>
      <c r="G30" s="556">
        <f t="shared" si="2"/>
        <v>3019.8293143753267</v>
      </c>
      <c r="H30" s="557">
        <f t="shared" si="3"/>
        <v>0</v>
      </c>
      <c r="I30" s="556" t="e">
        <f t="shared" si="1"/>
        <v>#REF!</v>
      </c>
    </row>
    <row r="31" spans="1:11">
      <c r="A31" s="565"/>
      <c r="B31" s="567" t="s">
        <v>2474</v>
      </c>
      <c r="C31" s="552" t="s">
        <v>2456</v>
      </c>
      <c r="D31" s="553">
        <v>148</v>
      </c>
      <c r="E31" s="546">
        <v>166.46766857501308</v>
      </c>
      <c r="F31" s="565"/>
      <c r="G31" s="556">
        <f t="shared" si="2"/>
        <v>24637.214949101937</v>
      </c>
      <c r="H31" s="557">
        <f t="shared" si="3"/>
        <v>0</v>
      </c>
      <c r="I31" s="556" t="e">
        <f t="shared" si="1"/>
        <v>#REF!</v>
      </c>
    </row>
    <row r="32" spans="1:11">
      <c r="A32" s="565"/>
      <c r="B32" s="567" t="s">
        <v>2475</v>
      </c>
      <c r="C32" s="552" t="s">
        <v>2456</v>
      </c>
      <c r="D32" s="553">
        <v>90</v>
      </c>
      <c r="E32" s="546">
        <v>193.94978057501311</v>
      </c>
      <c r="F32" s="565"/>
      <c r="G32" s="556">
        <f t="shared" si="2"/>
        <v>17455.480251751178</v>
      </c>
      <c r="H32" s="557">
        <f t="shared" si="3"/>
        <v>0</v>
      </c>
      <c r="I32" s="556" t="e">
        <f t="shared" si="1"/>
        <v>#REF!</v>
      </c>
    </row>
    <row r="33" spans="1:9">
      <c r="A33" s="565"/>
      <c r="B33" s="567" t="s">
        <v>2476</v>
      </c>
      <c r="C33" s="552" t="s">
        <v>2456</v>
      </c>
      <c r="D33" s="553">
        <v>108</v>
      </c>
      <c r="E33" s="546">
        <v>231.49576457501308</v>
      </c>
      <c r="F33" s="565"/>
      <c r="G33" s="556">
        <f t="shared" si="2"/>
        <v>25001.542574101411</v>
      </c>
      <c r="H33" s="557">
        <f t="shared" si="3"/>
        <v>0</v>
      </c>
      <c r="I33" s="556" t="e">
        <f t="shared" si="1"/>
        <v>#REF!</v>
      </c>
    </row>
    <row r="34" spans="1:9">
      <c r="A34" s="565"/>
      <c r="B34" s="567" t="s">
        <v>2477</v>
      </c>
      <c r="C34" s="552" t="s">
        <v>2456</v>
      </c>
      <c r="D34" s="553">
        <v>23</v>
      </c>
      <c r="E34" s="546">
        <v>470.31918857501302</v>
      </c>
      <c r="F34" s="565"/>
      <c r="G34" s="556">
        <f t="shared" si="2"/>
        <v>10817.3413372253</v>
      </c>
      <c r="H34" s="557">
        <f t="shared" si="3"/>
        <v>0</v>
      </c>
      <c r="I34" s="556" t="e">
        <f t="shared" si="1"/>
        <v>#REF!</v>
      </c>
    </row>
    <row r="35" spans="1:9">
      <c r="A35" s="565"/>
      <c r="B35" s="567" t="s">
        <v>2478</v>
      </c>
      <c r="C35" s="552" t="s">
        <v>2456</v>
      </c>
      <c r="D35" s="553">
        <v>119</v>
      </c>
      <c r="E35" s="546">
        <v>632.88942857501308</v>
      </c>
      <c r="F35" s="565"/>
      <c r="G35" s="556">
        <f t="shared" si="2"/>
        <v>75313.84200042655</v>
      </c>
      <c r="H35" s="557">
        <f t="shared" si="3"/>
        <v>0</v>
      </c>
      <c r="I35" s="556" t="e">
        <f t="shared" si="1"/>
        <v>#REF!</v>
      </c>
    </row>
    <row r="36" spans="1:9">
      <c r="A36" s="565"/>
      <c r="B36" s="567" t="s">
        <v>2479</v>
      </c>
      <c r="C36" s="552" t="s">
        <v>2456</v>
      </c>
      <c r="D36" s="553">
        <v>40</v>
      </c>
      <c r="E36" s="546">
        <v>852.74632457501332</v>
      </c>
      <c r="F36" s="565"/>
      <c r="G36" s="556">
        <f t="shared" si="2"/>
        <v>34109.852983000535</v>
      </c>
      <c r="H36" s="557">
        <f t="shared" si="3"/>
        <v>0</v>
      </c>
      <c r="I36" s="556" t="e">
        <f t="shared" si="1"/>
        <v>#REF!</v>
      </c>
    </row>
    <row r="37" spans="1:9">
      <c r="A37" s="565"/>
      <c r="B37" s="567" t="s">
        <v>2480</v>
      </c>
      <c r="C37" s="552" t="s">
        <v>2456</v>
      </c>
      <c r="D37" s="553">
        <v>15</v>
      </c>
      <c r="E37" s="546">
        <v>1539.4120525750131</v>
      </c>
      <c r="F37" s="565"/>
      <c r="G37" s="556">
        <f t="shared" si="2"/>
        <v>23091.180788625199</v>
      </c>
      <c r="H37" s="557">
        <f t="shared" si="3"/>
        <v>0</v>
      </c>
      <c r="I37" s="556" t="e">
        <f t="shared" si="1"/>
        <v>#REF!</v>
      </c>
    </row>
    <row r="38" spans="1:9">
      <c r="A38" s="565"/>
      <c r="B38" s="566" t="s">
        <v>2481</v>
      </c>
      <c r="C38" s="544"/>
      <c r="D38" s="553"/>
      <c r="E38" s="546">
        <v>0</v>
      </c>
      <c r="F38" s="565"/>
      <c r="G38" s="556"/>
      <c r="H38" s="557"/>
      <c r="I38" s="556" t="e">
        <f t="shared" si="1"/>
        <v>#REF!</v>
      </c>
    </row>
    <row r="39" spans="1:9">
      <c r="A39" s="565"/>
      <c r="B39" s="567" t="s">
        <v>2482</v>
      </c>
      <c r="C39" s="552" t="s">
        <v>2456</v>
      </c>
      <c r="D39" s="553">
        <v>1</v>
      </c>
      <c r="E39" s="546">
        <v>981.64130057501325</v>
      </c>
      <c r="F39" s="565"/>
      <c r="G39" s="556">
        <f>+E39*D39</f>
        <v>981.64130057501325</v>
      </c>
      <c r="H39" s="557">
        <f>+F39*D39</f>
        <v>0</v>
      </c>
      <c r="I39" s="556" t="e">
        <f t="shared" si="1"/>
        <v>#REF!</v>
      </c>
    </row>
    <row r="40" spans="1:9">
      <c r="A40" s="565"/>
      <c r="B40" s="566" t="s">
        <v>2483</v>
      </c>
      <c r="C40" s="544"/>
      <c r="D40" s="553"/>
      <c r="E40" s="546">
        <v>0</v>
      </c>
      <c r="F40" s="565"/>
      <c r="G40" s="556"/>
      <c r="H40" s="557"/>
      <c r="I40" s="556" t="e">
        <f t="shared" si="1"/>
        <v>#REF!</v>
      </c>
    </row>
    <row r="41" spans="1:9">
      <c r="A41" s="565"/>
      <c r="B41" s="567" t="s">
        <v>2484</v>
      </c>
      <c r="C41" s="552" t="s">
        <v>2456</v>
      </c>
      <c r="D41" s="553">
        <v>1</v>
      </c>
      <c r="E41" s="546">
        <v>1047.9005005750132</v>
      </c>
      <c r="F41" s="565"/>
      <c r="G41" s="556">
        <f>+E41*D41</f>
        <v>1047.9005005750132</v>
      </c>
      <c r="H41" s="557">
        <f>+F41*D41</f>
        <v>0</v>
      </c>
      <c r="I41" s="556" t="e">
        <f t="shared" si="1"/>
        <v>#REF!</v>
      </c>
    </row>
    <row r="42" spans="1:9">
      <c r="A42" s="565"/>
      <c r="B42" s="567" t="s">
        <v>2485</v>
      </c>
      <c r="C42" s="552" t="s">
        <v>2456</v>
      </c>
      <c r="D42" s="553">
        <v>2</v>
      </c>
      <c r="E42" s="546">
        <v>1094.0265805750132</v>
      </c>
      <c r="F42" s="565"/>
      <c r="G42" s="556">
        <f>+E42*D42</f>
        <v>2188.0531611500264</v>
      </c>
      <c r="H42" s="557">
        <f>+F42*D42</f>
        <v>0</v>
      </c>
      <c r="I42" s="556" t="e">
        <f t="shared" si="1"/>
        <v>#REF!</v>
      </c>
    </row>
    <row r="43" spans="1:9">
      <c r="A43" s="565"/>
      <c r="B43" s="566" t="s">
        <v>2486</v>
      </c>
      <c r="C43" s="544"/>
      <c r="D43" s="553"/>
      <c r="E43" s="546">
        <v>0</v>
      </c>
      <c r="F43" s="565"/>
      <c r="G43" s="556"/>
      <c r="H43" s="557"/>
      <c r="I43" s="556" t="e">
        <f t="shared" si="1"/>
        <v>#REF!</v>
      </c>
    </row>
    <row r="44" spans="1:9">
      <c r="A44" s="565"/>
      <c r="B44" s="567" t="s">
        <v>2487</v>
      </c>
      <c r="C44" s="552" t="s">
        <v>2456</v>
      </c>
      <c r="D44" s="553">
        <v>1</v>
      </c>
      <c r="E44" s="546">
        <v>66348.075860575016</v>
      </c>
      <c r="F44" s="565"/>
      <c r="G44" s="556">
        <f>+E44*D44</f>
        <v>66348.075860575016</v>
      </c>
      <c r="H44" s="557">
        <f>+F44*D44</f>
        <v>0</v>
      </c>
      <c r="I44" s="556" t="e">
        <f t="shared" si="1"/>
        <v>#REF!</v>
      </c>
    </row>
    <row r="45" spans="1:9">
      <c r="A45" s="565"/>
      <c r="B45" s="566" t="s">
        <v>2488</v>
      </c>
      <c r="C45" s="544"/>
      <c r="D45" s="553"/>
      <c r="E45" s="546">
        <v>0</v>
      </c>
      <c r="F45" s="565"/>
      <c r="G45" s="556"/>
      <c r="H45" s="557"/>
      <c r="I45" s="556" t="e">
        <f t="shared" si="1"/>
        <v>#REF!</v>
      </c>
    </row>
    <row r="46" spans="1:9">
      <c r="A46" s="565"/>
      <c r="B46" s="567" t="s">
        <v>2489</v>
      </c>
      <c r="C46" s="552" t="s">
        <v>2456</v>
      </c>
      <c r="D46" s="553">
        <v>1</v>
      </c>
      <c r="E46" s="546">
        <v>46447.844180575012</v>
      </c>
      <c r="F46" s="565"/>
      <c r="G46" s="556">
        <f>+E46*D46</f>
        <v>46447.844180575012</v>
      </c>
      <c r="H46" s="557">
        <f>+F46*D46</f>
        <v>0</v>
      </c>
      <c r="I46" s="556" t="e">
        <f t="shared" si="1"/>
        <v>#REF!</v>
      </c>
    </row>
    <row r="47" spans="1:9">
      <c r="A47" s="565"/>
      <c r="B47" s="566" t="s">
        <v>2490</v>
      </c>
      <c r="C47" s="544"/>
      <c r="D47" s="553"/>
      <c r="E47" s="546">
        <v>0</v>
      </c>
      <c r="F47" s="565"/>
      <c r="G47" s="556"/>
      <c r="H47" s="557"/>
      <c r="I47" s="556" t="e">
        <f t="shared" si="1"/>
        <v>#REF!</v>
      </c>
    </row>
    <row r="48" spans="1:9">
      <c r="A48" s="565"/>
      <c r="B48" s="567" t="s">
        <v>2491</v>
      </c>
      <c r="C48" s="552" t="s">
        <v>2456</v>
      </c>
      <c r="D48" s="553">
        <v>1</v>
      </c>
      <c r="E48" s="546">
        <v>283.68866057501305</v>
      </c>
      <c r="F48" s="565"/>
      <c r="G48" s="556">
        <f t="shared" ref="G48:G54" si="4">+E48*D48</f>
        <v>283.68866057501305</v>
      </c>
      <c r="H48" s="557">
        <f t="shared" ref="H48:H54" si="5">+F48*D48</f>
        <v>0</v>
      </c>
      <c r="I48" s="556" t="e">
        <f t="shared" si="1"/>
        <v>#REF!</v>
      </c>
    </row>
    <row r="49" spans="1:9">
      <c r="A49" s="565"/>
      <c r="B49" s="567" t="s">
        <v>2492</v>
      </c>
      <c r="C49" s="552" t="s">
        <v>2456</v>
      </c>
      <c r="D49" s="553">
        <v>4</v>
      </c>
      <c r="E49" s="546">
        <v>320.13794057501309</v>
      </c>
      <c r="F49" s="565"/>
      <c r="G49" s="556">
        <f t="shared" si="4"/>
        <v>1280.5517623000524</v>
      </c>
      <c r="H49" s="557">
        <f t="shared" si="5"/>
        <v>0</v>
      </c>
      <c r="I49" s="556" t="e">
        <f t="shared" si="1"/>
        <v>#REF!</v>
      </c>
    </row>
    <row r="50" spans="1:9">
      <c r="A50" s="565"/>
      <c r="B50" s="567" t="s">
        <v>2493</v>
      </c>
      <c r="C50" s="552" t="s">
        <v>2456</v>
      </c>
      <c r="D50" s="553">
        <v>1</v>
      </c>
      <c r="E50" s="546">
        <v>773.33474057501314</v>
      </c>
      <c r="F50" s="565"/>
      <c r="G50" s="556">
        <f t="shared" si="4"/>
        <v>773.33474057501314</v>
      </c>
      <c r="H50" s="557">
        <f t="shared" si="5"/>
        <v>0</v>
      </c>
      <c r="I50" s="556" t="e">
        <f t="shared" si="1"/>
        <v>#REF!</v>
      </c>
    </row>
    <row r="51" spans="1:9">
      <c r="A51" s="565"/>
      <c r="B51" s="567" t="s">
        <v>2494</v>
      </c>
      <c r="C51" s="552" t="s">
        <v>2456</v>
      </c>
      <c r="D51" s="553">
        <v>1</v>
      </c>
      <c r="E51" s="546">
        <v>488.51426057501305</v>
      </c>
      <c r="F51" s="565"/>
      <c r="G51" s="556">
        <f t="shared" si="4"/>
        <v>488.51426057501305</v>
      </c>
      <c r="H51" s="557">
        <f t="shared" si="5"/>
        <v>0</v>
      </c>
      <c r="I51" s="556" t="e">
        <f t="shared" si="1"/>
        <v>#REF!</v>
      </c>
    </row>
    <row r="52" spans="1:9">
      <c r="A52" s="565"/>
      <c r="B52" s="567" t="s">
        <v>2495</v>
      </c>
      <c r="C52" s="552" t="s">
        <v>2456</v>
      </c>
      <c r="D52" s="553">
        <v>4</v>
      </c>
      <c r="E52" s="546">
        <v>493.99778057501311</v>
      </c>
      <c r="F52" s="565"/>
      <c r="G52" s="556">
        <f t="shared" si="4"/>
        <v>1975.9911223000524</v>
      </c>
      <c r="H52" s="557">
        <f t="shared" si="5"/>
        <v>0</v>
      </c>
      <c r="I52" s="556" t="e">
        <f t="shared" si="1"/>
        <v>#REF!</v>
      </c>
    </row>
    <row r="53" spans="1:9">
      <c r="A53" s="565"/>
      <c r="B53" s="567" t="s">
        <v>2496</v>
      </c>
      <c r="C53" s="552" t="s">
        <v>2456</v>
      </c>
      <c r="D53" s="553">
        <v>1</v>
      </c>
      <c r="E53" s="546">
        <v>5432.9693005750141</v>
      </c>
      <c r="F53" s="565"/>
      <c r="G53" s="556">
        <f t="shared" si="4"/>
        <v>5432.9693005750141</v>
      </c>
      <c r="H53" s="557">
        <f t="shared" si="5"/>
        <v>0</v>
      </c>
      <c r="I53" s="556" t="e">
        <f t="shared" si="1"/>
        <v>#REF!</v>
      </c>
    </row>
    <row r="54" spans="1:9">
      <c r="A54" s="565"/>
      <c r="B54" s="567" t="s">
        <v>2497</v>
      </c>
      <c r="C54" s="552" t="s">
        <v>2456</v>
      </c>
      <c r="D54" s="553">
        <v>4</v>
      </c>
      <c r="E54" s="546">
        <v>7213.5005005750136</v>
      </c>
      <c r="F54" s="565"/>
      <c r="G54" s="556">
        <f t="shared" si="4"/>
        <v>28854.002002300054</v>
      </c>
      <c r="H54" s="557">
        <f t="shared" si="5"/>
        <v>0</v>
      </c>
      <c r="I54" s="556" t="e">
        <f t="shared" si="1"/>
        <v>#REF!</v>
      </c>
    </row>
    <row r="55" spans="1:9">
      <c r="A55" s="565"/>
      <c r="B55" s="566" t="s">
        <v>2498</v>
      </c>
      <c r="C55" s="544"/>
      <c r="D55" s="553"/>
      <c r="E55" s="546">
        <v>0</v>
      </c>
      <c r="F55" s="565"/>
      <c r="G55" s="556"/>
      <c r="H55" s="557"/>
      <c r="I55" s="556" t="e">
        <f t="shared" si="1"/>
        <v>#REF!</v>
      </c>
    </row>
    <row r="56" spans="1:9">
      <c r="A56" s="565"/>
      <c r="B56" s="567" t="s">
        <v>2499</v>
      </c>
      <c r="C56" s="552" t="s">
        <v>2456</v>
      </c>
      <c r="D56" s="553">
        <v>7</v>
      </c>
      <c r="E56" s="546">
        <v>90.797780575013078</v>
      </c>
      <c r="F56" s="565"/>
      <c r="G56" s="556">
        <f>+E56*D56</f>
        <v>635.58446402509151</v>
      </c>
      <c r="H56" s="557">
        <f>+F56*D56</f>
        <v>0</v>
      </c>
      <c r="I56" s="556" t="e">
        <f t="shared" si="1"/>
        <v>#REF!</v>
      </c>
    </row>
    <row r="57" spans="1:9">
      <c r="A57" s="565"/>
      <c r="B57" s="567" t="s">
        <v>2500</v>
      </c>
      <c r="C57" s="552" t="s">
        <v>2456</v>
      </c>
      <c r="D57" s="553">
        <v>13</v>
      </c>
      <c r="E57" s="546">
        <v>55.316180575013064</v>
      </c>
      <c r="F57" s="565"/>
      <c r="G57" s="556">
        <f>+E57*D57</f>
        <v>719.11034747516987</v>
      </c>
      <c r="H57" s="557">
        <f>+F57*D57</f>
        <v>0</v>
      </c>
      <c r="I57" s="556" t="e">
        <f t="shared" si="1"/>
        <v>#REF!</v>
      </c>
    </row>
    <row r="58" spans="1:9">
      <c r="A58" s="565"/>
      <c r="B58" s="567" t="s">
        <v>2501</v>
      </c>
      <c r="C58" s="552" t="s">
        <v>2456</v>
      </c>
      <c r="D58" s="553">
        <v>5</v>
      </c>
      <c r="E58" s="546">
        <v>681.66050057501309</v>
      </c>
      <c r="F58" s="565"/>
      <c r="G58" s="556">
        <f>+E58*D58</f>
        <v>3408.3025028750653</v>
      </c>
      <c r="H58" s="557">
        <f>+F58*D58</f>
        <v>0</v>
      </c>
      <c r="I58" s="556" t="e">
        <f t="shared" si="1"/>
        <v>#REF!</v>
      </c>
    </row>
    <row r="59" spans="1:9">
      <c r="A59" s="565"/>
      <c r="B59" s="567" t="s">
        <v>2502</v>
      </c>
      <c r="C59" s="552" t="s">
        <v>2456</v>
      </c>
      <c r="D59" s="553">
        <v>1</v>
      </c>
      <c r="E59" s="546">
        <v>272.00930057501307</v>
      </c>
      <c r="F59" s="565"/>
      <c r="G59" s="556">
        <f>+E59*D59</f>
        <v>272.00930057501307</v>
      </c>
      <c r="H59" s="557">
        <f>+F59*D59</f>
        <v>0</v>
      </c>
      <c r="I59" s="556" t="e">
        <f t="shared" si="1"/>
        <v>#REF!</v>
      </c>
    </row>
    <row r="60" spans="1:9">
      <c r="A60" s="565"/>
      <c r="B60" s="567" t="s">
        <v>2503</v>
      </c>
      <c r="C60" s="552" t="s">
        <v>2456</v>
      </c>
      <c r="D60" s="553">
        <v>4</v>
      </c>
      <c r="E60" s="546">
        <v>423.74690057501306</v>
      </c>
      <c r="F60" s="565"/>
      <c r="G60" s="556">
        <f>+E60*D60</f>
        <v>1694.9876023000522</v>
      </c>
      <c r="H60" s="557">
        <f>+F60*D60</f>
        <v>0</v>
      </c>
      <c r="I60" s="556" t="e">
        <f t="shared" si="1"/>
        <v>#REF!</v>
      </c>
    </row>
    <row r="61" spans="1:9">
      <c r="A61" s="565"/>
      <c r="B61" s="566" t="s">
        <v>2504</v>
      </c>
      <c r="C61" s="544"/>
      <c r="D61" s="553"/>
      <c r="E61" s="546">
        <v>0</v>
      </c>
      <c r="F61" s="565"/>
      <c r="G61" s="556"/>
      <c r="H61" s="557"/>
      <c r="I61" s="556" t="e">
        <f t="shared" si="1"/>
        <v>#REF!</v>
      </c>
    </row>
    <row r="62" spans="1:9">
      <c r="A62" s="565"/>
      <c r="B62" s="567" t="s">
        <v>2505</v>
      </c>
      <c r="C62" s="552" t="s">
        <v>2456</v>
      </c>
      <c r="D62" s="553">
        <v>1</v>
      </c>
      <c r="E62" s="546">
        <v>5949.0653005750128</v>
      </c>
      <c r="F62" s="565"/>
      <c r="G62" s="556">
        <f>+E62*D62</f>
        <v>5949.0653005750128</v>
      </c>
      <c r="H62" s="557">
        <f>+F62*D62</f>
        <v>0</v>
      </c>
      <c r="I62" s="556" t="e">
        <f t="shared" si="1"/>
        <v>#REF!</v>
      </c>
    </row>
    <row r="63" spans="1:9">
      <c r="A63" s="565"/>
      <c r="B63" s="567" t="s">
        <v>2506</v>
      </c>
      <c r="C63" s="552" t="s">
        <v>2456</v>
      </c>
      <c r="D63" s="553">
        <v>1</v>
      </c>
      <c r="E63" s="546">
        <v>336.52130057501307</v>
      </c>
      <c r="F63" s="565"/>
      <c r="G63" s="556">
        <f>+E63*D63</f>
        <v>336.52130057501307</v>
      </c>
      <c r="H63" s="557">
        <f>+F63*D63</f>
        <v>0</v>
      </c>
      <c r="I63" s="556" t="e">
        <f t="shared" si="1"/>
        <v>#REF!</v>
      </c>
    </row>
    <row r="64" spans="1:9">
      <c r="A64" s="565"/>
      <c r="B64" s="567" t="s">
        <v>2507</v>
      </c>
      <c r="C64" s="552" t="s">
        <v>2456</v>
      </c>
      <c r="D64" s="553">
        <v>2</v>
      </c>
      <c r="E64" s="546">
        <v>144.73250057501306</v>
      </c>
      <c r="F64" s="565"/>
      <c r="G64" s="556">
        <f>+E64*D64</f>
        <v>289.46500115002613</v>
      </c>
      <c r="H64" s="557">
        <f>+F64*D64</f>
        <v>0</v>
      </c>
      <c r="I64" s="556" t="e">
        <f t="shared" si="1"/>
        <v>#REF!</v>
      </c>
    </row>
    <row r="65" spans="1:9">
      <c r="A65" s="565"/>
      <c r="B65" s="566" t="s">
        <v>2508</v>
      </c>
      <c r="C65" s="544"/>
      <c r="D65" s="553"/>
      <c r="E65" s="546">
        <v>0</v>
      </c>
      <c r="F65" s="565"/>
      <c r="G65" s="556"/>
      <c r="H65" s="557"/>
      <c r="I65" s="556" t="e">
        <f t="shared" si="1"/>
        <v>#REF!</v>
      </c>
    </row>
    <row r="66" spans="1:9">
      <c r="A66" s="565"/>
      <c r="B66" s="567" t="s">
        <v>2509</v>
      </c>
      <c r="C66" s="552" t="s">
        <v>2456</v>
      </c>
      <c r="D66" s="553">
        <v>278</v>
      </c>
      <c r="E66" s="546">
        <v>15.43970057501307</v>
      </c>
      <c r="F66" s="565"/>
      <c r="G66" s="556">
        <f t="shared" ref="G66:G86" si="6">+E66*D66</f>
        <v>4292.2367598536339</v>
      </c>
      <c r="H66" s="557">
        <f t="shared" ref="H66:H86" si="7">+F66*D66</f>
        <v>0</v>
      </c>
      <c r="I66" s="556" t="e">
        <f t="shared" si="1"/>
        <v>#REF!</v>
      </c>
    </row>
    <row r="67" spans="1:9">
      <c r="A67" s="565"/>
      <c r="B67" s="567" t="s">
        <v>2510</v>
      </c>
      <c r="C67" s="552" t="s">
        <v>2456</v>
      </c>
      <c r="D67" s="553">
        <v>282</v>
      </c>
      <c r="E67" s="546">
        <v>15.506900575013072</v>
      </c>
      <c r="F67" s="565"/>
      <c r="G67" s="556">
        <f t="shared" si="6"/>
        <v>4372.9459621536862</v>
      </c>
      <c r="H67" s="557">
        <f t="shared" si="7"/>
        <v>0</v>
      </c>
      <c r="I67" s="556" t="e">
        <f t="shared" si="1"/>
        <v>#REF!</v>
      </c>
    </row>
    <row r="68" spans="1:9">
      <c r="A68" s="565"/>
      <c r="B68" s="567" t="s">
        <v>2511</v>
      </c>
      <c r="C68" s="552" t="s">
        <v>2456</v>
      </c>
      <c r="D68" s="553">
        <v>171</v>
      </c>
      <c r="E68" s="546">
        <v>15.641300575013071</v>
      </c>
      <c r="F68" s="565"/>
      <c r="G68" s="556">
        <f t="shared" si="6"/>
        <v>2674.6623983272352</v>
      </c>
      <c r="H68" s="557">
        <f t="shared" si="7"/>
        <v>0</v>
      </c>
      <c r="I68" s="556" t="e">
        <f t="shared" si="1"/>
        <v>#REF!</v>
      </c>
    </row>
    <row r="69" spans="1:9">
      <c r="A69" s="565"/>
      <c r="B69" s="567" t="s">
        <v>2512</v>
      </c>
      <c r="C69" s="552" t="s">
        <v>2456</v>
      </c>
      <c r="D69" s="553">
        <v>200</v>
      </c>
      <c r="E69" s="546">
        <v>15.829460575013073</v>
      </c>
      <c r="F69" s="565"/>
      <c r="G69" s="556">
        <f t="shared" si="6"/>
        <v>3165.8921150026144</v>
      </c>
      <c r="H69" s="557">
        <f t="shared" si="7"/>
        <v>0</v>
      </c>
      <c r="I69" s="556" t="e">
        <f t="shared" si="1"/>
        <v>#REF!</v>
      </c>
    </row>
    <row r="70" spans="1:9">
      <c r="A70" s="565"/>
      <c r="B70" s="567" t="s">
        <v>2513</v>
      </c>
      <c r="C70" s="552" t="s">
        <v>2456</v>
      </c>
      <c r="D70" s="553">
        <v>43</v>
      </c>
      <c r="E70" s="546">
        <v>16.729940575013071</v>
      </c>
      <c r="F70" s="565"/>
      <c r="G70" s="556">
        <f t="shared" si="6"/>
        <v>719.38744472556209</v>
      </c>
      <c r="H70" s="557">
        <f t="shared" si="7"/>
        <v>0</v>
      </c>
      <c r="I70" s="556" t="e">
        <f t="shared" si="1"/>
        <v>#REF!</v>
      </c>
    </row>
    <row r="71" spans="1:9">
      <c r="A71" s="565"/>
      <c r="B71" s="567" t="s">
        <v>2514</v>
      </c>
      <c r="C71" s="552" t="s">
        <v>2456</v>
      </c>
      <c r="D71" s="553">
        <v>225</v>
      </c>
      <c r="E71" s="546">
        <v>17.37506057501307</v>
      </c>
      <c r="F71" s="565"/>
      <c r="G71" s="556">
        <f t="shared" si="6"/>
        <v>3909.3886293779406</v>
      </c>
      <c r="H71" s="557">
        <f t="shared" si="7"/>
        <v>0</v>
      </c>
      <c r="I71" s="556" t="e">
        <f t="shared" si="1"/>
        <v>#REF!</v>
      </c>
    </row>
    <row r="72" spans="1:9">
      <c r="A72" s="565"/>
      <c r="B72" s="567" t="s">
        <v>2515</v>
      </c>
      <c r="C72" s="552" t="s">
        <v>2456</v>
      </c>
      <c r="D72" s="553">
        <v>13</v>
      </c>
      <c r="E72" s="546">
        <v>17.832020575013068</v>
      </c>
      <c r="F72" s="565"/>
      <c r="G72" s="556">
        <f t="shared" si="6"/>
        <v>231.81626747516989</v>
      </c>
      <c r="H72" s="557">
        <f t="shared" si="7"/>
        <v>0</v>
      </c>
      <c r="I72" s="556" t="e">
        <f t="shared" si="1"/>
        <v>#REF!</v>
      </c>
    </row>
    <row r="73" spans="1:9">
      <c r="A73" s="565"/>
      <c r="B73" s="567" t="s">
        <v>2516</v>
      </c>
      <c r="C73" s="552" t="s">
        <v>2456</v>
      </c>
      <c r="D73" s="553">
        <v>24</v>
      </c>
      <c r="E73" s="546">
        <v>21.380180575013071</v>
      </c>
      <c r="F73" s="565"/>
      <c r="G73" s="556">
        <f t="shared" si="6"/>
        <v>513.12433380031371</v>
      </c>
      <c r="H73" s="557">
        <f t="shared" si="7"/>
        <v>0</v>
      </c>
      <c r="I73" s="556" t="e">
        <f t="shared" si="1"/>
        <v>#REF!</v>
      </c>
    </row>
    <row r="74" spans="1:9">
      <c r="A74" s="565"/>
      <c r="B74" s="567" t="s">
        <v>2517</v>
      </c>
      <c r="C74" s="552" t="s">
        <v>2456</v>
      </c>
      <c r="D74" s="553">
        <v>8</v>
      </c>
      <c r="E74" s="546">
        <v>84.92450057501307</v>
      </c>
      <c r="F74" s="565"/>
      <c r="G74" s="556">
        <f t="shared" si="6"/>
        <v>679.39600460010456</v>
      </c>
      <c r="H74" s="557">
        <f t="shared" si="7"/>
        <v>0</v>
      </c>
      <c r="I74" s="556" t="e">
        <f t="shared" si="1"/>
        <v>#REF!</v>
      </c>
    </row>
    <row r="75" spans="1:9">
      <c r="A75" s="565"/>
      <c r="B75" s="567" t="s">
        <v>2518</v>
      </c>
      <c r="C75" s="552" t="s">
        <v>2456</v>
      </c>
      <c r="D75" s="553">
        <v>130</v>
      </c>
      <c r="E75" s="546">
        <v>155.88770057501307</v>
      </c>
      <c r="F75" s="565"/>
      <c r="G75" s="556">
        <f t="shared" si="6"/>
        <v>20265.401074751699</v>
      </c>
      <c r="H75" s="557">
        <f t="shared" si="7"/>
        <v>0</v>
      </c>
      <c r="I75" s="556" t="e">
        <f t="shared" si="1"/>
        <v>#REF!</v>
      </c>
    </row>
    <row r="76" spans="1:9">
      <c r="A76" s="565"/>
      <c r="B76" s="567" t="s">
        <v>2519</v>
      </c>
      <c r="C76" s="552" t="s">
        <v>2456</v>
      </c>
      <c r="D76" s="553">
        <v>22</v>
      </c>
      <c r="E76" s="546">
        <v>173.62850057501308</v>
      </c>
      <c r="F76" s="565"/>
      <c r="G76" s="556">
        <f t="shared" si="6"/>
        <v>3819.8270126502875</v>
      </c>
      <c r="H76" s="557">
        <f t="shared" si="7"/>
        <v>0</v>
      </c>
      <c r="I76" s="556" t="e">
        <f t="shared" si="1"/>
        <v>#REF!</v>
      </c>
    </row>
    <row r="77" spans="1:9">
      <c r="A77" s="565"/>
      <c r="B77" s="567" t="s">
        <v>2520</v>
      </c>
      <c r="C77" s="552" t="s">
        <v>2456</v>
      </c>
      <c r="D77" s="553">
        <v>7</v>
      </c>
      <c r="E77" s="546">
        <v>175.81922057501308</v>
      </c>
      <c r="F77" s="565"/>
      <c r="G77" s="556">
        <f t="shared" si="6"/>
        <v>1230.7345440250915</v>
      </c>
      <c r="H77" s="557">
        <f t="shared" si="7"/>
        <v>0</v>
      </c>
      <c r="I77" s="556" t="e">
        <f t="shared" si="1"/>
        <v>#REF!</v>
      </c>
    </row>
    <row r="78" spans="1:9">
      <c r="A78" s="565"/>
      <c r="B78" s="567" t="s">
        <v>2521</v>
      </c>
      <c r="C78" s="552" t="s">
        <v>2456</v>
      </c>
      <c r="D78" s="553">
        <v>25</v>
      </c>
      <c r="E78" s="546">
        <v>176.59874057501307</v>
      </c>
      <c r="F78" s="565"/>
      <c r="G78" s="556">
        <f t="shared" si="6"/>
        <v>4414.9685143753268</v>
      </c>
      <c r="H78" s="557">
        <f t="shared" si="7"/>
        <v>0</v>
      </c>
      <c r="I78" s="556" t="e">
        <f t="shared" si="1"/>
        <v>#REF!</v>
      </c>
    </row>
    <row r="79" spans="1:9">
      <c r="A79" s="565"/>
      <c r="B79" s="567" t="s">
        <v>2522</v>
      </c>
      <c r="C79" s="552" t="s">
        <v>2456</v>
      </c>
      <c r="D79" s="553">
        <v>2</v>
      </c>
      <c r="E79" s="546">
        <v>180.29474057501309</v>
      </c>
      <c r="F79" s="565"/>
      <c r="G79" s="556">
        <f t="shared" si="6"/>
        <v>360.58948115002619</v>
      </c>
      <c r="H79" s="557">
        <f t="shared" si="7"/>
        <v>0</v>
      </c>
      <c r="I79" s="556" t="e">
        <f t="shared" si="1"/>
        <v>#REF!</v>
      </c>
    </row>
    <row r="80" spans="1:9">
      <c r="A80" s="565"/>
      <c r="B80" s="567" t="s">
        <v>2523</v>
      </c>
      <c r="C80" s="552" t="s">
        <v>2456</v>
      </c>
      <c r="D80" s="553">
        <v>3</v>
      </c>
      <c r="E80" s="546">
        <v>194.59490057501313</v>
      </c>
      <c r="F80" s="565"/>
      <c r="G80" s="556">
        <f t="shared" si="6"/>
        <v>583.78470172503944</v>
      </c>
      <c r="H80" s="557">
        <f t="shared" si="7"/>
        <v>0</v>
      </c>
      <c r="I80" s="556" t="e">
        <f t="shared" si="1"/>
        <v>#REF!</v>
      </c>
    </row>
    <row r="81" spans="1:9">
      <c r="A81" s="565"/>
      <c r="B81" s="567" t="s">
        <v>2524</v>
      </c>
      <c r="C81" s="552" t="s">
        <v>2456</v>
      </c>
      <c r="D81" s="553">
        <v>41</v>
      </c>
      <c r="E81" s="546">
        <v>84.897620575013079</v>
      </c>
      <c r="F81" s="565"/>
      <c r="G81" s="556">
        <f t="shared" si="6"/>
        <v>3480.802443575536</v>
      </c>
      <c r="H81" s="557">
        <f t="shared" si="7"/>
        <v>0</v>
      </c>
      <c r="I81" s="556" t="e">
        <f t="shared" si="1"/>
        <v>#REF!</v>
      </c>
    </row>
    <row r="82" spans="1:9">
      <c r="A82" s="565"/>
      <c r="B82" s="567" t="s">
        <v>2525</v>
      </c>
      <c r="C82" s="552" t="s">
        <v>2456</v>
      </c>
      <c r="D82" s="553">
        <v>11</v>
      </c>
      <c r="E82" s="546">
        <v>85.986260575013091</v>
      </c>
      <c r="F82" s="565"/>
      <c r="G82" s="556">
        <f t="shared" si="6"/>
        <v>945.84886632514394</v>
      </c>
      <c r="H82" s="557">
        <f t="shared" si="7"/>
        <v>0</v>
      </c>
      <c r="I82" s="556" t="e">
        <f t="shared" si="1"/>
        <v>#REF!</v>
      </c>
    </row>
    <row r="83" spans="1:9">
      <c r="A83" s="565"/>
      <c r="B83" s="567" t="s">
        <v>2526</v>
      </c>
      <c r="C83" s="552" t="s">
        <v>2456</v>
      </c>
      <c r="D83" s="553">
        <v>46</v>
      </c>
      <c r="E83" s="546">
        <v>87.088340575013063</v>
      </c>
      <c r="F83" s="565"/>
      <c r="G83" s="556">
        <f t="shared" si="6"/>
        <v>4006.063666450601</v>
      </c>
      <c r="H83" s="557">
        <f t="shared" si="7"/>
        <v>0</v>
      </c>
      <c r="I83" s="556" t="e">
        <f t="shared" si="1"/>
        <v>#REF!</v>
      </c>
    </row>
    <row r="84" spans="1:9">
      <c r="A84" s="565"/>
      <c r="B84" s="567" t="s">
        <v>2527</v>
      </c>
      <c r="C84" s="552" t="s">
        <v>2456</v>
      </c>
      <c r="D84" s="553">
        <v>3</v>
      </c>
      <c r="E84" s="546">
        <v>87.85442057501308</v>
      </c>
      <c r="F84" s="565"/>
      <c r="G84" s="556">
        <f t="shared" si="6"/>
        <v>263.56326172503924</v>
      </c>
      <c r="H84" s="557">
        <f t="shared" si="7"/>
        <v>0</v>
      </c>
      <c r="I84" s="556" t="e">
        <f t="shared" si="1"/>
        <v>#REF!</v>
      </c>
    </row>
    <row r="85" spans="1:9">
      <c r="A85" s="565"/>
      <c r="B85" s="567" t="s">
        <v>2528</v>
      </c>
      <c r="C85" s="552" t="s">
        <v>2456</v>
      </c>
      <c r="D85" s="553">
        <v>5</v>
      </c>
      <c r="E85" s="546">
        <v>91.375700575013084</v>
      </c>
      <c r="F85" s="565"/>
      <c r="G85" s="556">
        <f t="shared" si="6"/>
        <v>456.87850287506541</v>
      </c>
      <c r="H85" s="557">
        <f t="shared" si="7"/>
        <v>0</v>
      </c>
      <c r="I85" s="556" t="e">
        <f t="shared" si="1"/>
        <v>#REF!</v>
      </c>
    </row>
    <row r="86" spans="1:9">
      <c r="A86" s="565"/>
      <c r="B86" s="567" t="s">
        <v>2529</v>
      </c>
      <c r="C86" s="552" t="s">
        <v>2456</v>
      </c>
      <c r="D86" s="553">
        <v>538</v>
      </c>
      <c r="E86" s="546">
        <v>26.863700575013073</v>
      </c>
      <c r="F86" s="565"/>
      <c r="G86" s="556">
        <f t="shared" si="6"/>
        <v>14452.670909357033</v>
      </c>
      <c r="H86" s="557">
        <f t="shared" si="7"/>
        <v>0</v>
      </c>
      <c r="I86" s="556" t="e">
        <f t="shared" si="1"/>
        <v>#REF!</v>
      </c>
    </row>
    <row r="87" spans="1:9">
      <c r="A87" s="565"/>
      <c r="B87" s="566" t="s">
        <v>2530</v>
      </c>
      <c r="C87" s="544"/>
      <c r="D87" s="553"/>
      <c r="E87" s="546">
        <v>0</v>
      </c>
      <c r="F87" s="565"/>
      <c r="G87" s="556"/>
      <c r="H87" s="557"/>
      <c r="I87" s="556" t="e">
        <f t="shared" si="1"/>
        <v>#REF!</v>
      </c>
    </row>
    <row r="88" spans="1:9">
      <c r="A88" s="565"/>
      <c r="B88" s="567" t="s">
        <v>2531</v>
      </c>
      <c r="C88" s="552" t="s">
        <v>2456</v>
      </c>
      <c r="D88" s="553">
        <v>313</v>
      </c>
      <c r="E88" s="546">
        <v>44.927060575013073</v>
      </c>
      <c r="F88" s="565"/>
      <c r="G88" s="556">
        <f>+E88*D88</f>
        <v>14062.169959979092</v>
      </c>
      <c r="H88" s="557">
        <f>+F88*D88</f>
        <v>0</v>
      </c>
      <c r="I88" s="556" t="e">
        <f t="shared" si="1"/>
        <v>#REF!</v>
      </c>
    </row>
    <row r="89" spans="1:9">
      <c r="A89" s="565"/>
      <c r="B89" s="567" t="s">
        <v>2532</v>
      </c>
      <c r="C89" s="552" t="s">
        <v>2456</v>
      </c>
      <c r="D89" s="553">
        <v>22</v>
      </c>
      <c r="E89" s="546">
        <v>46.21730057501307</v>
      </c>
      <c r="F89" s="565"/>
      <c r="G89" s="556">
        <f>+E89*D89</f>
        <v>1016.7806126502876</v>
      </c>
      <c r="H89" s="557">
        <f>+F89*D89</f>
        <v>0</v>
      </c>
      <c r="I89" s="556" t="e">
        <f t="shared" si="1"/>
        <v>#REF!</v>
      </c>
    </row>
    <row r="90" spans="1:9">
      <c r="A90" s="565"/>
      <c r="B90" s="567" t="s">
        <v>2533</v>
      </c>
      <c r="C90" s="552" t="s">
        <v>2456</v>
      </c>
      <c r="D90" s="553">
        <v>499</v>
      </c>
      <c r="E90" s="546">
        <v>110.72930057501307</v>
      </c>
      <c r="F90" s="565"/>
      <c r="G90" s="556">
        <f>+E90*D90</f>
        <v>55253.920986931524</v>
      </c>
      <c r="H90" s="557">
        <f>+F90*D90</f>
        <v>0</v>
      </c>
      <c r="I90" s="556" t="e">
        <f t="shared" ref="I90:I102" si="8">+G90+(H90*$I$8)</f>
        <v>#REF!</v>
      </c>
    </row>
    <row r="91" spans="1:9">
      <c r="A91" s="565"/>
      <c r="B91" s="566" t="s">
        <v>2534</v>
      </c>
      <c r="C91" s="544"/>
      <c r="D91" s="553"/>
      <c r="E91" s="546">
        <v>0</v>
      </c>
      <c r="F91" s="565"/>
      <c r="G91" s="556"/>
      <c r="H91" s="557"/>
      <c r="I91" s="556" t="e">
        <f t="shared" si="8"/>
        <v>#REF!</v>
      </c>
    </row>
    <row r="92" spans="1:9">
      <c r="A92" s="565"/>
      <c r="B92" s="567" t="s">
        <v>2535</v>
      </c>
      <c r="C92" s="552" t="s">
        <v>2456</v>
      </c>
      <c r="D92" s="553">
        <v>2</v>
      </c>
      <c r="E92" s="546">
        <v>410.32034057501312</v>
      </c>
      <c r="F92" s="565"/>
      <c r="G92" s="556">
        <f>+E92*D92</f>
        <v>820.64068115002624</v>
      </c>
      <c r="H92" s="557">
        <f>+F92*D92</f>
        <v>0</v>
      </c>
      <c r="I92" s="556" t="e">
        <f t="shared" si="8"/>
        <v>#REF!</v>
      </c>
    </row>
    <row r="93" spans="1:9">
      <c r="A93" s="565"/>
      <c r="B93" s="567" t="s">
        <v>2536</v>
      </c>
      <c r="C93" s="552" t="s">
        <v>2456</v>
      </c>
      <c r="D93" s="553">
        <v>2</v>
      </c>
      <c r="E93" s="546">
        <v>388.13090057501307</v>
      </c>
      <c r="F93" s="565"/>
      <c r="G93" s="556">
        <f>+E93*D93</f>
        <v>776.26180115002614</v>
      </c>
      <c r="H93" s="557">
        <f>+F93*D93</f>
        <v>0</v>
      </c>
      <c r="I93" s="556" t="e">
        <f t="shared" si="8"/>
        <v>#REF!</v>
      </c>
    </row>
    <row r="94" spans="1:9">
      <c r="A94" s="565"/>
      <c r="B94" s="566" t="s">
        <v>2537</v>
      </c>
      <c r="C94" s="544"/>
      <c r="D94" s="553"/>
      <c r="E94" s="546">
        <v>0</v>
      </c>
      <c r="F94" s="565"/>
      <c r="G94" s="556"/>
      <c r="H94" s="557"/>
      <c r="I94" s="556" t="e">
        <f t="shared" si="8"/>
        <v>#REF!</v>
      </c>
    </row>
    <row r="95" spans="1:9">
      <c r="A95" s="565"/>
      <c r="B95" s="567" t="s">
        <v>2538</v>
      </c>
      <c r="C95" s="552" t="s">
        <v>2456</v>
      </c>
      <c r="D95" s="553">
        <v>3</v>
      </c>
      <c r="E95" s="546">
        <v>6465.1613005750132</v>
      </c>
      <c r="F95" s="565"/>
      <c r="G95" s="556">
        <f>+E95*D95</f>
        <v>19395.483901725042</v>
      </c>
      <c r="H95" s="557">
        <f>+F95*D95</f>
        <v>0</v>
      </c>
      <c r="I95" s="556" t="e">
        <f t="shared" si="8"/>
        <v>#REF!</v>
      </c>
    </row>
    <row r="96" spans="1:9">
      <c r="A96" s="565"/>
      <c r="B96" s="567" t="s">
        <v>2539</v>
      </c>
      <c r="C96" s="552" t="s">
        <v>2456</v>
      </c>
      <c r="D96" s="553">
        <v>13</v>
      </c>
      <c r="E96" s="546">
        <v>71.63234057501306</v>
      </c>
      <c r="F96" s="565"/>
      <c r="G96" s="556">
        <f>+E96*D96</f>
        <v>931.2204274751698</v>
      </c>
      <c r="H96" s="557">
        <f>+F96*D96</f>
        <v>0</v>
      </c>
      <c r="I96" s="556" t="e">
        <f t="shared" si="8"/>
        <v>#REF!</v>
      </c>
    </row>
    <row r="97" spans="1:9">
      <c r="A97" s="565"/>
      <c r="B97" s="566" t="s">
        <v>2540</v>
      </c>
      <c r="C97" s="544"/>
      <c r="D97" s="553"/>
      <c r="E97" s="546">
        <v>0</v>
      </c>
      <c r="F97" s="565"/>
      <c r="G97" s="556"/>
      <c r="H97" s="557"/>
      <c r="I97" s="556" t="e">
        <f t="shared" si="8"/>
        <v>#REF!</v>
      </c>
    </row>
    <row r="98" spans="1:9">
      <c r="A98" s="565"/>
      <c r="B98" s="567" t="s">
        <v>2541</v>
      </c>
      <c r="C98" s="552" t="s">
        <v>2456</v>
      </c>
      <c r="D98" s="553">
        <v>54</v>
      </c>
      <c r="E98" s="546">
        <v>423.61250057501309</v>
      </c>
      <c r="F98" s="565"/>
      <c r="G98" s="556">
        <f>+E98*D98</f>
        <v>22875.075031050706</v>
      </c>
      <c r="H98" s="557">
        <f>+F98*D98</f>
        <v>0</v>
      </c>
      <c r="I98" s="556" t="e">
        <f t="shared" si="8"/>
        <v>#REF!</v>
      </c>
    </row>
    <row r="99" spans="1:9">
      <c r="A99" s="565"/>
      <c r="B99" s="567" t="s">
        <v>2542</v>
      </c>
      <c r="C99" s="552" t="s">
        <v>2456</v>
      </c>
      <c r="D99" s="553">
        <v>8</v>
      </c>
      <c r="E99" s="546">
        <v>2239.6253005750132</v>
      </c>
      <c r="F99" s="565"/>
      <c r="G99" s="556">
        <f>+E99*D99</f>
        <v>17917.002404600105</v>
      </c>
      <c r="H99" s="557">
        <f>+F99*D99</f>
        <v>0</v>
      </c>
      <c r="I99" s="556" t="e">
        <f t="shared" si="8"/>
        <v>#REF!</v>
      </c>
    </row>
    <row r="100" spans="1:9">
      <c r="A100" s="565"/>
      <c r="B100" s="567" t="s">
        <v>2543</v>
      </c>
      <c r="C100" s="552" t="s">
        <v>2456</v>
      </c>
      <c r="D100" s="553">
        <v>62</v>
      </c>
      <c r="E100" s="546">
        <v>65.57090057501307</v>
      </c>
      <c r="F100" s="565"/>
      <c r="G100" s="556">
        <f>+E100*D100</f>
        <v>4065.3958356508101</v>
      </c>
      <c r="H100" s="557">
        <f>+F100*D100</f>
        <v>0</v>
      </c>
      <c r="I100" s="556" t="e">
        <f t="shared" si="8"/>
        <v>#REF!</v>
      </c>
    </row>
    <row r="101" spans="1:9">
      <c r="A101" s="565"/>
      <c r="B101" s="566" t="s">
        <v>2544</v>
      </c>
      <c r="C101" s="544"/>
      <c r="D101" s="553"/>
      <c r="E101" s="546">
        <v>0</v>
      </c>
      <c r="F101" s="565"/>
      <c r="G101" s="556"/>
      <c r="H101" s="557"/>
      <c r="I101" s="556" t="e">
        <f t="shared" si="8"/>
        <v>#REF!</v>
      </c>
    </row>
    <row r="102" spans="1:9">
      <c r="A102" s="565"/>
      <c r="B102" s="567" t="s">
        <v>2545</v>
      </c>
      <c r="C102" s="552" t="s">
        <v>2456</v>
      </c>
      <c r="D102" s="553">
        <v>1</v>
      </c>
      <c r="E102" s="546">
        <v>298528.26914057502</v>
      </c>
      <c r="F102" s="565"/>
      <c r="G102" s="556">
        <v>222383.6</v>
      </c>
      <c r="H102" s="557">
        <f>+F102*D102</f>
        <v>0</v>
      </c>
      <c r="I102" s="556" t="e">
        <f t="shared" si="8"/>
        <v>#REF!</v>
      </c>
    </row>
  </sheetData>
  <mergeCells count="7">
    <mergeCell ref="A2:I2"/>
    <mergeCell ref="D23:D24"/>
    <mergeCell ref="E23:E24"/>
    <mergeCell ref="F23:F24"/>
    <mergeCell ref="G23:G24"/>
    <mergeCell ref="H23:H24"/>
    <mergeCell ref="I23:I24"/>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6EB21-746B-4844-9944-F3C8BC37B051}">
  <sheetPr>
    <tabColor theme="9"/>
  </sheetPr>
  <dimension ref="A1:XBF147"/>
  <sheetViews>
    <sheetView showGridLines="0" topLeftCell="A118" workbookViewId="0">
      <selection activeCell="H139" sqref="H139"/>
    </sheetView>
  </sheetViews>
  <sheetFormatPr defaultColWidth="11.42578125" defaultRowHeight="15"/>
  <cols>
    <col min="2" max="2" width="67" style="277" customWidth="1"/>
    <col min="3" max="3" width="4.7109375" style="278" bestFit="1" customWidth="1"/>
    <col min="4" max="4" width="11.42578125" style="265"/>
    <col min="6" max="6" width="11.42578125" style="275"/>
    <col min="9" max="9" width="13" bestFit="1" customWidth="1"/>
  </cols>
  <sheetData>
    <row r="1" spans="1:13" s="1" customFormat="1" ht="11.25">
      <c r="C1" s="2"/>
    </row>
    <row r="2" spans="1:13" s="1" customFormat="1" ht="15" customHeight="1">
      <c r="A2" s="593" t="s">
        <v>2546</v>
      </c>
      <c r="B2" s="593"/>
      <c r="C2" s="593"/>
      <c r="D2" s="593"/>
      <c r="E2" s="593"/>
      <c r="F2" s="593"/>
      <c r="G2" s="593"/>
      <c r="H2" s="593"/>
      <c r="I2" s="593"/>
    </row>
    <row r="3" spans="1:13" s="1" customFormat="1" ht="11.25">
      <c r="C3" s="2"/>
      <c r="F3" s="84"/>
      <c r="G3" s="84"/>
    </row>
    <row r="4" spans="1:13" s="1" customFormat="1" ht="12.75">
      <c r="A4" s="293" t="s">
        <v>3</v>
      </c>
      <c r="B4" s="291" t="e">
        <f>+#REF!</f>
        <v>#REF!</v>
      </c>
      <c r="C4" s="2"/>
      <c r="F4" s="84"/>
      <c r="G4" s="84"/>
      <c r="H4" s="98"/>
    </row>
    <row r="5" spans="1:13" s="1" customFormat="1" ht="12.75">
      <c r="A5" s="293" t="s">
        <v>4</v>
      </c>
      <c r="B5" s="291" t="str">
        <f>$A$2</f>
        <v>INSTALACIONES MECÁNICAS</v>
      </c>
      <c r="F5" s="84"/>
      <c r="G5" s="84"/>
      <c r="H5" s="98"/>
    </row>
    <row r="6" spans="1:13" s="1" customFormat="1" ht="12.75">
      <c r="A6" s="293" t="s">
        <v>5</v>
      </c>
      <c r="B6" s="291" t="e">
        <f>+#REF!</f>
        <v>#REF!</v>
      </c>
      <c r="F6" s="84"/>
      <c r="G6" s="84"/>
      <c r="H6" s="98"/>
      <c r="M6" s="21"/>
    </row>
    <row r="7" spans="1:13" s="1" customFormat="1" ht="12.75">
      <c r="A7" s="293" t="s">
        <v>6</v>
      </c>
      <c r="B7" s="291" t="e">
        <f>+#REF!</f>
        <v>#REF!</v>
      </c>
      <c r="F7" s="84"/>
      <c r="G7" s="84"/>
      <c r="H7" s="98"/>
    </row>
    <row r="8" spans="1:13" s="1" customFormat="1" ht="12.75">
      <c r="A8" s="294" t="s">
        <v>7</v>
      </c>
      <c r="B8" s="292" t="e">
        <f>+#REF!</f>
        <v>#REF!</v>
      </c>
      <c r="F8" s="84"/>
      <c r="G8" s="84"/>
      <c r="H8" s="167" t="s">
        <v>0</v>
      </c>
      <c r="I8" s="295" t="e">
        <f>+#REF!</f>
        <v>#REF!</v>
      </c>
    </row>
    <row r="9" spans="1:13" ht="15.75" thickBot="1">
      <c r="A9" s="85"/>
      <c r="B9" s="256"/>
      <c r="C9" s="2"/>
      <c r="D9" s="3"/>
      <c r="E9" s="252"/>
      <c r="F9" s="254"/>
      <c r="G9" s="252"/>
      <c r="H9" s="254"/>
      <c r="I9" s="255"/>
    </row>
    <row r="10" spans="1:13" ht="23.25" thickTop="1">
      <c r="A10" s="257" t="s">
        <v>8</v>
      </c>
      <c r="B10" s="258" t="s">
        <v>9</v>
      </c>
      <c r="C10" s="259" t="s">
        <v>10</v>
      </c>
      <c r="D10" s="260" t="s">
        <v>11</v>
      </c>
      <c r="E10" s="261" t="s">
        <v>1896</v>
      </c>
      <c r="F10" s="263" t="s">
        <v>1897</v>
      </c>
      <c r="G10" s="261" t="s">
        <v>1898</v>
      </c>
      <c r="H10" s="263" t="s">
        <v>1899</v>
      </c>
      <c r="I10" s="264" t="s">
        <v>18</v>
      </c>
    </row>
    <row r="11" spans="1:13">
      <c r="A11" s="522"/>
      <c r="B11" s="541" t="s">
        <v>2547</v>
      </c>
      <c r="C11" s="568"/>
      <c r="D11" s="569"/>
      <c r="E11" s="569"/>
      <c r="F11" s="569"/>
      <c r="G11" s="569"/>
      <c r="H11" s="527"/>
      <c r="I11" s="527">
        <f>SUM(H12:H133)</f>
        <v>246676.06249999997</v>
      </c>
    </row>
    <row r="12" spans="1:13">
      <c r="A12" s="570">
        <v>1.1000000000000001</v>
      </c>
      <c r="B12" s="571" t="s">
        <v>2548</v>
      </c>
      <c r="C12" s="572"/>
      <c r="D12" s="573"/>
      <c r="E12" s="572"/>
      <c r="F12" s="572"/>
      <c r="G12" s="572"/>
      <c r="H12" s="572"/>
      <c r="I12" s="572"/>
      <c r="J12" s="178"/>
      <c r="K12" s="178"/>
      <c r="L12" s="178"/>
    </row>
    <row r="13" spans="1:13" s="270" customFormat="1" ht="45">
      <c r="A13" s="570">
        <v>1.2</v>
      </c>
      <c r="B13" s="574" t="s">
        <v>2549</v>
      </c>
      <c r="C13" s="572"/>
      <c r="D13" s="573">
        <v>1</v>
      </c>
      <c r="E13" s="572"/>
      <c r="F13" s="575">
        <v>916.3486280833605</v>
      </c>
      <c r="G13" s="576">
        <f>+E13*D13</f>
        <v>0</v>
      </c>
      <c r="H13" s="576">
        <f>+F13*D13</f>
        <v>916.3486280833605</v>
      </c>
      <c r="I13" s="576" t="e">
        <f>+G13+(H13*$I$8)</f>
        <v>#REF!</v>
      </c>
      <c r="J13" s="178"/>
      <c r="K13" s="178"/>
      <c r="L13" s="178"/>
    </row>
    <row r="14" spans="1:13" s="270" customFormat="1" ht="45">
      <c r="A14" s="570">
        <v>1.3</v>
      </c>
      <c r="B14" s="574" t="s">
        <v>2550</v>
      </c>
      <c r="C14" s="572"/>
      <c r="D14" s="573">
        <v>1</v>
      </c>
      <c r="E14" s="572"/>
      <c r="F14" s="575">
        <v>916.3486280833605</v>
      </c>
      <c r="G14" s="576">
        <f t="shared" ref="G14:G69" si="0">+E14*D14</f>
        <v>0</v>
      </c>
      <c r="H14" s="576">
        <f t="shared" ref="H14:H69" si="1">+F14*D14</f>
        <v>916.3486280833605</v>
      </c>
      <c r="I14" s="576" t="e">
        <f t="shared" ref="I14:I77" si="2">+G14+(H14*$I$8)</f>
        <v>#REF!</v>
      </c>
      <c r="J14" s="178"/>
      <c r="K14" s="178"/>
      <c r="L14" s="178"/>
    </row>
    <row r="15" spans="1:13" s="270" customFormat="1" ht="45">
      <c r="A15" s="570">
        <v>1.4</v>
      </c>
      <c r="B15" s="574" t="s">
        <v>2551</v>
      </c>
      <c r="C15" s="572"/>
      <c r="D15" s="573">
        <v>2</v>
      </c>
      <c r="E15" s="572"/>
      <c r="F15" s="575">
        <v>1165.0986280833604</v>
      </c>
      <c r="G15" s="576">
        <f t="shared" si="0"/>
        <v>0</v>
      </c>
      <c r="H15" s="576">
        <f t="shared" si="1"/>
        <v>2330.1972561667208</v>
      </c>
      <c r="I15" s="576" t="e">
        <f t="shared" si="2"/>
        <v>#REF!</v>
      </c>
      <c r="J15" s="178"/>
      <c r="K15" s="178"/>
      <c r="L15" s="178"/>
    </row>
    <row r="16" spans="1:13" s="270" customFormat="1" ht="45">
      <c r="A16" s="570">
        <v>1.5</v>
      </c>
      <c r="B16" s="574" t="s">
        <v>2552</v>
      </c>
      <c r="C16" s="572"/>
      <c r="D16" s="573">
        <v>1</v>
      </c>
      <c r="E16" s="572"/>
      <c r="F16" s="575">
        <v>1270.0986280833604</v>
      </c>
      <c r="G16" s="576">
        <f t="shared" si="0"/>
        <v>0</v>
      </c>
      <c r="H16" s="576">
        <f t="shared" si="1"/>
        <v>1270.0986280833604</v>
      </c>
      <c r="I16" s="576" t="e">
        <f t="shared" si="2"/>
        <v>#REF!</v>
      </c>
      <c r="J16" s="178"/>
      <c r="K16" s="178"/>
      <c r="L16" s="178"/>
    </row>
    <row r="17" spans="1:12" s="270" customFormat="1" ht="45">
      <c r="A17" s="570">
        <v>1.6</v>
      </c>
      <c r="B17" s="574" t="s">
        <v>2553</v>
      </c>
      <c r="C17" s="572"/>
      <c r="D17" s="573">
        <v>1</v>
      </c>
      <c r="E17" s="572"/>
      <c r="F17" s="575">
        <v>2503.8486280833604</v>
      </c>
      <c r="G17" s="576">
        <f t="shared" si="0"/>
        <v>0</v>
      </c>
      <c r="H17" s="576">
        <f t="shared" si="1"/>
        <v>2503.8486280833604</v>
      </c>
      <c r="I17" s="576" t="e">
        <f t="shared" si="2"/>
        <v>#REF!</v>
      </c>
      <c r="J17" s="178"/>
      <c r="K17" s="178"/>
      <c r="L17" s="178"/>
    </row>
    <row r="18" spans="1:12" s="270" customFormat="1" ht="45">
      <c r="A18" s="570">
        <v>1.7</v>
      </c>
      <c r="B18" s="574" t="s">
        <v>2554</v>
      </c>
      <c r="C18" s="572"/>
      <c r="D18" s="573">
        <v>1</v>
      </c>
      <c r="E18" s="572"/>
      <c r="F18" s="575">
        <v>1270.0986280833604</v>
      </c>
      <c r="G18" s="576">
        <f t="shared" si="0"/>
        <v>0</v>
      </c>
      <c r="H18" s="576">
        <f t="shared" si="1"/>
        <v>1270.0986280833604</v>
      </c>
      <c r="I18" s="576" t="e">
        <f t="shared" si="2"/>
        <v>#REF!</v>
      </c>
      <c r="J18" s="178"/>
      <c r="K18" s="178"/>
      <c r="L18" s="178"/>
    </row>
    <row r="19" spans="1:12" s="270" customFormat="1" ht="45">
      <c r="A19" s="570">
        <v>1.8</v>
      </c>
      <c r="B19" s="574" t="s">
        <v>2555</v>
      </c>
      <c r="C19" s="572"/>
      <c r="D19" s="573">
        <v>1</v>
      </c>
      <c r="E19" s="572"/>
      <c r="F19" s="575">
        <v>2671.3486280833604</v>
      </c>
      <c r="G19" s="576">
        <f t="shared" si="0"/>
        <v>0</v>
      </c>
      <c r="H19" s="576">
        <f t="shared" si="1"/>
        <v>2671.3486280833604</v>
      </c>
      <c r="I19" s="576" t="e">
        <f t="shared" si="2"/>
        <v>#REF!</v>
      </c>
      <c r="J19" s="178"/>
      <c r="K19" s="178"/>
      <c r="L19" s="178"/>
    </row>
    <row r="20" spans="1:12" s="270" customFormat="1" ht="45">
      <c r="A20" s="570">
        <v>1.9</v>
      </c>
      <c r="B20" s="574" t="s">
        <v>2556</v>
      </c>
      <c r="C20" s="572"/>
      <c r="D20" s="573">
        <v>1</v>
      </c>
      <c r="E20" s="572"/>
      <c r="F20" s="575">
        <v>3188.8486280833604</v>
      </c>
      <c r="G20" s="576">
        <f t="shared" si="0"/>
        <v>0</v>
      </c>
      <c r="H20" s="576">
        <f t="shared" si="1"/>
        <v>3188.8486280833604</v>
      </c>
      <c r="I20" s="576" t="e">
        <f t="shared" si="2"/>
        <v>#REF!</v>
      </c>
      <c r="J20" s="178"/>
      <c r="K20" s="178"/>
      <c r="L20" s="178"/>
    </row>
    <row r="21" spans="1:12" s="270" customFormat="1">
      <c r="A21" s="570">
        <v>1.1000000000000001</v>
      </c>
      <c r="B21" s="577" t="s">
        <v>2557</v>
      </c>
      <c r="C21" s="572"/>
      <c r="D21" s="573">
        <v>6</v>
      </c>
      <c r="E21" s="572"/>
      <c r="F21" s="575">
        <v>181.34862808336047</v>
      </c>
      <c r="G21" s="576">
        <f t="shared" si="0"/>
        <v>0</v>
      </c>
      <c r="H21" s="576">
        <f t="shared" si="1"/>
        <v>1088.0917685001627</v>
      </c>
      <c r="I21" s="576" t="e">
        <f t="shared" si="2"/>
        <v>#REF!</v>
      </c>
      <c r="J21" s="178"/>
      <c r="K21" s="178"/>
      <c r="L21" s="178"/>
    </row>
    <row r="22" spans="1:12" s="270" customFormat="1">
      <c r="A22" s="528">
        <v>2</v>
      </c>
      <c r="B22" s="574" t="s">
        <v>2558</v>
      </c>
      <c r="C22" s="572"/>
      <c r="D22" s="573">
        <v>3</v>
      </c>
      <c r="E22" s="572"/>
      <c r="F22" s="575">
        <v>375.09862808336044</v>
      </c>
      <c r="G22" s="576">
        <f t="shared" si="0"/>
        <v>0</v>
      </c>
      <c r="H22" s="576">
        <f t="shared" si="1"/>
        <v>1125.2958842500814</v>
      </c>
      <c r="I22" s="576" t="e">
        <f t="shared" si="2"/>
        <v>#REF!</v>
      </c>
      <c r="J22" s="178"/>
      <c r="K22" s="178"/>
      <c r="L22" s="178"/>
    </row>
    <row r="23" spans="1:12" s="270" customFormat="1">
      <c r="A23" s="570">
        <v>2.1</v>
      </c>
      <c r="B23" s="574" t="s">
        <v>2559</v>
      </c>
      <c r="C23" s="572"/>
      <c r="D23" s="573">
        <v>1</v>
      </c>
      <c r="E23" s="572"/>
      <c r="F23" s="575">
        <v>237.59862808336047</v>
      </c>
      <c r="G23" s="576">
        <f t="shared" si="0"/>
        <v>0</v>
      </c>
      <c r="H23" s="576">
        <f t="shared" si="1"/>
        <v>237.59862808336047</v>
      </c>
      <c r="I23" s="576" t="e">
        <f t="shared" si="2"/>
        <v>#REF!</v>
      </c>
      <c r="J23" s="178"/>
      <c r="K23" s="178"/>
      <c r="L23" s="178"/>
    </row>
    <row r="24" spans="1:12" s="270" customFormat="1">
      <c r="A24" s="570">
        <v>2.2000000000000002</v>
      </c>
      <c r="B24" s="574" t="s">
        <v>2560</v>
      </c>
      <c r="C24" s="572"/>
      <c r="D24" s="573">
        <v>1</v>
      </c>
      <c r="E24" s="572"/>
      <c r="F24" s="575">
        <v>250.09862808336047</v>
      </c>
      <c r="G24" s="576">
        <f t="shared" si="0"/>
        <v>0</v>
      </c>
      <c r="H24" s="576">
        <f t="shared" si="1"/>
        <v>250.09862808336047</v>
      </c>
      <c r="I24" s="576" t="e">
        <f t="shared" si="2"/>
        <v>#REF!</v>
      </c>
      <c r="J24" s="178"/>
      <c r="K24" s="178"/>
      <c r="L24" s="178"/>
    </row>
    <row r="25" spans="1:12" s="270" customFormat="1">
      <c r="A25" s="570">
        <v>2.2999999999999998</v>
      </c>
      <c r="B25" s="574" t="s">
        <v>2561</v>
      </c>
      <c r="C25" s="572"/>
      <c r="D25" s="573">
        <v>3</v>
      </c>
      <c r="E25" s="572"/>
      <c r="F25" s="575">
        <v>287.59862808336044</v>
      </c>
      <c r="G25" s="576">
        <f t="shared" si="0"/>
        <v>0</v>
      </c>
      <c r="H25" s="576">
        <f t="shared" si="1"/>
        <v>862.79588425008137</v>
      </c>
      <c r="I25" s="576" t="e">
        <f t="shared" si="2"/>
        <v>#REF!</v>
      </c>
      <c r="J25" s="178"/>
      <c r="K25" s="178"/>
      <c r="L25" s="178"/>
    </row>
    <row r="26" spans="1:12" s="270" customFormat="1">
      <c r="A26" s="570">
        <v>2.4</v>
      </c>
      <c r="B26" s="574" t="s">
        <v>2562</v>
      </c>
      <c r="C26" s="572"/>
      <c r="D26" s="573">
        <v>1</v>
      </c>
      <c r="E26" s="572"/>
      <c r="F26" s="575">
        <v>312.59862808336044</v>
      </c>
      <c r="G26" s="576">
        <f t="shared" si="0"/>
        <v>0</v>
      </c>
      <c r="H26" s="576">
        <f t="shared" si="1"/>
        <v>312.59862808336044</v>
      </c>
      <c r="I26" s="576" t="e">
        <f t="shared" si="2"/>
        <v>#REF!</v>
      </c>
      <c r="J26" s="178"/>
      <c r="K26" s="178"/>
      <c r="L26" s="178"/>
    </row>
    <row r="27" spans="1:12" s="270" customFormat="1">
      <c r="A27" s="570">
        <v>2.5</v>
      </c>
      <c r="B27" s="571" t="s">
        <v>2563</v>
      </c>
      <c r="C27" s="572"/>
      <c r="D27" s="573"/>
      <c r="E27" s="572"/>
      <c r="F27" s="575">
        <v>9.8628083360456059E-2</v>
      </c>
      <c r="G27" s="576">
        <f t="shared" si="0"/>
        <v>0</v>
      </c>
      <c r="H27" s="576">
        <f t="shared" si="1"/>
        <v>0</v>
      </c>
      <c r="I27" s="576" t="e">
        <f t="shared" si="2"/>
        <v>#REF!</v>
      </c>
      <c r="J27" s="178"/>
      <c r="K27" s="178"/>
      <c r="L27" s="178"/>
    </row>
    <row r="28" spans="1:12" s="270" customFormat="1" ht="45">
      <c r="A28" s="570">
        <v>2.6</v>
      </c>
      <c r="B28" s="574" t="s">
        <v>2564</v>
      </c>
      <c r="C28" s="572"/>
      <c r="D28" s="573">
        <v>12</v>
      </c>
      <c r="E28" s="572"/>
      <c r="F28" s="575">
        <v>275.09862808336044</v>
      </c>
      <c r="G28" s="576">
        <f t="shared" si="0"/>
        <v>0</v>
      </c>
      <c r="H28" s="576">
        <f t="shared" si="1"/>
        <v>3301.1835370003255</v>
      </c>
      <c r="I28" s="576" t="e">
        <f t="shared" si="2"/>
        <v>#REF!</v>
      </c>
      <c r="J28" s="178"/>
      <c r="K28" s="178"/>
      <c r="L28" s="178"/>
    </row>
    <row r="29" spans="1:12" s="270" customFormat="1" ht="45">
      <c r="A29" s="570">
        <v>2.7</v>
      </c>
      <c r="B29" s="574" t="s">
        <v>2565</v>
      </c>
      <c r="C29" s="572"/>
      <c r="D29" s="573">
        <v>3</v>
      </c>
      <c r="E29" s="572"/>
      <c r="F29" s="575">
        <v>275.09862808336044</v>
      </c>
      <c r="G29" s="576">
        <f t="shared" si="0"/>
        <v>0</v>
      </c>
      <c r="H29" s="576">
        <f t="shared" si="1"/>
        <v>825.29588425008137</v>
      </c>
      <c r="I29" s="576" t="e">
        <f t="shared" si="2"/>
        <v>#REF!</v>
      </c>
      <c r="J29" s="178"/>
      <c r="K29" s="178"/>
      <c r="L29" s="178"/>
    </row>
    <row r="30" spans="1:12" s="270" customFormat="1" ht="45">
      <c r="A30" s="570">
        <v>2.8</v>
      </c>
      <c r="B30" s="574" t="s">
        <v>2566</v>
      </c>
      <c r="C30" s="572"/>
      <c r="D30" s="573">
        <v>6</v>
      </c>
      <c r="E30" s="572"/>
      <c r="F30" s="575">
        <v>275.09862808336044</v>
      </c>
      <c r="G30" s="576">
        <f t="shared" si="0"/>
        <v>0</v>
      </c>
      <c r="H30" s="576">
        <f t="shared" si="1"/>
        <v>1650.5917685001627</v>
      </c>
      <c r="I30" s="576" t="e">
        <f t="shared" si="2"/>
        <v>#REF!</v>
      </c>
      <c r="J30" s="178"/>
      <c r="K30" s="178"/>
      <c r="L30" s="178"/>
    </row>
    <row r="31" spans="1:12" s="270" customFormat="1" ht="45">
      <c r="A31" s="570">
        <v>2.9</v>
      </c>
      <c r="B31" s="574" t="s">
        <v>2567</v>
      </c>
      <c r="C31" s="572"/>
      <c r="D31" s="573">
        <v>12</v>
      </c>
      <c r="E31" s="572"/>
      <c r="F31" s="575">
        <v>786.3486280833605</v>
      </c>
      <c r="G31" s="576">
        <f t="shared" si="0"/>
        <v>0</v>
      </c>
      <c r="H31" s="576">
        <f t="shared" si="1"/>
        <v>9436.1835370003264</v>
      </c>
      <c r="I31" s="576" t="e">
        <f t="shared" si="2"/>
        <v>#REF!</v>
      </c>
      <c r="J31" s="178"/>
      <c r="K31" s="178"/>
      <c r="L31" s="178"/>
    </row>
    <row r="32" spans="1:12" s="270" customFormat="1" ht="45">
      <c r="A32" s="570">
        <v>2.1</v>
      </c>
      <c r="B32" s="574" t="s">
        <v>2568</v>
      </c>
      <c r="C32" s="572"/>
      <c r="D32" s="573">
        <v>3</v>
      </c>
      <c r="E32" s="572"/>
      <c r="F32" s="575">
        <v>786.3486280833605</v>
      </c>
      <c r="G32" s="576">
        <f t="shared" si="0"/>
        <v>0</v>
      </c>
      <c r="H32" s="576">
        <f t="shared" si="1"/>
        <v>2359.0458842500816</v>
      </c>
      <c r="I32" s="576" t="e">
        <f t="shared" si="2"/>
        <v>#REF!</v>
      </c>
      <c r="J32" s="178"/>
      <c r="K32" s="178"/>
      <c r="L32" s="178"/>
    </row>
    <row r="33" spans="1:12" s="270" customFormat="1" ht="45">
      <c r="A33" s="570">
        <v>2.11</v>
      </c>
      <c r="B33" s="574" t="s">
        <v>2569</v>
      </c>
      <c r="C33" s="572"/>
      <c r="D33" s="573">
        <v>6</v>
      </c>
      <c r="E33" s="572"/>
      <c r="F33" s="575">
        <v>786.3486280833605</v>
      </c>
      <c r="G33" s="576">
        <f t="shared" si="0"/>
        <v>0</v>
      </c>
      <c r="H33" s="576">
        <f t="shared" si="1"/>
        <v>4718.0917685001632</v>
      </c>
      <c r="I33" s="576" t="e">
        <f t="shared" si="2"/>
        <v>#REF!</v>
      </c>
      <c r="J33" s="178"/>
      <c r="K33" s="178"/>
      <c r="L33" s="178"/>
    </row>
    <row r="34" spans="1:12" s="270" customFormat="1" ht="45">
      <c r="A34" s="570">
        <v>2.12</v>
      </c>
      <c r="B34" s="574" t="s">
        <v>2570</v>
      </c>
      <c r="C34" s="572"/>
      <c r="D34" s="573">
        <v>41</v>
      </c>
      <c r="E34" s="572"/>
      <c r="F34" s="575">
        <v>1230.0986280833604</v>
      </c>
      <c r="G34" s="576">
        <f t="shared" si="0"/>
        <v>0</v>
      </c>
      <c r="H34" s="576">
        <f t="shared" si="1"/>
        <v>50434.043751417776</v>
      </c>
      <c r="I34" s="576" t="e">
        <f t="shared" si="2"/>
        <v>#REF!</v>
      </c>
      <c r="J34" s="178"/>
      <c r="K34" s="178"/>
      <c r="L34" s="178"/>
    </row>
    <row r="35" spans="1:12" s="270" customFormat="1" ht="45">
      <c r="A35" s="570">
        <v>2.13</v>
      </c>
      <c r="B35" s="574" t="s">
        <v>2571</v>
      </c>
      <c r="C35" s="572"/>
      <c r="D35" s="573">
        <v>42</v>
      </c>
      <c r="E35" s="572"/>
      <c r="F35" s="575">
        <v>175.09862808336047</v>
      </c>
      <c r="G35" s="576">
        <f t="shared" si="0"/>
        <v>0</v>
      </c>
      <c r="H35" s="576">
        <f t="shared" si="1"/>
        <v>7354.1423795011397</v>
      </c>
      <c r="I35" s="576" t="e">
        <f t="shared" si="2"/>
        <v>#REF!</v>
      </c>
      <c r="J35" s="178"/>
      <c r="K35" s="178"/>
      <c r="L35" s="178"/>
    </row>
    <row r="36" spans="1:12" s="270" customFormat="1">
      <c r="A36" s="570">
        <v>2.14</v>
      </c>
      <c r="B36" s="577" t="s">
        <v>2572</v>
      </c>
      <c r="C36" s="572"/>
      <c r="D36" s="573">
        <v>42</v>
      </c>
      <c r="E36" s="572"/>
      <c r="F36" s="575">
        <v>137.59862808336047</v>
      </c>
      <c r="G36" s="576">
        <f t="shared" si="0"/>
        <v>0</v>
      </c>
      <c r="H36" s="576">
        <f t="shared" si="1"/>
        <v>5779.1423795011397</v>
      </c>
      <c r="I36" s="576" t="e">
        <f t="shared" si="2"/>
        <v>#REF!</v>
      </c>
      <c r="J36" s="178"/>
      <c r="K36" s="178"/>
      <c r="L36" s="178"/>
    </row>
    <row r="37" spans="1:12" s="270" customFormat="1">
      <c r="A37" s="528"/>
      <c r="B37" s="571" t="s">
        <v>2573</v>
      </c>
      <c r="C37" s="572"/>
      <c r="D37" s="573"/>
      <c r="E37" s="572"/>
      <c r="F37" s="575">
        <v>9.8628083360456059E-2</v>
      </c>
      <c r="G37" s="576">
        <f t="shared" si="0"/>
        <v>0</v>
      </c>
      <c r="H37" s="576">
        <f t="shared" si="1"/>
        <v>0</v>
      </c>
      <c r="I37" s="576" t="e">
        <f t="shared" si="2"/>
        <v>#REF!</v>
      </c>
      <c r="J37" s="178"/>
      <c r="K37" s="178"/>
      <c r="L37" s="178"/>
    </row>
    <row r="38" spans="1:12" s="270" customFormat="1" ht="45">
      <c r="A38" s="570">
        <v>1</v>
      </c>
      <c r="B38" s="574" t="s">
        <v>2574</v>
      </c>
      <c r="C38" s="572"/>
      <c r="D38" s="573">
        <v>1</v>
      </c>
      <c r="E38" s="572"/>
      <c r="F38" s="575">
        <v>1165.0986280833604</v>
      </c>
      <c r="G38" s="576">
        <f t="shared" si="0"/>
        <v>0</v>
      </c>
      <c r="H38" s="576">
        <f t="shared" si="1"/>
        <v>1165.0986280833604</v>
      </c>
      <c r="I38" s="576" t="e">
        <f t="shared" si="2"/>
        <v>#REF!</v>
      </c>
      <c r="J38" s="178"/>
      <c r="K38" s="178"/>
      <c r="L38" s="178"/>
    </row>
    <row r="39" spans="1:12" s="270" customFormat="1" ht="45">
      <c r="A39" s="570">
        <v>1.1000000000000001</v>
      </c>
      <c r="B39" s="574" t="s">
        <v>2575</v>
      </c>
      <c r="C39" s="572"/>
      <c r="D39" s="573">
        <v>1</v>
      </c>
      <c r="E39" s="572"/>
      <c r="F39" s="575">
        <v>1165.0986280833604</v>
      </c>
      <c r="G39" s="576">
        <f t="shared" si="0"/>
        <v>0</v>
      </c>
      <c r="H39" s="576">
        <f t="shared" si="1"/>
        <v>1165.0986280833604</v>
      </c>
      <c r="I39" s="576" t="e">
        <f t="shared" si="2"/>
        <v>#REF!</v>
      </c>
      <c r="J39" s="178"/>
      <c r="K39" s="178"/>
      <c r="L39" s="178"/>
    </row>
    <row r="40" spans="1:12" s="270" customFormat="1">
      <c r="A40" s="570">
        <v>1.2</v>
      </c>
      <c r="B40" s="577" t="s">
        <v>2576</v>
      </c>
      <c r="C40" s="572"/>
      <c r="D40" s="573">
        <v>2</v>
      </c>
      <c r="E40" s="572"/>
      <c r="F40" s="575">
        <v>275.09862808336044</v>
      </c>
      <c r="G40" s="576">
        <f t="shared" si="0"/>
        <v>0</v>
      </c>
      <c r="H40" s="576">
        <f t="shared" si="1"/>
        <v>550.19725616672088</v>
      </c>
      <c r="I40" s="576" t="e">
        <f t="shared" si="2"/>
        <v>#REF!</v>
      </c>
      <c r="J40" s="178"/>
      <c r="K40" s="178"/>
      <c r="L40" s="178"/>
    </row>
    <row r="41" spans="1:12" s="270" customFormat="1">
      <c r="A41" s="570">
        <v>1.3</v>
      </c>
      <c r="B41" s="571" t="s">
        <v>2577</v>
      </c>
      <c r="C41" s="572"/>
      <c r="D41" s="573"/>
      <c r="E41" s="572"/>
      <c r="F41" s="575">
        <v>9.8628083360456059E-2</v>
      </c>
      <c r="G41" s="576">
        <f t="shared" si="0"/>
        <v>0</v>
      </c>
      <c r="H41" s="576">
        <f t="shared" si="1"/>
        <v>0</v>
      </c>
      <c r="I41" s="576" t="e">
        <f t="shared" si="2"/>
        <v>#REF!</v>
      </c>
      <c r="J41" s="178"/>
      <c r="K41" s="178"/>
      <c r="L41" s="178"/>
    </row>
    <row r="42" spans="1:12" s="270" customFormat="1" ht="45">
      <c r="A42" s="570">
        <v>1.4</v>
      </c>
      <c r="B42" s="574" t="s">
        <v>2578</v>
      </c>
      <c r="C42" s="572"/>
      <c r="D42" s="573">
        <v>2</v>
      </c>
      <c r="E42" s="572"/>
      <c r="F42" s="575">
        <v>446.34862808336044</v>
      </c>
      <c r="G42" s="576">
        <f t="shared" si="0"/>
        <v>0</v>
      </c>
      <c r="H42" s="576">
        <f t="shared" si="1"/>
        <v>892.69725616672088</v>
      </c>
      <c r="I42" s="576" t="e">
        <f t="shared" si="2"/>
        <v>#REF!</v>
      </c>
      <c r="J42" s="178"/>
      <c r="K42" s="178"/>
      <c r="L42" s="178"/>
    </row>
    <row r="43" spans="1:12" s="270" customFormat="1">
      <c r="A43" s="570">
        <v>1.5</v>
      </c>
      <c r="B43" s="577" t="s">
        <v>2579</v>
      </c>
      <c r="C43" s="572"/>
      <c r="D43" s="573">
        <v>2</v>
      </c>
      <c r="E43" s="572"/>
      <c r="F43" s="575">
        <v>100.09862808336045</v>
      </c>
      <c r="G43" s="576">
        <f t="shared" si="0"/>
        <v>0</v>
      </c>
      <c r="H43" s="576">
        <f t="shared" si="1"/>
        <v>200.1972561667209</v>
      </c>
      <c r="I43" s="576" t="e">
        <f t="shared" si="2"/>
        <v>#REF!</v>
      </c>
      <c r="J43" s="178"/>
      <c r="K43" s="178"/>
      <c r="L43" s="178"/>
    </row>
    <row r="44" spans="1:12" s="270" customFormat="1">
      <c r="A44" s="570">
        <v>2</v>
      </c>
      <c r="B44" s="577" t="s">
        <v>2580</v>
      </c>
      <c r="C44" s="572"/>
      <c r="D44" s="573">
        <v>2</v>
      </c>
      <c r="E44" s="572"/>
      <c r="F44" s="575">
        <v>106.34862808336045</v>
      </c>
      <c r="G44" s="576">
        <f t="shared" si="0"/>
        <v>0</v>
      </c>
      <c r="H44" s="576">
        <f t="shared" si="1"/>
        <v>212.6972561667209</v>
      </c>
      <c r="I44" s="576" t="e">
        <f t="shared" si="2"/>
        <v>#REF!</v>
      </c>
      <c r="J44" s="178"/>
      <c r="K44" s="178"/>
      <c r="L44" s="178"/>
    </row>
    <row r="45" spans="1:12" s="270" customFormat="1">
      <c r="A45" s="570">
        <v>2.1</v>
      </c>
      <c r="B45" s="571" t="s">
        <v>2581</v>
      </c>
      <c r="C45" s="572"/>
      <c r="D45" s="573"/>
      <c r="E45" s="572"/>
      <c r="F45" s="575">
        <v>9.8628083360456059E-2</v>
      </c>
      <c r="G45" s="576">
        <f t="shared" si="0"/>
        <v>0</v>
      </c>
      <c r="H45" s="576">
        <f t="shared" si="1"/>
        <v>0</v>
      </c>
      <c r="I45" s="576" t="e">
        <f t="shared" si="2"/>
        <v>#REF!</v>
      </c>
      <c r="J45" s="178"/>
      <c r="K45" s="178"/>
      <c r="L45" s="178"/>
    </row>
    <row r="46" spans="1:12" s="270" customFormat="1" ht="45">
      <c r="A46" s="570">
        <v>2.2000000000000002</v>
      </c>
      <c r="B46" s="574" t="s">
        <v>2582</v>
      </c>
      <c r="C46" s="572"/>
      <c r="D46" s="573">
        <v>2</v>
      </c>
      <c r="E46" s="572"/>
      <c r="F46" s="575">
        <v>681.3486280833605</v>
      </c>
      <c r="G46" s="576">
        <f t="shared" si="0"/>
        <v>0</v>
      </c>
      <c r="H46" s="576">
        <f t="shared" si="1"/>
        <v>1362.697256166721</v>
      </c>
      <c r="I46" s="576" t="e">
        <f t="shared" si="2"/>
        <v>#REF!</v>
      </c>
      <c r="J46" s="178"/>
      <c r="K46" s="178"/>
      <c r="L46" s="178"/>
    </row>
    <row r="47" spans="1:12" s="270" customFormat="1" ht="45">
      <c r="A47" s="570">
        <v>2.2999999999999998</v>
      </c>
      <c r="B47" s="574" t="s">
        <v>2583</v>
      </c>
      <c r="C47" s="572"/>
      <c r="D47" s="573">
        <v>1</v>
      </c>
      <c r="E47" s="572"/>
      <c r="F47" s="575">
        <v>707.5986280833605</v>
      </c>
      <c r="G47" s="576">
        <f t="shared" si="0"/>
        <v>0</v>
      </c>
      <c r="H47" s="576">
        <f t="shared" si="1"/>
        <v>707.5986280833605</v>
      </c>
      <c r="I47" s="576" t="e">
        <f t="shared" si="2"/>
        <v>#REF!</v>
      </c>
      <c r="J47" s="178"/>
      <c r="K47" s="178"/>
      <c r="L47" s="178"/>
    </row>
    <row r="48" spans="1:12" s="270" customFormat="1" ht="45">
      <c r="A48" s="570">
        <v>2.4</v>
      </c>
      <c r="B48" s="574" t="s">
        <v>2584</v>
      </c>
      <c r="C48" s="572"/>
      <c r="D48" s="573">
        <v>1</v>
      </c>
      <c r="E48" s="572"/>
      <c r="F48" s="575">
        <v>681.3486280833605</v>
      </c>
      <c r="G48" s="576">
        <f t="shared" si="0"/>
        <v>0</v>
      </c>
      <c r="H48" s="576">
        <f t="shared" si="1"/>
        <v>681.3486280833605</v>
      </c>
      <c r="I48" s="576" t="e">
        <f t="shared" si="2"/>
        <v>#REF!</v>
      </c>
      <c r="J48" s="178"/>
      <c r="K48" s="178"/>
      <c r="L48" s="178"/>
    </row>
    <row r="49" spans="1:12" s="270" customFormat="1" ht="45">
      <c r="A49" s="570">
        <v>2.5</v>
      </c>
      <c r="B49" s="574" t="s">
        <v>2585</v>
      </c>
      <c r="C49" s="572"/>
      <c r="D49" s="573">
        <v>2</v>
      </c>
      <c r="E49" s="572"/>
      <c r="F49" s="575">
        <v>696.3486280833605</v>
      </c>
      <c r="G49" s="576">
        <f t="shared" si="0"/>
        <v>0</v>
      </c>
      <c r="H49" s="576">
        <f t="shared" si="1"/>
        <v>1392.697256166721</v>
      </c>
      <c r="I49" s="576" t="e">
        <f t="shared" si="2"/>
        <v>#REF!</v>
      </c>
      <c r="J49" s="178"/>
      <c r="K49" s="178"/>
      <c r="L49" s="178"/>
    </row>
    <row r="50" spans="1:12" s="270" customFormat="1">
      <c r="A50" s="570">
        <v>2.6</v>
      </c>
      <c r="B50" s="574" t="s">
        <v>2586</v>
      </c>
      <c r="C50" s="572"/>
      <c r="D50" s="573">
        <v>2</v>
      </c>
      <c r="E50" s="572"/>
      <c r="F50" s="575">
        <v>143.84862808336047</v>
      </c>
      <c r="G50" s="576">
        <f t="shared" si="0"/>
        <v>0</v>
      </c>
      <c r="H50" s="576">
        <f t="shared" si="1"/>
        <v>287.69725616672093</v>
      </c>
      <c r="I50" s="576" t="e">
        <f t="shared" si="2"/>
        <v>#REF!</v>
      </c>
      <c r="J50" s="178"/>
      <c r="K50" s="178"/>
      <c r="L50" s="178"/>
    </row>
    <row r="51" spans="1:12" s="270" customFormat="1">
      <c r="A51" s="570">
        <v>2.7</v>
      </c>
      <c r="B51" s="574" t="s">
        <v>2587</v>
      </c>
      <c r="C51" s="572"/>
      <c r="D51" s="573">
        <v>1</v>
      </c>
      <c r="E51" s="572"/>
      <c r="F51" s="575">
        <v>162.59862808336047</v>
      </c>
      <c r="G51" s="576">
        <f t="shared" si="0"/>
        <v>0</v>
      </c>
      <c r="H51" s="576">
        <f t="shared" si="1"/>
        <v>162.59862808336047</v>
      </c>
      <c r="I51" s="576" t="e">
        <f t="shared" si="2"/>
        <v>#REF!</v>
      </c>
      <c r="J51" s="178"/>
      <c r="K51" s="178"/>
      <c r="L51" s="178"/>
    </row>
    <row r="52" spans="1:12" s="270" customFormat="1">
      <c r="A52" s="570">
        <v>2.8</v>
      </c>
      <c r="B52" s="571" t="s">
        <v>2588</v>
      </c>
      <c r="C52" s="572"/>
      <c r="D52" s="573"/>
      <c r="E52" s="572"/>
      <c r="F52" s="575">
        <v>9.8628083360456059E-2</v>
      </c>
      <c r="G52" s="576">
        <f t="shared" si="0"/>
        <v>0</v>
      </c>
      <c r="H52" s="576">
        <f t="shared" si="1"/>
        <v>0</v>
      </c>
      <c r="I52" s="576" t="e">
        <f t="shared" si="2"/>
        <v>#REF!</v>
      </c>
      <c r="J52" s="178"/>
      <c r="K52" s="178"/>
      <c r="L52" s="178"/>
    </row>
    <row r="53" spans="1:12" s="270" customFormat="1" ht="45">
      <c r="A53" s="570">
        <v>2.9</v>
      </c>
      <c r="B53" s="574" t="s">
        <v>2589</v>
      </c>
      <c r="C53" s="572"/>
      <c r="D53" s="573">
        <v>1</v>
      </c>
      <c r="E53" s="572"/>
      <c r="F53" s="575">
        <v>156.34862808336047</v>
      </c>
      <c r="G53" s="576">
        <f t="shared" si="0"/>
        <v>0</v>
      </c>
      <c r="H53" s="576">
        <f t="shared" si="1"/>
        <v>156.34862808336047</v>
      </c>
      <c r="I53" s="576" t="e">
        <f t="shared" si="2"/>
        <v>#REF!</v>
      </c>
      <c r="J53" s="178"/>
      <c r="K53" s="178"/>
      <c r="L53" s="178"/>
    </row>
    <row r="54" spans="1:12" s="270" customFormat="1">
      <c r="A54" s="570">
        <v>2.1</v>
      </c>
      <c r="B54" s="577" t="s">
        <v>2590</v>
      </c>
      <c r="C54" s="572"/>
      <c r="D54" s="573">
        <v>1</v>
      </c>
      <c r="E54" s="572"/>
      <c r="F54" s="575">
        <v>162.59862808336047</v>
      </c>
      <c r="G54" s="576">
        <f t="shared" si="0"/>
        <v>0</v>
      </c>
      <c r="H54" s="576">
        <f t="shared" si="1"/>
        <v>162.59862808336047</v>
      </c>
      <c r="I54" s="576" t="e">
        <f t="shared" si="2"/>
        <v>#REF!</v>
      </c>
      <c r="J54" s="178"/>
      <c r="K54" s="178"/>
      <c r="L54" s="178"/>
    </row>
    <row r="55" spans="1:12" s="270" customFormat="1">
      <c r="A55" s="570">
        <v>2.11</v>
      </c>
      <c r="B55" s="577" t="s">
        <v>2591</v>
      </c>
      <c r="C55" s="572"/>
      <c r="D55" s="573">
        <v>1</v>
      </c>
      <c r="E55" s="572"/>
      <c r="F55" s="575">
        <v>300.09862808336044</v>
      </c>
      <c r="G55" s="576">
        <f t="shared" si="0"/>
        <v>0</v>
      </c>
      <c r="H55" s="576">
        <f t="shared" si="1"/>
        <v>300.09862808336044</v>
      </c>
      <c r="I55" s="576" t="e">
        <f t="shared" si="2"/>
        <v>#REF!</v>
      </c>
      <c r="J55" s="178"/>
      <c r="K55" s="178"/>
      <c r="L55" s="178"/>
    </row>
    <row r="56" spans="1:12" s="270" customFormat="1">
      <c r="A56" s="570"/>
      <c r="B56" s="577" t="s">
        <v>2592</v>
      </c>
      <c r="C56" s="572"/>
      <c r="D56" s="573">
        <v>1</v>
      </c>
      <c r="E56" s="572"/>
      <c r="F56" s="575">
        <v>350.09862808336044</v>
      </c>
      <c r="G56" s="576">
        <f t="shared" si="0"/>
        <v>0</v>
      </c>
      <c r="H56" s="576">
        <f t="shared" si="1"/>
        <v>350.09862808336044</v>
      </c>
      <c r="I56" s="576" t="e">
        <f t="shared" si="2"/>
        <v>#REF!</v>
      </c>
      <c r="J56" s="178"/>
      <c r="K56" s="178"/>
      <c r="L56" s="178"/>
    </row>
    <row r="57" spans="1:12" s="270" customFormat="1">
      <c r="A57" s="570">
        <v>1</v>
      </c>
      <c r="B57" s="571" t="s">
        <v>2593</v>
      </c>
      <c r="C57" s="572"/>
      <c r="D57" s="573"/>
      <c r="E57" s="572"/>
      <c r="F57" s="575">
        <v>9.8628083360456059E-2</v>
      </c>
      <c r="G57" s="576">
        <f t="shared" si="0"/>
        <v>0</v>
      </c>
      <c r="H57" s="576">
        <f t="shared" si="1"/>
        <v>0</v>
      </c>
      <c r="I57" s="576" t="e">
        <f t="shared" si="2"/>
        <v>#REF!</v>
      </c>
      <c r="J57" s="178"/>
      <c r="K57" s="178"/>
      <c r="L57" s="178"/>
    </row>
    <row r="58" spans="1:12" s="270" customFormat="1" ht="45">
      <c r="A58" s="570">
        <v>1.1000000000000001</v>
      </c>
      <c r="B58" s="574" t="s">
        <v>2594</v>
      </c>
      <c r="C58" s="572"/>
      <c r="D58" s="573">
        <v>1</v>
      </c>
      <c r="E58" s="572"/>
      <c r="F58" s="575">
        <v>446.34862808336044</v>
      </c>
      <c r="G58" s="576">
        <f t="shared" si="0"/>
        <v>0</v>
      </c>
      <c r="H58" s="576">
        <f t="shared" si="1"/>
        <v>446.34862808336044</v>
      </c>
      <c r="I58" s="576" t="e">
        <f t="shared" si="2"/>
        <v>#REF!</v>
      </c>
      <c r="J58" s="178"/>
      <c r="K58" s="178"/>
      <c r="L58" s="178"/>
    </row>
    <row r="59" spans="1:12" s="270" customFormat="1" ht="45">
      <c r="A59" s="570">
        <v>1.2</v>
      </c>
      <c r="B59" s="574" t="s">
        <v>2595</v>
      </c>
      <c r="C59" s="572"/>
      <c r="D59" s="573">
        <v>1</v>
      </c>
      <c r="E59" s="572"/>
      <c r="F59" s="575">
        <v>446.34862808336044</v>
      </c>
      <c r="G59" s="576">
        <f t="shared" si="0"/>
        <v>0</v>
      </c>
      <c r="H59" s="576">
        <f t="shared" si="1"/>
        <v>446.34862808336044</v>
      </c>
      <c r="I59" s="576" t="e">
        <f t="shared" si="2"/>
        <v>#REF!</v>
      </c>
      <c r="J59" s="178"/>
      <c r="K59" s="178"/>
      <c r="L59" s="178"/>
    </row>
    <row r="60" spans="1:12" s="270" customFormat="1">
      <c r="A60" s="570">
        <v>1.3</v>
      </c>
      <c r="B60" s="577" t="s">
        <v>2596</v>
      </c>
      <c r="C60" s="572"/>
      <c r="D60" s="573">
        <v>2</v>
      </c>
      <c r="E60" s="572"/>
      <c r="F60" s="575">
        <v>50.09862808336046</v>
      </c>
      <c r="G60" s="576">
        <f t="shared" si="0"/>
        <v>0</v>
      </c>
      <c r="H60" s="576">
        <f t="shared" si="1"/>
        <v>100.19725616672092</v>
      </c>
      <c r="I60" s="576" t="e">
        <f t="shared" si="2"/>
        <v>#REF!</v>
      </c>
      <c r="J60" s="178"/>
      <c r="K60" s="178"/>
      <c r="L60" s="178"/>
    </row>
    <row r="61" spans="1:12" s="270" customFormat="1">
      <c r="A61" s="570">
        <v>1.4</v>
      </c>
      <c r="B61" s="577" t="s">
        <v>2597</v>
      </c>
      <c r="C61" s="572"/>
      <c r="D61" s="573">
        <v>2</v>
      </c>
      <c r="E61" s="572"/>
      <c r="F61" s="575">
        <v>56.34862808336046</v>
      </c>
      <c r="G61" s="576">
        <f t="shared" si="0"/>
        <v>0</v>
      </c>
      <c r="H61" s="576">
        <f t="shared" si="1"/>
        <v>112.69725616672092</v>
      </c>
      <c r="I61" s="576" t="e">
        <f t="shared" si="2"/>
        <v>#REF!</v>
      </c>
      <c r="J61" s="178"/>
      <c r="K61" s="178"/>
      <c r="L61" s="178"/>
    </row>
    <row r="62" spans="1:12" s="270" customFormat="1">
      <c r="A62" s="570">
        <v>1.5</v>
      </c>
      <c r="B62" s="571" t="s">
        <v>2598</v>
      </c>
      <c r="C62" s="572"/>
      <c r="D62" s="573"/>
      <c r="E62" s="572"/>
      <c r="F62" s="575">
        <v>9.8628083360456059E-2</v>
      </c>
      <c r="G62" s="576">
        <f t="shared" si="0"/>
        <v>0</v>
      </c>
      <c r="H62" s="576">
        <f t="shared" si="1"/>
        <v>0</v>
      </c>
      <c r="I62" s="576" t="e">
        <f t="shared" si="2"/>
        <v>#REF!</v>
      </c>
      <c r="J62" s="178"/>
      <c r="K62" s="178"/>
      <c r="L62" s="178"/>
    </row>
    <row r="63" spans="1:12" s="270" customFormat="1" ht="45">
      <c r="A63" s="570">
        <v>2</v>
      </c>
      <c r="B63" s="574" t="s">
        <v>2599</v>
      </c>
      <c r="C63" s="572"/>
      <c r="D63" s="573">
        <v>1</v>
      </c>
      <c r="E63" s="572"/>
      <c r="F63" s="575">
        <v>446.34862808336044</v>
      </c>
      <c r="G63" s="576">
        <f t="shared" si="0"/>
        <v>0</v>
      </c>
      <c r="H63" s="576">
        <f t="shared" si="1"/>
        <v>446.34862808336044</v>
      </c>
      <c r="I63" s="576" t="e">
        <f t="shared" si="2"/>
        <v>#REF!</v>
      </c>
      <c r="J63" s="178"/>
      <c r="K63" s="178"/>
      <c r="L63" s="178"/>
    </row>
    <row r="64" spans="1:12" s="270" customFormat="1" ht="45">
      <c r="A64" s="570">
        <v>2.1</v>
      </c>
      <c r="B64" s="574" t="s">
        <v>2600</v>
      </c>
      <c r="C64" s="572"/>
      <c r="D64" s="573">
        <v>1</v>
      </c>
      <c r="E64" s="572"/>
      <c r="F64" s="575">
        <v>446.34862808336044</v>
      </c>
      <c r="G64" s="576">
        <f t="shared" si="0"/>
        <v>0</v>
      </c>
      <c r="H64" s="576">
        <f t="shared" si="1"/>
        <v>446.34862808336044</v>
      </c>
      <c r="I64" s="576" t="e">
        <f t="shared" si="2"/>
        <v>#REF!</v>
      </c>
      <c r="J64" s="178"/>
      <c r="K64" s="178"/>
      <c r="L64" s="178"/>
    </row>
    <row r="65" spans="1:16282" s="270" customFormat="1">
      <c r="A65" s="570">
        <v>2.2000000000000002</v>
      </c>
      <c r="B65" s="577" t="s">
        <v>2601</v>
      </c>
      <c r="C65" s="572"/>
      <c r="D65" s="573">
        <v>3</v>
      </c>
      <c r="E65" s="572"/>
      <c r="F65" s="575">
        <v>50.09862808336046</v>
      </c>
      <c r="G65" s="576">
        <f t="shared" si="0"/>
        <v>0</v>
      </c>
      <c r="H65" s="576">
        <f t="shared" si="1"/>
        <v>150.29588425008137</v>
      </c>
      <c r="I65" s="576" t="e">
        <f t="shared" si="2"/>
        <v>#REF!</v>
      </c>
      <c r="J65" s="178"/>
      <c r="K65" s="178"/>
      <c r="L65" s="178"/>
    </row>
    <row r="66" spans="1:16282" s="270" customFormat="1">
      <c r="A66" s="570">
        <v>2.2999999999999998</v>
      </c>
      <c r="B66" s="571" t="s">
        <v>2602</v>
      </c>
      <c r="C66" s="572"/>
      <c r="D66" s="573"/>
      <c r="E66" s="572"/>
      <c r="F66" s="575">
        <v>9.8628083360456059E-2</v>
      </c>
      <c r="G66" s="576">
        <f t="shared" si="0"/>
        <v>0</v>
      </c>
      <c r="H66" s="576">
        <f t="shared" si="1"/>
        <v>0</v>
      </c>
      <c r="I66" s="576" t="e">
        <f t="shared" si="2"/>
        <v>#REF!</v>
      </c>
      <c r="J66" s="178"/>
      <c r="K66" s="178"/>
      <c r="L66" s="178"/>
    </row>
    <row r="67" spans="1:16282" s="270" customFormat="1" ht="45">
      <c r="A67" s="570">
        <v>2.4</v>
      </c>
      <c r="B67" s="574" t="s">
        <v>2603</v>
      </c>
      <c r="C67" s="572"/>
      <c r="D67" s="573">
        <v>945</v>
      </c>
      <c r="E67" s="572"/>
      <c r="F67" s="575">
        <v>15.098628083360456</v>
      </c>
      <c r="G67" s="576">
        <f t="shared" si="0"/>
        <v>0</v>
      </c>
      <c r="H67" s="576">
        <f t="shared" si="1"/>
        <v>14268.203538775631</v>
      </c>
      <c r="I67" s="576" t="e">
        <f t="shared" si="2"/>
        <v>#REF!</v>
      </c>
      <c r="J67" s="178"/>
      <c r="K67" s="178"/>
      <c r="L67" s="178"/>
    </row>
    <row r="68" spans="1:16282" s="270" customFormat="1" ht="45">
      <c r="A68" s="570">
        <v>2.5</v>
      </c>
      <c r="B68" s="574" t="s">
        <v>2604</v>
      </c>
      <c r="C68" s="572"/>
      <c r="D68" s="573">
        <v>406</v>
      </c>
      <c r="E68" s="572"/>
      <c r="F68" s="575">
        <v>26.348628083360456</v>
      </c>
      <c r="G68" s="576">
        <f t="shared" si="0"/>
        <v>0</v>
      </c>
      <c r="H68" s="576">
        <f t="shared" si="1"/>
        <v>10697.543001844346</v>
      </c>
      <c r="I68" s="576" t="e">
        <f t="shared" si="2"/>
        <v>#REF!</v>
      </c>
      <c r="J68" s="178"/>
      <c r="K68" s="178"/>
      <c r="L68" s="178"/>
    </row>
    <row r="69" spans="1:16282" s="270" customFormat="1">
      <c r="A69" s="570">
        <v>2.6</v>
      </c>
      <c r="B69" s="577" t="s">
        <v>2605</v>
      </c>
      <c r="C69" s="572"/>
      <c r="D69" s="573">
        <v>41</v>
      </c>
      <c r="E69" s="572"/>
      <c r="F69" s="575">
        <v>312.59862808336044</v>
      </c>
      <c r="G69" s="576">
        <f t="shared" si="0"/>
        <v>0</v>
      </c>
      <c r="H69" s="576">
        <f t="shared" si="1"/>
        <v>12816.543751417777</v>
      </c>
      <c r="I69" s="576" t="e">
        <f t="shared" si="2"/>
        <v>#REF!</v>
      </c>
      <c r="J69" s="178"/>
      <c r="K69" s="178"/>
      <c r="L69" s="178"/>
    </row>
    <row r="70" spans="1:16282" s="270" customFormat="1">
      <c r="A70" s="570">
        <v>2.7</v>
      </c>
      <c r="B70" s="572"/>
      <c r="C70" s="572"/>
      <c r="D70" s="573"/>
      <c r="E70" s="572"/>
      <c r="F70" s="572">
        <v>9.8628083360456059E-2</v>
      </c>
      <c r="G70" s="572"/>
      <c r="H70" s="572"/>
      <c r="I70" s="576" t="e">
        <f t="shared" si="2"/>
        <v>#REF!</v>
      </c>
      <c r="J70" s="178"/>
      <c r="K70" s="178"/>
      <c r="L70" s="178"/>
    </row>
    <row r="71" spans="1:16282" s="270" customFormat="1">
      <c r="A71" s="570">
        <v>2.8</v>
      </c>
      <c r="B71" s="578" t="s">
        <v>2548</v>
      </c>
      <c r="C71" s="572"/>
      <c r="D71" s="573"/>
      <c r="E71" s="572"/>
      <c r="F71" s="579">
        <v>9.8628083360456059E-2</v>
      </c>
      <c r="G71" s="572"/>
      <c r="H71" s="572"/>
      <c r="I71" s="576" t="e">
        <f t="shared" si="2"/>
        <v>#REF!</v>
      </c>
      <c r="J71" s="178"/>
      <c r="K71" s="178"/>
      <c r="L71" s="178"/>
    </row>
    <row r="72" spans="1:16282" s="270" customFormat="1" ht="22.5">
      <c r="A72" s="570">
        <v>2.9</v>
      </c>
      <c r="B72" s="580" t="s">
        <v>2606</v>
      </c>
      <c r="C72" s="572"/>
      <c r="D72" s="573">
        <v>750</v>
      </c>
      <c r="E72" s="572"/>
      <c r="F72" s="579">
        <v>3.473628083360456</v>
      </c>
      <c r="G72" s="576">
        <f>+E72*D72</f>
        <v>0</v>
      </c>
      <c r="H72" s="576">
        <f>+F72*D72</f>
        <v>2605.221062520342</v>
      </c>
      <c r="I72" s="576" t="e">
        <f t="shared" si="2"/>
        <v>#REF!</v>
      </c>
      <c r="J72" s="178"/>
      <c r="K72" s="178"/>
      <c r="L72" s="178"/>
    </row>
    <row r="73" spans="1:16282" s="270" customFormat="1" ht="33.75">
      <c r="A73" s="570">
        <v>2.1</v>
      </c>
      <c r="B73" s="581" t="s">
        <v>2607</v>
      </c>
      <c r="C73" s="572"/>
      <c r="D73" s="573"/>
      <c r="E73" s="572"/>
      <c r="F73" s="579">
        <v>9.8628083360456059E-2</v>
      </c>
      <c r="G73" s="576">
        <f t="shared" ref="G73:G133" si="3">+E73*D73</f>
        <v>0</v>
      </c>
      <c r="H73" s="576">
        <f t="shared" ref="H73:H133" si="4">+F73*D73</f>
        <v>0</v>
      </c>
      <c r="I73" s="576" t="e">
        <f t="shared" si="2"/>
        <v>#REF!</v>
      </c>
      <c r="J73" s="178"/>
      <c r="K73" s="178"/>
      <c r="L73" s="178"/>
    </row>
    <row r="74" spans="1:16282" s="270" customFormat="1">
      <c r="A74" s="271">
        <v>2.11</v>
      </c>
      <c r="B74" s="582" t="s">
        <v>2608</v>
      </c>
      <c r="C74" s="572"/>
      <c r="D74" s="573">
        <v>21270</v>
      </c>
      <c r="E74" s="572"/>
      <c r="F74" s="579">
        <v>0.26112808336045606</v>
      </c>
      <c r="G74" s="576">
        <f t="shared" si="3"/>
        <v>0</v>
      </c>
      <c r="H74" s="576">
        <f t="shared" si="4"/>
        <v>5554.1943330769009</v>
      </c>
      <c r="I74" s="576" t="e">
        <f t="shared" si="2"/>
        <v>#REF!</v>
      </c>
      <c r="J74" s="178"/>
      <c r="K74" s="178"/>
      <c r="L74" s="178"/>
    </row>
    <row r="75" spans="1:16282" s="270" customFormat="1">
      <c r="A75" s="528"/>
      <c r="B75" s="580" t="s">
        <v>2609</v>
      </c>
      <c r="C75" s="572"/>
      <c r="D75" s="573">
        <v>9</v>
      </c>
      <c r="E75" s="572"/>
      <c r="F75" s="579">
        <v>100.09862808336045</v>
      </c>
      <c r="G75" s="576">
        <f t="shared" si="3"/>
        <v>0</v>
      </c>
      <c r="H75" s="576">
        <f t="shared" si="4"/>
        <v>900.88765275024411</v>
      </c>
      <c r="I75" s="576" t="e">
        <f t="shared" si="2"/>
        <v>#REF!</v>
      </c>
      <c r="J75" s="178"/>
      <c r="K75" s="178"/>
      <c r="L75" s="178"/>
      <c r="M75" s="272"/>
      <c r="N75" s="272"/>
      <c r="O75" s="273"/>
      <c r="P75" s="274"/>
      <c r="Q75" s="274"/>
      <c r="R75"/>
      <c r="S75"/>
      <c r="T75" s="137"/>
      <c r="U75" s="275"/>
      <c r="V75" s="272"/>
      <c r="W75" s="272"/>
      <c r="X75" s="273"/>
      <c r="Y75" s="274"/>
      <c r="Z75" s="274"/>
      <c r="AA75"/>
      <c r="AB75"/>
      <c r="AC75" s="137"/>
      <c r="AD75" s="275"/>
      <c r="AE75" s="272"/>
      <c r="AF75" s="272"/>
      <c r="AG75" s="273"/>
      <c r="AH75" s="274"/>
      <c r="AI75" s="274"/>
      <c r="AJ75"/>
      <c r="AK75"/>
      <c r="AL75" s="137"/>
      <c r="AM75" s="275"/>
      <c r="AN75" s="272"/>
      <c r="AO75" s="272"/>
      <c r="AP75" s="273"/>
      <c r="AQ75" s="274"/>
      <c r="AR75" s="274"/>
      <c r="AS75"/>
      <c r="AT75"/>
      <c r="AU75" s="137"/>
      <c r="AV75" s="275"/>
      <c r="AW75" s="272"/>
      <c r="AX75" s="272"/>
      <c r="AY75" s="273"/>
      <c r="AZ75" s="274"/>
      <c r="BA75" s="274"/>
      <c r="BB75"/>
      <c r="BC75"/>
      <c r="BD75" s="137"/>
      <c r="BE75" s="275"/>
      <c r="BF75" s="272"/>
      <c r="BG75" s="272"/>
      <c r="BH75" s="273"/>
      <c r="BI75" s="274"/>
      <c r="BJ75" s="274"/>
      <c r="BK75"/>
      <c r="BL75"/>
      <c r="BM75" s="137"/>
      <c r="BN75" s="275"/>
      <c r="BO75" s="272"/>
      <c r="BP75" s="272"/>
      <c r="BQ75" s="273"/>
      <c r="BR75" s="274"/>
      <c r="BS75" s="274"/>
      <c r="BT75"/>
      <c r="BU75"/>
      <c r="BV75" s="137"/>
      <c r="BW75" s="275"/>
      <c r="BX75" s="272"/>
      <c r="BY75" s="272"/>
      <c r="BZ75" s="273"/>
      <c r="CA75" s="274"/>
      <c r="CB75" s="274"/>
      <c r="CC75"/>
      <c r="CD75"/>
      <c r="CE75" s="137"/>
      <c r="CF75" s="275"/>
      <c r="CG75" s="272"/>
      <c r="CH75" s="272"/>
      <c r="CI75" s="273"/>
      <c r="CJ75" s="274"/>
      <c r="CK75" s="274"/>
      <c r="CL75"/>
      <c r="CM75"/>
      <c r="CN75" s="137"/>
      <c r="CO75" s="275"/>
      <c r="CP75" s="272"/>
      <c r="CQ75" s="272"/>
      <c r="CR75" s="273"/>
      <c r="CS75" s="274"/>
      <c r="CT75" s="274"/>
      <c r="CU75"/>
      <c r="CV75"/>
      <c r="CW75" s="137"/>
      <c r="CX75" s="275"/>
      <c r="CY75" s="272"/>
      <c r="CZ75" s="272"/>
      <c r="DA75" s="273"/>
      <c r="DB75" s="274"/>
      <c r="DC75" s="274"/>
      <c r="DD75"/>
      <c r="DE75"/>
      <c r="DF75" s="137"/>
      <c r="DG75" s="275"/>
      <c r="DH75" s="272"/>
      <c r="DI75" s="272"/>
      <c r="DJ75" s="273"/>
      <c r="DK75" s="274"/>
      <c r="DL75" s="274"/>
      <c r="DM75"/>
      <c r="DN75"/>
      <c r="DO75" s="137"/>
      <c r="DP75" s="275"/>
      <c r="DQ75" s="272"/>
      <c r="DR75" s="272"/>
      <c r="DS75" s="273"/>
      <c r="DT75" s="274"/>
      <c r="DU75" s="274"/>
      <c r="DV75"/>
      <c r="DW75"/>
      <c r="DX75" s="137"/>
      <c r="DY75" s="275"/>
      <c r="DZ75" s="272"/>
      <c r="EA75" s="272"/>
      <c r="EB75" s="273"/>
      <c r="EC75" s="274"/>
      <c r="ED75" s="274"/>
      <c r="EE75"/>
      <c r="EF75"/>
      <c r="EG75" s="137"/>
      <c r="EH75" s="275"/>
      <c r="EI75" s="272"/>
      <c r="EJ75" s="272"/>
      <c r="EK75" s="273"/>
      <c r="EL75" s="274"/>
      <c r="EM75" s="274"/>
      <c r="EN75"/>
      <c r="EO75"/>
      <c r="EP75" s="137"/>
      <c r="EQ75" s="275"/>
      <c r="ER75" s="272"/>
      <c r="ES75" s="272"/>
      <c r="ET75" s="273"/>
      <c r="EU75" s="274"/>
      <c r="EV75" s="274"/>
      <c r="EW75"/>
      <c r="EX75"/>
      <c r="EY75" s="137"/>
      <c r="EZ75" s="275"/>
      <c r="FA75" s="272"/>
      <c r="FB75" s="272"/>
      <c r="FC75" s="273"/>
      <c r="FD75" s="274"/>
      <c r="FE75" s="274"/>
      <c r="FF75"/>
      <c r="FG75"/>
      <c r="FH75" s="137"/>
      <c r="FI75" s="275"/>
      <c r="FJ75" s="272"/>
      <c r="FK75" s="272"/>
      <c r="FL75" s="273"/>
      <c r="FM75" s="274"/>
      <c r="FN75" s="274"/>
      <c r="FO75"/>
      <c r="FP75"/>
      <c r="FQ75" s="137"/>
      <c r="FR75" s="275"/>
      <c r="FS75" s="272"/>
      <c r="FT75" s="272"/>
      <c r="FU75" s="273"/>
      <c r="FV75" s="274"/>
      <c r="FW75" s="274"/>
      <c r="FX75"/>
      <c r="FY75"/>
      <c r="FZ75" s="137"/>
      <c r="GA75" s="275"/>
      <c r="GB75" s="272"/>
      <c r="GC75" s="272"/>
      <c r="GD75" s="273"/>
      <c r="GE75" s="274"/>
      <c r="GF75" s="274"/>
      <c r="GG75"/>
      <c r="GH75"/>
      <c r="GI75" s="137"/>
      <c r="GJ75" s="275"/>
      <c r="GK75" s="272"/>
      <c r="GL75" s="272"/>
      <c r="GM75" s="273"/>
      <c r="GN75" s="274"/>
      <c r="GO75" s="274"/>
      <c r="GP75"/>
      <c r="GQ75"/>
      <c r="GR75" s="137"/>
      <c r="GS75" s="275"/>
      <c r="GT75" s="272"/>
      <c r="GU75" s="272"/>
      <c r="GV75" s="273"/>
      <c r="GW75" s="274"/>
      <c r="GX75" s="274"/>
      <c r="GY75"/>
      <c r="GZ75"/>
      <c r="HA75" s="137"/>
      <c r="HB75" s="275"/>
      <c r="HC75" s="272"/>
      <c r="HD75" s="272"/>
      <c r="HE75" s="273"/>
      <c r="HF75" s="274"/>
      <c r="HG75" s="274"/>
      <c r="HH75"/>
      <c r="HI75"/>
      <c r="HJ75" s="137"/>
      <c r="HK75" s="275"/>
      <c r="HL75" s="272"/>
      <c r="HM75" s="272"/>
      <c r="HN75" s="273"/>
      <c r="HO75" s="274"/>
      <c r="HP75" s="274"/>
      <c r="HQ75"/>
      <c r="HR75"/>
      <c r="HS75" s="137"/>
      <c r="HT75" s="275"/>
      <c r="HU75" s="272"/>
      <c r="HV75" s="272"/>
      <c r="HW75" s="273"/>
      <c r="HX75" s="274"/>
      <c r="HY75" s="274"/>
      <c r="HZ75"/>
      <c r="IA75"/>
      <c r="IB75" s="137"/>
      <c r="IC75" s="275"/>
      <c r="ID75" s="272"/>
      <c r="IE75" s="272"/>
      <c r="IF75" s="273"/>
      <c r="IG75" s="274"/>
      <c r="IH75" s="274"/>
      <c r="II75"/>
      <c r="IJ75"/>
      <c r="IK75" s="137"/>
      <c r="IL75" s="275"/>
      <c r="IM75" s="272"/>
      <c r="IN75" s="272"/>
      <c r="IO75" s="273"/>
      <c r="IP75" s="274"/>
      <c r="IQ75" s="274"/>
      <c r="IR75"/>
      <c r="IS75"/>
      <c r="IT75" s="137"/>
      <c r="IU75" s="275"/>
      <c r="IV75" s="272"/>
      <c r="IW75" s="272"/>
      <c r="IX75" s="273"/>
      <c r="IY75" s="274"/>
      <c r="IZ75" s="274"/>
      <c r="JA75"/>
      <c r="JB75"/>
      <c r="JC75" s="137"/>
      <c r="JD75" s="275"/>
      <c r="JE75" s="272"/>
      <c r="JF75" s="272"/>
      <c r="JG75" s="273"/>
      <c r="JH75" s="274"/>
      <c r="JI75" s="274"/>
      <c r="JJ75"/>
      <c r="JK75"/>
      <c r="JL75" s="137"/>
      <c r="JM75" s="275"/>
      <c r="JN75" s="272"/>
      <c r="JO75" s="272"/>
      <c r="JP75" s="273"/>
      <c r="JQ75" s="274"/>
      <c r="JR75" s="274"/>
      <c r="JS75"/>
      <c r="JT75"/>
      <c r="JU75" s="137"/>
      <c r="JV75" s="275"/>
      <c r="JW75" s="272"/>
      <c r="JX75" s="272"/>
      <c r="JY75" s="273"/>
      <c r="JZ75" s="274"/>
      <c r="KA75" s="274"/>
      <c r="KB75"/>
      <c r="KC75"/>
      <c r="KD75" s="137"/>
      <c r="KE75" s="275"/>
      <c r="KF75" s="272"/>
      <c r="KG75" s="272"/>
      <c r="KH75" s="273"/>
      <c r="KI75" s="274"/>
      <c r="KJ75" s="274"/>
      <c r="KK75"/>
      <c r="KL75"/>
      <c r="KM75" s="137"/>
      <c r="KN75" s="275"/>
      <c r="KO75" s="272"/>
      <c r="KP75" s="272"/>
      <c r="KQ75" s="273"/>
      <c r="KR75" s="274"/>
      <c r="KS75" s="274"/>
      <c r="KT75"/>
      <c r="KU75"/>
      <c r="KV75" s="137"/>
      <c r="KW75" s="275"/>
      <c r="KX75" s="272"/>
      <c r="KY75" s="272"/>
      <c r="KZ75" s="273"/>
      <c r="LA75" s="274"/>
      <c r="LB75" s="274"/>
      <c r="LC75"/>
      <c r="LD75"/>
      <c r="LE75" s="137"/>
      <c r="LF75" s="275"/>
      <c r="LG75" s="272"/>
      <c r="LH75" s="272"/>
      <c r="LI75" s="273"/>
      <c r="LJ75" s="274"/>
      <c r="LK75" s="274"/>
      <c r="LL75"/>
      <c r="LM75"/>
      <c r="LN75" s="137"/>
      <c r="LO75" s="275"/>
      <c r="LP75" s="272"/>
      <c r="LQ75" s="272"/>
      <c r="LR75" s="273"/>
      <c r="LS75" s="274"/>
      <c r="LT75" s="274"/>
      <c r="LU75"/>
      <c r="LV75"/>
      <c r="LW75" s="137"/>
      <c r="LX75" s="275"/>
      <c r="LY75" s="272"/>
      <c r="LZ75" s="272"/>
      <c r="MA75" s="273"/>
      <c r="MB75" s="274"/>
      <c r="MC75" s="274"/>
      <c r="MD75"/>
      <c r="ME75"/>
      <c r="MF75" s="137"/>
      <c r="MG75" s="275"/>
      <c r="MH75" s="272"/>
      <c r="MI75" s="272"/>
      <c r="MJ75" s="273"/>
      <c r="MK75" s="274"/>
      <c r="ML75" s="274"/>
      <c r="MM75"/>
      <c r="MN75"/>
      <c r="MO75" s="137"/>
      <c r="MP75" s="275"/>
      <c r="MQ75" s="272"/>
      <c r="MR75" s="272"/>
      <c r="MS75" s="273"/>
      <c r="MT75" s="274"/>
      <c r="MU75" s="274"/>
      <c r="MV75"/>
      <c r="MW75"/>
      <c r="MX75" s="137"/>
      <c r="MY75" s="275"/>
      <c r="MZ75" s="272"/>
      <c r="NA75" s="272"/>
      <c r="NB75" s="273"/>
      <c r="NC75" s="274"/>
      <c r="ND75" s="274"/>
      <c r="NE75"/>
      <c r="NF75"/>
      <c r="NG75" s="137"/>
      <c r="NH75" s="275"/>
      <c r="NI75" s="272"/>
      <c r="NJ75" s="272"/>
      <c r="NK75" s="273"/>
      <c r="NL75" s="274"/>
      <c r="NM75" s="274"/>
      <c r="NN75"/>
      <c r="NO75"/>
      <c r="NP75" s="137"/>
      <c r="NQ75" s="275"/>
      <c r="NR75" s="272"/>
      <c r="NS75" s="272"/>
      <c r="NT75" s="273"/>
      <c r="NU75" s="274"/>
      <c r="NV75" s="274"/>
      <c r="NW75"/>
      <c r="NX75"/>
      <c r="NY75" s="137"/>
      <c r="NZ75" s="275"/>
      <c r="OA75" s="272"/>
      <c r="OB75" s="272"/>
      <c r="OC75" s="273"/>
      <c r="OD75" s="274"/>
      <c r="OE75" s="274"/>
      <c r="OF75"/>
      <c r="OG75"/>
      <c r="OH75" s="137"/>
      <c r="OI75" s="275"/>
      <c r="OJ75" s="272"/>
      <c r="OK75" s="272"/>
      <c r="OL75" s="273"/>
      <c r="OM75" s="274"/>
      <c r="ON75" s="274"/>
      <c r="OO75"/>
      <c r="OP75"/>
      <c r="OQ75" s="137"/>
      <c r="OR75" s="275"/>
      <c r="OS75" s="272"/>
      <c r="OT75" s="272"/>
      <c r="OU75" s="273"/>
      <c r="OV75" s="274"/>
      <c r="OW75" s="274"/>
      <c r="OX75"/>
      <c r="OY75"/>
      <c r="OZ75" s="137"/>
      <c r="PA75" s="275"/>
      <c r="PB75" s="272"/>
      <c r="PC75" s="272"/>
      <c r="PD75" s="273"/>
      <c r="PE75" s="274"/>
      <c r="PF75" s="274"/>
      <c r="PG75"/>
      <c r="PH75"/>
      <c r="PI75" s="137"/>
      <c r="PJ75" s="275"/>
      <c r="PK75" s="272"/>
      <c r="PL75" s="272"/>
      <c r="PM75" s="273"/>
      <c r="PN75" s="274"/>
      <c r="PO75" s="274"/>
      <c r="PP75"/>
      <c r="PQ75"/>
      <c r="PR75" s="137"/>
      <c r="PS75" s="275"/>
      <c r="PT75" s="272"/>
      <c r="PU75" s="272"/>
      <c r="PV75" s="273"/>
      <c r="PW75" s="274"/>
      <c r="PX75" s="274"/>
      <c r="PY75"/>
      <c r="PZ75"/>
      <c r="QA75" s="137"/>
      <c r="QB75" s="275"/>
      <c r="QC75" s="272"/>
      <c r="QD75" s="272"/>
      <c r="QE75" s="273"/>
      <c r="QF75" s="274"/>
      <c r="QG75" s="274"/>
      <c r="QH75"/>
      <c r="QI75"/>
      <c r="QJ75" s="137"/>
      <c r="QK75" s="275"/>
      <c r="QL75" s="272"/>
      <c r="QM75" s="272"/>
      <c r="QN75" s="273"/>
      <c r="QO75" s="274"/>
      <c r="QP75" s="274"/>
      <c r="QQ75"/>
      <c r="QR75"/>
      <c r="QS75" s="137"/>
      <c r="QT75" s="275"/>
      <c r="QU75" s="272"/>
      <c r="QV75" s="272"/>
      <c r="QW75" s="273"/>
      <c r="QX75" s="274"/>
      <c r="QY75" s="274"/>
      <c r="QZ75"/>
      <c r="RA75"/>
      <c r="RB75" s="137"/>
      <c r="RC75" s="275"/>
      <c r="RD75" s="272"/>
      <c r="RE75" s="272"/>
      <c r="RF75" s="273"/>
      <c r="RG75" s="274"/>
      <c r="RH75" s="274"/>
      <c r="RI75"/>
      <c r="RJ75"/>
      <c r="RK75" s="137"/>
      <c r="RL75" s="275"/>
      <c r="RM75" s="272"/>
      <c r="RN75" s="272"/>
      <c r="RO75" s="273"/>
      <c r="RP75" s="274"/>
      <c r="RQ75" s="274"/>
      <c r="RR75"/>
      <c r="RS75"/>
      <c r="RT75" s="137"/>
      <c r="RU75" s="275"/>
      <c r="RV75" s="272"/>
      <c r="RW75" s="272"/>
      <c r="RX75" s="273"/>
      <c r="RY75" s="274"/>
      <c r="RZ75" s="274"/>
      <c r="SA75"/>
      <c r="SB75"/>
      <c r="SC75" s="137"/>
      <c r="SD75" s="275"/>
      <c r="SE75" s="272"/>
      <c r="SF75" s="272"/>
      <c r="SG75" s="273"/>
      <c r="SH75" s="274"/>
      <c r="SI75" s="274"/>
      <c r="SJ75"/>
      <c r="SK75"/>
      <c r="SL75" s="137"/>
      <c r="SM75" s="275"/>
      <c r="SN75" s="272"/>
      <c r="SO75" s="272"/>
      <c r="SP75" s="273"/>
      <c r="SQ75" s="274"/>
      <c r="SR75" s="274"/>
      <c r="SS75"/>
      <c r="ST75"/>
      <c r="SU75" s="137"/>
      <c r="SV75" s="275"/>
      <c r="SW75" s="272"/>
      <c r="SX75" s="272"/>
      <c r="SY75" s="273"/>
      <c r="SZ75" s="274"/>
      <c r="TA75" s="274"/>
      <c r="TB75"/>
      <c r="TC75"/>
      <c r="TD75" s="137"/>
      <c r="TE75" s="275"/>
      <c r="TF75" s="272"/>
      <c r="TG75" s="272"/>
      <c r="TH75" s="273"/>
      <c r="TI75" s="274"/>
      <c r="TJ75" s="274"/>
      <c r="TK75"/>
      <c r="TL75"/>
      <c r="TM75" s="137"/>
      <c r="TN75" s="275"/>
      <c r="TO75" s="272"/>
      <c r="TP75" s="272"/>
      <c r="TQ75" s="273"/>
      <c r="TR75" s="274"/>
      <c r="TS75" s="274"/>
      <c r="TT75"/>
      <c r="TU75"/>
      <c r="TV75" s="137"/>
      <c r="TW75" s="275"/>
      <c r="TX75" s="272"/>
      <c r="TY75" s="272"/>
      <c r="TZ75" s="273"/>
      <c r="UA75" s="274"/>
      <c r="UB75" s="274"/>
      <c r="UC75"/>
      <c r="UD75"/>
      <c r="UE75" s="137"/>
      <c r="UF75" s="275"/>
      <c r="UG75" s="272"/>
      <c r="UH75" s="272"/>
      <c r="UI75" s="273"/>
      <c r="UJ75" s="274"/>
      <c r="UK75" s="274"/>
      <c r="UL75"/>
      <c r="UM75"/>
      <c r="UN75" s="137"/>
      <c r="UO75" s="275"/>
      <c r="UP75" s="272"/>
      <c r="UQ75" s="272"/>
      <c r="UR75" s="273"/>
      <c r="US75" s="274"/>
      <c r="UT75" s="274"/>
      <c r="UU75"/>
      <c r="UV75"/>
      <c r="UW75" s="137"/>
      <c r="UX75" s="275"/>
      <c r="UY75" s="272"/>
      <c r="UZ75" s="272"/>
      <c r="VA75" s="273"/>
      <c r="VB75" s="274"/>
      <c r="VC75" s="274"/>
      <c r="VD75"/>
      <c r="VE75"/>
      <c r="VF75" s="137"/>
      <c r="VG75" s="275"/>
      <c r="VH75" s="272"/>
      <c r="VI75" s="272"/>
      <c r="VJ75" s="273"/>
      <c r="VK75" s="274"/>
      <c r="VL75" s="274"/>
      <c r="VM75"/>
      <c r="VN75"/>
      <c r="VO75" s="137"/>
      <c r="VP75" s="275"/>
      <c r="VQ75" s="272"/>
      <c r="VR75" s="272"/>
      <c r="VS75" s="273"/>
      <c r="VT75" s="274"/>
      <c r="VU75" s="274"/>
      <c r="VV75"/>
      <c r="VW75"/>
      <c r="VX75" s="137"/>
      <c r="VY75" s="275"/>
      <c r="VZ75" s="272"/>
      <c r="WA75" s="272"/>
      <c r="WB75" s="273"/>
      <c r="WC75" s="274"/>
      <c r="WD75" s="274"/>
      <c r="WE75"/>
      <c r="WF75"/>
      <c r="WG75" s="137"/>
      <c r="WH75" s="275"/>
      <c r="WI75" s="272"/>
      <c r="WJ75" s="272"/>
      <c r="WK75" s="273"/>
      <c r="WL75" s="274"/>
      <c r="WM75" s="274"/>
      <c r="WN75"/>
      <c r="WO75"/>
      <c r="WP75" s="137"/>
      <c r="WQ75" s="275"/>
      <c r="WR75" s="272"/>
      <c r="WS75" s="272"/>
      <c r="WT75" s="273"/>
      <c r="WU75" s="274"/>
      <c r="WV75" s="274"/>
      <c r="WW75"/>
      <c r="WX75"/>
      <c r="WY75" s="137"/>
      <c r="WZ75" s="275"/>
      <c r="XA75" s="272"/>
      <c r="XB75" s="272"/>
      <c r="XC75" s="273"/>
      <c r="XD75" s="274"/>
      <c r="XE75" s="274"/>
      <c r="XF75"/>
      <c r="XG75"/>
      <c r="XH75" s="137"/>
      <c r="XI75" s="275"/>
      <c r="XJ75" s="272"/>
      <c r="XK75" s="272"/>
      <c r="XL75" s="273"/>
      <c r="XM75" s="274"/>
      <c r="XN75" s="274"/>
      <c r="XO75"/>
      <c r="XP75"/>
      <c r="XQ75" s="137"/>
      <c r="XR75" s="275"/>
      <c r="XS75" s="272"/>
      <c r="XT75" s="272"/>
      <c r="XU75" s="273"/>
      <c r="XV75" s="274"/>
      <c r="XW75" s="274"/>
      <c r="XX75"/>
      <c r="XY75"/>
      <c r="XZ75" s="137"/>
      <c r="YA75" s="275"/>
      <c r="YB75" s="272"/>
      <c r="YC75" s="272"/>
      <c r="YD75" s="273"/>
      <c r="YE75" s="274"/>
      <c r="YF75" s="274"/>
      <c r="YG75"/>
      <c r="YH75"/>
      <c r="YI75" s="137"/>
      <c r="YJ75" s="275"/>
      <c r="YK75" s="272"/>
      <c r="YL75" s="272"/>
      <c r="YM75" s="273"/>
      <c r="YN75" s="274"/>
      <c r="YO75" s="274"/>
      <c r="YP75"/>
      <c r="YQ75"/>
      <c r="YR75" s="137"/>
      <c r="YS75" s="275"/>
      <c r="YT75" s="272"/>
      <c r="YU75" s="272"/>
      <c r="YV75" s="273"/>
      <c r="YW75" s="274"/>
      <c r="YX75" s="274"/>
      <c r="YY75"/>
      <c r="YZ75"/>
      <c r="ZA75" s="137"/>
      <c r="ZB75" s="275"/>
      <c r="ZC75" s="272"/>
      <c r="ZD75" s="272"/>
      <c r="ZE75" s="273"/>
      <c r="ZF75" s="274"/>
      <c r="ZG75" s="274"/>
      <c r="ZH75"/>
      <c r="ZI75"/>
      <c r="ZJ75" s="137"/>
      <c r="ZK75" s="275"/>
      <c r="ZL75" s="272"/>
      <c r="ZM75" s="272"/>
      <c r="ZN75" s="273"/>
      <c r="ZO75" s="274"/>
      <c r="ZP75" s="274"/>
      <c r="ZQ75"/>
      <c r="ZR75"/>
      <c r="ZS75" s="137"/>
      <c r="ZT75" s="275"/>
      <c r="ZU75" s="272"/>
      <c r="ZV75" s="272"/>
      <c r="ZW75" s="273"/>
      <c r="ZX75" s="274"/>
      <c r="ZY75" s="274"/>
      <c r="ZZ75"/>
      <c r="AAA75"/>
      <c r="AAB75" s="137"/>
      <c r="AAC75" s="275"/>
      <c r="AAD75" s="272"/>
      <c r="AAE75" s="272"/>
      <c r="AAF75" s="273"/>
      <c r="AAG75" s="274"/>
      <c r="AAH75" s="274"/>
      <c r="AAI75"/>
      <c r="AAJ75"/>
      <c r="AAK75" s="137"/>
      <c r="AAL75" s="275"/>
      <c r="AAM75" s="272"/>
      <c r="AAN75" s="272"/>
      <c r="AAO75" s="273"/>
      <c r="AAP75" s="274"/>
      <c r="AAQ75" s="274"/>
      <c r="AAR75"/>
      <c r="AAS75"/>
      <c r="AAT75" s="137"/>
      <c r="AAU75" s="275"/>
      <c r="AAV75" s="272"/>
      <c r="AAW75" s="272"/>
      <c r="AAX75" s="273"/>
      <c r="AAY75" s="274"/>
      <c r="AAZ75" s="274"/>
      <c r="ABA75"/>
      <c r="ABB75"/>
      <c r="ABC75" s="137"/>
      <c r="ABD75" s="275"/>
      <c r="ABE75" s="272"/>
      <c r="ABF75" s="272"/>
      <c r="ABG75" s="273"/>
      <c r="ABH75" s="274"/>
      <c r="ABI75" s="274"/>
      <c r="ABJ75"/>
      <c r="ABK75"/>
      <c r="ABL75" s="137"/>
      <c r="ABM75" s="275"/>
      <c r="ABN75" s="272"/>
      <c r="ABO75" s="272"/>
      <c r="ABP75" s="273"/>
      <c r="ABQ75" s="274"/>
      <c r="ABR75" s="274"/>
      <c r="ABS75"/>
      <c r="ABT75"/>
      <c r="ABU75" s="137"/>
      <c r="ABV75" s="275"/>
      <c r="ABW75" s="272"/>
      <c r="ABX75" s="272"/>
      <c r="ABY75" s="273"/>
      <c r="ABZ75" s="274"/>
      <c r="ACA75" s="274"/>
      <c r="ACB75"/>
      <c r="ACC75"/>
      <c r="ACD75" s="137"/>
      <c r="ACE75" s="275"/>
      <c r="ACF75" s="272"/>
      <c r="ACG75" s="272"/>
      <c r="ACH75" s="273"/>
      <c r="ACI75" s="274"/>
      <c r="ACJ75" s="274"/>
      <c r="ACK75"/>
      <c r="ACL75"/>
      <c r="ACM75" s="137"/>
      <c r="ACN75" s="275"/>
      <c r="ACO75" s="272"/>
      <c r="ACP75" s="272"/>
      <c r="ACQ75" s="273"/>
      <c r="ACR75" s="274"/>
      <c r="ACS75" s="274"/>
      <c r="ACT75"/>
      <c r="ACU75"/>
      <c r="ACV75" s="137"/>
      <c r="ACW75" s="275"/>
      <c r="ACX75" s="272"/>
      <c r="ACY75" s="272"/>
      <c r="ACZ75" s="273"/>
      <c r="ADA75" s="274"/>
      <c r="ADB75" s="274"/>
      <c r="ADC75"/>
      <c r="ADD75"/>
      <c r="ADE75" s="137"/>
      <c r="ADF75" s="275"/>
      <c r="ADG75" s="272"/>
      <c r="ADH75" s="272"/>
      <c r="ADI75" s="273"/>
      <c r="ADJ75" s="274"/>
      <c r="ADK75" s="274"/>
      <c r="ADL75"/>
      <c r="ADM75"/>
      <c r="ADN75" s="137"/>
      <c r="ADO75" s="275"/>
      <c r="ADP75" s="272"/>
      <c r="ADQ75" s="272"/>
      <c r="ADR75" s="273"/>
      <c r="ADS75" s="274"/>
      <c r="ADT75" s="274"/>
      <c r="ADU75"/>
      <c r="ADV75"/>
      <c r="ADW75" s="137"/>
      <c r="ADX75" s="275"/>
      <c r="ADY75" s="272"/>
      <c r="ADZ75" s="272"/>
      <c r="AEA75" s="273"/>
      <c r="AEB75" s="274"/>
      <c r="AEC75" s="274"/>
      <c r="AED75"/>
      <c r="AEE75"/>
      <c r="AEF75" s="137"/>
      <c r="AEG75" s="275"/>
      <c r="AEH75" s="272"/>
      <c r="AEI75" s="272"/>
      <c r="AEJ75" s="273"/>
      <c r="AEK75" s="274"/>
      <c r="AEL75" s="274"/>
      <c r="AEM75"/>
      <c r="AEN75"/>
      <c r="AEO75" s="137"/>
      <c r="AEP75" s="275"/>
      <c r="AEQ75" s="272"/>
      <c r="AER75" s="272"/>
      <c r="AES75" s="273"/>
      <c r="AET75" s="274"/>
      <c r="AEU75" s="274"/>
      <c r="AEV75"/>
      <c r="AEW75"/>
      <c r="AEX75" s="137"/>
      <c r="AEY75" s="275"/>
      <c r="AEZ75" s="272"/>
      <c r="AFA75" s="272"/>
      <c r="AFB75" s="273"/>
      <c r="AFC75" s="274"/>
      <c r="AFD75" s="274"/>
      <c r="AFE75"/>
      <c r="AFF75"/>
      <c r="AFG75" s="137"/>
      <c r="AFH75" s="275"/>
      <c r="AFI75" s="272"/>
      <c r="AFJ75" s="272"/>
      <c r="AFK75" s="273"/>
      <c r="AFL75" s="274"/>
      <c r="AFM75" s="274"/>
      <c r="AFN75"/>
      <c r="AFO75"/>
      <c r="AFP75" s="137"/>
      <c r="AFQ75" s="275"/>
      <c r="AFR75" s="272"/>
      <c r="AFS75" s="272"/>
      <c r="AFT75" s="273"/>
      <c r="AFU75" s="274"/>
      <c r="AFV75" s="274"/>
      <c r="AFW75"/>
      <c r="AFX75"/>
      <c r="AFY75" s="137"/>
      <c r="AFZ75" s="275"/>
      <c r="AGA75" s="272"/>
      <c r="AGB75" s="272"/>
      <c r="AGC75" s="273"/>
      <c r="AGD75" s="274"/>
      <c r="AGE75" s="274"/>
      <c r="AGF75"/>
      <c r="AGG75"/>
      <c r="AGH75" s="137"/>
      <c r="AGI75" s="275"/>
      <c r="AGJ75" s="272"/>
      <c r="AGK75" s="272"/>
      <c r="AGL75" s="273"/>
      <c r="AGM75" s="274"/>
      <c r="AGN75" s="274"/>
      <c r="AGO75"/>
      <c r="AGP75"/>
      <c r="AGQ75" s="137"/>
      <c r="AGR75" s="275"/>
      <c r="AGS75" s="272"/>
      <c r="AGT75" s="272"/>
      <c r="AGU75" s="273"/>
      <c r="AGV75" s="274"/>
      <c r="AGW75" s="274"/>
      <c r="AGX75"/>
      <c r="AGY75"/>
      <c r="AGZ75" s="137"/>
      <c r="AHA75" s="275"/>
      <c r="AHB75" s="272"/>
      <c r="AHC75" s="272"/>
      <c r="AHD75" s="273"/>
      <c r="AHE75" s="274"/>
      <c r="AHF75" s="274"/>
      <c r="AHG75"/>
      <c r="AHH75"/>
      <c r="AHI75" s="137"/>
      <c r="AHJ75" s="275"/>
      <c r="AHK75" s="272"/>
      <c r="AHL75" s="272"/>
      <c r="AHM75" s="273"/>
      <c r="AHN75" s="274"/>
      <c r="AHO75" s="274"/>
      <c r="AHP75"/>
      <c r="AHQ75"/>
      <c r="AHR75" s="137"/>
      <c r="AHS75" s="275"/>
      <c r="AHT75" s="272"/>
      <c r="AHU75" s="272"/>
      <c r="AHV75" s="273"/>
      <c r="AHW75" s="274"/>
      <c r="AHX75" s="274"/>
      <c r="AHY75"/>
      <c r="AHZ75"/>
      <c r="AIA75" s="137"/>
      <c r="AIB75" s="275"/>
      <c r="AIC75" s="272"/>
      <c r="AID75" s="272"/>
      <c r="AIE75" s="273"/>
      <c r="AIF75" s="274"/>
      <c r="AIG75" s="274"/>
      <c r="AIH75"/>
      <c r="AII75"/>
      <c r="AIJ75" s="137"/>
      <c r="AIK75" s="275"/>
      <c r="AIL75" s="272"/>
      <c r="AIM75" s="272"/>
      <c r="AIN75" s="273"/>
      <c r="AIO75" s="274"/>
      <c r="AIP75" s="274"/>
      <c r="AIQ75"/>
      <c r="AIR75"/>
      <c r="AIS75" s="137"/>
      <c r="AIT75" s="275"/>
      <c r="AIU75" s="272"/>
      <c r="AIV75" s="272"/>
      <c r="AIW75" s="273"/>
      <c r="AIX75" s="274"/>
      <c r="AIY75" s="274"/>
      <c r="AIZ75"/>
      <c r="AJA75"/>
      <c r="AJB75" s="137"/>
      <c r="AJC75" s="275"/>
      <c r="AJD75" s="272"/>
      <c r="AJE75" s="272"/>
      <c r="AJF75" s="273"/>
      <c r="AJG75" s="274"/>
      <c r="AJH75" s="274"/>
      <c r="AJI75"/>
      <c r="AJJ75"/>
      <c r="AJK75" s="137"/>
      <c r="AJL75" s="275"/>
      <c r="AJM75" s="272"/>
      <c r="AJN75" s="272"/>
      <c r="AJO75" s="273"/>
      <c r="AJP75" s="274"/>
      <c r="AJQ75" s="274"/>
      <c r="AJR75"/>
      <c r="AJS75"/>
      <c r="AJT75" s="137"/>
      <c r="AJU75" s="275"/>
      <c r="AJV75" s="272"/>
      <c r="AJW75" s="272"/>
      <c r="AJX75" s="273"/>
      <c r="AJY75" s="274"/>
      <c r="AJZ75" s="274"/>
      <c r="AKA75"/>
      <c r="AKB75"/>
      <c r="AKC75" s="137"/>
      <c r="AKD75" s="275"/>
      <c r="AKE75" s="272"/>
      <c r="AKF75" s="272"/>
      <c r="AKG75" s="273"/>
      <c r="AKH75" s="274"/>
      <c r="AKI75" s="274"/>
      <c r="AKJ75"/>
      <c r="AKK75"/>
      <c r="AKL75" s="137"/>
      <c r="AKM75" s="275"/>
      <c r="AKN75" s="272"/>
      <c r="AKO75" s="272"/>
      <c r="AKP75" s="273"/>
      <c r="AKQ75" s="274"/>
      <c r="AKR75" s="274"/>
      <c r="AKS75"/>
      <c r="AKT75"/>
      <c r="AKU75" s="137"/>
      <c r="AKV75" s="275"/>
      <c r="AKW75" s="272"/>
      <c r="AKX75" s="272"/>
      <c r="AKY75" s="273"/>
      <c r="AKZ75" s="274"/>
      <c r="ALA75" s="274"/>
      <c r="ALB75"/>
      <c r="ALC75"/>
      <c r="ALD75" s="137"/>
      <c r="ALE75" s="275"/>
      <c r="ALF75" s="272"/>
      <c r="ALG75" s="272"/>
      <c r="ALH75" s="273"/>
      <c r="ALI75" s="274"/>
      <c r="ALJ75" s="274"/>
      <c r="ALK75"/>
      <c r="ALL75"/>
      <c r="ALM75" s="137"/>
      <c r="ALN75" s="275"/>
      <c r="ALO75" s="272"/>
      <c r="ALP75" s="272"/>
      <c r="ALQ75" s="273"/>
      <c r="ALR75" s="274"/>
      <c r="ALS75" s="274"/>
      <c r="ALT75"/>
      <c r="ALU75"/>
      <c r="ALV75" s="137"/>
      <c r="ALW75" s="275"/>
      <c r="ALX75" s="272"/>
      <c r="ALY75" s="272"/>
      <c r="ALZ75" s="273"/>
      <c r="AMA75" s="274"/>
      <c r="AMB75" s="274"/>
      <c r="AMC75"/>
      <c r="AMD75"/>
      <c r="AME75" s="137"/>
      <c r="AMF75" s="275"/>
      <c r="AMG75" s="272"/>
      <c r="AMH75" s="272"/>
      <c r="AMI75" s="273"/>
      <c r="AMJ75" s="274"/>
      <c r="AMK75" s="274"/>
      <c r="AML75"/>
      <c r="AMM75"/>
      <c r="AMN75" s="137"/>
      <c r="AMO75" s="275"/>
      <c r="AMP75" s="272"/>
      <c r="AMQ75" s="272"/>
      <c r="AMR75" s="273"/>
      <c r="AMS75" s="274"/>
      <c r="AMT75" s="274"/>
      <c r="AMU75"/>
      <c r="AMV75"/>
      <c r="AMW75" s="137"/>
      <c r="AMX75" s="275"/>
      <c r="AMY75" s="272"/>
      <c r="AMZ75" s="272"/>
      <c r="ANA75" s="273"/>
      <c r="ANB75" s="274"/>
      <c r="ANC75" s="274"/>
      <c r="AND75"/>
      <c r="ANE75"/>
      <c r="ANF75" s="137"/>
      <c r="ANG75" s="275"/>
      <c r="ANH75" s="272"/>
      <c r="ANI75" s="272"/>
      <c r="ANJ75" s="273"/>
      <c r="ANK75" s="274"/>
      <c r="ANL75" s="274"/>
      <c r="ANM75"/>
      <c r="ANN75"/>
      <c r="ANO75" s="137"/>
      <c r="ANP75" s="275"/>
      <c r="ANQ75" s="272"/>
      <c r="ANR75" s="272"/>
      <c r="ANS75" s="273"/>
      <c r="ANT75" s="274"/>
      <c r="ANU75" s="274"/>
      <c r="ANV75"/>
      <c r="ANW75"/>
      <c r="ANX75" s="137"/>
      <c r="ANY75" s="275"/>
      <c r="ANZ75" s="272"/>
      <c r="AOA75" s="272"/>
      <c r="AOB75" s="273"/>
      <c r="AOC75" s="274"/>
      <c r="AOD75" s="274"/>
      <c r="AOE75"/>
      <c r="AOF75"/>
      <c r="AOG75" s="137"/>
      <c r="AOH75" s="275"/>
      <c r="AOI75" s="272"/>
      <c r="AOJ75" s="272"/>
      <c r="AOK75" s="273"/>
      <c r="AOL75" s="274"/>
      <c r="AOM75" s="274"/>
      <c r="AON75"/>
      <c r="AOO75"/>
      <c r="AOP75" s="137"/>
      <c r="AOQ75" s="275"/>
      <c r="AOR75" s="272"/>
      <c r="AOS75" s="272"/>
      <c r="AOT75" s="273"/>
      <c r="AOU75" s="274"/>
      <c r="AOV75" s="274"/>
      <c r="AOW75"/>
      <c r="AOX75"/>
      <c r="AOY75" s="137"/>
      <c r="AOZ75" s="275"/>
      <c r="APA75" s="272"/>
      <c r="APB75" s="272"/>
      <c r="APC75" s="273"/>
      <c r="APD75" s="274"/>
      <c r="APE75" s="274"/>
      <c r="APF75"/>
      <c r="APG75"/>
      <c r="APH75" s="137"/>
      <c r="API75" s="275"/>
      <c r="APJ75" s="272"/>
      <c r="APK75" s="272"/>
      <c r="APL75" s="273"/>
      <c r="APM75" s="274"/>
      <c r="APN75" s="274"/>
      <c r="APO75"/>
      <c r="APP75"/>
      <c r="APQ75" s="137"/>
      <c r="APR75" s="275"/>
      <c r="APS75" s="272"/>
      <c r="APT75" s="272"/>
      <c r="APU75" s="273"/>
      <c r="APV75" s="274"/>
      <c r="APW75" s="274"/>
      <c r="APX75"/>
      <c r="APY75"/>
      <c r="APZ75" s="137"/>
      <c r="AQA75" s="275"/>
      <c r="AQB75" s="272"/>
      <c r="AQC75" s="272"/>
      <c r="AQD75" s="273"/>
      <c r="AQE75" s="274"/>
      <c r="AQF75" s="274"/>
      <c r="AQG75"/>
      <c r="AQH75"/>
      <c r="AQI75" s="137"/>
      <c r="AQJ75" s="275"/>
      <c r="AQK75" s="272"/>
      <c r="AQL75" s="272"/>
      <c r="AQM75" s="273"/>
      <c r="AQN75" s="274"/>
      <c r="AQO75" s="274"/>
      <c r="AQP75"/>
      <c r="AQQ75"/>
      <c r="AQR75" s="137"/>
      <c r="AQS75" s="275"/>
      <c r="AQT75" s="272"/>
      <c r="AQU75" s="272"/>
      <c r="AQV75" s="273"/>
      <c r="AQW75" s="274"/>
      <c r="AQX75" s="274"/>
      <c r="AQY75"/>
      <c r="AQZ75"/>
      <c r="ARA75" s="137"/>
      <c r="ARB75" s="275"/>
      <c r="ARC75" s="272"/>
      <c r="ARD75" s="272"/>
      <c r="ARE75" s="273"/>
      <c r="ARF75" s="274"/>
      <c r="ARG75" s="274"/>
      <c r="ARH75"/>
      <c r="ARI75"/>
      <c r="ARJ75" s="137"/>
      <c r="ARK75" s="275"/>
      <c r="ARL75" s="272"/>
      <c r="ARM75" s="272"/>
      <c r="ARN75" s="273"/>
      <c r="ARO75" s="274"/>
      <c r="ARP75" s="274"/>
      <c r="ARQ75"/>
      <c r="ARR75"/>
      <c r="ARS75" s="137"/>
      <c r="ART75" s="275"/>
      <c r="ARU75" s="272"/>
      <c r="ARV75" s="272"/>
      <c r="ARW75" s="273"/>
      <c r="ARX75" s="274"/>
      <c r="ARY75" s="274"/>
      <c r="ARZ75"/>
      <c r="ASA75"/>
      <c r="ASB75" s="137"/>
      <c r="ASC75" s="275"/>
      <c r="ASD75" s="272"/>
      <c r="ASE75" s="272"/>
      <c r="ASF75" s="273"/>
      <c r="ASG75" s="274"/>
      <c r="ASH75" s="274"/>
      <c r="ASI75"/>
      <c r="ASJ75"/>
      <c r="ASK75" s="137"/>
      <c r="ASL75" s="275"/>
      <c r="ASM75" s="272"/>
      <c r="ASN75" s="272"/>
      <c r="ASO75" s="273"/>
      <c r="ASP75" s="274"/>
      <c r="ASQ75" s="274"/>
      <c r="ASR75"/>
      <c r="ASS75"/>
      <c r="AST75" s="137"/>
      <c r="ASU75" s="275"/>
      <c r="ASV75" s="272"/>
      <c r="ASW75" s="272"/>
      <c r="ASX75" s="273"/>
      <c r="ASY75" s="274"/>
      <c r="ASZ75" s="274"/>
      <c r="ATA75"/>
      <c r="ATB75"/>
      <c r="ATC75" s="137"/>
      <c r="ATD75" s="275"/>
      <c r="ATE75" s="272"/>
      <c r="ATF75" s="272"/>
      <c r="ATG75" s="273"/>
      <c r="ATH75" s="274"/>
      <c r="ATI75" s="274"/>
      <c r="ATJ75"/>
      <c r="ATK75"/>
      <c r="ATL75" s="137"/>
      <c r="ATM75" s="275"/>
      <c r="ATN75" s="272"/>
      <c r="ATO75" s="272"/>
      <c r="ATP75" s="273"/>
      <c r="ATQ75" s="274"/>
      <c r="ATR75" s="274"/>
      <c r="ATS75"/>
      <c r="ATT75"/>
      <c r="ATU75" s="137"/>
      <c r="ATV75" s="275"/>
      <c r="ATW75" s="272"/>
      <c r="ATX75" s="272"/>
      <c r="ATY75" s="273"/>
      <c r="ATZ75" s="274"/>
      <c r="AUA75" s="274"/>
      <c r="AUB75"/>
      <c r="AUC75"/>
      <c r="AUD75" s="137"/>
      <c r="AUE75" s="275"/>
      <c r="AUF75" s="272"/>
      <c r="AUG75" s="272"/>
      <c r="AUH75" s="273"/>
      <c r="AUI75" s="274"/>
      <c r="AUJ75" s="274"/>
      <c r="AUK75"/>
      <c r="AUL75"/>
      <c r="AUM75" s="137"/>
      <c r="AUN75" s="275"/>
      <c r="AUO75" s="272"/>
      <c r="AUP75" s="272"/>
      <c r="AUQ75" s="273"/>
      <c r="AUR75" s="274"/>
      <c r="AUS75" s="274"/>
      <c r="AUT75"/>
      <c r="AUU75"/>
      <c r="AUV75" s="137"/>
      <c r="AUW75" s="275"/>
      <c r="AUX75" s="272"/>
      <c r="AUY75" s="272"/>
      <c r="AUZ75" s="273"/>
      <c r="AVA75" s="274"/>
      <c r="AVB75" s="274"/>
      <c r="AVC75"/>
      <c r="AVD75"/>
      <c r="AVE75" s="137"/>
      <c r="AVF75" s="275"/>
      <c r="AVG75" s="272"/>
      <c r="AVH75" s="272"/>
      <c r="AVI75" s="273"/>
      <c r="AVJ75" s="274"/>
      <c r="AVK75" s="274"/>
      <c r="AVL75"/>
      <c r="AVM75"/>
      <c r="AVN75" s="137"/>
      <c r="AVO75" s="275"/>
      <c r="AVP75" s="272"/>
      <c r="AVQ75" s="272"/>
      <c r="AVR75" s="273"/>
      <c r="AVS75" s="274"/>
      <c r="AVT75" s="274"/>
      <c r="AVU75"/>
      <c r="AVV75"/>
      <c r="AVW75" s="137"/>
      <c r="AVX75" s="275"/>
      <c r="AVY75" s="272"/>
      <c r="AVZ75" s="272"/>
      <c r="AWA75" s="273"/>
      <c r="AWB75" s="274"/>
      <c r="AWC75" s="274"/>
      <c r="AWD75"/>
      <c r="AWE75"/>
      <c r="AWF75" s="137"/>
      <c r="AWG75" s="275"/>
      <c r="AWH75" s="272"/>
      <c r="AWI75" s="272"/>
      <c r="AWJ75" s="273"/>
      <c r="AWK75" s="274"/>
      <c r="AWL75" s="274"/>
      <c r="AWM75"/>
      <c r="AWN75"/>
      <c r="AWO75" s="137"/>
      <c r="AWP75" s="275"/>
      <c r="AWQ75" s="272"/>
      <c r="AWR75" s="272"/>
      <c r="AWS75" s="273"/>
      <c r="AWT75" s="274"/>
      <c r="AWU75" s="274"/>
      <c r="AWV75"/>
      <c r="AWW75"/>
      <c r="AWX75" s="137"/>
      <c r="AWY75" s="275"/>
      <c r="AWZ75" s="272"/>
      <c r="AXA75" s="272"/>
      <c r="AXB75" s="273"/>
      <c r="AXC75" s="274"/>
      <c r="AXD75" s="274"/>
      <c r="AXE75"/>
      <c r="AXF75"/>
      <c r="AXG75" s="137"/>
      <c r="AXH75" s="275"/>
      <c r="AXI75" s="272"/>
      <c r="AXJ75" s="272"/>
      <c r="AXK75" s="273"/>
      <c r="AXL75" s="274"/>
      <c r="AXM75" s="274"/>
      <c r="AXN75"/>
      <c r="AXO75"/>
      <c r="AXP75" s="137"/>
      <c r="AXQ75" s="275"/>
      <c r="AXR75" s="272"/>
      <c r="AXS75" s="272"/>
      <c r="AXT75" s="273"/>
      <c r="AXU75" s="274"/>
      <c r="AXV75" s="274"/>
      <c r="AXW75"/>
      <c r="AXX75"/>
      <c r="AXY75" s="137"/>
      <c r="AXZ75" s="275"/>
      <c r="AYA75" s="272"/>
      <c r="AYB75" s="272"/>
      <c r="AYC75" s="273"/>
      <c r="AYD75" s="274"/>
      <c r="AYE75" s="274"/>
      <c r="AYF75"/>
      <c r="AYG75"/>
      <c r="AYH75" s="137"/>
      <c r="AYI75" s="275"/>
      <c r="AYJ75" s="272"/>
      <c r="AYK75" s="272"/>
      <c r="AYL75" s="273"/>
      <c r="AYM75" s="274"/>
      <c r="AYN75" s="274"/>
      <c r="AYO75"/>
      <c r="AYP75"/>
      <c r="AYQ75" s="137"/>
      <c r="AYR75" s="275"/>
      <c r="AYS75" s="272"/>
      <c r="AYT75" s="272"/>
      <c r="AYU75" s="273"/>
      <c r="AYV75" s="274"/>
      <c r="AYW75" s="274"/>
      <c r="AYX75"/>
      <c r="AYY75"/>
      <c r="AYZ75" s="137"/>
      <c r="AZA75" s="275"/>
      <c r="AZB75" s="272"/>
      <c r="AZC75" s="272"/>
      <c r="AZD75" s="273"/>
      <c r="AZE75" s="274"/>
      <c r="AZF75" s="274"/>
      <c r="AZG75"/>
      <c r="AZH75"/>
      <c r="AZI75" s="137"/>
      <c r="AZJ75" s="275"/>
      <c r="AZK75" s="272"/>
      <c r="AZL75" s="272"/>
      <c r="AZM75" s="273"/>
      <c r="AZN75" s="274"/>
      <c r="AZO75" s="274"/>
      <c r="AZP75"/>
      <c r="AZQ75"/>
      <c r="AZR75" s="137"/>
      <c r="AZS75" s="275"/>
      <c r="AZT75" s="272"/>
      <c r="AZU75" s="272"/>
      <c r="AZV75" s="273"/>
      <c r="AZW75" s="274"/>
      <c r="AZX75" s="274"/>
      <c r="AZY75"/>
      <c r="AZZ75"/>
      <c r="BAA75" s="137"/>
      <c r="BAB75" s="275"/>
      <c r="BAC75" s="272"/>
      <c r="BAD75" s="272"/>
      <c r="BAE75" s="273"/>
      <c r="BAF75" s="274"/>
      <c r="BAG75" s="274"/>
      <c r="BAH75"/>
      <c r="BAI75"/>
      <c r="BAJ75" s="137"/>
      <c r="BAK75" s="275"/>
      <c r="BAL75" s="272"/>
      <c r="BAM75" s="272"/>
      <c r="BAN75" s="273"/>
      <c r="BAO75" s="274"/>
      <c r="BAP75" s="274"/>
      <c r="BAQ75"/>
      <c r="BAR75"/>
      <c r="BAS75" s="137"/>
      <c r="BAT75" s="275"/>
      <c r="BAU75" s="272"/>
      <c r="BAV75" s="272"/>
      <c r="BAW75" s="273"/>
      <c r="BAX75" s="274"/>
      <c r="BAY75" s="274"/>
      <c r="BAZ75"/>
      <c r="BBA75"/>
      <c r="BBB75" s="137"/>
      <c r="BBC75" s="275"/>
      <c r="BBD75" s="272"/>
      <c r="BBE75" s="272"/>
      <c r="BBF75" s="273"/>
      <c r="BBG75" s="274"/>
      <c r="BBH75" s="274"/>
      <c r="BBI75"/>
      <c r="BBJ75"/>
      <c r="BBK75" s="137"/>
      <c r="BBL75" s="275"/>
      <c r="BBM75" s="272"/>
      <c r="BBN75" s="272"/>
      <c r="BBO75" s="273"/>
      <c r="BBP75" s="274"/>
      <c r="BBQ75" s="274"/>
      <c r="BBR75"/>
      <c r="BBS75"/>
      <c r="BBT75" s="137"/>
      <c r="BBU75" s="275"/>
      <c r="BBV75" s="272"/>
      <c r="BBW75" s="272"/>
      <c r="BBX75" s="273"/>
      <c r="BBY75" s="274"/>
      <c r="BBZ75" s="274"/>
      <c r="BCA75"/>
      <c r="BCB75"/>
      <c r="BCC75" s="137"/>
      <c r="BCD75" s="275"/>
      <c r="BCE75" s="272"/>
      <c r="BCF75" s="272"/>
      <c r="BCG75" s="273"/>
      <c r="BCH75" s="274"/>
      <c r="BCI75" s="274"/>
      <c r="BCJ75"/>
      <c r="BCK75"/>
      <c r="BCL75" s="137"/>
      <c r="BCM75" s="275"/>
      <c r="BCN75" s="272"/>
      <c r="BCO75" s="272"/>
      <c r="BCP75" s="273"/>
      <c r="BCQ75" s="274"/>
      <c r="BCR75" s="274"/>
      <c r="BCS75"/>
      <c r="BCT75"/>
      <c r="BCU75" s="137"/>
      <c r="BCV75" s="275"/>
      <c r="BCW75" s="272"/>
      <c r="BCX75" s="272"/>
      <c r="BCY75" s="273"/>
      <c r="BCZ75" s="274"/>
      <c r="BDA75" s="274"/>
      <c r="BDB75"/>
      <c r="BDC75"/>
      <c r="BDD75" s="137"/>
      <c r="BDE75" s="275"/>
      <c r="BDF75" s="272"/>
      <c r="BDG75" s="272"/>
      <c r="BDH75" s="273"/>
      <c r="BDI75" s="274"/>
      <c r="BDJ75" s="274"/>
      <c r="BDK75"/>
      <c r="BDL75"/>
      <c r="BDM75" s="137"/>
      <c r="BDN75" s="275"/>
      <c r="BDO75" s="272"/>
      <c r="BDP75" s="272"/>
      <c r="BDQ75" s="273"/>
      <c r="BDR75" s="274"/>
      <c r="BDS75" s="274"/>
      <c r="BDT75"/>
      <c r="BDU75"/>
      <c r="BDV75" s="137"/>
      <c r="BDW75" s="275"/>
      <c r="BDX75" s="272"/>
      <c r="BDY75" s="272"/>
      <c r="BDZ75" s="273"/>
      <c r="BEA75" s="274"/>
      <c r="BEB75" s="274"/>
      <c r="BEC75"/>
      <c r="BED75"/>
      <c r="BEE75" s="137"/>
      <c r="BEF75" s="275"/>
      <c r="BEG75" s="272"/>
      <c r="BEH75" s="272"/>
      <c r="BEI75" s="273"/>
      <c r="BEJ75" s="274"/>
      <c r="BEK75" s="274"/>
      <c r="BEL75"/>
      <c r="BEM75"/>
      <c r="BEN75" s="137"/>
      <c r="BEO75" s="275"/>
      <c r="BEP75" s="272"/>
      <c r="BEQ75" s="272"/>
      <c r="BER75" s="273"/>
      <c r="BES75" s="274"/>
      <c r="BET75" s="274"/>
      <c r="BEU75"/>
      <c r="BEV75"/>
      <c r="BEW75" s="137"/>
      <c r="BEX75" s="275"/>
      <c r="BEY75" s="272"/>
      <c r="BEZ75" s="272"/>
      <c r="BFA75" s="273"/>
      <c r="BFB75" s="274"/>
      <c r="BFC75" s="274"/>
      <c r="BFD75"/>
      <c r="BFE75"/>
      <c r="BFF75" s="137"/>
      <c r="BFG75" s="275"/>
      <c r="BFH75" s="272"/>
      <c r="BFI75" s="272"/>
      <c r="BFJ75" s="273"/>
      <c r="BFK75" s="274"/>
      <c r="BFL75" s="274"/>
      <c r="BFM75"/>
      <c r="BFN75"/>
      <c r="BFO75" s="137"/>
      <c r="BFP75" s="275"/>
      <c r="BFQ75" s="272"/>
      <c r="BFR75" s="272"/>
      <c r="BFS75" s="273"/>
      <c r="BFT75" s="274"/>
      <c r="BFU75" s="274"/>
      <c r="BFV75"/>
      <c r="BFW75"/>
      <c r="BFX75" s="137"/>
      <c r="BFY75" s="275"/>
      <c r="BFZ75" s="272"/>
      <c r="BGA75" s="272"/>
      <c r="BGB75" s="273"/>
      <c r="BGC75" s="274"/>
      <c r="BGD75" s="274"/>
      <c r="BGE75"/>
      <c r="BGF75"/>
      <c r="BGG75" s="137"/>
      <c r="BGH75" s="275"/>
      <c r="BGI75" s="272"/>
      <c r="BGJ75" s="272"/>
      <c r="BGK75" s="273"/>
      <c r="BGL75" s="274"/>
      <c r="BGM75" s="274"/>
      <c r="BGN75"/>
      <c r="BGO75"/>
      <c r="BGP75" s="137"/>
      <c r="BGQ75" s="275"/>
      <c r="BGR75" s="272"/>
      <c r="BGS75" s="272"/>
      <c r="BGT75" s="273"/>
      <c r="BGU75" s="274"/>
      <c r="BGV75" s="274"/>
      <c r="BGW75"/>
      <c r="BGX75"/>
      <c r="BGY75" s="137"/>
      <c r="BGZ75" s="275"/>
      <c r="BHA75" s="272"/>
      <c r="BHB75" s="272"/>
      <c r="BHC75" s="273"/>
      <c r="BHD75" s="274"/>
      <c r="BHE75" s="274"/>
      <c r="BHF75"/>
      <c r="BHG75"/>
      <c r="BHH75" s="137"/>
      <c r="BHI75" s="275"/>
      <c r="BHJ75" s="272"/>
      <c r="BHK75" s="272"/>
      <c r="BHL75" s="273"/>
      <c r="BHM75" s="274"/>
      <c r="BHN75" s="274"/>
      <c r="BHO75"/>
      <c r="BHP75"/>
      <c r="BHQ75" s="137"/>
      <c r="BHR75" s="275"/>
      <c r="BHS75" s="272"/>
      <c r="BHT75" s="272"/>
      <c r="BHU75" s="273"/>
      <c r="BHV75" s="274"/>
      <c r="BHW75" s="274"/>
      <c r="BHX75"/>
      <c r="BHY75"/>
      <c r="BHZ75" s="137"/>
      <c r="BIA75" s="275"/>
      <c r="BIB75" s="272"/>
      <c r="BIC75" s="272"/>
      <c r="BID75" s="273"/>
      <c r="BIE75" s="274"/>
      <c r="BIF75" s="274"/>
      <c r="BIG75"/>
      <c r="BIH75"/>
      <c r="BII75" s="137"/>
      <c r="BIJ75" s="275"/>
      <c r="BIK75" s="272"/>
      <c r="BIL75" s="272"/>
      <c r="BIM75" s="273"/>
      <c r="BIN75" s="274"/>
      <c r="BIO75" s="274"/>
      <c r="BIP75"/>
      <c r="BIQ75"/>
      <c r="BIR75" s="137"/>
      <c r="BIS75" s="275"/>
      <c r="BIT75" s="272"/>
      <c r="BIU75" s="272"/>
      <c r="BIV75" s="273"/>
      <c r="BIW75" s="274"/>
      <c r="BIX75" s="274"/>
      <c r="BIY75"/>
      <c r="BIZ75"/>
      <c r="BJA75" s="137"/>
      <c r="BJB75" s="275"/>
      <c r="BJC75" s="272"/>
      <c r="BJD75" s="272"/>
      <c r="BJE75" s="273"/>
      <c r="BJF75" s="274"/>
      <c r="BJG75" s="274"/>
      <c r="BJH75"/>
      <c r="BJI75"/>
      <c r="BJJ75" s="137"/>
      <c r="BJK75" s="275"/>
      <c r="BJL75" s="272"/>
      <c r="BJM75" s="272"/>
      <c r="BJN75" s="273"/>
      <c r="BJO75" s="274"/>
      <c r="BJP75" s="274"/>
      <c r="BJQ75"/>
      <c r="BJR75"/>
      <c r="BJS75" s="137"/>
      <c r="BJT75" s="275"/>
      <c r="BJU75" s="272"/>
      <c r="BJV75" s="272"/>
      <c r="BJW75" s="273"/>
      <c r="BJX75" s="274"/>
      <c r="BJY75" s="274"/>
      <c r="BJZ75"/>
      <c r="BKA75"/>
      <c r="BKB75" s="137"/>
      <c r="BKC75" s="275"/>
      <c r="BKD75" s="272"/>
      <c r="BKE75" s="272"/>
      <c r="BKF75" s="273"/>
      <c r="BKG75" s="274"/>
      <c r="BKH75" s="274"/>
      <c r="BKI75"/>
      <c r="BKJ75"/>
      <c r="BKK75" s="137"/>
      <c r="BKL75" s="275"/>
      <c r="BKM75" s="272"/>
      <c r="BKN75" s="272"/>
      <c r="BKO75" s="273"/>
      <c r="BKP75" s="274"/>
      <c r="BKQ75" s="274"/>
      <c r="BKR75"/>
      <c r="BKS75"/>
      <c r="BKT75" s="137"/>
      <c r="BKU75" s="275"/>
      <c r="BKV75" s="272"/>
      <c r="BKW75" s="272"/>
      <c r="BKX75" s="273"/>
      <c r="BKY75" s="274"/>
      <c r="BKZ75" s="274"/>
      <c r="BLA75"/>
      <c r="BLB75"/>
      <c r="BLC75" s="137"/>
      <c r="BLD75" s="275"/>
      <c r="BLE75" s="272"/>
      <c r="BLF75" s="272"/>
      <c r="BLG75" s="273"/>
      <c r="BLH75" s="274"/>
      <c r="BLI75" s="274"/>
      <c r="BLJ75"/>
      <c r="BLK75"/>
      <c r="BLL75" s="137"/>
      <c r="BLM75" s="275"/>
      <c r="BLN75" s="272"/>
      <c r="BLO75" s="272"/>
      <c r="BLP75" s="273"/>
      <c r="BLQ75" s="274"/>
      <c r="BLR75" s="274"/>
      <c r="BLS75"/>
      <c r="BLT75"/>
      <c r="BLU75" s="137"/>
      <c r="BLV75" s="275"/>
      <c r="BLW75" s="272"/>
      <c r="BLX75" s="272"/>
      <c r="BLY75" s="273"/>
      <c r="BLZ75" s="274"/>
      <c r="BMA75" s="274"/>
      <c r="BMB75"/>
      <c r="BMC75"/>
      <c r="BMD75" s="137"/>
      <c r="BME75" s="275"/>
      <c r="BMF75" s="272"/>
      <c r="BMG75" s="272"/>
      <c r="BMH75" s="273"/>
      <c r="BMI75" s="274"/>
      <c r="BMJ75" s="274"/>
      <c r="BMK75"/>
      <c r="BML75"/>
      <c r="BMM75" s="137"/>
      <c r="BMN75" s="275"/>
      <c r="BMO75" s="272"/>
      <c r="BMP75" s="272"/>
      <c r="BMQ75" s="273"/>
      <c r="BMR75" s="274"/>
      <c r="BMS75" s="274"/>
      <c r="BMT75"/>
      <c r="BMU75"/>
      <c r="BMV75" s="137"/>
      <c r="BMW75" s="275"/>
      <c r="BMX75" s="272"/>
      <c r="BMY75" s="272"/>
      <c r="BMZ75" s="273"/>
      <c r="BNA75" s="274"/>
      <c r="BNB75" s="274"/>
      <c r="BNC75"/>
      <c r="BND75"/>
      <c r="BNE75" s="137"/>
      <c r="BNF75" s="275"/>
      <c r="BNG75" s="272"/>
      <c r="BNH75" s="272"/>
      <c r="BNI75" s="273"/>
      <c r="BNJ75" s="274"/>
      <c r="BNK75" s="274"/>
      <c r="BNL75"/>
      <c r="BNM75"/>
      <c r="BNN75" s="137"/>
      <c r="BNO75" s="275"/>
      <c r="BNP75" s="272"/>
      <c r="BNQ75" s="272"/>
      <c r="BNR75" s="273"/>
      <c r="BNS75" s="274"/>
      <c r="BNT75" s="274"/>
      <c r="BNU75"/>
      <c r="BNV75"/>
      <c r="BNW75" s="137"/>
      <c r="BNX75" s="275"/>
      <c r="BNY75" s="272"/>
      <c r="BNZ75" s="272"/>
      <c r="BOA75" s="273"/>
      <c r="BOB75" s="274"/>
      <c r="BOC75" s="274"/>
      <c r="BOD75"/>
      <c r="BOE75"/>
      <c r="BOF75" s="137"/>
      <c r="BOG75" s="275"/>
      <c r="BOH75" s="272"/>
      <c r="BOI75" s="272"/>
      <c r="BOJ75" s="273"/>
      <c r="BOK75" s="274"/>
      <c r="BOL75" s="274"/>
      <c r="BOM75"/>
      <c r="BON75"/>
      <c r="BOO75" s="137"/>
      <c r="BOP75" s="275"/>
      <c r="BOQ75" s="272"/>
      <c r="BOR75" s="272"/>
      <c r="BOS75" s="273"/>
      <c r="BOT75" s="274"/>
      <c r="BOU75" s="274"/>
      <c r="BOV75"/>
      <c r="BOW75"/>
      <c r="BOX75" s="137"/>
      <c r="BOY75" s="275"/>
      <c r="BOZ75" s="272"/>
      <c r="BPA75" s="272"/>
      <c r="BPB75" s="273"/>
      <c r="BPC75" s="274"/>
      <c r="BPD75" s="274"/>
      <c r="BPE75"/>
      <c r="BPF75"/>
      <c r="BPG75" s="137"/>
      <c r="BPH75" s="275"/>
      <c r="BPI75" s="272"/>
      <c r="BPJ75" s="272"/>
      <c r="BPK75" s="273"/>
      <c r="BPL75" s="274"/>
      <c r="BPM75" s="274"/>
      <c r="BPN75"/>
      <c r="BPO75"/>
      <c r="BPP75" s="137"/>
      <c r="BPQ75" s="275"/>
      <c r="BPR75" s="272"/>
      <c r="BPS75" s="272"/>
      <c r="BPT75" s="273"/>
      <c r="BPU75" s="274"/>
      <c r="BPV75" s="274"/>
      <c r="BPW75"/>
      <c r="BPX75"/>
      <c r="BPY75" s="137"/>
      <c r="BPZ75" s="275"/>
      <c r="BQA75" s="272"/>
      <c r="BQB75" s="272"/>
      <c r="BQC75" s="273"/>
      <c r="BQD75" s="274"/>
      <c r="BQE75" s="274"/>
      <c r="BQF75"/>
      <c r="BQG75"/>
      <c r="BQH75" s="137"/>
      <c r="BQI75" s="275"/>
      <c r="BQJ75" s="272"/>
      <c r="BQK75" s="272"/>
      <c r="BQL75" s="273"/>
      <c r="BQM75" s="274"/>
      <c r="BQN75" s="274"/>
      <c r="BQO75"/>
      <c r="BQP75"/>
      <c r="BQQ75" s="137"/>
      <c r="BQR75" s="275"/>
      <c r="BQS75" s="272"/>
      <c r="BQT75" s="272"/>
      <c r="BQU75" s="273"/>
      <c r="BQV75" s="274"/>
      <c r="BQW75" s="274"/>
      <c r="BQX75"/>
      <c r="BQY75"/>
      <c r="BQZ75" s="137"/>
      <c r="BRA75" s="275"/>
      <c r="BRB75" s="272"/>
      <c r="BRC75" s="272"/>
      <c r="BRD75" s="273"/>
      <c r="BRE75" s="274"/>
      <c r="BRF75" s="274"/>
      <c r="BRG75"/>
      <c r="BRH75"/>
      <c r="BRI75" s="137"/>
      <c r="BRJ75" s="275"/>
      <c r="BRK75" s="272"/>
      <c r="BRL75" s="272"/>
      <c r="BRM75" s="273"/>
      <c r="BRN75" s="274"/>
      <c r="BRO75" s="274"/>
      <c r="BRP75"/>
      <c r="BRQ75"/>
      <c r="BRR75" s="137"/>
      <c r="BRS75" s="275"/>
      <c r="BRT75" s="272"/>
      <c r="BRU75" s="272"/>
      <c r="BRV75" s="273"/>
      <c r="BRW75" s="274"/>
      <c r="BRX75" s="274"/>
      <c r="BRY75"/>
      <c r="BRZ75"/>
      <c r="BSA75" s="137"/>
      <c r="BSB75" s="275"/>
      <c r="BSC75" s="272"/>
      <c r="BSD75" s="272"/>
      <c r="BSE75" s="273"/>
      <c r="BSF75" s="274"/>
      <c r="BSG75" s="274"/>
      <c r="BSH75"/>
      <c r="BSI75"/>
      <c r="BSJ75" s="137"/>
      <c r="BSK75" s="275"/>
      <c r="BSL75" s="272"/>
      <c r="BSM75" s="272"/>
      <c r="BSN75" s="273"/>
      <c r="BSO75" s="274"/>
      <c r="BSP75" s="274"/>
      <c r="BSQ75"/>
      <c r="BSR75"/>
      <c r="BSS75" s="137"/>
      <c r="BST75" s="275"/>
      <c r="BSU75" s="272"/>
      <c r="BSV75" s="272"/>
      <c r="BSW75" s="273"/>
      <c r="BSX75" s="274"/>
      <c r="BSY75" s="274"/>
      <c r="BSZ75"/>
      <c r="BTA75"/>
      <c r="BTB75" s="137"/>
      <c r="BTC75" s="275"/>
      <c r="BTD75" s="272"/>
      <c r="BTE75" s="272"/>
      <c r="BTF75" s="273"/>
      <c r="BTG75" s="274"/>
      <c r="BTH75" s="274"/>
      <c r="BTI75"/>
      <c r="BTJ75"/>
      <c r="BTK75" s="137"/>
      <c r="BTL75" s="275"/>
      <c r="BTM75" s="272"/>
      <c r="BTN75" s="272"/>
      <c r="BTO75" s="273"/>
      <c r="BTP75" s="274"/>
      <c r="BTQ75" s="274"/>
      <c r="BTR75"/>
      <c r="BTS75"/>
      <c r="BTT75" s="137"/>
      <c r="BTU75" s="275"/>
      <c r="BTV75" s="272"/>
      <c r="BTW75" s="272"/>
      <c r="BTX75" s="273"/>
      <c r="BTY75" s="274"/>
      <c r="BTZ75" s="274"/>
      <c r="BUA75"/>
      <c r="BUB75"/>
      <c r="BUC75" s="137"/>
      <c r="BUD75" s="275"/>
      <c r="BUE75" s="272"/>
      <c r="BUF75" s="272"/>
      <c r="BUG75" s="273"/>
      <c r="BUH75" s="274"/>
      <c r="BUI75" s="274"/>
      <c r="BUJ75"/>
      <c r="BUK75"/>
      <c r="BUL75" s="137"/>
      <c r="BUM75" s="275"/>
      <c r="BUN75" s="272"/>
      <c r="BUO75" s="272"/>
      <c r="BUP75" s="273"/>
      <c r="BUQ75" s="274"/>
      <c r="BUR75" s="274"/>
      <c r="BUS75"/>
      <c r="BUT75"/>
      <c r="BUU75" s="137"/>
      <c r="BUV75" s="275"/>
      <c r="BUW75" s="272"/>
      <c r="BUX75" s="272"/>
      <c r="BUY75" s="273"/>
      <c r="BUZ75" s="274"/>
      <c r="BVA75" s="274"/>
      <c r="BVB75"/>
      <c r="BVC75"/>
      <c r="BVD75" s="137"/>
      <c r="BVE75" s="275"/>
      <c r="BVF75" s="272"/>
      <c r="BVG75" s="272"/>
      <c r="BVH75" s="273"/>
      <c r="BVI75" s="274"/>
      <c r="BVJ75" s="274"/>
      <c r="BVK75"/>
      <c r="BVL75"/>
      <c r="BVM75" s="137"/>
      <c r="BVN75" s="275"/>
      <c r="BVO75" s="272"/>
      <c r="BVP75" s="272"/>
      <c r="BVQ75" s="273"/>
      <c r="BVR75" s="274"/>
      <c r="BVS75" s="274"/>
      <c r="BVT75"/>
      <c r="BVU75"/>
      <c r="BVV75" s="137"/>
      <c r="BVW75" s="275"/>
      <c r="BVX75" s="272"/>
      <c r="BVY75" s="272"/>
      <c r="BVZ75" s="273"/>
      <c r="BWA75" s="274"/>
      <c r="BWB75" s="274"/>
      <c r="BWC75"/>
      <c r="BWD75"/>
      <c r="BWE75" s="137"/>
      <c r="BWF75" s="275"/>
      <c r="BWG75" s="272"/>
      <c r="BWH75" s="272"/>
      <c r="BWI75" s="273"/>
      <c r="BWJ75" s="274"/>
      <c r="BWK75" s="274"/>
      <c r="BWL75"/>
      <c r="BWM75"/>
      <c r="BWN75" s="137"/>
      <c r="BWO75" s="275"/>
      <c r="BWP75" s="272"/>
      <c r="BWQ75" s="272"/>
      <c r="BWR75" s="273"/>
      <c r="BWS75" s="274"/>
      <c r="BWT75" s="274"/>
      <c r="BWU75"/>
      <c r="BWV75"/>
      <c r="BWW75" s="137"/>
      <c r="BWX75" s="275"/>
      <c r="BWY75" s="272"/>
      <c r="BWZ75" s="272"/>
      <c r="BXA75" s="273"/>
      <c r="BXB75" s="274"/>
      <c r="BXC75" s="274"/>
      <c r="BXD75"/>
      <c r="BXE75"/>
      <c r="BXF75" s="137"/>
      <c r="BXG75" s="275"/>
      <c r="BXH75" s="272"/>
      <c r="BXI75" s="272"/>
      <c r="BXJ75" s="273"/>
      <c r="BXK75" s="274"/>
      <c r="BXL75" s="274"/>
      <c r="BXM75"/>
      <c r="BXN75"/>
      <c r="BXO75" s="137"/>
      <c r="BXP75" s="275"/>
      <c r="BXQ75" s="272"/>
      <c r="BXR75" s="272"/>
      <c r="BXS75" s="273"/>
      <c r="BXT75" s="274"/>
      <c r="BXU75" s="274"/>
      <c r="BXV75"/>
      <c r="BXW75"/>
      <c r="BXX75" s="137"/>
      <c r="BXY75" s="275"/>
      <c r="BXZ75" s="272"/>
      <c r="BYA75" s="272"/>
      <c r="BYB75" s="273"/>
      <c r="BYC75" s="274"/>
      <c r="BYD75" s="274"/>
      <c r="BYE75"/>
      <c r="BYF75"/>
      <c r="BYG75" s="137"/>
      <c r="BYH75" s="275"/>
      <c r="BYI75" s="272"/>
      <c r="BYJ75" s="272"/>
      <c r="BYK75" s="273"/>
      <c r="BYL75" s="274"/>
      <c r="BYM75" s="274"/>
      <c r="BYN75"/>
      <c r="BYO75"/>
      <c r="BYP75" s="137"/>
      <c r="BYQ75" s="275"/>
      <c r="BYR75" s="272"/>
      <c r="BYS75" s="272"/>
      <c r="BYT75" s="273"/>
      <c r="BYU75" s="274"/>
      <c r="BYV75" s="274"/>
      <c r="BYW75"/>
      <c r="BYX75"/>
      <c r="BYY75" s="137"/>
      <c r="BYZ75" s="275"/>
      <c r="BZA75" s="272"/>
      <c r="BZB75" s="272"/>
      <c r="BZC75" s="273"/>
      <c r="BZD75" s="274"/>
      <c r="BZE75" s="274"/>
      <c r="BZF75"/>
      <c r="BZG75"/>
      <c r="BZH75" s="137"/>
      <c r="BZI75" s="275"/>
      <c r="BZJ75" s="272"/>
      <c r="BZK75" s="272"/>
      <c r="BZL75" s="273"/>
      <c r="BZM75" s="274"/>
      <c r="BZN75" s="274"/>
      <c r="BZO75"/>
      <c r="BZP75"/>
      <c r="BZQ75" s="137"/>
      <c r="BZR75" s="275"/>
      <c r="BZS75" s="272"/>
      <c r="BZT75" s="272"/>
      <c r="BZU75" s="273"/>
      <c r="BZV75" s="274"/>
      <c r="BZW75" s="274"/>
      <c r="BZX75"/>
      <c r="BZY75"/>
      <c r="BZZ75" s="137"/>
      <c r="CAA75" s="275"/>
      <c r="CAB75" s="272"/>
      <c r="CAC75" s="272"/>
      <c r="CAD75" s="273"/>
      <c r="CAE75" s="274"/>
      <c r="CAF75" s="274"/>
      <c r="CAG75"/>
      <c r="CAH75"/>
      <c r="CAI75" s="137"/>
      <c r="CAJ75" s="275"/>
      <c r="CAK75" s="272"/>
      <c r="CAL75" s="272"/>
      <c r="CAM75" s="273"/>
      <c r="CAN75" s="274"/>
      <c r="CAO75" s="274"/>
      <c r="CAP75"/>
      <c r="CAQ75"/>
      <c r="CAR75" s="137"/>
      <c r="CAS75" s="275"/>
      <c r="CAT75" s="272"/>
      <c r="CAU75" s="272"/>
      <c r="CAV75" s="273"/>
      <c r="CAW75" s="274"/>
      <c r="CAX75" s="274"/>
      <c r="CAY75"/>
      <c r="CAZ75"/>
      <c r="CBA75" s="137"/>
      <c r="CBB75" s="275"/>
      <c r="CBC75" s="272"/>
      <c r="CBD75" s="272"/>
      <c r="CBE75" s="273"/>
      <c r="CBF75" s="274"/>
      <c r="CBG75" s="274"/>
      <c r="CBH75"/>
      <c r="CBI75"/>
      <c r="CBJ75" s="137"/>
      <c r="CBK75" s="275"/>
      <c r="CBL75" s="272"/>
      <c r="CBM75" s="272"/>
      <c r="CBN75" s="273"/>
      <c r="CBO75" s="274"/>
      <c r="CBP75" s="274"/>
      <c r="CBQ75"/>
      <c r="CBR75"/>
      <c r="CBS75" s="137"/>
      <c r="CBT75" s="275"/>
      <c r="CBU75" s="272"/>
      <c r="CBV75" s="272"/>
      <c r="CBW75" s="273"/>
      <c r="CBX75" s="274"/>
      <c r="CBY75" s="274"/>
      <c r="CBZ75"/>
      <c r="CCA75"/>
      <c r="CCB75" s="137"/>
      <c r="CCC75" s="275"/>
      <c r="CCD75" s="272"/>
      <c r="CCE75" s="272"/>
      <c r="CCF75" s="273"/>
      <c r="CCG75" s="274"/>
      <c r="CCH75" s="274"/>
      <c r="CCI75"/>
      <c r="CCJ75"/>
      <c r="CCK75" s="137"/>
      <c r="CCL75" s="275"/>
      <c r="CCM75" s="272"/>
      <c r="CCN75" s="272"/>
      <c r="CCO75" s="273"/>
      <c r="CCP75" s="274"/>
      <c r="CCQ75" s="274"/>
      <c r="CCR75"/>
      <c r="CCS75"/>
      <c r="CCT75" s="137"/>
      <c r="CCU75" s="275"/>
      <c r="CCV75" s="272"/>
      <c r="CCW75" s="272"/>
      <c r="CCX75" s="273"/>
      <c r="CCY75" s="274"/>
      <c r="CCZ75" s="274"/>
      <c r="CDA75"/>
      <c r="CDB75"/>
      <c r="CDC75" s="137"/>
      <c r="CDD75" s="275"/>
      <c r="CDE75" s="272"/>
      <c r="CDF75" s="272"/>
      <c r="CDG75" s="273"/>
      <c r="CDH75" s="274"/>
      <c r="CDI75" s="274"/>
      <c r="CDJ75"/>
      <c r="CDK75"/>
      <c r="CDL75" s="137"/>
      <c r="CDM75" s="275"/>
      <c r="CDN75" s="272"/>
      <c r="CDO75" s="272"/>
      <c r="CDP75" s="273"/>
      <c r="CDQ75" s="274"/>
      <c r="CDR75" s="274"/>
      <c r="CDS75"/>
      <c r="CDT75"/>
      <c r="CDU75" s="137"/>
      <c r="CDV75" s="275"/>
      <c r="CDW75" s="272"/>
      <c r="CDX75" s="272"/>
      <c r="CDY75" s="273"/>
      <c r="CDZ75" s="274"/>
      <c r="CEA75" s="274"/>
      <c r="CEB75"/>
      <c r="CEC75"/>
      <c r="CED75" s="137"/>
      <c r="CEE75" s="275"/>
      <c r="CEF75" s="272"/>
      <c r="CEG75" s="272"/>
      <c r="CEH75" s="273"/>
      <c r="CEI75" s="274"/>
      <c r="CEJ75" s="274"/>
      <c r="CEK75"/>
      <c r="CEL75"/>
      <c r="CEM75" s="137"/>
      <c r="CEN75" s="275"/>
      <c r="CEO75" s="272"/>
      <c r="CEP75" s="272"/>
      <c r="CEQ75" s="273"/>
      <c r="CER75" s="274"/>
      <c r="CES75" s="274"/>
      <c r="CET75"/>
      <c r="CEU75"/>
      <c r="CEV75" s="137"/>
      <c r="CEW75" s="275"/>
      <c r="CEX75" s="272"/>
      <c r="CEY75" s="272"/>
      <c r="CEZ75" s="273"/>
      <c r="CFA75" s="274"/>
      <c r="CFB75" s="274"/>
      <c r="CFC75"/>
      <c r="CFD75"/>
      <c r="CFE75" s="137"/>
      <c r="CFF75" s="275"/>
      <c r="CFG75" s="272"/>
      <c r="CFH75" s="272"/>
      <c r="CFI75" s="273"/>
      <c r="CFJ75" s="274"/>
      <c r="CFK75" s="274"/>
      <c r="CFL75"/>
      <c r="CFM75"/>
      <c r="CFN75" s="137"/>
      <c r="CFO75" s="275"/>
      <c r="CFP75" s="272"/>
      <c r="CFQ75" s="272"/>
      <c r="CFR75" s="273"/>
      <c r="CFS75" s="274"/>
      <c r="CFT75" s="274"/>
      <c r="CFU75"/>
      <c r="CFV75"/>
      <c r="CFW75" s="137"/>
      <c r="CFX75" s="275"/>
      <c r="CFY75" s="272"/>
      <c r="CFZ75" s="272"/>
      <c r="CGA75" s="273"/>
      <c r="CGB75" s="274"/>
      <c r="CGC75" s="274"/>
      <c r="CGD75"/>
      <c r="CGE75"/>
      <c r="CGF75" s="137"/>
      <c r="CGG75" s="275"/>
      <c r="CGH75" s="272"/>
      <c r="CGI75" s="272"/>
      <c r="CGJ75" s="273"/>
      <c r="CGK75" s="274"/>
      <c r="CGL75" s="274"/>
      <c r="CGM75"/>
      <c r="CGN75"/>
      <c r="CGO75" s="137"/>
      <c r="CGP75" s="275"/>
      <c r="CGQ75" s="272"/>
      <c r="CGR75" s="272"/>
      <c r="CGS75" s="273"/>
      <c r="CGT75" s="274"/>
      <c r="CGU75" s="274"/>
      <c r="CGV75"/>
      <c r="CGW75"/>
      <c r="CGX75" s="137"/>
      <c r="CGY75" s="275"/>
      <c r="CGZ75" s="272"/>
      <c r="CHA75" s="272"/>
      <c r="CHB75" s="273"/>
      <c r="CHC75" s="274"/>
      <c r="CHD75" s="274"/>
      <c r="CHE75"/>
      <c r="CHF75"/>
      <c r="CHG75" s="137"/>
      <c r="CHH75" s="275"/>
      <c r="CHI75" s="272"/>
      <c r="CHJ75" s="272"/>
      <c r="CHK75" s="273"/>
      <c r="CHL75" s="274"/>
      <c r="CHM75" s="274"/>
      <c r="CHN75"/>
      <c r="CHO75"/>
      <c r="CHP75" s="137"/>
      <c r="CHQ75" s="275"/>
      <c r="CHR75" s="272"/>
      <c r="CHS75" s="272"/>
      <c r="CHT75" s="273"/>
      <c r="CHU75" s="274"/>
      <c r="CHV75" s="274"/>
      <c r="CHW75"/>
      <c r="CHX75"/>
      <c r="CHY75" s="137"/>
      <c r="CHZ75" s="275"/>
      <c r="CIA75" s="272"/>
      <c r="CIB75" s="272"/>
      <c r="CIC75" s="273"/>
      <c r="CID75" s="274"/>
      <c r="CIE75" s="274"/>
      <c r="CIF75"/>
      <c r="CIG75"/>
      <c r="CIH75" s="137"/>
      <c r="CII75" s="275"/>
      <c r="CIJ75" s="272"/>
      <c r="CIK75" s="272"/>
      <c r="CIL75" s="273"/>
      <c r="CIM75" s="274"/>
      <c r="CIN75" s="274"/>
      <c r="CIO75"/>
      <c r="CIP75"/>
      <c r="CIQ75" s="137"/>
      <c r="CIR75" s="275"/>
      <c r="CIS75" s="272"/>
      <c r="CIT75" s="272"/>
      <c r="CIU75" s="273"/>
      <c r="CIV75" s="274"/>
      <c r="CIW75" s="274"/>
      <c r="CIX75"/>
      <c r="CIY75"/>
      <c r="CIZ75" s="137"/>
      <c r="CJA75" s="275"/>
      <c r="CJB75" s="272"/>
      <c r="CJC75" s="272"/>
      <c r="CJD75" s="273"/>
      <c r="CJE75" s="274"/>
      <c r="CJF75" s="274"/>
      <c r="CJG75"/>
      <c r="CJH75"/>
      <c r="CJI75" s="137"/>
      <c r="CJJ75" s="275"/>
      <c r="CJK75" s="272"/>
      <c r="CJL75" s="272"/>
      <c r="CJM75" s="273"/>
      <c r="CJN75" s="274"/>
      <c r="CJO75" s="274"/>
      <c r="CJP75"/>
      <c r="CJQ75"/>
      <c r="CJR75" s="137"/>
      <c r="CJS75" s="275"/>
      <c r="CJT75" s="272"/>
      <c r="CJU75" s="272"/>
      <c r="CJV75" s="273"/>
      <c r="CJW75" s="274"/>
      <c r="CJX75" s="274"/>
      <c r="CJY75"/>
      <c r="CJZ75"/>
      <c r="CKA75" s="137"/>
      <c r="CKB75" s="275"/>
      <c r="CKC75" s="272"/>
      <c r="CKD75" s="272"/>
      <c r="CKE75" s="273"/>
      <c r="CKF75" s="274"/>
      <c r="CKG75" s="274"/>
      <c r="CKH75"/>
      <c r="CKI75"/>
      <c r="CKJ75" s="137"/>
      <c r="CKK75" s="275"/>
      <c r="CKL75" s="272"/>
      <c r="CKM75" s="272"/>
      <c r="CKN75" s="273"/>
      <c r="CKO75" s="274"/>
      <c r="CKP75" s="274"/>
      <c r="CKQ75"/>
      <c r="CKR75"/>
      <c r="CKS75" s="137"/>
      <c r="CKT75" s="275"/>
      <c r="CKU75" s="272"/>
      <c r="CKV75" s="272"/>
      <c r="CKW75" s="273"/>
      <c r="CKX75" s="274"/>
      <c r="CKY75" s="274"/>
      <c r="CKZ75"/>
      <c r="CLA75"/>
      <c r="CLB75" s="137"/>
      <c r="CLC75" s="275"/>
      <c r="CLD75" s="272"/>
      <c r="CLE75" s="272"/>
      <c r="CLF75" s="273"/>
      <c r="CLG75" s="274"/>
      <c r="CLH75" s="274"/>
      <c r="CLI75"/>
      <c r="CLJ75"/>
      <c r="CLK75" s="137"/>
      <c r="CLL75" s="275"/>
      <c r="CLM75" s="272"/>
      <c r="CLN75" s="272"/>
      <c r="CLO75" s="273"/>
      <c r="CLP75" s="274"/>
      <c r="CLQ75" s="274"/>
      <c r="CLR75"/>
      <c r="CLS75"/>
      <c r="CLT75" s="137"/>
      <c r="CLU75" s="275"/>
      <c r="CLV75" s="272"/>
      <c r="CLW75" s="272"/>
      <c r="CLX75" s="273"/>
      <c r="CLY75" s="274"/>
      <c r="CLZ75" s="274"/>
      <c r="CMA75"/>
      <c r="CMB75"/>
      <c r="CMC75" s="137"/>
      <c r="CMD75" s="275"/>
      <c r="CME75" s="272"/>
      <c r="CMF75" s="272"/>
      <c r="CMG75" s="273"/>
      <c r="CMH75" s="274"/>
      <c r="CMI75" s="274"/>
      <c r="CMJ75"/>
      <c r="CMK75"/>
      <c r="CML75" s="137"/>
      <c r="CMM75" s="275"/>
      <c r="CMN75" s="272"/>
      <c r="CMO75" s="272"/>
      <c r="CMP75" s="273"/>
      <c r="CMQ75" s="274"/>
      <c r="CMR75" s="274"/>
      <c r="CMS75"/>
      <c r="CMT75"/>
      <c r="CMU75" s="137"/>
      <c r="CMV75" s="275"/>
      <c r="CMW75" s="272"/>
      <c r="CMX75" s="272"/>
      <c r="CMY75" s="273"/>
      <c r="CMZ75" s="274"/>
      <c r="CNA75" s="274"/>
      <c r="CNB75"/>
      <c r="CNC75"/>
      <c r="CND75" s="137"/>
      <c r="CNE75" s="275"/>
      <c r="CNF75" s="272"/>
      <c r="CNG75" s="272"/>
      <c r="CNH75" s="273"/>
      <c r="CNI75" s="274"/>
      <c r="CNJ75" s="274"/>
      <c r="CNK75"/>
      <c r="CNL75"/>
      <c r="CNM75" s="137"/>
      <c r="CNN75" s="275"/>
      <c r="CNO75" s="272"/>
      <c r="CNP75" s="272"/>
      <c r="CNQ75" s="273"/>
      <c r="CNR75" s="274"/>
      <c r="CNS75" s="274"/>
      <c r="CNT75"/>
      <c r="CNU75"/>
      <c r="CNV75" s="137"/>
      <c r="CNW75" s="275"/>
      <c r="CNX75" s="272"/>
      <c r="CNY75" s="272"/>
      <c r="CNZ75" s="273"/>
      <c r="COA75" s="274"/>
      <c r="COB75" s="274"/>
      <c r="COC75"/>
      <c r="COD75"/>
      <c r="COE75" s="137"/>
      <c r="COF75" s="275"/>
      <c r="COG75" s="272"/>
      <c r="COH75" s="272"/>
      <c r="COI75" s="273"/>
      <c r="COJ75" s="274"/>
      <c r="COK75" s="274"/>
      <c r="COL75"/>
      <c r="COM75"/>
      <c r="CON75" s="137"/>
      <c r="COO75" s="275"/>
      <c r="COP75" s="272"/>
      <c r="COQ75" s="272"/>
      <c r="COR75" s="273"/>
      <c r="COS75" s="274"/>
      <c r="COT75" s="274"/>
      <c r="COU75"/>
      <c r="COV75"/>
      <c r="COW75" s="137"/>
      <c r="COX75" s="275"/>
      <c r="COY75" s="272"/>
      <c r="COZ75" s="272"/>
      <c r="CPA75" s="273"/>
      <c r="CPB75" s="274"/>
      <c r="CPC75" s="274"/>
      <c r="CPD75"/>
      <c r="CPE75"/>
      <c r="CPF75" s="137"/>
      <c r="CPG75" s="275"/>
      <c r="CPH75" s="272"/>
      <c r="CPI75" s="272"/>
      <c r="CPJ75" s="273"/>
      <c r="CPK75" s="274"/>
      <c r="CPL75" s="274"/>
      <c r="CPM75"/>
      <c r="CPN75"/>
      <c r="CPO75" s="137"/>
      <c r="CPP75" s="275"/>
      <c r="CPQ75" s="272"/>
      <c r="CPR75" s="272"/>
      <c r="CPS75" s="273"/>
      <c r="CPT75" s="274"/>
      <c r="CPU75" s="274"/>
      <c r="CPV75"/>
      <c r="CPW75"/>
      <c r="CPX75" s="137"/>
      <c r="CPY75" s="275"/>
      <c r="CPZ75" s="272"/>
      <c r="CQA75" s="272"/>
      <c r="CQB75" s="273"/>
      <c r="CQC75" s="274"/>
      <c r="CQD75" s="274"/>
      <c r="CQE75"/>
      <c r="CQF75"/>
      <c r="CQG75" s="137"/>
      <c r="CQH75" s="275"/>
      <c r="CQI75" s="272"/>
      <c r="CQJ75" s="272"/>
      <c r="CQK75" s="273"/>
      <c r="CQL75" s="274"/>
      <c r="CQM75" s="274"/>
      <c r="CQN75"/>
      <c r="CQO75"/>
      <c r="CQP75" s="137"/>
      <c r="CQQ75" s="275"/>
      <c r="CQR75" s="272"/>
      <c r="CQS75" s="272"/>
      <c r="CQT75" s="273"/>
      <c r="CQU75" s="274"/>
      <c r="CQV75" s="274"/>
      <c r="CQW75"/>
      <c r="CQX75"/>
      <c r="CQY75" s="137"/>
      <c r="CQZ75" s="275"/>
      <c r="CRA75" s="272"/>
      <c r="CRB75" s="272"/>
      <c r="CRC75" s="273"/>
      <c r="CRD75" s="274"/>
      <c r="CRE75" s="274"/>
      <c r="CRF75"/>
      <c r="CRG75"/>
      <c r="CRH75" s="137"/>
      <c r="CRI75" s="275"/>
      <c r="CRJ75" s="272"/>
      <c r="CRK75" s="272"/>
      <c r="CRL75" s="273"/>
      <c r="CRM75" s="274"/>
      <c r="CRN75" s="274"/>
      <c r="CRO75"/>
      <c r="CRP75"/>
      <c r="CRQ75" s="137"/>
      <c r="CRR75" s="275"/>
      <c r="CRS75" s="272"/>
      <c r="CRT75" s="272"/>
      <c r="CRU75" s="273"/>
      <c r="CRV75" s="274"/>
      <c r="CRW75" s="274"/>
      <c r="CRX75"/>
      <c r="CRY75"/>
      <c r="CRZ75" s="137"/>
      <c r="CSA75" s="275"/>
      <c r="CSB75" s="272"/>
      <c r="CSC75" s="272"/>
      <c r="CSD75" s="273"/>
      <c r="CSE75" s="274"/>
      <c r="CSF75" s="274"/>
      <c r="CSG75"/>
      <c r="CSH75"/>
      <c r="CSI75" s="137"/>
      <c r="CSJ75" s="275"/>
      <c r="CSK75" s="272"/>
      <c r="CSL75" s="272"/>
      <c r="CSM75" s="273"/>
      <c r="CSN75" s="274"/>
      <c r="CSO75" s="274"/>
      <c r="CSP75"/>
      <c r="CSQ75"/>
      <c r="CSR75" s="137"/>
      <c r="CSS75" s="275"/>
      <c r="CST75" s="272"/>
      <c r="CSU75" s="272"/>
      <c r="CSV75" s="273"/>
      <c r="CSW75" s="274"/>
      <c r="CSX75" s="274"/>
      <c r="CSY75"/>
      <c r="CSZ75"/>
      <c r="CTA75" s="137"/>
      <c r="CTB75" s="275"/>
      <c r="CTC75" s="272"/>
      <c r="CTD75" s="272"/>
      <c r="CTE75" s="273"/>
      <c r="CTF75" s="274"/>
      <c r="CTG75" s="274"/>
      <c r="CTH75"/>
      <c r="CTI75"/>
      <c r="CTJ75" s="137"/>
      <c r="CTK75" s="275"/>
      <c r="CTL75" s="272"/>
      <c r="CTM75" s="272"/>
      <c r="CTN75" s="273"/>
      <c r="CTO75" s="274"/>
      <c r="CTP75" s="274"/>
      <c r="CTQ75"/>
      <c r="CTR75"/>
      <c r="CTS75" s="137"/>
      <c r="CTT75" s="275"/>
      <c r="CTU75" s="272"/>
      <c r="CTV75" s="272"/>
      <c r="CTW75" s="273"/>
      <c r="CTX75" s="274"/>
      <c r="CTY75" s="274"/>
      <c r="CTZ75"/>
      <c r="CUA75"/>
      <c r="CUB75" s="137"/>
      <c r="CUC75" s="275"/>
      <c r="CUD75" s="272"/>
      <c r="CUE75" s="272"/>
      <c r="CUF75" s="273"/>
      <c r="CUG75" s="274"/>
      <c r="CUH75" s="274"/>
      <c r="CUI75"/>
      <c r="CUJ75"/>
      <c r="CUK75" s="137"/>
      <c r="CUL75" s="275"/>
      <c r="CUM75" s="272"/>
      <c r="CUN75" s="272"/>
      <c r="CUO75" s="273"/>
      <c r="CUP75" s="274"/>
      <c r="CUQ75" s="274"/>
      <c r="CUR75"/>
      <c r="CUS75"/>
      <c r="CUT75" s="137"/>
      <c r="CUU75" s="275"/>
      <c r="CUV75" s="272"/>
      <c r="CUW75" s="272"/>
      <c r="CUX75" s="273"/>
      <c r="CUY75" s="274"/>
      <c r="CUZ75" s="274"/>
      <c r="CVA75"/>
      <c r="CVB75"/>
      <c r="CVC75" s="137"/>
      <c r="CVD75" s="275"/>
      <c r="CVE75" s="272"/>
      <c r="CVF75" s="272"/>
      <c r="CVG75" s="273"/>
      <c r="CVH75" s="274"/>
      <c r="CVI75" s="274"/>
      <c r="CVJ75"/>
      <c r="CVK75"/>
      <c r="CVL75" s="137"/>
      <c r="CVM75" s="275"/>
      <c r="CVN75" s="272"/>
      <c r="CVO75" s="272"/>
      <c r="CVP75" s="273"/>
      <c r="CVQ75" s="274"/>
      <c r="CVR75" s="274"/>
      <c r="CVS75"/>
      <c r="CVT75"/>
      <c r="CVU75" s="137"/>
      <c r="CVV75" s="275"/>
      <c r="CVW75" s="272"/>
      <c r="CVX75" s="272"/>
      <c r="CVY75" s="273"/>
      <c r="CVZ75" s="274"/>
      <c r="CWA75" s="274"/>
      <c r="CWB75"/>
      <c r="CWC75"/>
      <c r="CWD75" s="137"/>
      <c r="CWE75" s="275"/>
      <c r="CWF75" s="272"/>
      <c r="CWG75" s="272"/>
      <c r="CWH75" s="273"/>
      <c r="CWI75" s="274"/>
      <c r="CWJ75" s="274"/>
      <c r="CWK75"/>
      <c r="CWL75"/>
      <c r="CWM75" s="137"/>
      <c r="CWN75" s="275"/>
      <c r="CWO75" s="272"/>
      <c r="CWP75" s="272"/>
      <c r="CWQ75" s="273"/>
      <c r="CWR75" s="274"/>
      <c r="CWS75" s="274"/>
      <c r="CWT75"/>
      <c r="CWU75"/>
      <c r="CWV75" s="137"/>
      <c r="CWW75" s="275"/>
      <c r="CWX75" s="272"/>
      <c r="CWY75" s="272"/>
      <c r="CWZ75" s="273"/>
      <c r="CXA75" s="274"/>
      <c r="CXB75" s="274"/>
      <c r="CXC75"/>
      <c r="CXD75"/>
      <c r="CXE75" s="137"/>
      <c r="CXF75" s="275"/>
      <c r="CXG75" s="272"/>
      <c r="CXH75" s="272"/>
      <c r="CXI75" s="273"/>
      <c r="CXJ75" s="274"/>
      <c r="CXK75" s="274"/>
      <c r="CXL75"/>
      <c r="CXM75"/>
      <c r="CXN75" s="137"/>
      <c r="CXO75" s="275"/>
      <c r="CXP75" s="272"/>
      <c r="CXQ75" s="272"/>
      <c r="CXR75" s="273"/>
      <c r="CXS75" s="274"/>
      <c r="CXT75" s="274"/>
      <c r="CXU75"/>
      <c r="CXV75"/>
      <c r="CXW75" s="137"/>
      <c r="CXX75" s="275"/>
      <c r="CXY75" s="272"/>
      <c r="CXZ75" s="272"/>
      <c r="CYA75" s="273"/>
      <c r="CYB75" s="274"/>
      <c r="CYC75" s="274"/>
      <c r="CYD75"/>
      <c r="CYE75"/>
      <c r="CYF75" s="137"/>
      <c r="CYG75" s="275"/>
      <c r="CYH75" s="272"/>
      <c r="CYI75" s="272"/>
      <c r="CYJ75" s="273"/>
      <c r="CYK75" s="274"/>
      <c r="CYL75" s="274"/>
      <c r="CYM75"/>
      <c r="CYN75"/>
      <c r="CYO75" s="137"/>
      <c r="CYP75" s="275"/>
      <c r="CYQ75" s="272"/>
      <c r="CYR75" s="272"/>
      <c r="CYS75" s="273"/>
      <c r="CYT75" s="274"/>
      <c r="CYU75" s="274"/>
      <c r="CYV75"/>
      <c r="CYW75"/>
      <c r="CYX75" s="137"/>
      <c r="CYY75" s="275"/>
      <c r="CYZ75" s="272"/>
      <c r="CZA75" s="272"/>
      <c r="CZB75" s="273"/>
      <c r="CZC75" s="274"/>
      <c r="CZD75" s="274"/>
      <c r="CZE75"/>
      <c r="CZF75"/>
      <c r="CZG75" s="137"/>
      <c r="CZH75" s="275"/>
      <c r="CZI75" s="272"/>
      <c r="CZJ75" s="272"/>
      <c r="CZK75" s="273"/>
      <c r="CZL75" s="274"/>
      <c r="CZM75" s="274"/>
      <c r="CZN75"/>
      <c r="CZO75"/>
      <c r="CZP75" s="137"/>
      <c r="CZQ75" s="275"/>
      <c r="CZR75" s="272"/>
      <c r="CZS75" s="272"/>
      <c r="CZT75" s="273"/>
      <c r="CZU75" s="274"/>
      <c r="CZV75" s="274"/>
      <c r="CZW75"/>
      <c r="CZX75"/>
      <c r="CZY75" s="137"/>
      <c r="CZZ75" s="275"/>
      <c r="DAA75" s="272"/>
      <c r="DAB75" s="272"/>
      <c r="DAC75" s="273"/>
      <c r="DAD75" s="274"/>
      <c r="DAE75" s="274"/>
      <c r="DAF75"/>
      <c r="DAG75"/>
      <c r="DAH75" s="137"/>
      <c r="DAI75" s="275"/>
      <c r="DAJ75" s="272"/>
      <c r="DAK75" s="272"/>
      <c r="DAL75" s="273"/>
      <c r="DAM75" s="274"/>
      <c r="DAN75" s="274"/>
      <c r="DAO75"/>
      <c r="DAP75"/>
      <c r="DAQ75" s="137"/>
      <c r="DAR75" s="275"/>
      <c r="DAS75" s="272"/>
      <c r="DAT75" s="272"/>
      <c r="DAU75" s="273"/>
      <c r="DAV75" s="274"/>
      <c r="DAW75" s="274"/>
      <c r="DAX75"/>
      <c r="DAY75"/>
      <c r="DAZ75" s="137"/>
      <c r="DBA75" s="275"/>
      <c r="DBB75" s="272"/>
      <c r="DBC75" s="272"/>
      <c r="DBD75" s="273"/>
      <c r="DBE75" s="274"/>
      <c r="DBF75" s="274"/>
      <c r="DBG75"/>
      <c r="DBH75"/>
      <c r="DBI75" s="137"/>
      <c r="DBJ75" s="275"/>
      <c r="DBK75" s="272"/>
      <c r="DBL75" s="272"/>
      <c r="DBM75" s="273"/>
      <c r="DBN75" s="274"/>
      <c r="DBO75" s="274"/>
      <c r="DBP75"/>
      <c r="DBQ75"/>
      <c r="DBR75" s="137"/>
      <c r="DBS75" s="275"/>
      <c r="DBT75" s="272"/>
      <c r="DBU75" s="272"/>
      <c r="DBV75" s="273"/>
      <c r="DBW75" s="274"/>
      <c r="DBX75" s="274"/>
      <c r="DBY75"/>
      <c r="DBZ75"/>
      <c r="DCA75" s="137"/>
      <c r="DCB75" s="275"/>
      <c r="DCC75" s="272"/>
      <c r="DCD75" s="272"/>
      <c r="DCE75" s="273"/>
      <c r="DCF75" s="274"/>
      <c r="DCG75" s="274"/>
      <c r="DCH75"/>
      <c r="DCI75"/>
      <c r="DCJ75" s="137"/>
      <c r="DCK75" s="275"/>
      <c r="DCL75" s="272"/>
      <c r="DCM75" s="272"/>
      <c r="DCN75" s="273"/>
      <c r="DCO75" s="274"/>
      <c r="DCP75" s="274"/>
      <c r="DCQ75"/>
      <c r="DCR75"/>
      <c r="DCS75" s="137"/>
      <c r="DCT75" s="275"/>
      <c r="DCU75" s="272"/>
      <c r="DCV75" s="272"/>
      <c r="DCW75" s="273"/>
      <c r="DCX75" s="274"/>
      <c r="DCY75" s="274"/>
      <c r="DCZ75"/>
      <c r="DDA75"/>
      <c r="DDB75" s="137"/>
      <c r="DDC75" s="275"/>
      <c r="DDD75" s="272"/>
      <c r="DDE75" s="272"/>
      <c r="DDF75" s="273"/>
      <c r="DDG75" s="274"/>
      <c r="DDH75" s="274"/>
      <c r="DDI75"/>
      <c r="DDJ75"/>
      <c r="DDK75" s="137"/>
      <c r="DDL75" s="275"/>
      <c r="DDM75" s="272"/>
      <c r="DDN75" s="272"/>
      <c r="DDO75" s="273"/>
      <c r="DDP75" s="274"/>
      <c r="DDQ75" s="274"/>
      <c r="DDR75"/>
      <c r="DDS75"/>
      <c r="DDT75" s="137"/>
      <c r="DDU75" s="275"/>
      <c r="DDV75" s="272"/>
      <c r="DDW75" s="272"/>
      <c r="DDX75" s="273"/>
      <c r="DDY75" s="274"/>
      <c r="DDZ75" s="274"/>
      <c r="DEA75"/>
      <c r="DEB75"/>
      <c r="DEC75" s="137"/>
      <c r="DED75" s="275"/>
      <c r="DEE75" s="272"/>
      <c r="DEF75" s="272"/>
      <c r="DEG75" s="273"/>
      <c r="DEH75" s="274"/>
      <c r="DEI75" s="274"/>
      <c r="DEJ75"/>
      <c r="DEK75"/>
      <c r="DEL75" s="137"/>
      <c r="DEM75" s="275"/>
      <c r="DEN75" s="272"/>
      <c r="DEO75" s="272"/>
      <c r="DEP75" s="273"/>
      <c r="DEQ75" s="274"/>
      <c r="DER75" s="274"/>
      <c r="DES75"/>
      <c r="DET75"/>
      <c r="DEU75" s="137"/>
      <c r="DEV75" s="275"/>
      <c r="DEW75" s="272"/>
      <c r="DEX75" s="272"/>
      <c r="DEY75" s="273"/>
      <c r="DEZ75" s="274"/>
      <c r="DFA75" s="274"/>
      <c r="DFB75"/>
      <c r="DFC75"/>
      <c r="DFD75" s="137"/>
      <c r="DFE75" s="275"/>
      <c r="DFF75" s="272"/>
      <c r="DFG75" s="272"/>
      <c r="DFH75" s="273"/>
      <c r="DFI75" s="274"/>
      <c r="DFJ75" s="274"/>
      <c r="DFK75"/>
      <c r="DFL75"/>
      <c r="DFM75" s="137"/>
      <c r="DFN75" s="275"/>
      <c r="DFO75" s="272"/>
      <c r="DFP75" s="272"/>
      <c r="DFQ75" s="273"/>
      <c r="DFR75" s="274"/>
      <c r="DFS75" s="274"/>
      <c r="DFT75"/>
      <c r="DFU75"/>
      <c r="DFV75" s="137"/>
      <c r="DFW75" s="275"/>
      <c r="DFX75" s="272"/>
      <c r="DFY75" s="272"/>
      <c r="DFZ75" s="273"/>
      <c r="DGA75" s="274"/>
      <c r="DGB75" s="274"/>
      <c r="DGC75"/>
      <c r="DGD75"/>
      <c r="DGE75" s="137"/>
      <c r="DGF75" s="275"/>
      <c r="DGG75" s="272"/>
      <c r="DGH75" s="272"/>
      <c r="DGI75" s="273"/>
      <c r="DGJ75" s="274"/>
      <c r="DGK75" s="274"/>
      <c r="DGL75"/>
      <c r="DGM75"/>
      <c r="DGN75" s="137"/>
      <c r="DGO75" s="275"/>
      <c r="DGP75" s="272"/>
      <c r="DGQ75" s="272"/>
      <c r="DGR75" s="273"/>
      <c r="DGS75" s="274"/>
      <c r="DGT75" s="274"/>
      <c r="DGU75"/>
      <c r="DGV75"/>
      <c r="DGW75" s="137"/>
      <c r="DGX75" s="275"/>
      <c r="DGY75" s="272"/>
      <c r="DGZ75" s="272"/>
      <c r="DHA75" s="273"/>
      <c r="DHB75" s="274"/>
      <c r="DHC75" s="274"/>
      <c r="DHD75"/>
      <c r="DHE75"/>
      <c r="DHF75" s="137"/>
      <c r="DHG75" s="275"/>
      <c r="DHH75" s="272"/>
      <c r="DHI75" s="272"/>
      <c r="DHJ75" s="273"/>
      <c r="DHK75" s="274"/>
      <c r="DHL75" s="274"/>
      <c r="DHM75"/>
      <c r="DHN75"/>
      <c r="DHO75" s="137"/>
      <c r="DHP75" s="275"/>
      <c r="DHQ75" s="272"/>
      <c r="DHR75" s="272"/>
      <c r="DHS75" s="273"/>
      <c r="DHT75" s="274"/>
      <c r="DHU75" s="274"/>
      <c r="DHV75"/>
      <c r="DHW75"/>
      <c r="DHX75" s="137"/>
      <c r="DHY75" s="275"/>
      <c r="DHZ75" s="272"/>
      <c r="DIA75" s="272"/>
      <c r="DIB75" s="273"/>
      <c r="DIC75" s="274"/>
      <c r="DID75" s="274"/>
      <c r="DIE75"/>
      <c r="DIF75"/>
      <c r="DIG75" s="137"/>
      <c r="DIH75" s="275"/>
      <c r="DII75" s="272"/>
      <c r="DIJ75" s="272"/>
      <c r="DIK75" s="273"/>
      <c r="DIL75" s="274"/>
      <c r="DIM75" s="274"/>
      <c r="DIN75"/>
      <c r="DIO75"/>
      <c r="DIP75" s="137"/>
      <c r="DIQ75" s="275"/>
      <c r="DIR75" s="272"/>
      <c r="DIS75" s="272"/>
      <c r="DIT75" s="273"/>
      <c r="DIU75" s="274"/>
      <c r="DIV75" s="274"/>
      <c r="DIW75"/>
      <c r="DIX75"/>
      <c r="DIY75" s="137"/>
      <c r="DIZ75" s="275"/>
      <c r="DJA75" s="272"/>
      <c r="DJB75" s="272"/>
      <c r="DJC75" s="273"/>
      <c r="DJD75" s="274"/>
      <c r="DJE75" s="274"/>
      <c r="DJF75"/>
      <c r="DJG75"/>
      <c r="DJH75" s="137"/>
      <c r="DJI75" s="275"/>
      <c r="DJJ75" s="272"/>
      <c r="DJK75" s="272"/>
      <c r="DJL75" s="273"/>
      <c r="DJM75" s="274"/>
      <c r="DJN75" s="274"/>
      <c r="DJO75"/>
      <c r="DJP75"/>
      <c r="DJQ75" s="137"/>
      <c r="DJR75" s="275"/>
      <c r="DJS75" s="272"/>
      <c r="DJT75" s="272"/>
      <c r="DJU75" s="273"/>
      <c r="DJV75" s="274"/>
      <c r="DJW75" s="274"/>
      <c r="DJX75"/>
      <c r="DJY75"/>
      <c r="DJZ75" s="137"/>
      <c r="DKA75" s="275"/>
      <c r="DKB75" s="272"/>
      <c r="DKC75" s="272"/>
      <c r="DKD75" s="273"/>
      <c r="DKE75" s="274"/>
      <c r="DKF75" s="274"/>
      <c r="DKG75"/>
      <c r="DKH75"/>
      <c r="DKI75" s="137"/>
      <c r="DKJ75" s="275"/>
      <c r="DKK75" s="272"/>
      <c r="DKL75" s="272"/>
      <c r="DKM75" s="273"/>
      <c r="DKN75" s="274"/>
      <c r="DKO75" s="274"/>
      <c r="DKP75"/>
      <c r="DKQ75"/>
      <c r="DKR75" s="137"/>
      <c r="DKS75" s="275"/>
      <c r="DKT75" s="272"/>
      <c r="DKU75" s="272"/>
      <c r="DKV75" s="273"/>
      <c r="DKW75" s="274"/>
      <c r="DKX75" s="274"/>
      <c r="DKY75"/>
      <c r="DKZ75"/>
      <c r="DLA75" s="137"/>
      <c r="DLB75" s="275"/>
      <c r="DLC75" s="272"/>
      <c r="DLD75" s="272"/>
      <c r="DLE75" s="273"/>
      <c r="DLF75" s="274"/>
      <c r="DLG75" s="274"/>
      <c r="DLH75"/>
      <c r="DLI75"/>
      <c r="DLJ75" s="137"/>
      <c r="DLK75" s="275"/>
      <c r="DLL75" s="272"/>
      <c r="DLM75" s="272"/>
      <c r="DLN75" s="273"/>
      <c r="DLO75" s="274"/>
      <c r="DLP75" s="274"/>
      <c r="DLQ75"/>
      <c r="DLR75"/>
      <c r="DLS75" s="137"/>
      <c r="DLT75" s="275"/>
      <c r="DLU75" s="272"/>
      <c r="DLV75" s="272"/>
      <c r="DLW75" s="273"/>
      <c r="DLX75" s="274"/>
      <c r="DLY75" s="274"/>
      <c r="DLZ75"/>
      <c r="DMA75"/>
      <c r="DMB75" s="137"/>
      <c r="DMC75" s="275"/>
      <c r="DMD75" s="272"/>
      <c r="DME75" s="272"/>
      <c r="DMF75" s="273"/>
      <c r="DMG75" s="274"/>
      <c r="DMH75" s="274"/>
      <c r="DMI75"/>
      <c r="DMJ75"/>
      <c r="DMK75" s="137"/>
      <c r="DML75" s="275"/>
      <c r="DMM75" s="272"/>
      <c r="DMN75" s="272"/>
      <c r="DMO75" s="273"/>
      <c r="DMP75" s="274"/>
      <c r="DMQ75" s="274"/>
      <c r="DMR75"/>
      <c r="DMS75"/>
      <c r="DMT75" s="137"/>
      <c r="DMU75" s="275"/>
      <c r="DMV75" s="272"/>
      <c r="DMW75" s="272"/>
      <c r="DMX75" s="273"/>
      <c r="DMY75" s="274"/>
      <c r="DMZ75" s="274"/>
      <c r="DNA75"/>
      <c r="DNB75"/>
      <c r="DNC75" s="137"/>
      <c r="DND75" s="275"/>
      <c r="DNE75" s="272"/>
      <c r="DNF75" s="272"/>
      <c r="DNG75" s="273"/>
      <c r="DNH75" s="274"/>
      <c r="DNI75" s="274"/>
      <c r="DNJ75"/>
      <c r="DNK75"/>
      <c r="DNL75" s="137"/>
      <c r="DNM75" s="275"/>
      <c r="DNN75" s="272"/>
      <c r="DNO75" s="272"/>
      <c r="DNP75" s="273"/>
      <c r="DNQ75" s="274"/>
      <c r="DNR75" s="274"/>
      <c r="DNS75"/>
      <c r="DNT75"/>
      <c r="DNU75" s="137"/>
      <c r="DNV75" s="275"/>
      <c r="DNW75" s="272"/>
      <c r="DNX75" s="272"/>
      <c r="DNY75" s="273"/>
      <c r="DNZ75" s="274"/>
      <c r="DOA75" s="274"/>
      <c r="DOB75"/>
      <c r="DOC75"/>
      <c r="DOD75" s="137"/>
      <c r="DOE75" s="275"/>
      <c r="DOF75" s="272"/>
      <c r="DOG75" s="272"/>
      <c r="DOH75" s="273"/>
      <c r="DOI75" s="274"/>
      <c r="DOJ75" s="274"/>
      <c r="DOK75"/>
      <c r="DOL75"/>
      <c r="DOM75" s="137"/>
      <c r="DON75" s="275"/>
      <c r="DOO75" s="272"/>
      <c r="DOP75" s="272"/>
      <c r="DOQ75" s="273"/>
      <c r="DOR75" s="274"/>
      <c r="DOS75" s="274"/>
      <c r="DOT75"/>
      <c r="DOU75"/>
      <c r="DOV75" s="137"/>
      <c r="DOW75" s="275"/>
      <c r="DOX75" s="272"/>
      <c r="DOY75" s="272"/>
      <c r="DOZ75" s="273"/>
      <c r="DPA75" s="274"/>
      <c r="DPB75" s="274"/>
      <c r="DPC75"/>
      <c r="DPD75"/>
      <c r="DPE75" s="137"/>
      <c r="DPF75" s="275"/>
      <c r="DPG75" s="272"/>
      <c r="DPH75" s="272"/>
      <c r="DPI75" s="273"/>
      <c r="DPJ75" s="274"/>
      <c r="DPK75" s="274"/>
      <c r="DPL75"/>
      <c r="DPM75"/>
      <c r="DPN75" s="137"/>
      <c r="DPO75" s="275"/>
      <c r="DPP75" s="272"/>
      <c r="DPQ75" s="272"/>
      <c r="DPR75" s="273"/>
      <c r="DPS75" s="274"/>
      <c r="DPT75" s="274"/>
      <c r="DPU75"/>
      <c r="DPV75"/>
      <c r="DPW75" s="137"/>
      <c r="DPX75" s="275"/>
      <c r="DPY75" s="272"/>
      <c r="DPZ75" s="272"/>
      <c r="DQA75" s="273"/>
      <c r="DQB75" s="274"/>
      <c r="DQC75" s="274"/>
      <c r="DQD75"/>
      <c r="DQE75"/>
      <c r="DQF75" s="137"/>
      <c r="DQG75" s="275"/>
      <c r="DQH75" s="272"/>
      <c r="DQI75" s="272"/>
      <c r="DQJ75" s="273"/>
      <c r="DQK75" s="274"/>
      <c r="DQL75" s="274"/>
      <c r="DQM75"/>
      <c r="DQN75"/>
      <c r="DQO75" s="137"/>
      <c r="DQP75" s="275"/>
      <c r="DQQ75" s="272"/>
      <c r="DQR75" s="272"/>
      <c r="DQS75" s="273"/>
      <c r="DQT75" s="274"/>
      <c r="DQU75" s="274"/>
      <c r="DQV75"/>
      <c r="DQW75"/>
      <c r="DQX75" s="137"/>
      <c r="DQY75" s="275"/>
      <c r="DQZ75" s="272"/>
      <c r="DRA75" s="272"/>
      <c r="DRB75" s="273"/>
      <c r="DRC75" s="274"/>
      <c r="DRD75" s="274"/>
      <c r="DRE75"/>
      <c r="DRF75"/>
      <c r="DRG75" s="137"/>
      <c r="DRH75" s="275"/>
      <c r="DRI75" s="272"/>
      <c r="DRJ75" s="272"/>
      <c r="DRK75" s="273"/>
      <c r="DRL75" s="274"/>
      <c r="DRM75" s="274"/>
      <c r="DRN75"/>
      <c r="DRO75"/>
      <c r="DRP75" s="137"/>
      <c r="DRQ75" s="275"/>
      <c r="DRR75" s="272"/>
      <c r="DRS75" s="272"/>
      <c r="DRT75" s="273"/>
      <c r="DRU75" s="274"/>
      <c r="DRV75" s="274"/>
      <c r="DRW75"/>
      <c r="DRX75"/>
      <c r="DRY75" s="137"/>
      <c r="DRZ75" s="275"/>
      <c r="DSA75" s="272"/>
      <c r="DSB75" s="272"/>
      <c r="DSC75" s="273"/>
      <c r="DSD75" s="274"/>
      <c r="DSE75" s="274"/>
      <c r="DSF75"/>
      <c r="DSG75"/>
      <c r="DSH75" s="137"/>
      <c r="DSI75" s="275"/>
      <c r="DSJ75" s="272"/>
      <c r="DSK75" s="272"/>
      <c r="DSL75" s="273"/>
      <c r="DSM75" s="274"/>
      <c r="DSN75" s="274"/>
      <c r="DSO75"/>
      <c r="DSP75"/>
      <c r="DSQ75" s="137"/>
      <c r="DSR75" s="275"/>
      <c r="DSS75" s="272"/>
      <c r="DST75" s="272"/>
      <c r="DSU75" s="273"/>
      <c r="DSV75" s="274"/>
      <c r="DSW75" s="274"/>
      <c r="DSX75"/>
      <c r="DSY75"/>
      <c r="DSZ75" s="137"/>
      <c r="DTA75" s="275"/>
      <c r="DTB75" s="272"/>
      <c r="DTC75" s="272"/>
      <c r="DTD75" s="273"/>
      <c r="DTE75" s="274"/>
      <c r="DTF75" s="274"/>
      <c r="DTG75"/>
      <c r="DTH75"/>
      <c r="DTI75" s="137"/>
      <c r="DTJ75" s="275"/>
      <c r="DTK75" s="272"/>
      <c r="DTL75" s="272"/>
      <c r="DTM75" s="273"/>
      <c r="DTN75" s="274"/>
      <c r="DTO75" s="274"/>
      <c r="DTP75"/>
      <c r="DTQ75"/>
      <c r="DTR75" s="137"/>
      <c r="DTS75" s="275"/>
      <c r="DTT75" s="272"/>
      <c r="DTU75" s="272"/>
      <c r="DTV75" s="273"/>
      <c r="DTW75" s="274"/>
      <c r="DTX75" s="274"/>
      <c r="DTY75"/>
      <c r="DTZ75"/>
      <c r="DUA75" s="137"/>
      <c r="DUB75" s="275"/>
      <c r="DUC75" s="272"/>
      <c r="DUD75" s="272"/>
      <c r="DUE75" s="273"/>
      <c r="DUF75" s="274"/>
      <c r="DUG75" s="274"/>
      <c r="DUH75"/>
      <c r="DUI75"/>
      <c r="DUJ75" s="137"/>
      <c r="DUK75" s="275"/>
      <c r="DUL75" s="272"/>
      <c r="DUM75" s="272"/>
      <c r="DUN75" s="273"/>
      <c r="DUO75" s="274"/>
      <c r="DUP75" s="274"/>
      <c r="DUQ75"/>
      <c r="DUR75"/>
      <c r="DUS75" s="137"/>
      <c r="DUT75" s="275"/>
      <c r="DUU75" s="272"/>
      <c r="DUV75" s="272"/>
      <c r="DUW75" s="273"/>
      <c r="DUX75" s="274"/>
      <c r="DUY75" s="274"/>
      <c r="DUZ75"/>
      <c r="DVA75"/>
      <c r="DVB75" s="137"/>
      <c r="DVC75" s="275"/>
      <c r="DVD75" s="272"/>
      <c r="DVE75" s="272"/>
      <c r="DVF75" s="273"/>
      <c r="DVG75" s="274"/>
      <c r="DVH75" s="274"/>
      <c r="DVI75"/>
      <c r="DVJ75"/>
      <c r="DVK75" s="137"/>
      <c r="DVL75" s="275"/>
      <c r="DVM75" s="272"/>
      <c r="DVN75" s="272"/>
      <c r="DVO75" s="273"/>
      <c r="DVP75" s="274"/>
      <c r="DVQ75" s="274"/>
      <c r="DVR75"/>
      <c r="DVS75"/>
      <c r="DVT75" s="137"/>
      <c r="DVU75" s="275"/>
      <c r="DVV75" s="272"/>
      <c r="DVW75" s="272"/>
      <c r="DVX75" s="273"/>
      <c r="DVY75" s="274"/>
      <c r="DVZ75" s="274"/>
      <c r="DWA75"/>
      <c r="DWB75"/>
      <c r="DWC75" s="137"/>
      <c r="DWD75" s="275"/>
      <c r="DWE75" s="272"/>
      <c r="DWF75" s="272"/>
      <c r="DWG75" s="273"/>
      <c r="DWH75" s="274"/>
      <c r="DWI75" s="274"/>
      <c r="DWJ75"/>
      <c r="DWK75"/>
      <c r="DWL75" s="137"/>
      <c r="DWM75" s="275"/>
      <c r="DWN75" s="272"/>
      <c r="DWO75" s="272"/>
      <c r="DWP75" s="273"/>
      <c r="DWQ75" s="274"/>
      <c r="DWR75" s="274"/>
      <c r="DWS75"/>
      <c r="DWT75"/>
      <c r="DWU75" s="137"/>
      <c r="DWV75" s="275"/>
      <c r="DWW75" s="272"/>
      <c r="DWX75" s="272"/>
      <c r="DWY75" s="273"/>
      <c r="DWZ75" s="274"/>
      <c r="DXA75" s="274"/>
      <c r="DXB75"/>
      <c r="DXC75"/>
      <c r="DXD75" s="137"/>
      <c r="DXE75" s="275"/>
      <c r="DXF75" s="272"/>
      <c r="DXG75" s="272"/>
      <c r="DXH75" s="273"/>
      <c r="DXI75" s="274"/>
      <c r="DXJ75" s="274"/>
      <c r="DXK75"/>
      <c r="DXL75"/>
      <c r="DXM75" s="137"/>
      <c r="DXN75" s="275"/>
      <c r="DXO75" s="272"/>
      <c r="DXP75" s="272"/>
      <c r="DXQ75" s="273"/>
      <c r="DXR75" s="274"/>
      <c r="DXS75" s="274"/>
      <c r="DXT75"/>
      <c r="DXU75"/>
      <c r="DXV75" s="137"/>
      <c r="DXW75" s="275"/>
      <c r="DXX75" s="272"/>
      <c r="DXY75" s="272"/>
      <c r="DXZ75" s="273"/>
      <c r="DYA75" s="274"/>
      <c r="DYB75" s="274"/>
      <c r="DYC75"/>
      <c r="DYD75"/>
      <c r="DYE75" s="137"/>
      <c r="DYF75" s="275"/>
      <c r="DYG75" s="272"/>
      <c r="DYH75" s="272"/>
      <c r="DYI75" s="273"/>
      <c r="DYJ75" s="274"/>
      <c r="DYK75" s="274"/>
      <c r="DYL75"/>
      <c r="DYM75"/>
      <c r="DYN75" s="137"/>
      <c r="DYO75" s="275"/>
      <c r="DYP75" s="272"/>
      <c r="DYQ75" s="272"/>
      <c r="DYR75" s="273"/>
      <c r="DYS75" s="274"/>
      <c r="DYT75" s="274"/>
      <c r="DYU75"/>
      <c r="DYV75"/>
      <c r="DYW75" s="137"/>
      <c r="DYX75" s="275"/>
      <c r="DYY75" s="272"/>
      <c r="DYZ75" s="272"/>
      <c r="DZA75" s="273"/>
      <c r="DZB75" s="274"/>
      <c r="DZC75" s="274"/>
      <c r="DZD75"/>
      <c r="DZE75"/>
      <c r="DZF75" s="137"/>
      <c r="DZG75" s="275"/>
      <c r="DZH75" s="272"/>
      <c r="DZI75" s="272"/>
      <c r="DZJ75" s="273"/>
      <c r="DZK75" s="274"/>
      <c r="DZL75" s="274"/>
      <c r="DZM75"/>
      <c r="DZN75"/>
      <c r="DZO75" s="137"/>
      <c r="DZP75" s="275"/>
      <c r="DZQ75" s="272"/>
      <c r="DZR75" s="272"/>
      <c r="DZS75" s="273"/>
      <c r="DZT75" s="274"/>
      <c r="DZU75" s="274"/>
      <c r="DZV75"/>
      <c r="DZW75"/>
      <c r="DZX75" s="137"/>
      <c r="DZY75" s="275"/>
      <c r="DZZ75" s="272"/>
      <c r="EAA75" s="272"/>
      <c r="EAB75" s="273"/>
      <c r="EAC75" s="274"/>
      <c r="EAD75" s="274"/>
      <c r="EAE75"/>
      <c r="EAF75"/>
      <c r="EAG75" s="137"/>
      <c r="EAH75" s="275"/>
      <c r="EAI75" s="272"/>
      <c r="EAJ75" s="272"/>
      <c r="EAK75" s="273"/>
      <c r="EAL75" s="274"/>
      <c r="EAM75" s="274"/>
      <c r="EAN75"/>
      <c r="EAO75"/>
      <c r="EAP75" s="137"/>
      <c r="EAQ75" s="275"/>
      <c r="EAR75" s="272"/>
      <c r="EAS75" s="272"/>
      <c r="EAT75" s="273"/>
      <c r="EAU75" s="274"/>
      <c r="EAV75" s="274"/>
      <c r="EAW75"/>
      <c r="EAX75"/>
      <c r="EAY75" s="137"/>
      <c r="EAZ75" s="275"/>
      <c r="EBA75" s="272"/>
      <c r="EBB75" s="272"/>
      <c r="EBC75" s="273"/>
      <c r="EBD75" s="274"/>
      <c r="EBE75" s="274"/>
      <c r="EBF75"/>
      <c r="EBG75"/>
      <c r="EBH75" s="137"/>
      <c r="EBI75" s="275"/>
      <c r="EBJ75" s="272"/>
      <c r="EBK75" s="272"/>
      <c r="EBL75" s="273"/>
      <c r="EBM75" s="274"/>
      <c r="EBN75" s="274"/>
      <c r="EBO75"/>
      <c r="EBP75"/>
      <c r="EBQ75" s="137"/>
      <c r="EBR75" s="275"/>
      <c r="EBS75" s="272"/>
      <c r="EBT75" s="272"/>
      <c r="EBU75" s="273"/>
      <c r="EBV75" s="274"/>
      <c r="EBW75" s="274"/>
      <c r="EBX75"/>
      <c r="EBY75"/>
      <c r="EBZ75" s="137"/>
      <c r="ECA75" s="275"/>
      <c r="ECB75" s="272"/>
      <c r="ECC75" s="272"/>
      <c r="ECD75" s="273"/>
      <c r="ECE75" s="274"/>
      <c r="ECF75" s="274"/>
      <c r="ECG75"/>
      <c r="ECH75"/>
      <c r="ECI75" s="137"/>
      <c r="ECJ75" s="275"/>
      <c r="ECK75" s="272"/>
      <c r="ECL75" s="272"/>
      <c r="ECM75" s="273"/>
      <c r="ECN75" s="274"/>
      <c r="ECO75" s="274"/>
      <c r="ECP75"/>
      <c r="ECQ75"/>
      <c r="ECR75" s="137"/>
      <c r="ECS75" s="275"/>
      <c r="ECT75" s="272"/>
      <c r="ECU75" s="272"/>
      <c r="ECV75" s="273"/>
      <c r="ECW75" s="274"/>
      <c r="ECX75" s="274"/>
      <c r="ECY75"/>
      <c r="ECZ75"/>
      <c r="EDA75" s="137"/>
      <c r="EDB75" s="275"/>
      <c r="EDC75" s="272"/>
      <c r="EDD75" s="272"/>
      <c r="EDE75" s="273"/>
      <c r="EDF75" s="274"/>
      <c r="EDG75" s="274"/>
      <c r="EDH75"/>
      <c r="EDI75"/>
      <c r="EDJ75" s="137"/>
      <c r="EDK75" s="275"/>
      <c r="EDL75" s="272"/>
      <c r="EDM75" s="272"/>
      <c r="EDN75" s="273"/>
      <c r="EDO75" s="274"/>
      <c r="EDP75" s="274"/>
      <c r="EDQ75"/>
      <c r="EDR75"/>
      <c r="EDS75" s="137"/>
      <c r="EDT75" s="275"/>
      <c r="EDU75" s="272"/>
      <c r="EDV75" s="272"/>
      <c r="EDW75" s="273"/>
      <c r="EDX75" s="274"/>
      <c r="EDY75" s="274"/>
      <c r="EDZ75"/>
      <c r="EEA75"/>
      <c r="EEB75" s="137"/>
      <c r="EEC75" s="275"/>
      <c r="EED75" s="272"/>
      <c r="EEE75" s="272"/>
      <c r="EEF75" s="273"/>
      <c r="EEG75" s="274"/>
      <c r="EEH75" s="274"/>
      <c r="EEI75"/>
      <c r="EEJ75"/>
      <c r="EEK75" s="137"/>
      <c r="EEL75" s="275"/>
      <c r="EEM75" s="272"/>
      <c r="EEN75" s="272"/>
      <c r="EEO75" s="273"/>
      <c r="EEP75" s="274"/>
      <c r="EEQ75" s="274"/>
      <c r="EER75"/>
      <c r="EES75"/>
      <c r="EET75" s="137"/>
      <c r="EEU75" s="275"/>
      <c r="EEV75" s="272"/>
      <c r="EEW75" s="272"/>
      <c r="EEX75" s="273"/>
      <c r="EEY75" s="274"/>
      <c r="EEZ75" s="274"/>
      <c r="EFA75"/>
      <c r="EFB75"/>
      <c r="EFC75" s="137"/>
      <c r="EFD75" s="275"/>
      <c r="EFE75" s="272"/>
      <c r="EFF75" s="272"/>
      <c r="EFG75" s="273"/>
      <c r="EFH75" s="274"/>
      <c r="EFI75" s="274"/>
      <c r="EFJ75"/>
      <c r="EFK75"/>
      <c r="EFL75" s="137"/>
      <c r="EFM75" s="275"/>
      <c r="EFN75" s="272"/>
      <c r="EFO75" s="272"/>
      <c r="EFP75" s="273"/>
      <c r="EFQ75" s="274"/>
      <c r="EFR75" s="274"/>
      <c r="EFS75"/>
      <c r="EFT75"/>
      <c r="EFU75" s="137"/>
      <c r="EFV75" s="275"/>
      <c r="EFW75" s="272"/>
      <c r="EFX75" s="272"/>
      <c r="EFY75" s="273"/>
      <c r="EFZ75" s="274"/>
      <c r="EGA75" s="274"/>
      <c r="EGB75"/>
      <c r="EGC75"/>
      <c r="EGD75" s="137"/>
      <c r="EGE75" s="275"/>
      <c r="EGF75" s="272"/>
      <c r="EGG75" s="272"/>
      <c r="EGH75" s="273"/>
      <c r="EGI75" s="274"/>
      <c r="EGJ75" s="274"/>
      <c r="EGK75"/>
      <c r="EGL75"/>
      <c r="EGM75" s="137"/>
      <c r="EGN75" s="275"/>
      <c r="EGO75" s="272"/>
      <c r="EGP75" s="272"/>
      <c r="EGQ75" s="273"/>
      <c r="EGR75" s="274"/>
      <c r="EGS75" s="274"/>
      <c r="EGT75"/>
      <c r="EGU75"/>
      <c r="EGV75" s="137"/>
      <c r="EGW75" s="275"/>
      <c r="EGX75" s="272"/>
      <c r="EGY75" s="272"/>
      <c r="EGZ75" s="273"/>
      <c r="EHA75" s="274"/>
      <c r="EHB75" s="274"/>
      <c r="EHC75"/>
      <c r="EHD75"/>
      <c r="EHE75" s="137"/>
      <c r="EHF75" s="275"/>
      <c r="EHG75" s="272"/>
      <c r="EHH75" s="272"/>
      <c r="EHI75" s="273"/>
      <c r="EHJ75" s="274"/>
      <c r="EHK75" s="274"/>
      <c r="EHL75"/>
      <c r="EHM75"/>
      <c r="EHN75" s="137"/>
      <c r="EHO75" s="275"/>
      <c r="EHP75" s="272"/>
      <c r="EHQ75" s="272"/>
      <c r="EHR75" s="273"/>
      <c r="EHS75" s="274"/>
      <c r="EHT75" s="274"/>
      <c r="EHU75"/>
      <c r="EHV75"/>
      <c r="EHW75" s="137"/>
      <c r="EHX75" s="275"/>
      <c r="EHY75" s="272"/>
      <c r="EHZ75" s="272"/>
      <c r="EIA75" s="273"/>
      <c r="EIB75" s="274"/>
      <c r="EIC75" s="274"/>
      <c r="EID75"/>
      <c r="EIE75"/>
      <c r="EIF75" s="137"/>
      <c r="EIG75" s="275"/>
      <c r="EIH75" s="272"/>
      <c r="EII75" s="272"/>
      <c r="EIJ75" s="273"/>
      <c r="EIK75" s="274"/>
      <c r="EIL75" s="274"/>
      <c r="EIM75"/>
      <c r="EIN75"/>
      <c r="EIO75" s="137"/>
      <c r="EIP75" s="275"/>
      <c r="EIQ75" s="272"/>
      <c r="EIR75" s="272"/>
      <c r="EIS75" s="273"/>
      <c r="EIT75" s="274"/>
      <c r="EIU75" s="274"/>
      <c r="EIV75"/>
      <c r="EIW75"/>
      <c r="EIX75" s="137"/>
      <c r="EIY75" s="275"/>
      <c r="EIZ75" s="272"/>
      <c r="EJA75" s="272"/>
      <c r="EJB75" s="273"/>
      <c r="EJC75" s="274"/>
      <c r="EJD75" s="274"/>
      <c r="EJE75"/>
      <c r="EJF75"/>
      <c r="EJG75" s="137"/>
      <c r="EJH75" s="275"/>
      <c r="EJI75" s="272"/>
      <c r="EJJ75" s="272"/>
      <c r="EJK75" s="273"/>
      <c r="EJL75" s="274"/>
      <c r="EJM75" s="274"/>
      <c r="EJN75"/>
      <c r="EJO75"/>
      <c r="EJP75" s="137"/>
      <c r="EJQ75" s="275"/>
      <c r="EJR75" s="272"/>
      <c r="EJS75" s="272"/>
      <c r="EJT75" s="273"/>
      <c r="EJU75" s="274"/>
      <c r="EJV75" s="274"/>
      <c r="EJW75"/>
      <c r="EJX75"/>
      <c r="EJY75" s="137"/>
      <c r="EJZ75" s="275"/>
      <c r="EKA75" s="272"/>
      <c r="EKB75" s="272"/>
      <c r="EKC75" s="273"/>
      <c r="EKD75" s="274"/>
      <c r="EKE75" s="274"/>
      <c r="EKF75"/>
      <c r="EKG75"/>
      <c r="EKH75" s="137"/>
      <c r="EKI75" s="275"/>
      <c r="EKJ75" s="272"/>
      <c r="EKK75" s="272"/>
      <c r="EKL75" s="273"/>
      <c r="EKM75" s="274"/>
      <c r="EKN75" s="274"/>
      <c r="EKO75"/>
      <c r="EKP75"/>
      <c r="EKQ75" s="137"/>
      <c r="EKR75" s="275"/>
      <c r="EKS75" s="272"/>
      <c r="EKT75" s="272"/>
      <c r="EKU75" s="273"/>
      <c r="EKV75" s="274"/>
      <c r="EKW75" s="274"/>
      <c r="EKX75"/>
      <c r="EKY75"/>
      <c r="EKZ75" s="137"/>
      <c r="ELA75" s="275"/>
      <c r="ELB75" s="272"/>
      <c r="ELC75" s="272"/>
      <c r="ELD75" s="273"/>
      <c r="ELE75" s="274"/>
      <c r="ELF75" s="274"/>
      <c r="ELG75"/>
      <c r="ELH75"/>
      <c r="ELI75" s="137"/>
      <c r="ELJ75" s="275"/>
      <c r="ELK75" s="272"/>
      <c r="ELL75" s="272"/>
      <c r="ELM75" s="273"/>
      <c r="ELN75" s="274"/>
      <c r="ELO75" s="274"/>
      <c r="ELP75"/>
      <c r="ELQ75"/>
      <c r="ELR75" s="137"/>
      <c r="ELS75" s="275"/>
      <c r="ELT75" s="272"/>
      <c r="ELU75" s="272"/>
      <c r="ELV75" s="273"/>
      <c r="ELW75" s="274"/>
      <c r="ELX75" s="274"/>
      <c r="ELY75"/>
      <c r="ELZ75"/>
      <c r="EMA75" s="137"/>
      <c r="EMB75" s="275"/>
      <c r="EMC75" s="272"/>
      <c r="EMD75" s="272"/>
      <c r="EME75" s="273"/>
      <c r="EMF75" s="274"/>
      <c r="EMG75" s="274"/>
      <c r="EMH75"/>
      <c r="EMI75"/>
      <c r="EMJ75" s="137"/>
      <c r="EMK75" s="275"/>
      <c r="EML75" s="272"/>
      <c r="EMM75" s="272"/>
      <c r="EMN75" s="273"/>
      <c r="EMO75" s="274"/>
      <c r="EMP75" s="274"/>
      <c r="EMQ75"/>
      <c r="EMR75"/>
      <c r="EMS75" s="137"/>
      <c r="EMT75" s="275"/>
      <c r="EMU75" s="272"/>
      <c r="EMV75" s="272"/>
      <c r="EMW75" s="273"/>
      <c r="EMX75" s="274"/>
      <c r="EMY75" s="274"/>
      <c r="EMZ75"/>
      <c r="ENA75"/>
      <c r="ENB75" s="137"/>
      <c r="ENC75" s="275"/>
      <c r="END75" s="272"/>
      <c r="ENE75" s="272"/>
      <c r="ENF75" s="273"/>
      <c r="ENG75" s="274"/>
      <c r="ENH75" s="274"/>
      <c r="ENI75"/>
      <c r="ENJ75"/>
      <c r="ENK75" s="137"/>
      <c r="ENL75" s="275"/>
      <c r="ENM75" s="272"/>
      <c r="ENN75" s="272"/>
      <c r="ENO75" s="273"/>
      <c r="ENP75" s="274"/>
      <c r="ENQ75" s="274"/>
      <c r="ENR75"/>
      <c r="ENS75"/>
      <c r="ENT75" s="137"/>
      <c r="ENU75" s="275"/>
      <c r="ENV75" s="272"/>
      <c r="ENW75" s="272"/>
      <c r="ENX75" s="273"/>
      <c r="ENY75" s="274"/>
      <c r="ENZ75" s="274"/>
      <c r="EOA75"/>
      <c r="EOB75"/>
      <c r="EOC75" s="137"/>
      <c r="EOD75" s="275"/>
      <c r="EOE75" s="272"/>
      <c r="EOF75" s="272"/>
      <c r="EOG75" s="273"/>
      <c r="EOH75" s="274"/>
      <c r="EOI75" s="274"/>
      <c r="EOJ75"/>
      <c r="EOK75"/>
      <c r="EOL75" s="137"/>
      <c r="EOM75" s="275"/>
      <c r="EON75" s="272"/>
      <c r="EOO75" s="272"/>
      <c r="EOP75" s="273"/>
      <c r="EOQ75" s="274"/>
      <c r="EOR75" s="274"/>
      <c r="EOS75"/>
      <c r="EOT75"/>
      <c r="EOU75" s="137"/>
      <c r="EOV75" s="275"/>
      <c r="EOW75" s="272"/>
      <c r="EOX75" s="272"/>
      <c r="EOY75" s="273"/>
      <c r="EOZ75" s="274"/>
      <c r="EPA75" s="274"/>
      <c r="EPB75"/>
      <c r="EPC75"/>
      <c r="EPD75" s="137"/>
      <c r="EPE75" s="275"/>
      <c r="EPF75" s="272"/>
      <c r="EPG75" s="272"/>
      <c r="EPH75" s="273"/>
      <c r="EPI75" s="274"/>
      <c r="EPJ75" s="274"/>
      <c r="EPK75"/>
      <c r="EPL75"/>
      <c r="EPM75" s="137"/>
      <c r="EPN75" s="275"/>
      <c r="EPO75" s="272"/>
      <c r="EPP75" s="272"/>
      <c r="EPQ75" s="273"/>
      <c r="EPR75" s="274"/>
      <c r="EPS75" s="274"/>
      <c r="EPT75"/>
      <c r="EPU75"/>
      <c r="EPV75" s="137"/>
      <c r="EPW75" s="275"/>
      <c r="EPX75" s="272"/>
      <c r="EPY75" s="272"/>
      <c r="EPZ75" s="273"/>
      <c r="EQA75" s="274"/>
      <c r="EQB75" s="274"/>
      <c r="EQC75"/>
      <c r="EQD75"/>
      <c r="EQE75" s="137"/>
      <c r="EQF75" s="275"/>
      <c r="EQG75" s="272"/>
      <c r="EQH75" s="272"/>
      <c r="EQI75" s="273"/>
      <c r="EQJ75" s="274"/>
      <c r="EQK75" s="274"/>
      <c r="EQL75"/>
      <c r="EQM75"/>
      <c r="EQN75" s="137"/>
      <c r="EQO75" s="275"/>
      <c r="EQP75" s="272"/>
      <c r="EQQ75" s="272"/>
      <c r="EQR75" s="273"/>
      <c r="EQS75" s="274"/>
      <c r="EQT75" s="274"/>
      <c r="EQU75"/>
      <c r="EQV75"/>
      <c r="EQW75" s="137"/>
      <c r="EQX75" s="275"/>
      <c r="EQY75" s="272"/>
      <c r="EQZ75" s="272"/>
      <c r="ERA75" s="273"/>
      <c r="ERB75" s="274"/>
      <c r="ERC75" s="274"/>
      <c r="ERD75"/>
      <c r="ERE75"/>
      <c r="ERF75" s="137"/>
      <c r="ERG75" s="275"/>
      <c r="ERH75" s="272"/>
      <c r="ERI75" s="272"/>
      <c r="ERJ75" s="273"/>
      <c r="ERK75" s="274"/>
      <c r="ERL75" s="274"/>
      <c r="ERM75"/>
      <c r="ERN75"/>
      <c r="ERO75" s="137"/>
      <c r="ERP75" s="275"/>
      <c r="ERQ75" s="272"/>
      <c r="ERR75" s="272"/>
      <c r="ERS75" s="273"/>
      <c r="ERT75" s="274"/>
      <c r="ERU75" s="274"/>
      <c r="ERV75"/>
      <c r="ERW75"/>
      <c r="ERX75" s="137"/>
      <c r="ERY75" s="275"/>
      <c r="ERZ75" s="272"/>
      <c r="ESA75" s="272"/>
      <c r="ESB75" s="273"/>
      <c r="ESC75" s="274"/>
      <c r="ESD75" s="274"/>
      <c r="ESE75"/>
      <c r="ESF75"/>
      <c r="ESG75" s="137"/>
      <c r="ESH75" s="275"/>
      <c r="ESI75" s="272"/>
      <c r="ESJ75" s="272"/>
      <c r="ESK75" s="273"/>
      <c r="ESL75" s="274"/>
      <c r="ESM75" s="274"/>
      <c r="ESN75"/>
      <c r="ESO75"/>
      <c r="ESP75" s="137"/>
      <c r="ESQ75" s="275"/>
      <c r="ESR75" s="272"/>
      <c r="ESS75" s="272"/>
      <c r="EST75" s="273"/>
      <c r="ESU75" s="274"/>
      <c r="ESV75" s="274"/>
      <c r="ESW75"/>
      <c r="ESX75"/>
      <c r="ESY75" s="137"/>
      <c r="ESZ75" s="275"/>
      <c r="ETA75" s="272"/>
      <c r="ETB75" s="272"/>
      <c r="ETC75" s="273"/>
      <c r="ETD75" s="274"/>
      <c r="ETE75" s="274"/>
      <c r="ETF75"/>
      <c r="ETG75"/>
      <c r="ETH75" s="137"/>
      <c r="ETI75" s="275"/>
      <c r="ETJ75" s="272"/>
      <c r="ETK75" s="272"/>
      <c r="ETL75" s="273"/>
      <c r="ETM75" s="274"/>
      <c r="ETN75" s="274"/>
      <c r="ETO75"/>
      <c r="ETP75"/>
      <c r="ETQ75" s="137"/>
      <c r="ETR75" s="275"/>
      <c r="ETS75" s="272"/>
      <c r="ETT75" s="272"/>
      <c r="ETU75" s="273"/>
      <c r="ETV75" s="274"/>
      <c r="ETW75" s="274"/>
      <c r="ETX75"/>
      <c r="ETY75"/>
      <c r="ETZ75" s="137"/>
      <c r="EUA75" s="275"/>
      <c r="EUB75" s="272"/>
      <c r="EUC75" s="272"/>
      <c r="EUD75" s="273"/>
      <c r="EUE75" s="274"/>
      <c r="EUF75" s="274"/>
      <c r="EUG75"/>
      <c r="EUH75"/>
      <c r="EUI75" s="137"/>
      <c r="EUJ75" s="275"/>
      <c r="EUK75" s="272"/>
      <c r="EUL75" s="272"/>
      <c r="EUM75" s="273"/>
      <c r="EUN75" s="274"/>
      <c r="EUO75" s="274"/>
      <c r="EUP75"/>
      <c r="EUQ75"/>
      <c r="EUR75" s="137"/>
      <c r="EUS75" s="275"/>
      <c r="EUT75" s="272"/>
      <c r="EUU75" s="272"/>
      <c r="EUV75" s="273"/>
      <c r="EUW75" s="274"/>
      <c r="EUX75" s="274"/>
      <c r="EUY75"/>
      <c r="EUZ75"/>
      <c r="EVA75" s="137"/>
      <c r="EVB75" s="275"/>
      <c r="EVC75" s="272"/>
      <c r="EVD75" s="272"/>
      <c r="EVE75" s="273"/>
      <c r="EVF75" s="274"/>
      <c r="EVG75" s="274"/>
      <c r="EVH75"/>
      <c r="EVI75"/>
      <c r="EVJ75" s="137"/>
      <c r="EVK75" s="275"/>
      <c r="EVL75" s="272"/>
      <c r="EVM75" s="272"/>
      <c r="EVN75" s="273"/>
      <c r="EVO75" s="274"/>
      <c r="EVP75" s="274"/>
      <c r="EVQ75"/>
      <c r="EVR75"/>
      <c r="EVS75" s="137"/>
      <c r="EVT75" s="275"/>
      <c r="EVU75" s="272"/>
      <c r="EVV75" s="272"/>
      <c r="EVW75" s="273"/>
      <c r="EVX75" s="274"/>
      <c r="EVY75" s="274"/>
      <c r="EVZ75"/>
      <c r="EWA75"/>
      <c r="EWB75" s="137"/>
      <c r="EWC75" s="275"/>
      <c r="EWD75" s="272"/>
      <c r="EWE75" s="272"/>
      <c r="EWF75" s="273"/>
      <c r="EWG75" s="274"/>
      <c r="EWH75" s="274"/>
      <c r="EWI75"/>
      <c r="EWJ75"/>
      <c r="EWK75" s="137"/>
      <c r="EWL75" s="275"/>
      <c r="EWM75" s="272"/>
      <c r="EWN75" s="272"/>
      <c r="EWO75" s="273"/>
      <c r="EWP75" s="274"/>
      <c r="EWQ75" s="274"/>
      <c r="EWR75"/>
      <c r="EWS75"/>
      <c r="EWT75" s="137"/>
      <c r="EWU75" s="275"/>
      <c r="EWV75" s="272"/>
      <c r="EWW75" s="272"/>
      <c r="EWX75" s="273"/>
      <c r="EWY75" s="274"/>
      <c r="EWZ75" s="274"/>
      <c r="EXA75"/>
      <c r="EXB75"/>
      <c r="EXC75" s="137"/>
      <c r="EXD75" s="275"/>
      <c r="EXE75" s="272"/>
      <c r="EXF75" s="272"/>
      <c r="EXG75" s="273"/>
      <c r="EXH75" s="274"/>
      <c r="EXI75" s="274"/>
      <c r="EXJ75"/>
      <c r="EXK75"/>
      <c r="EXL75" s="137"/>
      <c r="EXM75" s="275"/>
      <c r="EXN75" s="272"/>
      <c r="EXO75" s="272"/>
      <c r="EXP75" s="273"/>
      <c r="EXQ75" s="274"/>
      <c r="EXR75" s="274"/>
      <c r="EXS75"/>
      <c r="EXT75"/>
      <c r="EXU75" s="137"/>
      <c r="EXV75" s="275"/>
      <c r="EXW75" s="272"/>
      <c r="EXX75" s="272"/>
      <c r="EXY75" s="273"/>
      <c r="EXZ75" s="274"/>
      <c r="EYA75" s="274"/>
      <c r="EYB75"/>
      <c r="EYC75"/>
      <c r="EYD75" s="137"/>
      <c r="EYE75" s="275"/>
      <c r="EYF75" s="272"/>
      <c r="EYG75" s="272"/>
      <c r="EYH75" s="273"/>
      <c r="EYI75" s="274"/>
      <c r="EYJ75" s="274"/>
      <c r="EYK75"/>
      <c r="EYL75"/>
      <c r="EYM75" s="137"/>
      <c r="EYN75" s="275"/>
      <c r="EYO75" s="272"/>
      <c r="EYP75" s="272"/>
      <c r="EYQ75" s="273"/>
      <c r="EYR75" s="274"/>
      <c r="EYS75" s="274"/>
      <c r="EYT75"/>
      <c r="EYU75"/>
      <c r="EYV75" s="137"/>
      <c r="EYW75" s="275"/>
      <c r="EYX75" s="272"/>
      <c r="EYY75" s="272"/>
      <c r="EYZ75" s="273"/>
      <c r="EZA75" s="274"/>
      <c r="EZB75" s="274"/>
      <c r="EZC75"/>
      <c r="EZD75"/>
      <c r="EZE75" s="137"/>
      <c r="EZF75" s="275"/>
      <c r="EZG75" s="272"/>
      <c r="EZH75" s="272"/>
      <c r="EZI75" s="273"/>
      <c r="EZJ75" s="274"/>
      <c r="EZK75" s="274"/>
      <c r="EZL75"/>
      <c r="EZM75"/>
      <c r="EZN75" s="137"/>
      <c r="EZO75" s="275"/>
      <c r="EZP75" s="272"/>
      <c r="EZQ75" s="272"/>
      <c r="EZR75" s="273"/>
      <c r="EZS75" s="274"/>
      <c r="EZT75" s="274"/>
      <c r="EZU75"/>
      <c r="EZV75"/>
      <c r="EZW75" s="137"/>
      <c r="EZX75" s="275"/>
      <c r="EZY75" s="272"/>
      <c r="EZZ75" s="272"/>
      <c r="FAA75" s="273"/>
      <c r="FAB75" s="274"/>
      <c r="FAC75" s="274"/>
      <c r="FAD75"/>
      <c r="FAE75"/>
      <c r="FAF75" s="137"/>
      <c r="FAG75" s="275"/>
      <c r="FAH75" s="272"/>
      <c r="FAI75" s="272"/>
      <c r="FAJ75" s="273"/>
      <c r="FAK75" s="274"/>
      <c r="FAL75" s="274"/>
      <c r="FAM75"/>
      <c r="FAN75"/>
      <c r="FAO75" s="137"/>
      <c r="FAP75" s="275"/>
      <c r="FAQ75" s="272"/>
      <c r="FAR75" s="272"/>
      <c r="FAS75" s="273"/>
      <c r="FAT75" s="274"/>
      <c r="FAU75" s="274"/>
      <c r="FAV75"/>
      <c r="FAW75"/>
      <c r="FAX75" s="137"/>
      <c r="FAY75" s="275"/>
      <c r="FAZ75" s="272"/>
      <c r="FBA75" s="272"/>
      <c r="FBB75" s="273"/>
      <c r="FBC75" s="274"/>
      <c r="FBD75" s="274"/>
      <c r="FBE75"/>
      <c r="FBF75"/>
      <c r="FBG75" s="137"/>
      <c r="FBH75" s="275"/>
      <c r="FBI75" s="272"/>
      <c r="FBJ75" s="272"/>
      <c r="FBK75" s="273"/>
      <c r="FBL75" s="274"/>
      <c r="FBM75" s="274"/>
      <c r="FBN75"/>
      <c r="FBO75"/>
      <c r="FBP75" s="137"/>
      <c r="FBQ75" s="275"/>
      <c r="FBR75" s="272"/>
      <c r="FBS75" s="272"/>
      <c r="FBT75" s="273"/>
      <c r="FBU75" s="274"/>
      <c r="FBV75" s="274"/>
      <c r="FBW75"/>
      <c r="FBX75"/>
      <c r="FBY75" s="137"/>
      <c r="FBZ75" s="275"/>
      <c r="FCA75" s="272"/>
      <c r="FCB75" s="272"/>
      <c r="FCC75" s="273"/>
      <c r="FCD75" s="274"/>
      <c r="FCE75" s="274"/>
      <c r="FCF75"/>
      <c r="FCG75"/>
      <c r="FCH75" s="137"/>
      <c r="FCI75" s="275"/>
      <c r="FCJ75" s="272"/>
      <c r="FCK75" s="272"/>
      <c r="FCL75" s="273"/>
      <c r="FCM75" s="274"/>
      <c r="FCN75" s="274"/>
      <c r="FCO75"/>
      <c r="FCP75"/>
      <c r="FCQ75" s="137"/>
      <c r="FCR75" s="275"/>
      <c r="FCS75" s="272"/>
      <c r="FCT75" s="272"/>
      <c r="FCU75" s="273"/>
      <c r="FCV75" s="274"/>
      <c r="FCW75" s="274"/>
      <c r="FCX75"/>
      <c r="FCY75"/>
      <c r="FCZ75" s="137"/>
      <c r="FDA75" s="275"/>
      <c r="FDB75" s="272"/>
      <c r="FDC75" s="272"/>
      <c r="FDD75" s="273"/>
      <c r="FDE75" s="274"/>
      <c r="FDF75" s="274"/>
      <c r="FDG75"/>
      <c r="FDH75"/>
      <c r="FDI75" s="137"/>
      <c r="FDJ75" s="275"/>
      <c r="FDK75" s="272"/>
      <c r="FDL75" s="272"/>
      <c r="FDM75" s="273"/>
      <c r="FDN75" s="274"/>
      <c r="FDO75" s="274"/>
      <c r="FDP75"/>
      <c r="FDQ75"/>
      <c r="FDR75" s="137"/>
      <c r="FDS75" s="275"/>
      <c r="FDT75" s="272"/>
      <c r="FDU75" s="272"/>
      <c r="FDV75" s="273"/>
      <c r="FDW75" s="274"/>
      <c r="FDX75" s="274"/>
      <c r="FDY75"/>
      <c r="FDZ75"/>
      <c r="FEA75" s="137"/>
      <c r="FEB75" s="275"/>
      <c r="FEC75" s="272"/>
      <c r="FED75" s="272"/>
      <c r="FEE75" s="273"/>
      <c r="FEF75" s="274"/>
      <c r="FEG75" s="274"/>
      <c r="FEH75"/>
      <c r="FEI75"/>
      <c r="FEJ75" s="137"/>
      <c r="FEK75" s="275"/>
      <c r="FEL75" s="272"/>
      <c r="FEM75" s="272"/>
      <c r="FEN75" s="273"/>
      <c r="FEO75" s="274"/>
      <c r="FEP75" s="274"/>
      <c r="FEQ75"/>
      <c r="FER75"/>
      <c r="FES75" s="137"/>
      <c r="FET75" s="275"/>
      <c r="FEU75" s="272"/>
      <c r="FEV75" s="272"/>
      <c r="FEW75" s="273"/>
      <c r="FEX75" s="274"/>
      <c r="FEY75" s="274"/>
      <c r="FEZ75"/>
      <c r="FFA75"/>
      <c r="FFB75" s="137"/>
      <c r="FFC75" s="275"/>
      <c r="FFD75" s="272"/>
      <c r="FFE75" s="272"/>
      <c r="FFF75" s="273"/>
      <c r="FFG75" s="274"/>
      <c r="FFH75" s="274"/>
      <c r="FFI75"/>
      <c r="FFJ75"/>
      <c r="FFK75" s="137"/>
      <c r="FFL75" s="275"/>
      <c r="FFM75" s="272"/>
      <c r="FFN75" s="272"/>
      <c r="FFO75" s="273"/>
      <c r="FFP75" s="274"/>
      <c r="FFQ75" s="274"/>
      <c r="FFR75"/>
      <c r="FFS75"/>
      <c r="FFT75" s="137"/>
      <c r="FFU75" s="275"/>
      <c r="FFV75" s="272"/>
      <c r="FFW75" s="272"/>
      <c r="FFX75" s="273"/>
      <c r="FFY75" s="274"/>
      <c r="FFZ75" s="274"/>
      <c r="FGA75"/>
      <c r="FGB75"/>
      <c r="FGC75" s="137"/>
      <c r="FGD75" s="275"/>
      <c r="FGE75" s="272"/>
      <c r="FGF75" s="272"/>
      <c r="FGG75" s="273"/>
      <c r="FGH75" s="274"/>
      <c r="FGI75" s="274"/>
      <c r="FGJ75"/>
      <c r="FGK75"/>
      <c r="FGL75" s="137"/>
      <c r="FGM75" s="275"/>
      <c r="FGN75" s="272"/>
      <c r="FGO75" s="272"/>
      <c r="FGP75" s="273"/>
      <c r="FGQ75" s="274"/>
      <c r="FGR75" s="274"/>
      <c r="FGS75"/>
      <c r="FGT75"/>
      <c r="FGU75" s="137"/>
      <c r="FGV75" s="275"/>
      <c r="FGW75" s="272"/>
      <c r="FGX75" s="272"/>
      <c r="FGY75" s="273"/>
      <c r="FGZ75" s="274"/>
      <c r="FHA75" s="274"/>
      <c r="FHB75"/>
      <c r="FHC75"/>
      <c r="FHD75" s="137"/>
      <c r="FHE75" s="275"/>
      <c r="FHF75" s="272"/>
      <c r="FHG75" s="272"/>
      <c r="FHH75" s="273"/>
      <c r="FHI75" s="274"/>
      <c r="FHJ75" s="274"/>
      <c r="FHK75"/>
      <c r="FHL75"/>
      <c r="FHM75" s="137"/>
      <c r="FHN75" s="275"/>
      <c r="FHO75" s="272"/>
      <c r="FHP75" s="272"/>
      <c r="FHQ75" s="273"/>
      <c r="FHR75" s="274"/>
      <c r="FHS75" s="274"/>
      <c r="FHT75"/>
      <c r="FHU75"/>
      <c r="FHV75" s="137"/>
      <c r="FHW75" s="275"/>
      <c r="FHX75" s="272"/>
      <c r="FHY75" s="272"/>
      <c r="FHZ75" s="273"/>
      <c r="FIA75" s="274"/>
      <c r="FIB75" s="274"/>
      <c r="FIC75"/>
      <c r="FID75"/>
      <c r="FIE75" s="137"/>
      <c r="FIF75" s="275"/>
      <c r="FIG75" s="272"/>
      <c r="FIH75" s="272"/>
      <c r="FII75" s="273"/>
      <c r="FIJ75" s="274"/>
      <c r="FIK75" s="274"/>
      <c r="FIL75"/>
      <c r="FIM75"/>
      <c r="FIN75" s="137"/>
      <c r="FIO75" s="275"/>
      <c r="FIP75" s="272"/>
      <c r="FIQ75" s="272"/>
      <c r="FIR75" s="273"/>
      <c r="FIS75" s="274"/>
      <c r="FIT75" s="274"/>
      <c r="FIU75"/>
      <c r="FIV75"/>
      <c r="FIW75" s="137"/>
      <c r="FIX75" s="275"/>
      <c r="FIY75" s="272"/>
      <c r="FIZ75" s="272"/>
      <c r="FJA75" s="273"/>
      <c r="FJB75" s="274"/>
      <c r="FJC75" s="274"/>
      <c r="FJD75"/>
      <c r="FJE75"/>
      <c r="FJF75" s="137"/>
      <c r="FJG75" s="275"/>
      <c r="FJH75" s="272"/>
      <c r="FJI75" s="272"/>
      <c r="FJJ75" s="273"/>
      <c r="FJK75" s="274"/>
      <c r="FJL75" s="274"/>
      <c r="FJM75"/>
      <c r="FJN75"/>
      <c r="FJO75" s="137"/>
      <c r="FJP75" s="275"/>
      <c r="FJQ75" s="272"/>
      <c r="FJR75" s="272"/>
      <c r="FJS75" s="273"/>
      <c r="FJT75" s="274"/>
      <c r="FJU75" s="274"/>
      <c r="FJV75"/>
      <c r="FJW75"/>
      <c r="FJX75" s="137"/>
      <c r="FJY75" s="275"/>
      <c r="FJZ75" s="272"/>
      <c r="FKA75" s="272"/>
      <c r="FKB75" s="273"/>
      <c r="FKC75" s="274"/>
      <c r="FKD75" s="274"/>
      <c r="FKE75"/>
      <c r="FKF75"/>
      <c r="FKG75" s="137"/>
      <c r="FKH75" s="275"/>
      <c r="FKI75" s="272"/>
      <c r="FKJ75" s="272"/>
      <c r="FKK75" s="273"/>
      <c r="FKL75" s="274"/>
      <c r="FKM75" s="274"/>
      <c r="FKN75"/>
      <c r="FKO75"/>
      <c r="FKP75" s="137"/>
      <c r="FKQ75" s="275"/>
      <c r="FKR75" s="272"/>
      <c r="FKS75" s="272"/>
      <c r="FKT75" s="273"/>
      <c r="FKU75" s="274"/>
      <c r="FKV75" s="274"/>
      <c r="FKW75"/>
      <c r="FKX75"/>
      <c r="FKY75" s="137"/>
      <c r="FKZ75" s="275"/>
      <c r="FLA75" s="272"/>
      <c r="FLB75" s="272"/>
      <c r="FLC75" s="273"/>
      <c r="FLD75" s="274"/>
      <c r="FLE75" s="274"/>
      <c r="FLF75"/>
      <c r="FLG75"/>
      <c r="FLH75" s="137"/>
      <c r="FLI75" s="275"/>
      <c r="FLJ75" s="272"/>
      <c r="FLK75" s="272"/>
      <c r="FLL75" s="273"/>
      <c r="FLM75" s="274"/>
      <c r="FLN75" s="274"/>
      <c r="FLO75"/>
      <c r="FLP75"/>
      <c r="FLQ75" s="137"/>
      <c r="FLR75" s="275"/>
      <c r="FLS75" s="272"/>
      <c r="FLT75" s="272"/>
      <c r="FLU75" s="273"/>
      <c r="FLV75" s="274"/>
      <c r="FLW75" s="274"/>
      <c r="FLX75"/>
      <c r="FLY75"/>
      <c r="FLZ75" s="137"/>
      <c r="FMA75" s="275"/>
      <c r="FMB75" s="272"/>
      <c r="FMC75" s="272"/>
      <c r="FMD75" s="273"/>
      <c r="FME75" s="274"/>
      <c r="FMF75" s="274"/>
      <c r="FMG75"/>
      <c r="FMH75"/>
      <c r="FMI75" s="137"/>
      <c r="FMJ75" s="275"/>
      <c r="FMK75" s="272"/>
      <c r="FML75" s="272"/>
      <c r="FMM75" s="273"/>
      <c r="FMN75" s="274"/>
      <c r="FMO75" s="274"/>
      <c r="FMP75"/>
      <c r="FMQ75"/>
      <c r="FMR75" s="137"/>
      <c r="FMS75" s="275"/>
      <c r="FMT75" s="272"/>
      <c r="FMU75" s="272"/>
      <c r="FMV75" s="273"/>
      <c r="FMW75" s="274"/>
      <c r="FMX75" s="274"/>
      <c r="FMY75"/>
      <c r="FMZ75"/>
      <c r="FNA75" s="137"/>
      <c r="FNB75" s="275"/>
      <c r="FNC75" s="272"/>
      <c r="FND75" s="272"/>
      <c r="FNE75" s="273"/>
      <c r="FNF75" s="274"/>
      <c r="FNG75" s="274"/>
      <c r="FNH75"/>
      <c r="FNI75"/>
      <c r="FNJ75" s="137"/>
      <c r="FNK75" s="275"/>
      <c r="FNL75" s="272"/>
      <c r="FNM75" s="272"/>
      <c r="FNN75" s="273"/>
      <c r="FNO75" s="274"/>
      <c r="FNP75" s="274"/>
      <c r="FNQ75"/>
      <c r="FNR75"/>
      <c r="FNS75" s="137"/>
      <c r="FNT75" s="275"/>
      <c r="FNU75" s="272"/>
      <c r="FNV75" s="272"/>
      <c r="FNW75" s="273"/>
      <c r="FNX75" s="274"/>
      <c r="FNY75" s="274"/>
      <c r="FNZ75"/>
      <c r="FOA75"/>
      <c r="FOB75" s="137"/>
      <c r="FOC75" s="275"/>
      <c r="FOD75" s="272"/>
      <c r="FOE75" s="272"/>
      <c r="FOF75" s="273"/>
      <c r="FOG75" s="274"/>
      <c r="FOH75" s="274"/>
      <c r="FOI75"/>
      <c r="FOJ75"/>
      <c r="FOK75" s="137"/>
      <c r="FOL75" s="275"/>
      <c r="FOM75" s="272"/>
      <c r="FON75" s="272"/>
      <c r="FOO75" s="273"/>
      <c r="FOP75" s="274"/>
      <c r="FOQ75" s="274"/>
      <c r="FOR75"/>
      <c r="FOS75"/>
      <c r="FOT75" s="137"/>
      <c r="FOU75" s="275"/>
      <c r="FOV75" s="272"/>
      <c r="FOW75" s="272"/>
      <c r="FOX75" s="273"/>
      <c r="FOY75" s="274"/>
      <c r="FOZ75" s="274"/>
      <c r="FPA75"/>
      <c r="FPB75"/>
      <c r="FPC75" s="137"/>
      <c r="FPD75" s="275"/>
      <c r="FPE75" s="272"/>
      <c r="FPF75" s="272"/>
      <c r="FPG75" s="273"/>
      <c r="FPH75" s="274"/>
      <c r="FPI75" s="274"/>
      <c r="FPJ75"/>
      <c r="FPK75"/>
      <c r="FPL75" s="137"/>
      <c r="FPM75" s="275"/>
      <c r="FPN75" s="272"/>
      <c r="FPO75" s="272"/>
      <c r="FPP75" s="273"/>
      <c r="FPQ75" s="274"/>
      <c r="FPR75" s="274"/>
      <c r="FPS75"/>
      <c r="FPT75"/>
      <c r="FPU75" s="137"/>
      <c r="FPV75" s="275"/>
      <c r="FPW75" s="272"/>
      <c r="FPX75" s="272"/>
      <c r="FPY75" s="273"/>
      <c r="FPZ75" s="274"/>
      <c r="FQA75" s="274"/>
      <c r="FQB75"/>
      <c r="FQC75"/>
      <c r="FQD75" s="137"/>
      <c r="FQE75" s="275"/>
      <c r="FQF75" s="272"/>
      <c r="FQG75" s="272"/>
      <c r="FQH75" s="273"/>
      <c r="FQI75" s="274"/>
      <c r="FQJ75" s="274"/>
      <c r="FQK75"/>
      <c r="FQL75"/>
      <c r="FQM75" s="137"/>
      <c r="FQN75" s="275"/>
      <c r="FQO75" s="272"/>
      <c r="FQP75" s="272"/>
      <c r="FQQ75" s="273"/>
      <c r="FQR75" s="274"/>
      <c r="FQS75" s="274"/>
      <c r="FQT75"/>
      <c r="FQU75"/>
      <c r="FQV75" s="137"/>
      <c r="FQW75" s="275"/>
      <c r="FQX75" s="272"/>
      <c r="FQY75" s="272"/>
      <c r="FQZ75" s="273"/>
      <c r="FRA75" s="274"/>
      <c r="FRB75" s="274"/>
      <c r="FRC75"/>
      <c r="FRD75"/>
      <c r="FRE75" s="137"/>
      <c r="FRF75" s="275"/>
      <c r="FRG75" s="272"/>
      <c r="FRH75" s="272"/>
      <c r="FRI75" s="273"/>
      <c r="FRJ75" s="274"/>
      <c r="FRK75" s="274"/>
      <c r="FRL75"/>
      <c r="FRM75"/>
      <c r="FRN75" s="137"/>
      <c r="FRO75" s="275"/>
      <c r="FRP75" s="272"/>
      <c r="FRQ75" s="272"/>
      <c r="FRR75" s="273"/>
      <c r="FRS75" s="274"/>
      <c r="FRT75" s="274"/>
      <c r="FRU75"/>
      <c r="FRV75"/>
      <c r="FRW75" s="137"/>
      <c r="FRX75" s="275"/>
      <c r="FRY75" s="272"/>
      <c r="FRZ75" s="272"/>
      <c r="FSA75" s="273"/>
      <c r="FSB75" s="274"/>
      <c r="FSC75" s="274"/>
      <c r="FSD75"/>
      <c r="FSE75"/>
      <c r="FSF75" s="137"/>
      <c r="FSG75" s="275"/>
      <c r="FSH75" s="272"/>
      <c r="FSI75" s="272"/>
      <c r="FSJ75" s="273"/>
      <c r="FSK75" s="274"/>
      <c r="FSL75" s="274"/>
      <c r="FSM75"/>
      <c r="FSN75"/>
      <c r="FSO75" s="137"/>
      <c r="FSP75" s="275"/>
      <c r="FSQ75" s="272"/>
      <c r="FSR75" s="272"/>
      <c r="FSS75" s="273"/>
      <c r="FST75" s="274"/>
      <c r="FSU75" s="274"/>
      <c r="FSV75"/>
      <c r="FSW75"/>
      <c r="FSX75" s="137"/>
      <c r="FSY75" s="275"/>
      <c r="FSZ75" s="272"/>
      <c r="FTA75" s="272"/>
      <c r="FTB75" s="273"/>
      <c r="FTC75" s="274"/>
      <c r="FTD75" s="274"/>
      <c r="FTE75"/>
      <c r="FTF75"/>
      <c r="FTG75" s="137"/>
      <c r="FTH75" s="275"/>
      <c r="FTI75" s="272"/>
      <c r="FTJ75" s="272"/>
      <c r="FTK75" s="273"/>
      <c r="FTL75" s="274"/>
      <c r="FTM75" s="274"/>
      <c r="FTN75"/>
      <c r="FTO75"/>
      <c r="FTP75" s="137"/>
      <c r="FTQ75" s="275"/>
      <c r="FTR75" s="272"/>
      <c r="FTS75" s="272"/>
      <c r="FTT75" s="273"/>
      <c r="FTU75" s="274"/>
      <c r="FTV75" s="274"/>
      <c r="FTW75"/>
      <c r="FTX75"/>
      <c r="FTY75" s="137"/>
      <c r="FTZ75" s="275"/>
      <c r="FUA75" s="272"/>
      <c r="FUB75" s="272"/>
      <c r="FUC75" s="273"/>
      <c r="FUD75" s="274"/>
      <c r="FUE75" s="274"/>
      <c r="FUF75"/>
      <c r="FUG75"/>
      <c r="FUH75" s="137"/>
      <c r="FUI75" s="275"/>
      <c r="FUJ75" s="272"/>
      <c r="FUK75" s="272"/>
      <c r="FUL75" s="273"/>
      <c r="FUM75" s="274"/>
      <c r="FUN75" s="274"/>
      <c r="FUO75"/>
      <c r="FUP75"/>
      <c r="FUQ75" s="137"/>
      <c r="FUR75" s="275"/>
      <c r="FUS75" s="272"/>
      <c r="FUT75" s="272"/>
      <c r="FUU75" s="273"/>
      <c r="FUV75" s="274"/>
      <c r="FUW75" s="274"/>
      <c r="FUX75"/>
      <c r="FUY75"/>
      <c r="FUZ75" s="137"/>
      <c r="FVA75" s="275"/>
      <c r="FVB75" s="272"/>
      <c r="FVC75" s="272"/>
      <c r="FVD75" s="273"/>
      <c r="FVE75" s="274"/>
      <c r="FVF75" s="274"/>
      <c r="FVG75"/>
      <c r="FVH75"/>
      <c r="FVI75" s="137"/>
      <c r="FVJ75" s="275"/>
      <c r="FVK75" s="272"/>
      <c r="FVL75" s="272"/>
      <c r="FVM75" s="273"/>
      <c r="FVN75" s="274"/>
      <c r="FVO75" s="274"/>
      <c r="FVP75"/>
      <c r="FVQ75"/>
      <c r="FVR75" s="137"/>
      <c r="FVS75" s="275"/>
      <c r="FVT75" s="272"/>
      <c r="FVU75" s="272"/>
      <c r="FVV75" s="273"/>
      <c r="FVW75" s="274"/>
      <c r="FVX75" s="274"/>
      <c r="FVY75"/>
      <c r="FVZ75"/>
      <c r="FWA75" s="137"/>
      <c r="FWB75" s="275"/>
      <c r="FWC75" s="272"/>
      <c r="FWD75" s="272"/>
      <c r="FWE75" s="273"/>
      <c r="FWF75" s="274"/>
      <c r="FWG75" s="274"/>
      <c r="FWH75"/>
      <c r="FWI75"/>
      <c r="FWJ75" s="137"/>
      <c r="FWK75" s="275"/>
      <c r="FWL75" s="272"/>
      <c r="FWM75" s="272"/>
      <c r="FWN75" s="273"/>
      <c r="FWO75" s="274"/>
      <c r="FWP75" s="274"/>
      <c r="FWQ75"/>
      <c r="FWR75"/>
      <c r="FWS75" s="137"/>
      <c r="FWT75" s="275"/>
      <c r="FWU75" s="272"/>
      <c r="FWV75" s="272"/>
      <c r="FWW75" s="273"/>
      <c r="FWX75" s="274"/>
      <c r="FWY75" s="274"/>
      <c r="FWZ75"/>
      <c r="FXA75"/>
      <c r="FXB75" s="137"/>
      <c r="FXC75" s="275"/>
      <c r="FXD75" s="272"/>
      <c r="FXE75" s="272"/>
      <c r="FXF75" s="273"/>
      <c r="FXG75" s="274"/>
      <c r="FXH75" s="274"/>
      <c r="FXI75"/>
      <c r="FXJ75"/>
      <c r="FXK75" s="137"/>
      <c r="FXL75" s="275"/>
      <c r="FXM75" s="272"/>
      <c r="FXN75" s="272"/>
      <c r="FXO75" s="273"/>
      <c r="FXP75" s="274"/>
      <c r="FXQ75" s="274"/>
      <c r="FXR75"/>
      <c r="FXS75"/>
      <c r="FXT75" s="137"/>
      <c r="FXU75" s="275"/>
      <c r="FXV75" s="272"/>
      <c r="FXW75" s="272"/>
      <c r="FXX75" s="273"/>
      <c r="FXY75" s="274"/>
      <c r="FXZ75" s="274"/>
      <c r="FYA75"/>
      <c r="FYB75"/>
      <c r="FYC75" s="137"/>
      <c r="FYD75" s="275"/>
      <c r="FYE75" s="272"/>
      <c r="FYF75" s="272"/>
      <c r="FYG75" s="273"/>
      <c r="FYH75" s="274"/>
      <c r="FYI75" s="274"/>
      <c r="FYJ75"/>
      <c r="FYK75"/>
      <c r="FYL75" s="137"/>
      <c r="FYM75" s="275"/>
      <c r="FYN75" s="272"/>
      <c r="FYO75" s="272"/>
      <c r="FYP75" s="273"/>
      <c r="FYQ75" s="274"/>
      <c r="FYR75" s="274"/>
      <c r="FYS75"/>
      <c r="FYT75"/>
      <c r="FYU75" s="137"/>
      <c r="FYV75" s="275"/>
      <c r="FYW75" s="272"/>
      <c r="FYX75" s="272"/>
      <c r="FYY75" s="273"/>
      <c r="FYZ75" s="274"/>
      <c r="FZA75" s="274"/>
      <c r="FZB75"/>
      <c r="FZC75"/>
      <c r="FZD75" s="137"/>
      <c r="FZE75" s="275"/>
      <c r="FZF75" s="272"/>
      <c r="FZG75" s="272"/>
      <c r="FZH75" s="273"/>
      <c r="FZI75" s="274"/>
      <c r="FZJ75" s="274"/>
      <c r="FZK75"/>
      <c r="FZL75"/>
      <c r="FZM75" s="137"/>
      <c r="FZN75" s="275"/>
      <c r="FZO75" s="272"/>
      <c r="FZP75" s="272"/>
      <c r="FZQ75" s="273"/>
      <c r="FZR75" s="274"/>
      <c r="FZS75" s="274"/>
      <c r="FZT75"/>
      <c r="FZU75"/>
      <c r="FZV75" s="137"/>
      <c r="FZW75" s="275"/>
      <c r="FZX75" s="272"/>
      <c r="FZY75" s="272"/>
      <c r="FZZ75" s="273"/>
      <c r="GAA75" s="274"/>
      <c r="GAB75" s="274"/>
      <c r="GAC75"/>
      <c r="GAD75"/>
      <c r="GAE75" s="137"/>
      <c r="GAF75" s="275"/>
      <c r="GAG75" s="272"/>
      <c r="GAH75" s="272"/>
      <c r="GAI75" s="273"/>
      <c r="GAJ75" s="274"/>
      <c r="GAK75" s="274"/>
      <c r="GAL75"/>
      <c r="GAM75"/>
      <c r="GAN75" s="137"/>
      <c r="GAO75" s="275"/>
      <c r="GAP75" s="272"/>
      <c r="GAQ75" s="272"/>
      <c r="GAR75" s="273"/>
      <c r="GAS75" s="274"/>
      <c r="GAT75" s="274"/>
      <c r="GAU75"/>
      <c r="GAV75"/>
      <c r="GAW75" s="137"/>
      <c r="GAX75" s="275"/>
      <c r="GAY75" s="272"/>
      <c r="GAZ75" s="272"/>
      <c r="GBA75" s="273"/>
      <c r="GBB75" s="274"/>
      <c r="GBC75" s="274"/>
      <c r="GBD75"/>
      <c r="GBE75"/>
      <c r="GBF75" s="137"/>
      <c r="GBG75" s="275"/>
      <c r="GBH75" s="272"/>
      <c r="GBI75" s="272"/>
      <c r="GBJ75" s="273"/>
      <c r="GBK75" s="274"/>
      <c r="GBL75" s="274"/>
      <c r="GBM75"/>
      <c r="GBN75"/>
      <c r="GBO75" s="137"/>
      <c r="GBP75" s="275"/>
      <c r="GBQ75" s="272"/>
      <c r="GBR75" s="272"/>
      <c r="GBS75" s="273"/>
      <c r="GBT75" s="274"/>
      <c r="GBU75" s="274"/>
      <c r="GBV75"/>
      <c r="GBW75"/>
      <c r="GBX75" s="137"/>
      <c r="GBY75" s="275"/>
      <c r="GBZ75" s="272"/>
      <c r="GCA75" s="272"/>
      <c r="GCB75" s="273"/>
      <c r="GCC75" s="274"/>
      <c r="GCD75" s="274"/>
      <c r="GCE75"/>
      <c r="GCF75"/>
      <c r="GCG75" s="137"/>
      <c r="GCH75" s="275"/>
      <c r="GCI75" s="272"/>
      <c r="GCJ75" s="272"/>
      <c r="GCK75" s="273"/>
      <c r="GCL75" s="274"/>
      <c r="GCM75" s="274"/>
      <c r="GCN75"/>
      <c r="GCO75"/>
      <c r="GCP75" s="137"/>
      <c r="GCQ75" s="275"/>
      <c r="GCR75" s="272"/>
      <c r="GCS75" s="272"/>
      <c r="GCT75" s="273"/>
      <c r="GCU75" s="274"/>
      <c r="GCV75" s="274"/>
      <c r="GCW75"/>
      <c r="GCX75"/>
      <c r="GCY75" s="137"/>
      <c r="GCZ75" s="275"/>
      <c r="GDA75" s="272"/>
      <c r="GDB75" s="272"/>
      <c r="GDC75" s="273"/>
      <c r="GDD75" s="274"/>
      <c r="GDE75" s="274"/>
      <c r="GDF75"/>
      <c r="GDG75"/>
      <c r="GDH75" s="137"/>
      <c r="GDI75" s="275"/>
      <c r="GDJ75" s="272"/>
      <c r="GDK75" s="272"/>
      <c r="GDL75" s="273"/>
      <c r="GDM75" s="274"/>
      <c r="GDN75" s="274"/>
      <c r="GDO75"/>
      <c r="GDP75"/>
      <c r="GDQ75" s="137"/>
      <c r="GDR75" s="275"/>
      <c r="GDS75" s="272"/>
      <c r="GDT75" s="272"/>
      <c r="GDU75" s="273"/>
      <c r="GDV75" s="274"/>
      <c r="GDW75" s="274"/>
      <c r="GDX75"/>
      <c r="GDY75"/>
      <c r="GDZ75" s="137"/>
      <c r="GEA75" s="275"/>
      <c r="GEB75" s="272"/>
      <c r="GEC75" s="272"/>
      <c r="GED75" s="273"/>
      <c r="GEE75" s="274"/>
      <c r="GEF75" s="274"/>
      <c r="GEG75"/>
      <c r="GEH75"/>
      <c r="GEI75" s="137"/>
      <c r="GEJ75" s="275"/>
      <c r="GEK75" s="272"/>
      <c r="GEL75" s="272"/>
      <c r="GEM75" s="273"/>
      <c r="GEN75" s="274"/>
      <c r="GEO75" s="274"/>
      <c r="GEP75"/>
      <c r="GEQ75"/>
      <c r="GER75" s="137"/>
      <c r="GES75" s="275"/>
      <c r="GET75" s="272"/>
      <c r="GEU75" s="272"/>
      <c r="GEV75" s="273"/>
      <c r="GEW75" s="274"/>
      <c r="GEX75" s="274"/>
      <c r="GEY75"/>
      <c r="GEZ75"/>
      <c r="GFA75" s="137"/>
      <c r="GFB75" s="275"/>
      <c r="GFC75" s="272"/>
      <c r="GFD75" s="272"/>
      <c r="GFE75" s="273"/>
      <c r="GFF75" s="274"/>
      <c r="GFG75" s="274"/>
      <c r="GFH75"/>
      <c r="GFI75"/>
      <c r="GFJ75" s="137"/>
      <c r="GFK75" s="275"/>
      <c r="GFL75" s="272"/>
      <c r="GFM75" s="272"/>
      <c r="GFN75" s="273"/>
      <c r="GFO75" s="274"/>
      <c r="GFP75" s="274"/>
      <c r="GFQ75"/>
      <c r="GFR75"/>
      <c r="GFS75" s="137"/>
      <c r="GFT75" s="275"/>
      <c r="GFU75" s="272"/>
      <c r="GFV75" s="272"/>
      <c r="GFW75" s="273"/>
      <c r="GFX75" s="274"/>
      <c r="GFY75" s="274"/>
      <c r="GFZ75"/>
      <c r="GGA75"/>
      <c r="GGB75" s="137"/>
      <c r="GGC75" s="275"/>
      <c r="GGD75" s="272"/>
      <c r="GGE75" s="272"/>
      <c r="GGF75" s="273"/>
      <c r="GGG75" s="274"/>
      <c r="GGH75" s="274"/>
      <c r="GGI75"/>
      <c r="GGJ75"/>
      <c r="GGK75" s="137"/>
      <c r="GGL75" s="275"/>
      <c r="GGM75" s="272"/>
      <c r="GGN75" s="272"/>
      <c r="GGO75" s="273"/>
      <c r="GGP75" s="274"/>
      <c r="GGQ75" s="274"/>
      <c r="GGR75"/>
      <c r="GGS75"/>
      <c r="GGT75" s="137"/>
      <c r="GGU75" s="275"/>
      <c r="GGV75" s="272"/>
      <c r="GGW75" s="272"/>
      <c r="GGX75" s="273"/>
      <c r="GGY75" s="274"/>
      <c r="GGZ75" s="274"/>
      <c r="GHA75"/>
      <c r="GHB75"/>
      <c r="GHC75" s="137"/>
      <c r="GHD75" s="275"/>
      <c r="GHE75" s="272"/>
      <c r="GHF75" s="272"/>
      <c r="GHG75" s="273"/>
      <c r="GHH75" s="274"/>
      <c r="GHI75" s="274"/>
      <c r="GHJ75"/>
      <c r="GHK75"/>
      <c r="GHL75" s="137"/>
      <c r="GHM75" s="275"/>
      <c r="GHN75" s="272"/>
      <c r="GHO75" s="272"/>
      <c r="GHP75" s="273"/>
      <c r="GHQ75" s="274"/>
      <c r="GHR75" s="274"/>
      <c r="GHS75"/>
      <c r="GHT75"/>
      <c r="GHU75" s="137"/>
      <c r="GHV75" s="275"/>
      <c r="GHW75" s="272"/>
      <c r="GHX75" s="272"/>
      <c r="GHY75" s="273"/>
      <c r="GHZ75" s="274"/>
      <c r="GIA75" s="274"/>
      <c r="GIB75"/>
      <c r="GIC75"/>
      <c r="GID75" s="137"/>
      <c r="GIE75" s="275"/>
      <c r="GIF75" s="272"/>
      <c r="GIG75" s="272"/>
      <c r="GIH75" s="273"/>
      <c r="GII75" s="274"/>
      <c r="GIJ75" s="274"/>
      <c r="GIK75"/>
      <c r="GIL75"/>
      <c r="GIM75" s="137"/>
      <c r="GIN75" s="275"/>
      <c r="GIO75" s="272"/>
      <c r="GIP75" s="272"/>
      <c r="GIQ75" s="273"/>
      <c r="GIR75" s="274"/>
      <c r="GIS75" s="274"/>
      <c r="GIT75"/>
      <c r="GIU75"/>
      <c r="GIV75" s="137"/>
      <c r="GIW75" s="275"/>
      <c r="GIX75" s="272"/>
      <c r="GIY75" s="272"/>
      <c r="GIZ75" s="273"/>
      <c r="GJA75" s="274"/>
      <c r="GJB75" s="274"/>
      <c r="GJC75"/>
      <c r="GJD75"/>
      <c r="GJE75" s="137"/>
      <c r="GJF75" s="275"/>
      <c r="GJG75" s="272"/>
      <c r="GJH75" s="272"/>
      <c r="GJI75" s="273"/>
      <c r="GJJ75" s="274"/>
      <c r="GJK75" s="274"/>
      <c r="GJL75"/>
      <c r="GJM75"/>
      <c r="GJN75" s="137"/>
      <c r="GJO75" s="275"/>
      <c r="GJP75" s="272"/>
      <c r="GJQ75" s="272"/>
      <c r="GJR75" s="273"/>
      <c r="GJS75" s="274"/>
      <c r="GJT75" s="274"/>
      <c r="GJU75"/>
      <c r="GJV75"/>
      <c r="GJW75" s="137"/>
      <c r="GJX75" s="275"/>
      <c r="GJY75" s="272"/>
      <c r="GJZ75" s="272"/>
      <c r="GKA75" s="273"/>
      <c r="GKB75" s="274"/>
      <c r="GKC75" s="274"/>
      <c r="GKD75"/>
      <c r="GKE75"/>
      <c r="GKF75" s="137"/>
      <c r="GKG75" s="275"/>
      <c r="GKH75" s="272"/>
      <c r="GKI75" s="272"/>
      <c r="GKJ75" s="273"/>
      <c r="GKK75" s="274"/>
      <c r="GKL75" s="274"/>
      <c r="GKM75"/>
      <c r="GKN75"/>
      <c r="GKO75" s="137"/>
      <c r="GKP75" s="275"/>
      <c r="GKQ75" s="272"/>
      <c r="GKR75" s="272"/>
      <c r="GKS75" s="273"/>
      <c r="GKT75" s="274"/>
      <c r="GKU75" s="274"/>
      <c r="GKV75"/>
      <c r="GKW75"/>
      <c r="GKX75" s="137"/>
      <c r="GKY75" s="275"/>
      <c r="GKZ75" s="272"/>
      <c r="GLA75" s="272"/>
      <c r="GLB75" s="273"/>
      <c r="GLC75" s="274"/>
      <c r="GLD75" s="274"/>
      <c r="GLE75"/>
      <c r="GLF75"/>
      <c r="GLG75" s="137"/>
      <c r="GLH75" s="275"/>
      <c r="GLI75" s="272"/>
      <c r="GLJ75" s="272"/>
      <c r="GLK75" s="273"/>
      <c r="GLL75" s="274"/>
      <c r="GLM75" s="274"/>
      <c r="GLN75"/>
      <c r="GLO75"/>
      <c r="GLP75" s="137"/>
      <c r="GLQ75" s="275"/>
      <c r="GLR75" s="272"/>
      <c r="GLS75" s="272"/>
      <c r="GLT75" s="273"/>
      <c r="GLU75" s="274"/>
      <c r="GLV75" s="274"/>
      <c r="GLW75"/>
      <c r="GLX75"/>
      <c r="GLY75" s="137"/>
      <c r="GLZ75" s="275"/>
      <c r="GMA75" s="272"/>
      <c r="GMB75" s="272"/>
      <c r="GMC75" s="273"/>
      <c r="GMD75" s="274"/>
      <c r="GME75" s="274"/>
      <c r="GMF75"/>
      <c r="GMG75"/>
      <c r="GMH75" s="137"/>
      <c r="GMI75" s="275"/>
      <c r="GMJ75" s="272"/>
      <c r="GMK75" s="272"/>
      <c r="GML75" s="273"/>
      <c r="GMM75" s="274"/>
      <c r="GMN75" s="274"/>
      <c r="GMO75"/>
      <c r="GMP75"/>
      <c r="GMQ75" s="137"/>
      <c r="GMR75" s="275"/>
      <c r="GMS75" s="272"/>
      <c r="GMT75" s="272"/>
      <c r="GMU75" s="273"/>
      <c r="GMV75" s="274"/>
      <c r="GMW75" s="274"/>
      <c r="GMX75"/>
      <c r="GMY75"/>
      <c r="GMZ75" s="137"/>
      <c r="GNA75" s="275"/>
      <c r="GNB75" s="272"/>
      <c r="GNC75" s="272"/>
      <c r="GND75" s="273"/>
      <c r="GNE75" s="274"/>
      <c r="GNF75" s="274"/>
      <c r="GNG75"/>
      <c r="GNH75"/>
      <c r="GNI75" s="137"/>
      <c r="GNJ75" s="275"/>
      <c r="GNK75" s="272"/>
      <c r="GNL75" s="272"/>
      <c r="GNM75" s="273"/>
      <c r="GNN75" s="274"/>
      <c r="GNO75" s="274"/>
      <c r="GNP75"/>
      <c r="GNQ75"/>
      <c r="GNR75" s="137"/>
      <c r="GNS75" s="275"/>
      <c r="GNT75" s="272"/>
      <c r="GNU75" s="272"/>
      <c r="GNV75" s="273"/>
      <c r="GNW75" s="274"/>
      <c r="GNX75" s="274"/>
      <c r="GNY75"/>
      <c r="GNZ75"/>
      <c r="GOA75" s="137"/>
      <c r="GOB75" s="275"/>
      <c r="GOC75" s="272"/>
      <c r="GOD75" s="272"/>
      <c r="GOE75" s="273"/>
      <c r="GOF75" s="274"/>
      <c r="GOG75" s="274"/>
      <c r="GOH75"/>
      <c r="GOI75"/>
      <c r="GOJ75" s="137"/>
      <c r="GOK75" s="275"/>
      <c r="GOL75" s="272"/>
      <c r="GOM75" s="272"/>
      <c r="GON75" s="273"/>
      <c r="GOO75" s="274"/>
      <c r="GOP75" s="274"/>
      <c r="GOQ75"/>
      <c r="GOR75"/>
      <c r="GOS75" s="137"/>
      <c r="GOT75" s="275"/>
      <c r="GOU75" s="272"/>
      <c r="GOV75" s="272"/>
      <c r="GOW75" s="273"/>
      <c r="GOX75" s="274"/>
      <c r="GOY75" s="274"/>
      <c r="GOZ75"/>
      <c r="GPA75"/>
      <c r="GPB75" s="137"/>
      <c r="GPC75" s="275"/>
      <c r="GPD75" s="272"/>
      <c r="GPE75" s="272"/>
      <c r="GPF75" s="273"/>
      <c r="GPG75" s="274"/>
      <c r="GPH75" s="274"/>
      <c r="GPI75"/>
      <c r="GPJ75"/>
      <c r="GPK75" s="137"/>
      <c r="GPL75" s="275"/>
      <c r="GPM75" s="272"/>
      <c r="GPN75" s="272"/>
      <c r="GPO75" s="273"/>
      <c r="GPP75" s="274"/>
      <c r="GPQ75" s="274"/>
      <c r="GPR75"/>
      <c r="GPS75"/>
      <c r="GPT75" s="137"/>
      <c r="GPU75" s="275"/>
      <c r="GPV75" s="272"/>
      <c r="GPW75" s="272"/>
      <c r="GPX75" s="273"/>
      <c r="GPY75" s="274"/>
      <c r="GPZ75" s="274"/>
      <c r="GQA75"/>
      <c r="GQB75"/>
      <c r="GQC75" s="137"/>
      <c r="GQD75" s="275"/>
      <c r="GQE75" s="272"/>
      <c r="GQF75" s="272"/>
      <c r="GQG75" s="273"/>
      <c r="GQH75" s="274"/>
      <c r="GQI75" s="274"/>
      <c r="GQJ75"/>
      <c r="GQK75"/>
      <c r="GQL75" s="137"/>
      <c r="GQM75" s="275"/>
      <c r="GQN75" s="272"/>
      <c r="GQO75" s="272"/>
      <c r="GQP75" s="273"/>
      <c r="GQQ75" s="274"/>
      <c r="GQR75" s="274"/>
      <c r="GQS75"/>
      <c r="GQT75"/>
      <c r="GQU75" s="137"/>
      <c r="GQV75" s="275"/>
      <c r="GQW75" s="272"/>
      <c r="GQX75" s="272"/>
      <c r="GQY75" s="273"/>
      <c r="GQZ75" s="274"/>
      <c r="GRA75" s="274"/>
      <c r="GRB75"/>
      <c r="GRC75"/>
      <c r="GRD75" s="137"/>
      <c r="GRE75" s="275"/>
      <c r="GRF75" s="272"/>
      <c r="GRG75" s="272"/>
      <c r="GRH75" s="273"/>
      <c r="GRI75" s="274"/>
      <c r="GRJ75" s="274"/>
      <c r="GRK75"/>
      <c r="GRL75"/>
      <c r="GRM75" s="137"/>
      <c r="GRN75" s="275"/>
      <c r="GRO75" s="272"/>
      <c r="GRP75" s="272"/>
      <c r="GRQ75" s="273"/>
      <c r="GRR75" s="274"/>
      <c r="GRS75" s="274"/>
      <c r="GRT75"/>
      <c r="GRU75"/>
      <c r="GRV75" s="137"/>
      <c r="GRW75" s="275"/>
      <c r="GRX75" s="272"/>
      <c r="GRY75" s="272"/>
      <c r="GRZ75" s="273"/>
      <c r="GSA75" s="274"/>
      <c r="GSB75" s="274"/>
      <c r="GSC75"/>
      <c r="GSD75"/>
      <c r="GSE75" s="137"/>
      <c r="GSF75" s="275"/>
      <c r="GSG75" s="272"/>
      <c r="GSH75" s="272"/>
      <c r="GSI75" s="273"/>
      <c r="GSJ75" s="274"/>
      <c r="GSK75" s="274"/>
      <c r="GSL75"/>
      <c r="GSM75"/>
      <c r="GSN75" s="137"/>
      <c r="GSO75" s="275"/>
      <c r="GSP75" s="272"/>
      <c r="GSQ75" s="272"/>
      <c r="GSR75" s="273"/>
      <c r="GSS75" s="274"/>
      <c r="GST75" s="274"/>
      <c r="GSU75"/>
      <c r="GSV75"/>
      <c r="GSW75" s="137"/>
      <c r="GSX75" s="275"/>
      <c r="GSY75" s="272"/>
      <c r="GSZ75" s="272"/>
      <c r="GTA75" s="273"/>
      <c r="GTB75" s="274"/>
      <c r="GTC75" s="274"/>
      <c r="GTD75"/>
      <c r="GTE75"/>
      <c r="GTF75" s="137"/>
      <c r="GTG75" s="275"/>
      <c r="GTH75" s="272"/>
      <c r="GTI75" s="272"/>
      <c r="GTJ75" s="273"/>
      <c r="GTK75" s="274"/>
      <c r="GTL75" s="274"/>
      <c r="GTM75"/>
      <c r="GTN75"/>
      <c r="GTO75" s="137"/>
      <c r="GTP75" s="275"/>
      <c r="GTQ75" s="272"/>
      <c r="GTR75" s="272"/>
      <c r="GTS75" s="273"/>
      <c r="GTT75" s="274"/>
      <c r="GTU75" s="274"/>
      <c r="GTV75"/>
      <c r="GTW75"/>
      <c r="GTX75" s="137"/>
      <c r="GTY75" s="275"/>
      <c r="GTZ75" s="272"/>
      <c r="GUA75" s="272"/>
      <c r="GUB75" s="273"/>
      <c r="GUC75" s="274"/>
      <c r="GUD75" s="274"/>
      <c r="GUE75"/>
      <c r="GUF75"/>
      <c r="GUG75" s="137"/>
      <c r="GUH75" s="275"/>
      <c r="GUI75" s="272"/>
      <c r="GUJ75" s="272"/>
      <c r="GUK75" s="273"/>
      <c r="GUL75" s="274"/>
      <c r="GUM75" s="274"/>
      <c r="GUN75"/>
      <c r="GUO75"/>
      <c r="GUP75" s="137"/>
      <c r="GUQ75" s="275"/>
      <c r="GUR75" s="272"/>
      <c r="GUS75" s="272"/>
      <c r="GUT75" s="273"/>
      <c r="GUU75" s="274"/>
      <c r="GUV75" s="274"/>
      <c r="GUW75"/>
      <c r="GUX75"/>
      <c r="GUY75" s="137"/>
      <c r="GUZ75" s="275"/>
      <c r="GVA75" s="272"/>
      <c r="GVB75" s="272"/>
      <c r="GVC75" s="273"/>
      <c r="GVD75" s="274"/>
      <c r="GVE75" s="274"/>
      <c r="GVF75"/>
      <c r="GVG75"/>
      <c r="GVH75" s="137"/>
      <c r="GVI75" s="275"/>
      <c r="GVJ75" s="272"/>
      <c r="GVK75" s="272"/>
      <c r="GVL75" s="273"/>
      <c r="GVM75" s="274"/>
      <c r="GVN75" s="274"/>
      <c r="GVO75"/>
      <c r="GVP75"/>
      <c r="GVQ75" s="137"/>
      <c r="GVR75" s="275"/>
      <c r="GVS75" s="272"/>
      <c r="GVT75" s="272"/>
      <c r="GVU75" s="273"/>
      <c r="GVV75" s="274"/>
      <c r="GVW75" s="274"/>
      <c r="GVX75"/>
      <c r="GVY75"/>
      <c r="GVZ75" s="137"/>
      <c r="GWA75" s="275"/>
      <c r="GWB75" s="272"/>
      <c r="GWC75" s="272"/>
      <c r="GWD75" s="273"/>
      <c r="GWE75" s="274"/>
      <c r="GWF75" s="274"/>
      <c r="GWG75"/>
      <c r="GWH75"/>
      <c r="GWI75" s="137"/>
      <c r="GWJ75" s="275"/>
      <c r="GWK75" s="272"/>
      <c r="GWL75" s="272"/>
      <c r="GWM75" s="273"/>
      <c r="GWN75" s="274"/>
      <c r="GWO75" s="274"/>
      <c r="GWP75"/>
      <c r="GWQ75"/>
      <c r="GWR75" s="137"/>
      <c r="GWS75" s="275"/>
      <c r="GWT75" s="272"/>
      <c r="GWU75" s="272"/>
      <c r="GWV75" s="273"/>
      <c r="GWW75" s="274"/>
      <c r="GWX75" s="274"/>
      <c r="GWY75"/>
      <c r="GWZ75"/>
      <c r="GXA75" s="137"/>
      <c r="GXB75" s="275"/>
      <c r="GXC75" s="272"/>
      <c r="GXD75" s="272"/>
      <c r="GXE75" s="273"/>
      <c r="GXF75" s="274"/>
      <c r="GXG75" s="274"/>
      <c r="GXH75"/>
      <c r="GXI75"/>
      <c r="GXJ75" s="137"/>
      <c r="GXK75" s="275"/>
      <c r="GXL75" s="272"/>
      <c r="GXM75" s="272"/>
      <c r="GXN75" s="273"/>
      <c r="GXO75" s="274"/>
      <c r="GXP75" s="274"/>
      <c r="GXQ75"/>
      <c r="GXR75"/>
      <c r="GXS75" s="137"/>
      <c r="GXT75" s="275"/>
      <c r="GXU75" s="272"/>
      <c r="GXV75" s="272"/>
      <c r="GXW75" s="273"/>
      <c r="GXX75" s="274"/>
      <c r="GXY75" s="274"/>
      <c r="GXZ75"/>
      <c r="GYA75"/>
      <c r="GYB75" s="137"/>
      <c r="GYC75" s="275"/>
      <c r="GYD75" s="272"/>
      <c r="GYE75" s="272"/>
      <c r="GYF75" s="273"/>
      <c r="GYG75" s="274"/>
      <c r="GYH75" s="274"/>
      <c r="GYI75"/>
      <c r="GYJ75"/>
      <c r="GYK75" s="137"/>
      <c r="GYL75" s="275"/>
      <c r="GYM75" s="272"/>
      <c r="GYN75" s="272"/>
      <c r="GYO75" s="273"/>
      <c r="GYP75" s="274"/>
      <c r="GYQ75" s="274"/>
      <c r="GYR75"/>
      <c r="GYS75"/>
      <c r="GYT75" s="137"/>
      <c r="GYU75" s="275"/>
      <c r="GYV75" s="272"/>
      <c r="GYW75" s="272"/>
      <c r="GYX75" s="273"/>
      <c r="GYY75" s="274"/>
      <c r="GYZ75" s="274"/>
      <c r="GZA75"/>
      <c r="GZB75"/>
      <c r="GZC75" s="137"/>
      <c r="GZD75" s="275"/>
      <c r="GZE75" s="272"/>
      <c r="GZF75" s="272"/>
      <c r="GZG75" s="273"/>
      <c r="GZH75" s="274"/>
      <c r="GZI75" s="274"/>
      <c r="GZJ75"/>
      <c r="GZK75"/>
      <c r="GZL75" s="137"/>
      <c r="GZM75" s="275"/>
      <c r="GZN75" s="272"/>
      <c r="GZO75" s="272"/>
      <c r="GZP75" s="273"/>
      <c r="GZQ75" s="274"/>
      <c r="GZR75" s="274"/>
      <c r="GZS75"/>
      <c r="GZT75"/>
      <c r="GZU75" s="137"/>
      <c r="GZV75" s="275"/>
      <c r="GZW75" s="272"/>
      <c r="GZX75" s="272"/>
      <c r="GZY75" s="273"/>
      <c r="GZZ75" s="274"/>
      <c r="HAA75" s="274"/>
      <c r="HAB75"/>
      <c r="HAC75"/>
      <c r="HAD75" s="137"/>
      <c r="HAE75" s="275"/>
      <c r="HAF75" s="272"/>
      <c r="HAG75" s="272"/>
      <c r="HAH75" s="273"/>
      <c r="HAI75" s="274"/>
      <c r="HAJ75" s="274"/>
      <c r="HAK75"/>
      <c r="HAL75"/>
      <c r="HAM75" s="137"/>
      <c r="HAN75" s="275"/>
      <c r="HAO75" s="272"/>
      <c r="HAP75" s="272"/>
      <c r="HAQ75" s="273"/>
      <c r="HAR75" s="274"/>
      <c r="HAS75" s="274"/>
      <c r="HAT75"/>
      <c r="HAU75"/>
      <c r="HAV75" s="137"/>
      <c r="HAW75" s="275"/>
      <c r="HAX75" s="272"/>
      <c r="HAY75" s="272"/>
      <c r="HAZ75" s="273"/>
      <c r="HBA75" s="274"/>
      <c r="HBB75" s="274"/>
      <c r="HBC75"/>
      <c r="HBD75"/>
      <c r="HBE75" s="137"/>
      <c r="HBF75" s="275"/>
      <c r="HBG75" s="272"/>
      <c r="HBH75" s="272"/>
      <c r="HBI75" s="273"/>
      <c r="HBJ75" s="274"/>
      <c r="HBK75" s="274"/>
      <c r="HBL75"/>
      <c r="HBM75"/>
      <c r="HBN75" s="137"/>
      <c r="HBO75" s="275"/>
      <c r="HBP75" s="272"/>
      <c r="HBQ75" s="272"/>
      <c r="HBR75" s="273"/>
      <c r="HBS75" s="274"/>
      <c r="HBT75" s="274"/>
      <c r="HBU75"/>
      <c r="HBV75"/>
      <c r="HBW75" s="137"/>
      <c r="HBX75" s="275"/>
      <c r="HBY75" s="272"/>
      <c r="HBZ75" s="272"/>
      <c r="HCA75" s="273"/>
      <c r="HCB75" s="274"/>
      <c r="HCC75" s="274"/>
      <c r="HCD75"/>
      <c r="HCE75"/>
      <c r="HCF75" s="137"/>
      <c r="HCG75" s="275"/>
      <c r="HCH75" s="272"/>
      <c r="HCI75" s="272"/>
      <c r="HCJ75" s="273"/>
      <c r="HCK75" s="274"/>
      <c r="HCL75" s="274"/>
      <c r="HCM75"/>
      <c r="HCN75"/>
      <c r="HCO75" s="137"/>
      <c r="HCP75" s="275"/>
      <c r="HCQ75" s="272"/>
      <c r="HCR75" s="272"/>
      <c r="HCS75" s="273"/>
      <c r="HCT75" s="274"/>
      <c r="HCU75" s="274"/>
      <c r="HCV75"/>
      <c r="HCW75"/>
      <c r="HCX75" s="137"/>
      <c r="HCY75" s="275"/>
      <c r="HCZ75" s="272"/>
      <c r="HDA75" s="272"/>
      <c r="HDB75" s="273"/>
      <c r="HDC75" s="274"/>
      <c r="HDD75" s="274"/>
      <c r="HDE75"/>
      <c r="HDF75"/>
      <c r="HDG75" s="137"/>
      <c r="HDH75" s="275"/>
      <c r="HDI75" s="272"/>
      <c r="HDJ75" s="272"/>
      <c r="HDK75" s="273"/>
      <c r="HDL75" s="274"/>
      <c r="HDM75" s="274"/>
      <c r="HDN75"/>
      <c r="HDO75"/>
      <c r="HDP75" s="137"/>
      <c r="HDQ75" s="275"/>
      <c r="HDR75" s="272"/>
      <c r="HDS75" s="272"/>
      <c r="HDT75" s="273"/>
      <c r="HDU75" s="274"/>
      <c r="HDV75" s="274"/>
      <c r="HDW75"/>
      <c r="HDX75"/>
      <c r="HDY75" s="137"/>
      <c r="HDZ75" s="275"/>
      <c r="HEA75" s="272"/>
      <c r="HEB75" s="272"/>
      <c r="HEC75" s="273"/>
      <c r="HED75" s="274"/>
      <c r="HEE75" s="274"/>
      <c r="HEF75"/>
      <c r="HEG75"/>
      <c r="HEH75" s="137"/>
      <c r="HEI75" s="275"/>
      <c r="HEJ75" s="272"/>
      <c r="HEK75" s="272"/>
      <c r="HEL75" s="273"/>
      <c r="HEM75" s="274"/>
      <c r="HEN75" s="274"/>
      <c r="HEO75"/>
      <c r="HEP75"/>
      <c r="HEQ75" s="137"/>
      <c r="HER75" s="275"/>
      <c r="HES75" s="272"/>
      <c r="HET75" s="272"/>
      <c r="HEU75" s="273"/>
      <c r="HEV75" s="274"/>
      <c r="HEW75" s="274"/>
      <c r="HEX75"/>
      <c r="HEY75"/>
      <c r="HEZ75" s="137"/>
      <c r="HFA75" s="275"/>
      <c r="HFB75" s="272"/>
      <c r="HFC75" s="272"/>
      <c r="HFD75" s="273"/>
      <c r="HFE75" s="274"/>
      <c r="HFF75" s="274"/>
      <c r="HFG75"/>
      <c r="HFH75"/>
      <c r="HFI75" s="137"/>
      <c r="HFJ75" s="275"/>
      <c r="HFK75" s="272"/>
      <c r="HFL75" s="272"/>
      <c r="HFM75" s="273"/>
      <c r="HFN75" s="274"/>
      <c r="HFO75" s="274"/>
      <c r="HFP75"/>
      <c r="HFQ75"/>
      <c r="HFR75" s="137"/>
      <c r="HFS75" s="275"/>
      <c r="HFT75" s="272"/>
      <c r="HFU75" s="272"/>
      <c r="HFV75" s="273"/>
      <c r="HFW75" s="274"/>
      <c r="HFX75" s="274"/>
      <c r="HFY75"/>
      <c r="HFZ75"/>
      <c r="HGA75" s="137"/>
      <c r="HGB75" s="275"/>
      <c r="HGC75" s="272"/>
      <c r="HGD75" s="272"/>
      <c r="HGE75" s="273"/>
      <c r="HGF75" s="274"/>
      <c r="HGG75" s="274"/>
      <c r="HGH75"/>
      <c r="HGI75"/>
      <c r="HGJ75" s="137"/>
      <c r="HGK75" s="275"/>
      <c r="HGL75" s="272"/>
      <c r="HGM75" s="272"/>
      <c r="HGN75" s="273"/>
      <c r="HGO75" s="274"/>
      <c r="HGP75" s="274"/>
      <c r="HGQ75"/>
      <c r="HGR75"/>
      <c r="HGS75" s="137"/>
      <c r="HGT75" s="275"/>
      <c r="HGU75" s="272"/>
      <c r="HGV75" s="272"/>
      <c r="HGW75" s="273"/>
      <c r="HGX75" s="274"/>
      <c r="HGY75" s="274"/>
      <c r="HGZ75"/>
      <c r="HHA75"/>
      <c r="HHB75" s="137"/>
      <c r="HHC75" s="275"/>
      <c r="HHD75" s="272"/>
      <c r="HHE75" s="272"/>
      <c r="HHF75" s="273"/>
      <c r="HHG75" s="274"/>
      <c r="HHH75" s="274"/>
      <c r="HHI75"/>
      <c r="HHJ75"/>
      <c r="HHK75" s="137"/>
      <c r="HHL75" s="275"/>
      <c r="HHM75" s="272"/>
      <c r="HHN75" s="272"/>
      <c r="HHO75" s="273"/>
      <c r="HHP75" s="274"/>
      <c r="HHQ75" s="274"/>
      <c r="HHR75"/>
      <c r="HHS75"/>
      <c r="HHT75" s="137"/>
      <c r="HHU75" s="275"/>
      <c r="HHV75" s="272"/>
      <c r="HHW75" s="272"/>
      <c r="HHX75" s="273"/>
      <c r="HHY75" s="274"/>
      <c r="HHZ75" s="274"/>
      <c r="HIA75"/>
      <c r="HIB75"/>
      <c r="HIC75" s="137"/>
      <c r="HID75" s="275"/>
      <c r="HIE75" s="272"/>
      <c r="HIF75" s="272"/>
      <c r="HIG75" s="273"/>
      <c r="HIH75" s="274"/>
      <c r="HII75" s="274"/>
      <c r="HIJ75"/>
      <c r="HIK75"/>
      <c r="HIL75" s="137"/>
      <c r="HIM75" s="275"/>
      <c r="HIN75" s="272"/>
      <c r="HIO75" s="272"/>
      <c r="HIP75" s="273"/>
      <c r="HIQ75" s="274"/>
      <c r="HIR75" s="274"/>
      <c r="HIS75"/>
      <c r="HIT75"/>
      <c r="HIU75" s="137"/>
      <c r="HIV75" s="275"/>
      <c r="HIW75" s="272"/>
      <c r="HIX75" s="272"/>
      <c r="HIY75" s="273"/>
      <c r="HIZ75" s="274"/>
      <c r="HJA75" s="274"/>
      <c r="HJB75"/>
      <c r="HJC75"/>
      <c r="HJD75" s="137"/>
      <c r="HJE75" s="275"/>
      <c r="HJF75" s="272"/>
      <c r="HJG75" s="272"/>
      <c r="HJH75" s="273"/>
      <c r="HJI75" s="274"/>
      <c r="HJJ75" s="274"/>
      <c r="HJK75"/>
      <c r="HJL75"/>
      <c r="HJM75" s="137"/>
      <c r="HJN75" s="275"/>
      <c r="HJO75" s="272"/>
      <c r="HJP75" s="272"/>
      <c r="HJQ75" s="273"/>
      <c r="HJR75" s="274"/>
      <c r="HJS75" s="274"/>
      <c r="HJT75"/>
      <c r="HJU75"/>
      <c r="HJV75" s="137"/>
      <c r="HJW75" s="275"/>
      <c r="HJX75" s="272"/>
      <c r="HJY75" s="272"/>
      <c r="HJZ75" s="273"/>
      <c r="HKA75" s="274"/>
      <c r="HKB75" s="274"/>
      <c r="HKC75"/>
      <c r="HKD75"/>
      <c r="HKE75" s="137"/>
      <c r="HKF75" s="275"/>
      <c r="HKG75" s="272"/>
      <c r="HKH75" s="272"/>
      <c r="HKI75" s="273"/>
      <c r="HKJ75" s="274"/>
      <c r="HKK75" s="274"/>
      <c r="HKL75"/>
      <c r="HKM75"/>
      <c r="HKN75" s="137"/>
      <c r="HKO75" s="275"/>
      <c r="HKP75" s="272"/>
      <c r="HKQ75" s="272"/>
      <c r="HKR75" s="273"/>
      <c r="HKS75" s="274"/>
      <c r="HKT75" s="274"/>
      <c r="HKU75"/>
      <c r="HKV75"/>
      <c r="HKW75" s="137"/>
      <c r="HKX75" s="275"/>
      <c r="HKY75" s="272"/>
      <c r="HKZ75" s="272"/>
      <c r="HLA75" s="273"/>
      <c r="HLB75" s="274"/>
      <c r="HLC75" s="274"/>
      <c r="HLD75"/>
      <c r="HLE75"/>
      <c r="HLF75" s="137"/>
      <c r="HLG75" s="275"/>
      <c r="HLH75" s="272"/>
      <c r="HLI75" s="272"/>
      <c r="HLJ75" s="273"/>
      <c r="HLK75" s="274"/>
      <c r="HLL75" s="274"/>
      <c r="HLM75"/>
      <c r="HLN75"/>
      <c r="HLO75" s="137"/>
      <c r="HLP75" s="275"/>
      <c r="HLQ75" s="272"/>
      <c r="HLR75" s="272"/>
      <c r="HLS75" s="273"/>
      <c r="HLT75" s="274"/>
      <c r="HLU75" s="274"/>
      <c r="HLV75"/>
      <c r="HLW75"/>
      <c r="HLX75" s="137"/>
      <c r="HLY75" s="275"/>
      <c r="HLZ75" s="272"/>
      <c r="HMA75" s="272"/>
      <c r="HMB75" s="273"/>
      <c r="HMC75" s="274"/>
      <c r="HMD75" s="274"/>
      <c r="HME75"/>
      <c r="HMF75"/>
      <c r="HMG75" s="137"/>
      <c r="HMH75" s="275"/>
      <c r="HMI75" s="272"/>
      <c r="HMJ75" s="272"/>
      <c r="HMK75" s="273"/>
      <c r="HML75" s="274"/>
      <c r="HMM75" s="274"/>
      <c r="HMN75"/>
      <c r="HMO75"/>
      <c r="HMP75" s="137"/>
      <c r="HMQ75" s="275"/>
      <c r="HMR75" s="272"/>
      <c r="HMS75" s="272"/>
      <c r="HMT75" s="273"/>
      <c r="HMU75" s="274"/>
      <c r="HMV75" s="274"/>
      <c r="HMW75"/>
      <c r="HMX75"/>
      <c r="HMY75" s="137"/>
      <c r="HMZ75" s="275"/>
      <c r="HNA75" s="272"/>
      <c r="HNB75" s="272"/>
      <c r="HNC75" s="273"/>
      <c r="HND75" s="274"/>
      <c r="HNE75" s="274"/>
      <c r="HNF75"/>
      <c r="HNG75"/>
      <c r="HNH75" s="137"/>
      <c r="HNI75" s="275"/>
      <c r="HNJ75" s="272"/>
      <c r="HNK75" s="272"/>
      <c r="HNL75" s="273"/>
      <c r="HNM75" s="274"/>
      <c r="HNN75" s="274"/>
      <c r="HNO75"/>
      <c r="HNP75"/>
      <c r="HNQ75" s="137"/>
      <c r="HNR75" s="275"/>
      <c r="HNS75" s="272"/>
      <c r="HNT75" s="272"/>
      <c r="HNU75" s="273"/>
      <c r="HNV75" s="274"/>
      <c r="HNW75" s="274"/>
      <c r="HNX75"/>
      <c r="HNY75"/>
      <c r="HNZ75" s="137"/>
      <c r="HOA75" s="275"/>
      <c r="HOB75" s="272"/>
      <c r="HOC75" s="272"/>
      <c r="HOD75" s="273"/>
      <c r="HOE75" s="274"/>
      <c r="HOF75" s="274"/>
      <c r="HOG75"/>
      <c r="HOH75"/>
      <c r="HOI75" s="137"/>
      <c r="HOJ75" s="275"/>
      <c r="HOK75" s="272"/>
      <c r="HOL75" s="272"/>
      <c r="HOM75" s="273"/>
      <c r="HON75" s="274"/>
      <c r="HOO75" s="274"/>
      <c r="HOP75"/>
      <c r="HOQ75"/>
      <c r="HOR75" s="137"/>
      <c r="HOS75" s="275"/>
      <c r="HOT75" s="272"/>
      <c r="HOU75" s="272"/>
      <c r="HOV75" s="273"/>
      <c r="HOW75" s="274"/>
      <c r="HOX75" s="274"/>
      <c r="HOY75"/>
      <c r="HOZ75"/>
      <c r="HPA75" s="137"/>
      <c r="HPB75" s="275"/>
      <c r="HPC75" s="272"/>
      <c r="HPD75" s="272"/>
      <c r="HPE75" s="273"/>
      <c r="HPF75" s="274"/>
      <c r="HPG75" s="274"/>
      <c r="HPH75"/>
      <c r="HPI75"/>
      <c r="HPJ75" s="137"/>
      <c r="HPK75" s="275"/>
      <c r="HPL75" s="272"/>
      <c r="HPM75" s="272"/>
      <c r="HPN75" s="273"/>
      <c r="HPO75" s="274"/>
      <c r="HPP75" s="274"/>
      <c r="HPQ75"/>
      <c r="HPR75"/>
      <c r="HPS75" s="137"/>
      <c r="HPT75" s="275"/>
      <c r="HPU75" s="272"/>
      <c r="HPV75" s="272"/>
      <c r="HPW75" s="273"/>
      <c r="HPX75" s="274"/>
      <c r="HPY75" s="274"/>
      <c r="HPZ75"/>
      <c r="HQA75"/>
      <c r="HQB75" s="137"/>
      <c r="HQC75" s="275"/>
      <c r="HQD75" s="272"/>
      <c r="HQE75" s="272"/>
      <c r="HQF75" s="273"/>
      <c r="HQG75" s="274"/>
      <c r="HQH75" s="274"/>
      <c r="HQI75"/>
      <c r="HQJ75"/>
      <c r="HQK75" s="137"/>
      <c r="HQL75" s="275"/>
      <c r="HQM75" s="272"/>
      <c r="HQN75" s="272"/>
      <c r="HQO75" s="273"/>
      <c r="HQP75" s="274"/>
      <c r="HQQ75" s="274"/>
      <c r="HQR75"/>
      <c r="HQS75"/>
      <c r="HQT75" s="137"/>
      <c r="HQU75" s="275"/>
      <c r="HQV75" s="272"/>
      <c r="HQW75" s="272"/>
      <c r="HQX75" s="273"/>
      <c r="HQY75" s="274"/>
      <c r="HQZ75" s="274"/>
      <c r="HRA75"/>
      <c r="HRB75"/>
      <c r="HRC75" s="137"/>
      <c r="HRD75" s="275"/>
      <c r="HRE75" s="272"/>
      <c r="HRF75" s="272"/>
      <c r="HRG75" s="273"/>
      <c r="HRH75" s="274"/>
      <c r="HRI75" s="274"/>
      <c r="HRJ75"/>
      <c r="HRK75"/>
      <c r="HRL75" s="137"/>
      <c r="HRM75" s="275"/>
      <c r="HRN75" s="272"/>
      <c r="HRO75" s="272"/>
      <c r="HRP75" s="273"/>
      <c r="HRQ75" s="274"/>
      <c r="HRR75" s="274"/>
      <c r="HRS75"/>
      <c r="HRT75"/>
      <c r="HRU75" s="137"/>
      <c r="HRV75" s="275"/>
      <c r="HRW75" s="272"/>
      <c r="HRX75" s="272"/>
      <c r="HRY75" s="273"/>
      <c r="HRZ75" s="274"/>
      <c r="HSA75" s="274"/>
      <c r="HSB75"/>
      <c r="HSC75"/>
      <c r="HSD75" s="137"/>
      <c r="HSE75" s="275"/>
      <c r="HSF75" s="272"/>
      <c r="HSG75" s="272"/>
      <c r="HSH75" s="273"/>
      <c r="HSI75" s="274"/>
      <c r="HSJ75" s="274"/>
      <c r="HSK75"/>
      <c r="HSL75"/>
      <c r="HSM75" s="137"/>
      <c r="HSN75" s="275"/>
      <c r="HSO75" s="272"/>
      <c r="HSP75" s="272"/>
      <c r="HSQ75" s="273"/>
      <c r="HSR75" s="274"/>
      <c r="HSS75" s="274"/>
      <c r="HST75"/>
      <c r="HSU75"/>
      <c r="HSV75" s="137"/>
      <c r="HSW75" s="275"/>
      <c r="HSX75" s="272"/>
      <c r="HSY75" s="272"/>
      <c r="HSZ75" s="273"/>
      <c r="HTA75" s="274"/>
      <c r="HTB75" s="274"/>
      <c r="HTC75"/>
      <c r="HTD75"/>
      <c r="HTE75" s="137"/>
      <c r="HTF75" s="275"/>
      <c r="HTG75" s="272"/>
      <c r="HTH75" s="272"/>
      <c r="HTI75" s="273"/>
      <c r="HTJ75" s="274"/>
      <c r="HTK75" s="274"/>
      <c r="HTL75"/>
      <c r="HTM75"/>
      <c r="HTN75" s="137"/>
      <c r="HTO75" s="275"/>
      <c r="HTP75" s="272"/>
      <c r="HTQ75" s="272"/>
      <c r="HTR75" s="273"/>
      <c r="HTS75" s="274"/>
      <c r="HTT75" s="274"/>
      <c r="HTU75"/>
      <c r="HTV75"/>
      <c r="HTW75" s="137"/>
      <c r="HTX75" s="275"/>
      <c r="HTY75" s="272"/>
      <c r="HTZ75" s="272"/>
      <c r="HUA75" s="273"/>
      <c r="HUB75" s="274"/>
      <c r="HUC75" s="274"/>
      <c r="HUD75"/>
      <c r="HUE75"/>
      <c r="HUF75" s="137"/>
      <c r="HUG75" s="275"/>
      <c r="HUH75" s="272"/>
      <c r="HUI75" s="272"/>
      <c r="HUJ75" s="273"/>
      <c r="HUK75" s="274"/>
      <c r="HUL75" s="274"/>
      <c r="HUM75"/>
      <c r="HUN75"/>
      <c r="HUO75" s="137"/>
      <c r="HUP75" s="275"/>
      <c r="HUQ75" s="272"/>
      <c r="HUR75" s="272"/>
      <c r="HUS75" s="273"/>
      <c r="HUT75" s="274"/>
      <c r="HUU75" s="274"/>
      <c r="HUV75"/>
      <c r="HUW75"/>
      <c r="HUX75" s="137"/>
      <c r="HUY75" s="275"/>
      <c r="HUZ75" s="272"/>
      <c r="HVA75" s="272"/>
      <c r="HVB75" s="273"/>
      <c r="HVC75" s="274"/>
      <c r="HVD75" s="274"/>
      <c r="HVE75"/>
      <c r="HVF75"/>
      <c r="HVG75" s="137"/>
      <c r="HVH75" s="275"/>
      <c r="HVI75" s="272"/>
      <c r="HVJ75" s="272"/>
      <c r="HVK75" s="273"/>
      <c r="HVL75" s="274"/>
      <c r="HVM75" s="274"/>
      <c r="HVN75"/>
      <c r="HVO75"/>
      <c r="HVP75" s="137"/>
      <c r="HVQ75" s="275"/>
      <c r="HVR75" s="272"/>
      <c r="HVS75" s="272"/>
      <c r="HVT75" s="273"/>
      <c r="HVU75" s="274"/>
      <c r="HVV75" s="274"/>
      <c r="HVW75"/>
      <c r="HVX75"/>
      <c r="HVY75" s="137"/>
      <c r="HVZ75" s="275"/>
      <c r="HWA75" s="272"/>
      <c r="HWB75" s="272"/>
      <c r="HWC75" s="273"/>
      <c r="HWD75" s="274"/>
      <c r="HWE75" s="274"/>
      <c r="HWF75"/>
      <c r="HWG75"/>
      <c r="HWH75" s="137"/>
      <c r="HWI75" s="275"/>
      <c r="HWJ75" s="272"/>
      <c r="HWK75" s="272"/>
      <c r="HWL75" s="273"/>
      <c r="HWM75" s="274"/>
      <c r="HWN75" s="274"/>
      <c r="HWO75"/>
      <c r="HWP75"/>
      <c r="HWQ75" s="137"/>
      <c r="HWR75" s="275"/>
      <c r="HWS75" s="272"/>
      <c r="HWT75" s="272"/>
      <c r="HWU75" s="273"/>
      <c r="HWV75" s="274"/>
      <c r="HWW75" s="274"/>
      <c r="HWX75"/>
      <c r="HWY75"/>
      <c r="HWZ75" s="137"/>
      <c r="HXA75" s="275"/>
      <c r="HXB75" s="272"/>
      <c r="HXC75" s="272"/>
      <c r="HXD75" s="273"/>
      <c r="HXE75" s="274"/>
      <c r="HXF75" s="274"/>
      <c r="HXG75"/>
      <c r="HXH75"/>
      <c r="HXI75" s="137"/>
      <c r="HXJ75" s="275"/>
      <c r="HXK75" s="272"/>
      <c r="HXL75" s="272"/>
      <c r="HXM75" s="273"/>
      <c r="HXN75" s="274"/>
      <c r="HXO75" s="274"/>
      <c r="HXP75"/>
      <c r="HXQ75"/>
      <c r="HXR75" s="137"/>
      <c r="HXS75" s="275"/>
      <c r="HXT75" s="272"/>
      <c r="HXU75" s="272"/>
      <c r="HXV75" s="273"/>
      <c r="HXW75" s="274"/>
      <c r="HXX75" s="274"/>
      <c r="HXY75"/>
      <c r="HXZ75"/>
      <c r="HYA75" s="137"/>
      <c r="HYB75" s="275"/>
      <c r="HYC75" s="272"/>
      <c r="HYD75" s="272"/>
      <c r="HYE75" s="273"/>
      <c r="HYF75" s="274"/>
      <c r="HYG75" s="274"/>
      <c r="HYH75"/>
      <c r="HYI75"/>
      <c r="HYJ75" s="137"/>
      <c r="HYK75" s="275"/>
      <c r="HYL75" s="272"/>
      <c r="HYM75" s="272"/>
      <c r="HYN75" s="273"/>
      <c r="HYO75" s="274"/>
      <c r="HYP75" s="274"/>
      <c r="HYQ75"/>
      <c r="HYR75"/>
      <c r="HYS75" s="137"/>
      <c r="HYT75" s="275"/>
      <c r="HYU75" s="272"/>
      <c r="HYV75" s="272"/>
      <c r="HYW75" s="273"/>
      <c r="HYX75" s="274"/>
      <c r="HYY75" s="274"/>
      <c r="HYZ75"/>
      <c r="HZA75"/>
      <c r="HZB75" s="137"/>
      <c r="HZC75" s="275"/>
      <c r="HZD75" s="272"/>
      <c r="HZE75" s="272"/>
      <c r="HZF75" s="273"/>
      <c r="HZG75" s="274"/>
      <c r="HZH75" s="274"/>
      <c r="HZI75"/>
      <c r="HZJ75"/>
      <c r="HZK75" s="137"/>
      <c r="HZL75" s="275"/>
      <c r="HZM75" s="272"/>
      <c r="HZN75" s="272"/>
      <c r="HZO75" s="273"/>
      <c r="HZP75" s="274"/>
      <c r="HZQ75" s="274"/>
      <c r="HZR75"/>
      <c r="HZS75"/>
      <c r="HZT75" s="137"/>
      <c r="HZU75" s="275"/>
      <c r="HZV75" s="272"/>
      <c r="HZW75" s="272"/>
      <c r="HZX75" s="273"/>
      <c r="HZY75" s="274"/>
      <c r="HZZ75" s="274"/>
      <c r="IAA75"/>
      <c r="IAB75"/>
      <c r="IAC75" s="137"/>
      <c r="IAD75" s="275"/>
      <c r="IAE75" s="272"/>
      <c r="IAF75" s="272"/>
      <c r="IAG75" s="273"/>
      <c r="IAH75" s="274"/>
      <c r="IAI75" s="274"/>
      <c r="IAJ75"/>
      <c r="IAK75"/>
      <c r="IAL75" s="137"/>
      <c r="IAM75" s="275"/>
      <c r="IAN75" s="272"/>
      <c r="IAO75" s="272"/>
      <c r="IAP75" s="273"/>
      <c r="IAQ75" s="274"/>
      <c r="IAR75" s="274"/>
      <c r="IAS75"/>
      <c r="IAT75"/>
      <c r="IAU75" s="137"/>
      <c r="IAV75" s="275"/>
      <c r="IAW75" s="272"/>
      <c r="IAX75" s="272"/>
      <c r="IAY75" s="273"/>
      <c r="IAZ75" s="274"/>
      <c r="IBA75" s="274"/>
      <c r="IBB75"/>
      <c r="IBC75"/>
      <c r="IBD75" s="137"/>
      <c r="IBE75" s="275"/>
      <c r="IBF75" s="272"/>
      <c r="IBG75" s="272"/>
      <c r="IBH75" s="273"/>
      <c r="IBI75" s="274"/>
      <c r="IBJ75" s="274"/>
      <c r="IBK75"/>
      <c r="IBL75"/>
      <c r="IBM75" s="137"/>
      <c r="IBN75" s="275"/>
      <c r="IBO75" s="272"/>
      <c r="IBP75" s="272"/>
      <c r="IBQ75" s="273"/>
      <c r="IBR75" s="274"/>
      <c r="IBS75" s="274"/>
      <c r="IBT75"/>
      <c r="IBU75"/>
      <c r="IBV75" s="137"/>
      <c r="IBW75" s="275"/>
      <c r="IBX75" s="272"/>
      <c r="IBY75" s="272"/>
      <c r="IBZ75" s="273"/>
      <c r="ICA75" s="274"/>
      <c r="ICB75" s="274"/>
      <c r="ICC75"/>
      <c r="ICD75"/>
      <c r="ICE75" s="137"/>
      <c r="ICF75" s="275"/>
      <c r="ICG75" s="272"/>
      <c r="ICH75" s="272"/>
      <c r="ICI75" s="273"/>
      <c r="ICJ75" s="274"/>
      <c r="ICK75" s="274"/>
      <c r="ICL75"/>
      <c r="ICM75"/>
      <c r="ICN75" s="137"/>
      <c r="ICO75" s="275"/>
      <c r="ICP75" s="272"/>
      <c r="ICQ75" s="272"/>
      <c r="ICR75" s="273"/>
      <c r="ICS75" s="274"/>
      <c r="ICT75" s="274"/>
      <c r="ICU75"/>
      <c r="ICV75"/>
      <c r="ICW75" s="137"/>
      <c r="ICX75" s="275"/>
      <c r="ICY75" s="272"/>
      <c r="ICZ75" s="272"/>
      <c r="IDA75" s="273"/>
      <c r="IDB75" s="274"/>
      <c r="IDC75" s="274"/>
      <c r="IDD75"/>
      <c r="IDE75"/>
      <c r="IDF75" s="137"/>
      <c r="IDG75" s="275"/>
      <c r="IDH75" s="272"/>
      <c r="IDI75" s="272"/>
      <c r="IDJ75" s="273"/>
      <c r="IDK75" s="274"/>
      <c r="IDL75" s="274"/>
      <c r="IDM75"/>
      <c r="IDN75"/>
      <c r="IDO75" s="137"/>
      <c r="IDP75" s="275"/>
      <c r="IDQ75" s="272"/>
      <c r="IDR75" s="272"/>
      <c r="IDS75" s="273"/>
      <c r="IDT75" s="274"/>
      <c r="IDU75" s="274"/>
      <c r="IDV75"/>
      <c r="IDW75"/>
      <c r="IDX75" s="137"/>
      <c r="IDY75" s="275"/>
      <c r="IDZ75" s="272"/>
      <c r="IEA75" s="272"/>
      <c r="IEB75" s="273"/>
      <c r="IEC75" s="274"/>
      <c r="IED75" s="274"/>
      <c r="IEE75"/>
      <c r="IEF75"/>
      <c r="IEG75" s="137"/>
      <c r="IEH75" s="275"/>
      <c r="IEI75" s="272"/>
      <c r="IEJ75" s="272"/>
      <c r="IEK75" s="273"/>
      <c r="IEL75" s="274"/>
      <c r="IEM75" s="274"/>
      <c r="IEN75"/>
      <c r="IEO75"/>
      <c r="IEP75" s="137"/>
      <c r="IEQ75" s="275"/>
      <c r="IER75" s="272"/>
      <c r="IES75" s="272"/>
      <c r="IET75" s="273"/>
      <c r="IEU75" s="274"/>
      <c r="IEV75" s="274"/>
      <c r="IEW75"/>
      <c r="IEX75"/>
      <c r="IEY75" s="137"/>
      <c r="IEZ75" s="275"/>
      <c r="IFA75" s="272"/>
      <c r="IFB75" s="272"/>
      <c r="IFC75" s="273"/>
      <c r="IFD75" s="274"/>
      <c r="IFE75" s="274"/>
      <c r="IFF75"/>
      <c r="IFG75"/>
      <c r="IFH75" s="137"/>
      <c r="IFI75" s="275"/>
      <c r="IFJ75" s="272"/>
      <c r="IFK75" s="272"/>
      <c r="IFL75" s="273"/>
      <c r="IFM75" s="274"/>
      <c r="IFN75" s="274"/>
      <c r="IFO75"/>
      <c r="IFP75"/>
      <c r="IFQ75" s="137"/>
      <c r="IFR75" s="275"/>
      <c r="IFS75" s="272"/>
      <c r="IFT75" s="272"/>
      <c r="IFU75" s="273"/>
      <c r="IFV75" s="274"/>
      <c r="IFW75" s="274"/>
      <c r="IFX75"/>
      <c r="IFY75"/>
      <c r="IFZ75" s="137"/>
      <c r="IGA75" s="275"/>
      <c r="IGB75" s="272"/>
      <c r="IGC75" s="272"/>
      <c r="IGD75" s="273"/>
      <c r="IGE75" s="274"/>
      <c r="IGF75" s="274"/>
      <c r="IGG75"/>
      <c r="IGH75"/>
      <c r="IGI75" s="137"/>
      <c r="IGJ75" s="275"/>
      <c r="IGK75" s="272"/>
      <c r="IGL75" s="272"/>
      <c r="IGM75" s="273"/>
      <c r="IGN75" s="274"/>
      <c r="IGO75" s="274"/>
      <c r="IGP75"/>
      <c r="IGQ75"/>
      <c r="IGR75" s="137"/>
      <c r="IGS75" s="275"/>
      <c r="IGT75" s="272"/>
      <c r="IGU75" s="272"/>
      <c r="IGV75" s="273"/>
      <c r="IGW75" s="274"/>
      <c r="IGX75" s="274"/>
      <c r="IGY75"/>
      <c r="IGZ75"/>
      <c r="IHA75" s="137"/>
      <c r="IHB75" s="275"/>
      <c r="IHC75" s="272"/>
      <c r="IHD75" s="272"/>
      <c r="IHE75" s="273"/>
      <c r="IHF75" s="274"/>
      <c r="IHG75" s="274"/>
      <c r="IHH75"/>
      <c r="IHI75"/>
      <c r="IHJ75" s="137"/>
      <c r="IHK75" s="275"/>
      <c r="IHL75" s="272"/>
      <c r="IHM75" s="272"/>
      <c r="IHN75" s="273"/>
      <c r="IHO75" s="274"/>
      <c r="IHP75" s="274"/>
      <c r="IHQ75"/>
      <c r="IHR75"/>
      <c r="IHS75" s="137"/>
      <c r="IHT75" s="275"/>
      <c r="IHU75" s="272"/>
      <c r="IHV75" s="272"/>
      <c r="IHW75" s="273"/>
      <c r="IHX75" s="274"/>
      <c r="IHY75" s="274"/>
      <c r="IHZ75"/>
      <c r="IIA75"/>
      <c r="IIB75" s="137"/>
      <c r="IIC75" s="275"/>
      <c r="IID75" s="272"/>
      <c r="IIE75" s="272"/>
      <c r="IIF75" s="273"/>
      <c r="IIG75" s="274"/>
      <c r="IIH75" s="274"/>
      <c r="III75"/>
      <c r="IIJ75"/>
      <c r="IIK75" s="137"/>
      <c r="IIL75" s="275"/>
      <c r="IIM75" s="272"/>
      <c r="IIN75" s="272"/>
      <c r="IIO75" s="273"/>
      <c r="IIP75" s="274"/>
      <c r="IIQ75" s="274"/>
      <c r="IIR75"/>
      <c r="IIS75"/>
      <c r="IIT75" s="137"/>
      <c r="IIU75" s="275"/>
      <c r="IIV75" s="272"/>
      <c r="IIW75" s="272"/>
      <c r="IIX75" s="273"/>
      <c r="IIY75" s="274"/>
      <c r="IIZ75" s="274"/>
      <c r="IJA75"/>
      <c r="IJB75"/>
      <c r="IJC75" s="137"/>
      <c r="IJD75" s="275"/>
      <c r="IJE75" s="272"/>
      <c r="IJF75" s="272"/>
      <c r="IJG75" s="273"/>
      <c r="IJH75" s="274"/>
      <c r="IJI75" s="274"/>
      <c r="IJJ75"/>
      <c r="IJK75"/>
      <c r="IJL75" s="137"/>
      <c r="IJM75" s="275"/>
      <c r="IJN75" s="272"/>
      <c r="IJO75" s="272"/>
      <c r="IJP75" s="273"/>
      <c r="IJQ75" s="274"/>
      <c r="IJR75" s="274"/>
      <c r="IJS75"/>
      <c r="IJT75"/>
      <c r="IJU75" s="137"/>
      <c r="IJV75" s="275"/>
      <c r="IJW75" s="272"/>
      <c r="IJX75" s="272"/>
      <c r="IJY75" s="273"/>
      <c r="IJZ75" s="274"/>
      <c r="IKA75" s="274"/>
      <c r="IKB75"/>
      <c r="IKC75"/>
      <c r="IKD75" s="137"/>
      <c r="IKE75" s="275"/>
      <c r="IKF75" s="272"/>
      <c r="IKG75" s="272"/>
      <c r="IKH75" s="273"/>
      <c r="IKI75" s="274"/>
      <c r="IKJ75" s="274"/>
      <c r="IKK75"/>
      <c r="IKL75"/>
      <c r="IKM75" s="137"/>
      <c r="IKN75" s="275"/>
      <c r="IKO75" s="272"/>
      <c r="IKP75" s="272"/>
      <c r="IKQ75" s="273"/>
      <c r="IKR75" s="274"/>
      <c r="IKS75" s="274"/>
      <c r="IKT75"/>
      <c r="IKU75"/>
      <c r="IKV75" s="137"/>
      <c r="IKW75" s="275"/>
      <c r="IKX75" s="272"/>
      <c r="IKY75" s="272"/>
      <c r="IKZ75" s="273"/>
      <c r="ILA75" s="274"/>
      <c r="ILB75" s="274"/>
      <c r="ILC75"/>
      <c r="ILD75"/>
      <c r="ILE75" s="137"/>
      <c r="ILF75" s="275"/>
      <c r="ILG75" s="272"/>
      <c r="ILH75" s="272"/>
      <c r="ILI75" s="273"/>
      <c r="ILJ75" s="274"/>
      <c r="ILK75" s="274"/>
      <c r="ILL75"/>
      <c r="ILM75"/>
      <c r="ILN75" s="137"/>
      <c r="ILO75" s="275"/>
      <c r="ILP75" s="272"/>
      <c r="ILQ75" s="272"/>
      <c r="ILR75" s="273"/>
      <c r="ILS75" s="274"/>
      <c r="ILT75" s="274"/>
      <c r="ILU75"/>
      <c r="ILV75"/>
      <c r="ILW75" s="137"/>
      <c r="ILX75" s="275"/>
      <c r="ILY75" s="272"/>
      <c r="ILZ75" s="272"/>
      <c r="IMA75" s="273"/>
      <c r="IMB75" s="274"/>
      <c r="IMC75" s="274"/>
      <c r="IMD75"/>
      <c r="IME75"/>
      <c r="IMF75" s="137"/>
      <c r="IMG75" s="275"/>
      <c r="IMH75" s="272"/>
      <c r="IMI75" s="272"/>
      <c r="IMJ75" s="273"/>
      <c r="IMK75" s="274"/>
      <c r="IML75" s="274"/>
      <c r="IMM75"/>
      <c r="IMN75"/>
      <c r="IMO75" s="137"/>
      <c r="IMP75" s="275"/>
      <c r="IMQ75" s="272"/>
      <c r="IMR75" s="272"/>
      <c r="IMS75" s="273"/>
      <c r="IMT75" s="274"/>
      <c r="IMU75" s="274"/>
      <c r="IMV75"/>
      <c r="IMW75"/>
      <c r="IMX75" s="137"/>
      <c r="IMY75" s="275"/>
      <c r="IMZ75" s="272"/>
      <c r="INA75" s="272"/>
      <c r="INB75" s="273"/>
      <c r="INC75" s="274"/>
      <c r="IND75" s="274"/>
      <c r="INE75"/>
      <c r="INF75"/>
      <c r="ING75" s="137"/>
      <c r="INH75" s="275"/>
      <c r="INI75" s="272"/>
      <c r="INJ75" s="272"/>
      <c r="INK75" s="273"/>
      <c r="INL75" s="274"/>
      <c r="INM75" s="274"/>
      <c r="INN75"/>
      <c r="INO75"/>
      <c r="INP75" s="137"/>
      <c r="INQ75" s="275"/>
      <c r="INR75" s="272"/>
      <c r="INS75" s="272"/>
      <c r="INT75" s="273"/>
      <c r="INU75" s="274"/>
      <c r="INV75" s="274"/>
      <c r="INW75"/>
      <c r="INX75"/>
      <c r="INY75" s="137"/>
      <c r="INZ75" s="275"/>
      <c r="IOA75" s="272"/>
      <c r="IOB75" s="272"/>
      <c r="IOC75" s="273"/>
      <c r="IOD75" s="274"/>
      <c r="IOE75" s="274"/>
      <c r="IOF75"/>
      <c r="IOG75"/>
      <c r="IOH75" s="137"/>
      <c r="IOI75" s="275"/>
      <c r="IOJ75" s="272"/>
      <c r="IOK75" s="272"/>
      <c r="IOL75" s="273"/>
      <c r="IOM75" s="274"/>
      <c r="ION75" s="274"/>
      <c r="IOO75"/>
      <c r="IOP75"/>
      <c r="IOQ75" s="137"/>
      <c r="IOR75" s="275"/>
      <c r="IOS75" s="272"/>
      <c r="IOT75" s="272"/>
      <c r="IOU75" s="273"/>
      <c r="IOV75" s="274"/>
      <c r="IOW75" s="274"/>
      <c r="IOX75"/>
      <c r="IOY75"/>
      <c r="IOZ75" s="137"/>
      <c r="IPA75" s="275"/>
      <c r="IPB75" s="272"/>
      <c r="IPC75" s="272"/>
      <c r="IPD75" s="273"/>
      <c r="IPE75" s="274"/>
      <c r="IPF75" s="274"/>
      <c r="IPG75"/>
      <c r="IPH75"/>
      <c r="IPI75" s="137"/>
      <c r="IPJ75" s="275"/>
      <c r="IPK75" s="272"/>
      <c r="IPL75" s="272"/>
      <c r="IPM75" s="273"/>
      <c r="IPN75" s="274"/>
      <c r="IPO75" s="274"/>
      <c r="IPP75"/>
      <c r="IPQ75"/>
      <c r="IPR75" s="137"/>
      <c r="IPS75" s="275"/>
      <c r="IPT75" s="272"/>
      <c r="IPU75" s="272"/>
      <c r="IPV75" s="273"/>
      <c r="IPW75" s="274"/>
      <c r="IPX75" s="274"/>
      <c r="IPY75"/>
      <c r="IPZ75"/>
      <c r="IQA75" s="137"/>
      <c r="IQB75" s="275"/>
      <c r="IQC75" s="272"/>
      <c r="IQD75" s="272"/>
      <c r="IQE75" s="273"/>
      <c r="IQF75" s="274"/>
      <c r="IQG75" s="274"/>
      <c r="IQH75"/>
      <c r="IQI75"/>
      <c r="IQJ75" s="137"/>
      <c r="IQK75" s="275"/>
      <c r="IQL75" s="272"/>
      <c r="IQM75" s="272"/>
      <c r="IQN75" s="273"/>
      <c r="IQO75" s="274"/>
      <c r="IQP75" s="274"/>
      <c r="IQQ75"/>
      <c r="IQR75"/>
      <c r="IQS75" s="137"/>
      <c r="IQT75" s="275"/>
      <c r="IQU75" s="272"/>
      <c r="IQV75" s="272"/>
      <c r="IQW75" s="273"/>
      <c r="IQX75" s="274"/>
      <c r="IQY75" s="274"/>
      <c r="IQZ75"/>
      <c r="IRA75"/>
      <c r="IRB75" s="137"/>
      <c r="IRC75" s="275"/>
      <c r="IRD75" s="272"/>
      <c r="IRE75" s="272"/>
      <c r="IRF75" s="273"/>
      <c r="IRG75" s="274"/>
      <c r="IRH75" s="274"/>
      <c r="IRI75"/>
      <c r="IRJ75"/>
      <c r="IRK75" s="137"/>
      <c r="IRL75" s="275"/>
      <c r="IRM75" s="272"/>
      <c r="IRN75" s="272"/>
      <c r="IRO75" s="273"/>
      <c r="IRP75" s="274"/>
      <c r="IRQ75" s="274"/>
      <c r="IRR75"/>
      <c r="IRS75"/>
      <c r="IRT75" s="137"/>
      <c r="IRU75" s="275"/>
      <c r="IRV75" s="272"/>
      <c r="IRW75" s="272"/>
      <c r="IRX75" s="273"/>
      <c r="IRY75" s="274"/>
      <c r="IRZ75" s="274"/>
      <c r="ISA75"/>
      <c r="ISB75"/>
      <c r="ISC75" s="137"/>
      <c r="ISD75" s="275"/>
      <c r="ISE75" s="272"/>
      <c r="ISF75" s="272"/>
      <c r="ISG75" s="273"/>
      <c r="ISH75" s="274"/>
      <c r="ISI75" s="274"/>
      <c r="ISJ75"/>
      <c r="ISK75"/>
      <c r="ISL75" s="137"/>
      <c r="ISM75" s="275"/>
      <c r="ISN75" s="272"/>
      <c r="ISO75" s="272"/>
      <c r="ISP75" s="273"/>
      <c r="ISQ75" s="274"/>
      <c r="ISR75" s="274"/>
      <c r="ISS75"/>
      <c r="IST75"/>
      <c r="ISU75" s="137"/>
      <c r="ISV75" s="275"/>
      <c r="ISW75" s="272"/>
      <c r="ISX75" s="272"/>
      <c r="ISY75" s="273"/>
      <c r="ISZ75" s="274"/>
      <c r="ITA75" s="274"/>
      <c r="ITB75"/>
      <c r="ITC75"/>
      <c r="ITD75" s="137"/>
      <c r="ITE75" s="275"/>
      <c r="ITF75" s="272"/>
      <c r="ITG75" s="272"/>
      <c r="ITH75" s="273"/>
      <c r="ITI75" s="274"/>
      <c r="ITJ75" s="274"/>
      <c r="ITK75"/>
      <c r="ITL75"/>
      <c r="ITM75" s="137"/>
      <c r="ITN75" s="275"/>
      <c r="ITO75" s="272"/>
      <c r="ITP75" s="272"/>
      <c r="ITQ75" s="273"/>
      <c r="ITR75" s="274"/>
      <c r="ITS75" s="274"/>
      <c r="ITT75"/>
      <c r="ITU75"/>
      <c r="ITV75" s="137"/>
      <c r="ITW75" s="275"/>
      <c r="ITX75" s="272"/>
      <c r="ITY75" s="272"/>
      <c r="ITZ75" s="273"/>
      <c r="IUA75" s="274"/>
      <c r="IUB75" s="274"/>
      <c r="IUC75"/>
      <c r="IUD75"/>
      <c r="IUE75" s="137"/>
      <c r="IUF75" s="275"/>
      <c r="IUG75" s="272"/>
      <c r="IUH75" s="272"/>
      <c r="IUI75" s="273"/>
      <c r="IUJ75" s="274"/>
      <c r="IUK75" s="274"/>
      <c r="IUL75"/>
      <c r="IUM75"/>
      <c r="IUN75" s="137"/>
      <c r="IUO75" s="275"/>
      <c r="IUP75" s="272"/>
      <c r="IUQ75" s="272"/>
      <c r="IUR75" s="273"/>
      <c r="IUS75" s="274"/>
      <c r="IUT75" s="274"/>
      <c r="IUU75"/>
      <c r="IUV75"/>
      <c r="IUW75" s="137"/>
      <c r="IUX75" s="275"/>
      <c r="IUY75" s="272"/>
      <c r="IUZ75" s="272"/>
      <c r="IVA75" s="273"/>
      <c r="IVB75" s="274"/>
      <c r="IVC75" s="274"/>
      <c r="IVD75"/>
      <c r="IVE75"/>
      <c r="IVF75" s="137"/>
      <c r="IVG75" s="275"/>
      <c r="IVH75" s="272"/>
      <c r="IVI75" s="272"/>
      <c r="IVJ75" s="273"/>
      <c r="IVK75" s="274"/>
      <c r="IVL75" s="274"/>
      <c r="IVM75"/>
      <c r="IVN75"/>
      <c r="IVO75" s="137"/>
      <c r="IVP75" s="275"/>
      <c r="IVQ75" s="272"/>
      <c r="IVR75" s="272"/>
      <c r="IVS75" s="273"/>
      <c r="IVT75" s="274"/>
      <c r="IVU75" s="274"/>
      <c r="IVV75"/>
      <c r="IVW75"/>
      <c r="IVX75" s="137"/>
      <c r="IVY75" s="275"/>
      <c r="IVZ75" s="272"/>
      <c r="IWA75" s="272"/>
      <c r="IWB75" s="273"/>
      <c r="IWC75" s="274"/>
      <c r="IWD75" s="274"/>
      <c r="IWE75"/>
      <c r="IWF75"/>
      <c r="IWG75" s="137"/>
      <c r="IWH75" s="275"/>
      <c r="IWI75" s="272"/>
      <c r="IWJ75" s="272"/>
      <c r="IWK75" s="273"/>
      <c r="IWL75" s="274"/>
      <c r="IWM75" s="274"/>
      <c r="IWN75"/>
      <c r="IWO75"/>
      <c r="IWP75" s="137"/>
      <c r="IWQ75" s="275"/>
      <c r="IWR75" s="272"/>
      <c r="IWS75" s="272"/>
      <c r="IWT75" s="273"/>
      <c r="IWU75" s="274"/>
      <c r="IWV75" s="274"/>
      <c r="IWW75"/>
      <c r="IWX75"/>
      <c r="IWY75" s="137"/>
      <c r="IWZ75" s="275"/>
      <c r="IXA75" s="272"/>
      <c r="IXB75" s="272"/>
      <c r="IXC75" s="273"/>
      <c r="IXD75" s="274"/>
      <c r="IXE75" s="274"/>
      <c r="IXF75"/>
      <c r="IXG75"/>
      <c r="IXH75" s="137"/>
      <c r="IXI75" s="275"/>
      <c r="IXJ75" s="272"/>
      <c r="IXK75" s="272"/>
      <c r="IXL75" s="273"/>
      <c r="IXM75" s="274"/>
      <c r="IXN75" s="274"/>
      <c r="IXO75"/>
      <c r="IXP75"/>
      <c r="IXQ75" s="137"/>
      <c r="IXR75" s="275"/>
      <c r="IXS75" s="272"/>
      <c r="IXT75" s="272"/>
      <c r="IXU75" s="273"/>
      <c r="IXV75" s="274"/>
      <c r="IXW75" s="274"/>
      <c r="IXX75"/>
      <c r="IXY75"/>
      <c r="IXZ75" s="137"/>
      <c r="IYA75" s="275"/>
      <c r="IYB75" s="272"/>
      <c r="IYC75" s="272"/>
      <c r="IYD75" s="273"/>
      <c r="IYE75" s="274"/>
      <c r="IYF75" s="274"/>
      <c r="IYG75"/>
      <c r="IYH75"/>
      <c r="IYI75" s="137"/>
      <c r="IYJ75" s="275"/>
      <c r="IYK75" s="272"/>
      <c r="IYL75" s="272"/>
      <c r="IYM75" s="273"/>
      <c r="IYN75" s="274"/>
      <c r="IYO75" s="274"/>
      <c r="IYP75"/>
      <c r="IYQ75"/>
      <c r="IYR75" s="137"/>
      <c r="IYS75" s="275"/>
      <c r="IYT75" s="272"/>
      <c r="IYU75" s="272"/>
      <c r="IYV75" s="273"/>
      <c r="IYW75" s="274"/>
      <c r="IYX75" s="274"/>
      <c r="IYY75"/>
      <c r="IYZ75"/>
      <c r="IZA75" s="137"/>
      <c r="IZB75" s="275"/>
      <c r="IZC75" s="272"/>
      <c r="IZD75" s="272"/>
      <c r="IZE75" s="273"/>
      <c r="IZF75" s="274"/>
      <c r="IZG75" s="274"/>
      <c r="IZH75"/>
      <c r="IZI75"/>
      <c r="IZJ75" s="137"/>
      <c r="IZK75" s="275"/>
      <c r="IZL75" s="272"/>
      <c r="IZM75" s="272"/>
      <c r="IZN75" s="273"/>
      <c r="IZO75" s="274"/>
      <c r="IZP75" s="274"/>
      <c r="IZQ75"/>
      <c r="IZR75"/>
      <c r="IZS75" s="137"/>
      <c r="IZT75" s="275"/>
      <c r="IZU75" s="272"/>
      <c r="IZV75" s="272"/>
      <c r="IZW75" s="273"/>
      <c r="IZX75" s="274"/>
      <c r="IZY75" s="274"/>
      <c r="IZZ75"/>
      <c r="JAA75"/>
      <c r="JAB75" s="137"/>
      <c r="JAC75" s="275"/>
      <c r="JAD75" s="272"/>
      <c r="JAE75" s="272"/>
      <c r="JAF75" s="273"/>
      <c r="JAG75" s="274"/>
      <c r="JAH75" s="274"/>
      <c r="JAI75"/>
      <c r="JAJ75"/>
      <c r="JAK75" s="137"/>
      <c r="JAL75" s="275"/>
      <c r="JAM75" s="272"/>
      <c r="JAN75" s="272"/>
      <c r="JAO75" s="273"/>
      <c r="JAP75" s="274"/>
      <c r="JAQ75" s="274"/>
      <c r="JAR75"/>
      <c r="JAS75"/>
      <c r="JAT75" s="137"/>
      <c r="JAU75" s="275"/>
      <c r="JAV75" s="272"/>
      <c r="JAW75" s="272"/>
      <c r="JAX75" s="273"/>
      <c r="JAY75" s="274"/>
      <c r="JAZ75" s="274"/>
      <c r="JBA75"/>
      <c r="JBB75"/>
      <c r="JBC75" s="137"/>
      <c r="JBD75" s="275"/>
      <c r="JBE75" s="272"/>
      <c r="JBF75" s="272"/>
      <c r="JBG75" s="273"/>
      <c r="JBH75" s="274"/>
      <c r="JBI75" s="274"/>
      <c r="JBJ75"/>
      <c r="JBK75"/>
      <c r="JBL75" s="137"/>
      <c r="JBM75" s="275"/>
      <c r="JBN75" s="272"/>
      <c r="JBO75" s="272"/>
      <c r="JBP75" s="273"/>
      <c r="JBQ75" s="274"/>
      <c r="JBR75" s="274"/>
      <c r="JBS75"/>
      <c r="JBT75"/>
      <c r="JBU75" s="137"/>
      <c r="JBV75" s="275"/>
      <c r="JBW75" s="272"/>
      <c r="JBX75" s="272"/>
      <c r="JBY75" s="273"/>
      <c r="JBZ75" s="274"/>
      <c r="JCA75" s="274"/>
      <c r="JCB75"/>
      <c r="JCC75"/>
      <c r="JCD75" s="137"/>
      <c r="JCE75" s="275"/>
      <c r="JCF75" s="272"/>
      <c r="JCG75" s="272"/>
      <c r="JCH75" s="273"/>
      <c r="JCI75" s="274"/>
      <c r="JCJ75" s="274"/>
      <c r="JCK75"/>
      <c r="JCL75"/>
      <c r="JCM75" s="137"/>
      <c r="JCN75" s="275"/>
      <c r="JCO75" s="272"/>
      <c r="JCP75" s="272"/>
      <c r="JCQ75" s="273"/>
      <c r="JCR75" s="274"/>
      <c r="JCS75" s="274"/>
      <c r="JCT75"/>
      <c r="JCU75"/>
      <c r="JCV75" s="137"/>
      <c r="JCW75" s="275"/>
      <c r="JCX75" s="272"/>
      <c r="JCY75" s="272"/>
      <c r="JCZ75" s="273"/>
      <c r="JDA75" s="274"/>
      <c r="JDB75" s="274"/>
      <c r="JDC75"/>
      <c r="JDD75"/>
      <c r="JDE75" s="137"/>
      <c r="JDF75" s="275"/>
      <c r="JDG75" s="272"/>
      <c r="JDH75" s="272"/>
      <c r="JDI75" s="273"/>
      <c r="JDJ75" s="274"/>
      <c r="JDK75" s="274"/>
      <c r="JDL75"/>
      <c r="JDM75"/>
      <c r="JDN75" s="137"/>
      <c r="JDO75" s="275"/>
      <c r="JDP75" s="272"/>
      <c r="JDQ75" s="272"/>
      <c r="JDR75" s="273"/>
      <c r="JDS75" s="274"/>
      <c r="JDT75" s="274"/>
      <c r="JDU75"/>
      <c r="JDV75"/>
      <c r="JDW75" s="137"/>
      <c r="JDX75" s="275"/>
      <c r="JDY75" s="272"/>
      <c r="JDZ75" s="272"/>
      <c r="JEA75" s="273"/>
      <c r="JEB75" s="274"/>
      <c r="JEC75" s="274"/>
      <c r="JED75"/>
      <c r="JEE75"/>
      <c r="JEF75" s="137"/>
      <c r="JEG75" s="275"/>
      <c r="JEH75" s="272"/>
      <c r="JEI75" s="272"/>
      <c r="JEJ75" s="273"/>
      <c r="JEK75" s="274"/>
      <c r="JEL75" s="274"/>
      <c r="JEM75"/>
      <c r="JEN75"/>
      <c r="JEO75" s="137"/>
      <c r="JEP75" s="275"/>
      <c r="JEQ75" s="272"/>
      <c r="JER75" s="272"/>
      <c r="JES75" s="273"/>
      <c r="JET75" s="274"/>
      <c r="JEU75" s="274"/>
      <c r="JEV75"/>
      <c r="JEW75"/>
      <c r="JEX75" s="137"/>
      <c r="JEY75" s="275"/>
      <c r="JEZ75" s="272"/>
      <c r="JFA75" s="272"/>
      <c r="JFB75" s="273"/>
      <c r="JFC75" s="274"/>
      <c r="JFD75" s="274"/>
      <c r="JFE75"/>
      <c r="JFF75"/>
      <c r="JFG75" s="137"/>
      <c r="JFH75" s="275"/>
      <c r="JFI75" s="272"/>
      <c r="JFJ75" s="272"/>
      <c r="JFK75" s="273"/>
      <c r="JFL75" s="274"/>
      <c r="JFM75" s="274"/>
      <c r="JFN75"/>
      <c r="JFO75"/>
      <c r="JFP75" s="137"/>
      <c r="JFQ75" s="275"/>
      <c r="JFR75" s="272"/>
      <c r="JFS75" s="272"/>
      <c r="JFT75" s="273"/>
      <c r="JFU75" s="274"/>
      <c r="JFV75" s="274"/>
      <c r="JFW75"/>
      <c r="JFX75"/>
      <c r="JFY75" s="137"/>
      <c r="JFZ75" s="275"/>
      <c r="JGA75" s="272"/>
      <c r="JGB75" s="272"/>
      <c r="JGC75" s="273"/>
      <c r="JGD75" s="274"/>
      <c r="JGE75" s="274"/>
      <c r="JGF75"/>
      <c r="JGG75"/>
      <c r="JGH75" s="137"/>
      <c r="JGI75" s="275"/>
      <c r="JGJ75" s="272"/>
      <c r="JGK75" s="272"/>
      <c r="JGL75" s="273"/>
      <c r="JGM75" s="274"/>
      <c r="JGN75" s="274"/>
      <c r="JGO75"/>
      <c r="JGP75"/>
      <c r="JGQ75" s="137"/>
      <c r="JGR75" s="275"/>
      <c r="JGS75" s="272"/>
      <c r="JGT75" s="272"/>
      <c r="JGU75" s="273"/>
      <c r="JGV75" s="274"/>
      <c r="JGW75" s="274"/>
      <c r="JGX75"/>
      <c r="JGY75"/>
      <c r="JGZ75" s="137"/>
      <c r="JHA75" s="275"/>
      <c r="JHB75" s="272"/>
      <c r="JHC75" s="272"/>
      <c r="JHD75" s="273"/>
      <c r="JHE75" s="274"/>
      <c r="JHF75" s="274"/>
      <c r="JHG75"/>
      <c r="JHH75"/>
      <c r="JHI75" s="137"/>
      <c r="JHJ75" s="275"/>
      <c r="JHK75" s="272"/>
      <c r="JHL75" s="272"/>
      <c r="JHM75" s="273"/>
      <c r="JHN75" s="274"/>
      <c r="JHO75" s="274"/>
      <c r="JHP75"/>
      <c r="JHQ75"/>
      <c r="JHR75" s="137"/>
      <c r="JHS75" s="275"/>
      <c r="JHT75" s="272"/>
      <c r="JHU75" s="272"/>
      <c r="JHV75" s="273"/>
      <c r="JHW75" s="274"/>
      <c r="JHX75" s="274"/>
      <c r="JHY75"/>
      <c r="JHZ75"/>
      <c r="JIA75" s="137"/>
      <c r="JIB75" s="275"/>
      <c r="JIC75" s="272"/>
      <c r="JID75" s="272"/>
      <c r="JIE75" s="273"/>
      <c r="JIF75" s="274"/>
      <c r="JIG75" s="274"/>
      <c r="JIH75"/>
      <c r="JII75"/>
      <c r="JIJ75" s="137"/>
      <c r="JIK75" s="275"/>
      <c r="JIL75" s="272"/>
      <c r="JIM75" s="272"/>
      <c r="JIN75" s="273"/>
      <c r="JIO75" s="274"/>
      <c r="JIP75" s="274"/>
      <c r="JIQ75"/>
      <c r="JIR75"/>
      <c r="JIS75" s="137"/>
      <c r="JIT75" s="275"/>
      <c r="JIU75" s="272"/>
      <c r="JIV75" s="272"/>
      <c r="JIW75" s="273"/>
      <c r="JIX75" s="274"/>
      <c r="JIY75" s="274"/>
      <c r="JIZ75"/>
      <c r="JJA75"/>
      <c r="JJB75" s="137"/>
      <c r="JJC75" s="275"/>
      <c r="JJD75" s="272"/>
      <c r="JJE75" s="272"/>
      <c r="JJF75" s="273"/>
      <c r="JJG75" s="274"/>
      <c r="JJH75" s="274"/>
      <c r="JJI75"/>
      <c r="JJJ75"/>
      <c r="JJK75" s="137"/>
      <c r="JJL75" s="275"/>
      <c r="JJM75" s="272"/>
      <c r="JJN75" s="272"/>
      <c r="JJO75" s="273"/>
      <c r="JJP75" s="274"/>
      <c r="JJQ75" s="274"/>
      <c r="JJR75"/>
      <c r="JJS75"/>
      <c r="JJT75" s="137"/>
      <c r="JJU75" s="275"/>
      <c r="JJV75" s="272"/>
      <c r="JJW75" s="272"/>
      <c r="JJX75" s="273"/>
      <c r="JJY75" s="274"/>
      <c r="JJZ75" s="274"/>
      <c r="JKA75"/>
      <c r="JKB75"/>
      <c r="JKC75" s="137"/>
      <c r="JKD75" s="275"/>
      <c r="JKE75" s="272"/>
      <c r="JKF75" s="272"/>
      <c r="JKG75" s="273"/>
      <c r="JKH75" s="274"/>
      <c r="JKI75" s="274"/>
      <c r="JKJ75"/>
      <c r="JKK75"/>
      <c r="JKL75" s="137"/>
      <c r="JKM75" s="275"/>
      <c r="JKN75" s="272"/>
      <c r="JKO75" s="272"/>
      <c r="JKP75" s="273"/>
      <c r="JKQ75" s="274"/>
      <c r="JKR75" s="274"/>
      <c r="JKS75"/>
      <c r="JKT75"/>
      <c r="JKU75" s="137"/>
      <c r="JKV75" s="275"/>
      <c r="JKW75" s="272"/>
      <c r="JKX75" s="272"/>
      <c r="JKY75" s="273"/>
      <c r="JKZ75" s="274"/>
      <c r="JLA75" s="274"/>
      <c r="JLB75"/>
      <c r="JLC75"/>
      <c r="JLD75" s="137"/>
      <c r="JLE75" s="275"/>
      <c r="JLF75" s="272"/>
      <c r="JLG75" s="272"/>
      <c r="JLH75" s="273"/>
      <c r="JLI75" s="274"/>
      <c r="JLJ75" s="274"/>
      <c r="JLK75"/>
      <c r="JLL75"/>
      <c r="JLM75" s="137"/>
      <c r="JLN75" s="275"/>
      <c r="JLO75" s="272"/>
      <c r="JLP75" s="272"/>
      <c r="JLQ75" s="273"/>
      <c r="JLR75" s="274"/>
      <c r="JLS75" s="274"/>
      <c r="JLT75"/>
      <c r="JLU75"/>
      <c r="JLV75" s="137"/>
      <c r="JLW75" s="275"/>
      <c r="JLX75" s="272"/>
      <c r="JLY75" s="272"/>
      <c r="JLZ75" s="273"/>
      <c r="JMA75" s="274"/>
      <c r="JMB75" s="274"/>
      <c r="JMC75"/>
      <c r="JMD75"/>
      <c r="JME75" s="137"/>
      <c r="JMF75" s="275"/>
      <c r="JMG75" s="272"/>
      <c r="JMH75" s="272"/>
      <c r="JMI75" s="273"/>
      <c r="JMJ75" s="274"/>
      <c r="JMK75" s="274"/>
      <c r="JML75"/>
      <c r="JMM75"/>
      <c r="JMN75" s="137"/>
      <c r="JMO75" s="275"/>
      <c r="JMP75" s="272"/>
      <c r="JMQ75" s="272"/>
      <c r="JMR75" s="273"/>
      <c r="JMS75" s="274"/>
      <c r="JMT75" s="274"/>
      <c r="JMU75"/>
      <c r="JMV75"/>
      <c r="JMW75" s="137"/>
      <c r="JMX75" s="275"/>
      <c r="JMY75" s="272"/>
      <c r="JMZ75" s="272"/>
      <c r="JNA75" s="273"/>
      <c r="JNB75" s="274"/>
      <c r="JNC75" s="274"/>
      <c r="JND75"/>
      <c r="JNE75"/>
      <c r="JNF75" s="137"/>
      <c r="JNG75" s="275"/>
      <c r="JNH75" s="272"/>
      <c r="JNI75" s="272"/>
      <c r="JNJ75" s="273"/>
      <c r="JNK75" s="274"/>
      <c r="JNL75" s="274"/>
      <c r="JNM75"/>
      <c r="JNN75"/>
      <c r="JNO75" s="137"/>
      <c r="JNP75" s="275"/>
      <c r="JNQ75" s="272"/>
      <c r="JNR75" s="272"/>
      <c r="JNS75" s="273"/>
      <c r="JNT75" s="274"/>
      <c r="JNU75" s="274"/>
      <c r="JNV75"/>
      <c r="JNW75"/>
      <c r="JNX75" s="137"/>
      <c r="JNY75" s="275"/>
      <c r="JNZ75" s="272"/>
      <c r="JOA75" s="272"/>
      <c r="JOB75" s="273"/>
      <c r="JOC75" s="274"/>
      <c r="JOD75" s="274"/>
      <c r="JOE75"/>
      <c r="JOF75"/>
      <c r="JOG75" s="137"/>
      <c r="JOH75" s="275"/>
      <c r="JOI75" s="272"/>
      <c r="JOJ75" s="272"/>
      <c r="JOK75" s="273"/>
      <c r="JOL75" s="274"/>
      <c r="JOM75" s="274"/>
      <c r="JON75"/>
      <c r="JOO75"/>
      <c r="JOP75" s="137"/>
      <c r="JOQ75" s="275"/>
      <c r="JOR75" s="272"/>
      <c r="JOS75" s="272"/>
      <c r="JOT75" s="273"/>
      <c r="JOU75" s="274"/>
      <c r="JOV75" s="274"/>
      <c r="JOW75"/>
      <c r="JOX75"/>
      <c r="JOY75" s="137"/>
      <c r="JOZ75" s="275"/>
      <c r="JPA75" s="272"/>
      <c r="JPB75" s="272"/>
      <c r="JPC75" s="273"/>
      <c r="JPD75" s="274"/>
      <c r="JPE75" s="274"/>
      <c r="JPF75"/>
      <c r="JPG75"/>
      <c r="JPH75" s="137"/>
      <c r="JPI75" s="275"/>
      <c r="JPJ75" s="272"/>
      <c r="JPK75" s="272"/>
      <c r="JPL75" s="273"/>
      <c r="JPM75" s="274"/>
      <c r="JPN75" s="274"/>
      <c r="JPO75"/>
      <c r="JPP75"/>
      <c r="JPQ75" s="137"/>
      <c r="JPR75" s="275"/>
      <c r="JPS75" s="272"/>
      <c r="JPT75" s="272"/>
      <c r="JPU75" s="273"/>
      <c r="JPV75" s="274"/>
      <c r="JPW75" s="274"/>
      <c r="JPX75"/>
      <c r="JPY75"/>
      <c r="JPZ75" s="137"/>
      <c r="JQA75" s="275"/>
      <c r="JQB75" s="272"/>
      <c r="JQC75" s="272"/>
      <c r="JQD75" s="273"/>
      <c r="JQE75" s="274"/>
      <c r="JQF75" s="274"/>
      <c r="JQG75"/>
      <c r="JQH75"/>
      <c r="JQI75" s="137"/>
      <c r="JQJ75" s="275"/>
      <c r="JQK75" s="272"/>
      <c r="JQL75" s="272"/>
      <c r="JQM75" s="273"/>
      <c r="JQN75" s="274"/>
      <c r="JQO75" s="274"/>
      <c r="JQP75"/>
      <c r="JQQ75"/>
      <c r="JQR75" s="137"/>
      <c r="JQS75" s="275"/>
      <c r="JQT75" s="272"/>
      <c r="JQU75" s="272"/>
      <c r="JQV75" s="273"/>
      <c r="JQW75" s="274"/>
      <c r="JQX75" s="274"/>
      <c r="JQY75"/>
      <c r="JQZ75"/>
      <c r="JRA75" s="137"/>
      <c r="JRB75" s="275"/>
      <c r="JRC75" s="272"/>
      <c r="JRD75" s="272"/>
      <c r="JRE75" s="273"/>
      <c r="JRF75" s="274"/>
      <c r="JRG75" s="274"/>
      <c r="JRH75"/>
      <c r="JRI75"/>
      <c r="JRJ75" s="137"/>
      <c r="JRK75" s="275"/>
      <c r="JRL75" s="272"/>
      <c r="JRM75" s="272"/>
      <c r="JRN75" s="273"/>
      <c r="JRO75" s="274"/>
      <c r="JRP75" s="274"/>
      <c r="JRQ75"/>
      <c r="JRR75"/>
      <c r="JRS75" s="137"/>
      <c r="JRT75" s="275"/>
      <c r="JRU75" s="272"/>
      <c r="JRV75" s="272"/>
      <c r="JRW75" s="273"/>
      <c r="JRX75" s="274"/>
      <c r="JRY75" s="274"/>
      <c r="JRZ75"/>
      <c r="JSA75"/>
      <c r="JSB75" s="137"/>
      <c r="JSC75" s="275"/>
      <c r="JSD75" s="272"/>
      <c r="JSE75" s="272"/>
      <c r="JSF75" s="273"/>
      <c r="JSG75" s="274"/>
      <c r="JSH75" s="274"/>
      <c r="JSI75"/>
      <c r="JSJ75"/>
      <c r="JSK75" s="137"/>
      <c r="JSL75" s="275"/>
      <c r="JSM75" s="272"/>
      <c r="JSN75" s="272"/>
      <c r="JSO75" s="273"/>
      <c r="JSP75" s="274"/>
      <c r="JSQ75" s="274"/>
      <c r="JSR75"/>
      <c r="JSS75"/>
      <c r="JST75" s="137"/>
      <c r="JSU75" s="275"/>
      <c r="JSV75" s="272"/>
      <c r="JSW75" s="272"/>
      <c r="JSX75" s="273"/>
      <c r="JSY75" s="274"/>
      <c r="JSZ75" s="274"/>
      <c r="JTA75"/>
      <c r="JTB75"/>
      <c r="JTC75" s="137"/>
      <c r="JTD75" s="275"/>
      <c r="JTE75" s="272"/>
      <c r="JTF75" s="272"/>
      <c r="JTG75" s="273"/>
      <c r="JTH75" s="274"/>
      <c r="JTI75" s="274"/>
      <c r="JTJ75"/>
      <c r="JTK75"/>
      <c r="JTL75" s="137"/>
      <c r="JTM75" s="275"/>
      <c r="JTN75" s="272"/>
      <c r="JTO75" s="272"/>
      <c r="JTP75" s="273"/>
      <c r="JTQ75" s="274"/>
      <c r="JTR75" s="274"/>
      <c r="JTS75"/>
      <c r="JTT75"/>
      <c r="JTU75" s="137"/>
      <c r="JTV75" s="275"/>
      <c r="JTW75" s="272"/>
      <c r="JTX75" s="272"/>
      <c r="JTY75" s="273"/>
      <c r="JTZ75" s="274"/>
      <c r="JUA75" s="274"/>
      <c r="JUB75"/>
      <c r="JUC75"/>
      <c r="JUD75" s="137"/>
      <c r="JUE75" s="275"/>
      <c r="JUF75" s="272"/>
      <c r="JUG75" s="272"/>
      <c r="JUH75" s="273"/>
      <c r="JUI75" s="274"/>
      <c r="JUJ75" s="274"/>
      <c r="JUK75"/>
      <c r="JUL75"/>
      <c r="JUM75" s="137"/>
      <c r="JUN75" s="275"/>
      <c r="JUO75" s="272"/>
      <c r="JUP75" s="272"/>
      <c r="JUQ75" s="273"/>
      <c r="JUR75" s="274"/>
      <c r="JUS75" s="274"/>
      <c r="JUT75"/>
      <c r="JUU75"/>
      <c r="JUV75" s="137"/>
      <c r="JUW75" s="275"/>
      <c r="JUX75" s="272"/>
      <c r="JUY75" s="272"/>
      <c r="JUZ75" s="273"/>
      <c r="JVA75" s="274"/>
      <c r="JVB75" s="274"/>
      <c r="JVC75"/>
      <c r="JVD75"/>
      <c r="JVE75" s="137"/>
      <c r="JVF75" s="275"/>
      <c r="JVG75" s="272"/>
      <c r="JVH75" s="272"/>
      <c r="JVI75" s="273"/>
      <c r="JVJ75" s="274"/>
      <c r="JVK75" s="274"/>
      <c r="JVL75"/>
      <c r="JVM75"/>
      <c r="JVN75" s="137"/>
      <c r="JVO75" s="275"/>
      <c r="JVP75" s="272"/>
      <c r="JVQ75" s="272"/>
      <c r="JVR75" s="273"/>
      <c r="JVS75" s="274"/>
      <c r="JVT75" s="274"/>
      <c r="JVU75"/>
      <c r="JVV75"/>
      <c r="JVW75" s="137"/>
      <c r="JVX75" s="275"/>
      <c r="JVY75" s="272"/>
      <c r="JVZ75" s="272"/>
      <c r="JWA75" s="273"/>
      <c r="JWB75" s="274"/>
      <c r="JWC75" s="274"/>
      <c r="JWD75"/>
      <c r="JWE75"/>
      <c r="JWF75" s="137"/>
      <c r="JWG75" s="275"/>
      <c r="JWH75" s="272"/>
      <c r="JWI75" s="272"/>
      <c r="JWJ75" s="273"/>
      <c r="JWK75" s="274"/>
      <c r="JWL75" s="274"/>
      <c r="JWM75"/>
      <c r="JWN75"/>
      <c r="JWO75" s="137"/>
      <c r="JWP75" s="275"/>
      <c r="JWQ75" s="272"/>
      <c r="JWR75" s="272"/>
      <c r="JWS75" s="273"/>
      <c r="JWT75" s="274"/>
      <c r="JWU75" s="274"/>
      <c r="JWV75"/>
      <c r="JWW75"/>
      <c r="JWX75" s="137"/>
      <c r="JWY75" s="275"/>
      <c r="JWZ75" s="272"/>
      <c r="JXA75" s="272"/>
      <c r="JXB75" s="273"/>
      <c r="JXC75" s="274"/>
      <c r="JXD75" s="274"/>
      <c r="JXE75"/>
      <c r="JXF75"/>
      <c r="JXG75" s="137"/>
      <c r="JXH75" s="275"/>
      <c r="JXI75" s="272"/>
      <c r="JXJ75" s="272"/>
      <c r="JXK75" s="273"/>
      <c r="JXL75" s="274"/>
      <c r="JXM75" s="274"/>
      <c r="JXN75"/>
      <c r="JXO75"/>
      <c r="JXP75" s="137"/>
      <c r="JXQ75" s="275"/>
      <c r="JXR75" s="272"/>
      <c r="JXS75" s="272"/>
      <c r="JXT75" s="273"/>
      <c r="JXU75" s="274"/>
      <c r="JXV75" s="274"/>
      <c r="JXW75"/>
      <c r="JXX75"/>
      <c r="JXY75" s="137"/>
      <c r="JXZ75" s="275"/>
      <c r="JYA75" s="272"/>
      <c r="JYB75" s="272"/>
      <c r="JYC75" s="273"/>
      <c r="JYD75" s="274"/>
      <c r="JYE75" s="274"/>
      <c r="JYF75"/>
      <c r="JYG75"/>
      <c r="JYH75" s="137"/>
      <c r="JYI75" s="275"/>
      <c r="JYJ75" s="272"/>
      <c r="JYK75" s="272"/>
      <c r="JYL75" s="273"/>
      <c r="JYM75" s="274"/>
      <c r="JYN75" s="274"/>
      <c r="JYO75"/>
      <c r="JYP75"/>
      <c r="JYQ75" s="137"/>
      <c r="JYR75" s="275"/>
      <c r="JYS75" s="272"/>
      <c r="JYT75" s="272"/>
      <c r="JYU75" s="273"/>
      <c r="JYV75" s="274"/>
      <c r="JYW75" s="274"/>
      <c r="JYX75"/>
      <c r="JYY75"/>
      <c r="JYZ75" s="137"/>
      <c r="JZA75" s="275"/>
      <c r="JZB75" s="272"/>
      <c r="JZC75" s="272"/>
      <c r="JZD75" s="273"/>
      <c r="JZE75" s="274"/>
      <c r="JZF75" s="274"/>
      <c r="JZG75"/>
      <c r="JZH75"/>
      <c r="JZI75" s="137"/>
      <c r="JZJ75" s="275"/>
      <c r="JZK75" s="272"/>
      <c r="JZL75" s="272"/>
      <c r="JZM75" s="273"/>
      <c r="JZN75" s="274"/>
      <c r="JZO75" s="274"/>
      <c r="JZP75"/>
      <c r="JZQ75"/>
      <c r="JZR75" s="137"/>
      <c r="JZS75" s="275"/>
      <c r="JZT75" s="272"/>
      <c r="JZU75" s="272"/>
      <c r="JZV75" s="273"/>
      <c r="JZW75" s="274"/>
      <c r="JZX75" s="274"/>
      <c r="JZY75"/>
      <c r="JZZ75"/>
      <c r="KAA75" s="137"/>
      <c r="KAB75" s="275"/>
      <c r="KAC75" s="272"/>
      <c r="KAD75" s="272"/>
      <c r="KAE75" s="273"/>
      <c r="KAF75" s="274"/>
      <c r="KAG75" s="274"/>
      <c r="KAH75"/>
      <c r="KAI75"/>
      <c r="KAJ75" s="137"/>
      <c r="KAK75" s="275"/>
      <c r="KAL75" s="272"/>
      <c r="KAM75" s="272"/>
      <c r="KAN75" s="273"/>
      <c r="KAO75" s="274"/>
      <c r="KAP75" s="274"/>
      <c r="KAQ75"/>
      <c r="KAR75"/>
      <c r="KAS75" s="137"/>
      <c r="KAT75" s="275"/>
      <c r="KAU75" s="272"/>
      <c r="KAV75" s="272"/>
      <c r="KAW75" s="273"/>
      <c r="KAX75" s="274"/>
      <c r="KAY75" s="274"/>
      <c r="KAZ75"/>
      <c r="KBA75"/>
      <c r="KBB75" s="137"/>
      <c r="KBC75" s="275"/>
      <c r="KBD75" s="272"/>
      <c r="KBE75" s="272"/>
      <c r="KBF75" s="273"/>
      <c r="KBG75" s="274"/>
      <c r="KBH75" s="274"/>
      <c r="KBI75"/>
      <c r="KBJ75"/>
      <c r="KBK75" s="137"/>
      <c r="KBL75" s="275"/>
      <c r="KBM75" s="272"/>
      <c r="KBN75" s="272"/>
      <c r="KBO75" s="273"/>
      <c r="KBP75" s="274"/>
      <c r="KBQ75" s="274"/>
      <c r="KBR75"/>
      <c r="KBS75"/>
      <c r="KBT75" s="137"/>
      <c r="KBU75" s="275"/>
      <c r="KBV75" s="272"/>
      <c r="KBW75" s="272"/>
      <c r="KBX75" s="273"/>
      <c r="KBY75" s="274"/>
      <c r="KBZ75" s="274"/>
      <c r="KCA75"/>
      <c r="KCB75"/>
      <c r="KCC75" s="137"/>
      <c r="KCD75" s="275"/>
      <c r="KCE75" s="272"/>
      <c r="KCF75" s="272"/>
      <c r="KCG75" s="273"/>
      <c r="KCH75" s="274"/>
      <c r="KCI75" s="274"/>
      <c r="KCJ75"/>
      <c r="KCK75"/>
      <c r="KCL75" s="137"/>
      <c r="KCM75" s="275"/>
      <c r="KCN75" s="272"/>
      <c r="KCO75" s="272"/>
      <c r="KCP75" s="273"/>
      <c r="KCQ75" s="274"/>
      <c r="KCR75" s="274"/>
      <c r="KCS75"/>
      <c r="KCT75"/>
      <c r="KCU75" s="137"/>
      <c r="KCV75" s="275"/>
      <c r="KCW75" s="272"/>
      <c r="KCX75" s="272"/>
      <c r="KCY75" s="273"/>
      <c r="KCZ75" s="274"/>
      <c r="KDA75" s="274"/>
      <c r="KDB75"/>
      <c r="KDC75"/>
      <c r="KDD75" s="137"/>
      <c r="KDE75" s="275"/>
      <c r="KDF75" s="272"/>
      <c r="KDG75" s="272"/>
      <c r="KDH75" s="273"/>
      <c r="KDI75" s="274"/>
      <c r="KDJ75" s="274"/>
      <c r="KDK75"/>
      <c r="KDL75"/>
      <c r="KDM75" s="137"/>
      <c r="KDN75" s="275"/>
      <c r="KDO75" s="272"/>
      <c r="KDP75" s="272"/>
      <c r="KDQ75" s="273"/>
      <c r="KDR75" s="274"/>
      <c r="KDS75" s="274"/>
      <c r="KDT75"/>
      <c r="KDU75"/>
      <c r="KDV75" s="137"/>
      <c r="KDW75" s="275"/>
      <c r="KDX75" s="272"/>
      <c r="KDY75" s="272"/>
      <c r="KDZ75" s="273"/>
      <c r="KEA75" s="274"/>
      <c r="KEB75" s="274"/>
      <c r="KEC75"/>
      <c r="KED75"/>
      <c r="KEE75" s="137"/>
      <c r="KEF75" s="275"/>
      <c r="KEG75" s="272"/>
      <c r="KEH75" s="272"/>
      <c r="KEI75" s="273"/>
      <c r="KEJ75" s="274"/>
      <c r="KEK75" s="274"/>
      <c r="KEL75"/>
      <c r="KEM75"/>
      <c r="KEN75" s="137"/>
      <c r="KEO75" s="275"/>
      <c r="KEP75" s="272"/>
      <c r="KEQ75" s="272"/>
      <c r="KER75" s="273"/>
      <c r="KES75" s="274"/>
      <c r="KET75" s="274"/>
      <c r="KEU75"/>
      <c r="KEV75"/>
      <c r="KEW75" s="137"/>
      <c r="KEX75" s="275"/>
      <c r="KEY75" s="272"/>
      <c r="KEZ75" s="272"/>
      <c r="KFA75" s="273"/>
      <c r="KFB75" s="274"/>
      <c r="KFC75" s="274"/>
      <c r="KFD75"/>
      <c r="KFE75"/>
      <c r="KFF75" s="137"/>
      <c r="KFG75" s="275"/>
      <c r="KFH75" s="272"/>
      <c r="KFI75" s="272"/>
      <c r="KFJ75" s="273"/>
      <c r="KFK75" s="274"/>
      <c r="KFL75" s="274"/>
      <c r="KFM75"/>
      <c r="KFN75"/>
      <c r="KFO75" s="137"/>
      <c r="KFP75" s="275"/>
      <c r="KFQ75" s="272"/>
      <c r="KFR75" s="272"/>
      <c r="KFS75" s="273"/>
      <c r="KFT75" s="274"/>
      <c r="KFU75" s="274"/>
      <c r="KFV75"/>
      <c r="KFW75"/>
      <c r="KFX75" s="137"/>
      <c r="KFY75" s="275"/>
      <c r="KFZ75" s="272"/>
      <c r="KGA75" s="272"/>
      <c r="KGB75" s="273"/>
      <c r="KGC75" s="274"/>
      <c r="KGD75" s="274"/>
      <c r="KGE75"/>
      <c r="KGF75"/>
      <c r="KGG75" s="137"/>
      <c r="KGH75" s="275"/>
      <c r="KGI75" s="272"/>
      <c r="KGJ75" s="272"/>
      <c r="KGK75" s="273"/>
      <c r="KGL75" s="274"/>
      <c r="KGM75" s="274"/>
      <c r="KGN75"/>
      <c r="KGO75"/>
      <c r="KGP75" s="137"/>
      <c r="KGQ75" s="275"/>
      <c r="KGR75" s="272"/>
      <c r="KGS75" s="272"/>
      <c r="KGT75" s="273"/>
      <c r="KGU75" s="274"/>
      <c r="KGV75" s="274"/>
      <c r="KGW75"/>
      <c r="KGX75"/>
      <c r="KGY75" s="137"/>
      <c r="KGZ75" s="275"/>
      <c r="KHA75" s="272"/>
      <c r="KHB75" s="272"/>
      <c r="KHC75" s="273"/>
      <c r="KHD75" s="274"/>
      <c r="KHE75" s="274"/>
      <c r="KHF75"/>
      <c r="KHG75"/>
      <c r="KHH75" s="137"/>
      <c r="KHI75" s="275"/>
      <c r="KHJ75" s="272"/>
      <c r="KHK75" s="272"/>
      <c r="KHL75" s="273"/>
      <c r="KHM75" s="274"/>
      <c r="KHN75" s="274"/>
      <c r="KHO75"/>
      <c r="KHP75"/>
      <c r="KHQ75" s="137"/>
      <c r="KHR75" s="275"/>
      <c r="KHS75" s="272"/>
      <c r="KHT75" s="272"/>
      <c r="KHU75" s="273"/>
      <c r="KHV75" s="274"/>
      <c r="KHW75" s="274"/>
      <c r="KHX75"/>
      <c r="KHY75"/>
      <c r="KHZ75" s="137"/>
      <c r="KIA75" s="275"/>
      <c r="KIB75" s="272"/>
      <c r="KIC75" s="272"/>
      <c r="KID75" s="273"/>
      <c r="KIE75" s="274"/>
      <c r="KIF75" s="274"/>
      <c r="KIG75"/>
      <c r="KIH75"/>
      <c r="KII75" s="137"/>
      <c r="KIJ75" s="275"/>
      <c r="KIK75" s="272"/>
      <c r="KIL75" s="272"/>
      <c r="KIM75" s="273"/>
      <c r="KIN75" s="274"/>
      <c r="KIO75" s="274"/>
      <c r="KIP75"/>
      <c r="KIQ75"/>
      <c r="KIR75" s="137"/>
      <c r="KIS75" s="275"/>
      <c r="KIT75" s="272"/>
      <c r="KIU75" s="272"/>
      <c r="KIV75" s="273"/>
      <c r="KIW75" s="274"/>
      <c r="KIX75" s="274"/>
      <c r="KIY75"/>
      <c r="KIZ75"/>
      <c r="KJA75" s="137"/>
      <c r="KJB75" s="275"/>
      <c r="KJC75" s="272"/>
      <c r="KJD75" s="272"/>
      <c r="KJE75" s="273"/>
      <c r="KJF75" s="274"/>
      <c r="KJG75" s="274"/>
      <c r="KJH75"/>
      <c r="KJI75"/>
      <c r="KJJ75" s="137"/>
      <c r="KJK75" s="275"/>
      <c r="KJL75" s="272"/>
      <c r="KJM75" s="272"/>
      <c r="KJN75" s="273"/>
      <c r="KJO75" s="274"/>
      <c r="KJP75" s="274"/>
      <c r="KJQ75"/>
      <c r="KJR75"/>
      <c r="KJS75" s="137"/>
      <c r="KJT75" s="275"/>
      <c r="KJU75" s="272"/>
      <c r="KJV75" s="272"/>
      <c r="KJW75" s="273"/>
      <c r="KJX75" s="274"/>
      <c r="KJY75" s="274"/>
      <c r="KJZ75"/>
      <c r="KKA75"/>
      <c r="KKB75" s="137"/>
      <c r="KKC75" s="275"/>
      <c r="KKD75" s="272"/>
      <c r="KKE75" s="272"/>
      <c r="KKF75" s="273"/>
      <c r="KKG75" s="274"/>
      <c r="KKH75" s="274"/>
      <c r="KKI75"/>
      <c r="KKJ75"/>
      <c r="KKK75" s="137"/>
      <c r="KKL75" s="275"/>
      <c r="KKM75" s="272"/>
      <c r="KKN75" s="272"/>
      <c r="KKO75" s="273"/>
      <c r="KKP75" s="274"/>
      <c r="KKQ75" s="274"/>
      <c r="KKR75"/>
      <c r="KKS75"/>
      <c r="KKT75" s="137"/>
      <c r="KKU75" s="275"/>
      <c r="KKV75" s="272"/>
      <c r="KKW75" s="272"/>
      <c r="KKX75" s="273"/>
      <c r="KKY75" s="274"/>
      <c r="KKZ75" s="274"/>
      <c r="KLA75"/>
      <c r="KLB75"/>
      <c r="KLC75" s="137"/>
      <c r="KLD75" s="275"/>
      <c r="KLE75" s="272"/>
      <c r="KLF75" s="272"/>
      <c r="KLG75" s="273"/>
      <c r="KLH75" s="274"/>
      <c r="KLI75" s="274"/>
      <c r="KLJ75"/>
      <c r="KLK75"/>
      <c r="KLL75" s="137"/>
      <c r="KLM75" s="275"/>
      <c r="KLN75" s="272"/>
      <c r="KLO75" s="272"/>
      <c r="KLP75" s="273"/>
      <c r="KLQ75" s="274"/>
      <c r="KLR75" s="274"/>
      <c r="KLS75"/>
      <c r="KLT75"/>
      <c r="KLU75" s="137"/>
      <c r="KLV75" s="275"/>
      <c r="KLW75" s="272"/>
      <c r="KLX75" s="272"/>
      <c r="KLY75" s="273"/>
      <c r="KLZ75" s="274"/>
      <c r="KMA75" s="274"/>
      <c r="KMB75"/>
      <c r="KMC75"/>
      <c r="KMD75" s="137"/>
      <c r="KME75" s="275"/>
      <c r="KMF75" s="272"/>
      <c r="KMG75" s="272"/>
      <c r="KMH75" s="273"/>
      <c r="KMI75" s="274"/>
      <c r="KMJ75" s="274"/>
      <c r="KMK75"/>
      <c r="KML75"/>
      <c r="KMM75" s="137"/>
      <c r="KMN75" s="275"/>
      <c r="KMO75" s="272"/>
      <c r="KMP75" s="272"/>
      <c r="KMQ75" s="273"/>
      <c r="KMR75" s="274"/>
      <c r="KMS75" s="274"/>
      <c r="KMT75"/>
      <c r="KMU75"/>
      <c r="KMV75" s="137"/>
      <c r="KMW75" s="275"/>
      <c r="KMX75" s="272"/>
      <c r="KMY75" s="272"/>
      <c r="KMZ75" s="273"/>
      <c r="KNA75" s="274"/>
      <c r="KNB75" s="274"/>
      <c r="KNC75"/>
      <c r="KND75"/>
      <c r="KNE75" s="137"/>
      <c r="KNF75" s="275"/>
      <c r="KNG75" s="272"/>
      <c r="KNH75" s="272"/>
      <c r="KNI75" s="273"/>
      <c r="KNJ75" s="274"/>
      <c r="KNK75" s="274"/>
      <c r="KNL75"/>
      <c r="KNM75"/>
      <c r="KNN75" s="137"/>
      <c r="KNO75" s="275"/>
      <c r="KNP75" s="272"/>
      <c r="KNQ75" s="272"/>
      <c r="KNR75" s="273"/>
      <c r="KNS75" s="274"/>
      <c r="KNT75" s="274"/>
      <c r="KNU75"/>
      <c r="KNV75"/>
      <c r="KNW75" s="137"/>
      <c r="KNX75" s="275"/>
      <c r="KNY75" s="272"/>
      <c r="KNZ75" s="272"/>
      <c r="KOA75" s="273"/>
      <c r="KOB75" s="274"/>
      <c r="KOC75" s="274"/>
      <c r="KOD75"/>
      <c r="KOE75"/>
      <c r="KOF75" s="137"/>
      <c r="KOG75" s="275"/>
      <c r="KOH75" s="272"/>
      <c r="KOI75" s="272"/>
      <c r="KOJ75" s="273"/>
      <c r="KOK75" s="274"/>
      <c r="KOL75" s="274"/>
      <c r="KOM75"/>
      <c r="KON75"/>
      <c r="KOO75" s="137"/>
      <c r="KOP75" s="275"/>
      <c r="KOQ75" s="272"/>
      <c r="KOR75" s="272"/>
      <c r="KOS75" s="273"/>
      <c r="KOT75" s="274"/>
      <c r="KOU75" s="274"/>
      <c r="KOV75"/>
      <c r="KOW75"/>
      <c r="KOX75" s="137"/>
      <c r="KOY75" s="275"/>
      <c r="KOZ75" s="272"/>
      <c r="KPA75" s="272"/>
      <c r="KPB75" s="273"/>
      <c r="KPC75" s="274"/>
      <c r="KPD75" s="274"/>
      <c r="KPE75"/>
      <c r="KPF75"/>
      <c r="KPG75" s="137"/>
      <c r="KPH75" s="275"/>
      <c r="KPI75" s="272"/>
      <c r="KPJ75" s="272"/>
      <c r="KPK75" s="273"/>
      <c r="KPL75" s="274"/>
      <c r="KPM75" s="274"/>
      <c r="KPN75"/>
      <c r="KPO75"/>
      <c r="KPP75" s="137"/>
      <c r="KPQ75" s="275"/>
      <c r="KPR75" s="272"/>
      <c r="KPS75" s="272"/>
      <c r="KPT75" s="273"/>
      <c r="KPU75" s="274"/>
      <c r="KPV75" s="274"/>
      <c r="KPW75"/>
      <c r="KPX75"/>
      <c r="KPY75" s="137"/>
      <c r="KPZ75" s="275"/>
      <c r="KQA75" s="272"/>
      <c r="KQB75" s="272"/>
      <c r="KQC75" s="273"/>
      <c r="KQD75" s="274"/>
      <c r="KQE75" s="274"/>
      <c r="KQF75"/>
      <c r="KQG75"/>
      <c r="KQH75" s="137"/>
      <c r="KQI75" s="275"/>
      <c r="KQJ75" s="272"/>
      <c r="KQK75" s="272"/>
      <c r="KQL75" s="273"/>
      <c r="KQM75" s="274"/>
      <c r="KQN75" s="274"/>
      <c r="KQO75"/>
      <c r="KQP75"/>
      <c r="KQQ75" s="137"/>
      <c r="KQR75" s="275"/>
      <c r="KQS75" s="272"/>
      <c r="KQT75" s="272"/>
      <c r="KQU75" s="273"/>
      <c r="KQV75" s="274"/>
      <c r="KQW75" s="274"/>
      <c r="KQX75"/>
      <c r="KQY75"/>
      <c r="KQZ75" s="137"/>
      <c r="KRA75" s="275"/>
      <c r="KRB75" s="272"/>
      <c r="KRC75" s="272"/>
      <c r="KRD75" s="273"/>
      <c r="KRE75" s="274"/>
      <c r="KRF75" s="274"/>
      <c r="KRG75"/>
      <c r="KRH75"/>
      <c r="KRI75" s="137"/>
      <c r="KRJ75" s="275"/>
      <c r="KRK75" s="272"/>
      <c r="KRL75" s="272"/>
      <c r="KRM75" s="273"/>
      <c r="KRN75" s="274"/>
      <c r="KRO75" s="274"/>
      <c r="KRP75"/>
      <c r="KRQ75"/>
      <c r="KRR75" s="137"/>
      <c r="KRS75" s="275"/>
      <c r="KRT75" s="272"/>
      <c r="KRU75" s="272"/>
      <c r="KRV75" s="273"/>
      <c r="KRW75" s="274"/>
      <c r="KRX75" s="274"/>
      <c r="KRY75"/>
      <c r="KRZ75"/>
      <c r="KSA75" s="137"/>
      <c r="KSB75" s="275"/>
      <c r="KSC75" s="272"/>
      <c r="KSD75" s="272"/>
      <c r="KSE75" s="273"/>
      <c r="KSF75" s="274"/>
      <c r="KSG75" s="274"/>
      <c r="KSH75"/>
      <c r="KSI75"/>
      <c r="KSJ75" s="137"/>
      <c r="KSK75" s="275"/>
      <c r="KSL75" s="272"/>
      <c r="KSM75" s="272"/>
      <c r="KSN75" s="273"/>
      <c r="KSO75" s="274"/>
      <c r="KSP75" s="274"/>
      <c r="KSQ75"/>
      <c r="KSR75"/>
      <c r="KSS75" s="137"/>
      <c r="KST75" s="275"/>
      <c r="KSU75" s="272"/>
      <c r="KSV75" s="272"/>
      <c r="KSW75" s="273"/>
      <c r="KSX75" s="274"/>
      <c r="KSY75" s="274"/>
      <c r="KSZ75"/>
      <c r="KTA75"/>
      <c r="KTB75" s="137"/>
      <c r="KTC75" s="275"/>
      <c r="KTD75" s="272"/>
      <c r="KTE75" s="272"/>
      <c r="KTF75" s="273"/>
      <c r="KTG75" s="274"/>
      <c r="KTH75" s="274"/>
      <c r="KTI75"/>
      <c r="KTJ75"/>
      <c r="KTK75" s="137"/>
      <c r="KTL75" s="275"/>
      <c r="KTM75" s="272"/>
      <c r="KTN75" s="272"/>
      <c r="KTO75" s="273"/>
      <c r="KTP75" s="274"/>
      <c r="KTQ75" s="274"/>
      <c r="KTR75"/>
      <c r="KTS75"/>
      <c r="KTT75" s="137"/>
      <c r="KTU75" s="275"/>
      <c r="KTV75" s="272"/>
      <c r="KTW75" s="272"/>
      <c r="KTX75" s="273"/>
      <c r="KTY75" s="274"/>
      <c r="KTZ75" s="274"/>
      <c r="KUA75"/>
      <c r="KUB75"/>
      <c r="KUC75" s="137"/>
      <c r="KUD75" s="275"/>
      <c r="KUE75" s="272"/>
      <c r="KUF75" s="272"/>
      <c r="KUG75" s="273"/>
      <c r="KUH75" s="274"/>
      <c r="KUI75" s="274"/>
      <c r="KUJ75"/>
      <c r="KUK75"/>
      <c r="KUL75" s="137"/>
      <c r="KUM75" s="275"/>
      <c r="KUN75" s="272"/>
      <c r="KUO75" s="272"/>
      <c r="KUP75" s="273"/>
      <c r="KUQ75" s="274"/>
      <c r="KUR75" s="274"/>
      <c r="KUS75"/>
      <c r="KUT75"/>
      <c r="KUU75" s="137"/>
      <c r="KUV75" s="275"/>
      <c r="KUW75" s="272"/>
      <c r="KUX75" s="272"/>
      <c r="KUY75" s="273"/>
      <c r="KUZ75" s="274"/>
      <c r="KVA75" s="274"/>
      <c r="KVB75"/>
      <c r="KVC75"/>
      <c r="KVD75" s="137"/>
      <c r="KVE75" s="275"/>
      <c r="KVF75" s="272"/>
      <c r="KVG75" s="272"/>
      <c r="KVH75" s="273"/>
      <c r="KVI75" s="274"/>
      <c r="KVJ75" s="274"/>
      <c r="KVK75"/>
      <c r="KVL75"/>
      <c r="KVM75" s="137"/>
      <c r="KVN75" s="275"/>
      <c r="KVO75" s="272"/>
      <c r="KVP75" s="272"/>
      <c r="KVQ75" s="273"/>
      <c r="KVR75" s="274"/>
      <c r="KVS75" s="274"/>
      <c r="KVT75"/>
      <c r="KVU75"/>
      <c r="KVV75" s="137"/>
      <c r="KVW75" s="275"/>
      <c r="KVX75" s="272"/>
      <c r="KVY75" s="272"/>
      <c r="KVZ75" s="273"/>
      <c r="KWA75" s="274"/>
      <c r="KWB75" s="274"/>
      <c r="KWC75"/>
      <c r="KWD75"/>
      <c r="KWE75" s="137"/>
      <c r="KWF75" s="275"/>
      <c r="KWG75" s="272"/>
      <c r="KWH75" s="272"/>
      <c r="KWI75" s="273"/>
      <c r="KWJ75" s="274"/>
      <c r="KWK75" s="274"/>
      <c r="KWL75"/>
      <c r="KWM75"/>
      <c r="KWN75" s="137"/>
      <c r="KWO75" s="275"/>
      <c r="KWP75" s="272"/>
      <c r="KWQ75" s="272"/>
      <c r="KWR75" s="273"/>
      <c r="KWS75" s="274"/>
      <c r="KWT75" s="274"/>
      <c r="KWU75"/>
      <c r="KWV75"/>
      <c r="KWW75" s="137"/>
      <c r="KWX75" s="275"/>
      <c r="KWY75" s="272"/>
      <c r="KWZ75" s="272"/>
      <c r="KXA75" s="273"/>
      <c r="KXB75" s="274"/>
      <c r="KXC75" s="274"/>
      <c r="KXD75"/>
      <c r="KXE75"/>
      <c r="KXF75" s="137"/>
      <c r="KXG75" s="275"/>
      <c r="KXH75" s="272"/>
      <c r="KXI75" s="272"/>
      <c r="KXJ75" s="273"/>
      <c r="KXK75" s="274"/>
      <c r="KXL75" s="274"/>
      <c r="KXM75"/>
      <c r="KXN75"/>
      <c r="KXO75" s="137"/>
      <c r="KXP75" s="275"/>
      <c r="KXQ75" s="272"/>
      <c r="KXR75" s="272"/>
      <c r="KXS75" s="273"/>
      <c r="KXT75" s="274"/>
      <c r="KXU75" s="274"/>
      <c r="KXV75"/>
      <c r="KXW75"/>
      <c r="KXX75" s="137"/>
      <c r="KXY75" s="275"/>
      <c r="KXZ75" s="272"/>
      <c r="KYA75" s="272"/>
      <c r="KYB75" s="273"/>
      <c r="KYC75" s="274"/>
      <c r="KYD75" s="274"/>
      <c r="KYE75"/>
      <c r="KYF75"/>
      <c r="KYG75" s="137"/>
      <c r="KYH75" s="275"/>
      <c r="KYI75" s="272"/>
      <c r="KYJ75" s="272"/>
      <c r="KYK75" s="273"/>
      <c r="KYL75" s="274"/>
      <c r="KYM75" s="274"/>
      <c r="KYN75"/>
      <c r="KYO75"/>
      <c r="KYP75" s="137"/>
      <c r="KYQ75" s="275"/>
      <c r="KYR75" s="272"/>
      <c r="KYS75" s="272"/>
      <c r="KYT75" s="273"/>
      <c r="KYU75" s="274"/>
      <c r="KYV75" s="274"/>
      <c r="KYW75"/>
      <c r="KYX75"/>
      <c r="KYY75" s="137"/>
      <c r="KYZ75" s="275"/>
      <c r="KZA75" s="272"/>
      <c r="KZB75" s="272"/>
      <c r="KZC75" s="273"/>
      <c r="KZD75" s="274"/>
      <c r="KZE75" s="274"/>
      <c r="KZF75"/>
      <c r="KZG75"/>
      <c r="KZH75" s="137"/>
      <c r="KZI75" s="275"/>
      <c r="KZJ75" s="272"/>
      <c r="KZK75" s="272"/>
      <c r="KZL75" s="273"/>
      <c r="KZM75" s="274"/>
      <c r="KZN75" s="274"/>
      <c r="KZO75"/>
      <c r="KZP75"/>
      <c r="KZQ75" s="137"/>
      <c r="KZR75" s="275"/>
      <c r="KZS75" s="272"/>
      <c r="KZT75" s="272"/>
      <c r="KZU75" s="273"/>
      <c r="KZV75" s="274"/>
      <c r="KZW75" s="274"/>
      <c r="KZX75"/>
      <c r="KZY75"/>
      <c r="KZZ75" s="137"/>
      <c r="LAA75" s="275"/>
      <c r="LAB75" s="272"/>
      <c r="LAC75" s="272"/>
      <c r="LAD75" s="273"/>
      <c r="LAE75" s="274"/>
      <c r="LAF75" s="274"/>
      <c r="LAG75"/>
      <c r="LAH75"/>
      <c r="LAI75" s="137"/>
      <c r="LAJ75" s="275"/>
      <c r="LAK75" s="272"/>
      <c r="LAL75" s="272"/>
      <c r="LAM75" s="273"/>
      <c r="LAN75" s="274"/>
      <c r="LAO75" s="274"/>
      <c r="LAP75"/>
      <c r="LAQ75"/>
      <c r="LAR75" s="137"/>
      <c r="LAS75" s="275"/>
      <c r="LAT75" s="272"/>
      <c r="LAU75" s="272"/>
      <c r="LAV75" s="273"/>
      <c r="LAW75" s="274"/>
      <c r="LAX75" s="274"/>
      <c r="LAY75"/>
      <c r="LAZ75"/>
      <c r="LBA75" s="137"/>
      <c r="LBB75" s="275"/>
      <c r="LBC75" s="272"/>
      <c r="LBD75" s="272"/>
      <c r="LBE75" s="273"/>
      <c r="LBF75" s="274"/>
      <c r="LBG75" s="274"/>
      <c r="LBH75"/>
      <c r="LBI75"/>
      <c r="LBJ75" s="137"/>
      <c r="LBK75" s="275"/>
      <c r="LBL75" s="272"/>
      <c r="LBM75" s="272"/>
      <c r="LBN75" s="273"/>
      <c r="LBO75" s="274"/>
      <c r="LBP75" s="274"/>
      <c r="LBQ75"/>
      <c r="LBR75"/>
      <c r="LBS75" s="137"/>
      <c r="LBT75" s="275"/>
      <c r="LBU75" s="272"/>
      <c r="LBV75" s="272"/>
      <c r="LBW75" s="273"/>
      <c r="LBX75" s="274"/>
      <c r="LBY75" s="274"/>
      <c r="LBZ75"/>
      <c r="LCA75"/>
      <c r="LCB75" s="137"/>
      <c r="LCC75" s="275"/>
      <c r="LCD75" s="272"/>
      <c r="LCE75" s="272"/>
      <c r="LCF75" s="273"/>
      <c r="LCG75" s="274"/>
      <c r="LCH75" s="274"/>
      <c r="LCI75"/>
      <c r="LCJ75"/>
      <c r="LCK75" s="137"/>
      <c r="LCL75" s="275"/>
      <c r="LCM75" s="272"/>
      <c r="LCN75" s="272"/>
      <c r="LCO75" s="273"/>
      <c r="LCP75" s="274"/>
      <c r="LCQ75" s="274"/>
      <c r="LCR75"/>
      <c r="LCS75"/>
      <c r="LCT75" s="137"/>
      <c r="LCU75" s="275"/>
      <c r="LCV75" s="272"/>
      <c r="LCW75" s="272"/>
      <c r="LCX75" s="273"/>
      <c r="LCY75" s="274"/>
      <c r="LCZ75" s="274"/>
      <c r="LDA75"/>
      <c r="LDB75"/>
      <c r="LDC75" s="137"/>
      <c r="LDD75" s="275"/>
      <c r="LDE75" s="272"/>
      <c r="LDF75" s="272"/>
      <c r="LDG75" s="273"/>
      <c r="LDH75" s="274"/>
      <c r="LDI75" s="274"/>
      <c r="LDJ75"/>
      <c r="LDK75"/>
      <c r="LDL75" s="137"/>
      <c r="LDM75" s="275"/>
      <c r="LDN75" s="272"/>
      <c r="LDO75" s="272"/>
      <c r="LDP75" s="273"/>
      <c r="LDQ75" s="274"/>
      <c r="LDR75" s="274"/>
      <c r="LDS75"/>
      <c r="LDT75"/>
      <c r="LDU75" s="137"/>
      <c r="LDV75" s="275"/>
      <c r="LDW75" s="272"/>
      <c r="LDX75" s="272"/>
      <c r="LDY75" s="273"/>
      <c r="LDZ75" s="274"/>
      <c r="LEA75" s="274"/>
      <c r="LEB75"/>
      <c r="LEC75"/>
      <c r="LED75" s="137"/>
      <c r="LEE75" s="275"/>
      <c r="LEF75" s="272"/>
      <c r="LEG75" s="272"/>
      <c r="LEH75" s="273"/>
      <c r="LEI75" s="274"/>
      <c r="LEJ75" s="274"/>
      <c r="LEK75"/>
      <c r="LEL75"/>
      <c r="LEM75" s="137"/>
      <c r="LEN75" s="275"/>
      <c r="LEO75" s="272"/>
      <c r="LEP75" s="272"/>
      <c r="LEQ75" s="273"/>
      <c r="LER75" s="274"/>
      <c r="LES75" s="274"/>
      <c r="LET75"/>
      <c r="LEU75"/>
      <c r="LEV75" s="137"/>
      <c r="LEW75" s="275"/>
      <c r="LEX75" s="272"/>
      <c r="LEY75" s="272"/>
      <c r="LEZ75" s="273"/>
      <c r="LFA75" s="274"/>
      <c r="LFB75" s="274"/>
      <c r="LFC75"/>
      <c r="LFD75"/>
      <c r="LFE75" s="137"/>
      <c r="LFF75" s="275"/>
      <c r="LFG75" s="272"/>
      <c r="LFH75" s="272"/>
      <c r="LFI75" s="273"/>
      <c r="LFJ75" s="274"/>
      <c r="LFK75" s="274"/>
      <c r="LFL75"/>
      <c r="LFM75"/>
      <c r="LFN75" s="137"/>
      <c r="LFO75" s="275"/>
      <c r="LFP75" s="272"/>
      <c r="LFQ75" s="272"/>
      <c r="LFR75" s="273"/>
      <c r="LFS75" s="274"/>
      <c r="LFT75" s="274"/>
      <c r="LFU75"/>
      <c r="LFV75"/>
      <c r="LFW75" s="137"/>
      <c r="LFX75" s="275"/>
      <c r="LFY75" s="272"/>
      <c r="LFZ75" s="272"/>
      <c r="LGA75" s="273"/>
      <c r="LGB75" s="274"/>
      <c r="LGC75" s="274"/>
      <c r="LGD75"/>
      <c r="LGE75"/>
      <c r="LGF75" s="137"/>
      <c r="LGG75" s="275"/>
      <c r="LGH75" s="272"/>
      <c r="LGI75" s="272"/>
      <c r="LGJ75" s="273"/>
      <c r="LGK75" s="274"/>
      <c r="LGL75" s="274"/>
      <c r="LGM75"/>
      <c r="LGN75"/>
      <c r="LGO75" s="137"/>
      <c r="LGP75" s="275"/>
      <c r="LGQ75" s="272"/>
      <c r="LGR75" s="272"/>
      <c r="LGS75" s="273"/>
      <c r="LGT75" s="274"/>
      <c r="LGU75" s="274"/>
      <c r="LGV75"/>
      <c r="LGW75"/>
      <c r="LGX75" s="137"/>
      <c r="LGY75" s="275"/>
      <c r="LGZ75" s="272"/>
      <c r="LHA75" s="272"/>
      <c r="LHB75" s="273"/>
      <c r="LHC75" s="274"/>
      <c r="LHD75" s="274"/>
      <c r="LHE75"/>
      <c r="LHF75"/>
      <c r="LHG75" s="137"/>
      <c r="LHH75" s="275"/>
      <c r="LHI75" s="272"/>
      <c r="LHJ75" s="272"/>
      <c r="LHK75" s="273"/>
      <c r="LHL75" s="274"/>
      <c r="LHM75" s="274"/>
      <c r="LHN75"/>
      <c r="LHO75"/>
      <c r="LHP75" s="137"/>
      <c r="LHQ75" s="275"/>
      <c r="LHR75" s="272"/>
      <c r="LHS75" s="272"/>
      <c r="LHT75" s="273"/>
      <c r="LHU75" s="274"/>
      <c r="LHV75" s="274"/>
      <c r="LHW75"/>
      <c r="LHX75"/>
      <c r="LHY75" s="137"/>
      <c r="LHZ75" s="275"/>
      <c r="LIA75" s="272"/>
      <c r="LIB75" s="272"/>
      <c r="LIC75" s="273"/>
      <c r="LID75" s="274"/>
      <c r="LIE75" s="274"/>
      <c r="LIF75"/>
      <c r="LIG75"/>
      <c r="LIH75" s="137"/>
      <c r="LII75" s="275"/>
      <c r="LIJ75" s="272"/>
      <c r="LIK75" s="272"/>
      <c r="LIL75" s="273"/>
      <c r="LIM75" s="274"/>
      <c r="LIN75" s="274"/>
      <c r="LIO75"/>
      <c r="LIP75"/>
      <c r="LIQ75" s="137"/>
      <c r="LIR75" s="275"/>
      <c r="LIS75" s="272"/>
      <c r="LIT75" s="272"/>
      <c r="LIU75" s="273"/>
      <c r="LIV75" s="274"/>
      <c r="LIW75" s="274"/>
      <c r="LIX75"/>
      <c r="LIY75"/>
      <c r="LIZ75" s="137"/>
      <c r="LJA75" s="275"/>
      <c r="LJB75" s="272"/>
      <c r="LJC75" s="272"/>
      <c r="LJD75" s="273"/>
      <c r="LJE75" s="274"/>
      <c r="LJF75" s="274"/>
      <c r="LJG75"/>
      <c r="LJH75"/>
      <c r="LJI75" s="137"/>
      <c r="LJJ75" s="275"/>
      <c r="LJK75" s="272"/>
      <c r="LJL75" s="272"/>
      <c r="LJM75" s="273"/>
      <c r="LJN75" s="274"/>
      <c r="LJO75" s="274"/>
      <c r="LJP75"/>
      <c r="LJQ75"/>
      <c r="LJR75" s="137"/>
      <c r="LJS75" s="275"/>
      <c r="LJT75" s="272"/>
      <c r="LJU75" s="272"/>
      <c r="LJV75" s="273"/>
      <c r="LJW75" s="274"/>
      <c r="LJX75" s="274"/>
      <c r="LJY75"/>
      <c r="LJZ75"/>
      <c r="LKA75" s="137"/>
      <c r="LKB75" s="275"/>
      <c r="LKC75" s="272"/>
      <c r="LKD75" s="272"/>
      <c r="LKE75" s="273"/>
      <c r="LKF75" s="274"/>
      <c r="LKG75" s="274"/>
      <c r="LKH75"/>
      <c r="LKI75"/>
      <c r="LKJ75" s="137"/>
      <c r="LKK75" s="275"/>
      <c r="LKL75" s="272"/>
      <c r="LKM75" s="272"/>
      <c r="LKN75" s="273"/>
      <c r="LKO75" s="274"/>
      <c r="LKP75" s="274"/>
      <c r="LKQ75"/>
      <c r="LKR75"/>
      <c r="LKS75" s="137"/>
      <c r="LKT75" s="275"/>
      <c r="LKU75" s="272"/>
      <c r="LKV75" s="272"/>
      <c r="LKW75" s="273"/>
      <c r="LKX75" s="274"/>
      <c r="LKY75" s="274"/>
      <c r="LKZ75"/>
      <c r="LLA75"/>
      <c r="LLB75" s="137"/>
      <c r="LLC75" s="275"/>
      <c r="LLD75" s="272"/>
      <c r="LLE75" s="272"/>
      <c r="LLF75" s="273"/>
      <c r="LLG75" s="274"/>
      <c r="LLH75" s="274"/>
      <c r="LLI75"/>
      <c r="LLJ75"/>
      <c r="LLK75" s="137"/>
      <c r="LLL75" s="275"/>
      <c r="LLM75" s="272"/>
      <c r="LLN75" s="272"/>
      <c r="LLO75" s="273"/>
      <c r="LLP75" s="274"/>
      <c r="LLQ75" s="274"/>
      <c r="LLR75"/>
      <c r="LLS75"/>
      <c r="LLT75" s="137"/>
      <c r="LLU75" s="275"/>
      <c r="LLV75" s="272"/>
      <c r="LLW75" s="272"/>
      <c r="LLX75" s="273"/>
      <c r="LLY75" s="274"/>
      <c r="LLZ75" s="274"/>
      <c r="LMA75"/>
      <c r="LMB75"/>
      <c r="LMC75" s="137"/>
      <c r="LMD75" s="275"/>
      <c r="LME75" s="272"/>
      <c r="LMF75" s="272"/>
      <c r="LMG75" s="273"/>
      <c r="LMH75" s="274"/>
      <c r="LMI75" s="274"/>
      <c r="LMJ75"/>
      <c r="LMK75"/>
      <c r="LML75" s="137"/>
      <c r="LMM75" s="275"/>
      <c r="LMN75" s="272"/>
      <c r="LMO75" s="272"/>
      <c r="LMP75" s="273"/>
      <c r="LMQ75" s="274"/>
      <c r="LMR75" s="274"/>
      <c r="LMS75"/>
      <c r="LMT75"/>
      <c r="LMU75" s="137"/>
      <c r="LMV75" s="275"/>
      <c r="LMW75" s="272"/>
      <c r="LMX75" s="272"/>
      <c r="LMY75" s="273"/>
      <c r="LMZ75" s="274"/>
      <c r="LNA75" s="274"/>
      <c r="LNB75"/>
      <c r="LNC75"/>
      <c r="LND75" s="137"/>
      <c r="LNE75" s="275"/>
      <c r="LNF75" s="272"/>
      <c r="LNG75" s="272"/>
      <c r="LNH75" s="273"/>
      <c r="LNI75" s="274"/>
      <c r="LNJ75" s="274"/>
      <c r="LNK75"/>
      <c r="LNL75"/>
      <c r="LNM75" s="137"/>
      <c r="LNN75" s="275"/>
      <c r="LNO75" s="272"/>
      <c r="LNP75" s="272"/>
      <c r="LNQ75" s="273"/>
      <c r="LNR75" s="274"/>
      <c r="LNS75" s="274"/>
      <c r="LNT75"/>
      <c r="LNU75"/>
      <c r="LNV75" s="137"/>
      <c r="LNW75" s="275"/>
      <c r="LNX75" s="272"/>
      <c r="LNY75" s="272"/>
      <c r="LNZ75" s="273"/>
      <c r="LOA75" s="274"/>
      <c r="LOB75" s="274"/>
      <c r="LOC75"/>
      <c r="LOD75"/>
      <c r="LOE75" s="137"/>
      <c r="LOF75" s="275"/>
      <c r="LOG75" s="272"/>
      <c r="LOH75" s="272"/>
      <c r="LOI75" s="273"/>
      <c r="LOJ75" s="274"/>
      <c r="LOK75" s="274"/>
      <c r="LOL75"/>
      <c r="LOM75"/>
      <c r="LON75" s="137"/>
      <c r="LOO75" s="275"/>
      <c r="LOP75" s="272"/>
      <c r="LOQ75" s="272"/>
      <c r="LOR75" s="273"/>
      <c r="LOS75" s="274"/>
      <c r="LOT75" s="274"/>
      <c r="LOU75"/>
      <c r="LOV75"/>
      <c r="LOW75" s="137"/>
      <c r="LOX75" s="275"/>
      <c r="LOY75" s="272"/>
      <c r="LOZ75" s="272"/>
      <c r="LPA75" s="273"/>
      <c r="LPB75" s="274"/>
      <c r="LPC75" s="274"/>
      <c r="LPD75"/>
      <c r="LPE75"/>
      <c r="LPF75" s="137"/>
      <c r="LPG75" s="275"/>
      <c r="LPH75" s="272"/>
      <c r="LPI75" s="272"/>
      <c r="LPJ75" s="273"/>
      <c r="LPK75" s="274"/>
      <c r="LPL75" s="274"/>
      <c r="LPM75"/>
      <c r="LPN75"/>
      <c r="LPO75" s="137"/>
      <c r="LPP75" s="275"/>
      <c r="LPQ75" s="272"/>
      <c r="LPR75" s="272"/>
      <c r="LPS75" s="273"/>
      <c r="LPT75" s="274"/>
      <c r="LPU75" s="274"/>
      <c r="LPV75"/>
      <c r="LPW75"/>
      <c r="LPX75" s="137"/>
      <c r="LPY75" s="275"/>
      <c r="LPZ75" s="272"/>
      <c r="LQA75" s="272"/>
      <c r="LQB75" s="273"/>
      <c r="LQC75" s="274"/>
      <c r="LQD75" s="274"/>
      <c r="LQE75"/>
      <c r="LQF75"/>
      <c r="LQG75" s="137"/>
      <c r="LQH75" s="275"/>
      <c r="LQI75" s="272"/>
      <c r="LQJ75" s="272"/>
      <c r="LQK75" s="273"/>
      <c r="LQL75" s="274"/>
      <c r="LQM75" s="274"/>
      <c r="LQN75"/>
      <c r="LQO75"/>
      <c r="LQP75" s="137"/>
      <c r="LQQ75" s="275"/>
      <c r="LQR75" s="272"/>
      <c r="LQS75" s="272"/>
      <c r="LQT75" s="273"/>
      <c r="LQU75" s="274"/>
      <c r="LQV75" s="274"/>
      <c r="LQW75"/>
      <c r="LQX75"/>
      <c r="LQY75" s="137"/>
      <c r="LQZ75" s="275"/>
      <c r="LRA75" s="272"/>
      <c r="LRB75" s="272"/>
      <c r="LRC75" s="273"/>
      <c r="LRD75" s="274"/>
      <c r="LRE75" s="274"/>
      <c r="LRF75"/>
      <c r="LRG75"/>
      <c r="LRH75" s="137"/>
      <c r="LRI75" s="275"/>
      <c r="LRJ75" s="272"/>
      <c r="LRK75" s="272"/>
      <c r="LRL75" s="273"/>
      <c r="LRM75" s="274"/>
      <c r="LRN75" s="274"/>
      <c r="LRO75"/>
      <c r="LRP75"/>
      <c r="LRQ75" s="137"/>
      <c r="LRR75" s="275"/>
      <c r="LRS75" s="272"/>
      <c r="LRT75" s="272"/>
      <c r="LRU75" s="273"/>
      <c r="LRV75" s="274"/>
      <c r="LRW75" s="274"/>
      <c r="LRX75"/>
      <c r="LRY75"/>
      <c r="LRZ75" s="137"/>
      <c r="LSA75" s="275"/>
      <c r="LSB75" s="272"/>
      <c r="LSC75" s="272"/>
      <c r="LSD75" s="273"/>
      <c r="LSE75" s="274"/>
      <c r="LSF75" s="274"/>
      <c r="LSG75"/>
      <c r="LSH75"/>
      <c r="LSI75" s="137"/>
      <c r="LSJ75" s="275"/>
      <c r="LSK75" s="272"/>
      <c r="LSL75" s="272"/>
      <c r="LSM75" s="273"/>
      <c r="LSN75" s="274"/>
      <c r="LSO75" s="274"/>
      <c r="LSP75"/>
      <c r="LSQ75"/>
      <c r="LSR75" s="137"/>
      <c r="LSS75" s="275"/>
      <c r="LST75" s="272"/>
      <c r="LSU75" s="272"/>
      <c r="LSV75" s="273"/>
      <c r="LSW75" s="274"/>
      <c r="LSX75" s="274"/>
      <c r="LSY75"/>
      <c r="LSZ75"/>
      <c r="LTA75" s="137"/>
      <c r="LTB75" s="275"/>
      <c r="LTC75" s="272"/>
      <c r="LTD75" s="272"/>
      <c r="LTE75" s="273"/>
      <c r="LTF75" s="274"/>
      <c r="LTG75" s="274"/>
      <c r="LTH75"/>
      <c r="LTI75"/>
      <c r="LTJ75" s="137"/>
      <c r="LTK75" s="275"/>
      <c r="LTL75" s="272"/>
      <c r="LTM75" s="272"/>
      <c r="LTN75" s="273"/>
      <c r="LTO75" s="274"/>
      <c r="LTP75" s="274"/>
      <c r="LTQ75"/>
      <c r="LTR75"/>
      <c r="LTS75" s="137"/>
      <c r="LTT75" s="275"/>
      <c r="LTU75" s="272"/>
      <c r="LTV75" s="272"/>
      <c r="LTW75" s="273"/>
      <c r="LTX75" s="274"/>
      <c r="LTY75" s="274"/>
      <c r="LTZ75"/>
      <c r="LUA75"/>
      <c r="LUB75" s="137"/>
      <c r="LUC75" s="275"/>
      <c r="LUD75" s="272"/>
      <c r="LUE75" s="272"/>
      <c r="LUF75" s="273"/>
      <c r="LUG75" s="274"/>
      <c r="LUH75" s="274"/>
      <c r="LUI75"/>
      <c r="LUJ75"/>
      <c r="LUK75" s="137"/>
      <c r="LUL75" s="275"/>
      <c r="LUM75" s="272"/>
      <c r="LUN75" s="272"/>
      <c r="LUO75" s="273"/>
      <c r="LUP75" s="274"/>
      <c r="LUQ75" s="274"/>
      <c r="LUR75"/>
      <c r="LUS75"/>
      <c r="LUT75" s="137"/>
      <c r="LUU75" s="275"/>
      <c r="LUV75" s="272"/>
      <c r="LUW75" s="272"/>
      <c r="LUX75" s="273"/>
      <c r="LUY75" s="274"/>
      <c r="LUZ75" s="274"/>
      <c r="LVA75"/>
      <c r="LVB75"/>
      <c r="LVC75" s="137"/>
      <c r="LVD75" s="275"/>
      <c r="LVE75" s="272"/>
      <c r="LVF75" s="272"/>
      <c r="LVG75" s="273"/>
      <c r="LVH75" s="274"/>
      <c r="LVI75" s="274"/>
      <c r="LVJ75"/>
      <c r="LVK75"/>
      <c r="LVL75" s="137"/>
      <c r="LVM75" s="275"/>
      <c r="LVN75" s="272"/>
      <c r="LVO75" s="272"/>
      <c r="LVP75" s="273"/>
      <c r="LVQ75" s="274"/>
      <c r="LVR75" s="274"/>
      <c r="LVS75"/>
      <c r="LVT75"/>
      <c r="LVU75" s="137"/>
      <c r="LVV75" s="275"/>
      <c r="LVW75" s="272"/>
      <c r="LVX75" s="272"/>
      <c r="LVY75" s="273"/>
      <c r="LVZ75" s="274"/>
      <c r="LWA75" s="274"/>
      <c r="LWB75"/>
      <c r="LWC75"/>
      <c r="LWD75" s="137"/>
      <c r="LWE75" s="275"/>
      <c r="LWF75" s="272"/>
      <c r="LWG75" s="272"/>
      <c r="LWH75" s="273"/>
      <c r="LWI75" s="274"/>
      <c r="LWJ75" s="274"/>
      <c r="LWK75"/>
      <c r="LWL75"/>
      <c r="LWM75" s="137"/>
      <c r="LWN75" s="275"/>
      <c r="LWO75" s="272"/>
      <c r="LWP75" s="272"/>
      <c r="LWQ75" s="273"/>
      <c r="LWR75" s="274"/>
      <c r="LWS75" s="274"/>
      <c r="LWT75"/>
      <c r="LWU75"/>
      <c r="LWV75" s="137"/>
      <c r="LWW75" s="275"/>
      <c r="LWX75" s="272"/>
      <c r="LWY75" s="272"/>
      <c r="LWZ75" s="273"/>
      <c r="LXA75" s="274"/>
      <c r="LXB75" s="274"/>
      <c r="LXC75"/>
      <c r="LXD75"/>
      <c r="LXE75" s="137"/>
      <c r="LXF75" s="275"/>
      <c r="LXG75" s="272"/>
      <c r="LXH75" s="272"/>
      <c r="LXI75" s="273"/>
      <c r="LXJ75" s="274"/>
      <c r="LXK75" s="274"/>
      <c r="LXL75"/>
      <c r="LXM75"/>
      <c r="LXN75" s="137"/>
      <c r="LXO75" s="275"/>
      <c r="LXP75" s="272"/>
      <c r="LXQ75" s="272"/>
      <c r="LXR75" s="273"/>
      <c r="LXS75" s="274"/>
      <c r="LXT75" s="274"/>
      <c r="LXU75"/>
      <c r="LXV75"/>
      <c r="LXW75" s="137"/>
      <c r="LXX75" s="275"/>
      <c r="LXY75" s="272"/>
      <c r="LXZ75" s="272"/>
      <c r="LYA75" s="273"/>
      <c r="LYB75" s="274"/>
      <c r="LYC75" s="274"/>
      <c r="LYD75"/>
      <c r="LYE75"/>
      <c r="LYF75" s="137"/>
      <c r="LYG75" s="275"/>
      <c r="LYH75" s="272"/>
      <c r="LYI75" s="272"/>
      <c r="LYJ75" s="273"/>
      <c r="LYK75" s="274"/>
      <c r="LYL75" s="274"/>
      <c r="LYM75"/>
      <c r="LYN75"/>
      <c r="LYO75" s="137"/>
      <c r="LYP75" s="275"/>
      <c r="LYQ75" s="272"/>
      <c r="LYR75" s="272"/>
      <c r="LYS75" s="273"/>
      <c r="LYT75" s="274"/>
      <c r="LYU75" s="274"/>
      <c r="LYV75"/>
      <c r="LYW75"/>
      <c r="LYX75" s="137"/>
      <c r="LYY75" s="275"/>
      <c r="LYZ75" s="272"/>
      <c r="LZA75" s="272"/>
      <c r="LZB75" s="273"/>
      <c r="LZC75" s="274"/>
      <c r="LZD75" s="274"/>
      <c r="LZE75"/>
      <c r="LZF75"/>
      <c r="LZG75" s="137"/>
      <c r="LZH75" s="275"/>
      <c r="LZI75" s="272"/>
      <c r="LZJ75" s="272"/>
      <c r="LZK75" s="273"/>
      <c r="LZL75" s="274"/>
      <c r="LZM75" s="274"/>
      <c r="LZN75"/>
      <c r="LZO75"/>
      <c r="LZP75" s="137"/>
      <c r="LZQ75" s="275"/>
      <c r="LZR75" s="272"/>
      <c r="LZS75" s="272"/>
      <c r="LZT75" s="273"/>
      <c r="LZU75" s="274"/>
      <c r="LZV75" s="274"/>
      <c r="LZW75"/>
      <c r="LZX75"/>
      <c r="LZY75" s="137"/>
      <c r="LZZ75" s="275"/>
      <c r="MAA75" s="272"/>
      <c r="MAB75" s="272"/>
      <c r="MAC75" s="273"/>
      <c r="MAD75" s="274"/>
      <c r="MAE75" s="274"/>
      <c r="MAF75"/>
      <c r="MAG75"/>
      <c r="MAH75" s="137"/>
      <c r="MAI75" s="275"/>
      <c r="MAJ75" s="272"/>
      <c r="MAK75" s="272"/>
      <c r="MAL75" s="273"/>
      <c r="MAM75" s="274"/>
      <c r="MAN75" s="274"/>
      <c r="MAO75"/>
      <c r="MAP75"/>
      <c r="MAQ75" s="137"/>
      <c r="MAR75" s="275"/>
      <c r="MAS75" s="272"/>
      <c r="MAT75" s="272"/>
      <c r="MAU75" s="273"/>
      <c r="MAV75" s="274"/>
      <c r="MAW75" s="274"/>
      <c r="MAX75"/>
      <c r="MAY75"/>
      <c r="MAZ75" s="137"/>
      <c r="MBA75" s="275"/>
      <c r="MBB75" s="272"/>
      <c r="MBC75" s="272"/>
      <c r="MBD75" s="273"/>
      <c r="MBE75" s="274"/>
      <c r="MBF75" s="274"/>
      <c r="MBG75"/>
      <c r="MBH75"/>
      <c r="MBI75" s="137"/>
      <c r="MBJ75" s="275"/>
      <c r="MBK75" s="272"/>
      <c r="MBL75" s="272"/>
      <c r="MBM75" s="273"/>
      <c r="MBN75" s="274"/>
      <c r="MBO75" s="274"/>
      <c r="MBP75"/>
      <c r="MBQ75"/>
      <c r="MBR75" s="137"/>
      <c r="MBS75" s="275"/>
      <c r="MBT75" s="272"/>
      <c r="MBU75" s="272"/>
      <c r="MBV75" s="273"/>
      <c r="MBW75" s="274"/>
      <c r="MBX75" s="274"/>
      <c r="MBY75"/>
      <c r="MBZ75"/>
      <c r="MCA75" s="137"/>
      <c r="MCB75" s="275"/>
      <c r="MCC75" s="272"/>
      <c r="MCD75" s="272"/>
      <c r="MCE75" s="273"/>
      <c r="MCF75" s="274"/>
      <c r="MCG75" s="274"/>
      <c r="MCH75"/>
      <c r="MCI75"/>
      <c r="MCJ75" s="137"/>
      <c r="MCK75" s="275"/>
      <c r="MCL75" s="272"/>
      <c r="MCM75" s="272"/>
      <c r="MCN75" s="273"/>
      <c r="MCO75" s="274"/>
      <c r="MCP75" s="274"/>
      <c r="MCQ75"/>
      <c r="MCR75"/>
      <c r="MCS75" s="137"/>
      <c r="MCT75" s="275"/>
      <c r="MCU75" s="272"/>
      <c r="MCV75" s="272"/>
      <c r="MCW75" s="273"/>
      <c r="MCX75" s="274"/>
      <c r="MCY75" s="274"/>
      <c r="MCZ75"/>
      <c r="MDA75"/>
      <c r="MDB75" s="137"/>
      <c r="MDC75" s="275"/>
      <c r="MDD75" s="272"/>
      <c r="MDE75" s="272"/>
      <c r="MDF75" s="273"/>
      <c r="MDG75" s="274"/>
      <c r="MDH75" s="274"/>
      <c r="MDI75"/>
      <c r="MDJ75"/>
      <c r="MDK75" s="137"/>
      <c r="MDL75" s="275"/>
      <c r="MDM75" s="272"/>
      <c r="MDN75" s="272"/>
      <c r="MDO75" s="273"/>
      <c r="MDP75" s="274"/>
      <c r="MDQ75" s="274"/>
      <c r="MDR75"/>
      <c r="MDS75"/>
      <c r="MDT75" s="137"/>
      <c r="MDU75" s="275"/>
      <c r="MDV75" s="272"/>
      <c r="MDW75" s="272"/>
      <c r="MDX75" s="273"/>
      <c r="MDY75" s="274"/>
      <c r="MDZ75" s="274"/>
      <c r="MEA75"/>
      <c r="MEB75"/>
      <c r="MEC75" s="137"/>
      <c r="MED75" s="275"/>
      <c r="MEE75" s="272"/>
      <c r="MEF75" s="272"/>
      <c r="MEG75" s="273"/>
      <c r="MEH75" s="274"/>
      <c r="MEI75" s="274"/>
      <c r="MEJ75"/>
      <c r="MEK75"/>
      <c r="MEL75" s="137"/>
      <c r="MEM75" s="275"/>
      <c r="MEN75" s="272"/>
      <c r="MEO75" s="272"/>
      <c r="MEP75" s="273"/>
      <c r="MEQ75" s="274"/>
      <c r="MER75" s="274"/>
      <c r="MES75"/>
      <c r="MET75"/>
      <c r="MEU75" s="137"/>
      <c r="MEV75" s="275"/>
      <c r="MEW75" s="272"/>
      <c r="MEX75" s="272"/>
      <c r="MEY75" s="273"/>
      <c r="MEZ75" s="274"/>
      <c r="MFA75" s="274"/>
      <c r="MFB75"/>
      <c r="MFC75"/>
      <c r="MFD75" s="137"/>
      <c r="MFE75" s="275"/>
      <c r="MFF75" s="272"/>
      <c r="MFG75" s="272"/>
      <c r="MFH75" s="273"/>
      <c r="MFI75" s="274"/>
      <c r="MFJ75" s="274"/>
      <c r="MFK75"/>
      <c r="MFL75"/>
      <c r="MFM75" s="137"/>
      <c r="MFN75" s="275"/>
      <c r="MFO75" s="272"/>
      <c r="MFP75" s="272"/>
      <c r="MFQ75" s="273"/>
      <c r="MFR75" s="274"/>
      <c r="MFS75" s="274"/>
      <c r="MFT75"/>
      <c r="MFU75"/>
      <c r="MFV75" s="137"/>
      <c r="MFW75" s="275"/>
      <c r="MFX75" s="272"/>
      <c r="MFY75" s="272"/>
      <c r="MFZ75" s="273"/>
      <c r="MGA75" s="274"/>
      <c r="MGB75" s="274"/>
      <c r="MGC75"/>
      <c r="MGD75"/>
      <c r="MGE75" s="137"/>
      <c r="MGF75" s="275"/>
      <c r="MGG75" s="272"/>
      <c r="MGH75" s="272"/>
      <c r="MGI75" s="273"/>
      <c r="MGJ75" s="274"/>
      <c r="MGK75" s="274"/>
      <c r="MGL75"/>
      <c r="MGM75"/>
      <c r="MGN75" s="137"/>
      <c r="MGO75" s="275"/>
      <c r="MGP75" s="272"/>
      <c r="MGQ75" s="272"/>
      <c r="MGR75" s="273"/>
      <c r="MGS75" s="274"/>
      <c r="MGT75" s="274"/>
      <c r="MGU75"/>
      <c r="MGV75"/>
      <c r="MGW75" s="137"/>
      <c r="MGX75" s="275"/>
      <c r="MGY75" s="272"/>
      <c r="MGZ75" s="272"/>
      <c r="MHA75" s="273"/>
      <c r="MHB75" s="274"/>
      <c r="MHC75" s="274"/>
      <c r="MHD75"/>
      <c r="MHE75"/>
      <c r="MHF75" s="137"/>
      <c r="MHG75" s="275"/>
      <c r="MHH75" s="272"/>
      <c r="MHI75" s="272"/>
      <c r="MHJ75" s="273"/>
      <c r="MHK75" s="274"/>
      <c r="MHL75" s="274"/>
      <c r="MHM75"/>
      <c r="MHN75"/>
      <c r="MHO75" s="137"/>
      <c r="MHP75" s="275"/>
      <c r="MHQ75" s="272"/>
      <c r="MHR75" s="272"/>
      <c r="MHS75" s="273"/>
      <c r="MHT75" s="274"/>
      <c r="MHU75" s="274"/>
      <c r="MHV75"/>
      <c r="MHW75"/>
      <c r="MHX75" s="137"/>
      <c r="MHY75" s="275"/>
      <c r="MHZ75" s="272"/>
      <c r="MIA75" s="272"/>
      <c r="MIB75" s="273"/>
      <c r="MIC75" s="274"/>
      <c r="MID75" s="274"/>
      <c r="MIE75"/>
      <c r="MIF75"/>
      <c r="MIG75" s="137"/>
      <c r="MIH75" s="275"/>
      <c r="MII75" s="272"/>
      <c r="MIJ75" s="272"/>
      <c r="MIK75" s="273"/>
      <c r="MIL75" s="274"/>
      <c r="MIM75" s="274"/>
      <c r="MIN75"/>
      <c r="MIO75"/>
      <c r="MIP75" s="137"/>
      <c r="MIQ75" s="275"/>
      <c r="MIR75" s="272"/>
      <c r="MIS75" s="272"/>
      <c r="MIT75" s="273"/>
      <c r="MIU75" s="274"/>
      <c r="MIV75" s="274"/>
      <c r="MIW75"/>
      <c r="MIX75"/>
      <c r="MIY75" s="137"/>
      <c r="MIZ75" s="275"/>
      <c r="MJA75" s="272"/>
      <c r="MJB75" s="272"/>
      <c r="MJC75" s="273"/>
      <c r="MJD75" s="274"/>
      <c r="MJE75" s="274"/>
      <c r="MJF75"/>
      <c r="MJG75"/>
      <c r="MJH75" s="137"/>
      <c r="MJI75" s="275"/>
      <c r="MJJ75" s="272"/>
      <c r="MJK75" s="272"/>
      <c r="MJL75" s="273"/>
      <c r="MJM75" s="274"/>
      <c r="MJN75" s="274"/>
      <c r="MJO75"/>
      <c r="MJP75"/>
      <c r="MJQ75" s="137"/>
      <c r="MJR75" s="275"/>
      <c r="MJS75" s="272"/>
      <c r="MJT75" s="272"/>
      <c r="MJU75" s="273"/>
      <c r="MJV75" s="274"/>
      <c r="MJW75" s="274"/>
      <c r="MJX75"/>
      <c r="MJY75"/>
      <c r="MJZ75" s="137"/>
      <c r="MKA75" s="275"/>
      <c r="MKB75" s="272"/>
      <c r="MKC75" s="272"/>
      <c r="MKD75" s="273"/>
      <c r="MKE75" s="274"/>
      <c r="MKF75" s="274"/>
      <c r="MKG75"/>
      <c r="MKH75"/>
      <c r="MKI75" s="137"/>
      <c r="MKJ75" s="275"/>
      <c r="MKK75" s="272"/>
      <c r="MKL75" s="272"/>
      <c r="MKM75" s="273"/>
      <c r="MKN75" s="274"/>
      <c r="MKO75" s="274"/>
      <c r="MKP75"/>
      <c r="MKQ75"/>
      <c r="MKR75" s="137"/>
      <c r="MKS75" s="275"/>
      <c r="MKT75" s="272"/>
      <c r="MKU75" s="272"/>
      <c r="MKV75" s="273"/>
      <c r="MKW75" s="274"/>
      <c r="MKX75" s="274"/>
      <c r="MKY75"/>
      <c r="MKZ75"/>
      <c r="MLA75" s="137"/>
      <c r="MLB75" s="275"/>
      <c r="MLC75" s="272"/>
      <c r="MLD75" s="272"/>
      <c r="MLE75" s="273"/>
      <c r="MLF75" s="274"/>
      <c r="MLG75" s="274"/>
      <c r="MLH75"/>
      <c r="MLI75"/>
      <c r="MLJ75" s="137"/>
      <c r="MLK75" s="275"/>
      <c r="MLL75" s="272"/>
      <c r="MLM75" s="272"/>
      <c r="MLN75" s="273"/>
      <c r="MLO75" s="274"/>
      <c r="MLP75" s="274"/>
      <c r="MLQ75"/>
      <c r="MLR75"/>
      <c r="MLS75" s="137"/>
      <c r="MLT75" s="275"/>
      <c r="MLU75" s="272"/>
      <c r="MLV75" s="272"/>
      <c r="MLW75" s="273"/>
      <c r="MLX75" s="274"/>
      <c r="MLY75" s="274"/>
      <c r="MLZ75"/>
      <c r="MMA75"/>
      <c r="MMB75" s="137"/>
      <c r="MMC75" s="275"/>
      <c r="MMD75" s="272"/>
      <c r="MME75" s="272"/>
      <c r="MMF75" s="273"/>
      <c r="MMG75" s="274"/>
      <c r="MMH75" s="274"/>
      <c r="MMI75"/>
      <c r="MMJ75"/>
      <c r="MMK75" s="137"/>
      <c r="MML75" s="275"/>
      <c r="MMM75" s="272"/>
      <c r="MMN75" s="272"/>
      <c r="MMO75" s="273"/>
      <c r="MMP75" s="274"/>
      <c r="MMQ75" s="274"/>
      <c r="MMR75"/>
      <c r="MMS75"/>
      <c r="MMT75" s="137"/>
      <c r="MMU75" s="275"/>
      <c r="MMV75" s="272"/>
      <c r="MMW75" s="272"/>
      <c r="MMX75" s="273"/>
      <c r="MMY75" s="274"/>
      <c r="MMZ75" s="274"/>
      <c r="MNA75"/>
      <c r="MNB75"/>
      <c r="MNC75" s="137"/>
      <c r="MND75" s="275"/>
      <c r="MNE75" s="272"/>
      <c r="MNF75" s="272"/>
      <c r="MNG75" s="273"/>
      <c r="MNH75" s="274"/>
      <c r="MNI75" s="274"/>
      <c r="MNJ75"/>
      <c r="MNK75"/>
      <c r="MNL75" s="137"/>
      <c r="MNM75" s="275"/>
      <c r="MNN75" s="272"/>
      <c r="MNO75" s="272"/>
      <c r="MNP75" s="273"/>
      <c r="MNQ75" s="274"/>
      <c r="MNR75" s="274"/>
      <c r="MNS75"/>
      <c r="MNT75"/>
      <c r="MNU75" s="137"/>
      <c r="MNV75" s="275"/>
      <c r="MNW75" s="272"/>
      <c r="MNX75" s="272"/>
      <c r="MNY75" s="273"/>
      <c r="MNZ75" s="274"/>
      <c r="MOA75" s="274"/>
      <c r="MOB75"/>
      <c r="MOC75"/>
      <c r="MOD75" s="137"/>
      <c r="MOE75" s="275"/>
      <c r="MOF75" s="272"/>
      <c r="MOG75" s="272"/>
      <c r="MOH75" s="273"/>
      <c r="MOI75" s="274"/>
      <c r="MOJ75" s="274"/>
      <c r="MOK75"/>
      <c r="MOL75"/>
      <c r="MOM75" s="137"/>
      <c r="MON75" s="275"/>
      <c r="MOO75" s="272"/>
      <c r="MOP75" s="272"/>
      <c r="MOQ75" s="273"/>
      <c r="MOR75" s="274"/>
      <c r="MOS75" s="274"/>
      <c r="MOT75"/>
      <c r="MOU75"/>
      <c r="MOV75" s="137"/>
      <c r="MOW75" s="275"/>
      <c r="MOX75" s="272"/>
      <c r="MOY75" s="272"/>
      <c r="MOZ75" s="273"/>
      <c r="MPA75" s="274"/>
      <c r="MPB75" s="274"/>
      <c r="MPC75"/>
      <c r="MPD75"/>
      <c r="MPE75" s="137"/>
      <c r="MPF75" s="275"/>
      <c r="MPG75" s="272"/>
      <c r="MPH75" s="272"/>
      <c r="MPI75" s="273"/>
      <c r="MPJ75" s="274"/>
      <c r="MPK75" s="274"/>
      <c r="MPL75"/>
      <c r="MPM75"/>
      <c r="MPN75" s="137"/>
      <c r="MPO75" s="275"/>
      <c r="MPP75" s="272"/>
      <c r="MPQ75" s="272"/>
      <c r="MPR75" s="273"/>
      <c r="MPS75" s="274"/>
      <c r="MPT75" s="274"/>
      <c r="MPU75"/>
      <c r="MPV75"/>
      <c r="MPW75" s="137"/>
      <c r="MPX75" s="275"/>
      <c r="MPY75" s="272"/>
      <c r="MPZ75" s="272"/>
      <c r="MQA75" s="273"/>
      <c r="MQB75" s="274"/>
      <c r="MQC75" s="274"/>
      <c r="MQD75"/>
      <c r="MQE75"/>
      <c r="MQF75" s="137"/>
      <c r="MQG75" s="275"/>
      <c r="MQH75" s="272"/>
      <c r="MQI75" s="272"/>
      <c r="MQJ75" s="273"/>
      <c r="MQK75" s="274"/>
      <c r="MQL75" s="274"/>
      <c r="MQM75"/>
      <c r="MQN75"/>
      <c r="MQO75" s="137"/>
      <c r="MQP75" s="275"/>
      <c r="MQQ75" s="272"/>
      <c r="MQR75" s="272"/>
      <c r="MQS75" s="273"/>
      <c r="MQT75" s="274"/>
      <c r="MQU75" s="274"/>
      <c r="MQV75"/>
      <c r="MQW75"/>
      <c r="MQX75" s="137"/>
      <c r="MQY75" s="275"/>
      <c r="MQZ75" s="272"/>
      <c r="MRA75" s="272"/>
      <c r="MRB75" s="273"/>
      <c r="MRC75" s="274"/>
      <c r="MRD75" s="274"/>
      <c r="MRE75"/>
      <c r="MRF75"/>
      <c r="MRG75" s="137"/>
      <c r="MRH75" s="275"/>
      <c r="MRI75" s="272"/>
      <c r="MRJ75" s="272"/>
      <c r="MRK75" s="273"/>
      <c r="MRL75" s="274"/>
      <c r="MRM75" s="274"/>
      <c r="MRN75"/>
      <c r="MRO75"/>
      <c r="MRP75" s="137"/>
      <c r="MRQ75" s="275"/>
      <c r="MRR75" s="272"/>
      <c r="MRS75" s="272"/>
      <c r="MRT75" s="273"/>
      <c r="MRU75" s="274"/>
      <c r="MRV75" s="274"/>
      <c r="MRW75"/>
      <c r="MRX75"/>
      <c r="MRY75" s="137"/>
      <c r="MRZ75" s="275"/>
      <c r="MSA75" s="272"/>
      <c r="MSB75" s="272"/>
      <c r="MSC75" s="273"/>
      <c r="MSD75" s="274"/>
      <c r="MSE75" s="274"/>
      <c r="MSF75"/>
      <c r="MSG75"/>
      <c r="MSH75" s="137"/>
      <c r="MSI75" s="275"/>
      <c r="MSJ75" s="272"/>
      <c r="MSK75" s="272"/>
      <c r="MSL75" s="273"/>
      <c r="MSM75" s="274"/>
      <c r="MSN75" s="274"/>
      <c r="MSO75"/>
      <c r="MSP75"/>
      <c r="MSQ75" s="137"/>
      <c r="MSR75" s="275"/>
      <c r="MSS75" s="272"/>
      <c r="MST75" s="272"/>
      <c r="MSU75" s="273"/>
      <c r="MSV75" s="274"/>
      <c r="MSW75" s="274"/>
      <c r="MSX75"/>
      <c r="MSY75"/>
      <c r="MSZ75" s="137"/>
      <c r="MTA75" s="275"/>
      <c r="MTB75" s="272"/>
      <c r="MTC75" s="272"/>
      <c r="MTD75" s="273"/>
      <c r="MTE75" s="274"/>
      <c r="MTF75" s="274"/>
      <c r="MTG75"/>
      <c r="MTH75"/>
      <c r="MTI75" s="137"/>
      <c r="MTJ75" s="275"/>
      <c r="MTK75" s="272"/>
      <c r="MTL75" s="272"/>
      <c r="MTM75" s="273"/>
      <c r="MTN75" s="274"/>
      <c r="MTO75" s="274"/>
      <c r="MTP75"/>
      <c r="MTQ75"/>
      <c r="MTR75" s="137"/>
      <c r="MTS75" s="275"/>
      <c r="MTT75" s="272"/>
      <c r="MTU75" s="272"/>
      <c r="MTV75" s="273"/>
      <c r="MTW75" s="274"/>
      <c r="MTX75" s="274"/>
      <c r="MTY75"/>
      <c r="MTZ75"/>
      <c r="MUA75" s="137"/>
      <c r="MUB75" s="275"/>
      <c r="MUC75" s="272"/>
      <c r="MUD75" s="272"/>
      <c r="MUE75" s="273"/>
      <c r="MUF75" s="274"/>
      <c r="MUG75" s="274"/>
      <c r="MUH75"/>
      <c r="MUI75"/>
      <c r="MUJ75" s="137"/>
      <c r="MUK75" s="275"/>
      <c r="MUL75" s="272"/>
      <c r="MUM75" s="272"/>
      <c r="MUN75" s="273"/>
      <c r="MUO75" s="274"/>
      <c r="MUP75" s="274"/>
      <c r="MUQ75"/>
      <c r="MUR75"/>
      <c r="MUS75" s="137"/>
      <c r="MUT75" s="275"/>
      <c r="MUU75" s="272"/>
      <c r="MUV75" s="272"/>
      <c r="MUW75" s="273"/>
      <c r="MUX75" s="274"/>
      <c r="MUY75" s="274"/>
      <c r="MUZ75"/>
      <c r="MVA75"/>
      <c r="MVB75" s="137"/>
      <c r="MVC75" s="275"/>
      <c r="MVD75" s="272"/>
      <c r="MVE75" s="272"/>
      <c r="MVF75" s="273"/>
      <c r="MVG75" s="274"/>
      <c r="MVH75" s="274"/>
      <c r="MVI75"/>
      <c r="MVJ75"/>
      <c r="MVK75" s="137"/>
      <c r="MVL75" s="275"/>
      <c r="MVM75" s="272"/>
      <c r="MVN75" s="272"/>
      <c r="MVO75" s="273"/>
      <c r="MVP75" s="274"/>
      <c r="MVQ75" s="274"/>
      <c r="MVR75"/>
      <c r="MVS75"/>
      <c r="MVT75" s="137"/>
      <c r="MVU75" s="275"/>
      <c r="MVV75" s="272"/>
      <c r="MVW75" s="272"/>
      <c r="MVX75" s="273"/>
      <c r="MVY75" s="274"/>
      <c r="MVZ75" s="274"/>
      <c r="MWA75"/>
      <c r="MWB75"/>
      <c r="MWC75" s="137"/>
      <c r="MWD75" s="275"/>
      <c r="MWE75" s="272"/>
      <c r="MWF75" s="272"/>
      <c r="MWG75" s="273"/>
      <c r="MWH75" s="274"/>
      <c r="MWI75" s="274"/>
      <c r="MWJ75"/>
      <c r="MWK75"/>
      <c r="MWL75" s="137"/>
      <c r="MWM75" s="275"/>
      <c r="MWN75" s="272"/>
      <c r="MWO75" s="272"/>
      <c r="MWP75" s="273"/>
      <c r="MWQ75" s="274"/>
      <c r="MWR75" s="274"/>
      <c r="MWS75"/>
      <c r="MWT75"/>
      <c r="MWU75" s="137"/>
      <c r="MWV75" s="275"/>
      <c r="MWW75" s="272"/>
      <c r="MWX75" s="272"/>
      <c r="MWY75" s="273"/>
      <c r="MWZ75" s="274"/>
      <c r="MXA75" s="274"/>
      <c r="MXB75"/>
      <c r="MXC75"/>
      <c r="MXD75" s="137"/>
      <c r="MXE75" s="275"/>
      <c r="MXF75" s="272"/>
      <c r="MXG75" s="272"/>
      <c r="MXH75" s="273"/>
      <c r="MXI75" s="274"/>
      <c r="MXJ75" s="274"/>
      <c r="MXK75"/>
      <c r="MXL75"/>
      <c r="MXM75" s="137"/>
      <c r="MXN75" s="275"/>
      <c r="MXO75" s="272"/>
      <c r="MXP75" s="272"/>
      <c r="MXQ75" s="273"/>
      <c r="MXR75" s="274"/>
      <c r="MXS75" s="274"/>
      <c r="MXT75"/>
      <c r="MXU75"/>
      <c r="MXV75" s="137"/>
      <c r="MXW75" s="275"/>
      <c r="MXX75" s="272"/>
      <c r="MXY75" s="272"/>
      <c r="MXZ75" s="273"/>
      <c r="MYA75" s="274"/>
      <c r="MYB75" s="274"/>
      <c r="MYC75"/>
      <c r="MYD75"/>
      <c r="MYE75" s="137"/>
      <c r="MYF75" s="275"/>
      <c r="MYG75" s="272"/>
      <c r="MYH75" s="272"/>
      <c r="MYI75" s="273"/>
      <c r="MYJ75" s="274"/>
      <c r="MYK75" s="274"/>
      <c r="MYL75"/>
      <c r="MYM75"/>
      <c r="MYN75" s="137"/>
      <c r="MYO75" s="275"/>
      <c r="MYP75" s="272"/>
      <c r="MYQ75" s="272"/>
      <c r="MYR75" s="273"/>
      <c r="MYS75" s="274"/>
      <c r="MYT75" s="274"/>
      <c r="MYU75"/>
      <c r="MYV75"/>
      <c r="MYW75" s="137"/>
      <c r="MYX75" s="275"/>
      <c r="MYY75" s="272"/>
      <c r="MYZ75" s="272"/>
      <c r="MZA75" s="273"/>
      <c r="MZB75" s="274"/>
      <c r="MZC75" s="274"/>
      <c r="MZD75"/>
      <c r="MZE75"/>
      <c r="MZF75" s="137"/>
      <c r="MZG75" s="275"/>
      <c r="MZH75" s="272"/>
      <c r="MZI75" s="272"/>
      <c r="MZJ75" s="273"/>
      <c r="MZK75" s="274"/>
      <c r="MZL75" s="274"/>
      <c r="MZM75"/>
      <c r="MZN75"/>
      <c r="MZO75" s="137"/>
      <c r="MZP75" s="275"/>
      <c r="MZQ75" s="272"/>
      <c r="MZR75" s="272"/>
      <c r="MZS75" s="273"/>
      <c r="MZT75" s="274"/>
      <c r="MZU75" s="274"/>
      <c r="MZV75"/>
      <c r="MZW75"/>
      <c r="MZX75" s="137"/>
      <c r="MZY75" s="275"/>
      <c r="MZZ75" s="272"/>
      <c r="NAA75" s="272"/>
      <c r="NAB75" s="273"/>
      <c r="NAC75" s="274"/>
      <c r="NAD75" s="274"/>
      <c r="NAE75"/>
      <c r="NAF75"/>
      <c r="NAG75" s="137"/>
      <c r="NAH75" s="275"/>
      <c r="NAI75" s="272"/>
      <c r="NAJ75" s="272"/>
      <c r="NAK75" s="273"/>
      <c r="NAL75" s="274"/>
      <c r="NAM75" s="274"/>
      <c r="NAN75"/>
      <c r="NAO75"/>
      <c r="NAP75" s="137"/>
      <c r="NAQ75" s="275"/>
      <c r="NAR75" s="272"/>
      <c r="NAS75" s="272"/>
      <c r="NAT75" s="273"/>
      <c r="NAU75" s="274"/>
      <c r="NAV75" s="274"/>
      <c r="NAW75"/>
      <c r="NAX75"/>
      <c r="NAY75" s="137"/>
      <c r="NAZ75" s="275"/>
      <c r="NBA75" s="272"/>
      <c r="NBB75" s="272"/>
      <c r="NBC75" s="273"/>
      <c r="NBD75" s="274"/>
      <c r="NBE75" s="274"/>
      <c r="NBF75"/>
      <c r="NBG75"/>
      <c r="NBH75" s="137"/>
      <c r="NBI75" s="275"/>
      <c r="NBJ75" s="272"/>
      <c r="NBK75" s="272"/>
      <c r="NBL75" s="273"/>
      <c r="NBM75" s="274"/>
      <c r="NBN75" s="274"/>
      <c r="NBO75"/>
      <c r="NBP75"/>
      <c r="NBQ75" s="137"/>
      <c r="NBR75" s="275"/>
      <c r="NBS75" s="272"/>
      <c r="NBT75" s="272"/>
      <c r="NBU75" s="273"/>
      <c r="NBV75" s="274"/>
      <c r="NBW75" s="274"/>
      <c r="NBX75"/>
      <c r="NBY75"/>
      <c r="NBZ75" s="137"/>
      <c r="NCA75" s="275"/>
      <c r="NCB75" s="272"/>
      <c r="NCC75" s="272"/>
      <c r="NCD75" s="273"/>
      <c r="NCE75" s="274"/>
      <c r="NCF75" s="274"/>
      <c r="NCG75"/>
      <c r="NCH75"/>
      <c r="NCI75" s="137"/>
      <c r="NCJ75" s="275"/>
      <c r="NCK75" s="272"/>
      <c r="NCL75" s="272"/>
      <c r="NCM75" s="273"/>
      <c r="NCN75" s="274"/>
      <c r="NCO75" s="274"/>
      <c r="NCP75"/>
      <c r="NCQ75"/>
      <c r="NCR75" s="137"/>
      <c r="NCS75" s="275"/>
      <c r="NCT75" s="272"/>
      <c r="NCU75" s="272"/>
      <c r="NCV75" s="273"/>
      <c r="NCW75" s="274"/>
      <c r="NCX75" s="274"/>
      <c r="NCY75"/>
      <c r="NCZ75"/>
      <c r="NDA75" s="137"/>
      <c r="NDB75" s="275"/>
      <c r="NDC75" s="272"/>
      <c r="NDD75" s="272"/>
      <c r="NDE75" s="273"/>
      <c r="NDF75" s="274"/>
      <c r="NDG75" s="274"/>
      <c r="NDH75"/>
      <c r="NDI75"/>
      <c r="NDJ75" s="137"/>
      <c r="NDK75" s="275"/>
      <c r="NDL75" s="272"/>
      <c r="NDM75" s="272"/>
      <c r="NDN75" s="273"/>
      <c r="NDO75" s="274"/>
      <c r="NDP75" s="274"/>
      <c r="NDQ75"/>
      <c r="NDR75"/>
      <c r="NDS75" s="137"/>
      <c r="NDT75" s="275"/>
      <c r="NDU75" s="272"/>
      <c r="NDV75" s="272"/>
      <c r="NDW75" s="273"/>
      <c r="NDX75" s="274"/>
      <c r="NDY75" s="274"/>
      <c r="NDZ75"/>
      <c r="NEA75"/>
      <c r="NEB75" s="137"/>
      <c r="NEC75" s="275"/>
      <c r="NED75" s="272"/>
      <c r="NEE75" s="272"/>
      <c r="NEF75" s="273"/>
      <c r="NEG75" s="274"/>
      <c r="NEH75" s="274"/>
      <c r="NEI75"/>
      <c r="NEJ75"/>
      <c r="NEK75" s="137"/>
      <c r="NEL75" s="275"/>
      <c r="NEM75" s="272"/>
      <c r="NEN75" s="272"/>
      <c r="NEO75" s="273"/>
      <c r="NEP75" s="274"/>
      <c r="NEQ75" s="274"/>
      <c r="NER75"/>
      <c r="NES75"/>
      <c r="NET75" s="137"/>
      <c r="NEU75" s="275"/>
      <c r="NEV75" s="272"/>
      <c r="NEW75" s="272"/>
      <c r="NEX75" s="273"/>
      <c r="NEY75" s="274"/>
      <c r="NEZ75" s="274"/>
      <c r="NFA75"/>
      <c r="NFB75"/>
      <c r="NFC75" s="137"/>
      <c r="NFD75" s="275"/>
      <c r="NFE75" s="272"/>
      <c r="NFF75" s="272"/>
      <c r="NFG75" s="273"/>
      <c r="NFH75" s="274"/>
      <c r="NFI75" s="274"/>
      <c r="NFJ75"/>
      <c r="NFK75"/>
      <c r="NFL75" s="137"/>
      <c r="NFM75" s="275"/>
      <c r="NFN75" s="272"/>
      <c r="NFO75" s="272"/>
      <c r="NFP75" s="273"/>
      <c r="NFQ75" s="274"/>
      <c r="NFR75" s="274"/>
      <c r="NFS75"/>
      <c r="NFT75"/>
      <c r="NFU75" s="137"/>
      <c r="NFV75" s="275"/>
      <c r="NFW75" s="272"/>
      <c r="NFX75" s="272"/>
      <c r="NFY75" s="273"/>
      <c r="NFZ75" s="274"/>
      <c r="NGA75" s="274"/>
      <c r="NGB75"/>
      <c r="NGC75"/>
      <c r="NGD75" s="137"/>
      <c r="NGE75" s="275"/>
      <c r="NGF75" s="272"/>
      <c r="NGG75" s="272"/>
      <c r="NGH75" s="273"/>
      <c r="NGI75" s="274"/>
      <c r="NGJ75" s="274"/>
      <c r="NGK75"/>
      <c r="NGL75"/>
      <c r="NGM75" s="137"/>
      <c r="NGN75" s="275"/>
      <c r="NGO75" s="272"/>
      <c r="NGP75" s="272"/>
      <c r="NGQ75" s="273"/>
      <c r="NGR75" s="274"/>
      <c r="NGS75" s="274"/>
      <c r="NGT75"/>
      <c r="NGU75"/>
      <c r="NGV75" s="137"/>
      <c r="NGW75" s="275"/>
      <c r="NGX75" s="272"/>
      <c r="NGY75" s="272"/>
      <c r="NGZ75" s="273"/>
      <c r="NHA75" s="274"/>
      <c r="NHB75" s="274"/>
      <c r="NHC75"/>
      <c r="NHD75"/>
      <c r="NHE75" s="137"/>
      <c r="NHF75" s="275"/>
      <c r="NHG75" s="272"/>
      <c r="NHH75" s="272"/>
      <c r="NHI75" s="273"/>
      <c r="NHJ75" s="274"/>
      <c r="NHK75" s="274"/>
      <c r="NHL75"/>
      <c r="NHM75"/>
      <c r="NHN75" s="137"/>
      <c r="NHO75" s="275"/>
      <c r="NHP75" s="272"/>
      <c r="NHQ75" s="272"/>
      <c r="NHR75" s="273"/>
      <c r="NHS75" s="274"/>
      <c r="NHT75" s="274"/>
      <c r="NHU75"/>
      <c r="NHV75"/>
      <c r="NHW75" s="137"/>
      <c r="NHX75" s="275"/>
      <c r="NHY75" s="272"/>
      <c r="NHZ75" s="272"/>
      <c r="NIA75" s="273"/>
      <c r="NIB75" s="274"/>
      <c r="NIC75" s="274"/>
      <c r="NID75"/>
      <c r="NIE75"/>
      <c r="NIF75" s="137"/>
      <c r="NIG75" s="275"/>
      <c r="NIH75" s="272"/>
      <c r="NII75" s="272"/>
      <c r="NIJ75" s="273"/>
      <c r="NIK75" s="274"/>
      <c r="NIL75" s="274"/>
      <c r="NIM75"/>
      <c r="NIN75"/>
      <c r="NIO75" s="137"/>
      <c r="NIP75" s="275"/>
      <c r="NIQ75" s="272"/>
      <c r="NIR75" s="272"/>
      <c r="NIS75" s="273"/>
      <c r="NIT75" s="274"/>
      <c r="NIU75" s="274"/>
      <c r="NIV75"/>
      <c r="NIW75"/>
      <c r="NIX75" s="137"/>
      <c r="NIY75" s="275"/>
      <c r="NIZ75" s="272"/>
      <c r="NJA75" s="272"/>
      <c r="NJB75" s="273"/>
      <c r="NJC75" s="274"/>
      <c r="NJD75" s="274"/>
      <c r="NJE75"/>
      <c r="NJF75"/>
      <c r="NJG75" s="137"/>
      <c r="NJH75" s="275"/>
      <c r="NJI75" s="272"/>
      <c r="NJJ75" s="272"/>
      <c r="NJK75" s="273"/>
      <c r="NJL75" s="274"/>
      <c r="NJM75" s="274"/>
      <c r="NJN75"/>
      <c r="NJO75"/>
      <c r="NJP75" s="137"/>
      <c r="NJQ75" s="275"/>
      <c r="NJR75" s="272"/>
      <c r="NJS75" s="272"/>
      <c r="NJT75" s="273"/>
      <c r="NJU75" s="274"/>
      <c r="NJV75" s="274"/>
      <c r="NJW75"/>
      <c r="NJX75"/>
      <c r="NJY75" s="137"/>
      <c r="NJZ75" s="275"/>
      <c r="NKA75" s="272"/>
      <c r="NKB75" s="272"/>
      <c r="NKC75" s="273"/>
      <c r="NKD75" s="274"/>
      <c r="NKE75" s="274"/>
      <c r="NKF75"/>
      <c r="NKG75"/>
      <c r="NKH75" s="137"/>
      <c r="NKI75" s="275"/>
      <c r="NKJ75" s="272"/>
      <c r="NKK75" s="272"/>
      <c r="NKL75" s="273"/>
      <c r="NKM75" s="274"/>
      <c r="NKN75" s="274"/>
      <c r="NKO75"/>
      <c r="NKP75"/>
      <c r="NKQ75" s="137"/>
      <c r="NKR75" s="275"/>
      <c r="NKS75" s="272"/>
      <c r="NKT75" s="272"/>
      <c r="NKU75" s="273"/>
      <c r="NKV75" s="274"/>
      <c r="NKW75" s="274"/>
      <c r="NKX75"/>
      <c r="NKY75"/>
      <c r="NKZ75" s="137"/>
      <c r="NLA75" s="275"/>
      <c r="NLB75" s="272"/>
      <c r="NLC75" s="272"/>
      <c r="NLD75" s="273"/>
      <c r="NLE75" s="274"/>
      <c r="NLF75" s="274"/>
      <c r="NLG75"/>
      <c r="NLH75"/>
      <c r="NLI75" s="137"/>
      <c r="NLJ75" s="275"/>
      <c r="NLK75" s="272"/>
      <c r="NLL75" s="272"/>
      <c r="NLM75" s="273"/>
      <c r="NLN75" s="274"/>
      <c r="NLO75" s="274"/>
      <c r="NLP75"/>
      <c r="NLQ75"/>
      <c r="NLR75" s="137"/>
      <c r="NLS75" s="275"/>
      <c r="NLT75" s="272"/>
      <c r="NLU75" s="272"/>
      <c r="NLV75" s="273"/>
      <c r="NLW75" s="274"/>
      <c r="NLX75" s="274"/>
      <c r="NLY75"/>
      <c r="NLZ75"/>
      <c r="NMA75" s="137"/>
      <c r="NMB75" s="275"/>
      <c r="NMC75" s="272"/>
      <c r="NMD75" s="272"/>
      <c r="NME75" s="273"/>
      <c r="NMF75" s="274"/>
      <c r="NMG75" s="274"/>
      <c r="NMH75"/>
      <c r="NMI75"/>
      <c r="NMJ75" s="137"/>
      <c r="NMK75" s="275"/>
      <c r="NML75" s="272"/>
      <c r="NMM75" s="272"/>
      <c r="NMN75" s="273"/>
      <c r="NMO75" s="274"/>
      <c r="NMP75" s="274"/>
      <c r="NMQ75"/>
      <c r="NMR75"/>
      <c r="NMS75" s="137"/>
      <c r="NMT75" s="275"/>
      <c r="NMU75" s="272"/>
      <c r="NMV75" s="272"/>
      <c r="NMW75" s="273"/>
      <c r="NMX75" s="274"/>
      <c r="NMY75" s="274"/>
      <c r="NMZ75"/>
      <c r="NNA75"/>
      <c r="NNB75" s="137"/>
      <c r="NNC75" s="275"/>
      <c r="NND75" s="272"/>
      <c r="NNE75" s="272"/>
      <c r="NNF75" s="273"/>
      <c r="NNG75" s="274"/>
      <c r="NNH75" s="274"/>
      <c r="NNI75"/>
      <c r="NNJ75"/>
      <c r="NNK75" s="137"/>
      <c r="NNL75" s="275"/>
      <c r="NNM75" s="272"/>
      <c r="NNN75" s="272"/>
      <c r="NNO75" s="273"/>
      <c r="NNP75" s="274"/>
      <c r="NNQ75" s="274"/>
      <c r="NNR75"/>
      <c r="NNS75"/>
      <c r="NNT75" s="137"/>
      <c r="NNU75" s="275"/>
      <c r="NNV75" s="272"/>
      <c r="NNW75" s="272"/>
      <c r="NNX75" s="273"/>
      <c r="NNY75" s="274"/>
      <c r="NNZ75" s="274"/>
      <c r="NOA75"/>
      <c r="NOB75"/>
      <c r="NOC75" s="137"/>
      <c r="NOD75" s="275"/>
      <c r="NOE75" s="272"/>
      <c r="NOF75" s="272"/>
      <c r="NOG75" s="273"/>
      <c r="NOH75" s="274"/>
      <c r="NOI75" s="274"/>
      <c r="NOJ75"/>
      <c r="NOK75"/>
      <c r="NOL75" s="137"/>
      <c r="NOM75" s="275"/>
      <c r="NON75" s="272"/>
      <c r="NOO75" s="272"/>
      <c r="NOP75" s="273"/>
      <c r="NOQ75" s="274"/>
      <c r="NOR75" s="274"/>
      <c r="NOS75"/>
      <c r="NOT75"/>
      <c r="NOU75" s="137"/>
      <c r="NOV75" s="275"/>
      <c r="NOW75" s="272"/>
      <c r="NOX75" s="272"/>
      <c r="NOY75" s="273"/>
      <c r="NOZ75" s="274"/>
      <c r="NPA75" s="274"/>
      <c r="NPB75"/>
      <c r="NPC75"/>
      <c r="NPD75" s="137"/>
      <c r="NPE75" s="275"/>
      <c r="NPF75" s="272"/>
      <c r="NPG75" s="272"/>
      <c r="NPH75" s="273"/>
      <c r="NPI75" s="274"/>
      <c r="NPJ75" s="274"/>
      <c r="NPK75"/>
      <c r="NPL75"/>
      <c r="NPM75" s="137"/>
      <c r="NPN75" s="275"/>
      <c r="NPO75" s="272"/>
      <c r="NPP75" s="272"/>
      <c r="NPQ75" s="273"/>
      <c r="NPR75" s="274"/>
      <c r="NPS75" s="274"/>
      <c r="NPT75"/>
      <c r="NPU75"/>
      <c r="NPV75" s="137"/>
      <c r="NPW75" s="275"/>
      <c r="NPX75" s="272"/>
      <c r="NPY75" s="272"/>
      <c r="NPZ75" s="273"/>
      <c r="NQA75" s="274"/>
      <c r="NQB75" s="274"/>
      <c r="NQC75"/>
      <c r="NQD75"/>
      <c r="NQE75" s="137"/>
      <c r="NQF75" s="275"/>
      <c r="NQG75" s="272"/>
      <c r="NQH75" s="272"/>
      <c r="NQI75" s="273"/>
      <c r="NQJ75" s="274"/>
      <c r="NQK75" s="274"/>
      <c r="NQL75"/>
      <c r="NQM75"/>
      <c r="NQN75" s="137"/>
      <c r="NQO75" s="275"/>
      <c r="NQP75" s="272"/>
      <c r="NQQ75" s="272"/>
      <c r="NQR75" s="273"/>
      <c r="NQS75" s="274"/>
      <c r="NQT75" s="274"/>
      <c r="NQU75"/>
      <c r="NQV75"/>
      <c r="NQW75" s="137"/>
      <c r="NQX75" s="275"/>
      <c r="NQY75" s="272"/>
      <c r="NQZ75" s="272"/>
      <c r="NRA75" s="273"/>
      <c r="NRB75" s="274"/>
      <c r="NRC75" s="274"/>
      <c r="NRD75"/>
      <c r="NRE75"/>
      <c r="NRF75" s="137"/>
      <c r="NRG75" s="275"/>
      <c r="NRH75" s="272"/>
      <c r="NRI75" s="272"/>
      <c r="NRJ75" s="273"/>
      <c r="NRK75" s="274"/>
      <c r="NRL75" s="274"/>
      <c r="NRM75"/>
      <c r="NRN75"/>
      <c r="NRO75" s="137"/>
      <c r="NRP75" s="275"/>
      <c r="NRQ75" s="272"/>
      <c r="NRR75" s="272"/>
      <c r="NRS75" s="273"/>
      <c r="NRT75" s="274"/>
      <c r="NRU75" s="274"/>
      <c r="NRV75"/>
      <c r="NRW75"/>
      <c r="NRX75" s="137"/>
      <c r="NRY75" s="275"/>
      <c r="NRZ75" s="272"/>
      <c r="NSA75" s="272"/>
      <c r="NSB75" s="273"/>
      <c r="NSC75" s="274"/>
      <c r="NSD75" s="274"/>
      <c r="NSE75"/>
      <c r="NSF75"/>
      <c r="NSG75" s="137"/>
      <c r="NSH75" s="275"/>
      <c r="NSI75" s="272"/>
      <c r="NSJ75" s="272"/>
      <c r="NSK75" s="273"/>
      <c r="NSL75" s="274"/>
      <c r="NSM75" s="274"/>
      <c r="NSN75"/>
      <c r="NSO75"/>
      <c r="NSP75" s="137"/>
      <c r="NSQ75" s="275"/>
      <c r="NSR75" s="272"/>
      <c r="NSS75" s="272"/>
      <c r="NST75" s="273"/>
      <c r="NSU75" s="274"/>
      <c r="NSV75" s="274"/>
      <c r="NSW75"/>
      <c r="NSX75"/>
      <c r="NSY75" s="137"/>
      <c r="NSZ75" s="275"/>
      <c r="NTA75" s="272"/>
      <c r="NTB75" s="272"/>
      <c r="NTC75" s="273"/>
      <c r="NTD75" s="274"/>
      <c r="NTE75" s="274"/>
      <c r="NTF75"/>
      <c r="NTG75"/>
      <c r="NTH75" s="137"/>
      <c r="NTI75" s="275"/>
      <c r="NTJ75" s="272"/>
      <c r="NTK75" s="272"/>
      <c r="NTL75" s="273"/>
      <c r="NTM75" s="274"/>
      <c r="NTN75" s="274"/>
      <c r="NTO75"/>
      <c r="NTP75"/>
      <c r="NTQ75" s="137"/>
      <c r="NTR75" s="275"/>
      <c r="NTS75" s="272"/>
      <c r="NTT75" s="272"/>
      <c r="NTU75" s="273"/>
      <c r="NTV75" s="274"/>
      <c r="NTW75" s="274"/>
      <c r="NTX75"/>
      <c r="NTY75"/>
      <c r="NTZ75" s="137"/>
      <c r="NUA75" s="275"/>
      <c r="NUB75" s="272"/>
      <c r="NUC75" s="272"/>
      <c r="NUD75" s="273"/>
      <c r="NUE75" s="274"/>
      <c r="NUF75" s="274"/>
      <c r="NUG75"/>
      <c r="NUH75"/>
      <c r="NUI75" s="137"/>
      <c r="NUJ75" s="275"/>
      <c r="NUK75" s="272"/>
      <c r="NUL75" s="272"/>
      <c r="NUM75" s="273"/>
      <c r="NUN75" s="274"/>
      <c r="NUO75" s="274"/>
      <c r="NUP75"/>
      <c r="NUQ75"/>
      <c r="NUR75" s="137"/>
      <c r="NUS75" s="275"/>
      <c r="NUT75" s="272"/>
      <c r="NUU75" s="272"/>
      <c r="NUV75" s="273"/>
      <c r="NUW75" s="274"/>
      <c r="NUX75" s="274"/>
      <c r="NUY75"/>
      <c r="NUZ75"/>
      <c r="NVA75" s="137"/>
      <c r="NVB75" s="275"/>
      <c r="NVC75" s="272"/>
      <c r="NVD75" s="272"/>
      <c r="NVE75" s="273"/>
      <c r="NVF75" s="274"/>
      <c r="NVG75" s="274"/>
      <c r="NVH75"/>
      <c r="NVI75"/>
      <c r="NVJ75" s="137"/>
      <c r="NVK75" s="275"/>
      <c r="NVL75" s="272"/>
      <c r="NVM75" s="272"/>
      <c r="NVN75" s="273"/>
      <c r="NVO75" s="274"/>
      <c r="NVP75" s="274"/>
      <c r="NVQ75"/>
      <c r="NVR75"/>
      <c r="NVS75" s="137"/>
      <c r="NVT75" s="275"/>
      <c r="NVU75" s="272"/>
      <c r="NVV75" s="272"/>
      <c r="NVW75" s="273"/>
      <c r="NVX75" s="274"/>
      <c r="NVY75" s="274"/>
      <c r="NVZ75"/>
      <c r="NWA75"/>
      <c r="NWB75" s="137"/>
      <c r="NWC75" s="275"/>
      <c r="NWD75" s="272"/>
      <c r="NWE75" s="272"/>
      <c r="NWF75" s="273"/>
      <c r="NWG75" s="274"/>
      <c r="NWH75" s="274"/>
      <c r="NWI75"/>
      <c r="NWJ75"/>
      <c r="NWK75" s="137"/>
      <c r="NWL75" s="275"/>
      <c r="NWM75" s="272"/>
      <c r="NWN75" s="272"/>
      <c r="NWO75" s="273"/>
      <c r="NWP75" s="274"/>
      <c r="NWQ75" s="274"/>
      <c r="NWR75"/>
      <c r="NWS75"/>
      <c r="NWT75" s="137"/>
      <c r="NWU75" s="275"/>
      <c r="NWV75" s="272"/>
      <c r="NWW75" s="272"/>
      <c r="NWX75" s="273"/>
      <c r="NWY75" s="274"/>
      <c r="NWZ75" s="274"/>
      <c r="NXA75"/>
      <c r="NXB75"/>
      <c r="NXC75" s="137"/>
      <c r="NXD75" s="275"/>
      <c r="NXE75" s="272"/>
      <c r="NXF75" s="272"/>
      <c r="NXG75" s="273"/>
      <c r="NXH75" s="274"/>
      <c r="NXI75" s="274"/>
      <c r="NXJ75"/>
      <c r="NXK75"/>
      <c r="NXL75" s="137"/>
      <c r="NXM75" s="275"/>
      <c r="NXN75" s="272"/>
      <c r="NXO75" s="272"/>
      <c r="NXP75" s="273"/>
      <c r="NXQ75" s="274"/>
      <c r="NXR75" s="274"/>
      <c r="NXS75"/>
      <c r="NXT75"/>
      <c r="NXU75" s="137"/>
      <c r="NXV75" s="275"/>
      <c r="NXW75" s="272"/>
      <c r="NXX75" s="272"/>
      <c r="NXY75" s="273"/>
      <c r="NXZ75" s="274"/>
      <c r="NYA75" s="274"/>
      <c r="NYB75"/>
      <c r="NYC75"/>
      <c r="NYD75" s="137"/>
      <c r="NYE75" s="275"/>
      <c r="NYF75" s="272"/>
      <c r="NYG75" s="272"/>
      <c r="NYH75" s="273"/>
      <c r="NYI75" s="274"/>
      <c r="NYJ75" s="274"/>
      <c r="NYK75"/>
      <c r="NYL75"/>
      <c r="NYM75" s="137"/>
      <c r="NYN75" s="275"/>
      <c r="NYO75" s="272"/>
      <c r="NYP75" s="272"/>
      <c r="NYQ75" s="273"/>
      <c r="NYR75" s="274"/>
      <c r="NYS75" s="274"/>
      <c r="NYT75"/>
      <c r="NYU75"/>
      <c r="NYV75" s="137"/>
      <c r="NYW75" s="275"/>
      <c r="NYX75" s="272"/>
      <c r="NYY75" s="272"/>
      <c r="NYZ75" s="273"/>
      <c r="NZA75" s="274"/>
      <c r="NZB75" s="274"/>
      <c r="NZC75"/>
      <c r="NZD75"/>
      <c r="NZE75" s="137"/>
      <c r="NZF75" s="275"/>
      <c r="NZG75" s="272"/>
      <c r="NZH75" s="272"/>
      <c r="NZI75" s="273"/>
      <c r="NZJ75" s="274"/>
      <c r="NZK75" s="274"/>
      <c r="NZL75"/>
      <c r="NZM75"/>
      <c r="NZN75" s="137"/>
      <c r="NZO75" s="275"/>
      <c r="NZP75" s="272"/>
      <c r="NZQ75" s="272"/>
      <c r="NZR75" s="273"/>
      <c r="NZS75" s="274"/>
      <c r="NZT75" s="274"/>
      <c r="NZU75"/>
      <c r="NZV75"/>
      <c r="NZW75" s="137"/>
      <c r="NZX75" s="275"/>
      <c r="NZY75" s="272"/>
      <c r="NZZ75" s="272"/>
      <c r="OAA75" s="273"/>
      <c r="OAB75" s="274"/>
      <c r="OAC75" s="274"/>
      <c r="OAD75"/>
      <c r="OAE75"/>
      <c r="OAF75" s="137"/>
      <c r="OAG75" s="275"/>
      <c r="OAH75" s="272"/>
      <c r="OAI75" s="272"/>
      <c r="OAJ75" s="273"/>
      <c r="OAK75" s="274"/>
      <c r="OAL75" s="274"/>
      <c r="OAM75"/>
      <c r="OAN75"/>
      <c r="OAO75" s="137"/>
      <c r="OAP75" s="275"/>
      <c r="OAQ75" s="272"/>
      <c r="OAR75" s="272"/>
      <c r="OAS75" s="273"/>
      <c r="OAT75" s="274"/>
      <c r="OAU75" s="274"/>
      <c r="OAV75"/>
      <c r="OAW75"/>
      <c r="OAX75" s="137"/>
      <c r="OAY75" s="275"/>
      <c r="OAZ75" s="272"/>
      <c r="OBA75" s="272"/>
      <c r="OBB75" s="273"/>
      <c r="OBC75" s="274"/>
      <c r="OBD75" s="274"/>
      <c r="OBE75"/>
      <c r="OBF75"/>
      <c r="OBG75" s="137"/>
      <c r="OBH75" s="275"/>
      <c r="OBI75" s="272"/>
      <c r="OBJ75" s="272"/>
      <c r="OBK75" s="273"/>
      <c r="OBL75" s="274"/>
      <c r="OBM75" s="274"/>
      <c r="OBN75"/>
      <c r="OBO75"/>
      <c r="OBP75" s="137"/>
      <c r="OBQ75" s="275"/>
      <c r="OBR75" s="272"/>
      <c r="OBS75" s="272"/>
      <c r="OBT75" s="273"/>
      <c r="OBU75" s="274"/>
      <c r="OBV75" s="274"/>
      <c r="OBW75"/>
      <c r="OBX75"/>
      <c r="OBY75" s="137"/>
      <c r="OBZ75" s="275"/>
      <c r="OCA75" s="272"/>
      <c r="OCB75" s="272"/>
      <c r="OCC75" s="273"/>
      <c r="OCD75" s="274"/>
      <c r="OCE75" s="274"/>
      <c r="OCF75"/>
      <c r="OCG75"/>
      <c r="OCH75" s="137"/>
      <c r="OCI75" s="275"/>
      <c r="OCJ75" s="272"/>
      <c r="OCK75" s="272"/>
      <c r="OCL75" s="273"/>
      <c r="OCM75" s="274"/>
      <c r="OCN75" s="274"/>
      <c r="OCO75"/>
      <c r="OCP75"/>
      <c r="OCQ75" s="137"/>
      <c r="OCR75" s="275"/>
      <c r="OCS75" s="272"/>
      <c r="OCT75" s="272"/>
      <c r="OCU75" s="273"/>
      <c r="OCV75" s="274"/>
      <c r="OCW75" s="274"/>
      <c r="OCX75"/>
      <c r="OCY75"/>
      <c r="OCZ75" s="137"/>
      <c r="ODA75" s="275"/>
      <c r="ODB75" s="272"/>
      <c r="ODC75" s="272"/>
      <c r="ODD75" s="273"/>
      <c r="ODE75" s="274"/>
      <c r="ODF75" s="274"/>
      <c r="ODG75"/>
      <c r="ODH75"/>
      <c r="ODI75" s="137"/>
      <c r="ODJ75" s="275"/>
      <c r="ODK75" s="272"/>
      <c r="ODL75" s="272"/>
      <c r="ODM75" s="273"/>
      <c r="ODN75" s="274"/>
      <c r="ODO75" s="274"/>
      <c r="ODP75"/>
      <c r="ODQ75"/>
      <c r="ODR75" s="137"/>
      <c r="ODS75" s="275"/>
      <c r="ODT75" s="272"/>
      <c r="ODU75" s="272"/>
      <c r="ODV75" s="273"/>
      <c r="ODW75" s="274"/>
      <c r="ODX75" s="274"/>
      <c r="ODY75"/>
      <c r="ODZ75"/>
      <c r="OEA75" s="137"/>
      <c r="OEB75" s="275"/>
      <c r="OEC75" s="272"/>
      <c r="OED75" s="272"/>
      <c r="OEE75" s="273"/>
      <c r="OEF75" s="274"/>
      <c r="OEG75" s="274"/>
      <c r="OEH75"/>
      <c r="OEI75"/>
      <c r="OEJ75" s="137"/>
      <c r="OEK75" s="275"/>
      <c r="OEL75" s="272"/>
      <c r="OEM75" s="272"/>
      <c r="OEN75" s="273"/>
      <c r="OEO75" s="274"/>
      <c r="OEP75" s="274"/>
      <c r="OEQ75"/>
      <c r="OER75"/>
      <c r="OES75" s="137"/>
      <c r="OET75" s="275"/>
      <c r="OEU75" s="272"/>
      <c r="OEV75" s="272"/>
      <c r="OEW75" s="273"/>
      <c r="OEX75" s="274"/>
      <c r="OEY75" s="274"/>
      <c r="OEZ75"/>
      <c r="OFA75"/>
      <c r="OFB75" s="137"/>
      <c r="OFC75" s="275"/>
      <c r="OFD75" s="272"/>
      <c r="OFE75" s="272"/>
      <c r="OFF75" s="273"/>
      <c r="OFG75" s="274"/>
      <c r="OFH75" s="274"/>
      <c r="OFI75"/>
      <c r="OFJ75"/>
      <c r="OFK75" s="137"/>
      <c r="OFL75" s="275"/>
      <c r="OFM75" s="272"/>
      <c r="OFN75" s="272"/>
      <c r="OFO75" s="273"/>
      <c r="OFP75" s="274"/>
      <c r="OFQ75" s="274"/>
      <c r="OFR75"/>
      <c r="OFS75"/>
      <c r="OFT75" s="137"/>
      <c r="OFU75" s="275"/>
      <c r="OFV75" s="272"/>
      <c r="OFW75" s="272"/>
      <c r="OFX75" s="273"/>
      <c r="OFY75" s="274"/>
      <c r="OFZ75" s="274"/>
      <c r="OGA75"/>
      <c r="OGB75"/>
      <c r="OGC75" s="137"/>
      <c r="OGD75" s="275"/>
      <c r="OGE75" s="272"/>
      <c r="OGF75" s="272"/>
      <c r="OGG75" s="273"/>
      <c r="OGH75" s="274"/>
      <c r="OGI75" s="274"/>
      <c r="OGJ75"/>
      <c r="OGK75"/>
      <c r="OGL75" s="137"/>
      <c r="OGM75" s="275"/>
      <c r="OGN75" s="272"/>
      <c r="OGO75" s="272"/>
      <c r="OGP75" s="273"/>
      <c r="OGQ75" s="274"/>
      <c r="OGR75" s="274"/>
      <c r="OGS75"/>
      <c r="OGT75"/>
      <c r="OGU75" s="137"/>
      <c r="OGV75" s="275"/>
      <c r="OGW75" s="272"/>
      <c r="OGX75" s="272"/>
      <c r="OGY75" s="273"/>
      <c r="OGZ75" s="274"/>
      <c r="OHA75" s="274"/>
      <c r="OHB75"/>
      <c r="OHC75"/>
      <c r="OHD75" s="137"/>
      <c r="OHE75" s="275"/>
      <c r="OHF75" s="272"/>
      <c r="OHG75" s="272"/>
      <c r="OHH75" s="273"/>
      <c r="OHI75" s="274"/>
      <c r="OHJ75" s="274"/>
      <c r="OHK75"/>
      <c r="OHL75"/>
      <c r="OHM75" s="137"/>
      <c r="OHN75" s="275"/>
      <c r="OHO75" s="272"/>
      <c r="OHP75" s="272"/>
      <c r="OHQ75" s="273"/>
      <c r="OHR75" s="274"/>
      <c r="OHS75" s="274"/>
      <c r="OHT75"/>
      <c r="OHU75"/>
      <c r="OHV75" s="137"/>
      <c r="OHW75" s="275"/>
      <c r="OHX75" s="272"/>
      <c r="OHY75" s="272"/>
      <c r="OHZ75" s="273"/>
      <c r="OIA75" s="274"/>
      <c r="OIB75" s="274"/>
      <c r="OIC75"/>
      <c r="OID75"/>
      <c r="OIE75" s="137"/>
      <c r="OIF75" s="275"/>
      <c r="OIG75" s="272"/>
      <c r="OIH75" s="272"/>
      <c r="OII75" s="273"/>
      <c r="OIJ75" s="274"/>
      <c r="OIK75" s="274"/>
      <c r="OIL75"/>
      <c r="OIM75"/>
      <c r="OIN75" s="137"/>
      <c r="OIO75" s="275"/>
      <c r="OIP75" s="272"/>
      <c r="OIQ75" s="272"/>
      <c r="OIR75" s="273"/>
      <c r="OIS75" s="274"/>
      <c r="OIT75" s="274"/>
      <c r="OIU75"/>
      <c r="OIV75"/>
      <c r="OIW75" s="137"/>
      <c r="OIX75" s="275"/>
      <c r="OIY75" s="272"/>
      <c r="OIZ75" s="272"/>
      <c r="OJA75" s="273"/>
      <c r="OJB75" s="274"/>
      <c r="OJC75" s="274"/>
      <c r="OJD75"/>
      <c r="OJE75"/>
      <c r="OJF75" s="137"/>
      <c r="OJG75" s="275"/>
      <c r="OJH75" s="272"/>
      <c r="OJI75" s="272"/>
      <c r="OJJ75" s="273"/>
      <c r="OJK75" s="274"/>
      <c r="OJL75" s="274"/>
      <c r="OJM75"/>
      <c r="OJN75"/>
      <c r="OJO75" s="137"/>
      <c r="OJP75" s="275"/>
      <c r="OJQ75" s="272"/>
      <c r="OJR75" s="272"/>
      <c r="OJS75" s="273"/>
      <c r="OJT75" s="274"/>
      <c r="OJU75" s="274"/>
      <c r="OJV75"/>
      <c r="OJW75"/>
      <c r="OJX75" s="137"/>
      <c r="OJY75" s="275"/>
      <c r="OJZ75" s="272"/>
      <c r="OKA75" s="272"/>
      <c r="OKB75" s="273"/>
      <c r="OKC75" s="274"/>
      <c r="OKD75" s="274"/>
      <c r="OKE75"/>
      <c r="OKF75"/>
      <c r="OKG75" s="137"/>
      <c r="OKH75" s="275"/>
      <c r="OKI75" s="272"/>
      <c r="OKJ75" s="272"/>
      <c r="OKK75" s="273"/>
      <c r="OKL75" s="274"/>
      <c r="OKM75" s="274"/>
      <c r="OKN75"/>
      <c r="OKO75"/>
      <c r="OKP75" s="137"/>
      <c r="OKQ75" s="275"/>
      <c r="OKR75" s="272"/>
      <c r="OKS75" s="272"/>
      <c r="OKT75" s="273"/>
      <c r="OKU75" s="274"/>
      <c r="OKV75" s="274"/>
      <c r="OKW75"/>
      <c r="OKX75"/>
      <c r="OKY75" s="137"/>
      <c r="OKZ75" s="275"/>
      <c r="OLA75" s="272"/>
      <c r="OLB75" s="272"/>
      <c r="OLC75" s="273"/>
      <c r="OLD75" s="274"/>
      <c r="OLE75" s="274"/>
      <c r="OLF75"/>
      <c r="OLG75"/>
      <c r="OLH75" s="137"/>
      <c r="OLI75" s="275"/>
      <c r="OLJ75" s="272"/>
      <c r="OLK75" s="272"/>
      <c r="OLL75" s="273"/>
      <c r="OLM75" s="274"/>
      <c r="OLN75" s="274"/>
      <c r="OLO75"/>
      <c r="OLP75"/>
      <c r="OLQ75" s="137"/>
      <c r="OLR75" s="275"/>
      <c r="OLS75" s="272"/>
      <c r="OLT75" s="272"/>
      <c r="OLU75" s="273"/>
      <c r="OLV75" s="274"/>
      <c r="OLW75" s="274"/>
      <c r="OLX75"/>
      <c r="OLY75"/>
      <c r="OLZ75" s="137"/>
      <c r="OMA75" s="275"/>
      <c r="OMB75" s="272"/>
      <c r="OMC75" s="272"/>
      <c r="OMD75" s="273"/>
      <c r="OME75" s="274"/>
      <c r="OMF75" s="274"/>
      <c r="OMG75"/>
      <c r="OMH75"/>
      <c r="OMI75" s="137"/>
      <c r="OMJ75" s="275"/>
      <c r="OMK75" s="272"/>
      <c r="OML75" s="272"/>
      <c r="OMM75" s="273"/>
      <c r="OMN75" s="274"/>
      <c r="OMO75" s="274"/>
      <c r="OMP75"/>
      <c r="OMQ75"/>
      <c r="OMR75" s="137"/>
      <c r="OMS75" s="275"/>
      <c r="OMT75" s="272"/>
      <c r="OMU75" s="272"/>
      <c r="OMV75" s="273"/>
      <c r="OMW75" s="274"/>
      <c r="OMX75" s="274"/>
      <c r="OMY75"/>
      <c r="OMZ75"/>
      <c r="ONA75" s="137"/>
      <c r="ONB75" s="275"/>
      <c r="ONC75" s="272"/>
      <c r="OND75" s="272"/>
      <c r="ONE75" s="273"/>
      <c r="ONF75" s="274"/>
      <c r="ONG75" s="274"/>
      <c r="ONH75"/>
      <c r="ONI75"/>
      <c r="ONJ75" s="137"/>
      <c r="ONK75" s="275"/>
      <c r="ONL75" s="272"/>
      <c r="ONM75" s="272"/>
      <c r="ONN75" s="273"/>
      <c r="ONO75" s="274"/>
      <c r="ONP75" s="274"/>
      <c r="ONQ75"/>
      <c r="ONR75"/>
      <c r="ONS75" s="137"/>
      <c r="ONT75" s="275"/>
      <c r="ONU75" s="272"/>
      <c r="ONV75" s="272"/>
      <c r="ONW75" s="273"/>
      <c r="ONX75" s="274"/>
      <c r="ONY75" s="274"/>
      <c r="ONZ75"/>
      <c r="OOA75"/>
      <c r="OOB75" s="137"/>
      <c r="OOC75" s="275"/>
      <c r="OOD75" s="272"/>
      <c r="OOE75" s="272"/>
      <c r="OOF75" s="273"/>
      <c r="OOG75" s="274"/>
      <c r="OOH75" s="274"/>
      <c r="OOI75"/>
      <c r="OOJ75"/>
      <c r="OOK75" s="137"/>
      <c r="OOL75" s="275"/>
      <c r="OOM75" s="272"/>
      <c r="OON75" s="272"/>
      <c r="OOO75" s="273"/>
      <c r="OOP75" s="274"/>
      <c r="OOQ75" s="274"/>
      <c r="OOR75"/>
      <c r="OOS75"/>
      <c r="OOT75" s="137"/>
      <c r="OOU75" s="275"/>
      <c r="OOV75" s="272"/>
      <c r="OOW75" s="272"/>
      <c r="OOX75" s="273"/>
      <c r="OOY75" s="274"/>
      <c r="OOZ75" s="274"/>
      <c r="OPA75"/>
      <c r="OPB75"/>
      <c r="OPC75" s="137"/>
      <c r="OPD75" s="275"/>
      <c r="OPE75" s="272"/>
      <c r="OPF75" s="272"/>
      <c r="OPG75" s="273"/>
      <c r="OPH75" s="274"/>
      <c r="OPI75" s="274"/>
      <c r="OPJ75"/>
      <c r="OPK75"/>
      <c r="OPL75" s="137"/>
      <c r="OPM75" s="275"/>
      <c r="OPN75" s="272"/>
      <c r="OPO75" s="272"/>
      <c r="OPP75" s="273"/>
      <c r="OPQ75" s="274"/>
      <c r="OPR75" s="274"/>
      <c r="OPS75"/>
      <c r="OPT75"/>
      <c r="OPU75" s="137"/>
      <c r="OPV75" s="275"/>
      <c r="OPW75" s="272"/>
      <c r="OPX75" s="272"/>
      <c r="OPY75" s="273"/>
      <c r="OPZ75" s="274"/>
      <c r="OQA75" s="274"/>
      <c r="OQB75"/>
      <c r="OQC75"/>
      <c r="OQD75" s="137"/>
      <c r="OQE75" s="275"/>
      <c r="OQF75" s="272"/>
      <c r="OQG75" s="272"/>
      <c r="OQH75" s="273"/>
      <c r="OQI75" s="274"/>
      <c r="OQJ75" s="274"/>
      <c r="OQK75"/>
      <c r="OQL75"/>
      <c r="OQM75" s="137"/>
      <c r="OQN75" s="275"/>
      <c r="OQO75" s="272"/>
      <c r="OQP75" s="272"/>
      <c r="OQQ75" s="273"/>
      <c r="OQR75" s="274"/>
      <c r="OQS75" s="274"/>
      <c r="OQT75"/>
      <c r="OQU75"/>
      <c r="OQV75" s="137"/>
      <c r="OQW75" s="275"/>
      <c r="OQX75" s="272"/>
      <c r="OQY75" s="272"/>
      <c r="OQZ75" s="273"/>
      <c r="ORA75" s="274"/>
      <c r="ORB75" s="274"/>
      <c r="ORC75"/>
      <c r="ORD75"/>
      <c r="ORE75" s="137"/>
      <c r="ORF75" s="275"/>
      <c r="ORG75" s="272"/>
      <c r="ORH75" s="272"/>
      <c r="ORI75" s="273"/>
      <c r="ORJ75" s="274"/>
      <c r="ORK75" s="274"/>
      <c r="ORL75"/>
      <c r="ORM75"/>
      <c r="ORN75" s="137"/>
      <c r="ORO75" s="275"/>
      <c r="ORP75" s="272"/>
      <c r="ORQ75" s="272"/>
      <c r="ORR75" s="273"/>
      <c r="ORS75" s="274"/>
      <c r="ORT75" s="274"/>
      <c r="ORU75"/>
      <c r="ORV75"/>
      <c r="ORW75" s="137"/>
      <c r="ORX75" s="275"/>
      <c r="ORY75" s="272"/>
      <c r="ORZ75" s="272"/>
      <c r="OSA75" s="273"/>
      <c r="OSB75" s="274"/>
      <c r="OSC75" s="274"/>
      <c r="OSD75"/>
      <c r="OSE75"/>
      <c r="OSF75" s="137"/>
      <c r="OSG75" s="275"/>
      <c r="OSH75" s="272"/>
      <c r="OSI75" s="272"/>
      <c r="OSJ75" s="273"/>
      <c r="OSK75" s="274"/>
      <c r="OSL75" s="274"/>
      <c r="OSM75"/>
      <c r="OSN75"/>
      <c r="OSO75" s="137"/>
      <c r="OSP75" s="275"/>
      <c r="OSQ75" s="272"/>
      <c r="OSR75" s="272"/>
      <c r="OSS75" s="273"/>
      <c r="OST75" s="274"/>
      <c r="OSU75" s="274"/>
      <c r="OSV75"/>
      <c r="OSW75"/>
      <c r="OSX75" s="137"/>
      <c r="OSY75" s="275"/>
      <c r="OSZ75" s="272"/>
      <c r="OTA75" s="272"/>
      <c r="OTB75" s="273"/>
      <c r="OTC75" s="274"/>
      <c r="OTD75" s="274"/>
      <c r="OTE75"/>
      <c r="OTF75"/>
      <c r="OTG75" s="137"/>
      <c r="OTH75" s="275"/>
      <c r="OTI75" s="272"/>
      <c r="OTJ75" s="272"/>
      <c r="OTK75" s="273"/>
      <c r="OTL75" s="274"/>
      <c r="OTM75" s="274"/>
      <c r="OTN75"/>
      <c r="OTO75"/>
      <c r="OTP75" s="137"/>
      <c r="OTQ75" s="275"/>
      <c r="OTR75" s="272"/>
      <c r="OTS75" s="272"/>
      <c r="OTT75" s="273"/>
      <c r="OTU75" s="274"/>
      <c r="OTV75" s="274"/>
      <c r="OTW75"/>
      <c r="OTX75"/>
      <c r="OTY75" s="137"/>
      <c r="OTZ75" s="275"/>
      <c r="OUA75" s="272"/>
      <c r="OUB75" s="272"/>
      <c r="OUC75" s="273"/>
      <c r="OUD75" s="274"/>
      <c r="OUE75" s="274"/>
      <c r="OUF75"/>
      <c r="OUG75"/>
      <c r="OUH75" s="137"/>
      <c r="OUI75" s="275"/>
      <c r="OUJ75" s="272"/>
      <c r="OUK75" s="272"/>
      <c r="OUL75" s="273"/>
      <c r="OUM75" s="274"/>
      <c r="OUN75" s="274"/>
      <c r="OUO75"/>
      <c r="OUP75"/>
      <c r="OUQ75" s="137"/>
      <c r="OUR75" s="275"/>
      <c r="OUS75" s="272"/>
      <c r="OUT75" s="272"/>
      <c r="OUU75" s="273"/>
      <c r="OUV75" s="274"/>
      <c r="OUW75" s="274"/>
      <c r="OUX75"/>
      <c r="OUY75"/>
      <c r="OUZ75" s="137"/>
      <c r="OVA75" s="275"/>
      <c r="OVB75" s="272"/>
      <c r="OVC75" s="272"/>
      <c r="OVD75" s="273"/>
      <c r="OVE75" s="274"/>
      <c r="OVF75" s="274"/>
      <c r="OVG75"/>
      <c r="OVH75"/>
      <c r="OVI75" s="137"/>
      <c r="OVJ75" s="275"/>
      <c r="OVK75" s="272"/>
      <c r="OVL75" s="272"/>
      <c r="OVM75" s="273"/>
      <c r="OVN75" s="274"/>
      <c r="OVO75" s="274"/>
      <c r="OVP75"/>
      <c r="OVQ75"/>
      <c r="OVR75" s="137"/>
      <c r="OVS75" s="275"/>
      <c r="OVT75" s="272"/>
      <c r="OVU75" s="272"/>
      <c r="OVV75" s="273"/>
      <c r="OVW75" s="274"/>
      <c r="OVX75" s="274"/>
      <c r="OVY75"/>
      <c r="OVZ75"/>
      <c r="OWA75" s="137"/>
      <c r="OWB75" s="275"/>
      <c r="OWC75" s="272"/>
      <c r="OWD75" s="272"/>
      <c r="OWE75" s="273"/>
      <c r="OWF75" s="274"/>
      <c r="OWG75" s="274"/>
      <c r="OWH75"/>
      <c r="OWI75"/>
      <c r="OWJ75" s="137"/>
      <c r="OWK75" s="275"/>
      <c r="OWL75" s="272"/>
      <c r="OWM75" s="272"/>
      <c r="OWN75" s="273"/>
      <c r="OWO75" s="274"/>
      <c r="OWP75" s="274"/>
      <c r="OWQ75"/>
      <c r="OWR75"/>
      <c r="OWS75" s="137"/>
      <c r="OWT75" s="275"/>
      <c r="OWU75" s="272"/>
      <c r="OWV75" s="272"/>
      <c r="OWW75" s="273"/>
      <c r="OWX75" s="274"/>
      <c r="OWY75" s="274"/>
      <c r="OWZ75"/>
      <c r="OXA75"/>
      <c r="OXB75" s="137"/>
      <c r="OXC75" s="275"/>
      <c r="OXD75" s="272"/>
      <c r="OXE75" s="272"/>
      <c r="OXF75" s="273"/>
      <c r="OXG75" s="274"/>
      <c r="OXH75" s="274"/>
      <c r="OXI75"/>
      <c r="OXJ75"/>
      <c r="OXK75" s="137"/>
      <c r="OXL75" s="275"/>
      <c r="OXM75" s="272"/>
      <c r="OXN75" s="272"/>
      <c r="OXO75" s="273"/>
      <c r="OXP75" s="274"/>
      <c r="OXQ75" s="274"/>
      <c r="OXR75"/>
      <c r="OXS75"/>
      <c r="OXT75" s="137"/>
      <c r="OXU75" s="275"/>
      <c r="OXV75" s="272"/>
      <c r="OXW75" s="272"/>
      <c r="OXX75" s="273"/>
      <c r="OXY75" s="274"/>
      <c r="OXZ75" s="274"/>
      <c r="OYA75"/>
      <c r="OYB75"/>
      <c r="OYC75" s="137"/>
      <c r="OYD75" s="275"/>
      <c r="OYE75" s="272"/>
      <c r="OYF75" s="272"/>
      <c r="OYG75" s="273"/>
      <c r="OYH75" s="274"/>
      <c r="OYI75" s="274"/>
      <c r="OYJ75"/>
      <c r="OYK75"/>
      <c r="OYL75" s="137"/>
      <c r="OYM75" s="275"/>
      <c r="OYN75" s="272"/>
      <c r="OYO75" s="272"/>
      <c r="OYP75" s="273"/>
      <c r="OYQ75" s="274"/>
      <c r="OYR75" s="274"/>
      <c r="OYS75"/>
      <c r="OYT75"/>
      <c r="OYU75" s="137"/>
      <c r="OYV75" s="275"/>
      <c r="OYW75" s="272"/>
      <c r="OYX75" s="272"/>
      <c r="OYY75" s="273"/>
      <c r="OYZ75" s="274"/>
      <c r="OZA75" s="274"/>
      <c r="OZB75"/>
      <c r="OZC75"/>
      <c r="OZD75" s="137"/>
      <c r="OZE75" s="275"/>
      <c r="OZF75" s="272"/>
      <c r="OZG75" s="272"/>
      <c r="OZH75" s="273"/>
      <c r="OZI75" s="274"/>
      <c r="OZJ75" s="274"/>
      <c r="OZK75"/>
      <c r="OZL75"/>
      <c r="OZM75" s="137"/>
      <c r="OZN75" s="275"/>
      <c r="OZO75" s="272"/>
      <c r="OZP75" s="272"/>
      <c r="OZQ75" s="273"/>
      <c r="OZR75" s="274"/>
      <c r="OZS75" s="274"/>
      <c r="OZT75"/>
      <c r="OZU75"/>
      <c r="OZV75" s="137"/>
      <c r="OZW75" s="275"/>
      <c r="OZX75" s="272"/>
      <c r="OZY75" s="272"/>
      <c r="OZZ75" s="273"/>
      <c r="PAA75" s="274"/>
      <c r="PAB75" s="274"/>
      <c r="PAC75"/>
      <c r="PAD75"/>
      <c r="PAE75" s="137"/>
      <c r="PAF75" s="275"/>
      <c r="PAG75" s="272"/>
      <c r="PAH75" s="272"/>
      <c r="PAI75" s="273"/>
      <c r="PAJ75" s="274"/>
      <c r="PAK75" s="274"/>
      <c r="PAL75"/>
      <c r="PAM75"/>
      <c r="PAN75" s="137"/>
      <c r="PAO75" s="275"/>
      <c r="PAP75" s="272"/>
      <c r="PAQ75" s="272"/>
      <c r="PAR75" s="273"/>
      <c r="PAS75" s="274"/>
      <c r="PAT75" s="274"/>
      <c r="PAU75"/>
      <c r="PAV75"/>
      <c r="PAW75" s="137"/>
      <c r="PAX75" s="275"/>
      <c r="PAY75" s="272"/>
      <c r="PAZ75" s="272"/>
      <c r="PBA75" s="273"/>
      <c r="PBB75" s="274"/>
      <c r="PBC75" s="274"/>
      <c r="PBD75"/>
      <c r="PBE75"/>
      <c r="PBF75" s="137"/>
      <c r="PBG75" s="275"/>
      <c r="PBH75" s="272"/>
      <c r="PBI75" s="272"/>
      <c r="PBJ75" s="273"/>
      <c r="PBK75" s="274"/>
      <c r="PBL75" s="274"/>
      <c r="PBM75"/>
      <c r="PBN75"/>
      <c r="PBO75" s="137"/>
      <c r="PBP75" s="275"/>
      <c r="PBQ75" s="272"/>
      <c r="PBR75" s="272"/>
      <c r="PBS75" s="273"/>
      <c r="PBT75" s="274"/>
      <c r="PBU75" s="274"/>
      <c r="PBV75"/>
      <c r="PBW75"/>
      <c r="PBX75" s="137"/>
      <c r="PBY75" s="275"/>
      <c r="PBZ75" s="272"/>
      <c r="PCA75" s="272"/>
      <c r="PCB75" s="273"/>
      <c r="PCC75" s="274"/>
      <c r="PCD75" s="274"/>
      <c r="PCE75"/>
      <c r="PCF75"/>
      <c r="PCG75" s="137"/>
      <c r="PCH75" s="275"/>
      <c r="PCI75" s="272"/>
      <c r="PCJ75" s="272"/>
      <c r="PCK75" s="273"/>
      <c r="PCL75" s="274"/>
      <c r="PCM75" s="274"/>
      <c r="PCN75"/>
      <c r="PCO75"/>
      <c r="PCP75" s="137"/>
      <c r="PCQ75" s="275"/>
      <c r="PCR75" s="272"/>
      <c r="PCS75" s="272"/>
      <c r="PCT75" s="273"/>
      <c r="PCU75" s="274"/>
      <c r="PCV75" s="274"/>
      <c r="PCW75"/>
      <c r="PCX75"/>
      <c r="PCY75" s="137"/>
      <c r="PCZ75" s="275"/>
      <c r="PDA75" s="272"/>
      <c r="PDB75" s="272"/>
      <c r="PDC75" s="273"/>
      <c r="PDD75" s="274"/>
      <c r="PDE75" s="274"/>
      <c r="PDF75"/>
      <c r="PDG75"/>
      <c r="PDH75" s="137"/>
      <c r="PDI75" s="275"/>
      <c r="PDJ75" s="272"/>
      <c r="PDK75" s="272"/>
      <c r="PDL75" s="273"/>
      <c r="PDM75" s="274"/>
      <c r="PDN75" s="274"/>
      <c r="PDO75"/>
      <c r="PDP75"/>
      <c r="PDQ75" s="137"/>
      <c r="PDR75" s="275"/>
      <c r="PDS75" s="272"/>
      <c r="PDT75" s="272"/>
      <c r="PDU75" s="273"/>
      <c r="PDV75" s="274"/>
      <c r="PDW75" s="274"/>
      <c r="PDX75"/>
      <c r="PDY75"/>
      <c r="PDZ75" s="137"/>
      <c r="PEA75" s="275"/>
      <c r="PEB75" s="272"/>
      <c r="PEC75" s="272"/>
      <c r="PED75" s="273"/>
      <c r="PEE75" s="274"/>
      <c r="PEF75" s="274"/>
      <c r="PEG75"/>
      <c r="PEH75"/>
      <c r="PEI75" s="137"/>
      <c r="PEJ75" s="275"/>
      <c r="PEK75" s="272"/>
      <c r="PEL75" s="272"/>
      <c r="PEM75" s="273"/>
      <c r="PEN75" s="274"/>
      <c r="PEO75" s="274"/>
      <c r="PEP75"/>
      <c r="PEQ75"/>
      <c r="PER75" s="137"/>
      <c r="PES75" s="275"/>
      <c r="PET75" s="272"/>
      <c r="PEU75" s="272"/>
      <c r="PEV75" s="273"/>
      <c r="PEW75" s="274"/>
      <c r="PEX75" s="274"/>
      <c r="PEY75"/>
      <c r="PEZ75"/>
      <c r="PFA75" s="137"/>
      <c r="PFB75" s="275"/>
      <c r="PFC75" s="272"/>
      <c r="PFD75" s="272"/>
      <c r="PFE75" s="273"/>
      <c r="PFF75" s="274"/>
      <c r="PFG75" s="274"/>
      <c r="PFH75"/>
      <c r="PFI75"/>
      <c r="PFJ75" s="137"/>
      <c r="PFK75" s="275"/>
      <c r="PFL75" s="272"/>
      <c r="PFM75" s="272"/>
      <c r="PFN75" s="273"/>
      <c r="PFO75" s="274"/>
      <c r="PFP75" s="274"/>
      <c r="PFQ75"/>
      <c r="PFR75"/>
      <c r="PFS75" s="137"/>
      <c r="PFT75" s="275"/>
      <c r="PFU75" s="272"/>
      <c r="PFV75" s="272"/>
      <c r="PFW75" s="273"/>
      <c r="PFX75" s="274"/>
      <c r="PFY75" s="274"/>
      <c r="PFZ75"/>
      <c r="PGA75"/>
      <c r="PGB75" s="137"/>
      <c r="PGC75" s="275"/>
      <c r="PGD75" s="272"/>
      <c r="PGE75" s="272"/>
      <c r="PGF75" s="273"/>
      <c r="PGG75" s="274"/>
      <c r="PGH75" s="274"/>
      <c r="PGI75"/>
      <c r="PGJ75"/>
      <c r="PGK75" s="137"/>
      <c r="PGL75" s="275"/>
      <c r="PGM75" s="272"/>
      <c r="PGN75" s="272"/>
      <c r="PGO75" s="273"/>
      <c r="PGP75" s="274"/>
      <c r="PGQ75" s="274"/>
      <c r="PGR75"/>
      <c r="PGS75"/>
      <c r="PGT75" s="137"/>
      <c r="PGU75" s="275"/>
      <c r="PGV75" s="272"/>
      <c r="PGW75" s="272"/>
      <c r="PGX75" s="273"/>
      <c r="PGY75" s="274"/>
      <c r="PGZ75" s="274"/>
      <c r="PHA75"/>
      <c r="PHB75"/>
      <c r="PHC75" s="137"/>
      <c r="PHD75" s="275"/>
      <c r="PHE75" s="272"/>
      <c r="PHF75" s="272"/>
      <c r="PHG75" s="273"/>
      <c r="PHH75" s="274"/>
      <c r="PHI75" s="274"/>
      <c r="PHJ75"/>
      <c r="PHK75"/>
      <c r="PHL75" s="137"/>
      <c r="PHM75" s="275"/>
      <c r="PHN75" s="272"/>
      <c r="PHO75" s="272"/>
      <c r="PHP75" s="273"/>
      <c r="PHQ75" s="274"/>
      <c r="PHR75" s="274"/>
      <c r="PHS75"/>
      <c r="PHT75"/>
      <c r="PHU75" s="137"/>
      <c r="PHV75" s="275"/>
      <c r="PHW75" s="272"/>
      <c r="PHX75" s="272"/>
      <c r="PHY75" s="273"/>
      <c r="PHZ75" s="274"/>
      <c r="PIA75" s="274"/>
      <c r="PIB75"/>
      <c r="PIC75"/>
      <c r="PID75" s="137"/>
      <c r="PIE75" s="275"/>
      <c r="PIF75" s="272"/>
      <c r="PIG75" s="272"/>
      <c r="PIH75" s="273"/>
      <c r="PII75" s="274"/>
      <c r="PIJ75" s="274"/>
      <c r="PIK75"/>
      <c r="PIL75"/>
      <c r="PIM75" s="137"/>
      <c r="PIN75" s="275"/>
      <c r="PIO75" s="272"/>
      <c r="PIP75" s="272"/>
      <c r="PIQ75" s="273"/>
      <c r="PIR75" s="274"/>
      <c r="PIS75" s="274"/>
      <c r="PIT75"/>
      <c r="PIU75"/>
      <c r="PIV75" s="137"/>
      <c r="PIW75" s="275"/>
      <c r="PIX75" s="272"/>
      <c r="PIY75" s="272"/>
      <c r="PIZ75" s="273"/>
      <c r="PJA75" s="274"/>
      <c r="PJB75" s="274"/>
      <c r="PJC75"/>
      <c r="PJD75"/>
      <c r="PJE75" s="137"/>
      <c r="PJF75" s="275"/>
      <c r="PJG75" s="272"/>
      <c r="PJH75" s="272"/>
      <c r="PJI75" s="273"/>
      <c r="PJJ75" s="274"/>
      <c r="PJK75" s="274"/>
      <c r="PJL75"/>
      <c r="PJM75"/>
      <c r="PJN75" s="137"/>
      <c r="PJO75" s="275"/>
      <c r="PJP75" s="272"/>
      <c r="PJQ75" s="272"/>
      <c r="PJR75" s="273"/>
      <c r="PJS75" s="274"/>
      <c r="PJT75" s="274"/>
      <c r="PJU75"/>
      <c r="PJV75"/>
      <c r="PJW75" s="137"/>
      <c r="PJX75" s="275"/>
      <c r="PJY75" s="272"/>
      <c r="PJZ75" s="272"/>
      <c r="PKA75" s="273"/>
      <c r="PKB75" s="274"/>
      <c r="PKC75" s="274"/>
      <c r="PKD75"/>
      <c r="PKE75"/>
      <c r="PKF75" s="137"/>
      <c r="PKG75" s="275"/>
      <c r="PKH75" s="272"/>
      <c r="PKI75" s="272"/>
      <c r="PKJ75" s="273"/>
      <c r="PKK75" s="274"/>
      <c r="PKL75" s="274"/>
      <c r="PKM75"/>
      <c r="PKN75"/>
      <c r="PKO75" s="137"/>
      <c r="PKP75" s="275"/>
      <c r="PKQ75" s="272"/>
      <c r="PKR75" s="272"/>
      <c r="PKS75" s="273"/>
      <c r="PKT75" s="274"/>
      <c r="PKU75" s="274"/>
      <c r="PKV75"/>
      <c r="PKW75"/>
      <c r="PKX75" s="137"/>
      <c r="PKY75" s="275"/>
      <c r="PKZ75" s="272"/>
      <c r="PLA75" s="272"/>
      <c r="PLB75" s="273"/>
      <c r="PLC75" s="274"/>
      <c r="PLD75" s="274"/>
      <c r="PLE75"/>
      <c r="PLF75"/>
      <c r="PLG75" s="137"/>
      <c r="PLH75" s="275"/>
      <c r="PLI75" s="272"/>
      <c r="PLJ75" s="272"/>
      <c r="PLK75" s="273"/>
      <c r="PLL75" s="274"/>
      <c r="PLM75" s="274"/>
      <c r="PLN75"/>
      <c r="PLO75"/>
      <c r="PLP75" s="137"/>
      <c r="PLQ75" s="275"/>
      <c r="PLR75" s="272"/>
      <c r="PLS75" s="272"/>
      <c r="PLT75" s="273"/>
      <c r="PLU75" s="274"/>
      <c r="PLV75" s="274"/>
      <c r="PLW75"/>
      <c r="PLX75"/>
      <c r="PLY75" s="137"/>
      <c r="PLZ75" s="275"/>
      <c r="PMA75" s="272"/>
      <c r="PMB75" s="272"/>
      <c r="PMC75" s="273"/>
      <c r="PMD75" s="274"/>
      <c r="PME75" s="274"/>
      <c r="PMF75"/>
      <c r="PMG75"/>
      <c r="PMH75" s="137"/>
      <c r="PMI75" s="275"/>
      <c r="PMJ75" s="272"/>
      <c r="PMK75" s="272"/>
      <c r="PML75" s="273"/>
      <c r="PMM75" s="274"/>
      <c r="PMN75" s="274"/>
      <c r="PMO75"/>
      <c r="PMP75"/>
      <c r="PMQ75" s="137"/>
      <c r="PMR75" s="275"/>
      <c r="PMS75" s="272"/>
      <c r="PMT75" s="272"/>
      <c r="PMU75" s="273"/>
      <c r="PMV75" s="274"/>
      <c r="PMW75" s="274"/>
      <c r="PMX75"/>
      <c r="PMY75"/>
      <c r="PMZ75" s="137"/>
      <c r="PNA75" s="275"/>
      <c r="PNB75" s="272"/>
      <c r="PNC75" s="272"/>
      <c r="PND75" s="273"/>
      <c r="PNE75" s="274"/>
      <c r="PNF75" s="274"/>
      <c r="PNG75"/>
      <c r="PNH75"/>
      <c r="PNI75" s="137"/>
      <c r="PNJ75" s="275"/>
      <c r="PNK75" s="272"/>
      <c r="PNL75" s="272"/>
      <c r="PNM75" s="273"/>
      <c r="PNN75" s="274"/>
      <c r="PNO75" s="274"/>
      <c r="PNP75"/>
      <c r="PNQ75"/>
      <c r="PNR75" s="137"/>
      <c r="PNS75" s="275"/>
      <c r="PNT75" s="272"/>
      <c r="PNU75" s="272"/>
      <c r="PNV75" s="273"/>
      <c r="PNW75" s="274"/>
      <c r="PNX75" s="274"/>
      <c r="PNY75"/>
      <c r="PNZ75"/>
      <c r="POA75" s="137"/>
      <c r="POB75" s="275"/>
      <c r="POC75" s="272"/>
      <c r="POD75" s="272"/>
      <c r="POE75" s="273"/>
      <c r="POF75" s="274"/>
      <c r="POG75" s="274"/>
      <c r="POH75"/>
      <c r="POI75"/>
      <c r="POJ75" s="137"/>
      <c r="POK75" s="275"/>
      <c r="POL75" s="272"/>
      <c r="POM75" s="272"/>
      <c r="PON75" s="273"/>
      <c r="POO75" s="274"/>
      <c r="POP75" s="274"/>
      <c r="POQ75"/>
      <c r="POR75"/>
      <c r="POS75" s="137"/>
      <c r="POT75" s="275"/>
      <c r="POU75" s="272"/>
      <c r="POV75" s="272"/>
      <c r="POW75" s="273"/>
      <c r="POX75" s="274"/>
      <c r="POY75" s="274"/>
      <c r="POZ75"/>
      <c r="PPA75"/>
      <c r="PPB75" s="137"/>
      <c r="PPC75" s="275"/>
      <c r="PPD75" s="272"/>
      <c r="PPE75" s="272"/>
      <c r="PPF75" s="273"/>
      <c r="PPG75" s="274"/>
      <c r="PPH75" s="274"/>
      <c r="PPI75"/>
      <c r="PPJ75"/>
      <c r="PPK75" s="137"/>
      <c r="PPL75" s="275"/>
      <c r="PPM75" s="272"/>
      <c r="PPN75" s="272"/>
      <c r="PPO75" s="273"/>
      <c r="PPP75" s="274"/>
      <c r="PPQ75" s="274"/>
      <c r="PPR75"/>
      <c r="PPS75"/>
      <c r="PPT75" s="137"/>
      <c r="PPU75" s="275"/>
      <c r="PPV75" s="272"/>
      <c r="PPW75" s="272"/>
      <c r="PPX75" s="273"/>
      <c r="PPY75" s="274"/>
      <c r="PPZ75" s="274"/>
      <c r="PQA75"/>
      <c r="PQB75"/>
      <c r="PQC75" s="137"/>
      <c r="PQD75" s="275"/>
      <c r="PQE75" s="272"/>
      <c r="PQF75" s="272"/>
      <c r="PQG75" s="273"/>
      <c r="PQH75" s="274"/>
      <c r="PQI75" s="274"/>
      <c r="PQJ75"/>
      <c r="PQK75"/>
      <c r="PQL75" s="137"/>
      <c r="PQM75" s="275"/>
      <c r="PQN75" s="272"/>
      <c r="PQO75" s="272"/>
      <c r="PQP75" s="273"/>
      <c r="PQQ75" s="274"/>
      <c r="PQR75" s="274"/>
      <c r="PQS75"/>
      <c r="PQT75"/>
      <c r="PQU75" s="137"/>
      <c r="PQV75" s="275"/>
      <c r="PQW75" s="272"/>
      <c r="PQX75" s="272"/>
      <c r="PQY75" s="273"/>
      <c r="PQZ75" s="274"/>
      <c r="PRA75" s="274"/>
      <c r="PRB75"/>
      <c r="PRC75"/>
      <c r="PRD75" s="137"/>
      <c r="PRE75" s="275"/>
      <c r="PRF75" s="272"/>
      <c r="PRG75" s="272"/>
      <c r="PRH75" s="273"/>
      <c r="PRI75" s="274"/>
      <c r="PRJ75" s="274"/>
      <c r="PRK75"/>
      <c r="PRL75"/>
      <c r="PRM75" s="137"/>
      <c r="PRN75" s="275"/>
      <c r="PRO75" s="272"/>
      <c r="PRP75" s="272"/>
      <c r="PRQ75" s="273"/>
      <c r="PRR75" s="274"/>
      <c r="PRS75" s="274"/>
      <c r="PRT75"/>
      <c r="PRU75"/>
      <c r="PRV75" s="137"/>
      <c r="PRW75" s="275"/>
      <c r="PRX75" s="272"/>
      <c r="PRY75" s="272"/>
      <c r="PRZ75" s="273"/>
      <c r="PSA75" s="274"/>
      <c r="PSB75" s="274"/>
      <c r="PSC75"/>
      <c r="PSD75"/>
      <c r="PSE75" s="137"/>
      <c r="PSF75" s="275"/>
      <c r="PSG75" s="272"/>
      <c r="PSH75" s="272"/>
      <c r="PSI75" s="273"/>
      <c r="PSJ75" s="274"/>
      <c r="PSK75" s="274"/>
      <c r="PSL75"/>
      <c r="PSM75"/>
      <c r="PSN75" s="137"/>
      <c r="PSO75" s="275"/>
      <c r="PSP75" s="272"/>
      <c r="PSQ75" s="272"/>
      <c r="PSR75" s="273"/>
      <c r="PSS75" s="274"/>
      <c r="PST75" s="274"/>
      <c r="PSU75"/>
      <c r="PSV75"/>
      <c r="PSW75" s="137"/>
      <c r="PSX75" s="275"/>
      <c r="PSY75" s="272"/>
      <c r="PSZ75" s="272"/>
      <c r="PTA75" s="273"/>
      <c r="PTB75" s="274"/>
      <c r="PTC75" s="274"/>
      <c r="PTD75"/>
      <c r="PTE75"/>
      <c r="PTF75" s="137"/>
      <c r="PTG75" s="275"/>
      <c r="PTH75" s="272"/>
      <c r="PTI75" s="272"/>
      <c r="PTJ75" s="273"/>
      <c r="PTK75" s="274"/>
      <c r="PTL75" s="274"/>
      <c r="PTM75"/>
      <c r="PTN75"/>
      <c r="PTO75" s="137"/>
      <c r="PTP75" s="275"/>
      <c r="PTQ75" s="272"/>
      <c r="PTR75" s="272"/>
      <c r="PTS75" s="273"/>
      <c r="PTT75" s="274"/>
      <c r="PTU75" s="274"/>
      <c r="PTV75"/>
      <c r="PTW75"/>
      <c r="PTX75" s="137"/>
      <c r="PTY75" s="275"/>
      <c r="PTZ75" s="272"/>
      <c r="PUA75" s="272"/>
      <c r="PUB75" s="273"/>
      <c r="PUC75" s="274"/>
      <c r="PUD75" s="274"/>
      <c r="PUE75"/>
      <c r="PUF75"/>
      <c r="PUG75" s="137"/>
      <c r="PUH75" s="275"/>
      <c r="PUI75" s="272"/>
      <c r="PUJ75" s="272"/>
      <c r="PUK75" s="273"/>
      <c r="PUL75" s="274"/>
      <c r="PUM75" s="274"/>
      <c r="PUN75"/>
      <c r="PUO75"/>
      <c r="PUP75" s="137"/>
      <c r="PUQ75" s="275"/>
      <c r="PUR75" s="272"/>
      <c r="PUS75" s="272"/>
      <c r="PUT75" s="273"/>
      <c r="PUU75" s="274"/>
      <c r="PUV75" s="274"/>
      <c r="PUW75"/>
      <c r="PUX75"/>
      <c r="PUY75" s="137"/>
      <c r="PUZ75" s="275"/>
      <c r="PVA75" s="272"/>
      <c r="PVB75" s="272"/>
      <c r="PVC75" s="273"/>
      <c r="PVD75" s="274"/>
      <c r="PVE75" s="274"/>
      <c r="PVF75"/>
      <c r="PVG75"/>
      <c r="PVH75" s="137"/>
      <c r="PVI75" s="275"/>
      <c r="PVJ75" s="272"/>
      <c r="PVK75" s="272"/>
      <c r="PVL75" s="273"/>
      <c r="PVM75" s="274"/>
      <c r="PVN75" s="274"/>
      <c r="PVO75"/>
      <c r="PVP75"/>
      <c r="PVQ75" s="137"/>
      <c r="PVR75" s="275"/>
      <c r="PVS75" s="272"/>
      <c r="PVT75" s="272"/>
      <c r="PVU75" s="273"/>
      <c r="PVV75" s="274"/>
      <c r="PVW75" s="274"/>
      <c r="PVX75"/>
      <c r="PVY75"/>
      <c r="PVZ75" s="137"/>
      <c r="PWA75" s="275"/>
      <c r="PWB75" s="272"/>
      <c r="PWC75" s="272"/>
      <c r="PWD75" s="273"/>
      <c r="PWE75" s="274"/>
      <c r="PWF75" s="274"/>
      <c r="PWG75"/>
      <c r="PWH75"/>
      <c r="PWI75" s="137"/>
      <c r="PWJ75" s="275"/>
      <c r="PWK75" s="272"/>
      <c r="PWL75" s="272"/>
      <c r="PWM75" s="273"/>
      <c r="PWN75" s="274"/>
      <c r="PWO75" s="274"/>
      <c r="PWP75"/>
      <c r="PWQ75"/>
      <c r="PWR75" s="137"/>
      <c r="PWS75" s="275"/>
      <c r="PWT75" s="272"/>
      <c r="PWU75" s="272"/>
      <c r="PWV75" s="273"/>
      <c r="PWW75" s="274"/>
      <c r="PWX75" s="274"/>
      <c r="PWY75"/>
      <c r="PWZ75"/>
      <c r="PXA75" s="137"/>
      <c r="PXB75" s="275"/>
      <c r="PXC75" s="272"/>
      <c r="PXD75" s="272"/>
      <c r="PXE75" s="273"/>
      <c r="PXF75" s="274"/>
      <c r="PXG75" s="274"/>
      <c r="PXH75"/>
      <c r="PXI75"/>
      <c r="PXJ75" s="137"/>
      <c r="PXK75" s="275"/>
      <c r="PXL75" s="272"/>
      <c r="PXM75" s="272"/>
      <c r="PXN75" s="273"/>
      <c r="PXO75" s="274"/>
      <c r="PXP75" s="274"/>
      <c r="PXQ75"/>
      <c r="PXR75"/>
      <c r="PXS75" s="137"/>
      <c r="PXT75" s="275"/>
      <c r="PXU75" s="272"/>
      <c r="PXV75" s="272"/>
      <c r="PXW75" s="273"/>
      <c r="PXX75" s="274"/>
      <c r="PXY75" s="274"/>
      <c r="PXZ75"/>
      <c r="PYA75"/>
      <c r="PYB75" s="137"/>
      <c r="PYC75" s="275"/>
      <c r="PYD75" s="272"/>
      <c r="PYE75" s="272"/>
      <c r="PYF75" s="273"/>
      <c r="PYG75" s="274"/>
      <c r="PYH75" s="274"/>
      <c r="PYI75"/>
      <c r="PYJ75"/>
      <c r="PYK75" s="137"/>
      <c r="PYL75" s="275"/>
      <c r="PYM75" s="272"/>
      <c r="PYN75" s="272"/>
      <c r="PYO75" s="273"/>
      <c r="PYP75" s="274"/>
      <c r="PYQ75" s="274"/>
      <c r="PYR75"/>
      <c r="PYS75"/>
      <c r="PYT75" s="137"/>
      <c r="PYU75" s="275"/>
      <c r="PYV75" s="272"/>
      <c r="PYW75" s="272"/>
      <c r="PYX75" s="273"/>
      <c r="PYY75" s="274"/>
      <c r="PYZ75" s="274"/>
      <c r="PZA75"/>
      <c r="PZB75"/>
      <c r="PZC75" s="137"/>
      <c r="PZD75" s="275"/>
      <c r="PZE75" s="272"/>
      <c r="PZF75" s="272"/>
      <c r="PZG75" s="273"/>
      <c r="PZH75" s="274"/>
      <c r="PZI75" s="274"/>
      <c r="PZJ75"/>
      <c r="PZK75"/>
      <c r="PZL75" s="137"/>
      <c r="PZM75" s="275"/>
      <c r="PZN75" s="272"/>
      <c r="PZO75" s="272"/>
      <c r="PZP75" s="273"/>
      <c r="PZQ75" s="274"/>
      <c r="PZR75" s="274"/>
      <c r="PZS75"/>
      <c r="PZT75"/>
      <c r="PZU75" s="137"/>
      <c r="PZV75" s="275"/>
      <c r="PZW75" s="272"/>
      <c r="PZX75" s="272"/>
      <c r="PZY75" s="273"/>
      <c r="PZZ75" s="274"/>
      <c r="QAA75" s="274"/>
      <c r="QAB75"/>
      <c r="QAC75"/>
      <c r="QAD75" s="137"/>
      <c r="QAE75" s="275"/>
      <c r="QAF75" s="272"/>
      <c r="QAG75" s="272"/>
      <c r="QAH75" s="273"/>
      <c r="QAI75" s="274"/>
      <c r="QAJ75" s="274"/>
      <c r="QAK75"/>
      <c r="QAL75"/>
      <c r="QAM75" s="137"/>
      <c r="QAN75" s="275"/>
      <c r="QAO75" s="272"/>
      <c r="QAP75" s="272"/>
      <c r="QAQ75" s="273"/>
      <c r="QAR75" s="274"/>
      <c r="QAS75" s="274"/>
      <c r="QAT75"/>
      <c r="QAU75"/>
      <c r="QAV75" s="137"/>
      <c r="QAW75" s="275"/>
      <c r="QAX75" s="272"/>
      <c r="QAY75" s="272"/>
      <c r="QAZ75" s="273"/>
      <c r="QBA75" s="274"/>
      <c r="QBB75" s="274"/>
      <c r="QBC75"/>
      <c r="QBD75"/>
      <c r="QBE75" s="137"/>
      <c r="QBF75" s="275"/>
      <c r="QBG75" s="272"/>
      <c r="QBH75" s="272"/>
      <c r="QBI75" s="273"/>
      <c r="QBJ75" s="274"/>
      <c r="QBK75" s="274"/>
      <c r="QBL75"/>
      <c r="QBM75"/>
      <c r="QBN75" s="137"/>
      <c r="QBO75" s="275"/>
      <c r="QBP75" s="272"/>
      <c r="QBQ75" s="272"/>
      <c r="QBR75" s="273"/>
      <c r="QBS75" s="274"/>
      <c r="QBT75" s="274"/>
      <c r="QBU75"/>
      <c r="QBV75"/>
      <c r="QBW75" s="137"/>
      <c r="QBX75" s="275"/>
      <c r="QBY75" s="272"/>
      <c r="QBZ75" s="272"/>
      <c r="QCA75" s="273"/>
      <c r="QCB75" s="274"/>
      <c r="QCC75" s="274"/>
      <c r="QCD75"/>
      <c r="QCE75"/>
      <c r="QCF75" s="137"/>
      <c r="QCG75" s="275"/>
      <c r="QCH75" s="272"/>
      <c r="QCI75" s="272"/>
      <c r="QCJ75" s="273"/>
      <c r="QCK75" s="274"/>
      <c r="QCL75" s="274"/>
      <c r="QCM75"/>
      <c r="QCN75"/>
      <c r="QCO75" s="137"/>
      <c r="QCP75" s="275"/>
      <c r="QCQ75" s="272"/>
      <c r="QCR75" s="272"/>
      <c r="QCS75" s="273"/>
      <c r="QCT75" s="274"/>
      <c r="QCU75" s="274"/>
      <c r="QCV75"/>
      <c r="QCW75"/>
      <c r="QCX75" s="137"/>
      <c r="QCY75" s="275"/>
      <c r="QCZ75" s="272"/>
      <c r="QDA75" s="272"/>
      <c r="QDB75" s="273"/>
      <c r="QDC75" s="274"/>
      <c r="QDD75" s="274"/>
      <c r="QDE75"/>
      <c r="QDF75"/>
      <c r="QDG75" s="137"/>
      <c r="QDH75" s="275"/>
      <c r="QDI75" s="272"/>
      <c r="QDJ75" s="272"/>
      <c r="QDK75" s="273"/>
      <c r="QDL75" s="274"/>
      <c r="QDM75" s="274"/>
      <c r="QDN75"/>
      <c r="QDO75"/>
      <c r="QDP75" s="137"/>
      <c r="QDQ75" s="275"/>
      <c r="QDR75" s="272"/>
      <c r="QDS75" s="272"/>
      <c r="QDT75" s="273"/>
      <c r="QDU75" s="274"/>
      <c r="QDV75" s="274"/>
      <c r="QDW75"/>
      <c r="QDX75"/>
      <c r="QDY75" s="137"/>
      <c r="QDZ75" s="275"/>
      <c r="QEA75" s="272"/>
      <c r="QEB75" s="272"/>
      <c r="QEC75" s="273"/>
      <c r="QED75" s="274"/>
      <c r="QEE75" s="274"/>
      <c r="QEF75"/>
      <c r="QEG75"/>
      <c r="QEH75" s="137"/>
      <c r="QEI75" s="275"/>
      <c r="QEJ75" s="272"/>
      <c r="QEK75" s="272"/>
      <c r="QEL75" s="273"/>
      <c r="QEM75" s="274"/>
      <c r="QEN75" s="274"/>
      <c r="QEO75"/>
      <c r="QEP75"/>
      <c r="QEQ75" s="137"/>
      <c r="QER75" s="275"/>
      <c r="QES75" s="272"/>
      <c r="QET75" s="272"/>
      <c r="QEU75" s="273"/>
      <c r="QEV75" s="274"/>
      <c r="QEW75" s="274"/>
      <c r="QEX75"/>
      <c r="QEY75"/>
      <c r="QEZ75" s="137"/>
      <c r="QFA75" s="275"/>
      <c r="QFB75" s="272"/>
      <c r="QFC75" s="272"/>
      <c r="QFD75" s="273"/>
      <c r="QFE75" s="274"/>
      <c r="QFF75" s="274"/>
      <c r="QFG75"/>
      <c r="QFH75"/>
      <c r="QFI75" s="137"/>
      <c r="QFJ75" s="275"/>
      <c r="QFK75" s="272"/>
      <c r="QFL75" s="272"/>
      <c r="QFM75" s="273"/>
      <c r="QFN75" s="274"/>
      <c r="QFO75" s="274"/>
      <c r="QFP75"/>
      <c r="QFQ75"/>
      <c r="QFR75" s="137"/>
      <c r="QFS75" s="275"/>
      <c r="QFT75" s="272"/>
      <c r="QFU75" s="272"/>
      <c r="QFV75" s="273"/>
      <c r="QFW75" s="274"/>
      <c r="QFX75" s="274"/>
      <c r="QFY75"/>
      <c r="QFZ75"/>
      <c r="QGA75" s="137"/>
      <c r="QGB75" s="275"/>
      <c r="QGC75" s="272"/>
      <c r="QGD75" s="272"/>
      <c r="QGE75" s="273"/>
      <c r="QGF75" s="274"/>
      <c r="QGG75" s="274"/>
      <c r="QGH75"/>
      <c r="QGI75"/>
      <c r="QGJ75" s="137"/>
      <c r="QGK75" s="275"/>
      <c r="QGL75" s="272"/>
      <c r="QGM75" s="272"/>
      <c r="QGN75" s="273"/>
      <c r="QGO75" s="274"/>
      <c r="QGP75" s="274"/>
      <c r="QGQ75"/>
      <c r="QGR75"/>
      <c r="QGS75" s="137"/>
      <c r="QGT75" s="275"/>
      <c r="QGU75" s="272"/>
      <c r="QGV75" s="272"/>
      <c r="QGW75" s="273"/>
      <c r="QGX75" s="274"/>
      <c r="QGY75" s="274"/>
      <c r="QGZ75"/>
      <c r="QHA75"/>
      <c r="QHB75" s="137"/>
      <c r="QHC75" s="275"/>
      <c r="QHD75" s="272"/>
      <c r="QHE75" s="272"/>
      <c r="QHF75" s="273"/>
      <c r="QHG75" s="274"/>
      <c r="QHH75" s="274"/>
      <c r="QHI75"/>
      <c r="QHJ75"/>
      <c r="QHK75" s="137"/>
      <c r="QHL75" s="275"/>
      <c r="QHM75" s="272"/>
      <c r="QHN75" s="272"/>
      <c r="QHO75" s="273"/>
      <c r="QHP75" s="274"/>
      <c r="QHQ75" s="274"/>
      <c r="QHR75"/>
      <c r="QHS75"/>
      <c r="QHT75" s="137"/>
      <c r="QHU75" s="275"/>
      <c r="QHV75" s="272"/>
      <c r="QHW75" s="272"/>
      <c r="QHX75" s="273"/>
      <c r="QHY75" s="274"/>
      <c r="QHZ75" s="274"/>
      <c r="QIA75"/>
      <c r="QIB75"/>
      <c r="QIC75" s="137"/>
      <c r="QID75" s="275"/>
      <c r="QIE75" s="272"/>
      <c r="QIF75" s="272"/>
      <c r="QIG75" s="273"/>
      <c r="QIH75" s="274"/>
      <c r="QII75" s="274"/>
      <c r="QIJ75"/>
      <c r="QIK75"/>
      <c r="QIL75" s="137"/>
      <c r="QIM75" s="275"/>
      <c r="QIN75" s="272"/>
      <c r="QIO75" s="272"/>
      <c r="QIP75" s="273"/>
      <c r="QIQ75" s="274"/>
      <c r="QIR75" s="274"/>
      <c r="QIS75"/>
      <c r="QIT75"/>
      <c r="QIU75" s="137"/>
      <c r="QIV75" s="275"/>
      <c r="QIW75" s="272"/>
      <c r="QIX75" s="272"/>
      <c r="QIY75" s="273"/>
      <c r="QIZ75" s="274"/>
      <c r="QJA75" s="274"/>
      <c r="QJB75"/>
      <c r="QJC75"/>
      <c r="QJD75" s="137"/>
      <c r="QJE75" s="275"/>
      <c r="QJF75" s="272"/>
      <c r="QJG75" s="272"/>
      <c r="QJH75" s="273"/>
      <c r="QJI75" s="274"/>
      <c r="QJJ75" s="274"/>
      <c r="QJK75"/>
      <c r="QJL75"/>
      <c r="QJM75" s="137"/>
      <c r="QJN75" s="275"/>
      <c r="QJO75" s="272"/>
      <c r="QJP75" s="272"/>
      <c r="QJQ75" s="273"/>
      <c r="QJR75" s="274"/>
      <c r="QJS75" s="274"/>
      <c r="QJT75"/>
      <c r="QJU75"/>
      <c r="QJV75" s="137"/>
      <c r="QJW75" s="275"/>
      <c r="QJX75" s="272"/>
      <c r="QJY75" s="272"/>
      <c r="QJZ75" s="273"/>
      <c r="QKA75" s="274"/>
      <c r="QKB75" s="274"/>
      <c r="QKC75"/>
      <c r="QKD75"/>
      <c r="QKE75" s="137"/>
      <c r="QKF75" s="275"/>
      <c r="QKG75" s="272"/>
      <c r="QKH75" s="272"/>
      <c r="QKI75" s="273"/>
      <c r="QKJ75" s="274"/>
      <c r="QKK75" s="274"/>
      <c r="QKL75"/>
      <c r="QKM75"/>
      <c r="QKN75" s="137"/>
      <c r="QKO75" s="275"/>
      <c r="QKP75" s="272"/>
      <c r="QKQ75" s="272"/>
      <c r="QKR75" s="273"/>
      <c r="QKS75" s="274"/>
      <c r="QKT75" s="274"/>
      <c r="QKU75"/>
      <c r="QKV75"/>
      <c r="QKW75" s="137"/>
      <c r="QKX75" s="275"/>
      <c r="QKY75" s="272"/>
      <c r="QKZ75" s="272"/>
      <c r="QLA75" s="273"/>
      <c r="QLB75" s="274"/>
      <c r="QLC75" s="274"/>
      <c r="QLD75"/>
      <c r="QLE75"/>
      <c r="QLF75" s="137"/>
      <c r="QLG75" s="275"/>
      <c r="QLH75" s="272"/>
      <c r="QLI75" s="272"/>
      <c r="QLJ75" s="273"/>
      <c r="QLK75" s="274"/>
      <c r="QLL75" s="274"/>
      <c r="QLM75"/>
      <c r="QLN75"/>
      <c r="QLO75" s="137"/>
      <c r="QLP75" s="275"/>
      <c r="QLQ75" s="272"/>
      <c r="QLR75" s="272"/>
      <c r="QLS75" s="273"/>
      <c r="QLT75" s="274"/>
      <c r="QLU75" s="274"/>
      <c r="QLV75"/>
      <c r="QLW75"/>
      <c r="QLX75" s="137"/>
      <c r="QLY75" s="275"/>
      <c r="QLZ75" s="272"/>
      <c r="QMA75" s="272"/>
      <c r="QMB75" s="273"/>
      <c r="QMC75" s="274"/>
      <c r="QMD75" s="274"/>
      <c r="QME75"/>
      <c r="QMF75"/>
      <c r="QMG75" s="137"/>
      <c r="QMH75" s="275"/>
      <c r="QMI75" s="272"/>
      <c r="QMJ75" s="272"/>
      <c r="QMK75" s="273"/>
      <c r="QML75" s="274"/>
      <c r="QMM75" s="274"/>
      <c r="QMN75"/>
      <c r="QMO75"/>
      <c r="QMP75" s="137"/>
      <c r="QMQ75" s="275"/>
      <c r="QMR75" s="272"/>
      <c r="QMS75" s="272"/>
      <c r="QMT75" s="273"/>
      <c r="QMU75" s="274"/>
      <c r="QMV75" s="274"/>
      <c r="QMW75"/>
      <c r="QMX75"/>
      <c r="QMY75" s="137"/>
      <c r="QMZ75" s="275"/>
      <c r="QNA75" s="272"/>
      <c r="QNB75" s="272"/>
      <c r="QNC75" s="273"/>
      <c r="QND75" s="274"/>
      <c r="QNE75" s="274"/>
      <c r="QNF75"/>
      <c r="QNG75"/>
      <c r="QNH75" s="137"/>
      <c r="QNI75" s="275"/>
      <c r="QNJ75" s="272"/>
      <c r="QNK75" s="272"/>
      <c r="QNL75" s="273"/>
      <c r="QNM75" s="274"/>
      <c r="QNN75" s="274"/>
      <c r="QNO75"/>
      <c r="QNP75"/>
      <c r="QNQ75" s="137"/>
      <c r="QNR75" s="275"/>
      <c r="QNS75" s="272"/>
      <c r="QNT75" s="272"/>
      <c r="QNU75" s="273"/>
      <c r="QNV75" s="274"/>
      <c r="QNW75" s="274"/>
      <c r="QNX75"/>
      <c r="QNY75"/>
      <c r="QNZ75" s="137"/>
      <c r="QOA75" s="275"/>
      <c r="QOB75" s="272"/>
      <c r="QOC75" s="272"/>
      <c r="QOD75" s="273"/>
      <c r="QOE75" s="274"/>
      <c r="QOF75" s="274"/>
      <c r="QOG75"/>
      <c r="QOH75"/>
      <c r="QOI75" s="137"/>
      <c r="QOJ75" s="275"/>
      <c r="QOK75" s="272"/>
      <c r="QOL75" s="272"/>
      <c r="QOM75" s="273"/>
      <c r="QON75" s="274"/>
      <c r="QOO75" s="274"/>
      <c r="QOP75"/>
      <c r="QOQ75"/>
      <c r="QOR75" s="137"/>
      <c r="QOS75" s="275"/>
      <c r="QOT75" s="272"/>
      <c r="QOU75" s="272"/>
      <c r="QOV75" s="273"/>
      <c r="QOW75" s="274"/>
      <c r="QOX75" s="274"/>
      <c r="QOY75"/>
      <c r="QOZ75"/>
      <c r="QPA75" s="137"/>
      <c r="QPB75" s="275"/>
      <c r="QPC75" s="272"/>
      <c r="QPD75" s="272"/>
      <c r="QPE75" s="273"/>
      <c r="QPF75" s="274"/>
      <c r="QPG75" s="274"/>
      <c r="QPH75"/>
      <c r="QPI75"/>
      <c r="QPJ75" s="137"/>
      <c r="QPK75" s="275"/>
      <c r="QPL75" s="272"/>
      <c r="QPM75" s="272"/>
      <c r="QPN75" s="273"/>
      <c r="QPO75" s="274"/>
      <c r="QPP75" s="274"/>
      <c r="QPQ75"/>
      <c r="QPR75"/>
      <c r="QPS75" s="137"/>
      <c r="QPT75" s="275"/>
      <c r="QPU75" s="272"/>
      <c r="QPV75" s="272"/>
      <c r="QPW75" s="273"/>
      <c r="QPX75" s="274"/>
      <c r="QPY75" s="274"/>
      <c r="QPZ75"/>
      <c r="QQA75"/>
      <c r="QQB75" s="137"/>
      <c r="QQC75" s="275"/>
      <c r="QQD75" s="272"/>
      <c r="QQE75" s="272"/>
      <c r="QQF75" s="273"/>
      <c r="QQG75" s="274"/>
      <c r="QQH75" s="274"/>
      <c r="QQI75"/>
      <c r="QQJ75"/>
      <c r="QQK75" s="137"/>
      <c r="QQL75" s="275"/>
      <c r="QQM75" s="272"/>
      <c r="QQN75" s="272"/>
      <c r="QQO75" s="273"/>
      <c r="QQP75" s="274"/>
      <c r="QQQ75" s="274"/>
      <c r="QQR75"/>
      <c r="QQS75"/>
      <c r="QQT75" s="137"/>
      <c r="QQU75" s="275"/>
      <c r="QQV75" s="272"/>
      <c r="QQW75" s="272"/>
      <c r="QQX75" s="273"/>
      <c r="QQY75" s="274"/>
      <c r="QQZ75" s="274"/>
      <c r="QRA75"/>
      <c r="QRB75"/>
      <c r="QRC75" s="137"/>
      <c r="QRD75" s="275"/>
      <c r="QRE75" s="272"/>
      <c r="QRF75" s="272"/>
      <c r="QRG75" s="273"/>
      <c r="QRH75" s="274"/>
      <c r="QRI75" s="274"/>
      <c r="QRJ75"/>
      <c r="QRK75"/>
      <c r="QRL75" s="137"/>
      <c r="QRM75" s="275"/>
      <c r="QRN75" s="272"/>
      <c r="QRO75" s="272"/>
      <c r="QRP75" s="273"/>
      <c r="QRQ75" s="274"/>
      <c r="QRR75" s="274"/>
      <c r="QRS75"/>
      <c r="QRT75"/>
      <c r="QRU75" s="137"/>
      <c r="QRV75" s="275"/>
      <c r="QRW75" s="272"/>
      <c r="QRX75" s="272"/>
      <c r="QRY75" s="273"/>
      <c r="QRZ75" s="274"/>
      <c r="QSA75" s="274"/>
      <c r="QSB75"/>
      <c r="QSC75"/>
      <c r="QSD75" s="137"/>
      <c r="QSE75" s="275"/>
      <c r="QSF75" s="272"/>
      <c r="QSG75" s="272"/>
      <c r="QSH75" s="273"/>
      <c r="QSI75" s="274"/>
      <c r="QSJ75" s="274"/>
      <c r="QSK75"/>
      <c r="QSL75"/>
      <c r="QSM75" s="137"/>
      <c r="QSN75" s="275"/>
      <c r="QSO75" s="272"/>
      <c r="QSP75" s="272"/>
      <c r="QSQ75" s="273"/>
      <c r="QSR75" s="274"/>
      <c r="QSS75" s="274"/>
      <c r="QST75"/>
      <c r="QSU75"/>
      <c r="QSV75" s="137"/>
      <c r="QSW75" s="275"/>
      <c r="QSX75" s="272"/>
      <c r="QSY75" s="272"/>
      <c r="QSZ75" s="273"/>
      <c r="QTA75" s="274"/>
      <c r="QTB75" s="274"/>
      <c r="QTC75"/>
      <c r="QTD75"/>
      <c r="QTE75" s="137"/>
      <c r="QTF75" s="275"/>
      <c r="QTG75" s="272"/>
      <c r="QTH75" s="272"/>
      <c r="QTI75" s="273"/>
      <c r="QTJ75" s="274"/>
      <c r="QTK75" s="274"/>
      <c r="QTL75"/>
      <c r="QTM75"/>
      <c r="QTN75" s="137"/>
      <c r="QTO75" s="275"/>
      <c r="QTP75" s="272"/>
      <c r="QTQ75" s="272"/>
      <c r="QTR75" s="273"/>
      <c r="QTS75" s="274"/>
      <c r="QTT75" s="274"/>
      <c r="QTU75"/>
      <c r="QTV75"/>
      <c r="QTW75" s="137"/>
      <c r="QTX75" s="275"/>
      <c r="QTY75" s="272"/>
      <c r="QTZ75" s="272"/>
      <c r="QUA75" s="273"/>
      <c r="QUB75" s="274"/>
      <c r="QUC75" s="274"/>
      <c r="QUD75"/>
      <c r="QUE75"/>
      <c r="QUF75" s="137"/>
      <c r="QUG75" s="275"/>
      <c r="QUH75" s="272"/>
      <c r="QUI75" s="272"/>
      <c r="QUJ75" s="273"/>
      <c r="QUK75" s="274"/>
      <c r="QUL75" s="274"/>
      <c r="QUM75"/>
      <c r="QUN75"/>
      <c r="QUO75" s="137"/>
      <c r="QUP75" s="275"/>
      <c r="QUQ75" s="272"/>
      <c r="QUR75" s="272"/>
      <c r="QUS75" s="273"/>
      <c r="QUT75" s="274"/>
      <c r="QUU75" s="274"/>
      <c r="QUV75"/>
      <c r="QUW75"/>
      <c r="QUX75" s="137"/>
      <c r="QUY75" s="275"/>
      <c r="QUZ75" s="272"/>
      <c r="QVA75" s="272"/>
      <c r="QVB75" s="273"/>
      <c r="QVC75" s="274"/>
      <c r="QVD75" s="274"/>
      <c r="QVE75"/>
      <c r="QVF75"/>
      <c r="QVG75" s="137"/>
      <c r="QVH75" s="275"/>
      <c r="QVI75" s="272"/>
      <c r="QVJ75" s="272"/>
      <c r="QVK75" s="273"/>
      <c r="QVL75" s="274"/>
      <c r="QVM75" s="274"/>
      <c r="QVN75"/>
      <c r="QVO75"/>
      <c r="QVP75" s="137"/>
      <c r="QVQ75" s="275"/>
      <c r="QVR75" s="272"/>
      <c r="QVS75" s="272"/>
      <c r="QVT75" s="273"/>
      <c r="QVU75" s="274"/>
      <c r="QVV75" s="274"/>
      <c r="QVW75"/>
      <c r="QVX75"/>
      <c r="QVY75" s="137"/>
      <c r="QVZ75" s="275"/>
      <c r="QWA75" s="272"/>
      <c r="QWB75" s="272"/>
      <c r="QWC75" s="273"/>
      <c r="QWD75" s="274"/>
      <c r="QWE75" s="274"/>
      <c r="QWF75"/>
      <c r="QWG75"/>
      <c r="QWH75" s="137"/>
      <c r="QWI75" s="275"/>
      <c r="QWJ75" s="272"/>
      <c r="QWK75" s="272"/>
      <c r="QWL75" s="273"/>
      <c r="QWM75" s="274"/>
      <c r="QWN75" s="274"/>
      <c r="QWO75"/>
      <c r="QWP75"/>
      <c r="QWQ75" s="137"/>
      <c r="QWR75" s="275"/>
      <c r="QWS75" s="272"/>
      <c r="QWT75" s="272"/>
      <c r="QWU75" s="273"/>
      <c r="QWV75" s="274"/>
      <c r="QWW75" s="274"/>
      <c r="QWX75"/>
      <c r="QWY75"/>
      <c r="QWZ75" s="137"/>
      <c r="QXA75" s="275"/>
      <c r="QXB75" s="272"/>
      <c r="QXC75" s="272"/>
      <c r="QXD75" s="273"/>
      <c r="QXE75" s="274"/>
      <c r="QXF75" s="274"/>
      <c r="QXG75"/>
      <c r="QXH75"/>
      <c r="QXI75" s="137"/>
      <c r="QXJ75" s="275"/>
      <c r="QXK75" s="272"/>
      <c r="QXL75" s="272"/>
      <c r="QXM75" s="273"/>
      <c r="QXN75" s="274"/>
      <c r="QXO75" s="274"/>
      <c r="QXP75"/>
      <c r="QXQ75"/>
      <c r="QXR75" s="137"/>
      <c r="QXS75" s="275"/>
      <c r="QXT75" s="272"/>
      <c r="QXU75" s="272"/>
      <c r="QXV75" s="273"/>
      <c r="QXW75" s="274"/>
      <c r="QXX75" s="274"/>
      <c r="QXY75"/>
      <c r="QXZ75"/>
      <c r="QYA75" s="137"/>
      <c r="QYB75" s="275"/>
      <c r="QYC75" s="272"/>
      <c r="QYD75" s="272"/>
      <c r="QYE75" s="273"/>
      <c r="QYF75" s="274"/>
      <c r="QYG75" s="274"/>
      <c r="QYH75"/>
      <c r="QYI75"/>
      <c r="QYJ75" s="137"/>
      <c r="QYK75" s="275"/>
      <c r="QYL75" s="272"/>
      <c r="QYM75" s="272"/>
      <c r="QYN75" s="273"/>
      <c r="QYO75" s="274"/>
      <c r="QYP75" s="274"/>
      <c r="QYQ75"/>
      <c r="QYR75"/>
      <c r="QYS75" s="137"/>
      <c r="QYT75" s="275"/>
      <c r="QYU75" s="272"/>
      <c r="QYV75" s="272"/>
      <c r="QYW75" s="273"/>
      <c r="QYX75" s="274"/>
      <c r="QYY75" s="274"/>
      <c r="QYZ75"/>
      <c r="QZA75"/>
      <c r="QZB75" s="137"/>
      <c r="QZC75" s="275"/>
      <c r="QZD75" s="272"/>
      <c r="QZE75" s="272"/>
      <c r="QZF75" s="273"/>
      <c r="QZG75" s="274"/>
      <c r="QZH75" s="274"/>
      <c r="QZI75"/>
      <c r="QZJ75"/>
      <c r="QZK75" s="137"/>
      <c r="QZL75" s="275"/>
      <c r="QZM75" s="272"/>
      <c r="QZN75" s="272"/>
      <c r="QZO75" s="273"/>
      <c r="QZP75" s="274"/>
      <c r="QZQ75" s="274"/>
      <c r="QZR75"/>
      <c r="QZS75"/>
      <c r="QZT75" s="137"/>
      <c r="QZU75" s="275"/>
      <c r="QZV75" s="272"/>
      <c r="QZW75" s="272"/>
      <c r="QZX75" s="273"/>
      <c r="QZY75" s="274"/>
      <c r="QZZ75" s="274"/>
      <c r="RAA75"/>
      <c r="RAB75"/>
      <c r="RAC75" s="137"/>
      <c r="RAD75" s="275"/>
      <c r="RAE75" s="272"/>
      <c r="RAF75" s="272"/>
      <c r="RAG75" s="273"/>
      <c r="RAH75" s="274"/>
      <c r="RAI75" s="274"/>
      <c r="RAJ75"/>
      <c r="RAK75"/>
      <c r="RAL75" s="137"/>
      <c r="RAM75" s="275"/>
      <c r="RAN75" s="272"/>
      <c r="RAO75" s="272"/>
      <c r="RAP75" s="273"/>
      <c r="RAQ75" s="274"/>
      <c r="RAR75" s="274"/>
      <c r="RAS75"/>
      <c r="RAT75"/>
      <c r="RAU75" s="137"/>
      <c r="RAV75" s="275"/>
      <c r="RAW75" s="272"/>
      <c r="RAX75" s="272"/>
      <c r="RAY75" s="273"/>
      <c r="RAZ75" s="274"/>
      <c r="RBA75" s="274"/>
      <c r="RBB75"/>
      <c r="RBC75"/>
      <c r="RBD75" s="137"/>
      <c r="RBE75" s="275"/>
      <c r="RBF75" s="272"/>
      <c r="RBG75" s="272"/>
      <c r="RBH75" s="273"/>
      <c r="RBI75" s="274"/>
      <c r="RBJ75" s="274"/>
      <c r="RBK75"/>
      <c r="RBL75"/>
      <c r="RBM75" s="137"/>
      <c r="RBN75" s="275"/>
      <c r="RBO75" s="272"/>
      <c r="RBP75" s="272"/>
      <c r="RBQ75" s="273"/>
      <c r="RBR75" s="274"/>
      <c r="RBS75" s="274"/>
      <c r="RBT75"/>
      <c r="RBU75"/>
      <c r="RBV75" s="137"/>
      <c r="RBW75" s="275"/>
      <c r="RBX75" s="272"/>
      <c r="RBY75" s="272"/>
      <c r="RBZ75" s="273"/>
      <c r="RCA75" s="274"/>
      <c r="RCB75" s="274"/>
      <c r="RCC75"/>
      <c r="RCD75"/>
      <c r="RCE75" s="137"/>
      <c r="RCF75" s="275"/>
      <c r="RCG75" s="272"/>
      <c r="RCH75" s="272"/>
      <c r="RCI75" s="273"/>
      <c r="RCJ75" s="274"/>
      <c r="RCK75" s="274"/>
      <c r="RCL75"/>
      <c r="RCM75"/>
      <c r="RCN75" s="137"/>
      <c r="RCO75" s="275"/>
      <c r="RCP75" s="272"/>
      <c r="RCQ75" s="272"/>
      <c r="RCR75" s="273"/>
      <c r="RCS75" s="274"/>
      <c r="RCT75" s="274"/>
      <c r="RCU75"/>
      <c r="RCV75"/>
      <c r="RCW75" s="137"/>
      <c r="RCX75" s="275"/>
      <c r="RCY75" s="272"/>
      <c r="RCZ75" s="272"/>
      <c r="RDA75" s="273"/>
      <c r="RDB75" s="274"/>
      <c r="RDC75" s="274"/>
      <c r="RDD75"/>
      <c r="RDE75"/>
      <c r="RDF75" s="137"/>
      <c r="RDG75" s="275"/>
      <c r="RDH75" s="272"/>
      <c r="RDI75" s="272"/>
      <c r="RDJ75" s="273"/>
      <c r="RDK75" s="274"/>
      <c r="RDL75" s="274"/>
      <c r="RDM75"/>
      <c r="RDN75"/>
      <c r="RDO75" s="137"/>
      <c r="RDP75" s="275"/>
      <c r="RDQ75" s="272"/>
      <c r="RDR75" s="272"/>
      <c r="RDS75" s="273"/>
      <c r="RDT75" s="274"/>
      <c r="RDU75" s="274"/>
      <c r="RDV75"/>
      <c r="RDW75"/>
      <c r="RDX75" s="137"/>
      <c r="RDY75" s="275"/>
      <c r="RDZ75" s="272"/>
      <c r="REA75" s="272"/>
      <c r="REB75" s="273"/>
      <c r="REC75" s="274"/>
      <c r="RED75" s="274"/>
      <c r="REE75"/>
      <c r="REF75"/>
      <c r="REG75" s="137"/>
      <c r="REH75" s="275"/>
      <c r="REI75" s="272"/>
      <c r="REJ75" s="272"/>
      <c r="REK75" s="273"/>
      <c r="REL75" s="274"/>
      <c r="REM75" s="274"/>
      <c r="REN75"/>
      <c r="REO75"/>
      <c r="REP75" s="137"/>
      <c r="REQ75" s="275"/>
      <c r="RER75" s="272"/>
      <c r="RES75" s="272"/>
      <c r="RET75" s="273"/>
      <c r="REU75" s="274"/>
      <c r="REV75" s="274"/>
      <c r="REW75"/>
      <c r="REX75"/>
      <c r="REY75" s="137"/>
      <c r="REZ75" s="275"/>
      <c r="RFA75" s="272"/>
      <c r="RFB75" s="272"/>
      <c r="RFC75" s="273"/>
      <c r="RFD75" s="274"/>
      <c r="RFE75" s="274"/>
      <c r="RFF75"/>
      <c r="RFG75"/>
      <c r="RFH75" s="137"/>
      <c r="RFI75" s="275"/>
      <c r="RFJ75" s="272"/>
      <c r="RFK75" s="272"/>
      <c r="RFL75" s="273"/>
      <c r="RFM75" s="274"/>
      <c r="RFN75" s="274"/>
      <c r="RFO75"/>
      <c r="RFP75"/>
      <c r="RFQ75" s="137"/>
      <c r="RFR75" s="275"/>
      <c r="RFS75" s="272"/>
      <c r="RFT75" s="272"/>
      <c r="RFU75" s="273"/>
      <c r="RFV75" s="274"/>
      <c r="RFW75" s="274"/>
      <c r="RFX75"/>
      <c r="RFY75"/>
      <c r="RFZ75" s="137"/>
      <c r="RGA75" s="275"/>
      <c r="RGB75" s="272"/>
      <c r="RGC75" s="272"/>
      <c r="RGD75" s="273"/>
      <c r="RGE75" s="274"/>
      <c r="RGF75" s="274"/>
      <c r="RGG75"/>
      <c r="RGH75"/>
      <c r="RGI75" s="137"/>
      <c r="RGJ75" s="275"/>
      <c r="RGK75" s="272"/>
      <c r="RGL75" s="272"/>
      <c r="RGM75" s="273"/>
      <c r="RGN75" s="274"/>
      <c r="RGO75" s="274"/>
      <c r="RGP75"/>
      <c r="RGQ75"/>
      <c r="RGR75" s="137"/>
      <c r="RGS75" s="275"/>
      <c r="RGT75" s="272"/>
      <c r="RGU75" s="272"/>
      <c r="RGV75" s="273"/>
      <c r="RGW75" s="274"/>
      <c r="RGX75" s="274"/>
      <c r="RGY75"/>
      <c r="RGZ75"/>
      <c r="RHA75" s="137"/>
      <c r="RHB75" s="275"/>
      <c r="RHC75" s="272"/>
      <c r="RHD75" s="272"/>
      <c r="RHE75" s="273"/>
      <c r="RHF75" s="274"/>
      <c r="RHG75" s="274"/>
      <c r="RHH75"/>
      <c r="RHI75"/>
      <c r="RHJ75" s="137"/>
      <c r="RHK75" s="275"/>
      <c r="RHL75" s="272"/>
      <c r="RHM75" s="272"/>
      <c r="RHN75" s="273"/>
      <c r="RHO75" s="274"/>
      <c r="RHP75" s="274"/>
      <c r="RHQ75"/>
      <c r="RHR75"/>
      <c r="RHS75" s="137"/>
      <c r="RHT75" s="275"/>
      <c r="RHU75" s="272"/>
      <c r="RHV75" s="272"/>
      <c r="RHW75" s="273"/>
      <c r="RHX75" s="274"/>
      <c r="RHY75" s="274"/>
      <c r="RHZ75"/>
      <c r="RIA75"/>
      <c r="RIB75" s="137"/>
      <c r="RIC75" s="275"/>
      <c r="RID75" s="272"/>
      <c r="RIE75" s="272"/>
      <c r="RIF75" s="273"/>
      <c r="RIG75" s="274"/>
      <c r="RIH75" s="274"/>
      <c r="RII75"/>
      <c r="RIJ75"/>
      <c r="RIK75" s="137"/>
      <c r="RIL75" s="275"/>
      <c r="RIM75" s="272"/>
      <c r="RIN75" s="272"/>
      <c r="RIO75" s="273"/>
      <c r="RIP75" s="274"/>
      <c r="RIQ75" s="274"/>
      <c r="RIR75"/>
      <c r="RIS75"/>
      <c r="RIT75" s="137"/>
      <c r="RIU75" s="275"/>
      <c r="RIV75" s="272"/>
      <c r="RIW75" s="272"/>
      <c r="RIX75" s="273"/>
      <c r="RIY75" s="274"/>
      <c r="RIZ75" s="274"/>
      <c r="RJA75"/>
      <c r="RJB75"/>
      <c r="RJC75" s="137"/>
      <c r="RJD75" s="275"/>
      <c r="RJE75" s="272"/>
      <c r="RJF75" s="272"/>
      <c r="RJG75" s="273"/>
      <c r="RJH75" s="274"/>
      <c r="RJI75" s="274"/>
      <c r="RJJ75"/>
      <c r="RJK75"/>
      <c r="RJL75" s="137"/>
      <c r="RJM75" s="275"/>
      <c r="RJN75" s="272"/>
      <c r="RJO75" s="272"/>
      <c r="RJP75" s="273"/>
      <c r="RJQ75" s="274"/>
      <c r="RJR75" s="274"/>
      <c r="RJS75"/>
      <c r="RJT75"/>
      <c r="RJU75" s="137"/>
      <c r="RJV75" s="275"/>
      <c r="RJW75" s="272"/>
      <c r="RJX75" s="272"/>
      <c r="RJY75" s="273"/>
      <c r="RJZ75" s="274"/>
      <c r="RKA75" s="274"/>
      <c r="RKB75"/>
      <c r="RKC75"/>
      <c r="RKD75" s="137"/>
      <c r="RKE75" s="275"/>
      <c r="RKF75" s="272"/>
      <c r="RKG75" s="272"/>
      <c r="RKH75" s="273"/>
      <c r="RKI75" s="274"/>
      <c r="RKJ75" s="274"/>
      <c r="RKK75"/>
      <c r="RKL75"/>
      <c r="RKM75" s="137"/>
      <c r="RKN75" s="275"/>
      <c r="RKO75" s="272"/>
      <c r="RKP75" s="272"/>
      <c r="RKQ75" s="273"/>
      <c r="RKR75" s="274"/>
      <c r="RKS75" s="274"/>
      <c r="RKT75"/>
      <c r="RKU75"/>
      <c r="RKV75" s="137"/>
      <c r="RKW75" s="275"/>
      <c r="RKX75" s="272"/>
      <c r="RKY75" s="272"/>
      <c r="RKZ75" s="273"/>
      <c r="RLA75" s="274"/>
      <c r="RLB75" s="274"/>
      <c r="RLC75"/>
      <c r="RLD75"/>
      <c r="RLE75" s="137"/>
      <c r="RLF75" s="275"/>
      <c r="RLG75" s="272"/>
      <c r="RLH75" s="272"/>
      <c r="RLI75" s="273"/>
      <c r="RLJ75" s="274"/>
      <c r="RLK75" s="274"/>
      <c r="RLL75"/>
      <c r="RLM75"/>
      <c r="RLN75" s="137"/>
      <c r="RLO75" s="275"/>
      <c r="RLP75" s="272"/>
      <c r="RLQ75" s="272"/>
      <c r="RLR75" s="273"/>
      <c r="RLS75" s="274"/>
      <c r="RLT75" s="274"/>
      <c r="RLU75"/>
      <c r="RLV75"/>
      <c r="RLW75" s="137"/>
      <c r="RLX75" s="275"/>
      <c r="RLY75" s="272"/>
      <c r="RLZ75" s="272"/>
      <c r="RMA75" s="273"/>
      <c r="RMB75" s="274"/>
      <c r="RMC75" s="274"/>
      <c r="RMD75"/>
      <c r="RME75"/>
      <c r="RMF75" s="137"/>
      <c r="RMG75" s="275"/>
      <c r="RMH75" s="272"/>
      <c r="RMI75" s="272"/>
      <c r="RMJ75" s="273"/>
      <c r="RMK75" s="274"/>
      <c r="RML75" s="274"/>
      <c r="RMM75"/>
      <c r="RMN75"/>
      <c r="RMO75" s="137"/>
      <c r="RMP75" s="275"/>
      <c r="RMQ75" s="272"/>
      <c r="RMR75" s="272"/>
      <c r="RMS75" s="273"/>
      <c r="RMT75" s="274"/>
      <c r="RMU75" s="274"/>
      <c r="RMV75"/>
      <c r="RMW75"/>
      <c r="RMX75" s="137"/>
      <c r="RMY75" s="275"/>
      <c r="RMZ75" s="272"/>
      <c r="RNA75" s="272"/>
      <c r="RNB75" s="273"/>
      <c r="RNC75" s="274"/>
      <c r="RND75" s="274"/>
      <c r="RNE75"/>
      <c r="RNF75"/>
      <c r="RNG75" s="137"/>
      <c r="RNH75" s="275"/>
      <c r="RNI75" s="272"/>
      <c r="RNJ75" s="272"/>
      <c r="RNK75" s="273"/>
      <c r="RNL75" s="274"/>
      <c r="RNM75" s="274"/>
      <c r="RNN75"/>
      <c r="RNO75"/>
      <c r="RNP75" s="137"/>
      <c r="RNQ75" s="275"/>
      <c r="RNR75" s="272"/>
      <c r="RNS75" s="272"/>
      <c r="RNT75" s="273"/>
      <c r="RNU75" s="274"/>
      <c r="RNV75" s="274"/>
      <c r="RNW75"/>
      <c r="RNX75"/>
      <c r="RNY75" s="137"/>
      <c r="RNZ75" s="275"/>
      <c r="ROA75" s="272"/>
      <c r="ROB75" s="272"/>
      <c r="ROC75" s="273"/>
      <c r="ROD75" s="274"/>
      <c r="ROE75" s="274"/>
      <c r="ROF75"/>
      <c r="ROG75"/>
      <c r="ROH75" s="137"/>
      <c r="ROI75" s="275"/>
      <c r="ROJ75" s="272"/>
      <c r="ROK75" s="272"/>
      <c r="ROL75" s="273"/>
      <c r="ROM75" s="274"/>
      <c r="RON75" s="274"/>
      <c r="ROO75"/>
      <c r="ROP75"/>
      <c r="ROQ75" s="137"/>
      <c r="ROR75" s="275"/>
      <c r="ROS75" s="272"/>
      <c r="ROT75" s="272"/>
      <c r="ROU75" s="273"/>
      <c r="ROV75" s="274"/>
      <c r="ROW75" s="274"/>
      <c r="ROX75"/>
      <c r="ROY75"/>
      <c r="ROZ75" s="137"/>
      <c r="RPA75" s="275"/>
      <c r="RPB75" s="272"/>
      <c r="RPC75" s="272"/>
      <c r="RPD75" s="273"/>
      <c r="RPE75" s="274"/>
      <c r="RPF75" s="274"/>
      <c r="RPG75"/>
      <c r="RPH75"/>
      <c r="RPI75" s="137"/>
      <c r="RPJ75" s="275"/>
      <c r="RPK75" s="272"/>
      <c r="RPL75" s="272"/>
      <c r="RPM75" s="273"/>
      <c r="RPN75" s="274"/>
      <c r="RPO75" s="274"/>
      <c r="RPP75"/>
      <c r="RPQ75"/>
      <c r="RPR75" s="137"/>
      <c r="RPS75" s="275"/>
      <c r="RPT75" s="272"/>
      <c r="RPU75" s="272"/>
      <c r="RPV75" s="273"/>
      <c r="RPW75" s="274"/>
      <c r="RPX75" s="274"/>
      <c r="RPY75"/>
      <c r="RPZ75"/>
      <c r="RQA75" s="137"/>
      <c r="RQB75" s="275"/>
      <c r="RQC75" s="272"/>
      <c r="RQD75" s="272"/>
      <c r="RQE75" s="273"/>
      <c r="RQF75" s="274"/>
      <c r="RQG75" s="274"/>
      <c r="RQH75"/>
      <c r="RQI75"/>
      <c r="RQJ75" s="137"/>
      <c r="RQK75" s="275"/>
      <c r="RQL75" s="272"/>
      <c r="RQM75" s="272"/>
      <c r="RQN75" s="273"/>
      <c r="RQO75" s="274"/>
      <c r="RQP75" s="274"/>
      <c r="RQQ75"/>
      <c r="RQR75"/>
      <c r="RQS75" s="137"/>
      <c r="RQT75" s="275"/>
      <c r="RQU75" s="272"/>
      <c r="RQV75" s="272"/>
      <c r="RQW75" s="273"/>
      <c r="RQX75" s="274"/>
      <c r="RQY75" s="274"/>
      <c r="RQZ75"/>
      <c r="RRA75"/>
      <c r="RRB75" s="137"/>
      <c r="RRC75" s="275"/>
      <c r="RRD75" s="272"/>
      <c r="RRE75" s="272"/>
      <c r="RRF75" s="273"/>
      <c r="RRG75" s="274"/>
      <c r="RRH75" s="274"/>
      <c r="RRI75"/>
      <c r="RRJ75"/>
      <c r="RRK75" s="137"/>
      <c r="RRL75" s="275"/>
      <c r="RRM75" s="272"/>
      <c r="RRN75" s="272"/>
      <c r="RRO75" s="273"/>
      <c r="RRP75" s="274"/>
      <c r="RRQ75" s="274"/>
      <c r="RRR75"/>
      <c r="RRS75"/>
      <c r="RRT75" s="137"/>
      <c r="RRU75" s="275"/>
      <c r="RRV75" s="272"/>
      <c r="RRW75" s="272"/>
      <c r="RRX75" s="273"/>
      <c r="RRY75" s="274"/>
      <c r="RRZ75" s="274"/>
      <c r="RSA75"/>
      <c r="RSB75"/>
      <c r="RSC75" s="137"/>
      <c r="RSD75" s="275"/>
      <c r="RSE75" s="272"/>
      <c r="RSF75" s="272"/>
      <c r="RSG75" s="273"/>
      <c r="RSH75" s="274"/>
      <c r="RSI75" s="274"/>
      <c r="RSJ75"/>
      <c r="RSK75"/>
      <c r="RSL75" s="137"/>
      <c r="RSM75" s="275"/>
      <c r="RSN75" s="272"/>
      <c r="RSO75" s="272"/>
      <c r="RSP75" s="273"/>
      <c r="RSQ75" s="274"/>
      <c r="RSR75" s="274"/>
      <c r="RSS75"/>
      <c r="RST75"/>
      <c r="RSU75" s="137"/>
      <c r="RSV75" s="275"/>
      <c r="RSW75" s="272"/>
      <c r="RSX75" s="272"/>
      <c r="RSY75" s="273"/>
      <c r="RSZ75" s="274"/>
      <c r="RTA75" s="274"/>
      <c r="RTB75"/>
      <c r="RTC75"/>
      <c r="RTD75" s="137"/>
      <c r="RTE75" s="275"/>
      <c r="RTF75" s="272"/>
      <c r="RTG75" s="272"/>
      <c r="RTH75" s="273"/>
      <c r="RTI75" s="274"/>
      <c r="RTJ75" s="274"/>
      <c r="RTK75"/>
      <c r="RTL75"/>
      <c r="RTM75" s="137"/>
      <c r="RTN75" s="275"/>
      <c r="RTO75" s="272"/>
      <c r="RTP75" s="272"/>
      <c r="RTQ75" s="273"/>
      <c r="RTR75" s="274"/>
      <c r="RTS75" s="274"/>
      <c r="RTT75"/>
      <c r="RTU75"/>
      <c r="RTV75" s="137"/>
      <c r="RTW75" s="275"/>
      <c r="RTX75" s="272"/>
      <c r="RTY75" s="272"/>
      <c r="RTZ75" s="273"/>
      <c r="RUA75" s="274"/>
      <c r="RUB75" s="274"/>
      <c r="RUC75"/>
      <c r="RUD75"/>
      <c r="RUE75" s="137"/>
      <c r="RUF75" s="275"/>
      <c r="RUG75" s="272"/>
      <c r="RUH75" s="272"/>
      <c r="RUI75" s="273"/>
      <c r="RUJ75" s="274"/>
      <c r="RUK75" s="274"/>
      <c r="RUL75"/>
      <c r="RUM75"/>
      <c r="RUN75" s="137"/>
      <c r="RUO75" s="275"/>
      <c r="RUP75" s="272"/>
      <c r="RUQ75" s="272"/>
      <c r="RUR75" s="273"/>
      <c r="RUS75" s="274"/>
      <c r="RUT75" s="274"/>
      <c r="RUU75"/>
      <c r="RUV75"/>
      <c r="RUW75" s="137"/>
      <c r="RUX75" s="275"/>
      <c r="RUY75" s="272"/>
      <c r="RUZ75" s="272"/>
      <c r="RVA75" s="273"/>
      <c r="RVB75" s="274"/>
      <c r="RVC75" s="274"/>
      <c r="RVD75"/>
      <c r="RVE75"/>
      <c r="RVF75" s="137"/>
      <c r="RVG75" s="275"/>
      <c r="RVH75" s="272"/>
      <c r="RVI75" s="272"/>
      <c r="RVJ75" s="273"/>
      <c r="RVK75" s="274"/>
      <c r="RVL75" s="274"/>
      <c r="RVM75"/>
      <c r="RVN75"/>
      <c r="RVO75" s="137"/>
      <c r="RVP75" s="275"/>
      <c r="RVQ75" s="272"/>
      <c r="RVR75" s="272"/>
      <c r="RVS75" s="273"/>
      <c r="RVT75" s="274"/>
      <c r="RVU75" s="274"/>
      <c r="RVV75"/>
      <c r="RVW75"/>
      <c r="RVX75" s="137"/>
      <c r="RVY75" s="275"/>
      <c r="RVZ75" s="272"/>
      <c r="RWA75" s="272"/>
      <c r="RWB75" s="273"/>
      <c r="RWC75" s="274"/>
      <c r="RWD75" s="274"/>
      <c r="RWE75"/>
      <c r="RWF75"/>
      <c r="RWG75" s="137"/>
      <c r="RWH75" s="275"/>
      <c r="RWI75" s="272"/>
      <c r="RWJ75" s="272"/>
      <c r="RWK75" s="273"/>
      <c r="RWL75" s="274"/>
      <c r="RWM75" s="274"/>
      <c r="RWN75"/>
      <c r="RWO75"/>
      <c r="RWP75" s="137"/>
      <c r="RWQ75" s="275"/>
      <c r="RWR75" s="272"/>
      <c r="RWS75" s="272"/>
      <c r="RWT75" s="273"/>
      <c r="RWU75" s="274"/>
      <c r="RWV75" s="274"/>
      <c r="RWW75"/>
      <c r="RWX75"/>
      <c r="RWY75" s="137"/>
      <c r="RWZ75" s="275"/>
      <c r="RXA75" s="272"/>
      <c r="RXB75" s="272"/>
      <c r="RXC75" s="273"/>
      <c r="RXD75" s="274"/>
      <c r="RXE75" s="274"/>
      <c r="RXF75"/>
      <c r="RXG75"/>
      <c r="RXH75" s="137"/>
      <c r="RXI75" s="275"/>
      <c r="RXJ75" s="272"/>
      <c r="RXK75" s="272"/>
      <c r="RXL75" s="273"/>
      <c r="RXM75" s="274"/>
      <c r="RXN75" s="274"/>
      <c r="RXO75"/>
      <c r="RXP75"/>
      <c r="RXQ75" s="137"/>
      <c r="RXR75" s="275"/>
      <c r="RXS75" s="272"/>
      <c r="RXT75" s="272"/>
      <c r="RXU75" s="273"/>
      <c r="RXV75" s="274"/>
      <c r="RXW75" s="274"/>
      <c r="RXX75"/>
      <c r="RXY75"/>
      <c r="RXZ75" s="137"/>
      <c r="RYA75" s="275"/>
      <c r="RYB75" s="272"/>
      <c r="RYC75" s="272"/>
      <c r="RYD75" s="273"/>
      <c r="RYE75" s="274"/>
      <c r="RYF75" s="274"/>
      <c r="RYG75"/>
      <c r="RYH75"/>
      <c r="RYI75" s="137"/>
      <c r="RYJ75" s="275"/>
      <c r="RYK75" s="272"/>
      <c r="RYL75" s="272"/>
      <c r="RYM75" s="273"/>
      <c r="RYN75" s="274"/>
      <c r="RYO75" s="274"/>
      <c r="RYP75"/>
      <c r="RYQ75"/>
      <c r="RYR75" s="137"/>
      <c r="RYS75" s="275"/>
      <c r="RYT75" s="272"/>
      <c r="RYU75" s="272"/>
      <c r="RYV75" s="273"/>
      <c r="RYW75" s="274"/>
      <c r="RYX75" s="274"/>
      <c r="RYY75"/>
      <c r="RYZ75"/>
      <c r="RZA75" s="137"/>
      <c r="RZB75" s="275"/>
      <c r="RZC75" s="272"/>
      <c r="RZD75" s="272"/>
      <c r="RZE75" s="273"/>
      <c r="RZF75" s="274"/>
      <c r="RZG75" s="274"/>
      <c r="RZH75"/>
      <c r="RZI75"/>
      <c r="RZJ75" s="137"/>
      <c r="RZK75" s="275"/>
      <c r="RZL75" s="272"/>
      <c r="RZM75" s="272"/>
      <c r="RZN75" s="273"/>
      <c r="RZO75" s="274"/>
      <c r="RZP75" s="274"/>
      <c r="RZQ75"/>
      <c r="RZR75"/>
      <c r="RZS75" s="137"/>
      <c r="RZT75" s="275"/>
      <c r="RZU75" s="272"/>
      <c r="RZV75" s="272"/>
      <c r="RZW75" s="273"/>
      <c r="RZX75" s="274"/>
      <c r="RZY75" s="274"/>
      <c r="RZZ75"/>
      <c r="SAA75"/>
      <c r="SAB75" s="137"/>
      <c r="SAC75" s="275"/>
      <c r="SAD75" s="272"/>
      <c r="SAE75" s="272"/>
      <c r="SAF75" s="273"/>
      <c r="SAG75" s="274"/>
      <c r="SAH75" s="274"/>
      <c r="SAI75"/>
      <c r="SAJ75"/>
      <c r="SAK75" s="137"/>
      <c r="SAL75" s="275"/>
      <c r="SAM75" s="272"/>
      <c r="SAN75" s="272"/>
      <c r="SAO75" s="273"/>
      <c r="SAP75" s="274"/>
      <c r="SAQ75" s="274"/>
      <c r="SAR75"/>
      <c r="SAS75"/>
      <c r="SAT75" s="137"/>
      <c r="SAU75" s="275"/>
      <c r="SAV75" s="272"/>
      <c r="SAW75" s="272"/>
      <c r="SAX75" s="273"/>
      <c r="SAY75" s="274"/>
      <c r="SAZ75" s="274"/>
      <c r="SBA75"/>
      <c r="SBB75"/>
      <c r="SBC75" s="137"/>
      <c r="SBD75" s="275"/>
      <c r="SBE75" s="272"/>
      <c r="SBF75" s="272"/>
      <c r="SBG75" s="273"/>
      <c r="SBH75" s="274"/>
      <c r="SBI75" s="274"/>
      <c r="SBJ75"/>
      <c r="SBK75"/>
      <c r="SBL75" s="137"/>
      <c r="SBM75" s="275"/>
      <c r="SBN75" s="272"/>
      <c r="SBO75" s="272"/>
      <c r="SBP75" s="273"/>
      <c r="SBQ75" s="274"/>
      <c r="SBR75" s="274"/>
      <c r="SBS75"/>
      <c r="SBT75"/>
      <c r="SBU75" s="137"/>
      <c r="SBV75" s="275"/>
      <c r="SBW75" s="272"/>
      <c r="SBX75" s="272"/>
      <c r="SBY75" s="273"/>
      <c r="SBZ75" s="274"/>
      <c r="SCA75" s="274"/>
      <c r="SCB75"/>
      <c r="SCC75"/>
      <c r="SCD75" s="137"/>
      <c r="SCE75" s="275"/>
      <c r="SCF75" s="272"/>
      <c r="SCG75" s="272"/>
      <c r="SCH75" s="273"/>
      <c r="SCI75" s="274"/>
      <c r="SCJ75" s="274"/>
      <c r="SCK75"/>
      <c r="SCL75"/>
      <c r="SCM75" s="137"/>
      <c r="SCN75" s="275"/>
      <c r="SCO75" s="272"/>
      <c r="SCP75" s="272"/>
      <c r="SCQ75" s="273"/>
      <c r="SCR75" s="274"/>
      <c r="SCS75" s="274"/>
      <c r="SCT75"/>
      <c r="SCU75"/>
      <c r="SCV75" s="137"/>
      <c r="SCW75" s="275"/>
      <c r="SCX75" s="272"/>
      <c r="SCY75" s="272"/>
      <c r="SCZ75" s="273"/>
      <c r="SDA75" s="274"/>
      <c r="SDB75" s="274"/>
      <c r="SDC75"/>
      <c r="SDD75"/>
      <c r="SDE75" s="137"/>
      <c r="SDF75" s="275"/>
      <c r="SDG75" s="272"/>
      <c r="SDH75" s="272"/>
      <c r="SDI75" s="273"/>
      <c r="SDJ75" s="274"/>
      <c r="SDK75" s="274"/>
      <c r="SDL75"/>
      <c r="SDM75"/>
      <c r="SDN75" s="137"/>
      <c r="SDO75" s="275"/>
      <c r="SDP75" s="272"/>
      <c r="SDQ75" s="272"/>
      <c r="SDR75" s="273"/>
      <c r="SDS75" s="274"/>
      <c r="SDT75" s="274"/>
      <c r="SDU75"/>
      <c r="SDV75"/>
      <c r="SDW75" s="137"/>
      <c r="SDX75" s="275"/>
      <c r="SDY75" s="272"/>
      <c r="SDZ75" s="272"/>
      <c r="SEA75" s="273"/>
      <c r="SEB75" s="274"/>
      <c r="SEC75" s="274"/>
      <c r="SED75"/>
      <c r="SEE75"/>
      <c r="SEF75" s="137"/>
      <c r="SEG75" s="275"/>
      <c r="SEH75" s="272"/>
      <c r="SEI75" s="272"/>
      <c r="SEJ75" s="273"/>
      <c r="SEK75" s="274"/>
      <c r="SEL75" s="274"/>
      <c r="SEM75"/>
      <c r="SEN75"/>
      <c r="SEO75" s="137"/>
      <c r="SEP75" s="275"/>
      <c r="SEQ75" s="272"/>
      <c r="SER75" s="272"/>
      <c r="SES75" s="273"/>
      <c r="SET75" s="274"/>
      <c r="SEU75" s="274"/>
      <c r="SEV75"/>
      <c r="SEW75"/>
      <c r="SEX75" s="137"/>
      <c r="SEY75" s="275"/>
      <c r="SEZ75" s="272"/>
      <c r="SFA75" s="272"/>
      <c r="SFB75" s="273"/>
      <c r="SFC75" s="274"/>
      <c r="SFD75" s="274"/>
      <c r="SFE75"/>
      <c r="SFF75"/>
      <c r="SFG75" s="137"/>
      <c r="SFH75" s="275"/>
      <c r="SFI75" s="272"/>
      <c r="SFJ75" s="272"/>
      <c r="SFK75" s="273"/>
      <c r="SFL75" s="274"/>
      <c r="SFM75" s="274"/>
      <c r="SFN75"/>
      <c r="SFO75"/>
      <c r="SFP75" s="137"/>
      <c r="SFQ75" s="275"/>
      <c r="SFR75" s="272"/>
      <c r="SFS75" s="272"/>
      <c r="SFT75" s="273"/>
      <c r="SFU75" s="274"/>
      <c r="SFV75" s="274"/>
      <c r="SFW75"/>
      <c r="SFX75"/>
      <c r="SFY75" s="137"/>
      <c r="SFZ75" s="275"/>
      <c r="SGA75" s="272"/>
      <c r="SGB75" s="272"/>
      <c r="SGC75" s="273"/>
      <c r="SGD75" s="274"/>
      <c r="SGE75" s="274"/>
      <c r="SGF75"/>
      <c r="SGG75"/>
      <c r="SGH75" s="137"/>
      <c r="SGI75" s="275"/>
      <c r="SGJ75" s="272"/>
      <c r="SGK75" s="272"/>
      <c r="SGL75" s="273"/>
      <c r="SGM75" s="274"/>
      <c r="SGN75" s="274"/>
      <c r="SGO75"/>
      <c r="SGP75"/>
      <c r="SGQ75" s="137"/>
      <c r="SGR75" s="275"/>
      <c r="SGS75" s="272"/>
      <c r="SGT75" s="272"/>
      <c r="SGU75" s="273"/>
      <c r="SGV75" s="274"/>
      <c r="SGW75" s="274"/>
      <c r="SGX75"/>
      <c r="SGY75"/>
      <c r="SGZ75" s="137"/>
      <c r="SHA75" s="275"/>
      <c r="SHB75" s="272"/>
      <c r="SHC75" s="272"/>
      <c r="SHD75" s="273"/>
      <c r="SHE75" s="274"/>
      <c r="SHF75" s="274"/>
      <c r="SHG75"/>
      <c r="SHH75"/>
      <c r="SHI75" s="137"/>
      <c r="SHJ75" s="275"/>
      <c r="SHK75" s="272"/>
      <c r="SHL75" s="272"/>
      <c r="SHM75" s="273"/>
      <c r="SHN75" s="274"/>
      <c r="SHO75" s="274"/>
      <c r="SHP75"/>
      <c r="SHQ75"/>
      <c r="SHR75" s="137"/>
      <c r="SHS75" s="275"/>
      <c r="SHT75" s="272"/>
      <c r="SHU75" s="272"/>
      <c r="SHV75" s="273"/>
      <c r="SHW75" s="274"/>
      <c r="SHX75" s="274"/>
      <c r="SHY75"/>
      <c r="SHZ75"/>
      <c r="SIA75" s="137"/>
      <c r="SIB75" s="275"/>
      <c r="SIC75" s="272"/>
      <c r="SID75" s="272"/>
      <c r="SIE75" s="273"/>
      <c r="SIF75" s="274"/>
      <c r="SIG75" s="274"/>
      <c r="SIH75"/>
      <c r="SII75"/>
      <c r="SIJ75" s="137"/>
      <c r="SIK75" s="275"/>
      <c r="SIL75" s="272"/>
      <c r="SIM75" s="272"/>
      <c r="SIN75" s="273"/>
      <c r="SIO75" s="274"/>
      <c r="SIP75" s="274"/>
      <c r="SIQ75"/>
      <c r="SIR75"/>
      <c r="SIS75" s="137"/>
      <c r="SIT75" s="275"/>
      <c r="SIU75" s="272"/>
      <c r="SIV75" s="272"/>
      <c r="SIW75" s="273"/>
      <c r="SIX75" s="274"/>
      <c r="SIY75" s="274"/>
      <c r="SIZ75"/>
      <c r="SJA75"/>
      <c r="SJB75" s="137"/>
      <c r="SJC75" s="275"/>
      <c r="SJD75" s="272"/>
      <c r="SJE75" s="272"/>
      <c r="SJF75" s="273"/>
      <c r="SJG75" s="274"/>
      <c r="SJH75" s="274"/>
      <c r="SJI75"/>
      <c r="SJJ75"/>
      <c r="SJK75" s="137"/>
      <c r="SJL75" s="275"/>
      <c r="SJM75" s="272"/>
      <c r="SJN75" s="272"/>
      <c r="SJO75" s="273"/>
      <c r="SJP75" s="274"/>
      <c r="SJQ75" s="274"/>
      <c r="SJR75"/>
      <c r="SJS75"/>
      <c r="SJT75" s="137"/>
      <c r="SJU75" s="275"/>
      <c r="SJV75" s="272"/>
      <c r="SJW75" s="272"/>
      <c r="SJX75" s="273"/>
      <c r="SJY75" s="274"/>
      <c r="SJZ75" s="274"/>
      <c r="SKA75"/>
      <c r="SKB75"/>
      <c r="SKC75" s="137"/>
      <c r="SKD75" s="275"/>
      <c r="SKE75" s="272"/>
      <c r="SKF75" s="272"/>
      <c r="SKG75" s="273"/>
      <c r="SKH75" s="274"/>
      <c r="SKI75" s="274"/>
      <c r="SKJ75"/>
      <c r="SKK75"/>
      <c r="SKL75" s="137"/>
      <c r="SKM75" s="275"/>
      <c r="SKN75" s="272"/>
      <c r="SKO75" s="272"/>
      <c r="SKP75" s="273"/>
      <c r="SKQ75" s="274"/>
      <c r="SKR75" s="274"/>
      <c r="SKS75"/>
      <c r="SKT75"/>
      <c r="SKU75" s="137"/>
      <c r="SKV75" s="275"/>
      <c r="SKW75" s="272"/>
      <c r="SKX75" s="272"/>
      <c r="SKY75" s="273"/>
      <c r="SKZ75" s="274"/>
      <c r="SLA75" s="274"/>
      <c r="SLB75"/>
      <c r="SLC75"/>
      <c r="SLD75" s="137"/>
      <c r="SLE75" s="275"/>
      <c r="SLF75" s="272"/>
      <c r="SLG75" s="272"/>
      <c r="SLH75" s="273"/>
      <c r="SLI75" s="274"/>
      <c r="SLJ75" s="274"/>
      <c r="SLK75"/>
      <c r="SLL75"/>
      <c r="SLM75" s="137"/>
      <c r="SLN75" s="275"/>
      <c r="SLO75" s="272"/>
      <c r="SLP75" s="272"/>
      <c r="SLQ75" s="273"/>
      <c r="SLR75" s="274"/>
      <c r="SLS75" s="274"/>
      <c r="SLT75"/>
      <c r="SLU75"/>
      <c r="SLV75" s="137"/>
      <c r="SLW75" s="275"/>
      <c r="SLX75" s="272"/>
      <c r="SLY75" s="272"/>
      <c r="SLZ75" s="273"/>
      <c r="SMA75" s="274"/>
      <c r="SMB75" s="274"/>
      <c r="SMC75"/>
      <c r="SMD75"/>
      <c r="SME75" s="137"/>
      <c r="SMF75" s="275"/>
      <c r="SMG75" s="272"/>
      <c r="SMH75" s="272"/>
      <c r="SMI75" s="273"/>
      <c r="SMJ75" s="274"/>
      <c r="SMK75" s="274"/>
      <c r="SML75"/>
      <c r="SMM75"/>
      <c r="SMN75" s="137"/>
      <c r="SMO75" s="275"/>
      <c r="SMP75" s="272"/>
      <c r="SMQ75" s="272"/>
      <c r="SMR75" s="273"/>
      <c r="SMS75" s="274"/>
      <c r="SMT75" s="274"/>
      <c r="SMU75"/>
      <c r="SMV75"/>
      <c r="SMW75" s="137"/>
      <c r="SMX75" s="275"/>
      <c r="SMY75" s="272"/>
      <c r="SMZ75" s="272"/>
      <c r="SNA75" s="273"/>
      <c r="SNB75" s="274"/>
      <c r="SNC75" s="274"/>
      <c r="SND75"/>
      <c r="SNE75"/>
      <c r="SNF75" s="137"/>
      <c r="SNG75" s="275"/>
      <c r="SNH75" s="272"/>
      <c r="SNI75" s="272"/>
      <c r="SNJ75" s="273"/>
      <c r="SNK75" s="274"/>
      <c r="SNL75" s="274"/>
      <c r="SNM75"/>
      <c r="SNN75"/>
      <c r="SNO75" s="137"/>
      <c r="SNP75" s="275"/>
      <c r="SNQ75" s="272"/>
      <c r="SNR75" s="272"/>
      <c r="SNS75" s="273"/>
      <c r="SNT75" s="274"/>
      <c r="SNU75" s="274"/>
      <c r="SNV75"/>
      <c r="SNW75"/>
      <c r="SNX75" s="137"/>
      <c r="SNY75" s="275"/>
      <c r="SNZ75" s="272"/>
      <c r="SOA75" s="272"/>
      <c r="SOB75" s="273"/>
      <c r="SOC75" s="274"/>
      <c r="SOD75" s="274"/>
      <c r="SOE75"/>
      <c r="SOF75"/>
      <c r="SOG75" s="137"/>
      <c r="SOH75" s="275"/>
      <c r="SOI75" s="272"/>
      <c r="SOJ75" s="272"/>
      <c r="SOK75" s="273"/>
      <c r="SOL75" s="274"/>
      <c r="SOM75" s="274"/>
      <c r="SON75"/>
      <c r="SOO75"/>
      <c r="SOP75" s="137"/>
      <c r="SOQ75" s="275"/>
      <c r="SOR75" s="272"/>
      <c r="SOS75" s="272"/>
      <c r="SOT75" s="273"/>
      <c r="SOU75" s="274"/>
      <c r="SOV75" s="274"/>
      <c r="SOW75"/>
      <c r="SOX75"/>
      <c r="SOY75" s="137"/>
      <c r="SOZ75" s="275"/>
      <c r="SPA75" s="272"/>
      <c r="SPB75" s="272"/>
      <c r="SPC75" s="273"/>
      <c r="SPD75" s="274"/>
      <c r="SPE75" s="274"/>
      <c r="SPF75"/>
      <c r="SPG75"/>
      <c r="SPH75" s="137"/>
      <c r="SPI75" s="275"/>
      <c r="SPJ75" s="272"/>
      <c r="SPK75" s="272"/>
      <c r="SPL75" s="273"/>
      <c r="SPM75" s="274"/>
      <c r="SPN75" s="274"/>
      <c r="SPO75"/>
      <c r="SPP75"/>
      <c r="SPQ75" s="137"/>
      <c r="SPR75" s="275"/>
      <c r="SPS75" s="272"/>
      <c r="SPT75" s="272"/>
      <c r="SPU75" s="273"/>
      <c r="SPV75" s="274"/>
      <c r="SPW75" s="274"/>
      <c r="SPX75"/>
      <c r="SPY75"/>
      <c r="SPZ75" s="137"/>
      <c r="SQA75" s="275"/>
      <c r="SQB75" s="272"/>
      <c r="SQC75" s="272"/>
      <c r="SQD75" s="273"/>
      <c r="SQE75" s="274"/>
      <c r="SQF75" s="274"/>
      <c r="SQG75"/>
      <c r="SQH75"/>
      <c r="SQI75" s="137"/>
      <c r="SQJ75" s="275"/>
      <c r="SQK75" s="272"/>
      <c r="SQL75" s="272"/>
      <c r="SQM75" s="273"/>
      <c r="SQN75" s="274"/>
      <c r="SQO75" s="274"/>
      <c r="SQP75"/>
      <c r="SQQ75"/>
      <c r="SQR75" s="137"/>
      <c r="SQS75" s="275"/>
      <c r="SQT75" s="272"/>
      <c r="SQU75" s="272"/>
      <c r="SQV75" s="273"/>
      <c r="SQW75" s="274"/>
      <c r="SQX75" s="274"/>
      <c r="SQY75"/>
      <c r="SQZ75"/>
      <c r="SRA75" s="137"/>
      <c r="SRB75" s="275"/>
      <c r="SRC75" s="272"/>
      <c r="SRD75" s="272"/>
      <c r="SRE75" s="273"/>
      <c r="SRF75" s="274"/>
      <c r="SRG75" s="274"/>
      <c r="SRH75"/>
      <c r="SRI75"/>
      <c r="SRJ75" s="137"/>
      <c r="SRK75" s="275"/>
      <c r="SRL75" s="272"/>
      <c r="SRM75" s="272"/>
      <c r="SRN75" s="273"/>
      <c r="SRO75" s="274"/>
      <c r="SRP75" s="274"/>
      <c r="SRQ75"/>
      <c r="SRR75"/>
      <c r="SRS75" s="137"/>
      <c r="SRT75" s="275"/>
      <c r="SRU75" s="272"/>
      <c r="SRV75" s="272"/>
      <c r="SRW75" s="273"/>
      <c r="SRX75" s="274"/>
      <c r="SRY75" s="274"/>
      <c r="SRZ75"/>
      <c r="SSA75"/>
      <c r="SSB75" s="137"/>
      <c r="SSC75" s="275"/>
      <c r="SSD75" s="272"/>
      <c r="SSE75" s="272"/>
      <c r="SSF75" s="273"/>
      <c r="SSG75" s="274"/>
      <c r="SSH75" s="274"/>
      <c r="SSI75"/>
      <c r="SSJ75"/>
      <c r="SSK75" s="137"/>
      <c r="SSL75" s="275"/>
      <c r="SSM75" s="272"/>
      <c r="SSN75" s="272"/>
      <c r="SSO75" s="273"/>
      <c r="SSP75" s="274"/>
      <c r="SSQ75" s="274"/>
      <c r="SSR75"/>
      <c r="SSS75"/>
      <c r="SST75" s="137"/>
      <c r="SSU75" s="275"/>
      <c r="SSV75" s="272"/>
      <c r="SSW75" s="272"/>
      <c r="SSX75" s="273"/>
      <c r="SSY75" s="274"/>
      <c r="SSZ75" s="274"/>
      <c r="STA75"/>
      <c r="STB75"/>
      <c r="STC75" s="137"/>
      <c r="STD75" s="275"/>
      <c r="STE75" s="272"/>
      <c r="STF75" s="272"/>
      <c r="STG75" s="273"/>
      <c r="STH75" s="274"/>
      <c r="STI75" s="274"/>
      <c r="STJ75"/>
      <c r="STK75"/>
      <c r="STL75" s="137"/>
      <c r="STM75" s="275"/>
      <c r="STN75" s="272"/>
      <c r="STO75" s="272"/>
      <c r="STP75" s="273"/>
      <c r="STQ75" s="274"/>
      <c r="STR75" s="274"/>
      <c r="STS75"/>
      <c r="STT75"/>
      <c r="STU75" s="137"/>
      <c r="STV75" s="275"/>
      <c r="STW75" s="272"/>
      <c r="STX75" s="272"/>
      <c r="STY75" s="273"/>
      <c r="STZ75" s="274"/>
      <c r="SUA75" s="274"/>
      <c r="SUB75"/>
      <c r="SUC75"/>
      <c r="SUD75" s="137"/>
      <c r="SUE75" s="275"/>
      <c r="SUF75" s="272"/>
      <c r="SUG75" s="272"/>
      <c r="SUH75" s="273"/>
      <c r="SUI75" s="274"/>
      <c r="SUJ75" s="274"/>
      <c r="SUK75"/>
      <c r="SUL75"/>
      <c r="SUM75" s="137"/>
      <c r="SUN75" s="275"/>
      <c r="SUO75" s="272"/>
      <c r="SUP75" s="272"/>
      <c r="SUQ75" s="273"/>
      <c r="SUR75" s="274"/>
      <c r="SUS75" s="274"/>
      <c r="SUT75"/>
      <c r="SUU75"/>
      <c r="SUV75" s="137"/>
      <c r="SUW75" s="275"/>
      <c r="SUX75" s="272"/>
      <c r="SUY75" s="272"/>
      <c r="SUZ75" s="273"/>
      <c r="SVA75" s="274"/>
      <c r="SVB75" s="274"/>
      <c r="SVC75"/>
      <c r="SVD75"/>
      <c r="SVE75" s="137"/>
      <c r="SVF75" s="275"/>
      <c r="SVG75" s="272"/>
      <c r="SVH75" s="272"/>
      <c r="SVI75" s="273"/>
      <c r="SVJ75" s="274"/>
      <c r="SVK75" s="274"/>
      <c r="SVL75"/>
      <c r="SVM75"/>
      <c r="SVN75" s="137"/>
      <c r="SVO75" s="275"/>
      <c r="SVP75" s="272"/>
      <c r="SVQ75" s="272"/>
      <c r="SVR75" s="273"/>
      <c r="SVS75" s="274"/>
      <c r="SVT75" s="274"/>
      <c r="SVU75"/>
      <c r="SVV75"/>
      <c r="SVW75" s="137"/>
      <c r="SVX75" s="275"/>
      <c r="SVY75" s="272"/>
      <c r="SVZ75" s="272"/>
      <c r="SWA75" s="273"/>
      <c r="SWB75" s="274"/>
      <c r="SWC75" s="274"/>
      <c r="SWD75"/>
      <c r="SWE75"/>
      <c r="SWF75" s="137"/>
      <c r="SWG75" s="275"/>
      <c r="SWH75" s="272"/>
      <c r="SWI75" s="272"/>
      <c r="SWJ75" s="273"/>
      <c r="SWK75" s="274"/>
      <c r="SWL75" s="274"/>
      <c r="SWM75"/>
      <c r="SWN75"/>
      <c r="SWO75" s="137"/>
      <c r="SWP75" s="275"/>
      <c r="SWQ75" s="272"/>
      <c r="SWR75" s="272"/>
      <c r="SWS75" s="273"/>
      <c r="SWT75" s="274"/>
      <c r="SWU75" s="274"/>
      <c r="SWV75"/>
      <c r="SWW75"/>
      <c r="SWX75" s="137"/>
      <c r="SWY75" s="275"/>
      <c r="SWZ75" s="272"/>
      <c r="SXA75" s="272"/>
      <c r="SXB75" s="273"/>
      <c r="SXC75" s="274"/>
      <c r="SXD75" s="274"/>
      <c r="SXE75"/>
      <c r="SXF75"/>
      <c r="SXG75" s="137"/>
      <c r="SXH75" s="275"/>
      <c r="SXI75" s="272"/>
      <c r="SXJ75" s="272"/>
      <c r="SXK75" s="273"/>
      <c r="SXL75" s="274"/>
      <c r="SXM75" s="274"/>
      <c r="SXN75"/>
      <c r="SXO75"/>
      <c r="SXP75" s="137"/>
      <c r="SXQ75" s="275"/>
      <c r="SXR75" s="272"/>
      <c r="SXS75" s="272"/>
      <c r="SXT75" s="273"/>
      <c r="SXU75" s="274"/>
      <c r="SXV75" s="274"/>
      <c r="SXW75"/>
      <c r="SXX75"/>
      <c r="SXY75" s="137"/>
      <c r="SXZ75" s="275"/>
      <c r="SYA75" s="272"/>
      <c r="SYB75" s="272"/>
      <c r="SYC75" s="273"/>
      <c r="SYD75" s="274"/>
      <c r="SYE75" s="274"/>
      <c r="SYF75"/>
      <c r="SYG75"/>
      <c r="SYH75" s="137"/>
      <c r="SYI75" s="275"/>
      <c r="SYJ75" s="272"/>
      <c r="SYK75" s="272"/>
      <c r="SYL75" s="273"/>
      <c r="SYM75" s="274"/>
      <c r="SYN75" s="274"/>
      <c r="SYO75"/>
      <c r="SYP75"/>
      <c r="SYQ75" s="137"/>
      <c r="SYR75" s="275"/>
      <c r="SYS75" s="272"/>
      <c r="SYT75" s="272"/>
      <c r="SYU75" s="273"/>
      <c r="SYV75" s="274"/>
      <c r="SYW75" s="274"/>
      <c r="SYX75"/>
      <c r="SYY75"/>
      <c r="SYZ75" s="137"/>
      <c r="SZA75" s="275"/>
      <c r="SZB75" s="272"/>
      <c r="SZC75" s="272"/>
      <c r="SZD75" s="273"/>
      <c r="SZE75" s="274"/>
      <c r="SZF75" s="274"/>
      <c r="SZG75"/>
      <c r="SZH75"/>
      <c r="SZI75" s="137"/>
      <c r="SZJ75" s="275"/>
      <c r="SZK75" s="272"/>
      <c r="SZL75" s="272"/>
      <c r="SZM75" s="273"/>
      <c r="SZN75" s="274"/>
      <c r="SZO75" s="274"/>
      <c r="SZP75"/>
      <c r="SZQ75"/>
      <c r="SZR75" s="137"/>
      <c r="SZS75" s="275"/>
      <c r="SZT75" s="272"/>
      <c r="SZU75" s="272"/>
      <c r="SZV75" s="273"/>
      <c r="SZW75" s="274"/>
      <c r="SZX75" s="274"/>
      <c r="SZY75"/>
      <c r="SZZ75"/>
      <c r="TAA75" s="137"/>
      <c r="TAB75" s="275"/>
      <c r="TAC75" s="272"/>
      <c r="TAD75" s="272"/>
      <c r="TAE75" s="273"/>
      <c r="TAF75" s="274"/>
      <c r="TAG75" s="274"/>
      <c r="TAH75"/>
      <c r="TAI75"/>
      <c r="TAJ75" s="137"/>
      <c r="TAK75" s="275"/>
      <c r="TAL75" s="272"/>
      <c r="TAM75" s="272"/>
      <c r="TAN75" s="273"/>
      <c r="TAO75" s="274"/>
      <c r="TAP75" s="274"/>
      <c r="TAQ75"/>
      <c r="TAR75"/>
      <c r="TAS75" s="137"/>
      <c r="TAT75" s="275"/>
      <c r="TAU75" s="272"/>
      <c r="TAV75" s="272"/>
      <c r="TAW75" s="273"/>
      <c r="TAX75" s="274"/>
      <c r="TAY75" s="274"/>
      <c r="TAZ75"/>
      <c r="TBA75"/>
      <c r="TBB75" s="137"/>
      <c r="TBC75" s="275"/>
      <c r="TBD75" s="272"/>
      <c r="TBE75" s="272"/>
      <c r="TBF75" s="273"/>
      <c r="TBG75" s="274"/>
      <c r="TBH75" s="274"/>
      <c r="TBI75"/>
      <c r="TBJ75"/>
      <c r="TBK75" s="137"/>
      <c r="TBL75" s="275"/>
      <c r="TBM75" s="272"/>
      <c r="TBN75" s="272"/>
      <c r="TBO75" s="273"/>
      <c r="TBP75" s="274"/>
      <c r="TBQ75" s="274"/>
      <c r="TBR75"/>
      <c r="TBS75"/>
      <c r="TBT75" s="137"/>
      <c r="TBU75" s="275"/>
      <c r="TBV75" s="272"/>
      <c r="TBW75" s="272"/>
      <c r="TBX75" s="273"/>
      <c r="TBY75" s="274"/>
      <c r="TBZ75" s="274"/>
      <c r="TCA75"/>
      <c r="TCB75"/>
      <c r="TCC75" s="137"/>
      <c r="TCD75" s="275"/>
      <c r="TCE75" s="272"/>
      <c r="TCF75" s="272"/>
      <c r="TCG75" s="273"/>
      <c r="TCH75" s="274"/>
      <c r="TCI75" s="274"/>
      <c r="TCJ75"/>
      <c r="TCK75"/>
      <c r="TCL75" s="137"/>
      <c r="TCM75" s="275"/>
      <c r="TCN75" s="272"/>
      <c r="TCO75" s="272"/>
      <c r="TCP75" s="273"/>
      <c r="TCQ75" s="274"/>
      <c r="TCR75" s="274"/>
      <c r="TCS75"/>
      <c r="TCT75"/>
      <c r="TCU75" s="137"/>
      <c r="TCV75" s="275"/>
      <c r="TCW75" s="272"/>
      <c r="TCX75" s="272"/>
      <c r="TCY75" s="273"/>
      <c r="TCZ75" s="274"/>
      <c r="TDA75" s="274"/>
      <c r="TDB75"/>
      <c r="TDC75"/>
      <c r="TDD75" s="137"/>
      <c r="TDE75" s="275"/>
      <c r="TDF75" s="272"/>
      <c r="TDG75" s="272"/>
      <c r="TDH75" s="273"/>
      <c r="TDI75" s="274"/>
      <c r="TDJ75" s="274"/>
      <c r="TDK75"/>
      <c r="TDL75"/>
      <c r="TDM75" s="137"/>
      <c r="TDN75" s="275"/>
      <c r="TDO75" s="272"/>
      <c r="TDP75" s="272"/>
      <c r="TDQ75" s="273"/>
      <c r="TDR75" s="274"/>
      <c r="TDS75" s="274"/>
      <c r="TDT75"/>
      <c r="TDU75"/>
      <c r="TDV75" s="137"/>
      <c r="TDW75" s="275"/>
      <c r="TDX75" s="272"/>
      <c r="TDY75" s="272"/>
      <c r="TDZ75" s="273"/>
      <c r="TEA75" s="274"/>
      <c r="TEB75" s="274"/>
      <c r="TEC75"/>
      <c r="TED75"/>
      <c r="TEE75" s="137"/>
      <c r="TEF75" s="275"/>
      <c r="TEG75" s="272"/>
      <c r="TEH75" s="272"/>
      <c r="TEI75" s="273"/>
      <c r="TEJ75" s="274"/>
      <c r="TEK75" s="274"/>
      <c r="TEL75"/>
      <c r="TEM75"/>
      <c r="TEN75" s="137"/>
      <c r="TEO75" s="275"/>
      <c r="TEP75" s="272"/>
      <c r="TEQ75" s="272"/>
      <c r="TER75" s="273"/>
      <c r="TES75" s="274"/>
      <c r="TET75" s="274"/>
      <c r="TEU75"/>
      <c r="TEV75"/>
      <c r="TEW75" s="137"/>
      <c r="TEX75" s="275"/>
      <c r="TEY75" s="272"/>
      <c r="TEZ75" s="272"/>
      <c r="TFA75" s="273"/>
      <c r="TFB75" s="274"/>
      <c r="TFC75" s="274"/>
      <c r="TFD75"/>
      <c r="TFE75"/>
      <c r="TFF75" s="137"/>
      <c r="TFG75" s="275"/>
      <c r="TFH75" s="272"/>
      <c r="TFI75" s="272"/>
      <c r="TFJ75" s="273"/>
      <c r="TFK75" s="274"/>
      <c r="TFL75" s="274"/>
      <c r="TFM75"/>
      <c r="TFN75"/>
      <c r="TFO75" s="137"/>
      <c r="TFP75" s="275"/>
      <c r="TFQ75" s="272"/>
      <c r="TFR75" s="272"/>
      <c r="TFS75" s="273"/>
      <c r="TFT75" s="274"/>
      <c r="TFU75" s="274"/>
      <c r="TFV75"/>
      <c r="TFW75"/>
      <c r="TFX75" s="137"/>
      <c r="TFY75" s="275"/>
      <c r="TFZ75" s="272"/>
      <c r="TGA75" s="272"/>
      <c r="TGB75" s="273"/>
      <c r="TGC75" s="274"/>
      <c r="TGD75" s="274"/>
      <c r="TGE75"/>
      <c r="TGF75"/>
      <c r="TGG75" s="137"/>
      <c r="TGH75" s="275"/>
      <c r="TGI75" s="272"/>
      <c r="TGJ75" s="272"/>
      <c r="TGK75" s="273"/>
      <c r="TGL75" s="274"/>
      <c r="TGM75" s="274"/>
      <c r="TGN75"/>
      <c r="TGO75"/>
      <c r="TGP75" s="137"/>
      <c r="TGQ75" s="275"/>
      <c r="TGR75" s="272"/>
      <c r="TGS75" s="272"/>
      <c r="TGT75" s="273"/>
      <c r="TGU75" s="274"/>
      <c r="TGV75" s="274"/>
      <c r="TGW75"/>
      <c r="TGX75"/>
      <c r="TGY75" s="137"/>
      <c r="TGZ75" s="275"/>
      <c r="THA75" s="272"/>
      <c r="THB75" s="272"/>
      <c r="THC75" s="273"/>
      <c r="THD75" s="274"/>
      <c r="THE75" s="274"/>
      <c r="THF75"/>
      <c r="THG75"/>
      <c r="THH75" s="137"/>
      <c r="THI75" s="275"/>
      <c r="THJ75" s="272"/>
      <c r="THK75" s="272"/>
      <c r="THL75" s="273"/>
      <c r="THM75" s="274"/>
      <c r="THN75" s="274"/>
      <c r="THO75"/>
      <c r="THP75"/>
      <c r="THQ75" s="137"/>
      <c r="THR75" s="275"/>
      <c r="THS75" s="272"/>
      <c r="THT75" s="272"/>
      <c r="THU75" s="273"/>
      <c r="THV75" s="274"/>
      <c r="THW75" s="274"/>
      <c r="THX75"/>
      <c r="THY75"/>
      <c r="THZ75" s="137"/>
      <c r="TIA75" s="275"/>
      <c r="TIB75" s="272"/>
      <c r="TIC75" s="272"/>
      <c r="TID75" s="273"/>
      <c r="TIE75" s="274"/>
      <c r="TIF75" s="274"/>
      <c r="TIG75"/>
      <c r="TIH75"/>
      <c r="TII75" s="137"/>
      <c r="TIJ75" s="275"/>
      <c r="TIK75" s="272"/>
      <c r="TIL75" s="272"/>
      <c r="TIM75" s="273"/>
      <c r="TIN75" s="274"/>
      <c r="TIO75" s="274"/>
      <c r="TIP75"/>
      <c r="TIQ75"/>
      <c r="TIR75" s="137"/>
      <c r="TIS75" s="275"/>
      <c r="TIT75" s="272"/>
      <c r="TIU75" s="272"/>
      <c r="TIV75" s="273"/>
      <c r="TIW75" s="274"/>
      <c r="TIX75" s="274"/>
      <c r="TIY75"/>
      <c r="TIZ75"/>
      <c r="TJA75" s="137"/>
      <c r="TJB75" s="275"/>
      <c r="TJC75" s="272"/>
      <c r="TJD75" s="272"/>
      <c r="TJE75" s="273"/>
      <c r="TJF75" s="274"/>
      <c r="TJG75" s="274"/>
      <c r="TJH75"/>
      <c r="TJI75"/>
      <c r="TJJ75" s="137"/>
      <c r="TJK75" s="275"/>
      <c r="TJL75" s="272"/>
      <c r="TJM75" s="272"/>
      <c r="TJN75" s="273"/>
      <c r="TJO75" s="274"/>
      <c r="TJP75" s="274"/>
      <c r="TJQ75"/>
      <c r="TJR75"/>
      <c r="TJS75" s="137"/>
      <c r="TJT75" s="275"/>
      <c r="TJU75" s="272"/>
      <c r="TJV75" s="272"/>
      <c r="TJW75" s="273"/>
      <c r="TJX75" s="274"/>
      <c r="TJY75" s="274"/>
      <c r="TJZ75"/>
      <c r="TKA75"/>
      <c r="TKB75" s="137"/>
      <c r="TKC75" s="275"/>
      <c r="TKD75" s="272"/>
      <c r="TKE75" s="272"/>
      <c r="TKF75" s="273"/>
      <c r="TKG75" s="274"/>
      <c r="TKH75" s="274"/>
      <c r="TKI75"/>
      <c r="TKJ75"/>
      <c r="TKK75" s="137"/>
      <c r="TKL75" s="275"/>
      <c r="TKM75" s="272"/>
      <c r="TKN75" s="272"/>
      <c r="TKO75" s="273"/>
      <c r="TKP75" s="274"/>
      <c r="TKQ75" s="274"/>
      <c r="TKR75"/>
      <c r="TKS75"/>
      <c r="TKT75" s="137"/>
      <c r="TKU75" s="275"/>
      <c r="TKV75" s="272"/>
      <c r="TKW75" s="272"/>
      <c r="TKX75" s="273"/>
      <c r="TKY75" s="274"/>
      <c r="TKZ75" s="274"/>
      <c r="TLA75"/>
      <c r="TLB75"/>
      <c r="TLC75" s="137"/>
      <c r="TLD75" s="275"/>
      <c r="TLE75" s="272"/>
      <c r="TLF75" s="272"/>
      <c r="TLG75" s="273"/>
      <c r="TLH75" s="274"/>
      <c r="TLI75" s="274"/>
      <c r="TLJ75"/>
      <c r="TLK75"/>
      <c r="TLL75" s="137"/>
      <c r="TLM75" s="275"/>
      <c r="TLN75" s="272"/>
      <c r="TLO75" s="272"/>
      <c r="TLP75" s="273"/>
      <c r="TLQ75" s="274"/>
      <c r="TLR75" s="274"/>
      <c r="TLS75"/>
      <c r="TLT75"/>
      <c r="TLU75" s="137"/>
      <c r="TLV75" s="275"/>
      <c r="TLW75" s="272"/>
      <c r="TLX75" s="272"/>
      <c r="TLY75" s="273"/>
      <c r="TLZ75" s="274"/>
      <c r="TMA75" s="274"/>
      <c r="TMB75"/>
      <c r="TMC75"/>
      <c r="TMD75" s="137"/>
      <c r="TME75" s="275"/>
      <c r="TMF75" s="272"/>
      <c r="TMG75" s="272"/>
      <c r="TMH75" s="273"/>
      <c r="TMI75" s="274"/>
      <c r="TMJ75" s="274"/>
      <c r="TMK75"/>
      <c r="TML75"/>
      <c r="TMM75" s="137"/>
      <c r="TMN75" s="275"/>
      <c r="TMO75" s="272"/>
      <c r="TMP75" s="272"/>
      <c r="TMQ75" s="273"/>
      <c r="TMR75" s="274"/>
      <c r="TMS75" s="274"/>
      <c r="TMT75"/>
      <c r="TMU75"/>
      <c r="TMV75" s="137"/>
      <c r="TMW75" s="275"/>
      <c r="TMX75" s="272"/>
      <c r="TMY75" s="272"/>
      <c r="TMZ75" s="273"/>
      <c r="TNA75" s="274"/>
      <c r="TNB75" s="274"/>
      <c r="TNC75"/>
      <c r="TND75"/>
      <c r="TNE75" s="137"/>
      <c r="TNF75" s="275"/>
      <c r="TNG75" s="272"/>
      <c r="TNH75" s="272"/>
      <c r="TNI75" s="273"/>
      <c r="TNJ75" s="274"/>
      <c r="TNK75" s="274"/>
      <c r="TNL75"/>
      <c r="TNM75"/>
      <c r="TNN75" s="137"/>
      <c r="TNO75" s="275"/>
      <c r="TNP75" s="272"/>
      <c r="TNQ75" s="272"/>
      <c r="TNR75" s="273"/>
      <c r="TNS75" s="274"/>
      <c r="TNT75" s="274"/>
      <c r="TNU75"/>
      <c r="TNV75"/>
      <c r="TNW75" s="137"/>
      <c r="TNX75" s="275"/>
      <c r="TNY75" s="272"/>
      <c r="TNZ75" s="272"/>
      <c r="TOA75" s="273"/>
      <c r="TOB75" s="274"/>
      <c r="TOC75" s="274"/>
      <c r="TOD75"/>
      <c r="TOE75"/>
      <c r="TOF75" s="137"/>
      <c r="TOG75" s="275"/>
      <c r="TOH75" s="272"/>
      <c r="TOI75" s="272"/>
      <c r="TOJ75" s="273"/>
      <c r="TOK75" s="274"/>
      <c r="TOL75" s="274"/>
      <c r="TOM75"/>
      <c r="TON75"/>
      <c r="TOO75" s="137"/>
      <c r="TOP75" s="275"/>
      <c r="TOQ75" s="272"/>
      <c r="TOR75" s="272"/>
      <c r="TOS75" s="273"/>
      <c r="TOT75" s="274"/>
      <c r="TOU75" s="274"/>
      <c r="TOV75"/>
      <c r="TOW75"/>
      <c r="TOX75" s="137"/>
      <c r="TOY75" s="275"/>
      <c r="TOZ75" s="272"/>
      <c r="TPA75" s="272"/>
      <c r="TPB75" s="273"/>
      <c r="TPC75" s="274"/>
      <c r="TPD75" s="274"/>
      <c r="TPE75"/>
      <c r="TPF75"/>
      <c r="TPG75" s="137"/>
      <c r="TPH75" s="275"/>
      <c r="TPI75" s="272"/>
      <c r="TPJ75" s="272"/>
      <c r="TPK75" s="273"/>
      <c r="TPL75" s="274"/>
      <c r="TPM75" s="274"/>
      <c r="TPN75"/>
      <c r="TPO75"/>
      <c r="TPP75" s="137"/>
      <c r="TPQ75" s="275"/>
      <c r="TPR75" s="272"/>
      <c r="TPS75" s="272"/>
      <c r="TPT75" s="273"/>
      <c r="TPU75" s="274"/>
      <c r="TPV75" s="274"/>
      <c r="TPW75"/>
      <c r="TPX75"/>
      <c r="TPY75" s="137"/>
      <c r="TPZ75" s="275"/>
      <c r="TQA75" s="272"/>
      <c r="TQB75" s="272"/>
      <c r="TQC75" s="273"/>
      <c r="TQD75" s="274"/>
      <c r="TQE75" s="274"/>
      <c r="TQF75"/>
      <c r="TQG75"/>
      <c r="TQH75" s="137"/>
      <c r="TQI75" s="275"/>
      <c r="TQJ75" s="272"/>
      <c r="TQK75" s="272"/>
      <c r="TQL75" s="273"/>
      <c r="TQM75" s="274"/>
      <c r="TQN75" s="274"/>
      <c r="TQO75"/>
      <c r="TQP75"/>
      <c r="TQQ75" s="137"/>
      <c r="TQR75" s="275"/>
      <c r="TQS75" s="272"/>
      <c r="TQT75" s="272"/>
      <c r="TQU75" s="273"/>
      <c r="TQV75" s="274"/>
      <c r="TQW75" s="274"/>
      <c r="TQX75"/>
      <c r="TQY75"/>
      <c r="TQZ75" s="137"/>
      <c r="TRA75" s="275"/>
      <c r="TRB75" s="272"/>
      <c r="TRC75" s="272"/>
      <c r="TRD75" s="273"/>
      <c r="TRE75" s="274"/>
      <c r="TRF75" s="274"/>
      <c r="TRG75"/>
      <c r="TRH75"/>
      <c r="TRI75" s="137"/>
      <c r="TRJ75" s="275"/>
      <c r="TRK75" s="272"/>
      <c r="TRL75" s="272"/>
      <c r="TRM75" s="273"/>
      <c r="TRN75" s="274"/>
      <c r="TRO75" s="274"/>
      <c r="TRP75"/>
      <c r="TRQ75"/>
      <c r="TRR75" s="137"/>
      <c r="TRS75" s="275"/>
      <c r="TRT75" s="272"/>
      <c r="TRU75" s="272"/>
      <c r="TRV75" s="273"/>
      <c r="TRW75" s="274"/>
      <c r="TRX75" s="274"/>
      <c r="TRY75"/>
      <c r="TRZ75"/>
      <c r="TSA75" s="137"/>
      <c r="TSB75" s="275"/>
      <c r="TSC75" s="272"/>
      <c r="TSD75" s="272"/>
      <c r="TSE75" s="273"/>
      <c r="TSF75" s="274"/>
      <c r="TSG75" s="274"/>
      <c r="TSH75"/>
      <c r="TSI75"/>
      <c r="TSJ75" s="137"/>
      <c r="TSK75" s="275"/>
      <c r="TSL75" s="272"/>
      <c r="TSM75" s="272"/>
      <c r="TSN75" s="273"/>
      <c r="TSO75" s="274"/>
      <c r="TSP75" s="274"/>
      <c r="TSQ75"/>
      <c r="TSR75"/>
      <c r="TSS75" s="137"/>
      <c r="TST75" s="275"/>
      <c r="TSU75" s="272"/>
      <c r="TSV75" s="272"/>
      <c r="TSW75" s="273"/>
      <c r="TSX75" s="274"/>
      <c r="TSY75" s="274"/>
      <c r="TSZ75"/>
      <c r="TTA75"/>
      <c r="TTB75" s="137"/>
      <c r="TTC75" s="275"/>
      <c r="TTD75" s="272"/>
      <c r="TTE75" s="272"/>
      <c r="TTF75" s="273"/>
      <c r="TTG75" s="274"/>
      <c r="TTH75" s="274"/>
      <c r="TTI75"/>
      <c r="TTJ75"/>
      <c r="TTK75" s="137"/>
      <c r="TTL75" s="275"/>
      <c r="TTM75" s="272"/>
      <c r="TTN75" s="272"/>
      <c r="TTO75" s="273"/>
      <c r="TTP75" s="274"/>
      <c r="TTQ75" s="274"/>
      <c r="TTR75"/>
      <c r="TTS75"/>
      <c r="TTT75" s="137"/>
      <c r="TTU75" s="275"/>
      <c r="TTV75" s="272"/>
      <c r="TTW75" s="272"/>
      <c r="TTX75" s="273"/>
      <c r="TTY75" s="274"/>
      <c r="TTZ75" s="274"/>
      <c r="TUA75"/>
      <c r="TUB75"/>
      <c r="TUC75" s="137"/>
      <c r="TUD75" s="275"/>
      <c r="TUE75" s="272"/>
      <c r="TUF75" s="272"/>
      <c r="TUG75" s="273"/>
      <c r="TUH75" s="274"/>
      <c r="TUI75" s="274"/>
      <c r="TUJ75"/>
      <c r="TUK75"/>
      <c r="TUL75" s="137"/>
      <c r="TUM75" s="275"/>
      <c r="TUN75" s="272"/>
      <c r="TUO75" s="272"/>
      <c r="TUP75" s="273"/>
      <c r="TUQ75" s="274"/>
      <c r="TUR75" s="274"/>
      <c r="TUS75"/>
      <c r="TUT75"/>
      <c r="TUU75" s="137"/>
      <c r="TUV75" s="275"/>
      <c r="TUW75" s="272"/>
      <c r="TUX75" s="272"/>
      <c r="TUY75" s="273"/>
      <c r="TUZ75" s="274"/>
      <c r="TVA75" s="274"/>
      <c r="TVB75"/>
      <c r="TVC75"/>
      <c r="TVD75" s="137"/>
      <c r="TVE75" s="275"/>
      <c r="TVF75" s="272"/>
      <c r="TVG75" s="272"/>
      <c r="TVH75" s="273"/>
      <c r="TVI75" s="274"/>
      <c r="TVJ75" s="274"/>
      <c r="TVK75"/>
      <c r="TVL75"/>
      <c r="TVM75" s="137"/>
      <c r="TVN75" s="275"/>
      <c r="TVO75" s="272"/>
      <c r="TVP75" s="272"/>
      <c r="TVQ75" s="273"/>
      <c r="TVR75" s="274"/>
      <c r="TVS75" s="274"/>
      <c r="TVT75"/>
      <c r="TVU75"/>
      <c r="TVV75" s="137"/>
      <c r="TVW75" s="275"/>
      <c r="TVX75" s="272"/>
      <c r="TVY75" s="272"/>
      <c r="TVZ75" s="273"/>
      <c r="TWA75" s="274"/>
      <c r="TWB75" s="274"/>
      <c r="TWC75"/>
      <c r="TWD75"/>
      <c r="TWE75" s="137"/>
      <c r="TWF75" s="275"/>
      <c r="TWG75" s="272"/>
      <c r="TWH75" s="272"/>
      <c r="TWI75" s="273"/>
      <c r="TWJ75" s="274"/>
      <c r="TWK75" s="274"/>
      <c r="TWL75"/>
      <c r="TWM75"/>
      <c r="TWN75" s="137"/>
      <c r="TWO75" s="275"/>
      <c r="TWP75" s="272"/>
      <c r="TWQ75" s="272"/>
      <c r="TWR75" s="273"/>
      <c r="TWS75" s="274"/>
      <c r="TWT75" s="274"/>
      <c r="TWU75"/>
      <c r="TWV75"/>
      <c r="TWW75" s="137"/>
      <c r="TWX75" s="275"/>
      <c r="TWY75" s="272"/>
      <c r="TWZ75" s="272"/>
      <c r="TXA75" s="273"/>
      <c r="TXB75" s="274"/>
      <c r="TXC75" s="274"/>
      <c r="TXD75"/>
      <c r="TXE75"/>
      <c r="TXF75" s="137"/>
      <c r="TXG75" s="275"/>
      <c r="TXH75" s="272"/>
      <c r="TXI75" s="272"/>
      <c r="TXJ75" s="273"/>
      <c r="TXK75" s="274"/>
      <c r="TXL75" s="274"/>
      <c r="TXM75"/>
      <c r="TXN75"/>
      <c r="TXO75" s="137"/>
      <c r="TXP75" s="275"/>
      <c r="TXQ75" s="272"/>
      <c r="TXR75" s="272"/>
      <c r="TXS75" s="273"/>
      <c r="TXT75" s="274"/>
      <c r="TXU75" s="274"/>
      <c r="TXV75"/>
      <c r="TXW75"/>
      <c r="TXX75" s="137"/>
      <c r="TXY75" s="275"/>
      <c r="TXZ75" s="272"/>
      <c r="TYA75" s="272"/>
      <c r="TYB75" s="273"/>
      <c r="TYC75" s="274"/>
      <c r="TYD75" s="274"/>
      <c r="TYE75"/>
      <c r="TYF75"/>
      <c r="TYG75" s="137"/>
      <c r="TYH75" s="275"/>
      <c r="TYI75" s="272"/>
      <c r="TYJ75" s="272"/>
      <c r="TYK75" s="273"/>
      <c r="TYL75" s="274"/>
      <c r="TYM75" s="274"/>
      <c r="TYN75"/>
      <c r="TYO75"/>
      <c r="TYP75" s="137"/>
      <c r="TYQ75" s="275"/>
      <c r="TYR75" s="272"/>
      <c r="TYS75" s="272"/>
      <c r="TYT75" s="273"/>
      <c r="TYU75" s="274"/>
      <c r="TYV75" s="274"/>
      <c r="TYW75"/>
      <c r="TYX75"/>
      <c r="TYY75" s="137"/>
      <c r="TYZ75" s="275"/>
      <c r="TZA75" s="272"/>
      <c r="TZB75" s="272"/>
      <c r="TZC75" s="273"/>
      <c r="TZD75" s="274"/>
      <c r="TZE75" s="274"/>
      <c r="TZF75"/>
      <c r="TZG75"/>
      <c r="TZH75" s="137"/>
      <c r="TZI75" s="275"/>
      <c r="TZJ75" s="272"/>
      <c r="TZK75" s="272"/>
      <c r="TZL75" s="273"/>
      <c r="TZM75" s="274"/>
      <c r="TZN75" s="274"/>
      <c r="TZO75"/>
      <c r="TZP75"/>
      <c r="TZQ75" s="137"/>
      <c r="TZR75" s="275"/>
      <c r="TZS75" s="272"/>
      <c r="TZT75" s="272"/>
      <c r="TZU75" s="273"/>
      <c r="TZV75" s="274"/>
      <c r="TZW75" s="274"/>
      <c r="TZX75"/>
      <c r="TZY75"/>
      <c r="TZZ75" s="137"/>
      <c r="UAA75" s="275"/>
      <c r="UAB75" s="272"/>
      <c r="UAC75" s="272"/>
      <c r="UAD75" s="273"/>
      <c r="UAE75" s="274"/>
      <c r="UAF75" s="274"/>
      <c r="UAG75"/>
      <c r="UAH75"/>
      <c r="UAI75" s="137"/>
      <c r="UAJ75" s="275"/>
      <c r="UAK75" s="272"/>
      <c r="UAL75" s="272"/>
      <c r="UAM75" s="273"/>
      <c r="UAN75" s="274"/>
      <c r="UAO75" s="274"/>
      <c r="UAP75"/>
      <c r="UAQ75"/>
      <c r="UAR75" s="137"/>
      <c r="UAS75" s="275"/>
      <c r="UAT75" s="272"/>
      <c r="UAU75" s="272"/>
      <c r="UAV75" s="273"/>
      <c r="UAW75" s="274"/>
      <c r="UAX75" s="274"/>
      <c r="UAY75"/>
      <c r="UAZ75"/>
      <c r="UBA75" s="137"/>
      <c r="UBB75" s="275"/>
      <c r="UBC75" s="272"/>
      <c r="UBD75" s="272"/>
      <c r="UBE75" s="273"/>
      <c r="UBF75" s="274"/>
      <c r="UBG75" s="274"/>
      <c r="UBH75"/>
      <c r="UBI75"/>
      <c r="UBJ75" s="137"/>
      <c r="UBK75" s="275"/>
      <c r="UBL75" s="272"/>
      <c r="UBM75" s="272"/>
      <c r="UBN75" s="273"/>
      <c r="UBO75" s="274"/>
      <c r="UBP75" s="274"/>
      <c r="UBQ75"/>
      <c r="UBR75"/>
      <c r="UBS75" s="137"/>
      <c r="UBT75" s="275"/>
      <c r="UBU75" s="272"/>
      <c r="UBV75" s="272"/>
      <c r="UBW75" s="273"/>
      <c r="UBX75" s="274"/>
      <c r="UBY75" s="274"/>
      <c r="UBZ75"/>
      <c r="UCA75"/>
      <c r="UCB75" s="137"/>
      <c r="UCC75" s="275"/>
      <c r="UCD75" s="272"/>
      <c r="UCE75" s="272"/>
      <c r="UCF75" s="273"/>
      <c r="UCG75" s="274"/>
      <c r="UCH75" s="274"/>
      <c r="UCI75"/>
      <c r="UCJ75"/>
      <c r="UCK75" s="137"/>
      <c r="UCL75" s="275"/>
      <c r="UCM75" s="272"/>
      <c r="UCN75" s="272"/>
      <c r="UCO75" s="273"/>
      <c r="UCP75" s="274"/>
      <c r="UCQ75" s="274"/>
      <c r="UCR75"/>
      <c r="UCS75"/>
      <c r="UCT75" s="137"/>
      <c r="UCU75" s="275"/>
      <c r="UCV75" s="272"/>
      <c r="UCW75" s="272"/>
      <c r="UCX75" s="273"/>
      <c r="UCY75" s="274"/>
      <c r="UCZ75" s="274"/>
      <c r="UDA75"/>
      <c r="UDB75"/>
      <c r="UDC75" s="137"/>
      <c r="UDD75" s="275"/>
      <c r="UDE75" s="272"/>
      <c r="UDF75" s="272"/>
      <c r="UDG75" s="273"/>
      <c r="UDH75" s="274"/>
      <c r="UDI75" s="274"/>
      <c r="UDJ75"/>
      <c r="UDK75"/>
      <c r="UDL75" s="137"/>
      <c r="UDM75" s="275"/>
      <c r="UDN75" s="272"/>
      <c r="UDO75" s="272"/>
      <c r="UDP75" s="273"/>
      <c r="UDQ75" s="274"/>
      <c r="UDR75" s="274"/>
      <c r="UDS75"/>
      <c r="UDT75"/>
      <c r="UDU75" s="137"/>
      <c r="UDV75" s="275"/>
      <c r="UDW75" s="272"/>
      <c r="UDX75" s="272"/>
      <c r="UDY75" s="273"/>
      <c r="UDZ75" s="274"/>
      <c r="UEA75" s="274"/>
      <c r="UEB75"/>
      <c r="UEC75"/>
      <c r="UED75" s="137"/>
      <c r="UEE75" s="275"/>
      <c r="UEF75" s="272"/>
      <c r="UEG75" s="272"/>
      <c r="UEH75" s="273"/>
      <c r="UEI75" s="274"/>
      <c r="UEJ75" s="274"/>
      <c r="UEK75"/>
      <c r="UEL75"/>
      <c r="UEM75" s="137"/>
      <c r="UEN75" s="275"/>
      <c r="UEO75" s="272"/>
      <c r="UEP75" s="272"/>
      <c r="UEQ75" s="273"/>
      <c r="UER75" s="274"/>
      <c r="UES75" s="274"/>
      <c r="UET75"/>
      <c r="UEU75"/>
      <c r="UEV75" s="137"/>
      <c r="UEW75" s="275"/>
      <c r="UEX75" s="272"/>
      <c r="UEY75" s="272"/>
      <c r="UEZ75" s="273"/>
      <c r="UFA75" s="274"/>
      <c r="UFB75" s="274"/>
      <c r="UFC75"/>
      <c r="UFD75"/>
      <c r="UFE75" s="137"/>
      <c r="UFF75" s="275"/>
      <c r="UFG75" s="272"/>
      <c r="UFH75" s="272"/>
      <c r="UFI75" s="273"/>
      <c r="UFJ75" s="274"/>
      <c r="UFK75" s="274"/>
      <c r="UFL75"/>
      <c r="UFM75"/>
      <c r="UFN75" s="137"/>
      <c r="UFO75" s="275"/>
      <c r="UFP75" s="272"/>
      <c r="UFQ75" s="272"/>
      <c r="UFR75" s="273"/>
      <c r="UFS75" s="274"/>
      <c r="UFT75" s="274"/>
      <c r="UFU75"/>
      <c r="UFV75"/>
      <c r="UFW75" s="137"/>
      <c r="UFX75" s="275"/>
      <c r="UFY75" s="272"/>
      <c r="UFZ75" s="272"/>
      <c r="UGA75" s="273"/>
      <c r="UGB75" s="274"/>
      <c r="UGC75" s="274"/>
      <c r="UGD75"/>
      <c r="UGE75"/>
      <c r="UGF75" s="137"/>
      <c r="UGG75" s="275"/>
      <c r="UGH75" s="272"/>
      <c r="UGI75" s="272"/>
      <c r="UGJ75" s="273"/>
      <c r="UGK75" s="274"/>
      <c r="UGL75" s="274"/>
      <c r="UGM75"/>
      <c r="UGN75"/>
      <c r="UGO75" s="137"/>
      <c r="UGP75" s="275"/>
      <c r="UGQ75" s="272"/>
      <c r="UGR75" s="272"/>
      <c r="UGS75" s="273"/>
      <c r="UGT75" s="274"/>
      <c r="UGU75" s="274"/>
      <c r="UGV75"/>
      <c r="UGW75"/>
      <c r="UGX75" s="137"/>
      <c r="UGY75" s="275"/>
      <c r="UGZ75" s="272"/>
      <c r="UHA75" s="272"/>
      <c r="UHB75" s="273"/>
      <c r="UHC75" s="274"/>
      <c r="UHD75" s="274"/>
      <c r="UHE75"/>
      <c r="UHF75"/>
      <c r="UHG75" s="137"/>
      <c r="UHH75" s="275"/>
      <c r="UHI75" s="272"/>
      <c r="UHJ75" s="272"/>
      <c r="UHK75" s="273"/>
      <c r="UHL75" s="274"/>
      <c r="UHM75" s="274"/>
      <c r="UHN75"/>
      <c r="UHO75"/>
      <c r="UHP75" s="137"/>
      <c r="UHQ75" s="275"/>
      <c r="UHR75" s="272"/>
      <c r="UHS75" s="272"/>
      <c r="UHT75" s="273"/>
      <c r="UHU75" s="274"/>
      <c r="UHV75" s="274"/>
      <c r="UHW75"/>
      <c r="UHX75"/>
      <c r="UHY75" s="137"/>
      <c r="UHZ75" s="275"/>
      <c r="UIA75" s="272"/>
      <c r="UIB75" s="272"/>
      <c r="UIC75" s="273"/>
      <c r="UID75" s="274"/>
      <c r="UIE75" s="274"/>
      <c r="UIF75"/>
      <c r="UIG75"/>
      <c r="UIH75" s="137"/>
      <c r="UII75" s="275"/>
      <c r="UIJ75" s="272"/>
      <c r="UIK75" s="272"/>
      <c r="UIL75" s="273"/>
      <c r="UIM75" s="274"/>
      <c r="UIN75" s="274"/>
      <c r="UIO75"/>
      <c r="UIP75"/>
      <c r="UIQ75" s="137"/>
      <c r="UIR75" s="275"/>
      <c r="UIS75" s="272"/>
      <c r="UIT75" s="272"/>
      <c r="UIU75" s="273"/>
      <c r="UIV75" s="274"/>
      <c r="UIW75" s="274"/>
      <c r="UIX75"/>
      <c r="UIY75"/>
      <c r="UIZ75" s="137"/>
      <c r="UJA75" s="275"/>
      <c r="UJB75" s="272"/>
      <c r="UJC75" s="272"/>
      <c r="UJD75" s="273"/>
      <c r="UJE75" s="274"/>
      <c r="UJF75" s="274"/>
      <c r="UJG75"/>
      <c r="UJH75"/>
      <c r="UJI75" s="137"/>
      <c r="UJJ75" s="275"/>
      <c r="UJK75" s="272"/>
      <c r="UJL75" s="272"/>
      <c r="UJM75" s="273"/>
      <c r="UJN75" s="274"/>
      <c r="UJO75" s="274"/>
      <c r="UJP75"/>
      <c r="UJQ75"/>
      <c r="UJR75" s="137"/>
      <c r="UJS75" s="275"/>
      <c r="UJT75" s="272"/>
      <c r="UJU75" s="272"/>
      <c r="UJV75" s="273"/>
      <c r="UJW75" s="274"/>
      <c r="UJX75" s="274"/>
      <c r="UJY75"/>
      <c r="UJZ75"/>
      <c r="UKA75" s="137"/>
      <c r="UKB75" s="275"/>
      <c r="UKC75" s="272"/>
      <c r="UKD75" s="272"/>
      <c r="UKE75" s="273"/>
      <c r="UKF75" s="274"/>
      <c r="UKG75" s="274"/>
      <c r="UKH75"/>
      <c r="UKI75"/>
      <c r="UKJ75" s="137"/>
      <c r="UKK75" s="275"/>
      <c r="UKL75" s="272"/>
      <c r="UKM75" s="272"/>
      <c r="UKN75" s="273"/>
      <c r="UKO75" s="274"/>
      <c r="UKP75" s="274"/>
      <c r="UKQ75"/>
      <c r="UKR75"/>
      <c r="UKS75" s="137"/>
      <c r="UKT75" s="275"/>
      <c r="UKU75" s="272"/>
      <c r="UKV75" s="272"/>
      <c r="UKW75" s="273"/>
      <c r="UKX75" s="274"/>
      <c r="UKY75" s="274"/>
      <c r="UKZ75"/>
      <c r="ULA75"/>
      <c r="ULB75" s="137"/>
      <c r="ULC75" s="275"/>
      <c r="ULD75" s="272"/>
      <c r="ULE75" s="272"/>
      <c r="ULF75" s="273"/>
      <c r="ULG75" s="274"/>
      <c r="ULH75" s="274"/>
      <c r="ULI75"/>
      <c r="ULJ75"/>
      <c r="ULK75" s="137"/>
      <c r="ULL75" s="275"/>
      <c r="ULM75" s="272"/>
      <c r="ULN75" s="272"/>
      <c r="ULO75" s="273"/>
      <c r="ULP75" s="274"/>
      <c r="ULQ75" s="274"/>
      <c r="ULR75"/>
      <c r="ULS75"/>
      <c r="ULT75" s="137"/>
      <c r="ULU75" s="275"/>
      <c r="ULV75" s="272"/>
      <c r="ULW75" s="272"/>
      <c r="ULX75" s="273"/>
      <c r="ULY75" s="274"/>
      <c r="ULZ75" s="274"/>
      <c r="UMA75"/>
      <c r="UMB75"/>
      <c r="UMC75" s="137"/>
      <c r="UMD75" s="275"/>
      <c r="UME75" s="272"/>
      <c r="UMF75" s="272"/>
      <c r="UMG75" s="273"/>
      <c r="UMH75" s="274"/>
      <c r="UMI75" s="274"/>
      <c r="UMJ75"/>
      <c r="UMK75"/>
      <c r="UML75" s="137"/>
      <c r="UMM75" s="275"/>
      <c r="UMN75" s="272"/>
      <c r="UMO75" s="272"/>
      <c r="UMP75" s="273"/>
      <c r="UMQ75" s="274"/>
      <c r="UMR75" s="274"/>
      <c r="UMS75"/>
      <c r="UMT75"/>
      <c r="UMU75" s="137"/>
      <c r="UMV75" s="275"/>
      <c r="UMW75" s="272"/>
      <c r="UMX75" s="272"/>
      <c r="UMY75" s="273"/>
      <c r="UMZ75" s="274"/>
      <c r="UNA75" s="274"/>
      <c r="UNB75"/>
      <c r="UNC75"/>
      <c r="UND75" s="137"/>
      <c r="UNE75" s="275"/>
      <c r="UNF75" s="272"/>
      <c r="UNG75" s="272"/>
      <c r="UNH75" s="273"/>
      <c r="UNI75" s="274"/>
      <c r="UNJ75" s="274"/>
      <c r="UNK75"/>
      <c r="UNL75"/>
      <c r="UNM75" s="137"/>
      <c r="UNN75" s="275"/>
      <c r="UNO75" s="272"/>
      <c r="UNP75" s="272"/>
      <c r="UNQ75" s="273"/>
      <c r="UNR75" s="274"/>
      <c r="UNS75" s="274"/>
      <c r="UNT75"/>
      <c r="UNU75"/>
      <c r="UNV75" s="137"/>
      <c r="UNW75" s="275"/>
      <c r="UNX75" s="272"/>
      <c r="UNY75" s="272"/>
      <c r="UNZ75" s="273"/>
      <c r="UOA75" s="274"/>
      <c r="UOB75" s="274"/>
      <c r="UOC75"/>
      <c r="UOD75"/>
      <c r="UOE75" s="137"/>
      <c r="UOF75" s="275"/>
      <c r="UOG75" s="272"/>
      <c r="UOH75" s="272"/>
      <c r="UOI75" s="273"/>
      <c r="UOJ75" s="274"/>
      <c r="UOK75" s="274"/>
      <c r="UOL75"/>
      <c r="UOM75"/>
      <c r="UON75" s="137"/>
      <c r="UOO75" s="275"/>
      <c r="UOP75" s="272"/>
      <c r="UOQ75" s="272"/>
      <c r="UOR75" s="273"/>
      <c r="UOS75" s="274"/>
      <c r="UOT75" s="274"/>
      <c r="UOU75"/>
      <c r="UOV75"/>
      <c r="UOW75" s="137"/>
      <c r="UOX75" s="275"/>
      <c r="UOY75" s="272"/>
      <c r="UOZ75" s="272"/>
      <c r="UPA75" s="273"/>
      <c r="UPB75" s="274"/>
      <c r="UPC75" s="274"/>
      <c r="UPD75"/>
      <c r="UPE75"/>
      <c r="UPF75" s="137"/>
      <c r="UPG75" s="275"/>
      <c r="UPH75" s="272"/>
      <c r="UPI75" s="272"/>
      <c r="UPJ75" s="273"/>
      <c r="UPK75" s="274"/>
      <c r="UPL75" s="274"/>
      <c r="UPM75"/>
      <c r="UPN75"/>
      <c r="UPO75" s="137"/>
      <c r="UPP75" s="275"/>
      <c r="UPQ75" s="272"/>
      <c r="UPR75" s="272"/>
      <c r="UPS75" s="273"/>
      <c r="UPT75" s="274"/>
      <c r="UPU75" s="274"/>
      <c r="UPV75"/>
      <c r="UPW75"/>
      <c r="UPX75" s="137"/>
      <c r="UPY75" s="275"/>
      <c r="UPZ75" s="272"/>
      <c r="UQA75" s="272"/>
      <c r="UQB75" s="273"/>
      <c r="UQC75" s="274"/>
      <c r="UQD75" s="274"/>
      <c r="UQE75"/>
      <c r="UQF75"/>
      <c r="UQG75" s="137"/>
      <c r="UQH75" s="275"/>
      <c r="UQI75" s="272"/>
      <c r="UQJ75" s="272"/>
      <c r="UQK75" s="273"/>
      <c r="UQL75" s="274"/>
      <c r="UQM75" s="274"/>
      <c r="UQN75"/>
      <c r="UQO75"/>
      <c r="UQP75" s="137"/>
      <c r="UQQ75" s="275"/>
      <c r="UQR75" s="272"/>
      <c r="UQS75" s="272"/>
      <c r="UQT75" s="273"/>
      <c r="UQU75" s="274"/>
      <c r="UQV75" s="274"/>
      <c r="UQW75"/>
      <c r="UQX75"/>
      <c r="UQY75" s="137"/>
      <c r="UQZ75" s="275"/>
      <c r="URA75" s="272"/>
      <c r="URB75" s="272"/>
      <c r="URC75" s="273"/>
      <c r="URD75" s="274"/>
      <c r="URE75" s="274"/>
      <c r="URF75"/>
      <c r="URG75"/>
      <c r="URH75" s="137"/>
      <c r="URI75" s="275"/>
      <c r="URJ75" s="272"/>
      <c r="URK75" s="272"/>
      <c r="URL75" s="273"/>
      <c r="URM75" s="274"/>
      <c r="URN75" s="274"/>
      <c r="URO75"/>
      <c r="URP75"/>
      <c r="URQ75" s="137"/>
      <c r="URR75" s="275"/>
      <c r="URS75" s="272"/>
      <c r="URT75" s="272"/>
      <c r="URU75" s="273"/>
      <c r="URV75" s="274"/>
      <c r="URW75" s="274"/>
      <c r="URX75"/>
      <c r="URY75"/>
      <c r="URZ75" s="137"/>
      <c r="USA75" s="275"/>
      <c r="USB75" s="272"/>
      <c r="USC75" s="272"/>
      <c r="USD75" s="273"/>
      <c r="USE75" s="274"/>
      <c r="USF75" s="274"/>
      <c r="USG75"/>
      <c r="USH75"/>
      <c r="USI75" s="137"/>
      <c r="USJ75" s="275"/>
      <c r="USK75" s="272"/>
      <c r="USL75" s="272"/>
      <c r="USM75" s="273"/>
      <c r="USN75" s="274"/>
      <c r="USO75" s="274"/>
      <c r="USP75"/>
      <c r="USQ75"/>
      <c r="USR75" s="137"/>
      <c r="USS75" s="275"/>
      <c r="UST75" s="272"/>
      <c r="USU75" s="272"/>
      <c r="USV75" s="273"/>
      <c r="USW75" s="274"/>
      <c r="USX75" s="274"/>
      <c r="USY75"/>
      <c r="USZ75"/>
      <c r="UTA75" s="137"/>
      <c r="UTB75" s="275"/>
      <c r="UTC75" s="272"/>
      <c r="UTD75" s="272"/>
      <c r="UTE75" s="273"/>
      <c r="UTF75" s="274"/>
      <c r="UTG75" s="274"/>
      <c r="UTH75"/>
      <c r="UTI75"/>
      <c r="UTJ75" s="137"/>
      <c r="UTK75" s="275"/>
      <c r="UTL75" s="272"/>
      <c r="UTM75" s="272"/>
      <c r="UTN75" s="273"/>
      <c r="UTO75" s="274"/>
      <c r="UTP75" s="274"/>
      <c r="UTQ75"/>
      <c r="UTR75"/>
      <c r="UTS75" s="137"/>
      <c r="UTT75" s="275"/>
      <c r="UTU75" s="272"/>
      <c r="UTV75" s="272"/>
      <c r="UTW75" s="273"/>
      <c r="UTX75" s="274"/>
      <c r="UTY75" s="274"/>
      <c r="UTZ75"/>
      <c r="UUA75"/>
      <c r="UUB75" s="137"/>
      <c r="UUC75" s="275"/>
      <c r="UUD75" s="272"/>
      <c r="UUE75" s="272"/>
      <c r="UUF75" s="273"/>
      <c r="UUG75" s="274"/>
      <c r="UUH75" s="274"/>
      <c r="UUI75"/>
      <c r="UUJ75"/>
      <c r="UUK75" s="137"/>
      <c r="UUL75" s="275"/>
      <c r="UUM75" s="272"/>
      <c r="UUN75" s="272"/>
      <c r="UUO75" s="273"/>
      <c r="UUP75" s="274"/>
      <c r="UUQ75" s="274"/>
      <c r="UUR75"/>
      <c r="UUS75"/>
      <c r="UUT75" s="137"/>
      <c r="UUU75" s="275"/>
      <c r="UUV75" s="272"/>
      <c r="UUW75" s="272"/>
      <c r="UUX75" s="273"/>
      <c r="UUY75" s="274"/>
      <c r="UUZ75" s="274"/>
      <c r="UVA75"/>
      <c r="UVB75"/>
      <c r="UVC75" s="137"/>
      <c r="UVD75" s="275"/>
      <c r="UVE75" s="272"/>
      <c r="UVF75" s="272"/>
      <c r="UVG75" s="273"/>
      <c r="UVH75" s="274"/>
      <c r="UVI75" s="274"/>
      <c r="UVJ75"/>
      <c r="UVK75"/>
      <c r="UVL75" s="137"/>
      <c r="UVM75" s="275"/>
      <c r="UVN75" s="272"/>
      <c r="UVO75" s="272"/>
      <c r="UVP75" s="273"/>
      <c r="UVQ75" s="274"/>
      <c r="UVR75" s="274"/>
      <c r="UVS75"/>
      <c r="UVT75"/>
      <c r="UVU75" s="137"/>
      <c r="UVV75" s="275"/>
      <c r="UVW75" s="272"/>
      <c r="UVX75" s="272"/>
      <c r="UVY75" s="273"/>
      <c r="UVZ75" s="274"/>
      <c r="UWA75" s="274"/>
      <c r="UWB75"/>
      <c r="UWC75"/>
      <c r="UWD75" s="137"/>
      <c r="UWE75" s="275"/>
      <c r="UWF75" s="272"/>
      <c r="UWG75" s="272"/>
      <c r="UWH75" s="273"/>
      <c r="UWI75" s="274"/>
      <c r="UWJ75" s="274"/>
      <c r="UWK75"/>
      <c r="UWL75"/>
      <c r="UWM75" s="137"/>
      <c r="UWN75" s="275"/>
      <c r="UWO75" s="272"/>
      <c r="UWP75" s="272"/>
      <c r="UWQ75" s="273"/>
      <c r="UWR75" s="274"/>
      <c r="UWS75" s="274"/>
      <c r="UWT75"/>
      <c r="UWU75"/>
      <c r="UWV75" s="137"/>
      <c r="UWW75" s="275"/>
      <c r="UWX75" s="272"/>
      <c r="UWY75" s="272"/>
      <c r="UWZ75" s="273"/>
      <c r="UXA75" s="274"/>
      <c r="UXB75" s="274"/>
      <c r="UXC75"/>
      <c r="UXD75"/>
      <c r="UXE75" s="137"/>
      <c r="UXF75" s="275"/>
      <c r="UXG75" s="272"/>
      <c r="UXH75" s="272"/>
      <c r="UXI75" s="273"/>
      <c r="UXJ75" s="274"/>
      <c r="UXK75" s="274"/>
      <c r="UXL75"/>
      <c r="UXM75"/>
      <c r="UXN75" s="137"/>
      <c r="UXO75" s="275"/>
      <c r="UXP75" s="272"/>
      <c r="UXQ75" s="272"/>
      <c r="UXR75" s="273"/>
      <c r="UXS75" s="274"/>
      <c r="UXT75" s="274"/>
      <c r="UXU75"/>
      <c r="UXV75"/>
      <c r="UXW75" s="137"/>
      <c r="UXX75" s="275"/>
      <c r="UXY75" s="272"/>
      <c r="UXZ75" s="272"/>
      <c r="UYA75" s="273"/>
      <c r="UYB75" s="274"/>
      <c r="UYC75" s="274"/>
      <c r="UYD75"/>
      <c r="UYE75"/>
      <c r="UYF75" s="137"/>
      <c r="UYG75" s="275"/>
      <c r="UYH75" s="272"/>
      <c r="UYI75" s="272"/>
      <c r="UYJ75" s="273"/>
      <c r="UYK75" s="274"/>
      <c r="UYL75" s="274"/>
      <c r="UYM75"/>
      <c r="UYN75"/>
      <c r="UYO75" s="137"/>
      <c r="UYP75" s="275"/>
      <c r="UYQ75" s="272"/>
      <c r="UYR75" s="272"/>
      <c r="UYS75" s="273"/>
      <c r="UYT75" s="274"/>
      <c r="UYU75" s="274"/>
      <c r="UYV75"/>
      <c r="UYW75"/>
      <c r="UYX75" s="137"/>
      <c r="UYY75" s="275"/>
      <c r="UYZ75" s="272"/>
      <c r="UZA75" s="272"/>
      <c r="UZB75" s="273"/>
      <c r="UZC75" s="274"/>
      <c r="UZD75" s="274"/>
      <c r="UZE75"/>
      <c r="UZF75"/>
      <c r="UZG75" s="137"/>
      <c r="UZH75" s="275"/>
      <c r="UZI75" s="272"/>
      <c r="UZJ75" s="272"/>
      <c r="UZK75" s="273"/>
      <c r="UZL75" s="274"/>
      <c r="UZM75" s="274"/>
      <c r="UZN75"/>
      <c r="UZO75"/>
      <c r="UZP75" s="137"/>
      <c r="UZQ75" s="275"/>
      <c r="UZR75" s="272"/>
      <c r="UZS75" s="272"/>
      <c r="UZT75" s="273"/>
      <c r="UZU75" s="274"/>
      <c r="UZV75" s="274"/>
      <c r="UZW75"/>
      <c r="UZX75"/>
      <c r="UZY75" s="137"/>
      <c r="UZZ75" s="275"/>
      <c r="VAA75" s="272"/>
      <c r="VAB75" s="272"/>
      <c r="VAC75" s="273"/>
      <c r="VAD75" s="274"/>
      <c r="VAE75" s="274"/>
      <c r="VAF75"/>
      <c r="VAG75"/>
      <c r="VAH75" s="137"/>
      <c r="VAI75" s="275"/>
      <c r="VAJ75" s="272"/>
      <c r="VAK75" s="272"/>
      <c r="VAL75" s="273"/>
      <c r="VAM75" s="274"/>
      <c r="VAN75" s="274"/>
      <c r="VAO75"/>
      <c r="VAP75"/>
      <c r="VAQ75" s="137"/>
      <c r="VAR75" s="275"/>
      <c r="VAS75" s="272"/>
      <c r="VAT75" s="272"/>
      <c r="VAU75" s="273"/>
      <c r="VAV75" s="274"/>
      <c r="VAW75" s="274"/>
      <c r="VAX75"/>
      <c r="VAY75"/>
      <c r="VAZ75" s="137"/>
      <c r="VBA75" s="275"/>
      <c r="VBB75" s="272"/>
      <c r="VBC75" s="272"/>
      <c r="VBD75" s="273"/>
      <c r="VBE75" s="274"/>
      <c r="VBF75" s="274"/>
      <c r="VBG75"/>
      <c r="VBH75"/>
      <c r="VBI75" s="137"/>
      <c r="VBJ75" s="275"/>
      <c r="VBK75" s="272"/>
      <c r="VBL75" s="272"/>
      <c r="VBM75" s="273"/>
      <c r="VBN75" s="274"/>
      <c r="VBO75" s="274"/>
      <c r="VBP75"/>
      <c r="VBQ75"/>
      <c r="VBR75" s="137"/>
      <c r="VBS75" s="275"/>
      <c r="VBT75" s="272"/>
      <c r="VBU75" s="272"/>
      <c r="VBV75" s="273"/>
      <c r="VBW75" s="274"/>
      <c r="VBX75" s="274"/>
      <c r="VBY75"/>
      <c r="VBZ75"/>
      <c r="VCA75" s="137"/>
      <c r="VCB75" s="275"/>
      <c r="VCC75" s="272"/>
      <c r="VCD75" s="272"/>
      <c r="VCE75" s="273"/>
      <c r="VCF75" s="274"/>
      <c r="VCG75" s="274"/>
      <c r="VCH75"/>
      <c r="VCI75"/>
      <c r="VCJ75" s="137"/>
      <c r="VCK75" s="275"/>
      <c r="VCL75" s="272"/>
      <c r="VCM75" s="272"/>
      <c r="VCN75" s="273"/>
      <c r="VCO75" s="274"/>
      <c r="VCP75" s="274"/>
      <c r="VCQ75"/>
      <c r="VCR75"/>
      <c r="VCS75" s="137"/>
      <c r="VCT75" s="275"/>
      <c r="VCU75" s="272"/>
      <c r="VCV75" s="272"/>
      <c r="VCW75" s="273"/>
      <c r="VCX75" s="274"/>
      <c r="VCY75" s="274"/>
      <c r="VCZ75"/>
      <c r="VDA75"/>
      <c r="VDB75" s="137"/>
      <c r="VDC75" s="275"/>
      <c r="VDD75" s="272"/>
      <c r="VDE75" s="272"/>
      <c r="VDF75" s="273"/>
      <c r="VDG75" s="274"/>
      <c r="VDH75" s="274"/>
      <c r="VDI75"/>
      <c r="VDJ75"/>
      <c r="VDK75" s="137"/>
      <c r="VDL75" s="275"/>
      <c r="VDM75" s="272"/>
      <c r="VDN75" s="272"/>
      <c r="VDO75" s="273"/>
      <c r="VDP75" s="274"/>
      <c r="VDQ75" s="274"/>
      <c r="VDR75"/>
      <c r="VDS75"/>
      <c r="VDT75" s="137"/>
      <c r="VDU75" s="275"/>
      <c r="VDV75" s="272"/>
      <c r="VDW75" s="272"/>
      <c r="VDX75" s="273"/>
      <c r="VDY75" s="274"/>
      <c r="VDZ75" s="274"/>
      <c r="VEA75"/>
      <c r="VEB75"/>
      <c r="VEC75" s="137"/>
      <c r="VED75" s="275"/>
      <c r="VEE75" s="272"/>
      <c r="VEF75" s="272"/>
      <c r="VEG75" s="273"/>
      <c r="VEH75" s="274"/>
      <c r="VEI75" s="274"/>
      <c r="VEJ75"/>
      <c r="VEK75"/>
      <c r="VEL75" s="137"/>
      <c r="VEM75" s="275"/>
      <c r="VEN75" s="272"/>
      <c r="VEO75" s="272"/>
      <c r="VEP75" s="273"/>
      <c r="VEQ75" s="274"/>
      <c r="VER75" s="274"/>
      <c r="VES75"/>
      <c r="VET75"/>
      <c r="VEU75" s="137"/>
      <c r="VEV75" s="275"/>
      <c r="VEW75" s="272"/>
      <c r="VEX75" s="272"/>
      <c r="VEY75" s="273"/>
      <c r="VEZ75" s="274"/>
      <c r="VFA75" s="274"/>
      <c r="VFB75"/>
      <c r="VFC75"/>
      <c r="VFD75" s="137"/>
      <c r="VFE75" s="275"/>
      <c r="VFF75" s="272"/>
      <c r="VFG75" s="272"/>
      <c r="VFH75" s="273"/>
      <c r="VFI75" s="274"/>
      <c r="VFJ75" s="274"/>
      <c r="VFK75"/>
      <c r="VFL75"/>
      <c r="VFM75" s="137"/>
      <c r="VFN75" s="275"/>
      <c r="VFO75" s="272"/>
      <c r="VFP75" s="272"/>
      <c r="VFQ75" s="273"/>
      <c r="VFR75" s="274"/>
      <c r="VFS75" s="274"/>
      <c r="VFT75"/>
      <c r="VFU75"/>
      <c r="VFV75" s="137"/>
      <c r="VFW75" s="275"/>
      <c r="VFX75" s="272"/>
      <c r="VFY75" s="272"/>
      <c r="VFZ75" s="273"/>
      <c r="VGA75" s="274"/>
      <c r="VGB75" s="274"/>
      <c r="VGC75"/>
      <c r="VGD75"/>
      <c r="VGE75" s="137"/>
      <c r="VGF75" s="275"/>
      <c r="VGG75" s="272"/>
      <c r="VGH75" s="272"/>
      <c r="VGI75" s="273"/>
      <c r="VGJ75" s="274"/>
      <c r="VGK75" s="274"/>
      <c r="VGL75"/>
      <c r="VGM75"/>
      <c r="VGN75" s="137"/>
      <c r="VGO75" s="275"/>
      <c r="VGP75" s="272"/>
      <c r="VGQ75" s="272"/>
      <c r="VGR75" s="273"/>
      <c r="VGS75" s="274"/>
      <c r="VGT75" s="274"/>
      <c r="VGU75"/>
      <c r="VGV75"/>
      <c r="VGW75" s="137"/>
      <c r="VGX75" s="275"/>
      <c r="VGY75" s="272"/>
      <c r="VGZ75" s="272"/>
      <c r="VHA75" s="273"/>
      <c r="VHB75" s="274"/>
      <c r="VHC75" s="274"/>
      <c r="VHD75"/>
      <c r="VHE75"/>
      <c r="VHF75" s="137"/>
      <c r="VHG75" s="275"/>
      <c r="VHH75" s="272"/>
      <c r="VHI75" s="272"/>
      <c r="VHJ75" s="273"/>
      <c r="VHK75" s="274"/>
      <c r="VHL75" s="274"/>
      <c r="VHM75"/>
      <c r="VHN75"/>
      <c r="VHO75" s="137"/>
      <c r="VHP75" s="275"/>
      <c r="VHQ75" s="272"/>
      <c r="VHR75" s="272"/>
      <c r="VHS75" s="273"/>
      <c r="VHT75" s="274"/>
      <c r="VHU75" s="274"/>
      <c r="VHV75"/>
      <c r="VHW75"/>
      <c r="VHX75" s="137"/>
      <c r="VHY75" s="275"/>
      <c r="VHZ75" s="272"/>
      <c r="VIA75" s="272"/>
      <c r="VIB75" s="273"/>
      <c r="VIC75" s="274"/>
      <c r="VID75" s="274"/>
      <c r="VIE75"/>
      <c r="VIF75"/>
      <c r="VIG75" s="137"/>
      <c r="VIH75" s="275"/>
      <c r="VII75" s="272"/>
      <c r="VIJ75" s="272"/>
      <c r="VIK75" s="273"/>
      <c r="VIL75" s="274"/>
      <c r="VIM75" s="274"/>
      <c r="VIN75"/>
      <c r="VIO75"/>
      <c r="VIP75" s="137"/>
      <c r="VIQ75" s="275"/>
      <c r="VIR75" s="272"/>
      <c r="VIS75" s="272"/>
      <c r="VIT75" s="273"/>
      <c r="VIU75" s="274"/>
      <c r="VIV75" s="274"/>
      <c r="VIW75"/>
      <c r="VIX75"/>
      <c r="VIY75" s="137"/>
      <c r="VIZ75" s="275"/>
      <c r="VJA75" s="272"/>
      <c r="VJB75" s="272"/>
      <c r="VJC75" s="273"/>
      <c r="VJD75" s="274"/>
      <c r="VJE75" s="274"/>
      <c r="VJF75"/>
      <c r="VJG75"/>
      <c r="VJH75" s="137"/>
      <c r="VJI75" s="275"/>
      <c r="VJJ75" s="272"/>
      <c r="VJK75" s="272"/>
      <c r="VJL75" s="273"/>
      <c r="VJM75" s="274"/>
      <c r="VJN75" s="274"/>
      <c r="VJO75"/>
      <c r="VJP75"/>
      <c r="VJQ75" s="137"/>
      <c r="VJR75" s="275"/>
      <c r="VJS75" s="272"/>
      <c r="VJT75" s="272"/>
      <c r="VJU75" s="273"/>
      <c r="VJV75" s="274"/>
      <c r="VJW75" s="274"/>
      <c r="VJX75"/>
      <c r="VJY75"/>
      <c r="VJZ75" s="137"/>
      <c r="VKA75" s="275"/>
      <c r="VKB75" s="272"/>
      <c r="VKC75" s="272"/>
      <c r="VKD75" s="273"/>
      <c r="VKE75" s="274"/>
      <c r="VKF75" s="274"/>
      <c r="VKG75"/>
      <c r="VKH75"/>
      <c r="VKI75" s="137"/>
      <c r="VKJ75" s="275"/>
      <c r="VKK75" s="272"/>
      <c r="VKL75" s="272"/>
      <c r="VKM75" s="273"/>
      <c r="VKN75" s="274"/>
      <c r="VKO75" s="274"/>
      <c r="VKP75"/>
      <c r="VKQ75"/>
      <c r="VKR75" s="137"/>
      <c r="VKS75" s="275"/>
      <c r="VKT75" s="272"/>
      <c r="VKU75" s="272"/>
      <c r="VKV75" s="273"/>
      <c r="VKW75" s="274"/>
      <c r="VKX75" s="274"/>
      <c r="VKY75"/>
      <c r="VKZ75"/>
      <c r="VLA75" s="137"/>
      <c r="VLB75" s="275"/>
      <c r="VLC75" s="272"/>
      <c r="VLD75" s="272"/>
      <c r="VLE75" s="273"/>
      <c r="VLF75" s="274"/>
      <c r="VLG75" s="274"/>
      <c r="VLH75"/>
      <c r="VLI75"/>
      <c r="VLJ75" s="137"/>
      <c r="VLK75" s="275"/>
      <c r="VLL75" s="272"/>
      <c r="VLM75" s="272"/>
      <c r="VLN75" s="273"/>
      <c r="VLO75" s="274"/>
      <c r="VLP75" s="274"/>
      <c r="VLQ75"/>
      <c r="VLR75"/>
      <c r="VLS75" s="137"/>
      <c r="VLT75" s="275"/>
      <c r="VLU75" s="272"/>
      <c r="VLV75" s="272"/>
      <c r="VLW75" s="273"/>
      <c r="VLX75" s="274"/>
      <c r="VLY75" s="274"/>
      <c r="VLZ75"/>
      <c r="VMA75"/>
      <c r="VMB75" s="137"/>
      <c r="VMC75" s="275"/>
      <c r="VMD75" s="272"/>
      <c r="VME75" s="272"/>
      <c r="VMF75" s="273"/>
      <c r="VMG75" s="274"/>
      <c r="VMH75" s="274"/>
      <c r="VMI75"/>
      <c r="VMJ75"/>
      <c r="VMK75" s="137"/>
      <c r="VML75" s="275"/>
      <c r="VMM75" s="272"/>
      <c r="VMN75" s="272"/>
      <c r="VMO75" s="273"/>
      <c r="VMP75" s="274"/>
      <c r="VMQ75" s="274"/>
      <c r="VMR75"/>
      <c r="VMS75"/>
      <c r="VMT75" s="137"/>
      <c r="VMU75" s="275"/>
      <c r="VMV75" s="272"/>
      <c r="VMW75" s="272"/>
      <c r="VMX75" s="273"/>
      <c r="VMY75" s="274"/>
      <c r="VMZ75" s="274"/>
      <c r="VNA75"/>
      <c r="VNB75"/>
      <c r="VNC75" s="137"/>
      <c r="VND75" s="275"/>
      <c r="VNE75" s="272"/>
      <c r="VNF75" s="272"/>
      <c r="VNG75" s="273"/>
      <c r="VNH75" s="274"/>
      <c r="VNI75" s="274"/>
      <c r="VNJ75"/>
      <c r="VNK75"/>
      <c r="VNL75" s="137"/>
      <c r="VNM75" s="275"/>
      <c r="VNN75" s="272"/>
      <c r="VNO75" s="272"/>
      <c r="VNP75" s="273"/>
      <c r="VNQ75" s="274"/>
      <c r="VNR75" s="274"/>
      <c r="VNS75"/>
      <c r="VNT75"/>
      <c r="VNU75" s="137"/>
      <c r="VNV75" s="275"/>
      <c r="VNW75" s="272"/>
      <c r="VNX75" s="272"/>
      <c r="VNY75" s="273"/>
      <c r="VNZ75" s="274"/>
      <c r="VOA75" s="274"/>
      <c r="VOB75"/>
      <c r="VOC75"/>
      <c r="VOD75" s="137"/>
      <c r="VOE75" s="275"/>
      <c r="VOF75" s="272"/>
      <c r="VOG75" s="272"/>
      <c r="VOH75" s="273"/>
      <c r="VOI75" s="274"/>
      <c r="VOJ75" s="274"/>
      <c r="VOK75"/>
      <c r="VOL75"/>
      <c r="VOM75" s="137"/>
      <c r="VON75" s="275"/>
      <c r="VOO75" s="272"/>
      <c r="VOP75" s="272"/>
      <c r="VOQ75" s="273"/>
      <c r="VOR75" s="274"/>
      <c r="VOS75" s="274"/>
      <c r="VOT75"/>
      <c r="VOU75"/>
      <c r="VOV75" s="137"/>
      <c r="VOW75" s="275"/>
      <c r="VOX75" s="272"/>
      <c r="VOY75" s="272"/>
      <c r="VOZ75" s="273"/>
      <c r="VPA75" s="274"/>
      <c r="VPB75" s="274"/>
      <c r="VPC75"/>
      <c r="VPD75"/>
      <c r="VPE75" s="137"/>
      <c r="VPF75" s="275"/>
      <c r="VPG75" s="272"/>
      <c r="VPH75" s="272"/>
      <c r="VPI75" s="273"/>
      <c r="VPJ75" s="274"/>
      <c r="VPK75" s="274"/>
      <c r="VPL75"/>
      <c r="VPM75"/>
      <c r="VPN75" s="137"/>
      <c r="VPO75" s="275"/>
      <c r="VPP75" s="272"/>
      <c r="VPQ75" s="272"/>
      <c r="VPR75" s="273"/>
      <c r="VPS75" s="274"/>
      <c r="VPT75" s="274"/>
      <c r="VPU75"/>
      <c r="VPV75"/>
      <c r="VPW75" s="137"/>
      <c r="VPX75" s="275"/>
      <c r="VPY75" s="272"/>
      <c r="VPZ75" s="272"/>
      <c r="VQA75" s="273"/>
      <c r="VQB75" s="274"/>
      <c r="VQC75" s="274"/>
      <c r="VQD75"/>
      <c r="VQE75"/>
      <c r="VQF75" s="137"/>
      <c r="VQG75" s="275"/>
      <c r="VQH75" s="272"/>
      <c r="VQI75" s="272"/>
      <c r="VQJ75" s="273"/>
      <c r="VQK75" s="274"/>
      <c r="VQL75" s="274"/>
      <c r="VQM75"/>
      <c r="VQN75"/>
      <c r="VQO75" s="137"/>
      <c r="VQP75" s="275"/>
      <c r="VQQ75" s="272"/>
      <c r="VQR75" s="272"/>
      <c r="VQS75" s="273"/>
      <c r="VQT75" s="274"/>
      <c r="VQU75" s="274"/>
      <c r="VQV75"/>
      <c r="VQW75"/>
      <c r="VQX75" s="137"/>
      <c r="VQY75" s="275"/>
      <c r="VQZ75" s="272"/>
      <c r="VRA75" s="272"/>
      <c r="VRB75" s="273"/>
      <c r="VRC75" s="274"/>
      <c r="VRD75" s="274"/>
      <c r="VRE75"/>
      <c r="VRF75"/>
      <c r="VRG75" s="137"/>
      <c r="VRH75" s="275"/>
      <c r="VRI75" s="272"/>
      <c r="VRJ75" s="272"/>
      <c r="VRK75" s="273"/>
      <c r="VRL75" s="274"/>
      <c r="VRM75" s="274"/>
      <c r="VRN75"/>
      <c r="VRO75"/>
      <c r="VRP75" s="137"/>
      <c r="VRQ75" s="275"/>
      <c r="VRR75" s="272"/>
      <c r="VRS75" s="272"/>
      <c r="VRT75" s="273"/>
      <c r="VRU75" s="274"/>
      <c r="VRV75" s="274"/>
      <c r="VRW75"/>
      <c r="VRX75"/>
      <c r="VRY75" s="137"/>
      <c r="VRZ75" s="275"/>
      <c r="VSA75" s="272"/>
      <c r="VSB75" s="272"/>
      <c r="VSC75" s="273"/>
      <c r="VSD75" s="274"/>
      <c r="VSE75" s="274"/>
      <c r="VSF75"/>
      <c r="VSG75"/>
      <c r="VSH75" s="137"/>
      <c r="VSI75" s="275"/>
      <c r="VSJ75" s="272"/>
      <c r="VSK75" s="272"/>
      <c r="VSL75" s="273"/>
      <c r="VSM75" s="274"/>
      <c r="VSN75" s="274"/>
      <c r="VSO75"/>
      <c r="VSP75"/>
      <c r="VSQ75" s="137"/>
      <c r="VSR75" s="275"/>
      <c r="VSS75" s="272"/>
      <c r="VST75" s="272"/>
      <c r="VSU75" s="273"/>
      <c r="VSV75" s="274"/>
      <c r="VSW75" s="274"/>
      <c r="VSX75"/>
      <c r="VSY75"/>
      <c r="VSZ75" s="137"/>
      <c r="VTA75" s="275"/>
      <c r="VTB75" s="272"/>
      <c r="VTC75" s="272"/>
      <c r="VTD75" s="273"/>
      <c r="VTE75" s="274"/>
      <c r="VTF75" s="274"/>
      <c r="VTG75"/>
      <c r="VTH75"/>
      <c r="VTI75" s="137"/>
      <c r="VTJ75" s="275"/>
      <c r="VTK75" s="272"/>
      <c r="VTL75" s="272"/>
      <c r="VTM75" s="273"/>
      <c r="VTN75" s="274"/>
      <c r="VTO75" s="274"/>
      <c r="VTP75"/>
      <c r="VTQ75"/>
      <c r="VTR75" s="137"/>
      <c r="VTS75" s="275"/>
      <c r="VTT75" s="272"/>
      <c r="VTU75" s="272"/>
      <c r="VTV75" s="273"/>
      <c r="VTW75" s="274"/>
      <c r="VTX75" s="274"/>
      <c r="VTY75"/>
      <c r="VTZ75"/>
      <c r="VUA75" s="137"/>
      <c r="VUB75" s="275"/>
      <c r="VUC75" s="272"/>
      <c r="VUD75" s="272"/>
      <c r="VUE75" s="273"/>
      <c r="VUF75" s="274"/>
      <c r="VUG75" s="274"/>
      <c r="VUH75"/>
      <c r="VUI75"/>
      <c r="VUJ75" s="137"/>
      <c r="VUK75" s="275"/>
      <c r="VUL75" s="272"/>
      <c r="VUM75" s="272"/>
      <c r="VUN75" s="273"/>
      <c r="VUO75" s="274"/>
      <c r="VUP75" s="274"/>
      <c r="VUQ75"/>
      <c r="VUR75"/>
      <c r="VUS75" s="137"/>
      <c r="VUT75" s="275"/>
      <c r="VUU75" s="272"/>
      <c r="VUV75" s="272"/>
      <c r="VUW75" s="273"/>
      <c r="VUX75" s="274"/>
      <c r="VUY75" s="274"/>
      <c r="VUZ75"/>
      <c r="VVA75"/>
      <c r="VVB75" s="137"/>
      <c r="VVC75" s="275"/>
      <c r="VVD75" s="272"/>
      <c r="VVE75" s="272"/>
      <c r="VVF75" s="273"/>
      <c r="VVG75" s="274"/>
      <c r="VVH75" s="274"/>
      <c r="VVI75"/>
      <c r="VVJ75"/>
      <c r="VVK75" s="137"/>
      <c r="VVL75" s="275"/>
      <c r="VVM75" s="272"/>
      <c r="VVN75" s="272"/>
      <c r="VVO75" s="273"/>
      <c r="VVP75" s="274"/>
      <c r="VVQ75" s="274"/>
      <c r="VVR75"/>
      <c r="VVS75"/>
      <c r="VVT75" s="137"/>
      <c r="VVU75" s="275"/>
      <c r="VVV75" s="272"/>
      <c r="VVW75" s="272"/>
      <c r="VVX75" s="273"/>
      <c r="VVY75" s="274"/>
      <c r="VVZ75" s="274"/>
      <c r="VWA75"/>
      <c r="VWB75"/>
      <c r="VWC75" s="137"/>
      <c r="VWD75" s="275"/>
      <c r="VWE75" s="272"/>
      <c r="VWF75" s="272"/>
      <c r="VWG75" s="273"/>
      <c r="VWH75" s="274"/>
      <c r="VWI75" s="274"/>
      <c r="VWJ75"/>
      <c r="VWK75"/>
      <c r="VWL75" s="137"/>
      <c r="VWM75" s="275"/>
      <c r="VWN75" s="272"/>
      <c r="VWO75" s="272"/>
      <c r="VWP75" s="273"/>
      <c r="VWQ75" s="274"/>
      <c r="VWR75" s="274"/>
      <c r="VWS75"/>
      <c r="VWT75"/>
      <c r="VWU75" s="137"/>
      <c r="VWV75" s="275"/>
      <c r="VWW75" s="272"/>
      <c r="VWX75" s="272"/>
      <c r="VWY75" s="273"/>
      <c r="VWZ75" s="274"/>
      <c r="VXA75" s="274"/>
      <c r="VXB75"/>
      <c r="VXC75"/>
      <c r="VXD75" s="137"/>
      <c r="VXE75" s="275"/>
      <c r="VXF75" s="272"/>
      <c r="VXG75" s="272"/>
      <c r="VXH75" s="273"/>
      <c r="VXI75" s="274"/>
      <c r="VXJ75" s="274"/>
      <c r="VXK75"/>
      <c r="VXL75"/>
      <c r="VXM75" s="137"/>
      <c r="VXN75" s="275"/>
      <c r="VXO75" s="272"/>
      <c r="VXP75" s="272"/>
      <c r="VXQ75" s="273"/>
      <c r="VXR75" s="274"/>
      <c r="VXS75" s="274"/>
      <c r="VXT75"/>
      <c r="VXU75"/>
      <c r="VXV75" s="137"/>
      <c r="VXW75" s="275"/>
      <c r="VXX75" s="272"/>
      <c r="VXY75" s="272"/>
      <c r="VXZ75" s="273"/>
      <c r="VYA75" s="274"/>
      <c r="VYB75" s="274"/>
      <c r="VYC75"/>
      <c r="VYD75"/>
      <c r="VYE75" s="137"/>
      <c r="VYF75" s="275"/>
      <c r="VYG75" s="272"/>
      <c r="VYH75" s="272"/>
      <c r="VYI75" s="273"/>
      <c r="VYJ75" s="274"/>
      <c r="VYK75" s="274"/>
      <c r="VYL75"/>
      <c r="VYM75"/>
      <c r="VYN75" s="137"/>
      <c r="VYO75" s="275"/>
      <c r="VYP75" s="272"/>
      <c r="VYQ75" s="272"/>
      <c r="VYR75" s="273"/>
      <c r="VYS75" s="274"/>
      <c r="VYT75" s="274"/>
      <c r="VYU75"/>
      <c r="VYV75"/>
      <c r="VYW75" s="137"/>
      <c r="VYX75" s="275"/>
      <c r="VYY75" s="272"/>
      <c r="VYZ75" s="272"/>
      <c r="VZA75" s="273"/>
      <c r="VZB75" s="274"/>
      <c r="VZC75" s="274"/>
      <c r="VZD75"/>
      <c r="VZE75"/>
      <c r="VZF75" s="137"/>
      <c r="VZG75" s="275"/>
      <c r="VZH75" s="272"/>
      <c r="VZI75" s="272"/>
      <c r="VZJ75" s="273"/>
      <c r="VZK75" s="274"/>
      <c r="VZL75" s="274"/>
      <c r="VZM75"/>
      <c r="VZN75"/>
      <c r="VZO75" s="137"/>
      <c r="VZP75" s="275"/>
      <c r="VZQ75" s="272"/>
      <c r="VZR75" s="272"/>
      <c r="VZS75" s="273"/>
      <c r="VZT75" s="274"/>
      <c r="VZU75" s="274"/>
      <c r="VZV75"/>
      <c r="VZW75"/>
      <c r="VZX75" s="137"/>
      <c r="VZY75" s="275"/>
      <c r="VZZ75" s="272"/>
      <c r="WAA75" s="272"/>
      <c r="WAB75" s="273"/>
      <c r="WAC75" s="274"/>
      <c r="WAD75" s="274"/>
      <c r="WAE75"/>
      <c r="WAF75"/>
      <c r="WAG75" s="137"/>
      <c r="WAH75" s="275"/>
      <c r="WAI75" s="272"/>
      <c r="WAJ75" s="272"/>
      <c r="WAK75" s="273"/>
      <c r="WAL75" s="274"/>
      <c r="WAM75" s="274"/>
      <c r="WAN75"/>
      <c r="WAO75"/>
      <c r="WAP75" s="137"/>
      <c r="WAQ75" s="275"/>
      <c r="WAR75" s="272"/>
      <c r="WAS75" s="272"/>
      <c r="WAT75" s="273"/>
      <c r="WAU75" s="274"/>
      <c r="WAV75" s="274"/>
      <c r="WAW75"/>
      <c r="WAX75"/>
      <c r="WAY75" s="137"/>
      <c r="WAZ75" s="275"/>
      <c r="WBA75" s="272"/>
      <c r="WBB75" s="272"/>
      <c r="WBC75" s="273"/>
      <c r="WBD75" s="274"/>
      <c r="WBE75" s="274"/>
      <c r="WBF75"/>
      <c r="WBG75"/>
      <c r="WBH75" s="137"/>
      <c r="WBI75" s="275"/>
      <c r="WBJ75" s="272"/>
      <c r="WBK75" s="272"/>
      <c r="WBL75" s="273"/>
      <c r="WBM75" s="274"/>
      <c r="WBN75" s="274"/>
      <c r="WBO75"/>
      <c r="WBP75"/>
      <c r="WBQ75" s="137"/>
      <c r="WBR75" s="275"/>
      <c r="WBS75" s="272"/>
      <c r="WBT75" s="272"/>
      <c r="WBU75" s="273"/>
      <c r="WBV75" s="274"/>
      <c r="WBW75" s="274"/>
      <c r="WBX75"/>
      <c r="WBY75"/>
      <c r="WBZ75" s="137"/>
      <c r="WCA75" s="275"/>
      <c r="WCB75" s="272"/>
      <c r="WCC75" s="272"/>
      <c r="WCD75" s="273"/>
      <c r="WCE75" s="274"/>
      <c r="WCF75" s="274"/>
      <c r="WCG75"/>
      <c r="WCH75"/>
      <c r="WCI75" s="137"/>
      <c r="WCJ75" s="275"/>
      <c r="WCK75" s="272"/>
      <c r="WCL75" s="272"/>
      <c r="WCM75" s="273"/>
      <c r="WCN75" s="274"/>
      <c r="WCO75" s="274"/>
      <c r="WCP75"/>
      <c r="WCQ75"/>
      <c r="WCR75" s="137"/>
      <c r="WCS75" s="275"/>
      <c r="WCT75" s="272"/>
      <c r="WCU75" s="272"/>
      <c r="WCV75" s="273"/>
      <c r="WCW75" s="274"/>
      <c r="WCX75" s="274"/>
      <c r="WCY75"/>
      <c r="WCZ75"/>
      <c r="WDA75" s="137"/>
      <c r="WDB75" s="275"/>
      <c r="WDC75" s="272"/>
      <c r="WDD75" s="272"/>
      <c r="WDE75" s="273"/>
      <c r="WDF75" s="274"/>
      <c r="WDG75" s="274"/>
      <c r="WDH75"/>
      <c r="WDI75"/>
      <c r="WDJ75" s="137"/>
      <c r="WDK75" s="275"/>
      <c r="WDL75" s="272"/>
      <c r="WDM75" s="272"/>
      <c r="WDN75" s="273"/>
      <c r="WDO75" s="274"/>
      <c r="WDP75" s="274"/>
      <c r="WDQ75"/>
      <c r="WDR75"/>
      <c r="WDS75" s="137"/>
      <c r="WDT75" s="275"/>
      <c r="WDU75" s="272"/>
      <c r="WDV75" s="272"/>
      <c r="WDW75" s="273"/>
      <c r="WDX75" s="274"/>
      <c r="WDY75" s="274"/>
      <c r="WDZ75"/>
      <c r="WEA75"/>
      <c r="WEB75" s="137"/>
      <c r="WEC75" s="275"/>
      <c r="WED75" s="272"/>
      <c r="WEE75" s="272"/>
      <c r="WEF75" s="273"/>
      <c r="WEG75" s="274"/>
      <c r="WEH75" s="274"/>
      <c r="WEI75"/>
      <c r="WEJ75"/>
      <c r="WEK75" s="137"/>
      <c r="WEL75" s="275"/>
      <c r="WEM75" s="272"/>
      <c r="WEN75" s="272"/>
      <c r="WEO75" s="273"/>
      <c r="WEP75" s="274"/>
      <c r="WEQ75" s="274"/>
      <c r="WER75"/>
      <c r="WES75"/>
      <c r="WET75" s="137"/>
      <c r="WEU75" s="275"/>
      <c r="WEV75" s="272"/>
      <c r="WEW75" s="272"/>
      <c r="WEX75" s="273"/>
      <c r="WEY75" s="274"/>
      <c r="WEZ75" s="274"/>
      <c r="WFA75"/>
      <c r="WFB75"/>
      <c r="WFC75" s="137"/>
      <c r="WFD75" s="275"/>
      <c r="WFE75" s="272"/>
      <c r="WFF75" s="272"/>
      <c r="WFG75" s="273"/>
      <c r="WFH75" s="274"/>
      <c r="WFI75" s="274"/>
      <c r="WFJ75"/>
      <c r="WFK75"/>
      <c r="WFL75" s="137"/>
      <c r="WFM75" s="275"/>
      <c r="WFN75" s="272"/>
      <c r="WFO75" s="272"/>
      <c r="WFP75" s="273"/>
      <c r="WFQ75" s="274"/>
      <c r="WFR75" s="274"/>
      <c r="WFS75"/>
      <c r="WFT75"/>
      <c r="WFU75" s="137"/>
      <c r="WFV75" s="275"/>
      <c r="WFW75" s="272"/>
      <c r="WFX75" s="272"/>
      <c r="WFY75" s="273"/>
      <c r="WFZ75" s="274"/>
      <c r="WGA75" s="274"/>
      <c r="WGB75"/>
      <c r="WGC75"/>
      <c r="WGD75" s="137"/>
      <c r="WGE75" s="275"/>
      <c r="WGF75" s="272"/>
      <c r="WGG75" s="272"/>
      <c r="WGH75" s="273"/>
      <c r="WGI75" s="274"/>
      <c r="WGJ75" s="274"/>
      <c r="WGK75"/>
      <c r="WGL75"/>
      <c r="WGM75" s="137"/>
      <c r="WGN75" s="275"/>
      <c r="WGO75" s="272"/>
      <c r="WGP75" s="272"/>
      <c r="WGQ75" s="273"/>
      <c r="WGR75" s="274"/>
      <c r="WGS75" s="274"/>
      <c r="WGT75"/>
      <c r="WGU75"/>
      <c r="WGV75" s="137"/>
      <c r="WGW75" s="275"/>
      <c r="WGX75" s="272"/>
      <c r="WGY75" s="272"/>
      <c r="WGZ75" s="273"/>
      <c r="WHA75" s="274"/>
      <c r="WHB75" s="274"/>
      <c r="WHC75"/>
      <c r="WHD75"/>
      <c r="WHE75" s="137"/>
      <c r="WHF75" s="275"/>
      <c r="WHG75" s="272"/>
      <c r="WHH75" s="272"/>
      <c r="WHI75" s="273"/>
      <c r="WHJ75" s="274"/>
      <c r="WHK75" s="274"/>
      <c r="WHL75"/>
      <c r="WHM75"/>
      <c r="WHN75" s="137"/>
      <c r="WHO75" s="275"/>
      <c r="WHP75" s="272"/>
      <c r="WHQ75" s="272"/>
      <c r="WHR75" s="273"/>
      <c r="WHS75" s="274"/>
      <c r="WHT75" s="274"/>
      <c r="WHU75"/>
      <c r="WHV75"/>
      <c r="WHW75" s="137"/>
      <c r="WHX75" s="275"/>
      <c r="WHY75" s="272"/>
      <c r="WHZ75" s="272"/>
      <c r="WIA75" s="273"/>
      <c r="WIB75" s="274"/>
      <c r="WIC75" s="274"/>
      <c r="WID75"/>
      <c r="WIE75"/>
      <c r="WIF75" s="137"/>
      <c r="WIG75" s="275"/>
      <c r="WIH75" s="272"/>
      <c r="WII75" s="272"/>
      <c r="WIJ75" s="273"/>
      <c r="WIK75" s="274"/>
      <c r="WIL75" s="274"/>
      <c r="WIM75"/>
      <c r="WIN75"/>
      <c r="WIO75" s="137"/>
      <c r="WIP75" s="275"/>
      <c r="WIQ75" s="272"/>
      <c r="WIR75" s="272"/>
      <c r="WIS75" s="273"/>
      <c r="WIT75" s="274"/>
      <c r="WIU75" s="274"/>
      <c r="WIV75"/>
      <c r="WIW75"/>
      <c r="WIX75" s="137"/>
      <c r="WIY75" s="275"/>
      <c r="WIZ75" s="272"/>
      <c r="WJA75" s="272"/>
      <c r="WJB75" s="273"/>
      <c r="WJC75" s="274"/>
      <c r="WJD75" s="274"/>
      <c r="WJE75"/>
      <c r="WJF75"/>
      <c r="WJG75" s="137"/>
      <c r="WJH75" s="275"/>
      <c r="WJI75" s="272"/>
      <c r="WJJ75" s="272"/>
      <c r="WJK75" s="273"/>
      <c r="WJL75" s="274"/>
      <c r="WJM75" s="274"/>
      <c r="WJN75"/>
      <c r="WJO75"/>
      <c r="WJP75" s="137"/>
      <c r="WJQ75" s="275"/>
      <c r="WJR75" s="272"/>
      <c r="WJS75" s="272"/>
      <c r="WJT75" s="273"/>
      <c r="WJU75" s="274"/>
      <c r="WJV75" s="274"/>
      <c r="WJW75"/>
      <c r="WJX75"/>
      <c r="WJY75" s="137"/>
      <c r="WJZ75" s="275"/>
      <c r="WKA75" s="272"/>
      <c r="WKB75" s="272"/>
      <c r="WKC75" s="273"/>
      <c r="WKD75" s="274"/>
      <c r="WKE75" s="274"/>
      <c r="WKF75"/>
      <c r="WKG75"/>
      <c r="WKH75" s="137"/>
      <c r="WKI75" s="275"/>
      <c r="WKJ75" s="272"/>
      <c r="WKK75" s="272"/>
      <c r="WKL75" s="273"/>
      <c r="WKM75" s="274"/>
      <c r="WKN75" s="274"/>
      <c r="WKO75"/>
      <c r="WKP75"/>
      <c r="WKQ75" s="137"/>
      <c r="WKR75" s="275"/>
      <c r="WKS75" s="272"/>
      <c r="WKT75" s="272"/>
      <c r="WKU75" s="273"/>
      <c r="WKV75" s="274"/>
      <c r="WKW75" s="274"/>
      <c r="WKX75"/>
      <c r="WKY75"/>
      <c r="WKZ75" s="137"/>
      <c r="WLA75" s="275"/>
      <c r="WLB75" s="272"/>
      <c r="WLC75" s="272"/>
      <c r="WLD75" s="273"/>
      <c r="WLE75" s="274"/>
      <c r="WLF75" s="274"/>
      <c r="WLG75"/>
      <c r="WLH75"/>
      <c r="WLI75" s="137"/>
      <c r="WLJ75" s="275"/>
      <c r="WLK75" s="272"/>
      <c r="WLL75" s="272"/>
      <c r="WLM75" s="273"/>
      <c r="WLN75" s="274"/>
      <c r="WLO75" s="274"/>
      <c r="WLP75"/>
      <c r="WLQ75"/>
      <c r="WLR75" s="137"/>
      <c r="WLS75" s="275"/>
      <c r="WLT75" s="272"/>
      <c r="WLU75" s="272"/>
      <c r="WLV75" s="273"/>
      <c r="WLW75" s="274"/>
      <c r="WLX75" s="274"/>
      <c r="WLY75"/>
      <c r="WLZ75"/>
      <c r="WMA75" s="137"/>
      <c r="WMB75" s="275"/>
      <c r="WMC75" s="272"/>
      <c r="WMD75" s="272"/>
      <c r="WME75" s="273"/>
      <c r="WMF75" s="274"/>
      <c r="WMG75" s="274"/>
      <c r="WMH75"/>
      <c r="WMI75"/>
      <c r="WMJ75" s="137"/>
      <c r="WMK75" s="275"/>
      <c r="WML75" s="272"/>
      <c r="WMM75" s="272"/>
      <c r="WMN75" s="273"/>
      <c r="WMO75" s="274"/>
      <c r="WMP75" s="274"/>
      <c r="WMQ75"/>
      <c r="WMR75"/>
      <c r="WMS75" s="137"/>
      <c r="WMT75" s="275"/>
      <c r="WMU75" s="272"/>
      <c r="WMV75" s="272"/>
      <c r="WMW75" s="273"/>
      <c r="WMX75" s="274"/>
      <c r="WMY75" s="274"/>
      <c r="WMZ75"/>
      <c r="WNA75"/>
      <c r="WNB75" s="137"/>
      <c r="WNC75" s="275"/>
      <c r="WND75" s="272"/>
      <c r="WNE75" s="272"/>
      <c r="WNF75" s="273"/>
      <c r="WNG75" s="274"/>
      <c r="WNH75" s="274"/>
      <c r="WNI75"/>
      <c r="WNJ75"/>
      <c r="WNK75" s="137"/>
      <c r="WNL75" s="275"/>
      <c r="WNM75" s="272"/>
      <c r="WNN75" s="272"/>
      <c r="WNO75" s="273"/>
      <c r="WNP75" s="274"/>
      <c r="WNQ75" s="274"/>
      <c r="WNR75"/>
      <c r="WNS75"/>
      <c r="WNT75" s="137"/>
      <c r="WNU75" s="275"/>
      <c r="WNV75" s="272"/>
      <c r="WNW75" s="272"/>
      <c r="WNX75" s="273"/>
      <c r="WNY75" s="274"/>
      <c r="WNZ75" s="274"/>
      <c r="WOA75"/>
      <c r="WOB75"/>
      <c r="WOC75" s="137"/>
      <c r="WOD75" s="275"/>
      <c r="WOE75" s="272"/>
      <c r="WOF75" s="272"/>
      <c r="WOG75" s="273"/>
      <c r="WOH75" s="274"/>
      <c r="WOI75" s="274"/>
      <c r="WOJ75"/>
      <c r="WOK75"/>
      <c r="WOL75" s="137"/>
      <c r="WOM75" s="275"/>
      <c r="WON75" s="272"/>
      <c r="WOO75" s="272"/>
      <c r="WOP75" s="273"/>
      <c r="WOQ75" s="274"/>
      <c r="WOR75" s="274"/>
      <c r="WOS75"/>
      <c r="WOT75"/>
      <c r="WOU75" s="137"/>
      <c r="WOV75" s="275"/>
      <c r="WOW75" s="272"/>
      <c r="WOX75" s="272"/>
      <c r="WOY75" s="273"/>
      <c r="WOZ75" s="274"/>
      <c r="WPA75" s="274"/>
      <c r="WPB75"/>
      <c r="WPC75"/>
      <c r="WPD75" s="137"/>
      <c r="WPE75" s="275"/>
      <c r="WPF75" s="272"/>
      <c r="WPG75" s="272"/>
      <c r="WPH75" s="273"/>
      <c r="WPI75" s="274"/>
      <c r="WPJ75" s="274"/>
      <c r="WPK75"/>
      <c r="WPL75"/>
      <c r="WPM75" s="137"/>
      <c r="WPN75" s="275"/>
      <c r="WPO75" s="272"/>
      <c r="WPP75" s="272"/>
      <c r="WPQ75" s="273"/>
      <c r="WPR75" s="274"/>
      <c r="WPS75" s="274"/>
      <c r="WPT75"/>
      <c r="WPU75"/>
      <c r="WPV75" s="137"/>
      <c r="WPW75" s="275"/>
      <c r="WPX75" s="272"/>
      <c r="WPY75" s="272"/>
      <c r="WPZ75" s="273"/>
      <c r="WQA75" s="274"/>
      <c r="WQB75" s="274"/>
      <c r="WQC75"/>
      <c r="WQD75"/>
      <c r="WQE75" s="137"/>
      <c r="WQF75" s="275"/>
      <c r="WQG75" s="272"/>
      <c r="WQH75" s="272"/>
      <c r="WQI75" s="273"/>
      <c r="WQJ75" s="274"/>
      <c r="WQK75" s="274"/>
      <c r="WQL75"/>
      <c r="WQM75"/>
      <c r="WQN75" s="137"/>
      <c r="WQO75" s="275"/>
      <c r="WQP75" s="272"/>
      <c r="WQQ75" s="272"/>
      <c r="WQR75" s="273"/>
      <c r="WQS75" s="274"/>
      <c r="WQT75" s="274"/>
      <c r="WQU75"/>
      <c r="WQV75"/>
      <c r="WQW75" s="137"/>
      <c r="WQX75" s="275"/>
      <c r="WQY75" s="272"/>
      <c r="WQZ75" s="272"/>
      <c r="WRA75" s="273"/>
      <c r="WRB75" s="274"/>
      <c r="WRC75" s="274"/>
      <c r="WRD75"/>
      <c r="WRE75"/>
      <c r="WRF75" s="137"/>
      <c r="WRG75" s="275"/>
      <c r="WRH75" s="272"/>
      <c r="WRI75" s="272"/>
      <c r="WRJ75" s="273"/>
      <c r="WRK75" s="274"/>
      <c r="WRL75" s="274"/>
      <c r="WRM75"/>
      <c r="WRN75"/>
      <c r="WRO75" s="137"/>
      <c r="WRP75" s="275"/>
      <c r="WRQ75" s="272"/>
      <c r="WRR75" s="272"/>
      <c r="WRS75" s="273"/>
      <c r="WRT75" s="274"/>
      <c r="WRU75" s="274"/>
      <c r="WRV75"/>
      <c r="WRW75"/>
      <c r="WRX75" s="137"/>
      <c r="WRY75" s="275"/>
      <c r="WRZ75" s="272"/>
      <c r="WSA75" s="272"/>
      <c r="WSB75" s="273"/>
      <c r="WSC75" s="274"/>
      <c r="WSD75" s="274"/>
      <c r="WSE75"/>
      <c r="WSF75"/>
      <c r="WSG75" s="137"/>
      <c r="WSH75" s="275"/>
      <c r="WSI75" s="272"/>
      <c r="WSJ75" s="272"/>
      <c r="WSK75" s="273"/>
      <c r="WSL75" s="274"/>
      <c r="WSM75" s="274"/>
      <c r="WSN75"/>
      <c r="WSO75"/>
      <c r="WSP75" s="137"/>
      <c r="WSQ75" s="275"/>
      <c r="WSR75" s="272"/>
      <c r="WSS75" s="272"/>
      <c r="WST75" s="273"/>
      <c r="WSU75" s="274"/>
      <c r="WSV75" s="274"/>
      <c r="WSW75"/>
      <c r="WSX75"/>
      <c r="WSY75" s="137"/>
      <c r="WSZ75" s="275"/>
      <c r="WTA75" s="272"/>
      <c r="WTB75" s="272"/>
      <c r="WTC75" s="273"/>
      <c r="WTD75" s="274"/>
      <c r="WTE75" s="274"/>
      <c r="WTF75"/>
      <c r="WTG75"/>
      <c r="WTH75" s="137"/>
      <c r="WTI75" s="275"/>
      <c r="WTJ75" s="272"/>
      <c r="WTK75" s="272"/>
      <c r="WTL75" s="273"/>
      <c r="WTM75" s="274"/>
      <c r="WTN75" s="274"/>
      <c r="WTO75"/>
      <c r="WTP75"/>
      <c r="WTQ75" s="137"/>
      <c r="WTR75" s="275"/>
      <c r="WTS75" s="272"/>
      <c r="WTT75" s="272"/>
      <c r="WTU75" s="273"/>
      <c r="WTV75" s="274"/>
      <c r="WTW75" s="274"/>
      <c r="WTX75"/>
      <c r="WTY75"/>
      <c r="WTZ75" s="137"/>
      <c r="WUA75" s="275"/>
      <c r="WUB75" s="272"/>
      <c r="WUC75" s="272"/>
      <c r="WUD75" s="273"/>
      <c r="WUE75" s="274"/>
      <c r="WUF75" s="274"/>
      <c r="WUG75"/>
      <c r="WUH75"/>
      <c r="WUI75" s="137"/>
      <c r="WUJ75" s="275"/>
      <c r="WUK75" s="272"/>
      <c r="WUL75" s="272"/>
      <c r="WUM75" s="273"/>
      <c r="WUN75" s="274"/>
      <c r="WUO75" s="274"/>
      <c r="WUP75"/>
      <c r="WUQ75"/>
      <c r="WUR75" s="137"/>
      <c r="WUS75" s="275"/>
      <c r="WUT75" s="272"/>
      <c r="WUU75" s="272"/>
      <c r="WUV75" s="273"/>
      <c r="WUW75" s="274"/>
      <c r="WUX75" s="274"/>
      <c r="WUY75"/>
      <c r="WUZ75"/>
      <c r="WVA75" s="137"/>
      <c r="WVB75" s="275"/>
      <c r="WVC75" s="272"/>
      <c r="WVD75" s="272"/>
      <c r="WVE75" s="273"/>
      <c r="WVF75" s="274"/>
      <c r="WVG75" s="274"/>
      <c r="WVH75"/>
      <c r="WVI75"/>
      <c r="WVJ75" s="137"/>
      <c r="WVK75" s="275"/>
      <c r="WVL75" s="272"/>
      <c r="WVM75" s="272"/>
      <c r="WVN75" s="273"/>
      <c r="WVO75" s="274"/>
      <c r="WVP75" s="274"/>
      <c r="WVQ75"/>
      <c r="WVR75"/>
      <c r="WVS75" s="137"/>
      <c r="WVT75" s="275"/>
      <c r="WVU75" s="272"/>
      <c r="WVV75" s="272"/>
      <c r="WVW75" s="273"/>
      <c r="WVX75" s="274"/>
      <c r="WVY75" s="274"/>
      <c r="WVZ75"/>
      <c r="WWA75"/>
      <c r="WWB75" s="137"/>
      <c r="WWC75" s="275"/>
      <c r="WWD75" s="272"/>
      <c r="WWE75" s="272"/>
      <c r="WWF75" s="273"/>
      <c r="WWG75" s="274"/>
      <c r="WWH75" s="274"/>
      <c r="WWI75"/>
      <c r="WWJ75"/>
      <c r="WWK75" s="137"/>
      <c r="WWL75" s="275"/>
      <c r="WWM75" s="272"/>
      <c r="WWN75" s="272"/>
      <c r="WWO75" s="273"/>
      <c r="WWP75" s="274"/>
      <c r="WWQ75" s="274"/>
      <c r="WWR75"/>
      <c r="WWS75"/>
      <c r="WWT75" s="137"/>
      <c r="WWU75" s="275"/>
      <c r="WWV75" s="272"/>
      <c r="WWW75" s="272"/>
      <c r="WWX75" s="273"/>
      <c r="WWY75" s="274"/>
      <c r="WWZ75" s="274"/>
      <c r="WXA75"/>
      <c r="WXB75"/>
      <c r="WXC75" s="137"/>
      <c r="WXD75" s="275"/>
      <c r="WXE75" s="272"/>
      <c r="WXF75" s="272"/>
      <c r="WXG75" s="273"/>
      <c r="WXH75" s="274"/>
      <c r="WXI75" s="274"/>
      <c r="WXJ75"/>
      <c r="WXK75"/>
      <c r="WXL75" s="137"/>
      <c r="WXM75" s="275"/>
      <c r="WXN75" s="272"/>
      <c r="WXO75" s="272"/>
      <c r="WXP75" s="273"/>
      <c r="WXQ75" s="274"/>
      <c r="WXR75" s="274"/>
      <c r="WXS75"/>
      <c r="WXT75"/>
      <c r="WXU75" s="137"/>
      <c r="WXV75" s="275"/>
      <c r="WXW75" s="272"/>
      <c r="WXX75" s="272"/>
      <c r="WXY75" s="273"/>
      <c r="WXZ75" s="274"/>
      <c r="WYA75" s="274"/>
      <c r="WYB75"/>
      <c r="WYC75"/>
      <c r="WYD75" s="137"/>
      <c r="WYE75" s="275"/>
      <c r="WYF75" s="272"/>
      <c r="WYG75" s="272"/>
      <c r="WYH75" s="273"/>
      <c r="WYI75" s="274"/>
      <c r="WYJ75" s="274"/>
      <c r="WYK75"/>
      <c r="WYL75"/>
      <c r="WYM75" s="137"/>
      <c r="WYN75" s="275"/>
      <c r="WYO75" s="272"/>
      <c r="WYP75" s="272"/>
      <c r="WYQ75" s="273"/>
      <c r="WYR75" s="274"/>
      <c r="WYS75" s="274"/>
      <c r="WYT75"/>
      <c r="WYU75"/>
      <c r="WYV75" s="137"/>
      <c r="WYW75" s="275"/>
      <c r="WYX75" s="272"/>
      <c r="WYY75" s="272"/>
      <c r="WYZ75" s="273"/>
      <c r="WZA75" s="274"/>
      <c r="WZB75" s="274"/>
      <c r="WZC75"/>
      <c r="WZD75"/>
      <c r="WZE75" s="137"/>
      <c r="WZF75" s="275"/>
      <c r="WZG75" s="272"/>
      <c r="WZH75" s="272"/>
      <c r="WZI75" s="273"/>
      <c r="WZJ75" s="274"/>
      <c r="WZK75" s="274"/>
      <c r="WZL75"/>
      <c r="WZM75"/>
      <c r="WZN75" s="137"/>
      <c r="WZO75" s="275"/>
      <c r="WZP75" s="272"/>
      <c r="WZQ75" s="272"/>
      <c r="WZR75" s="273"/>
      <c r="WZS75" s="274"/>
      <c r="WZT75" s="274"/>
      <c r="WZU75"/>
      <c r="WZV75"/>
      <c r="WZW75" s="137"/>
      <c r="WZX75" s="275"/>
      <c r="WZY75" s="272"/>
      <c r="WZZ75" s="272"/>
      <c r="XAA75" s="273"/>
      <c r="XAB75" s="274"/>
      <c r="XAC75" s="274"/>
      <c r="XAD75"/>
      <c r="XAE75"/>
      <c r="XAF75" s="137"/>
      <c r="XAG75" s="275"/>
      <c r="XAH75" s="272"/>
      <c r="XAI75" s="272"/>
      <c r="XAJ75" s="273"/>
      <c r="XAK75" s="274"/>
      <c r="XAL75" s="274"/>
      <c r="XAM75"/>
      <c r="XAN75"/>
      <c r="XAO75" s="137"/>
      <c r="XAP75" s="275"/>
      <c r="XAQ75" s="272"/>
      <c r="XAR75" s="272"/>
      <c r="XAS75" s="273"/>
      <c r="XAT75" s="274"/>
      <c r="XAU75" s="274"/>
      <c r="XAV75"/>
      <c r="XAW75"/>
      <c r="XAX75" s="137"/>
      <c r="XAY75" s="275"/>
      <c r="XAZ75" s="272"/>
      <c r="XBA75" s="272"/>
      <c r="XBB75" s="273"/>
      <c r="XBC75" s="274"/>
      <c r="XBD75" s="274"/>
      <c r="XBE75"/>
      <c r="XBF75"/>
    </row>
    <row r="76" spans="1:16282" s="270" customFormat="1" ht="67.5">
      <c r="A76" s="276">
        <v>1</v>
      </c>
      <c r="B76" s="580" t="s">
        <v>2610</v>
      </c>
      <c r="C76" s="572"/>
      <c r="D76" s="573">
        <v>1</v>
      </c>
      <c r="E76" s="572"/>
      <c r="F76" s="579">
        <v>3000.0986280833604</v>
      </c>
      <c r="G76" s="576">
        <f t="shared" si="3"/>
        <v>0</v>
      </c>
      <c r="H76" s="576">
        <f t="shared" si="4"/>
        <v>3000.0986280833604</v>
      </c>
      <c r="I76" s="576" t="e">
        <f t="shared" si="2"/>
        <v>#REF!</v>
      </c>
      <c r="J76" s="178"/>
      <c r="K76" s="178"/>
      <c r="L76" s="178"/>
    </row>
    <row r="77" spans="1:16282" s="270" customFormat="1">
      <c r="A77" s="570">
        <v>1.1000000000000001</v>
      </c>
      <c r="B77" s="582" t="s">
        <v>2611</v>
      </c>
      <c r="C77" s="572"/>
      <c r="D77" s="573">
        <v>6</v>
      </c>
      <c r="E77" s="572"/>
      <c r="F77" s="579">
        <v>62.59862808336046</v>
      </c>
      <c r="G77" s="576">
        <f t="shared" si="3"/>
        <v>0</v>
      </c>
      <c r="H77" s="576">
        <f t="shared" si="4"/>
        <v>375.59176850016274</v>
      </c>
      <c r="I77" s="576" t="e">
        <f t="shared" si="2"/>
        <v>#REF!</v>
      </c>
      <c r="J77" s="178"/>
      <c r="K77" s="178"/>
      <c r="L77" s="178"/>
    </row>
    <row r="78" spans="1:16282" s="270" customFormat="1">
      <c r="A78" s="570">
        <v>1.2</v>
      </c>
      <c r="B78" s="578" t="s">
        <v>2563</v>
      </c>
      <c r="C78" s="572"/>
      <c r="D78" s="573"/>
      <c r="E78" s="572"/>
      <c r="F78" s="579">
        <v>9.8628083360456059E-2</v>
      </c>
      <c r="G78" s="576">
        <f t="shared" si="3"/>
        <v>0</v>
      </c>
      <c r="H78" s="576">
        <f t="shared" si="4"/>
        <v>0</v>
      </c>
      <c r="I78" s="576" t="e">
        <f t="shared" ref="I78:I143" si="5">+G78+(H78*$I$8)</f>
        <v>#REF!</v>
      </c>
      <c r="J78" s="178"/>
      <c r="K78" s="178"/>
      <c r="L78" s="178"/>
    </row>
    <row r="79" spans="1:16282" s="270" customFormat="1" ht="22.5">
      <c r="A79" s="570">
        <v>1.3</v>
      </c>
      <c r="B79" s="580" t="s">
        <v>2606</v>
      </c>
      <c r="C79" s="572"/>
      <c r="D79" s="573">
        <v>2655</v>
      </c>
      <c r="E79" s="572"/>
      <c r="F79" s="579">
        <v>3.473628083360456</v>
      </c>
      <c r="G79" s="576">
        <f t="shared" si="3"/>
        <v>0</v>
      </c>
      <c r="H79" s="576">
        <f t="shared" si="4"/>
        <v>9222.482561322011</v>
      </c>
      <c r="I79" s="576" t="e">
        <f t="shared" si="5"/>
        <v>#REF!</v>
      </c>
      <c r="J79" s="178"/>
      <c r="K79" s="178"/>
      <c r="L79" s="178"/>
    </row>
    <row r="80" spans="1:16282" s="270" customFormat="1" ht="33.75">
      <c r="A80" s="570">
        <v>2</v>
      </c>
      <c r="B80" s="581" t="s">
        <v>2607</v>
      </c>
      <c r="C80" s="572"/>
      <c r="D80" s="573"/>
      <c r="E80" s="572"/>
      <c r="F80" s="579">
        <v>9.8628083360456059E-2</v>
      </c>
      <c r="G80" s="576">
        <f t="shared" si="3"/>
        <v>0</v>
      </c>
      <c r="H80" s="576">
        <f t="shared" si="4"/>
        <v>0</v>
      </c>
      <c r="I80" s="576" t="e">
        <f t="shared" si="5"/>
        <v>#REF!</v>
      </c>
      <c r="J80" s="178"/>
      <c r="K80" s="178"/>
      <c r="L80" s="178"/>
    </row>
    <row r="81" spans="1:16282" s="270" customFormat="1">
      <c r="A81" s="570">
        <v>2.1</v>
      </c>
      <c r="B81" s="582" t="s">
        <v>2608</v>
      </c>
      <c r="C81" s="572"/>
      <c r="D81" s="573">
        <v>60100</v>
      </c>
      <c r="E81" s="572"/>
      <c r="F81" s="579">
        <v>0.26112808336045606</v>
      </c>
      <c r="G81" s="576">
        <f t="shared" si="3"/>
        <v>0</v>
      </c>
      <c r="H81" s="576">
        <f t="shared" si="4"/>
        <v>15693.797809963409</v>
      </c>
      <c r="I81" s="576" t="e">
        <f t="shared" si="5"/>
        <v>#REF!</v>
      </c>
      <c r="J81" s="178"/>
      <c r="K81" s="178"/>
      <c r="L81" s="178"/>
    </row>
    <row r="82" spans="1:16282" s="270" customFormat="1">
      <c r="A82" s="570">
        <v>2.2000000000000002</v>
      </c>
      <c r="B82" s="580" t="s">
        <v>2612</v>
      </c>
      <c r="C82" s="572"/>
      <c r="D82" s="573">
        <v>21</v>
      </c>
      <c r="E82" s="572"/>
      <c r="F82" s="579">
        <v>50.09862808336046</v>
      </c>
      <c r="G82" s="576">
        <f t="shared" si="3"/>
        <v>0</v>
      </c>
      <c r="H82" s="576">
        <f t="shared" si="4"/>
        <v>1052.0711897505696</v>
      </c>
      <c r="I82" s="576" t="e">
        <f t="shared" si="5"/>
        <v>#REF!</v>
      </c>
      <c r="J82" s="178"/>
      <c r="K82" s="178"/>
      <c r="L82" s="178"/>
    </row>
    <row r="83" spans="1:16282" s="270" customFormat="1">
      <c r="A83" s="570">
        <v>2.2999999999999998</v>
      </c>
      <c r="B83" s="580" t="s">
        <v>2613</v>
      </c>
      <c r="C83" s="572"/>
      <c r="D83" s="573">
        <v>21</v>
      </c>
      <c r="E83" s="572"/>
      <c r="F83" s="579">
        <v>50.09862808336046</v>
      </c>
      <c r="G83" s="576">
        <f t="shared" si="3"/>
        <v>0</v>
      </c>
      <c r="H83" s="576">
        <f t="shared" si="4"/>
        <v>1052.0711897505696</v>
      </c>
      <c r="I83" s="576" t="e">
        <f t="shared" si="5"/>
        <v>#REF!</v>
      </c>
      <c r="J83" s="178"/>
      <c r="K83" s="178"/>
      <c r="L83" s="178"/>
    </row>
    <row r="84" spans="1:16282" s="270" customFormat="1">
      <c r="A84" s="570">
        <v>2.4</v>
      </c>
      <c r="B84" s="580" t="s">
        <v>2614</v>
      </c>
      <c r="C84" s="572"/>
      <c r="D84" s="573">
        <v>41</v>
      </c>
      <c r="E84" s="572"/>
      <c r="F84" s="579">
        <v>62.59862808336046</v>
      </c>
      <c r="G84" s="576">
        <f t="shared" si="3"/>
        <v>0</v>
      </c>
      <c r="H84" s="576">
        <f t="shared" si="4"/>
        <v>2566.5437514177788</v>
      </c>
      <c r="I84" s="576" t="e">
        <f t="shared" si="5"/>
        <v>#REF!</v>
      </c>
      <c r="J84" s="178"/>
      <c r="K84" s="178"/>
      <c r="L84" s="178"/>
    </row>
    <row r="85" spans="1:16282" s="270" customFormat="1" ht="67.5">
      <c r="A85" s="570">
        <v>2.5</v>
      </c>
      <c r="B85" s="580" t="s">
        <v>2615</v>
      </c>
      <c r="C85" s="572"/>
      <c r="D85" s="573">
        <v>1</v>
      </c>
      <c r="E85" s="572"/>
      <c r="F85" s="579">
        <v>9312.5986280833604</v>
      </c>
      <c r="G85" s="576">
        <f t="shared" si="3"/>
        <v>0</v>
      </c>
      <c r="H85" s="576">
        <f t="shared" si="4"/>
        <v>9312.5986280833604</v>
      </c>
      <c r="I85" s="576" t="e">
        <f t="shared" si="5"/>
        <v>#REF!</v>
      </c>
      <c r="J85" s="178"/>
      <c r="K85" s="178"/>
      <c r="L85" s="178"/>
    </row>
    <row r="86" spans="1:16282" s="270" customFormat="1">
      <c r="A86" s="570">
        <v>2.6</v>
      </c>
      <c r="B86" s="582" t="s">
        <v>2616</v>
      </c>
      <c r="C86" s="572"/>
      <c r="D86" s="573">
        <v>42</v>
      </c>
      <c r="E86" s="572"/>
      <c r="F86" s="579">
        <v>62.59862808336046</v>
      </c>
      <c r="G86" s="576">
        <f t="shared" si="3"/>
        <v>0</v>
      </c>
      <c r="H86" s="576">
        <f t="shared" si="4"/>
        <v>2629.1423795011392</v>
      </c>
      <c r="I86" s="576" t="e">
        <f t="shared" si="5"/>
        <v>#REF!</v>
      </c>
      <c r="J86" s="178"/>
      <c r="K86" s="178"/>
      <c r="L86" s="178"/>
    </row>
    <row r="87" spans="1:16282" s="270" customFormat="1">
      <c r="A87" s="570">
        <v>2.7</v>
      </c>
      <c r="B87" s="578" t="s">
        <v>2617</v>
      </c>
      <c r="C87" s="572"/>
      <c r="D87" s="573"/>
      <c r="E87" s="572"/>
      <c r="F87" s="579">
        <v>9.8628083360456059E-2</v>
      </c>
      <c r="G87" s="576">
        <f t="shared" si="3"/>
        <v>0</v>
      </c>
      <c r="H87" s="576">
        <f t="shared" si="4"/>
        <v>0</v>
      </c>
      <c r="I87" s="576" t="e">
        <f t="shared" si="5"/>
        <v>#REF!</v>
      </c>
      <c r="J87" s="178"/>
      <c r="K87" s="178"/>
      <c r="L87" s="178"/>
    </row>
    <row r="88" spans="1:16282" s="270" customFormat="1" ht="22.5">
      <c r="A88" s="570">
        <v>2.8</v>
      </c>
      <c r="B88" s="580" t="s">
        <v>2618</v>
      </c>
      <c r="C88" s="572"/>
      <c r="D88" s="573">
        <v>250</v>
      </c>
      <c r="E88" s="572"/>
      <c r="F88" s="579">
        <v>3.473628083360456</v>
      </c>
      <c r="G88" s="576">
        <f t="shared" si="3"/>
        <v>0</v>
      </c>
      <c r="H88" s="576">
        <f t="shared" si="4"/>
        <v>868.407020840114</v>
      </c>
      <c r="I88" s="576" t="e">
        <f t="shared" si="5"/>
        <v>#REF!</v>
      </c>
      <c r="J88" s="178"/>
      <c r="K88" s="178"/>
      <c r="L88" s="178"/>
    </row>
    <row r="89" spans="1:16282" s="270" customFormat="1" ht="33.75">
      <c r="A89" s="570">
        <v>2.9</v>
      </c>
      <c r="B89" s="581" t="s">
        <v>2607</v>
      </c>
      <c r="C89" s="572"/>
      <c r="D89" s="573"/>
      <c r="E89" s="572"/>
      <c r="F89" s="579">
        <v>9.8628083360456059E-2</v>
      </c>
      <c r="G89" s="576">
        <f t="shared" si="3"/>
        <v>0</v>
      </c>
      <c r="H89" s="576">
        <f t="shared" si="4"/>
        <v>0</v>
      </c>
      <c r="I89" s="576" t="e">
        <f t="shared" si="5"/>
        <v>#REF!</v>
      </c>
      <c r="J89" s="178"/>
      <c r="K89" s="178"/>
      <c r="L89" s="178"/>
    </row>
    <row r="90" spans="1:16282" s="270" customFormat="1">
      <c r="A90" s="570">
        <v>2.1</v>
      </c>
      <c r="B90" s="582" t="s">
        <v>2608</v>
      </c>
      <c r="C90" s="572"/>
      <c r="D90" s="573">
        <v>1900</v>
      </c>
      <c r="E90" s="572"/>
      <c r="F90" s="579">
        <v>0.26112808336045606</v>
      </c>
      <c r="G90" s="576">
        <f t="shared" si="3"/>
        <v>0</v>
      </c>
      <c r="H90" s="576">
        <f t="shared" si="4"/>
        <v>496.14335838486653</v>
      </c>
      <c r="I90" s="576" t="e">
        <f t="shared" si="5"/>
        <v>#REF!</v>
      </c>
      <c r="J90" s="178"/>
      <c r="K90" s="178"/>
      <c r="L90" s="178"/>
    </row>
    <row r="91" spans="1:16282" s="270" customFormat="1">
      <c r="A91" s="570">
        <v>2.11</v>
      </c>
      <c r="B91" s="580" t="s">
        <v>2609</v>
      </c>
      <c r="C91" s="572"/>
      <c r="D91" s="573">
        <v>2</v>
      </c>
      <c r="E91" s="572"/>
      <c r="F91" s="579">
        <v>62.59862808336046</v>
      </c>
      <c r="G91" s="576">
        <f t="shared" si="3"/>
        <v>0</v>
      </c>
      <c r="H91" s="576">
        <f t="shared" si="4"/>
        <v>125.19725616672092</v>
      </c>
      <c r="I91" s="576" t="e">
        <f t="shared" si="5"/>
        <v>#REF!</v>
      </c>
      <c r="J91" s="178"/>
      <c r="K91" s="178"/>
      <c r="L91" s="178"/>
    </row>
    <row r="92" spans="1:16282" s="270" customFormat="1">
      <c r="A92" s="570">
        <v>2.12</v>
      </c>
      <c r="B92" s="580" t="s">
        <v>2619</v>
      </c>
      <c r="C92" s="572"/>
      <c r="D92" s="573">
        <v>2</v>
      </c>
      <c r="E92" s="572"/>
      <c r="F92" s="579">
        <v>12.598628083360456</v>
      </c>
      <c r="G92" s="576">
        <f t="shared" si="3"/>
        <v>0</v>
      </c>
      <c r="H92" s="576">
        <f t="shared" si="4"/>
        <v>25.197256166720912</v>
      </c>
      <c r="I92" s="576" t="e">
        <f t="shared" si="5"/>
        <v>#REF!</v>
      </c>
      <c r="J92" s="178"/>
      <c r="K92" s="178"/>
      <c r="L92" s="178"/>
    </row>
    <row r="93" spans="1:16282" s="270" customFormat="1">
      <c r="A93" s="570">
        <v>2.13</v>
      </c>
      <c r="B93" s="580" t="s">
        <v>2620</v>
      </c>
      <c r="C93" s="572"/>
      <c r="D93" s="573">
        <v>1</v>
      </c>
      <c r="E93" s="572"/>
      <c r="F93" s="579">
        <v>575.0986280833605</v>
      </c>
      <c r="G93" s="576">
        <f t="shared" si="3"/>
        <v>0</v>
      </c>
      <c r="H93" s="576">
        <f t="shared" si="4"/>
        <v>575.0986280833605</v>
      </c>
      <c r="I93" s="576" t="e">
        <f t="shared" si="5"/>
        <v>#REF!</v>
      </c>
      <c r="J93" s="178"/>
      <c r="K93" s="178"/>
      <c r="L93" s="178"/>
    </row>
    <row r="94" spans="1:16282" s="270" customFormat="1">
      <c r="A94" s="570">
        <v>2.14</v>
      </c>
      <c r="B94" s="578" t="s">
        <v>2577</v>
      </c>
      <c r="C94" s="572"/>
      <c r="D94" s="573"/>
      <c r="E94" s="572"/>
      <c r="F94" s="579">
        <v>9.8628083360456059E-2</v>
      </c>
      <c r="G94" s="576">
        <f t="shared" si="3"/>
        <v>0</v>
      </c>
      <c r="H94" s="576">
        <f t="shared" si="4"/>
        <v>0</v>
      </c>
      <c r="I94" s="576" t="e">
        <f t="shared" si="5"/>
        <v>#REF!</v>
      </c>
      <c r="J94" s="178"/>
      <c r="K94" s="178"/>
      <c r="L94" s="178"/>
    </row>
    <row r="95" spans="1:16282" s="270" customFormat="1" ht="22.5">
      <c r="A95" s="528"/>
      <c r="B95" s="580" t="s">
        <v>2618</v>
      </c>
      <c r="C95" s="572"/>
      <c r="D95" s="573">
        <v>115</v>
      </c>
      <c r="E95" s="572"/>
      <c r="F95" s="579">
        <v>3.473628083360456</v>
      </c>
      <c r="G95" s="576">
        <f t="shared" si="3"/>
        <v>0</v>
      </c>
      <c r="H95" s="576">
        <f t="shared" si="4"/>
        <v>399.46722958645245</v>
      </c>
      <c r="I95" s="576" t="e">
        <f t="shared" si="5"/>
        <v>#REF!</v>
      </c>
      <c r="J95" s="178"/>
      <c r="K95" s="178"/>
      <c r="L95" s="178"/>
      <c r="M95" s="272"/>
      <c r="N95" s="272"/>
      <c r="O95" s="273"/>
      <c r="P95" s="274"/>
      <c r="Q95" s="274"/>
      <c r="R95"/>
      <c r="S95"/>
      <c r="T95" s="137"/>
      <c r="U95" s="275"/>
      <c r="V95" s="272"/>
      <c r="W95" s="272"/>
      <c r="X95" s="273"/>
      <c r="Y95" s="274"/>
      <c r="Z95" s="274"/>
      <c r="AA95"/>
      <c r="AB95"/>
      <c r="AC95" s="137"/>
      <c r="AD95" s="275"/>
      <c r="AE95" s="272"/>
      <c r="AF95" s="272"/>
      <c r="AG95" s="273"/>
      <c r="AH95" s="274"/>
      <c r="AI95" s="274"/>
      <c r="AJ95"/>
      <c r="AK95"/>
      <c r="AL95" s="137"/>
      <c r="AM95" s="275"/>
      <c r="AN95" s="272"/>
      <c r="AO95" s="272"/>
      <c r="AP95" s="273"/>
      <c r="AQ95" s="274"/>
      <c r="AR95" s="274"/>
      <c r="AS95"/>
      <c r="AT95"/>
      <c r="AU95" s="137"/>
      <c r="AV95" s="275"/>
      <c r="AW95" s="272"/>
      <c r="AX95" s="272"/>
      <c r="AY95" s="273"/>
      <c r="AZ95" s="274"/>
      <c r="BA95" s="274"/>
      <c r="BB95"/>
      <c r="BC95"/>
      <c r="BD95" s="137"/>
      <c r="BE95" s="275"/>
      <c r="BF95" s="272"/>
      <c r="BG95" s="272"/>
      <c r="BH95" s="273"/>
      <c r="BI95" s="274"/>
      <c r="BJ95" s="274"/>
      <c r="BK95"/>
      <c r="BL95"/>
      <c r="BM95" s="137"/>
      <c r="BN95" s="275"/>
      <c r="BO95" s="272"/>
      <c r="BP95" s="272"/>
      <c r="BQ95" s="273"/>
      <c r="BR95" s="274"/>
      <c r="BS95" s="274"/>
      <c r="BT95"/>
      <c r="BU95"/>
      <c r="BV95" s="137"/>
      <c r="BW95" s="275"/>
      <c r="BX95" s="272"/>
      <c r="BY95" s="272"/>
      <c r="BZ95" s="273"/>
      <c r="CA95" s="274"/>
      <c r="CB95" s="274"/>
      <c r="CC95"/>
      <c r="CD95"/>
      <c r="CE95" s="137"/>
      <c r="CF95" s="275"/>
      <c r="CG95" s="272"/>
      <c r="CH95" s="272"/>
      <c r="CI95" s="273"/>
      <c r="CJ95" s="274"/>
      <c r="CK95" s="274"/>
      <c r="CL95"/>
      <c r="CM95"/>
      <c r="CN95" s="137"/>
      <c r="CO95" s="275"/>
      <c r="CP95" s="272"/>
      <c r="CQ95" s="272"/>
      <c r="CR95" s="273"/>
      <c r="CS95" s="274"/>
      <c r="CT95" s="274"/>
      <c r="CU95"/>
      <c r="CV95"/>
      <c r="CW95" s="137"/>
      <c r="CX95" s="275"/>
      <c r="CY95" s="272"/>
      <c r="CZ95" s="272"/>
      <c r="DA95" s="273"/>
      <c r="DB95" s="274"/>
      <c r="DC95" s="274"/>
      <c r="DD95"/>
      <c r="DE95"/>
      <c r="DF95" s="137"/>
      <c r="DG95" s="275"/>
      <c r="DH95" s="272"/>
      <c r="DI95" s="272"/>
      <c r="DJ95" s="273"/>
      <c r="DK95" s="274"/>
      <c r="DL95" s="274"/>
      <c r="DM95"/>
      <c r="DN95"/>
      <c r="DO95" s="137"/>
      <c r="DP95" s="275"/>
      <c r="DQ95" s="272"/>
      <c r="DR95" s="272"/>
      <c r="DS95" s="273"/>
      <c r="DT95" s="274"/>
      <c r="DU95" s="274"/>
      <c r="DV95"/>
      <c r="DW95"/>
      <c r="DX95" s="137"/>
      <c r="DY95" s="275"/>
      <c r="DZ95" s="272"/>
      <c r="EA95" s="272"/>
      <c r="EB95" s="273"/>
      <c r="EC95" s="274"/>
      <c r="ED95" s="274"/>
      <c r="EE95"/>
      <c r="EF95"/>
      <c r="EG95" s="137"/>
      <c r="EH95" s="275"/>
      <c r="EI95" s="272"/>
      <c r="EJ95" s="272"/>
      <c r="EK95" s="273"/>
      <c r="EL95" s="274"/>
      <c r="EM95" s="274"/>
      <c r="EN95"/>
      <c r="EO95"/>
      <c r="EP95" s="137"/>
      <c r="EQ95" s="275"/>
      <c r="ER95" s="272"/>
      <c r="ES95" s="272"/>
      <c r="ET95" s="273"/>
      <c r="EU95" s="274"/>
      <c r="EV95" s="274"/>
      <c r="EW95"/>
      <c r="EX95"/>
      <c r="EY95" s="137"/>
      <c r="EZ95" s="275"/>
      <c r="FA95" s="272"/>
      <c r="FB95" s="272"/>
      <c r="FC95" s="273"/>
      <c r="FD95" s="274"/>
      <c r="FE95" s="274"/>
      <c r="FF95"/>
      <c r="FG95"/>
      <c r="FH95" s="137"/>
      <c r="FI95" s="275"/>
      <c r="FJ95" s="272"/>
      <c r="FK95" s="272"/>
      <c r="FL95" s="273"/>
      <c r="FM95" s="274"/>
      <c r="FN95" s="274"/>
      <c r="FO95"/>
      <c r="FP95"/>
      <c r="FQ95" s="137"/>
      <c r="FR95" s="275"/>
      <c r="FS95" s="272"/>
      <c r="FT95" s="272"/>
      <c r="FU95" s="273"/>
      <c r="FV95" s="274"/>
      <c r="FW95" s="274"/>
      <c r="FX95"/>
      <c r="FY95"/>
      <c r="FZ95" s="137"/>
      <c r="GA95" s="275"/>
      <c r="GB95" s="272"/>
      <c r="GC95" s="272"/>
      <c r="GD95" s="273"/>
      <c r="GE95" s="274"/>
      <c r="GF95" s="274"/>
      <c r="GG95"/>
      <c r="GH95"/>
      <c r="GI95" s="137"/>
      <c r="GJ95" s="275"/>
      <c r="GK95" s="272"/>
      <c r="GL95" s="272"/>
      <c r="GM95" s="273"/>
      <c r="GN95" s="274"/>
      <c r="GO95" s="274"/>
      <c r="GP95"/>
      <c r="GQ95"/>
      <c r="GR95" s="137"/>
      <c r="GS95" s="275"/>
      <c r="GT95" s="272"/>
      <c r="GU95" s="272"/>
      <c r="GV95" s="273"/>
      <c r="GW95" s="274"/>
      <c r="GX95" s="274"/>
      <c r="GY95"/>
      <c r="GZ95"/>
      <c r="HA95" s="137"/>
      <c r="HB95" s="275"/>
      <c r="HC95" s="272"/>
      <c r="HD95" s="272"/>
      <c r="HE95" s="273"/>
      <c r="HF95" s="274"/>
      <c r="HG95" s="274"/>
      <c r="HH95"/>
      <c r="HI95"/>
      <c r="HJ95" s="137"/>
      <c r="HK95" s="275"/>
      <c r="HL95" s="272"/>
      <c r="HM95" s="272"/>
      <c r="HN95" s="273"/>
      <c r="HO95" s="274"/>
      <c r="HP95" s="274"/>
      <c r="HQ95"/>
      <c r="HR95"/>
      <c r="HS95" s="137"/>
      <c r="HT95" s="275"/>
      <c r="HU95" s="272"/>
      <c r="HV95" s="272"/>
      <c r="HW95" s="273"/>
      <c r="HX95" s="274"/>
      <c r="HY95" s="274"/>
      <c r="HZ95"/>
      <c r="IA95"/>
      <c r="IB95" s="137"/>
      <c r="IC95" s="275"/>
      <c r="ID95" s="272"/>
      <c r="IE95" s="272"/>
      <c r="IF95" s="273"/>
      <c r="IG95" s="274"/>
      <c r="IH95" s="274"/>
      <c r="II95"/>
      <c r="IJ95"/>
      <c r="IK95" s="137"/>
      <c r="IL95" s="275"/>
      <c r="IM95" s="272"/>
      <c r="IN95" s="272"/>
      <c r="IO95" s="273"/>
      <c r="IP95" s="274"/>
      <c r="IQ95" s="274"/>
      <c r="IR95"/>
      <c r="IS95"/>
      <c r="IT95" s="137"/>
      <c r="IU95" s="275"/>
      <c r="IV95" s="272"/>
      <c r="IW95" s="272"/>
      <c r="IX95" s="273"/>
      <c r="IY95" s="274"/>
      <c r="IZ95" s="274"/>
      <c r="JA95"/>
      <c r="JB95"/>
      <c r="JC95" s="137"/>
      <c r="JD95" s="275"/>
      <c r="JE95" s="272"/>
      <c r="JF95" s="272"/>
      <c r="JG95" s="273"/>
      <c r="JH95" s="274"/>
      <c r="JI95" s="274"/>
      <c r="JJ95"/>
      <c r="JK95"/>
      <c r="JL95" s="137"/>
      <c r="JM95" s="275"/>
      <c r="JN95" s="272"/>
      <c r="JO95" s="272"/>
      <c r="JP95" s="273"/>
      <c r="JQ95" s="274"/>
      <c r="JR95" s="274"/>
      <c r="JS95"/>
      <c r="JT95"/>
      <c r="JU95" s="137"/>
      <c r="JV95" s="275"/>
      <c r="JW95" s="272"/>
      <c r="JX95" s="272"/>
      <c r="JY95" s="273"/>
      <c r="JZ95" s="274"/>
      <c r="KA95" s="274"/>
      <c r="KB95"/>
      <c r="KC95"/>
      <c r="KD95" s="137"/>
      <c r="KE95" s="275"/>
      <c r="KF95" s="272"/>
      <c r="KG95" s="272"/>
      <c r="KH95" s="273"/>
      <c r="KI95" s="274"/>
      <c r="KJ95" s="274"/>
      <c r="KK95"/>
      <c r="KL95"/>
      <c r="KM95" s="137"/>
      <c r="KN95" s="275"/>
      <c r="KO95" s="272"/>
      <c r="KP95" s="272"/>
      <c r="KQ95" s="273"/>
      <c r="KR95" s="274"/>
      <c r="KS95" s="274"/>
      <c r="KT95"/>
      <c r="KU95"/>
      <c r="KV95" s="137"/>
      <c r="KW95" s="275"/>
      <c r="KX95" s="272"/>
      <c r="KY95" s="272"/>
      <c r="KZ95" s="273"/>
      <c r="LA95" s="274"/>
      <c r="LB95" s="274"/>
      <c r="LC95"/>
      <c r="LD95"/>
      <c r="LE95" s="137"/>
      <c r="LF95" s="275"/>
      <c r="LG95" s="272"/>
      <c r="LH95" s="272"/>
      <c r="LI95" s="273"/>
      <c r="LJ95" s="274"/>
      <c r="LK95" s="274"/>
      <c r="LL95"/>
      <c r="LM95"/>
      <c r="LN95" s="137"/>
      <c r="LO95" s="275"/>
      <c r="LP95" s="272"/>
      <c r="LQ95" s="272"/>
      <c r="LR95" s="273"/>
      <c r="LS95" s="274"/>
      <c r="LT95" s="274"/>
      <c r="LU95"/>
      <c r="LV95"/>
      <c r="LW95" s="137"/>
      <c r="LX95" s="275"/>
      <c r="LY95" s="272"/>
      <c r="LZ95" s="272"/>
      <c r="MA95" s="273"/>
      <c r="MB95" s="274"/>
      <c r="MC95" s="274"/>
      <c r="MD95"/>
      <c r="ME95"/>
      <c r="MF95" s="137"/>
      <c r="MG95" s="275"/>
      <c r="MH95" s="272"/>
      <c r="MI95" s="272"/>
      <c r="MJ95" s="273"/>
      <c r="MK95" s="274"/>
      <c r="ML95" s="274"/>
      <c r="MM95"/>
      <c r="MN95"/>
      <c r="MO95" s="137"/>
      <c r="MP95" s="275"/>
      <c r="MQ95" s="272"/>
      <c r="MR95" s="272"/>
      <c r="MS95" s="273"/>
      <c r="MT95" s="274"/>
      <c r="MU95" s="274"/>
      <c r="MV95"/>
      <c r="MW95"/>
      <c r="MX95" s="137"/>
      <c r="MY95" s="275"/>
      <c r="MZ95" s="272"/>
      <c r="NA95" s="272"/>
      <c r="NB95" s="273"/>
      <c r="NC95" s="274"/>
      <c r="ND95" s="274"/>
      <c r="NE95"/>
      <c r="NF95"/>
      <c r="NG95" s="137"/>
      <c r="NH95" s="275"/>
      <c r="NI95" s="272"/>
      <c r="NJ95" s="272"/>
      <c r="NK95" s="273"/>
      <c r="NL95" s="274"/>
      <c r="NM95" s="274"/>
      <c r="NN95"/>
      <c r="NO95"/>
      <c r="NP95" s="137"/>
      <c r="NQ95" s="275"/>
      <c r="NR95" s="272"/>
      <c r="NS95" s="272"/>
      <c r="NT95" s="273"/>
      <c r="NU95" s="274"/>
      <c r="NV95" s="274"/>
      <c r="NW95"/>
      <c r="NX95"/>
      <c r="NY95" s="137"/>
      <c r="NZ95" s="275"/>
      <c r="OA95" s="272"/>
      <c r="OB95" s="272"/>
      <c r="OC95" s="273"/>
      <c r="OD95" s="274"/>
      <c r="OE95" s="274"/>
      <c r="OF95"/>
      <c r="OG95"/>
      <c r="OH95" s="137"/>
      <c r="OI95" s="275"/>
      <c r="OJ95" s="272"/>
      <c r="OK95" s="272"/>
      <c r="OL95" s="273"/>
      <c r="OM95" s="274"/>
      <c r="ON95" s="274"/>
      <c r="OO95"/>
      <c r="OP95"/>
      <c r="OQ95" s="137"/>
      <c r="OR95" s="275"/>
      <c r="OS95" s="272"/>
      <c r="OT95" s="272"/>
      <c r="OU95" s="273"/>
      <c r="OV95" s="274"/>
      <c r="OW95" s="274"/>
      <c r="OX95"/>
      <c r="OY95"/>
      <c r="OZ95" s="137"/>
      <c r="PA95" s="275"/>
      <c r="PB95" s="272"/>
      <c r="PC95" s="272"/>
      <c r="PD95" s="273"/>
      <c r="PE95" s="274"/>
      <c r="PF95" s="274"/>
      <c r="PG95"/>
      <c r="PH95"/>
      <c r="PI95" s="137"/>
      <c r="PJ95" s="275"/>
      <c r="PK95" s="272"/>
      <c r="PL95" s="272"/>
      <c r="PM95" s="273"/>
      <c r="PN95" s="274"/>
      <c r="PO95" s="274"/>
      <c r="PP95"/>
      <c r="PQ95"/>
      <c r="PR95" s="137"/>
      <c r="PS95" s="275"/>
      <c r="PT95" s="272"/>
      <c r="PU95" s="272"/>
      <c r="PV95" s="273"/>
      <c r="PW95" s="274"/>
      <c r="PX95" s="274"/>
      <c r="PY95"/>
      <c r="PZ95"/>
      <c r="QA95" s="137"/>
      <c r="QB95" s="275"/>
      <c r="QC95" s="272"/>
      <c r="QD95" s="272"/>
      <c r="QE95" s="273"/>
      <c r="QF95" s="274"/>
      <c r="QG95" s="274"/>
      <c r="QH95"/>
      <c r="QI95"/>
      <c r="QJ95" s="137"/>
      <c r="QK95" s="275"/>
      <c r="QL95" s="272"/>
      <c r="QM95" s="272"/>
      <c r="QN95" s="273"/>
      <c r="QO95" s="274"/>
      <c r="QP95" s="274"/>
      <c r="QQ95"/>
      <c r="QR95"/>
      <c r="QS95" s="137"/>
      <c r="QT95" s="275"/>
      <c r="QU95" s="272"/>
      <c r="QV95" s="272"/>
      <c r="QW95" s="273"/>
      <c r="QX95" s="274"/>
      <c r="QY95" s="274"/>
      <c r="QZ95"/>
      <c r="RA95"/>
      <c r="RB95" s="137"/>
      <c r="RC95" s="275"/>
      <c r="RD95" s="272"/>
      <c r="RE95" s="272"/>
      <c r="RF95" s="273"/>
      <c r="RG95" s="274"/>
      <c r="RH95" s="274"/>
      <c r="RI95"/>
      <c r="RJ95"/>
      <c r="RK95" s="137"/>
      <c r="RL95" s="275"/>
      <c r="RM95" s="272"/>
      <c r="RN95" s="272"/>
      <c r="RO95" s="273"/>
      <c r="RP95" s="274"/>
      <c r="RQ95" s="274"/>
      <c r="RR95"/>
      <c r="RS95"/>
      <c r="RT95" s="137"/>
      <c r="RU95" s="275"/>
      <c r="RV95" s="272"/>
      <c r="RW95" s="272"/>
      <c r="RX95" s="273"/>
      <c r="RY95" s="274"/>
      <c r="RZ95" s="274"/>
      <c r="SA95"/>
      <c r="SB95"/>
      <c r="SC95" s="137"/>
      <c r="SD95" s="275"/>
      <c r="SE95" s="272"/>
      <c r="SF95" s="272"/>
      <c r="SG95" s="273"/>
      <c r="SH95" s="274"/>
      <c r="SI95" s="274"/>
      <c r="SJ95"/>
      <c r="SK95"/>
      <c r="SL95" s="137"/>
      <c r="SM95" s="275"/>
      <c r="SN95" s="272"/>
      <c r="SO95" s="272"/>
      <c r="SP95" s="273"/>
      <c r="SQ95" s="274"/>
      <c r="SR95" s="274"/>
      <c r="SS95"/>
      <c r="ST95"/>
      <c r="SU95" s="137"/>
      <c r="SV95" s="275"/>
      <c r="SW95" s="272"/>
      <c r="SX95" s="272"/>
      <c r="SY95" s="273"/>
      <c r="SZ95" s="274"/>
      <c r="TA95" s="274"/>
      <c r="TB95"/>
      <c r="TC95"/>
      <c r="TD95" s="137"/>
      <c r="TE95" s="275"/>
      <c r="TF95" s="272"/>
      <c r="TG95" s="272"/>
      <c r="TH95" s="273"/>
      <c r="TI95" s="274"/>
      <c r="TJ95" s="274"/>
      <c r="TK95"/>
      <c r="TL95"/>
      <c r="TM95" s="137"/>
      <c r="TN95" s="275"/>
      <c r="TO95" s="272"/>
      <c r="TP95" s="272"/>
      <c r="TQ95" s="273"/>
      <c r="TR95" s="274"/>
      <c r="TS95" s="274"/>
      <c r="TT95"/>
      <c r="TU95"/>
      <c r="TV95" s="137"/>
      <c r="TW95" s="275"/>
      <c r="TX95" s="272"/>
      <c r="TY95" s="272"/>
      <c r="TZ95" s="273"/>
      <c r="UA95" s="274"/>
      <c r="UB95" s="274"/>
      <c r="UC95"/>
      <c r="UD95"/>
      <c r="UE95" s="137"/>
      <c r="UF95" s="275"/>
      <c r="UG95" s="272"/>
      <c r="UH95" s="272"/>
      <c r="UI95" s="273"/>
      <c r="UJ95" s="274"/>
      <c r="UK95" s="274"/>
      <c r="UL95"/>
      <c r="UM95"/>
      <c r="UN95" s="137"/>
      <c r="UO95" s="275"/>
      <c r="UP95" s="272"/>
      <c r="UQ95" s="272"/>
      <c r="UR95" s="273"/>
      <c r="US95" s="274"/>
      <c r="UT95" s="274"/>
      <c r="UU95"/>
      <c r="UV95"/>
      <c r="UW95" s="137"/>
      <c r="UX95" s="275"/>
      <c r="UY95" s="272"/>
      <c r="UZ95" s="272"/>
      <c r="VA95" s="273"/>
      <c r="VB95" s="274"/>
      <c r="VC95" s="274"/>
      <c r="VD95"/>
      <c r="VE95"/>
      <c r="VF95" s="137"/>
      <c r="VG95" s="275"/>
      <c r="VH95" s="272"/>
      <c r="VI95" s="272"/>
      <c r="VJ95" s="273"/>
      <c r="VK95" s="274"/>
      <c r="VL95" s="274"/>
      <c r="VM95"/>
      <c r="VN95"/>
      <c r="VO95" s="137"/>
      <c r="VP95" s="275"/>
      <c r="VQ95" s="272"/>
      <c r="VR95" s="272"/>
      <c r="VS95" s="273"/>
      <c r="VT95" s="274"/>
      <c r="VU95" s="274"/>
      <c r="VV95"/>
      <c r="VW95"/>
      <c r="VX95" s="137"/>
      <c r="VY95" s="275"/>
      <c r="VZ95" s="272"/>
      <c r="WA95" s="272"/>
      <c r="WB95" s="273"/>
      <c r="WC95" s="274"/>
      <c r="WD95" s="274"/>
      <c r="WE95"/>
      <c r="WF95"/>
      <c r="WG95" s="137"/>
      <c r="WH95" s="275"/>
      <c r="WI95" s="272"/>
      <c r="WJ95" s="272"/>
      <c r="WK95" s="273"/>
      <c r="WL95" s="274"/>
      <c r="WM95" s="274"/>
      <c r="WN95"/>
      <c r="WO95"/>
      <c r="WP95" s="137"/>
      <c r="WQ95" s="275"/>
      <c r="WR95" s="272"/>
      <c r="WS95" s="272"/>
      <c r="WT95" s="273"/>
      <c r="WU95" s="274"/>
      <c r="WV95" s="274"/>
      <c r="WW95"/>
      <c r="WX95"/>
      <c r="WY95" s="137"/>
      <c r="WZ95" s="275"/>
      <c r="XA95" s="272"/>
      <c r="XB95" s="272"/>
      <c r="XC95" s="273"/>
      <c r="XD95" s="274"/>
      <c r="XE95" s="274"/>
      <c r="XF95"/>
      <c r="XG95"/>
      <c r="XH95" s="137"/>
      <c r="XI95" s="275"/>
      <c r="XJ95" s="272"/>
      <c r="XK95" s="272"/>
      <c r="XL95" s="273"/>
      <c r="XM95" s="274"/>
      <c r="XN95" s="274"/>
      <c r="XO95"/>
      <c r="XP95"/>
      <c r="XQ95" s="137"/>
      <c r="XR95" s="275"/>
      <c r="XS95" s="272"/>
      <c r="XT95" s="272"/>
      <c r="XU95" s="273"/>
      <c r="XV95" s="274"/>
      <c r="XW95" s="274"/>
      <c r="XX95"/>
      <c r="XY95"/>
      <c r="XZ95" s="137"/>
      <c r="YA95" s="275"/>
      <c r="YB95" s="272"/>
      <c r="YC95" s="272"/>
      <c r="YD95" s="273"/>
      <c r="YE95" s="274"/>
      <c r="YF95" s="274"/>
      <c r="YG95"/>
      <c r="YH95"/>
      <c r="YI95" s="137"/>
      <c r="YJ95" s="275"/>
      <c r="YK95" s="272"/>
      <c r="YL95" s="272"/>
      <c r="YM95" s="273"/>
      <c r="YN95" s="274"/>
      <c r="YO95" s="274"/>
      <c r="YP95"/>
      <c r="YQ95"/>
      <c r="YR95" s="137"/>
      <c r="YS95" s="275"/>
      <c r="YT95" s="272"/>
      <c r="YU95" s="272"/>
      <c r="YV95" s="273"/>
      <c r="YW95" s="274"/>
      <c r="YX95" s="274"/>
      <c r="YY95"/>
      <c r="YZ95"/>
      <c r="ZA95" s="137"/>
      <c r="ZB95" s="275"/>
      <c r="ZC95" s="272"/>
      <c r="ZD95" s="272"/>
      <c r="ZE95" s="273"/>
      <c r="ZF95" s="274"/>
      <c r="ZG95" s="274"/>
      <c r="ZH95"/>
      <c r="ZI95"/>
      <c r="ZJ95" s="137"/>
      <c r="ZK95" s="275"/>
      <c r="ZL95" s="272"/>
      <c r="ZM95" s="272"/>
      <c r="ZN95" s="273"/>
      <c r="ZO95" s="274"/>
      <c r="ZP95" s="274"/>
      <c r="ZQ95"/>
      <c r="ZR95"/>
      <c r="ZS95" s="137"/>
      <c r="ZT95" s="275"/>
      <c r="ZU95" s="272"/>
      <c r="ZV95" s="272"/>
      <c r="ZW95" s="273"/>
      <c r="ZX95" s="274"/>
      <c r="ZY95" s="274"/>
      <c r="ZZ95"/>
      <c r="AAA95"/>
      <c r="AAB95" s="137"/>
      <c r="AAC95" s="275"/>
      <c r="AAD95" s="272"/>
      <c r="AAE95" s="272"/>
      <c r="AAF95" s="273"/>
      <c r="AAG95" s="274"/>
      <c r="AAH95" s="274"/>
      <c r="AAI95"/>
      <c r="AAJ95"/>
      <c r="AAK95" s="137"/>
      <c r="AAL95" s="275"/>
      <c r="AAM95" s="272"/>
      <c r="AAN95" s="272"/>
      <c r="AAO95" s="273"/>
      <c r="AAP95" s="274"/>
      <c r="AAQ95" s="274"/>
      <c r="AAR95"/>
      <c r="AAS95"/>
      <c r="AAT95" s="137"/>
      <c r="AAU95" s="275"/>
      <c r="AAV95" s="272"/>
      <c r="AAW95" s="272"/>
      <c r="AAX95" s="273"/>
      <c r="AAY95" s="274"/>
      <c r="AAZ95" s="274"/>
      <c r="ABA95"/>
      <c r="ABB95"/>
      <c r="ABC95" s="137"/>
      <c r="ABD95" s="275"/>
      <c r="ABE95" s="272"/>
      <c r="ABF95" s="272"/>
      <c r="ABG95" s="273"/>
      <c r="ABH95" s="274"/>
      <c r="ABI95" s="274"/>
      <c r="ABJ95"/>
      <c r="ABK95"/>
      <c r="ABL95" s="137"/>
      <c r="ABM95" s="275"/>
      <c r="ABN95" s="272"/>
      <c r="ABO95" s="272"/>
      <c r="ABP95" s="273"/>
      <c r="ABQ95" s="274"/>
      <c r="ABR95" s="274"/>
      <c r="ABS95"/>
      <c r="ABT95"/>
      <c r="ABU95" s="137"/>
      <c r="ABV95" s="275"/>
      <c r="ABW95" s="272"/>
      <c r="ABX95" s="272"/>
      <c r="ABY95" s="273"/>
      <c r="ABZ95" s="274"/>
      <c r="ACA95" s="274"/>
      <c r="ACB95"/>
      <c r="ACC95"/>
      <c r="ACD95" s="137"/>
      <c r="ACE95" s="275"/>
      <c r="ACF95" s="272"/>
      <c r="ACG95" s="272"/>
      <c r="ACH95" s="273"/>
      <c r="ACI95" s="274"/>
      <c r="ACJ95" s="274"/>
      <c r="ACK95"/>
      <c r="ACL95"/>
      <c r="ACM95" s="137"/>
      <c r="ACN95" s="275"/>
      <c r="ACO95" s="272"/>
      <c r="ACP95" s="272"/>
      <c r="ACQ95" s="273"/>
      <c r="ACR95" s="274"/>
      <c r="ACS95" s="274"/>
      <c r="ACT95"/>
      <c r="ACU95"/>
      <c r="ACV95" s="137"/>
      <c r="ACW95" s="275"/>
      <c r="ACX95" s="272"/>
      <c r="ACY95" s="272"/>
      <c r="ACZ95" s="273"/>
      <c r="ADA95" s="274"/>
      <c r="ADB95" s="274"/>
      <c r="ADC95"/>
      <c r="ADD95"/>
      <c r="ADE95" s="137"/>
      <c r="ADF95" s="275"/>
      <c r="ADG95" s="272"/>
      <c r="ADH95" s="272"/>
      <c r="ADI95" s="273"/>
      <c r="ADJ95" s="274"/>
      <c r="ADK95" s="274"/>
      <c r="ADL95"/>
      <c r="ADM95"/>
      <c r="ADN95" s="137"/>
      <c r="ADO95" s="275"/>
      <c r="ADP95" s="272"/>
      <c r="ADQ95" s="272"/>
      <c r="ADR95" s="273"/>
      <c r="ADS95" s="274"/>
      <c r="ADT95" s="274"/>
      <c r="ADU95"/>
      <c r="ADV95"/>
      <c r="ADW95" s="137"/>
      <c r="ADX95" s="275"/>
      <c r="ADY95" s="272"/>
      <c r="ADZ95" s="272"/>
      <c r="AEA95" s="273"/>
      <c r="AEB95" s="274"/>
      <c r="AEC95" s="274"/>
      <c r="AED95"/>
      <c r="AEE95"/>
      <c r="AEF95" s="137"/>
      <c r="AEG95" s="275"/>
      <c r="AEH95" s="272"/>
      <c r="AEI95" s="272"/>
      <c r="AEJ95" s="273"/>
      <c r="AEK95" s="274"/>
      <c r="AEL95" s="274"/>
      <c r="AEM95"/>
      <c r="AEN95"/>
      <c r="AEO95" s="137"/>
      <c r="AEP95" s="275"/>
      <c r="AEQ95" s="272"/>
      <c r="AER95" s="272"/>
      <c r="AES95" s="273"/>
      <c r="AET95" s="274"/>
      <c r="AEU95" s="274"/>
      <c r="AEV95"/>
      <c r="AEW95"/>
      <c r="AEX95" s="137"/>
      <c r="AEY95" s="275"/>
      <c r="AEZ95" s="272"/>
      <c r="AFA95" s="272"/>
      <c r="AFB95" s="273"/>
      <c r="AFC95" s="274"/>
      <c r="AFD95" s="274"/>
      <c r="AFE95"/>
      <c r="AFF95"/>
      <c r="AFG95" s="137"/>
      <c r="AFH95" s="275"/>
      <c r="AFI95" s="272"/>
      <c r="AFJ95" s="272"/>
      <c r="AFK95" s="273"/>
      <c r="AFL95" s="274"/>
      <c r="AFM95" s="274"/>
      <c r="AFN95"/>
      <c r="AFO95"/>
      <c r="AFP95" s="137"/>
      <c r="AFQ95" s="275"/>
      <c r="AFR95" s="272"/>
      <c r="AFS95" s="272"/>
      <c r="AFT95" s="273"/>
      <c r="AFU95" s="274"/>
      <c r="AFV95" s="274"/>
      <c r="AFW95"/>
      <c r="AFX95"/>
      <c r="AFY95" s="137"/>
      <c r="AFZ95" s="275"/>
      <c r="AGA95" s="272"/>
      <c r="AGB95" s="272"/>
      <c r="AGC95" s="273"/>
      <c r="AGD95" s="274"/>
      <c r="AGE95" s="274"/>
      <c r="AGF95"/>
      <c r="AGG95"/>
      <c r="AGH95" s="137"/>
      <c r="AGI95" s="275"/>
      <c r="AGJ95" s="272"/>
      <c r="AGK95" s="272"/>
      <c r="AGL95" s="273"/>
      <c r="AGM95" s="274"/>
      <c r="AGN95" s="274"/>
      <c r="AGO95"/>
      <c r="AGP95"/>
      <c r="AGQ95" s="137"/>
      <c r="AGR95" s="275"/>
      <c r="AGS95" s="272"/>
      <c r="AGT95" s="272"/>
      <c r="AGU95" s="273"/>
      <c r="AGV95" s="274"/>
      <c r="AGW95" s="274"/>
      <c r="AGX95"/>
      <c r="AGY95"/>
      <c r="AGZ95" s="137"/>
      <c r="AHA95" s="275"/>
      <c r="AHB95" s="272"/>
      <c r="AHC95" s="272"/>
      <c r="AHD95" s="273"/>
      <c r="AHE95" s="274"/>
      <c r="AHF95" s="274"/>
      <c r="AHG95"/>
      <c r="AHH95"/>
      <c r="AHI95" s="137"/>
      <c r="AHJ95" s="275"/>
      <c r="AHK95" s="272"/>
      <c r="AHL95" s="272"/>
      <c r="AHM95" s="273"/>
      <c r="AHN95" s="274"/>
      <c r="AHO95" s="274"/>
      <c r="AHP95"/>
      <c r="AHQ95"/>
      <c r="AHR95" s="137"/>
      <c r="AHS95" s="275"/>
      <c r="AHT95" s="272"/>
      <c r="AHU95" s="272"/>
      <c r="AHV95" s="273"/>
      <c r="AHW95" s="274"/>
      <c r="AHX95" s="274"/>
      <c r="AHY95"/>
      <c r="AHZ95"/>
      <c r="AIA95" s="137"/>
      <c r="AIB95" s="275"/>
      <c r="AIC95" s="272"/>
      <c r="AID95" s="272"/>
      <c r="AIE95" s="273"/>
      <c r="AIF95" s="274"/>
      <c r="AIG95" s="274"/>
      <c r="AIH95"/>
      <c r="AII95"/>
      <c r="AIJ95" s="137"/>
      <c r="AIK95" s="275"/>
      <c r="AIL95" s="272"/>
      <c r="AIM95" s="272"/>
      <c r="AIN95" s="273"/>
      <c r="AIO95" s="274"/>
      <c r="AIP95" s="274"/>
      <c r="AIQ95"/>
      <c r="AIR95"/>
      <c r="AIS95" s="137"/>
      <c r="AIT95" s="275"/>
      <c r="AIU95" s="272"/>
      <c r="AIV95" s="272"/>
      <c r="AIW95" s="273"/>
      <c r="AIX95" s="274"/>
      <c r="AIY95" s="274"/>
      <c r="AIZ95"/>
      <c r="AJA95"/>
      <c r="AJB95" s="137"/>
      <c r="AJC95" s="275"/>
      <c r="AJD95" s="272"/>
      <c r="AJE95" s="272"/>
      <c r="AJF95" s="273"/>
      <c r="AJG95" s="274"/>
      <c r="AJH95" s="274"/>
      <c r="AJI95"/>
      <c r="AJJ95"/>
      <c r="AJK95" s="137"/>
      <c r="AJL95" s="275"/>
      <c r="AJM95" s="272"/>
      <c r="AJN95" s="272"/>
      <c r="AJO95" s="273"/>
      <c r="AJP95" s="274"/>
      <c r="AJQ95" s="274"/>
      <c r="AJR95"/>
      <c r="AJS95"/>
      <c r="AJT95" s="137"/>
      <c r="AJU95" s="275"/>
      <c r="AJV95" s="272"/>
      <c r="AJW95" s="272"/>
      <c r="AJX95" s="273"/>
      <c r="AJY95" s="274"/>
      <c r="AJZ95" s="274"/>
      <c r="AKA95"/>
      <c r="AKB95"/>
      <c r="AKC95" s="137"/>
      <c r="AKD95" s="275"/>
      <c r="AKE95" s="272"/>
      <c r="AKF95" s="272"/>
      <c r="AKG95" s="273"/>
      <c r="AKH95" s="274"/>
      <c r="AKI95" s="274"/>
      <c r="AKJ95"/>
      <c r="AKK95"/>
      <c r="AKL95" s="137"/>
      <c r="AKM95" s="275"/>
      <c r="AKN95" s="272"/>
      <c r="AKO95" s="272"/>
      <c r="AKP95" s="273"/>
      <c r="AKQ95" s="274"/>
      <c r="AKR95" s="274"/>
      <c r="AKS95"/>
      <c r="AKT95"/>
      <c r="AKU95" s="137"/>
      <c r="AKV95" s="275"/>
      <c r="AKW95" s="272"/>
      <c r="AKX95" s="272"/>
      <c r="AKY95" s="273"/>
      <c r="AKZ95" s="274"/>
      <c r="ALA95" s="274"/>
      <c r="ALB95"/>
      <c r="ALC95"/>
      <c r="ALD95" s="137"/>
      <c r="ALE95" s="275"/>
      <c r="ALF95" s="272"/>
      <c r="ALG95" s="272"/>
      <c r="ALH95" s="273"/>
      <c r="ALI95" s="274"/>
      <c r="ALJ95" s="274"/>
      <c r="ALK95"/>
      <c r="ALL95"/>
      <c r="ALM95" s="137"/>
      <c r="ALN95" s="275"/>
      <c r="ALO95" s="272"/>
      <c r="ALP95" s="272"/>
      <c r="ALQ95" s="273"/>
      <c r="ALR95" s="274"/>
      <c r="ALS95" s="274"/>
      <c r="ALT95"/>
      <c r="ALU95"/>
      <c r="ALV95" s="137"/>
      <c r="ALW95" s="275"/>
      <c r="ALX95" s="272"/>
      <c r="ALY95" s="272"/>
      <c r="ALZ95" s="273"/>
      <c r="AMA95" s="274"/>
      <c r="AMB95" s="274"/>
      <c r="AMC95"/>
      <c r="AMD95"/>
      <c r="AME95" s="137"/>
      <c r="AMF95" s="275"/>
      <c r="AMG95" s="272"/>
      <c r="AMH95" s="272"/>
      <c r="AMI95" s="273"/>
      <c r="AMJ95" s="274"/>
      <c r="AMK95" s="274"/>
      <c r="AML95"/>
      <c r="AMM95"/>
      <c r="AMN95" s="137"/>
      <c r="AMO95" s="275"/>
      <c r="AMP95" s="272"/>
      <c r="AMQ95" s="272"/>
      <c r="AMR95" s="273"/>
      <c r="AMS95" s="274"/>
      <c r="AMT95" s="274"/>
      <c r="AMU95"/>
      <c r="AMV95"/>
      <c r="AMW95" s="137"/>
      <c r="AMX95" s="275"/>
      <c r="AMY95" s="272"/>
      <c r="AMZ95" s="272"/>
      <c r="ANA95" s="273"/>
      <c r="ANB95" s="274"/>
      <c r="ANC95" s="274"/>
      <c r="AND95"/>
      <c r="ANE95"/>
      <c r="ANF95" s="137"/>
      <c r="ANG95" s="275"/>
      <c r="ANH95" s="272"/>
      <c r="ANI95" s="272"/>
      <c r="ANJ95" s="273"/>
      <c r="ANK95" s="274"/>
      <c r="ANL95" s="274"/>
      <c r="ANM95"/>
      <c r="ANN95"/>
      <c r="ANO95" s="137"/>
      <c r="ANP95" s="275"/>
      <c r="ANQ95" s="272"/>
      <c r="ANR95" s="272"/>
      <c r="ANS95" s="273"/>
      <c r="ANT95" s="274"/>
      <c r="ANU95" s="274"/>
      <c r="ANV95"/>
      <c r="ANW95"/>
      <c r="ANX95" s="137"/>
      <c r="ANY95" s="275"/>
      <c r="ANZ95" s="272"/>
      <c r="AOA95" s="272"/>
      <c r="AOB95" s="273"/>
      <c r="AOC95" s="274"/>
      <c r="AOD95" s="274"/>
      <c r="AOE95"/>
      <c r="AOF95"/>
      <c r="AOG95" s="137"/>
      <c r="AOH95" s="275"/>
      <c r="AOI95" s="272"/>
      <c r="AOJ95" s="272"/>
      <c r="AOK95" s="273"/>
      <c r="AOL95" s="274"/>
      <c r="AOM95" s="274"/>
      <c r="AON95"/>
      <c r="AOO95"/>
      <c r="AOP95" s="137"/>
      <c r="AOQ95" s="275"/>
      <c r="AOR95" s="272"/>
      <c r="AOS95" s="272"/>
      <c r="AOT95" s="273"/>
      <c r="AOU95" s="274"/>
      <c r="AOV95" s="274"/>
      <c r="AOW95"/>
      <c r="AOX95"/>
      <c r="AOY95" s="137"/>
      <c r="AOZ95" s="275"/>
      <c r="APA95" s="272"/>
      <c r="APB95" s="272"/>
      <c r="APC95" s="273"/>
      <c r="APD95" s="274"/>
      <c r="APE95" s="274"/>
      <c r="APF95"/>
      <c r="APG95"/>
      <c r="APH95" s="137"/>
      <c r="API95" s="275"/>
      <c r="APJ95" s="272"/>
      <c r="APK95" s="272"/>
      <c r="APL95" s="273"/>
      <c r="APM95" s="274"/>
      <c r="APN95" s="274"/>
      <c r="APO95"/>
      <c r="APP95"/>
      <c r="APQ95" s="137"/>
      <c r="APR95" s="275"/>
      <c r="APS95" s="272"/>
      <c r="APT95" s="272"/>
      <c r="APU95" s="273"/>
      <c r="APV95" s="274"/>
      <c r="APW95" s="274"/>
      <c r="APX95"/>
      <c r="APY95"/>
      <c r="APZ95" s="137"/>
      <c r="AQA95" s="275"/>
      <c r="AQB95" s="272"/>
      <c r="AQC95" s="272"/>
      <c r="AQD95" s="273"/>
      <c r="AQE95" s="274"/>
      <c r="AQF95" s="274"/>
      <c r="AQG95"/>
      <c r="AQH95"/>
      <c r="AQI95" s="137"/>
      <c r="AQJ95" s="275"/>
      <c r="AQK95" s="272"/>
      <c r="AQL95" s="272"/>
      <c r="AQM95" s="273"/>
      <c r="AQN95" s="274"/>
      <c r="AQO95" s="274"/>
      <c r="AQP95"/>
      <c r="AQQ95"/>
      <c r="AQR95" s="137"/>
      <c r="AQS95" s="275"/>
      <c r="AQT95" s="272"/>
      <c r="AQU95" s="272"/>
      <c r="AQV95" s="273"/>
      <c r="AQW95" s="274"/>
      <c r="AQX95" s="274"/>
      <c r="AQY95"/>
      <c r="AQZ95"/>
      <c r="ARA95" s="137"/>
      <c r="ARB95" s="275"/>
      <c r="ARC95" s="272"/>
      <c r="ARD95" s="272"/>
      <c r="ARE95" s="273"/>
      <c r="ARF95" s="274"/>
      <c r="ARG95" s="274"/>
      <c r="ARH95"/>
      <c r="ARI95"/>
      <c r="ARJ95" s="137"/>
      <c r="ARK95" s="275"/>
      <c r="ARL95" s="272"/>
      <c r="ARM95" s="272"/>
      <c r="ARN95" s="273"/>
      <c r="ARO95" s="274"/>
      <c r="ARP95" s="274"/>
      <c r="ARQ95"/>
      <c r="ARR95"/>
      <c r="ARS95" s="137"/>
      <c r="ART95" s="275"/>
      <c r="ARU95" s="272"/>
      <c r="ARV95" s="272"/>
      <c r="ARW95" s="273"/>
      <c r="ARX95" s="274"/>
      <c r="ARY95" s="274"/>
      <c r="ARZ95"/>
      <c r="ASA95"/>
      <c r="ASB95" s="137"/>
      <c r="ASC95" s="275"/>
      <c r="ASD95" s="272"/>
      <c r="ASE95" s="272"/>
      <c r="ASF95" s="273"/>
      <c r="ASG95" s="274"/>
      <c r="ASH95" s="274"/>
      <c r="ASI95"/>
      <c r="ASJ95"/>
      <c r="ASK95" s="137"/>
      <c r="ASL95" s="275"/>
      <c r="ASM95" s="272"/>
      <c r="ASN95" s="272"/>
      <c r="ASO95" s="273"/>
      <c r="ASP95" s="274"/>
      <c r="ASQ95" s="274"/>
      <c r="ASR95"/>
      <c r="ASS95"/>
      <c r="AST95" s="137"/>
      <c r="ASU95" s="275"/>
      <c r="ASV95" s="272"/>
      <c r="ASW95" s="272"/>
      <c r="ASX95" s="273"/>
      <c r="ASY95" s="274"/>
      <c r="ASZ95" s="274"/>
      <c r="ATA95"/>
      <c r="ATB95"/>
      <c r="ATC95" s="137"/>
      <c r="ATD95" s="275"/>
      <c r="ATE95" s="272"/>
      <c r="ATF95" s="272"/>
      <c r="ATG95" s="273"/>
      <c r="ATH95" s="274"/>
      <c r="ATI95" s="274"/>
      <c r="ATJ95"/>
      <c r="ATK95"/>
      <c r="ATL95" s="137"/>
      <c r="ATM95" s="275"/>
      <c r="ATN95" s="272"/>
      <c r="ATO95" s="272"/>
      <c r="ATP95" s="273"/>
      <c r="ATQ95" s="274"/>
      <c r="ATR95" s="274"/>
      <c r="ATS95"/>
      <c r="ATT95"/>
      <c r="ATU95" s="137"/>
      <c r="ATV95" s="275"/>
      <c r="ATW95" s="272"/>
      <c r="ATX95" s="272"/>
      <c r="ATY95" s="273"/>
      <c r="ATZ95" s="274"/>
      <c r="AUA95" s="274"/>
      <c r="AUB95"/>
      <c r="AUC95"/>
      <c r="AUD95" s="137"/>
      <c r="AUE95" s="275"/>
      <c r="AUF95" s="272"/>
      <c r="AUG95" s="272"/>
      <c r="AUH95" s="273"/>
      <c r="AUI95" s="274"/>
      <c r="AUJ95" s="274"/>
      <c r="AUK95"/>
      <c r="AUL95"/>
      <c r="AUM95" s="137"/>
      <c r="AUN95" s="275"/>
      <c r="AUO95" s="272"/>
      <c r="AUP95" s="272"/>
      <c r="AUQ95" s="273"/>
      <c r="AUR95" s="274"/>
      <c r="AUS95" s="274"/>
      <c r="AUT95"/>
      <c r="AUU95"/>
      <c r="AUV95" s="137"/>
      <c r="AUW95" s="275"/>
      <c r="AUX95" s="272"/>
      <c r="AUY95" s="272"/>
      <c r="AUZ95" s="273"/>
      <c r="AVA95" s="274"/>
      <c r="AVB95" s="274"/>
      <c r="AVC95"/>
      <c r="AVD95"/>
      <c r="AVE95" s="137"/>
      <c r="AVF95" s="275"/>
      <c r="AVG95" s="272"/>
      <c r="AVH95" s="272"/>
      <c r="AVI95" s="273"/>
      <c r="AVJ95" s="274"/>
      <c r="AVK95" s="274"/>
      <c r="AVL95"/>
      <c r="AVM95"/>
      <c r="AVN95" s="137"/>
      <c r="AVO95" s="275"/>
      <c r="AVP95" s="272"/>
      <c r="AVQ95" s="272"/>
      <c r="AVR95" s="273"/>
      <c r="AVS95" s="274"/>
      <c r="AVT95" s="274"/>
      <c r="AVU95"/>
      <c r="AVV95"/>
      <c r="AVW95" s="137"/>
      <c r="AVX95" s="275"/>
      <c r="AVY95" s="272"/>
      <c r="AVZ95" s="272"/>
      <c r="AWA95" s="273"/>
      <c r="AWB95" s="274"/>
      <c r="AWC95" s="274"/>
      <c r="AWD95"/>
      <c r="AWE95"/>
      <c r="AWF95" s="137"/>
      <c r="AWG95" s="275"/>
      <c r="AWH95" s="272"/>
      <c r="AWI95" s="272"/>
      <c r="AWJ95" s="273"/>
      <c r="AWK95" s="274"/>
      <c r="AWL95" s="274"/>
      <c r="AWM95"/>
      <c r="AWN95"/>
      <c r="AWO95" s="137"/>
      <c r="AWP95" s="275"/>
      <c r="AWQ95" s="272"/>
      <c r="AWR95" s="272"/>
      <c r="AWS95" s="273"/>
      <c r="AWT95" s="274"/>
      <c r="AWU95" s="274"/>
      <c r="AWV95"/>
      <c r="AWW95"/>
      <c r="AWX95" s="137"/>
      <c r="AWY95" s="275"/>
      <c r="AWZ95" s="272"/>
      <c r="AXA95" s="272"/>
      <c r="AXB95" s="273"/>
      <c r="AXC95" s="274"/>
      <c r="AXD95" s="274"/>
      <c r="AXE95"/>
      <c r="AXF95"/>
      <c r="AXG95" s="137"/>
      <c r="AXH95" s="275"/>
      <c r="AXI95" s="272"/>
      <c r="AXJ95" s="272"/>
      <c r="AXK95" s="273"/>
      <c r="AXL95" s="274"/>
      <c r="AXM95" s="274"/>
      <c r="AXN95"/>
      <c r="AXO95"/>
      <c r="AXP95" s="137"/>
      <c r="AXQ95" s="275"/>
      <c r="AXR95" s="272"/>
      <c r="AXS95" s="272"/>
      <c r="AXT95" s="273"/>
      <c r="AXU95" s="274"/>
      <c r="AXV95" s="274"/>
      <c r="AXW95"/>
      <c r="AXX95"/>
      <c r="AXY95" s="137"/>
      <c r="AXZ95" s="275"/>
      <c r="AYA95" s="272"/>
      <c r="AYB95" s="272"/>
      <c r="AYC95" s="273"/>
      <c r="AYD95" s="274"/>
      <c r="AYE95" s="274"/>
      <c r="AYF95"/>
      <c r="AYG95"/>
      <c r="AYH95" s="137"/>
      <c r="AYI95" s="275"/>
      <c r="AYJ95" s="272"/>
      <c r="AYK95" s="272"/>
      <c r="AYL95" s="273"/>
      <c r="AYM95" s="274"/>
      <c r="AYN95" s="274"/>
      <c r="AYO95"/>
      <c r="AYP95"/>
      <c r="AYQ95" s="137"/>
      <c r="AYR95" s="275"/>
      <c r="AYS95" s="272"/>
      <c r="AYT95" s="272"/>
      <c r="AYU95" s="273"/>
      <c r="AYV95" s="274"/>
      <c r="AYW95" s="274"/>
      <c r="AYX95"/>
      <c r="AYY95"/>
      <c r="AYZ95" s="137"/>
      <c r="AZA95" s="275"/>
      <c r="AZB95" s="272"/>
      <c r="AZC95" s="272"/>
      <c r="AZD95" s="273"/>
      <c r="AZE95" s="274"/>
      <c r="AZF95" s="274"/>
      <c r="AZG95"/>
      <c r="AZH95"/>
      <c r="AZI95" s="137"/>
      <c r="AZJ95" s="275"/>
      <c r="AZK95" s="272"/>
      <c r="AZL95" s="272"/>
      <c r="AZM95" s="273"/>
      <c r="AZN95" s="274"/>
      <c r="AZO95" s="274"/>
      <c r="AZP95"/>
      <c r="AZQ95"/>
      <c r="AZR95" s="137"/>
      <c r="AZS95" s="275"/>
      <c r="AZT95" s="272"/>
      <c r="AZU95" s="272"/>
      <c r="AZV95" s="273"/>
      <c r="AZW95" s="274"/>
      <c r="AZX95" s="274"/>
      <c r="AZY95"/>
      <c r="AZZ95"/>
      <c r="BAA95" s="137"/>
      <c r="BAB95" s="275"/>
      <c r="BAC95" s="272"/>
      <c r="BAD95" s="272"/>
      <c r="BAE95" s="273"/>
      <c r="BAF95" s="274"/>
      <c r="BAG95" s="274"/>
      <c r="BAH95"/>
      <c r="BAI95"/>
      <c r="BAJ95" s="137"/>
      <c r="BAK95" s="275"/>
      <c r="BAL95" s="272"/>
      <c r="BAM95" s="272"/>
      <c r="BAN95" s="273"/>
      <c r="BAO95" s="274"/>
      <c r="BAP95" s="274"/>
      <c r="BAQ95"/>
      <c r="BAR95"/>
      <c r="BAS95" s="137"/>
      <c r="BAT95" s="275"/>
      <c r="BAU95" s="272"/>
      <c r="BAV95" s="272"/>
      <c r="BAW95" s="273"/>
      <c r="BAX95" s="274"/>
      <c r="BAY95" s="274"/>
      <c r="BAZ95"/>
      <c r="BBA95"/>
      <c r="BBB95" s="137"/>
      <c r="BBC95" s="275"/>
      <c r="BBD95" s="272"/>
      <c r="BBE95" s="272"/>
      <c r="BBF95" s="273"/>
      <c r="BBG95" s="274"/>
      <c r="BBH95" s="274"/>
      <c r="BBI95"/>
      <c r="BBJ95"/>
      <c r="BBK95" s="137"/>
      <c r="BBL95" s="275"/>
      <c r="BBM95" s="272"/>
      <c r="BBN95" s="272"/>
      <c r="BBO95" s="273"/>
      <c r="BBP95" s="274"/>
      <c r="BBQ95" s="274"/>
      <c r="BBR95"/>
      <c r="BBS95"/>
      <c r="BBT95" s="137"/>
      <c r="BBU95" s="275"/>
      <c r="BBV95" s="272"/>
      <c r="BBW95" s="272"/>
      <c r="BBX95" s="273"/>
      <c r="BBY95" s="274"/>
      <c r="BBZ95" s="274"/>
      <c r="BCA95"/>
      <c r="BCB95"/>
      <c r="BCC95" s="137"/>
      <c r="BCD95" s="275"/>
      <c r="BCE95" s="272"/>
      <c r="BCF95" s="272"/>
      <c r="BCG95" s="273"/>
      <c r="BCH95" s="274"/>
      <c r="BCI95" s="274"/>
      <c r="BCJ95"/>
      <c r="BCK95"/>
      <c r="BCL95" s="137"/>
      <c r="BCM95" s="275"/>
      <c r="BCN95" s="272"/>
      <c r="BCO95" s="272"/>
      <c r="BCP95" s="273"/>
      <c r="BCQ95" s="274"/>
      <c r="BCR95" s="274"/>
      <c r="BCS95"/>
      <c r="BCT95"/>
      <c r="BCU95" s="137"/>
      <c r="BCV95" s="275"/>
      <c r="BCW95" s="272"/>
      <c r="BCX95" s="272"/>
      <c r="BCY95" s="273"/>
      <c r="BCZ95" s="274"/>
      <c r="BDA95" s="274"/>
      <c r="BDB95"/>
      <c r="BDC95"/>
      <c r="BDD95" s="137"/>
      <c r="BDE95" s="275"/>
      <c r="BDF95" s="272"/>
      <c r="BDG95" s="272"/>
      <c r="BDH95" s="273"/>
      <c r="BDI95" s="274"/>
      <c r="BDJ95" s="274"/>
      <c r="BDK95"/>
      <c r="BDL95"/>
      <c r="BDM95" s="137"/>
      <c r="BDN95" s="275"/>
      <c r="BDO95" s="272"/>
      <c r="BDP95" s="272"/>
      <c r="BDQ95" s="273"/>
      <c r="BDR95" s="274"/>
      <c r="BDS95" s="274"/>
      <c r="BDT95"/>
      <c r="BDU95"/>
      <c r="BDV95" s="137"/>
      <c r="BDW95" s="275"/>
      <c r="BDX95" s="272"/>
      <c r="BDY95" s="272"/>
      <c r="BDZ95" s="273"/>
      <c r="BEA95" s="274"/>
      <c r="BEB95" s="274"/>
      <c r="BEC95"/>
      <c r="BED95"/>
      <c r="BEE95" s="137"/>
      <c r="BEF95" s="275"/>
      <c r="BEG95" s="272"/>
      <c r="BEH95" s="272"/>
      <c r="BEI95" s="273"/>
      <c r="BEJ95" s="274"/>
      <c r="BEK95" s="274"/>
      <c r="BEL95"/>
      <c r="BEM95"/>
      <c r="BEN95" s="137"/>
      <c r="BEO95" s="275"/>
      <c r="BEP95" s="272"/>
      <c r="BEQ95" s="272"/>
      <c r="BER95" s="273"/>
      <c r="BES95" s="274"/>
      <c r="BET95" s="274"/>
      <c r="BEU95"/>
      <c r="BEV95"/>
      <c r="BEW95" s="137"/>
      <c r="BEX95" s="275"/>
      <c r="BEY95" s="272"/>
      <c r="BEZ95" s="272"/>
      <c r="BFA95" s="273"/>
      <c r="BFB95" s="274"/>
      <c r="BFC95" s="274"/>
      <c r="BFD95"/>
      <c r="BFE95"/>
      <c r="BFF95" s="137"/>
      <c r="BFG95" s="275"/>
      <c r="BFH95" s="272"/>
      <c r="BFI95" s="272"/>
      <c r="BFJ95" s="273"/>
      <c r="BFK95" s="274"/>
      <c r="BFL95" s="274"/>
      <c r="BFM95"/>
      <c r="BFN95"/>
      <c r="BFO95" s="137"/>
      <c r="BFP95" s="275"/>
      <c r="BFQ95" s="272"/>
      <c r="BFR95" s="272"/>
      <c r="BFS95" s="273"/>
      <c r="BFT95" s="274"/>
      <c r="BFU95" s="274"/>
      <c r="BFV95"/>
      <c r="BFW95"/>
      <c r="BFX95" s="137"/>
      <c r="BFY95" s="275"/>
      <c r="BFZ95" s="272"/>
      <c r="BGA95" s="272"/>
      <c r="BGB95" s="273"/>
      <c r="BGC95" s="274"/>
      <c r="BGD95" s="274"/>
      <c r="BGE95"/>
      <c r="BGF95"/>
      <c r="BGG95" s="137"/>
      <c r="BGH95" s="275"/>
      <c r="BGI95" s="272"/>
      <c r="BGJ95" s="272"/>
      <c r="BGK95" s="273"/>
      <c r="BGL95" s="274"/>
      <c r="BGM95" s="274"/>
      <c r="BGN95"/>
      <c r="BGO95"/>
      <c r="BGP95" s="137"/>
      <c r="BGQ95" s="275"/>
      <c r="BGR95" s="272"/>
      <c r="BGS95" s="272"/>
      <c r="BGT95" s="273"/>
      <c r="BGU95" s="274"/>
      <c r="BGV95" s="274"/>
      <c r="BGW95"/>
      <c r="BGX95"/>
      <c r="BGY95" s="137"/>
      <c r="BGZ95" s="275"/>
      <c r="BHA95" s="272"/>
      <c r="BHB95" s="272"/>
      <c r="BHC95" s="273"/>
      <c r="BHD95" s="274"/>
      <c r="BHE95" s="274"/>
      <c r="BHF95"/>
      <c r="BHG95"/>
      <c r="BHH95" s="137"/>
      <c r="BHI95" s="275"/>
      <c r="BHJ95" s="272"/>
      <c r="BHK95" s="272"/>
      <c r="BHL95" s="273"/>
      <c r="BHM95" s="274"/>
      <c r="BHN95" s="274"/>
      <c r="BHO95"/>
      <c r="BHP95"/>
      <c r="BHQ95" s="137"/>
      <c r="BHR95" s="275"/>
      <c r="BHS95" s="272"/>
      <c r="BHT95" s="272"/>
      <c r="BHU95" s="273"/>
      <c r="BHV95" s="274"/>
      <c r="BHW95" s="274"/>
      <c r="BHX95"/>
      <c r="BHY95"/>
      <c r="BHZ95" s="137"/>
      <c r="BIA95" s="275"/>
      <c r="BIB95" s="272"/>
      <c r="BIC95" s="272"/>
      <c r="BID95" s="273"/>
      <c r="BIE95" s="274"/>
      <c r="BIF95" s="274"/>
      <c r="BIG95"/>
      <c r="BIH95"/>
      <c r="BII95" s="137"/>
      <c r="BIJ95" s="275"/>
      <c r="BIK95" s="272"/>
      <c r="BIL95" s="272"/>
      <c r="BIM95" s="273"/>
      <c r="BIN95" s="274"/>
      <c r="BIO95" s="274"/>
      <c r="BIP95"/>
      <c r="BIQ95"/>
      <c r="BIR95" s="137"/>
      <c r="BIS95" s="275"/>
      <c r="BIT95" s="272"/>
      <c r="BIU95" s="272"/>
      <c r="BIV95" s="273"/>
      <c r="BIW95" s="274"/>
      <c r="BIX95" s="274"/>
      <c r="BIY95"/>
      <c r="BIZ95"/>
      <c r="BJA95" s="137"/>
      <c r="BJB95" s="275"/>
      <c r="BJC95" s="272"/>
      <c r="BJD95" s="272"/>
      <c r="BJE95" s="273"/>
      <c r="BJF95" s="274"/>
      <c r="BJG95" s="274"/>
      <c r="BJH95"/>
      <c r="BJI95"/>
      <c r="BJJ95" s="137"/>
      <c r="BJK95" s="275"/>
      <c r="BJL95" s="272"/>
      <c r="BJM95" s="272"/>
      <c r="BJN95" s="273"/>
      <c r="BJO95" s="274"/>
      <c r="BJP95" s="274"/>
      <c r="BJQ95"/>
      <c r="BJR95"/>
      <c r="BJS95" s="137"/>
      <c r="BJT95" s="275"/>
      <c r="BJU95" s="272"/>
      <c r="BJV95" s="272"/>
      <c r="BJW95" s="273"/>
      <c r="BJX95" s="274"/>
      <c r="BJY95" s="274"/>
      <c r="BJZ95"/>
      <c r="BKA95"/>
      <c r="BKB95" s="137"/>
      <c r="BKC95" s="275"/>
      <c r="BKD95" s="272"/>
      <c r="BKE95" s="272"/>
      <c r="BKF95" s="273"/>
      <c r="BKG95" s="274"/>
      <c r="BKH95" s="274"/>
      <c r="BKI95"/>
      <c r="BKJ95"/>
      <c r="BKK95" s="137"/>
      <c r="BKL95" s="275"/>
      <c r="BKM95" s="272"/>
      <c r="BKN95" s="272"/>
      <c r="BKO95" s="273"/>
      <c r="BKP95" s="274"/>
      <c r="BKQ95" s="274"/>
      <c r="BKR95"/>
      <c r="BKS95"/>
      <c r="BKT95" s="137"/>
      <c r="BKU95" s="275"/>
      <c r="BKV95" s="272"/>
      <c r="BKW95" s="272"/>
      <c r="BKX95" s="273"/>
      <c r="BKY95" s="274"/>
      <c r="BKZ95" s="274"/>
      <c r="BLA95"/>
      <c r="BLB95"/>
      <c r="BLC95" s="137"/>
      <c r="BLD95" s="275"/>
      <c r="BLE95" s="272"/>
      <c r="BLF95" s="272"/>
      <c r="BLG95" s="273"/>
      <c r="BLH95" s="274"/>
      <c r="BLI95" s="274"/>
      <c r="BLJ95"/>
      <c r="BLK95"/>
      <c r="BLL95" s="137"/>
      <c r="BLM95" s="275"/>
      <c r="BLN95" s="272"/>
      <c r="BLO95" s="272"/>
      <c r="BLP95" s="273"/>
      <c r="BLQ95" s="274"/>
      <c r="BLR95" s="274"/>
      <c r="BLS95"/>
      <c r="BLT95"/>
      <c r="BLU95" s="137"/>
      <c r="BLV95" s="275"/>
      <c r="BLW95" s="272"/>
      <c r="BLX95" s="272"/>
      <c r="BLY95" s="273"/>
      <c r="BLZ95" s="274"/>
      <c r="BMA95" s="274"/>
      <c r="BMB95"/>
      <c r="BMC95"/>
      <c r="BMD95" s="137"/>
      <c r="BME95" s="275"/>
      <c r="BMF95" s="272"/>
      <c r="BMG95" s="272"/>
      <c r="BMH95" s="273"/>
      <c r="BMI95" s="274"/>
      <c r="BMJ95" s="274"/>
      <c r="BMK95"/>
      <c r="BML95"/>
      <c r="BMM95" s="137"/>
      <c r="BMN95" s="275"/>
      <c r="BMO95" s="272"/>
      <c r="BMP95" s="272"/>
      <c r="BMQ95" s="273"/>
      <c r="BMR95" s="274"/>
      <c r="BMS95" s="274"/>
      <c r="BMT95"/>
      <c r="BMU95"/>
      <c r="BMV95" s="137"/>
      <c r="BMW95" s="275"/>
      <c r="BMX95" s="272"/>
      <c r="BMY95" s="272"/>
      <c r="BMZ95" s="273"/>
      <c r="BNA95" s="274"/>
      <c r="BNB95" s="274"/>
      <c r="BNC95"/>
      <c r="BND95"/>
      <c r="BNE95" s="137"/>
      <c r="BNF95" s="275"/>
      <c r="BNG95" s="272"/>
      <c r="BNH95" s="272"/>
      <c r="BNI95" s="273"/>
      <c r="BNJ95" s="274"/>
      <c r="BNK95" s="274"/>
      <c r="BNL95"/>
      <c r="BNM95"/>
      <c r="BNN95" s="137"/>
      <c r="BNO95" s="275"/>
      <c r="BNP95" s="272"/>
      <c r="BNQ95" s="272"/>
      <c r="BNR95" s="273"/>
      <c r="BNS95" s="274"/>
      <c r="BNT95" s="274"/>
      <c r="BNU95"/>
      <c r="BNV95"/>
      <c r="BNW95" s="137"/>
      <c r="BNX95" s="275"/>
      <c r="BNY95" s="272"/>
      <c r="BNZ95" s="272"/>
      <c r="BOA95" s="273"/>
      <c r="BOB95" s="274"/>
      <c r="BOC95" s="274"/>
      <c r="BOD95"/>
      <c r="BOE95"/>
      <c r="BOF95" s="137"/>
      <c r="BOG95" s="275"/>
      <c r="BOH95" s="272"/>
      <c r="BOI95" s="272"/>
      <c r="BOJ95" s="273"/>
      <c r="BOK95" s="274"/>
      <c r="BOL95" s="274"/>
      <c r="BOM95"/>
      <c r="BON95"/>
      <c r="BOO95" s="137"/>
      <c r="BOP95" s="275"/>
      <c r="BOQ95" s="272"/>
      <c r="BOR95" s="272"/>
      <c r="BOS95" s="273"/>
      <c r="BOT95" s="274"/>
      <c r="BOU95" s="274"/>
      <c r="BOV95"/>
      <c r="BOW95"/>
      <c r="BOX95" s="137"/>
      <c r="BOY95" s="275"/>
      <c r="BOZ95" s="272"/>
      <c r="BPA95" s="272"/>
      <c r="BPB95" s="273"/>
      <c r="BPC95" s="274"/>
      <c r="BPD95" s="274"/>
      <c r="BPE95"/>
      <c r="BPF95"/>
      <c r="BPG95" s="137"/>
      <c r="BPH95" s="275"/>
      <c r="BPI95" s="272"/>
      <c r="BPJ95" s="272"/>
      <c r="BPK95" s="273"/>
      <c r="BPL95" s="274"/>
      <c r="BPM95" s="274"/>
      <c r="BPN95"/>
      <c r="BPO95"/>
      <c r="BPP95" s="137"/>
      <c r="BPQ95" s="275"/>
      <c r="BPR95" s="272"/>
      <c r="BPS95" s="272"/>
      <c r="BPT95" s="273"/>
      <c r="BPU95" s="274"/>
      <c r="BPV95" s="274"/>
      <c r="BPW95"/>
      <c r="BPX95"/>
      <c r="BPY95" s="137"/>
      <c r="BPZ95" s="275"/>
      <c r="BQA95" s="272"/>
      <c r="BQB95" s="272"/>
      <c r="BQC95" s="273"/>
      <c r="BQD95" s="274"/>
      <c r="BQE95" s="274"/>
      <c r="BQF95"/>
      <c r="BQG95"/>
      <c r="BQH95" s="137"/>
      <c r="BQI95" s="275"/>
      <c r="BQJ95" s="272"/>
      <c r="BQK95" s="272"/>
      <c r="BQL95" s="273"/>
      <c r="BQM95" s="274"/>
      <c r="BQN95" s="274"/>
      <c r="BQO95"/>
      <c r="BQP95"/>
      <c r="BQQ95" s="137"/>
      <c r="BQR95" s="275"/>
      <c r="BQS95" s="272"/>
      <c r="BQT95" s="272"/>
      <c r="BQU95" s="273"/>
      <c r="BQV95" s="274"/>
      <c r="BQW95" s="274"/>
      <c r="BQX95"/>
      <c r="BQY95"/>
      <c r="BQZ95" s="137"/>
      <c r="BRA95" s="275"/>
      <c r="BRB95" s="272"/>
      <c r="BRC95" s="272"/>
      <c r="BRD95" s="273"/>
      <c r="BRE95" s="274"/>
      <c r="BRF95" s="274"/>
      <c r="BRG95"/>
      <c r="BRH95"/>
      <c r="BRI95" s="137"/>
      <c r="BRJ95" s="275"/>
      <c r="BRK95" s="272"/>
      <c r="BRL95" s="272"/>
      <c r="BRM95" s="273"/>
      <c r="BRN95" s="274"/>
      <c r="BRO95" s="274"/>
      <c r="BRP95"/>
      <c r="BRQ95"/>
      <c r="BRR95" s="137"/>
      <c r="BRS95" s="275"/>
      <c r="BRT95" s="272"/>
      <c r="BRU95" s="272"/>
      <c r="BRV95" s="273"/>
      <c r="BRW95" s="274"/>
      <c r="BRX95" s="274"/>
      <c r="BRY95"/>
      <c r="BRZ95"/>
      <c r="BSA95" s="137"/>
      <c r="BSB95" s="275"/>
      <c r="BSC95" s="272"/>
      <c r="BSD95" s="272"/>
      <c r="BSE95" s="273"/>
      <c r="BSF95" s="274"/>
      <c r="BSG95" s="274"/>
      <c r="BSH95"/>
      <c r="BSI95"/>
      <c r="BSJ95" s="137"/>
      <c r="BSK95" s="275"/>
      <c r="BSL95" s="272"/>
      <c r="BSM95" s="272"/>
      <c r="BSN95" s="273"/>
      <c r="BSO95" s="274"/>
      <c r="BSP95" s="274"/>
      <c r="BSQ95"/>
      <c r="BSR95"/>
      <c r="BSS95" s="137"/>
      <c r="BST95" s="275"/>
      <c r="BSU95" s="272"/>
      <c r="BSV95" s="272"/>
      <c r="BSW95" s="273"/>
      <c r="BSX95" s="274"/>
      <c r="BSY95" s="274"/>
      <c r="BSZ95"/>
      <c r="BTA95"/>
      <c r="BTB95" s="137"/>
      <c r="BTC95" s="275"/>
      <c r="BTD95" s="272"/>
      <c r="BTE95" s="272"/>
      <c r="BTF95" s="273"/>
      <c r="BTG95" s="274"/>
      <c r="BTH95" s="274"/>
      <c r="BTI95"/>
      <c r="BTJ95"/>
      <c r="BTK95" s="137"/>
      <c r="BTL95" s="275"/>
      <c r="BTM95" s="272"/>
      <c r="BTN95" s="272"/>
      <c r="BTO95" s="273"/>
      <c r="BTP95" s="274"/>
      <c r="BTQ95" s="274"/>
      <c r="BTR95"/>
      <c r="BTS95"/>
      <c r="BTT95" s="137"/>
      <c r="BTU95" s="275"/>
      <c r="BTV95" s="272"/>
      <c r="BTW95" s="272"/>
      <c r="BTX95" s="273"/>
      <c r="BTY95" s="274"/>
      <c r="BTZ95" s="274"/>
      <c r="BUA95"/>
      <c r="BUB95"/>
      <c r="BUC95" s="137"/>
      <c r="BUD95" s="275"/>
      <c r="BUE95" s="272"/>
      <c r="BUF95" s="272"/>
      <c r="BUG95" s="273"/>
      <c r="BUH95" s="274"/>
      <c r="BUI95" s="274"/>
      <c r="BUJ95"/>
      <c r="BUK95"/>
      <c r="BUL95" s="137"/>
      <c r="BUM95" s="275"/>
      <c r="BUN95" s="272"/>
      <c r="BUO95" s="272"/>
      <c r="BUP95" s="273"/>
      <c r="BUQ95" s="274"/>
      <c r="BUR95" s="274"/>
      <c r="BUS95"/>
      <c r="BUT95"/>
      <c r="BUU95" s="137"/>
      <c r="BUV95" s="275"/>
      <c r="BUW95" s="272"/>
      <c r="BUX95" s="272"/>
      <c r="BUY95" s="273"/>
      <c r="BUZ95" s="274"/>
      <c r="BVA95" s="274"/>
      <c r="BVB95"/>
      <c r="BVC95"/>
      <c r="BVD95" s="137"/>
      <c r="BVE95" s="275"/>
      <c r="BVF95" s="272"/>
      <c r="BVG95" s="272"/>
      <c r="BVH95" s="273"/>
      <c r="BVI95" s="274"/>
      <c r="BVJ95" s="274"/>
      <c r="BVK95"/>
      <c r="BVL95"/>
      <c r="BVM95" s="137"/>
      <c r="BVN95" s="275"/>
      <c r="BVO95" s="272"/>
      <c r="BVP95" s="272"/>
      <c r="BVQ95" s="273"/>
      <c r="BVR95" s="274"/>
      <c r="BVS95" s="274"/>
      <c r="BVT95"/>
      <c r="BVU95"/>
      <c r="BVV95" s="137"/>
      <c r="BVW95" s="275"/>
      <c r="BVX95" s="272"/>
      <c r="BVY95" s="272"/>
      <c r="BVZ95" s="273"/>
      <c r="BWA95" s="274"/>
      <c r="BWB95" s="274"/>
      <c r="BWC95"/>
      <c r="BWD95"/>
      <c r="BWE95" s="137"/>
      <c r="BWF95" s="275"/>
      <c r="BWG95" s="272"/>
      <c r="BWH95" s="272"/>
      <c r="BWI95" s="273"/>
      <c r="BWJ95" s="274"/>
      <c r="BWK95" s="274"/>
      <c r="BWL95"/>
      <c r="BWM95"/>
      <c r="BWN95" s="137"/>
      <c r="BWO95" s="275"/>
      <c r="BWP95" s="272"/>
      <c r="BWQ95" s="272"/>
      <c r="BWR95" s="273"/>
      <c r="BWS95" s="274"/>
      <c r="BWT95" s="274"/>
      <c r="BWU95"/>
      <c r="BWV95"/>
      <c r="BWW95" s="137"/>
      <c r="BWX95" s="275"/>
      <c r="BWY95" s="272"/>
      <c r="BWZ95" s="272"/>
      <c r="BXA95" s="273"/>
      <c r="BXB95" s="274"/>
      <c r="BXC95" s="274"/>
      <c r="BXD95"/>
      <c r="BXE95"/>
      <c r="BXF95" s="137"/>
      <c r="BXG95" s="275"/>
      <c r="BXH95" s="272"/>
      <c r="BXI95" s="272"/>
      <c r="BXJ95" s="273"/>
      <c r="BXK95" s="274"/>
      <c r="BXL95" s="274"/>
      <c r="BXM95"/>
      <c r="BXN95"/>
      <c r="BXO95" s="137"/>
      <c r="BXP95" s="275"/>
      <c r="BXQ95" s="272"/>
      <c r="BXR95" s="272"/>
      <c r="BXS95" s="273"/>
      <c r="BXT95" s="274"/>
      <c r="BXU95" s="274"/>
      <c r="BXV95"/>
      <c r="BXW95"/>
      <c r="BXX95" s="137"/>
      <c r="BXY95" s="275"/>
      <c r="BXZ95" s="272"/>
      <c r="BYA95" s="272"/>
      <c r="BYB95" s="273"/>
      <c r="BYC95" s="274"/>
      <c r="BYD95" s="274"/>
      <c r="BYE95"/>
      <c r="BYF95"/>
      <c r="BYG95" s="137"/>
      <c r="BYH95" s="275"/>
      <c r="BYI95" s="272"/>
      <c r="BYJ95" s="272"/>
      <c r="BYK95" s="273"/>
      <c r="BYL95" s="274"/>
      <c r="BYM95" s="274"/>
      <c r="BYN95"/>
      <c r="BYO95"/>
      <c r="BYP95" s="137"/>
      <c r="BYQ95" s="275"/>
      <c r="BYR95" s="272"/>
      <c r="BYS95" s="272"/>
      <c r="BYT95" s="273"/>
      <c r="BYU95" s="274"/>
      <c r="BYV95" s="274"/>
      <c r="BYW95"/>
      <c r="BYX95"/>
      <c r="BYY95" s="137"/>
      <c r="BYZ95" s="275"/>
      <c r="BZA95" s="272"/>
      <c r="BZB95" s="272"/>
      <c r="BZC95" s="273"/>
      <c r="BZD95" s="274"/>
      <c r="BZE95" s="274"/>
      <c r="BZF95"/>
      <c r="BZG95"/>
      <c r="BZH95" s="137"/>
      <c r="BZI95" s="275"/>
      <c r="BZJ95" s="272"/>
      <c r="BZK95" s="272"/>
      <c r="BZL95" s="273"/>
      <c r="BZM95" s="274"/>
      <c r="BZN95" s="274"/>
      <c r="BZO95"/>
      <c r="BZP95"/>
      <c r="BZQ95" s="137"/>
      <c r="BZR95" s="275"/>
      <c r="BZS95" s="272"/>
      <c r="BZT95" s="272"/>
      <c r="BZU95" s="273"/>
      <c r="BZV95" s="274"/>
      <c r="BZW95" s="274"/>
      <c r="BZX95"/>
      <c r="BZY95"/>
      <c r="BZZ95" s="137"/>
      <c r="CAA95" s="275"/>
      <c r="CAB95" s="272"/>
      <c r="CAC95" s="272"/>
      <c r="CAD95" s="273"/>
      <c r="CAE95" s="274"/>
      <c r="CAF95" s="274"/>
      <c r="CAG95"/>
      <c r="CAH95"/>
      <c r="CAI95" s="137"/>
      <c r="CAJ95" s="275"/>
      <c r="CAK95" s="272"/>
      <c r="CAL95" s="272"/>
      <c r="CAM95" s="273"/>
      <c r="CAN95" s="274"/>
      <c r="CAO95" s="274"/>
      <c r="CAP95"/>
      <c r="CAQ95"/>
      <c r="CAR95" s="137"/>
      <c r="CAS95" s="275"/>
      <c r="CAT95" s="272"/>
      <c r="CAU95" s="272"/>
      <c r="CAV95" s="273"/>
      <c r="CAW95" s="274"/>
      <c r="CAX95" s="274"/>
      <c r="CAY95"/>
      <c r="CAZ95"/>
      <c r="CBA95" s="137"/>
      <c r="CBB95" s="275"/>
      <c r="CBC95" s="272"/>
      <c r="CBD95" s="272"/>
      <c r="CBE95" s="273"/>
      <c r="CBF95" s="274"/>
      <c r="CBG95" s="274"/>
      <c r="CBH95"/>
      <c r="CBI95"/>
      <c r="CBJ95" s="137"/>
      <c r="CBK95" s="275"/>
      <c r="CBL95" s="272"/>
      <c r="CBM95" s="272"/>
      <c r="CBN95" s="273"/>
      <c r="CBO95" s="274"/>
      <c r="CBP95" s="274"/>
      <c r="CBQ95"/>
      <c r="CBR95"/>
      <c r="CBS95" s="137"/>
      <c r="CBT95" s="275"/>
      <c r="CBU95" s="272"/>
      <c r="CBV95" s="272"/>
      <c r="CBW95" s="273"/>
      <c r="CBX95" s="274"/>
      <c r="CBY95" s="274"/>
      <c r="CBZ95"/>
      <c r="CCA95"/>
      <c r="CCB95" s="137"/>
      <c r="CCC95" s="275"/>
      <c r="CCD95" s="272"/>
      <c r="CCE95" s="272"/>
      <c r="CCF95" s="273"/>
      <c r="CCG95" s="274"/>
      <c r="CCH95" s="274"/>
      <c r="CCI95"/>
      <c r="CCJ95"/>
      <c r="CCK95" s="137"/>
      <c r="CCL95" s="275"/>
      <c r="CCM95" s="272"/>
      <c r="CCN95" s="272"/>
      <c r="CCO95" s="273"/>
      <c r="CCP95" s="274"/>
      <c r="CCQ95" s="274"/>
      <c r="CCR95"/>
      <c r="CCS95"/>
      <c r="CCT95" s="137"/>
      <c r="CCU95" s="275"/>
      <c r="CCV95" s="272"/>
      <c r="CCW95" s="272"/>
      <c r="CCX95" s="273"/>
      <c r="CCY95" s="274"/>
      <c r="CCZ95" s="274"/>
      <c r="CDA95"/>
      <c r="CDB95"/>
      <c r="CDC95" s="137"/>
      <c r="CDD95" s="275"/>
      <c r="CDE95" s="272"/>
      <c r="CDF95" s="272"/>
      <c r="CDG95" s="273"/>
      <c r="CDH95" s="274"/>
      <c r="CDI95" s="274"/>
      <c r="CDJ95"/>
      <c r="CDK95"/>
      <c r="CDL95" s="137"/>
      <c r="CDM95" s="275"/>
      <c r="CDN95" s="272"/>
      <c r="CDO95" s="272"/>
      <c r="CDP95" s="273"/>
      <c r="CDQ95" s="274"/>
      <c r="CDR95" s="274"/>
      <c r="CDS95"/>
      <c r="CDT95"/>
      <c r="CDU95" s="137"/>
      <c r="CDV95" s="275"/>
      <c r="CDW95" s="272"/>
      <c r="CDX95" s="272"/>
      <c r="CDY95" s="273"/>
      <c r="CDZ95" s="274"/>
      <c r="CEA95" s="274"/>
      <c r="CEB95"/>
      <c r="CEC95"/>
      <c r="CED95" s="137"/>
      <c r="CEE95" s="275"/>
      <c r="CEF95" s="272"/>
      <c r="CEG95" s="272"/>
      <c r="CEH95" s="273"/>
      <c r="CEI95" s="274"/>
      <c r="CEJ95" s="274"/>
      <c r="CEK95"/>
      <c r="CEL95"/>
      <c r="CEM95" s="137"/>
      <c r="CEN95" s="275"/>
      <c r="CEO95" s="272"/>
      <c r="CEP95" s="272"/>
      <c r="CEQ95" s="273"/>
      <c r="CER95" s="274"/>
      <c r="CES95" s="274"/>
      <c r="CET95"/>
      <c r="CEU95"/>
      <c r="CEV95" s="137"/>
      <c r="CEW95" s="275"/>
      <c r="CEX95" s="272"/>
      <c r="CEY95" s="272"/>
      <c r="CEZ95" s="273"/>
      <c r="CFA95" s="274"/>
      <c r="CFB95" s="274"/>
      <c r="CFC95"/>
      <c r="CFD95"/>
      <c r="CFE95" s="137"/>
      <c r="CFF95" s="275"/>
      <c r="CFG95" s="272"/>
      <c r="CFH95" s="272"/>
      <c r="CFI95" s="273"/>
      <c r="CFJ95" s="274"/>
      <c r="CFK95" s="274"/>
      <c r="CFL95"/>
      <c r="CFM95"/>
      <c r="CFN95" s="137"/>
      <c r="CFO95" s="275"/>
      <c r="CFP95" s="272"/>
      <c r="CFQ95" s="272"/>
      <c r="CFR95" s="273"/>
      <c r="CFS95" s="274"/>
      <c r="CFT95" s="274"/>
      <c r="CFU95"/>
      <c r="CFV95"/>
      <c r="CFW95" s="137"/>
      <c r="CFX95" s="275"/>
      <c r="CFY95" s="272"/>
      <c r="CFZ95" s="272"/>
      <c r="CGA95" s="273"/>
      <c r="CGB95" s="274"/>
      <c r="CGC95" s="274"/>
      <c r="CGD95"/>
      <c r="CGE95"/>
      <c r="CGF95" s="137"/>
      <c r="CGG95" s="275"/>
      <c r="CGH95" s="272"/>
      <c r="CGI95" s="272"/>
      <c r="CGJ95" s="273"/>
      <c r="CGK95" s="274"/>
      <c r="CGL95" s="274"/>
      <c r="CGM95"/>
      <c r="CGN95"/>
      <c r="CGO95" s="137"/>
      <c r="CGP95" s="275"/>
      <c r="CGQ95" s="272"/>
      <c r="CGR95" s="272"/>
      <c r="CGS95" s="273"/>
      <c r="CGT95" s="274"/>
      <c r="CGU95" s="274"/>
      <c r="CGV95"/>
      <c r="CGW95"/>
      <c r="CGX95" s="137"/>
      <c r="CGY95" s="275"/>
      <c r="CGZ95" s="272"/>
      <c r="CHA95" s="272"/>
      <c r="CHB95" s="273"/>
      <c r="CHC95" s="274"/>
      <c r="CHD95" s="274"/>
      <c r="CHE95"/>
      <c r="CHF95"/>
      <c r="CHG95" s="137"/>
      <c r="CHH95" s="275"/>
      <c r="CHI95" s="272"/>
      <c r="CHJ95" s="272"/>
      <c r="CHK95" s="273"/>
      <c r="CHL95" s="274"/>
      <c r="CHM95" s="274"/>
      <c r="CHN95"/>
      <c r="CHO95"/>
      <c r="CHP95" s="137"/>
      <c r="CHQ95" s="275"/>
      <c r="CHR95" s="272"/>
      <c r="CHS95" s="272"/>
      <c r="CHT95" s="273"/>
      <c r="CHU95" s="274"/>
      <c r="CHV95" s="274"/>
      <c r="CHW95"/>
      <c r="CHX95"/>
      <c r="CHY95" s="137"/>
      <c r="CHZ95" s="275"/>
      <c r="CIA95" s="272"/>
      <c r="CIB95" s="272"/>
      <c r="CIC95" s="273"/>
      <c r="CID95" s="274"/>
      <c r="CIE95" s="274"/>
      <c r="CIF95"/>
      <c r="CIG95"/>
      <c r="CIH95" s="137"/>
      <c r="CII95" s="275"/>
      <c r="CIJ95" s="272"/>
      <c r="CIK95" s="272"/>
      <c r="CIL95" s="273"/>
      <c r="CIM95" s="274"/>
      <c r="CIN95" s="274"/>
      <c r="CIO95"/>
      <c r="CIP95"/>
      <c r="CIQ95" s="137"/>
      <c r="CIR95" s="275"/>
      <c r="CIS95" s="272"/>
      <c r="CIT95" s="272"/>
      <c r="CIU95" s="273"/>
      <c r="CIV95" s="274"/>
      <c r="CIW95" s="274"/>
      <c r="CIX95"/>
      <c r="CIY95"/>
      <c r="CIZ95" s="137"/>
      <c r="CJA95" s="275"/>
      <c r="CJB95" s="272"/>
      <c r="CJC95" s="272"/>
      <c r="CJD95" s="273"/>
      <c r="CJE95" s="274"/>
      <c r="CJF95" s="274"/>
      <c r="CJG95"/>
      <c r="CJH95"/>
      <c r="CJI95" s="137"/>
      <c r="CJJ95" s="275"/>
      <c r="CJK95" s="272"/>
      <c r="CJL95" s="272"/>
      <c r="CJM95" s="273"/>
      <c r="CJN95" s="274"/>
      <c r="CJO95" s="274"/>
      <c r="CJP95"/>
      <c r="CJQ95"/>
      <c r="CJR95" s="137"/>
      <c r="CJS95" s="275"/>
      <c r="CJT95" s="272"/>
      <c r="CJU95" s="272"/>
      <c r="CJV95" s="273"/>
      <c r="CJW95" s="274"/>
      <c r="CJX95" s="274"/>
      <c r="CJY95"/>
      <c r="CJZ95"/>
      <c r="CKA95" s="137"/>
      <c r="CKB95" s="275"/>
      <c r="CKC95" s="272"/>
      <c r="CKD95" s="272"/>
      <c r="CKE95" s="273"/>
      <c r="CKF95" s="274"/>
      <c r="CKG95" s="274"/>
      <c r="CKH95"/>
      <c r="CKI95"/>
      <c r="CKJ95" s="137"/>
      <c r="CKK95" s="275"/>
      <c r="CKL95" s="272"/>
      <c r="CKM95" s="272"/>
      <c r="CKN95" s="273"/>
      <c r="CKO95" s="274"/>
      <c r="CKP95" s="274"/>
      <c r="CKQ95"/>
      <c r="CKR95"/>
      <c r="CKS95" s="137"/>
      <c r="CKT95" s="275"/>
      <c r="CKU95" s="272"/>
      <c r="CKV95" s="272"/>
      <c r="CKW95" s="273"/>
      <c r="CKX95" s="274"/>
      <c r="CKY95" s="274"/>
      <c r="CKZ95"/>
      <c r="CLA95"/>
      <c r="CLB95" s="137"/>
      <c r="CLC95" s="275"/>
      <c r="CLD95" s="272"/>
      <c r="CLE95" s="272"/>
      <c r="CLF95" s="273"/>
      <c r="CLG95" s="274"/>
      <c r="CLH95" s="274"/>
      <c r="CLI95"/>
      <c r="CLJ95"/>
      <c r="CLK95" s="137"/>
      <c r="CLL95" s="275"/>
      <c r="CLM95" s="272"/>
      <c r="CLN95" s="272"/>
      <c r="CLO95" s="273"/>
      <c r="CLP95" s="274"/>
      <c r="CLQ95" s="274"/>
      <c r="CLR95"/>
      <c r="CLS95"/>
      <c r="CLT95" s="137"/>
      <c r="CLU95" s="275"/>
      <c r="CLV95" s="272"/>
      <c r="CLW95" s="272"/>
      <c r="CLX95" s="273"/>
      <c r="CLY95" s="274"/>
      <c r="CLZ95" s="274"/>
      <c r="CMA95"/>
      <c r="CMB95"/>
      <c r="CMC95" s="137"/>
      <c r="CMD95" s="275"/>
      <c r="CME95" s="272"/>
      <c r="CMF95" s="272"/>
      <c r="CMG95" s="273"/>
      <c r="CMH95" s="274"/>
      <c r="CMI95" s="274"/>
      <c r="CMJ95"/>
      <c r="CMK95"/>
      <c r="CML95" s="137"/>
      <c r="CMM95" s="275"/>
      <c r="CMN95" s="272"/>
      <c r="CMO95" s="272"/>
      <c r="CMP95" s="273"/>
      <c r="CMQ95" s="274"/>
      <c r="CMR95" s="274"/>
      <c r="CMS95"/>
      <c r="CMT95"/>
      <c r="CMU95" s="137"/>
      <c r="CMV95" s="275"/>
      <c r="CMW95" s="272"/>
      <c r="CMX95" s="272"/>
      <c r="CMY95" s="273"/>
      <c r="CMZ95" s="274"/>
      <c r="CNA95" s="274"/>
      <c r="CNB95"/>
      <c r="CNC95"/>
      <c r="CND95" s="137"/>
      <c r="CNE95" s="275"/>
      <c r="CNF95" s="272"/>
      <c r="CNG95" s="272"/>
      <c r="CNH95" s="273"/>
      <c r="CNI95" s="274"/>
      <c r="CNJ95" s="274"/>
      <c r="CNK95"/>
      <c r="CNL95"/>
      <c r="CNM95" s="137"/>
      <c r="CNN95" s="275"/>
      <c r="CNO95" s="272"/>
      <c r="CNP95" s="272"/>
      <c r="CNQ95" s="273"/>
      <c r="CNR95" s="274"/>
      <c r="CNS95" s="274"/>
      <c r="CNT95"/>
      <c r="CNU95"/>
      <c r="CNV95" s="137"/>
      <c r="CNW95" s="275"/>
      <c r="CNX95" s="272"/>
      <c r="CNY95" s="272"/>
      <c r="CNZ95" s="273"/>
      <c r="COA95" s="274"/>
      <c r="COB95" s="274"/>
      <c r="COC95"/>
      <c r="COD95"/>
      <c r="COE95" s="137"/>
      <c r="COF95" s="275"/>
      <c r="COG95" s="272"/>
      <c r="COH95" s="272"/>
      <c r="COI95" s="273"/>
      <c r="COJ95" s="274"/>
      <c r="COK95" s="274"/>
      <c r="COL95"/>
      <c r="COM95"/>
      <c r="CON95" s="137"/>
      <c r="COO95" s="275"/>
      <c r="COP95" s="272"/>
      <c r="COQ95" s="272"/>
      <c r="COR95" s="273"/>
      <c r="COS95" s="274"/>
      <c r="COT95" s="274"/>
      <c r="COU95"/>
      <c r="COV95"/>
      <c r="COW95" s="137"/>
      <c r="COX95" s="275"/>
      <c r="COY95" s="272"/>
      <c r="COZ95" s="272"/>
      <c r="CPA95" s="273"/>
      <c r="CPB95" s="274"/>
      <c r="CPC95" s="274"/>
      <c r="CPD95"/>
      <c r="CPE95"/>
      <c r="CPF95" s="137"/>
      <c r="CPG95" s="275"/>
      <c r="CPH95" s="272"/>
      <c r="CPI95" s="272"/>
      <c r="CPJ95" s="273"/>
      <c r="CPK95" s="274"/>
      <c r="CPL95" s="274"/>
      <c r="CPM95"/>
      <c r="CPN95"/>
      <c r="CPO95" s="137"/>
      <c r="CPP95" s="275"/>
      <c r="CPQ95" s="272"/>
      <c r="CPR95" s="272"/>
      <c r="CPS95" s="273"/>
      <c r="CPT95" s="274"/>
      <c r="CPU95" s="274"/>
      <c r="CPV95"/>
      <c r="CPW95"/>
      <c r="CPX95" s="137"/>
      <c r="CPY95" s="275"/>
      <c r="CPZ95" s="272"/>
      <c r="CQA95" s="272"/>
      <c r="CQB95" s="273"/>
      <c r="CQC95" s="274"/>
      <c r="CQD95" s="274"/>
      <c r="CQE95"/>
      <c r="CQF95"/>
      <c r="CQG95" s="137"/>
      <c r="CQH95" s="275"/>
      <c r="CQI95" s="272"/>
      <c r="CQJ95" s="272"/>
      <c r="CQK95" s="273"/>
      <c r="CQL95" s="274"/>
      <c r="CQM95" s="274"/>
      <c r="CQN95"/>
      <c r="CQO95"/>
      <c r="CQP95" s="137"/>
      <c r="CQQ95" s="275"/>
      <c r="CQR95" s="272"/>
      <c r="CQS95" s="272"/>
      <c r="CQT95" s="273"/>
      <c r="CQU95" s="274"/>
      <c r="CQV95" s="274"/>
      <c r="CQW95"/>
      <c r="CQX95"/>
      <c r="CQY95" s="137"/>
      <c r="CQZ95" s="275"/>
      <c r="CRA95" s="272"/>
      <c r="CRB95" s="272"/>
      <c r="CRC95" s="273"/>
      <c r="CRD95" s="274"/>
      <c r="CRE95" s="274"/>
      <c r="CRF95"/>
      <c r="CRG95"/>
      <c r="CRH95" s="137"/>
      <c r="CRI95" s="275"/>
      <c r="CRJ95" s="272"/>
      <c r="CRK95" s="272"/>
      <c r="CRL95" s="273"/>
      <c r="CRM95" s="274"/>
      <c r="CRN95" s="274"/>
      <c r="CRO95"/>
      <c r="CRP95"/>
      <c r="CRQ95" s="137"/>
      <c r="CRR95" s="275"/>
      <c r="CRS95" s="272"/>
      <c r="CRT95" s="272"/>
      <c r="CRU95" s="273"/>
      <c r="CRV95" s="274"/>
      <c r="CRW95" s="274"/>
      <c r="CRX95"/>
      <c r="CRY95"/>
      <c r="CRZ95" s="137"/>
      <c r="CSA95" s="275"/>
      <c r="CSB95" s="272"/>
      <c r="CSC95" s="272"/>
      <c r="CSD95" s="273"/>
      <c r="CSE95" s="274"/>
      <c r="CSF95" s="274"/>
      <c r="CSG95"/>
      <c r="CSH95"/>
      <c r="CSI95" s="137"/>
      <c r="CSJ95" s="275"/>
      <c r="CSK95" s="272"/>
      <c r="CSL95" s="272"/>
      <c r="CSM95" s="273"/>
      <c r="CSN95" s="274"/>
      <c r="CSO95" s="274"/>
      <c r="CSP95"/>
      <c r="CSQ95"/>
      <c r="CSR95" s="137"/>
      <c r="CSS95" s="275"/>
      <c r="CST95" s="272"/>
      <c r="CSU95" s="272"/>
      <c r="CSV95" s="273"/>
      <c r="CSW95" s="274"/>
      <c r="CSX95" s="274"/>
      <c r="CSY95"/>
      <c r="CSZ95"/>
      <c r="CTA95" s="137"/>
      <c r="CTB95" s="275"/>
      <c r="CTC95" s="272"/>
      <c r="CTD95" s="272"/>
      <c r="CTE95" s="273"/>
      <c r="CTF95" s="274"/>
      <c r="CTG95" s="274"/>
      <c r="CTH95"/>
      <c r="CTI95"/>
      <c r="CTJ95" s="137"/>
      <c r="CTK95" s="275"/>
      <c r="CTL95" s="272"/>
      <c r="CTM95" s="272"/>
      <c r="CTN95" s="273"/>
      <c r="CTO95" s="274"/>
      <c r="CTP95" s="274"/>
      <c r="CTQ95"/>
      <c r="CTR95"/>
      <c r="CTS95" s="137"/>
      <c r="CTT95" s="275"/>
      <c r="CTU95" s="272"/>
      <c r="CTV95" s="272"/>
      <c r="CTW95" s="273"/>
      <c r="CTX95" s="274"/>
      <c r="CTY95" s="274"/>
      <c r="CTZ95"/>
      <c r="CUA95"/>
      <c r="CUB95" s="137"/>
      <c r="CUC95" s="275"/>
      <c r="CUD95" s="272"/>
      <c r="CUE95" s="272"/>
      <c r="CUF95" s="273"/>
      <c r="CUG95" s="274"/>
      <c r="CUH95" s="274"/>
      <c r="CUI95"/>
      <c r="CUJ95"/>
      <c r="CUK95" s="137"/>
      <c r="CUL95" s="275"/>
      <c r="CUM95" s="272"/>
      <c r="CUN95" s="272"/>
      <c r="CUO95" s="273"/>
      <c r="CUP95" s="274"/>
      <c r="CUQ95" s="274"/>
      <c r="CUR95"/>
      <c r="CUS95"/>
      <c r="CUT95" s="137"/>
      <c r="CUU95" s="275"/>
      <c r="CUV95" s="272"/>
      <c r="CUW95" s="272"/>
      <c r="CUX95" s="273"/>
      <c r="CUY95" s="274"/>
      <c r="CUZ95" s="274"/>
      <c r="CVA95"/>
      <c r="CVB95"/>
      <c r="CVC95" s="137"/>
      <c r="CVD95" s="275"/>
      <c r="CVE95" s="272"/>
      <c r="CVF95" s="272"/>
      <c r="CVG95" s="273"/>
      <c r="CVH95" s="274"/>
      <c r="CVI95" s="274"/>
      <c r="CVJ95"/>
      <c r="CVK95"/>
      <c r="CVL95" s="137"/>
      <c r="CVM95" s="275"/>
      <c r="CVN95" s="272"/>
      <c r="CVO95" s="272"/>
      <c r="CVP95" s="273"/>
      <c r="CVQ95" s="274"/>
      <c r="CVR95" s="274"/>
      <c r="CVS95"/>
      <c r="CVT95"/>
      <c r="CVU95" s="137"/>
      <c r="CVV95" s="275"/>
      <c r="CVW95" s="272"/>
      <c r="CVX95" s="272"/>
      <c r="CVY95" s="273"/>
      <c r="CVZ95" s="274"/>
      <c r="CWA95" s="274"/>
      <c r="CWB95"/>
      <c r="CWC95"/>
      <c r="CWD95" s="137"/>
      <c r="CWE95" s="275"/>
      <c r="CWF95" s="272"/>
      <c r="CWG95" s="272"/>
      <c r="CWH95" s="273"/>
      <c r="CWI95" s="274"/>
      <c r="CWJ95" s="274"/>
      <c r="CWK95"/>
      <c r="CWL95"/>
      <c r="CWM95" s="137"/>
      <c r="CWN95" s="275"/>
      <c r="CWO95" s="272"/>
      <c r="CWP95" s="272"/>
      <c r="CWQ95" s="273"/>
      <c r="CWR95" s="274"/>
      <c r="CWS95" s="274"/>
      <c r="CWT95"/>
      <c r="CWU95"/>
      <c r="CWV95" s="137"/>
      <c r="CWW95" s="275"/>
      <c r="CWX95" s="272"/>
      <c r="CWY95" s="272"/>
      <c r="CWZ95" s="273"/>
      <c r="CXA95" s="274"/>
      <c r="CXB95" s="274"/>
      <c r="CXC95"/>
      <c r="CXD95"/>
      <c r="CXE95" s="137"/>
      <c r="CXF95" s="275"/>
      <c r="CXG95" s="272"/>
      <c r="CXH95" s="272"/>
      <c r="CXI95" s="273"/>
      <c r="CXJ95" s="274"/>
      <c r="CXK95" s="274"/>
      <c r="CXL95"/>
      <c r="CXM95"/>
      <c r="CXN95" s="137"/>
      <c r="CXO95" s="275"/>
      <c r="CXP95" s="272"/>
      <c r="CXQ95" s="272"/>
      <c r="CXR95" s="273"/>
      <c r="CXS95" s="274"/>
      <c r="CXT95" s="274"/>
      <c r="CXU95"/>
      <c r="CXV95"/>
      <c r="CXW95" s="137"/>
      <c r="CXX95" s="275"/>
      <c r="CXY95" s="272"/>
      <c r="CXZ95" s="272"/>
      <c r="CYA95" s="273"/>
      <c r="CYB95" s="274"/>
      <c r="CYC95" s="274"/>
      <c r="CYD95"/>
      <c r="CYE95"/>
      <c r="CYF95" s="137"/>
      <c r="CYG95" s="275"/>
      <c r="CYH95" s="272"/>
      <c r="CYI95" s="272"/>
      <c r="CYJ95" s="273"/>
      <c r="CYK95" s="274"/>
      <c r="CYL95" s="274"/>
      <c r="CYM95"/>
      <c r="CYN95"/>
      <c r="CYO95" s="137"/>
      <c r="CYP95" s="275"/>
      <c r="CYQ95" s="272"/>
      <c r="CYR95" s="272"/>
      <c r="CYS95" s="273"/>
      <c r="CYT95" s="274"/>
      <c r="CYU95" s="274"/>
      <c r="CYV95"/>
      <c r="CYW95"/>
      <c r="CYX95" s="137"/>
      <c r="CYY95" s="275"/>
      <c r="CYZ95" s="272"/>
      <c r="CZA95" s="272"/>
      <c r="CZB95" s="273"/>
      <c r="CZC95" s="274"/>
      <c r="CZD95" s="274"/>
      <c r="CZE95"/>
      <c r="CZF95"/>
      <c r="CZG95" s="137"/>
      <c r="CZH95" s="275"/>
      <c r="CZI95" s="272"/>
      <c r="CZJ95" s="272"/>
      <c r="CZK95" s="273"/>
      <c r="CZL95" s="274"/>
      <c r="CZM95" s="274"/>
      <c r="CZN95"/>
      <c r="CZO95"/>
      <c r="CZP95" s="137"/>
      <c r="CZQ95" s="275"/>
      <c r="CZR95" s="272"/>
      <c r="CZS95" s="272"/>
      <c r="CZT95" s="273"/>
      <c r="CZU95" s="274"/>
      <c r="CZV95" s="274"/>
      <c r="CZW95"/>
      <c r="CZX95"/>
      <c r="CZY95" s="137"/>
      <c r="CZZ95" s="275"/>
      <c r="DAA95" s="272"/>
      <c r="DAB95" s="272"/>
      <c r="DAC95" s="273"/>
      <c r="DAD95" s="274"/>
      <c r="DAE95" s="274"/>
      <c r="DAF95"/>
      <c r="DAG95"/>
      <c r="DAH95" s="137"/>
      <c r="DAI95" s="275"/>
      <c r="DAJ95" s="272"/>
      <c r="DAK95" s="272"/>
      <c r="DAL95" s="273"/>
      <c r="DAM95" s="274"/>
      <c r="DAN95" s="274"/>
      <c r="DAO95"/>
      <c r="DAP95"/>
      <c r="DAQ95" s="137"/>
      <c r="DAR95" s="275"/>
      <c r="DAS95" s="272"/>
      <c r="DAT95" s="272"/>
      <c r="DAU95" s="273"/>
      <c r="DAV95" s="274"/>
      <c r="DAW95" s="274"/>
      <c r="DAX95"/>
      <c r="DAY95"/>
      <c r="DAZ95" s="137"/>
      <c r="DBA95" s="275"/>
      <c r="DBB95" s="272"/>
      <c r="DBC95" s="272"/>
      <c r="DBD95" s="273"/>
      <c r="DBE95" s="274"/>
      <c r="DBF95" s="274"/>
      <c r="DBG95"/>
      <c r="DBH95"/>
      <c r="DBI95" s="137"/>
      <c r="DBJ95" s="275"/>
      <c r="DBK95" s="272"/>
      <c r="DBL95" s="272"/>
      <c r="DBM95" s="273"/>
      <c r="DBN95" s="274"/>
      <c r="DBO95" s="274"/>
      <c r="DBP95"/>
      <c r="DBQ95"/>
      <c r="DBR95" s="137"/>
      <c r="DBS95" s="275"/>
      <c r="DBT95" s="272"/>
      <c r="DBU95" s="272"/>
      <c r="DBV95" s="273"/>
      <c r="DBW95" s="274"/>
      <c r="DBX95" s="274"/>
      <c r="DBY95"/>
      <c r="DBZ95"/>
      <c r="DCA95" s="137"/>
      <c r="DCB95" s="275"/>
      <c r="DCC95" s="272"/>
      <c r="DCD95" s="272"/>
      <c r="DCE95" s="273"/>
      <c r="DCF95" s="274"/>
      <c r="DCG95" s="274"/>
      <c r="DCH95"/>
      <c r="DCI95"/>
      <c r="DCJ95" s="137"/>
      <c r="DCK95" s="275"/>
      <c r="DCL95" s="272"/>
      <c r="DCM95" s="272"/>
      <c r="DCN95" s="273"/>
      <c r="DCO95" s="274"/>
      <c r="DCP95" s="274"/>
      <c r="DCQ95"/>
      <c r="DCR95"/>
      <c r="DCS95" s="137"/>
      <c r="DCT95" s="275"/>
      <c r="DCU95" s="272"/>
      <c r="DCV95" s="272"/>
      <c r="DCW95" s="273"/>
      <c r="DCX95" s="274"/>
      <c r="DCY95" s="274"/>
      <c r="DCZ95"/>
      <c r="DDA95"/>
      <c r="DDB95" s="137"/>
      <c r="DDC95" s="275"/>
      <c r="DDD95" s="272"/>
      <c r="DDE95" s="272"/>
      <c r="DDF95" s="273"/>
      <c r="DDG95" s="274"/>
      <c r="DDH95" s="274"/>
      <c r="DDI95"/>
      <c r="DDJ95"/>
      <c r="DDK95" s="137"/>
      <c r="DDL95" s="275"/>
      <c r="DDM95" s="272"/>
      <c r="DDN95" s="272"/>
      <c r="DDO95" s="273"/>
      <c r="DDP95" s="274"/>
      <c r="DDQ95" s="274"/>
      <c r="DDR95"/>
      <c r="DDS95"/>
      <c r="DDT95" s="137"/>
      <c r="DDU95" s="275"/>
      <c r="DDV95" s="272"/>
      <c r="DDW95" s="272"/>
      <c r="DDX95" s="273"/>
      <c r="DDY95" s="274"/>
      <c r="DDZ95" s="274"/>
      <c r="DEA95"/>
      <c r="DEB95"/>
      <c r="DEC95" s="137"/>
      <c r="DED95" s="275"/>
      <c r="DEE95" s="272"/>
      <c r="DEF95" s="272"/>
      <c r="DEG95" s="273"/>
      <c r="DEH95" s="274"/>
      <c r="DEI95" s="274"/>
      <c r="DEJ95"/>
      <c r="DEK95"/>
      <c r="DEL95" s="137"/>
      <c r="DEM95" s="275"/>
      <c r="DEN95" s="272"/>
      <c r="DEO95" s="272"/>
      <c r="DEP95" s="273"/>
      <c r="DEQ95" s="274"/>
      <c r="DER95" s="274"/>
      <c r="DES95"/>
      <c r="DET95"/>
      <c r="DEU95" s="137"/>
      <c r="DEV95" s="275"/>
      <c r="DEW95" s="272"/>
      <c r="DEX95" s="272"/>
      <c r="DEY95" s="273"/>
      <c r="DEZ95" s="274"/>
      <c r="DFA95" s="274"/>
      <c r="DFB95"/>
      <c r="DFC95"/>
      <c r="DFD95" s="137"/>
      <c r="DFE95" s="275"/>
      <c r="DFF95" s="272"/>
      <c r="DFG95" s="272"/>
      <c r="DFH95" s="273"/>
      <c r="DFI95" s="274"/>
      <c r="DFJ95" s="274"/>
      <c r="DFK95"/>
      <c r="DFL95"/>
      <c r="DFM95" s="137"/>
      <c r="DFN95" s="275"/>
      <c r="DFO95" s="272"/>
      <c r="DFP95" s="272"/>
      <c r="DFQ95" s="273"/>
      <c r="DFR95" s="274"/>
      <c r="DFS95" s="274"/>
      <c r="DFT95"/>
      <c r="DFU95"/>
      <c r="DFV95" s="137"/>
      <c r="DFW95" s="275"/>
      <c r="DFX95" s="272"/>
      <c r="DFY95" s="272"/>
      <c r="DFZ95" s="273"/>
      <c r="DGA95" s="274"/>
      <c r="DGB95" s="274"/>
      <c r="DGC95"/>
      <c r="DGD95"/>
      <c r="DGE95" s="137"/>
      <c r="DGF95" s="275"/>
      <c r="DGG95" s="272"/>
      <c r="DGH95" s="272"/>
      <c r="DGI95" s="273"/>
      <c r="DGJ95" s="274"/>
      <c r="DGK95" s="274"/>
      <c r="DGL95"/>
      <c r="DGM95"/>
      <c r="DGN95" s="137"/>
      <c r="DGO95" s="275"/>
      <c r="DGP95" s="272"/>
      <c r="DGQ95" s="272"/>
      <c r="DGR95" s="273"/>
      <c r="DGS95" s="274"/>
      <c r="DGT95" s="274"/>
      <c r="DGU95"/>
      <c r="DGV95"/>
      <c r="DGW95" s="137"/>
      <c r="DGX95" s="275"/>
      <c r="DGY95" s="272"/>
      <c r="DGZ95" s="272"/>
      <c r="DHA95" s="273"/>
      <c r="DHB95" s="274"/>
      <c r="DHC95" s="274"/>
      <c r="DHD95"/>
      <c r="DHE95"/>
      <c r="DHF95" s="137"/>
      <c r="DHG95" s="275"/>
      <c r="DHH95" s="272"/>
      <c r="DHI95" s="272"/>
      <c r="DHJ95" s="273"/>
      <c r="DHK95" s="274"/>
      <c r="DHL95" s="274"/>
      <c r="DHM95"/>
      <c r="DHN95"/>
      <c r="DHO95" s="137"/>
      <c r="DHP95" s="275"/>
      <c r="DHQ95" s="272"/>
      <c r="DHR95" s="272"/>
      <c r="DHS95" s="273"/>
      <c r="DHT95" s="274"/>
      <c r="DHU95" s="274"/>
      <c r="DHV95"/>
      <c r="DHW95"/>
      <c r="DHX95" s="137"/>
      <c r="DHY95" s="275"/>
      <c r="DHZ95" s="272"/>
      <c r="DIA95" s="272"/>
      <c r="DIB95" s="273"/>
      <c r="DIC95" s="274"/>
      <c r="DID95" s="274"/>
      <c r="DIE95"/>
      <c r="DIF95"/>
      <c r="DIG95" s="137"/>
      <c r="DIH95" s="275"/>
      <c r="DII95" s="272"/>
      <c r="DIJ95" s="272"/>
      <c r="DIK95" s="273"/>
      <c r="DIL95" s="274"/>
      <c r="DIM95" s="274"/>
      <c r="DIN95"/>
      <c r="DIO95"/>
      <c r="DIP95" s="137"/>
      <c r="DIQ95" s="275"/>
      <c r="DIR95" s="272"/>
      <c r="DIS95" s="272"/>
      <c r="DIT95" s="273"/>
      <c r="DIU95" s="274"/>
      <c r="DIV95" s="274"/>
      <c r="DIW95"/>
      <c r="DIX95"/>
      <c r="DIY95" s="137"/>
      <c r="DIZ95" s="275"/>
      <c r="DJA95" s="272"/>
      <c r="DJB95" s="272"/>
      <c r="DJC95" s="273"/>
      <c r="DJD95" s="274"/>
      <c r="DJE95" s="274"/>
      <c r="DJF95"/>
      <c r="DJG95"/>
      <c r="DJH95" s="137"/>
      <c r="DJI95" s="275"/>
      <c r="DJJ95" s="272"/>
      <c r="DJK95" s="272"/>
      <c r="DJL95" s="273"/>
      <c r="DJM95" s="274"/>
      <c r="DJN95" s="274"/>
      <c r="DJO95"/>
      <c r="DJP95"/>
      <c r="DJQ95" s="137"/>
      <c r="DJR95" s="275"/>
      <c r="DJS95" s="272"/>
      <c r="DJT95" s="272"/>
      <c r="DJU95" s="273"/>
      <c r="DJV95" s="274"/>
      <c r="DJW95" s="274"/>
      <c r="DJX95"/>
      <c r="DJY95"/>
      <c r="DJZ95" s="137"/>
      <c r="DKA95" s="275"/>
      <c r="DKB95" s="272"/>
      <c r="DKC95" s="272"/>
      <c r="DKD95" s="273"/>
      <c r="DKE95" s="274"/>
      <c r="DKF95" s="274"/>
      <c r="DKG95"/>
      <c r="DKH95"/>
      <c r="DKI95" s="137"/>
      <c r="DKJ95" s="275"/>
      <c r="DKK95" s="272"/>
      <c r="DKL95" s="272"/>
      <c r="DKM95" s="273"/>
      <c r="DKN95" s="274"/>
      <c r="DKO95" s="274"/>
      <c r="DKP95"/>
      <c r="DKQ95"/>
      <c r="DKR95" s="137"/>
      <c r="DKS95" s="275"/>
      <c r="DKT95" s="272"/>
      <c r="DKU95" s="272"/>
      <c r="DKV95" s="273"/>
      <c r="DKW95" s="274"/>
      <c r="DKX95" s="274"/>
      <c r="DKY95"/>
      <c r="DKZ95"/>
      <c r="DLA95" s="137"/>
      <c r="DLB95" s="275"/>
      <c r="DLC95" s="272"/>
      <c r="DLD95" s="272"/>
      <c r="DLE95" s="273"/>
      <c r="DLF95" s="274"/>
      <c r="DLG95" s="274"/>
      <c r="DLH95"/>
      <c r="DLI95"/>
      <c r="DLJ95" s="137"/>
      <c r="DLK95" s="275"/>
      <c r="DLL95" s="272"/>
      <c r="DLM95" s="272"/>
      <c r="DLN95" s="273"/>
      <c r="DLO95" s="274"/>
      <c r="DLP95" s="274"/>
      <c r="DLQ95"/>
      <c r="DLR95"/>
      <c r="DLS95" s="137"/>
      <c r="DLT95" s="275"/>
      <c r="DLU95" s="272"/>
      <c r="DLV95" s="272"/>
      <c r="DLW95" s="273"/>
      <c r="DLX95" s="274"/>
      <c r="DLY95" s="274"/>
      <c r="DLZ95"/>
      <c r="DMA95"/>
      <c r="DMB95" s="137"/>
      <c r="DMC95" s="275"/>
      <c r="DMD95" s="272"/>
      <c r="DME95" s="272"/>
      <c r="DMF95" s="273"/>
      <c r="DMG95" s="274"/>
      <c r="DMH95" s="274"/>
      <c r="DMI95"/>
      <c r="DMJ95"/>
      <c r="DMK95" s="137"/>
      <c r="DML95" s="275"/>
      <c r="DMM95" s="272"/>
      <c r="DMN95" s="272"/>
      <c r="DMO95" s="273"/>
      <c r="DMP95" s="274"/>
      <c r="DMQ95" s="274"/>
      <c r="DMR95"/>
      <c r="DMS95"/>
      <c r="DMT95" s="137"/>
      <c r="DMU95" s="275"/>
      <c r="DMV95" s="272"/>
      <c r="DMW95" s="272"/>
      <c r="DMX95" s="273"/>
      <c r="DMY95" s="274"/>
      <c r="DMZ95" s="274"/>
      <c r="DNA95"/>
      <c r="DNB95"/>
      <c r="DNC95" s="137"/>
      <c r="DND95" s="275"/>
      <c r="DNE95" s="272"/>
      <c r="DNF95" s="272"/>
      <c r="DNG95" s="273"/>
      <c r="DNH95" s="274"/>
      <c r="DNI95" s="274"/>
      <c r="DNJ95"/>
      <c r="DNK95"/>
      <c r="DNL95" s="137"/>
      <c r="DNM95" s="275"/>
      <c r="DNN95" s="272"/>
      <c r="DNO95" s="272"/>
      <c r="DNP95" s="273"/>
      <c r="DNQ95" s="274"/>
      <c r="DNR95" s="274"/>
      <c r="DNS95"/>
      <c r="DNT95"/>
      <c r="DNU95" s="137"/>
      <c r="DNV95" s="275"/>
      <c r="DNW95" s="272"/>
      <c r="DNX95" s="272"/>
      <c r="DNY95" s="273"/>
      <c r="DNZ95" s="274"/>
      <c r="DOA95" s="274"/>
      <c r="DOB95"/>
      <c r="DOC95"/>
      <c r="DOD95" s="137"/>
      <c r="DOE95" s="275"/>
      <c r="DOF95" s="272"/>
      <c r="DOG95" s="272"/>
      <c r="DOH95" s="273"/>
      <c r="DOI95" s="274"/>
      <c r="DOJ95" s="274"/>
      <c r="DOK95"/>
      <c r="DOL95"/>
      <c r="DOM95" s="137"/>
      <c r="DON95" s="275"/>
      <c r="DOO95" s="272"/>
      <c r="DOP95" s="272"/>
      <c r="DOQ95" s="273"/>
      <c r="DOR95" s="274"/>
      <c r="DOS95" s="274"/>
      <c r="DOT95"/>
      <c r="DOU95"/>
      <c r="DOV95" s="137"/>
      <c r="DOW95" s="275"/>
      <c r="DOX95" s="272"/>
      <c r="DOY95" s="272"/>
      <c r="DOZ95" s="273"/>
      <c r="DPA95" s="274"/>
      <c r="DPB95" s="274"/>
      <c r="DPC95"/>
      <c r="DPD95"/>
      <c r="DPE95" s="137"/>
      <c r="DPF95" s="275"/>
      <c r="DPG95" s="272"/>
      <c r="DPH95" s="272"/>
      <c r="DPI95" s="273"/>
      <c r="DPJ95" s="274"/>
      <c r="DPK95" s="274"/>
      <c r="DPL95"/>
      <c r="DPM95"/>
      <c r="DPN95" s="137"/>
      <c r="DPO95" s="275"/>
      <c r="DPP95" s="272"/>
      <c r="DPQ95" s="272"/>
      <c r="DPR95" s="273"/>
      <c r="DPS95" s="274"/>
      <c r="DPT95" s="274"/>
      <c r="DPU95"/>
      <c r="DPV95"/>
      <c r="DPW95" s="137"/>
      <c r="DPX95" s="275"/>
      <c r="DPY95" s="272"/>
      <c r="DPZ95" s="272"/>
      <c r="DQA95" s="273"/>
      <c r="DQB95" s="274"/>
      <c r="DQC95" s="274"/>
      <c r="DQD95"/>
      <c r="DQE95"/>
      <c r="DQF95" s="137"/>
      <c r="DQG95" s="275"/>
      <c r="DQH95" s="272"/>
      <c r="DQI95" s="272"/>
      <c r="DQJ95" s="273"/>
      <c r="DQK95" s="274"/>
      <c r="DQL95" s="274"/>
      <c r="DQM95"/>
      <c r="DQN95"/>
      <c r="DQO95" s="137"/>
      <c r="DQP95" s="275"/>
      <c r="DQQ95" s="272"/>
      <c r="DQR95" s="272"/>
      <c r="DQS95" s="273"/>
      <c r="DQT95" s="274"/>
      <c r="DQU95" s="274"/>
      <c r="DQV95"/>
      <c r="DQW95"/>
      <c r="DQX95" s="137"/>
      <c r="DQY95" s="275"/>
      <c r="DQZ95" s="272"/>
      <c r="DRA95" s="272"/>
      <c r="DRB95" s="273"/>
      <c r="DRC95" s="274"/>
      <c r="DRD95" s="274"/>
      <c r="DRE95"/>
      <c r="DRF95"/>
      <c r="DRG95" s="137"/>
      <c r="DRH95" s="275"/>
      <c r="DRI95" s="272"/>
      <c r="DRJ95" s="272"/>
      <c r="DRK95" s="273"/>
      <c r="DRL95" s="274"/>
      <c r="DRM95" s="274"/>
      <c r="DRN95"/>
      <c r="DRO95"/>
      <c r="DRP95" s="137"/>
      <c r="DRQ95" s="275"/>
      <c r="DRR95" s="272"/>
      <c r="DRS95" s="272"/>
      <c r="DRT95" s="273"/>
      <c r="DRU95" s="274"/>
      <c r="DRV95" s="274"/>
      <c r="DRW95"/>
      <c r="DRX95"/>
      <c r="DRY95" s="137"/>
      <c r="DRZ95" s="275"/>
      <c r="DSA95" s="272"/>
      <c r="DSB95" s="272"/>
      <c r="DSC95" s="273"/>
      <c r="DSD95" s="274"/>
      <c r="DSE95" s="274"/>
      <c r="DSF95"/>
      <c r="DSG95"/>
      <c r="DSH95" s="137"/>
      <c r="DSI95" s="275"/>
      <c r="DSJ95" s="272"/>
      <c r="DSK95" s="272"/>
      <c r="DSL95" s="273"/>
      <c r="DSM95" s="274"/>
      <c r="DSN95" s="274"/>
      <c r="DSO95"/>
      <c r="DSP95"/>
      <c r="DSQ95" s="137"/>
      <c r="DSR95" s="275"/>
      <c r="DSS95" s="272"/>
      <c r="DST95" s="272"/>
      <c r="DSU95" s="273"/>
      <c r="DSV95" s="274"/>
      <c r="DSW95" s="274"/>
      <c r="DSX95"/>
      <c r="DSY95"/>
      <c r="DSZ95" s="137"/>
      <c r="DTA95" s="275"/>
      <c r="DTB95" s="272"/>
      <c r="DTC95" s="272"/>
      <c r="DTD95" s="273"/>
      <c r="DTE95" s="274"/>
      <c r="DTF95" s="274"/>
      <c r="DTG95"/>
      <c r="DTH95"/>
      <c r="DTI95" s="137"/>
      <c r="DTJ95" s="275"/>
      <c r="DTK95" s="272"/>
      <c r="DTL95" s="272"/>
      <c r="DTM95" s="273"/>
      <c r="DTN95" s="274"/>
      <c r="DTO95" s="274"/>
      <c r="DTP95"/>
      <c r="DTQ95"/>
      <c r="DTR95" s="137"/>
      <c r="DTS95" s="275"/>
      <c r="DTT95" s="272"/>
      <c r="DTU95" s="272"/>
      <c r="DTV95" s="273"/>
      <c r="DTW95" s="274"/>
      <c r="DTX95" s="274"/>
      <c r="DTY95"/>
      <c r="DTZ95"/>
      <c r="DUA95" s="137"/>
      <c r="DUB95" s="275"/>
      <c r="DUC95" s="272"/>
      <c r="DUD95" s="272"/>
      <c r="DUE95" s="273"/>
      <c r="DUF95" s="274"/>
      <c r="DUG95" s="274"/>
      <c r="DUH95"/>
      <c r="DUI95"/>
      <c r="DUJ95" s="137"/>
      <c r="DUK95" s="275"/>
      <c r="DUL95" s="272"/>
      <c r="DUM95" s="272"/>
      <c r="DUN95" s="273"/>
      <c r="DUO95" s="274"/>
      <c r="DUP95" s="274"/>
      <c r="DUQ95"/>
      <c r="DUR95"/>
      <c r="DUS95" s="137"/>
      <c r="DUT95" s="275"/>
      <c r="DUU95" s="272"/>
      <c r="DUV95" s="272"/>
      <c r="DUW95" s="273"/>
      <c r="DUX95" s="274"/>
      <c r="DUY95" s="274"/>
      <c r="DUZ95"/>
      <c r="DVA95"/>
      <c r="DVB95" s="137"/>
      <c r="DVC95" s="275"/>
      <c r="DVD95" s="272"/>
      <c r="DVE95" s="272"/>
      <c r="DVF95" s="273"/>
      <c r="DVG95" s="274"/>
      <c r="DVH95" s="274"/>
      <c r="DVI95"/>
      <c r="DVJ95"/>
      <c r="DVK95" s="137"/>
      <c r="DVL95" s="275"/>
      <c r="DVM95" s="272"/>
      <c r="DVN95" s="272"/>
      <c r="DVO95" s="273"/>
      <c r="DVP95" s="274"/>
      <c r="DVQ95" s="274"/>
      <c r="DVR95"/>
      <c r="DVS95"/>
      <c r="DVT95" s="137"/>
      <c r="DVU95" s="275"/>
      <c r="DVV95" s="272"/>
      <c r="DVW95" s="272"/>
      <c r="DVX95" s="273"/>
      <c r="DVY95" s="274"/>
      <c r="DVZ95" s="274"/>
      <c r="DWA95"/>
      <c r="DWB95"/>
      <c r="DWC95" s="137"/>
      <c r="DWD95" s="275"/>
      <c r="DWE95" s="272"/>
      <c r="DWF95" s="272"/>
      <c r="DWG95" s="273"/>
      <c r="DWH95" s="274"/>
      <c r="DWI95" s="274"/>
      <c r="DWJ95"/>
      <c r="DWK95"/>
      <c r="DWL95" s="137"/>
      <c r="DWM95" s="275"/>
      <c r="DWN95" s="272"/>
      <c r="DWO95" s="272"/>
      <c r="DWP95" s="273"/>
      <c r="DWQ95" s="274"/>
      <c r="DWR95" s="274"/>
      <c r="DWS95"/>
      <c r="DWT95"/>
      <c r="DWU95" s="137"/>
      <c r="DWV95" s="275"/>
      <c r="DWW95" s="272"/>
      <c r="DWX95" s="272"/>
      <c r="DWY95" s="273"/>
      <c r="DWZ95" s="274"/>
      <c r="DXA95" s="274"/>
      <c r="DXB95"/>
      <c r="DXC95"/>
      <c r="DXD95" s="137"/>
      <c r="DXE95" s="275"/>
      <c r="DXF95" s="272"/>
      <c r="DXG95" s="272"/>
      <c r="DXH95" s="273"/>
      <c r="DXI95" s="274"/>
      <c r="DXJ95" s="274"/>
      <c r="DXK95"/>
      <c r="DXL95"/>
      <c r="DXM95" s="137"/>
      <c r="DXN95" s="275"/>
      <c r="DXO95" s="272"/>
      <c r="DXP95" s="272"/>
      <c r="DXQ95" s="273"/>
      <c r="DXR95" s="274"/>
      <c r="DXS95" s="274"/>
      <c r="DXT95"/>
      <c r="DXU95"/>
      <c r="DXV95" s="137"/>
      <c r="DXW95" s="275"/>
      <c r="DXX95" s="272"/>
      <c r="DXY95" s="272"/>
      <c r="DXZ95" s="273"/>
      <c r="DYA95" s="274"/>
      <c r="DYB95" s="274"/>
      <c r="DYC95"/>
      <c r="DYD95"/>
      <c r="DYE95" s="137"/>
      <c r="DYF95" s="275"/>
      <c r="DYG95" s="272"/>
      <c r="DYH95" s="272"/>
      <c r="DYI95" s="273"/>
      <c r="DYJ95" s="274"/>
      <c r="DYK95" s="274"/>
      <c r="DYL95"/>
      <c r="DYM95"/>
      <c r="DYN95" s="137"/>
      <c r="DYO95" s="275"/>
      <c r="DYP95" s="272"/>
      <c r="DYQ95" s="272"/>
      <c r="DYR95" s="273"/>
      <c r="DYS95" s="274"/>
      <c r="DYT95" s="274"/>
      <c r="DYU95"/>
      <c r="DYV95"/>
      <c r="DYW95" s="137"/>
      <c r="DYX95" s="275"/>
      <c r="DYY95" s="272"/>
      <c r="DYZ95" s="272"/>
      <c r="DZA95" s="273"/>
      <c r="DZB95" s="274"/>
      <c r="DZC95" s="274"/>
      <c r="DZD95"/>
      <c r="DZE95"/>
      <c r="DZF95" s="137"/>
      <c r="DZG95" s="275"/>
      <c r="DZH95" s="272"/>
      <c r="DZI95" s="272"/>
      <c r="DZJ95" s="273"/>
      <c r="DZK95" s="274"/>
      <c r="DZL95" s="274"/>
      <c r="DZM95"/>
      <c r="DZN95"/>
      <c r="DZO95" s="137"/>
      <c r="DZP95" s="275"/>
      <c r="DZQ95" s="272"/>
      <c r="DZR95" s="272"/>
      <c r="DZS95" s="273"/>
      <c r="DZT95" s="274"/>
      <c r="DZU95" s="274"/>
      <c r="DZV95"/>
      <c r="DZW95"/>
      <c r="DZX95" s="137"/>
      <c r="DZY95" s="275"/>
      <c r="DZZ95" s="272"/>
      <c r="EAA95" s="272"/>
      <c r="EAB95" s="273"/>
      <c r="EAC95" s="274"/>
      <c r="EAD95" s="274"/>
      <c r="EAE95"/>
      <c r="EAF95"/>
      <c r="EAG95" s="137"/>
      <c r="EAH95" s="275"/>
      <c r="EAI95" s="272"/>
      <c r="EAJ95" s="272"/>
      <c r="EAK95" s="273"/>
      <c r="EAL95" s="274"/>
      <c r="EAM95" s="274"/>
      <c r="EAN95"/>
      <c r="EAO95"/>
      <c r="EAP95" s="137"/>
      <c r="EAQ95" s="275"/>
      <c r="EAR95" s="272"/>
      <c r="EAS95" s="272"/>
      <c r="EAT95" s="273"/>
      <c r="EAU95" s="274"/>
      <c r="EAV95" s="274"/>
      <c r="EAW95"/>
      <c r="EAX95"/>
      <c r="EAY95" s="137"/>
      <c r="EAZ95" s="275"/>
      <c r="EBA95" s="272"/>
      <c r="EBB95" s="272"/>
      <c r="EBC95" s="273"/>
      <c r="EBD95" s="274"/>
      <c r="EBE95" s="274"/>
      <c r="EBF95"/>
      <c r="EBG95"/>
      <c r="EBH95" s="137"/>
      <c r="EBI95" s="275"/>
      <c r="EBJ95" s="272"/>
      <c r="EBK95" s="272"/>
      <c r="EBL95" s="273"/>
      <c r="EBM95" s="274"/>
      <c r="EBN95" s="274"/>
      <c r="EBO95"/>
      <c r="EBP95"/>
      <c r="EBQ95" s="137"/>
      <c r="EBR95" s="275"/>
      <c r="EBS95" s="272"/>
      <c r="EBT95" s="272"/>
      <c r="EBU95" s="273"/>
      <c r="EBV95" s="274"/>
      <c r="EBW95" s="274"/>
      <c r="EBX95"/>
      <c r="EBY95"/>
      <c r="EBZ95" s="137"/>
      <c r="ECA95" s="275"/>
      <c r="ECB95" s="272"/>
      <c r="ECC95" s="272"/>
      <c r="ECD95" s="273"/>
      <c r="ECE95" s="274"/>
      <c r="ECF95" s="274"/>
      <c r="ECG95"/>
      <c r="ECH95"/>
      <c r="ECI95" s="137"/>
      <c r="ECJ95" s="275"/>
      <c r="ECK95" s="272"/>
      <c r="ECL95" s="272"/>
      <c r="ECM95" s="273"/>
      <c r="ECN95" s="274"/>
      <c r="ECO95" s="274"/>
      <c r="ECP95"/>
      <c r="ECQ95"/>
      <c r="ECR95" s="137"/>
      <c r="ECS95" s="275"/>
      <c r="ECT95" s="272"/>
      <c r="ECU95" s="272"/>
      <c r="ECV95" s="273"/>
      <c r="ECW95" s="274"/>
      <c r="ECX95" s="274"/>
      <c r="ECY95"/>
      <c r="ECZ95"/>
      <c r="EDA95" s="137"/>
      <c r="EDB95" s="275"/>
      <c r="EDC95" s="272"/>
      <c r="EDD95" s="272"/>
      <c r="EDE95" s="273"/>
      <c r="EDF95" s="274"/>
      <c r="EDG95" s="274"/>
      <c r="EDH95"/>
      <c r="EDI95"/>
      <c r="EDJ95" s="137"/>
      <c r="EDK95" s="275"/>
      <c r="EDL95" s="272"/>
      <c r="EDM95" s="272"/>
      <c r="EDN95" s="273"/>
      <c r="EDO95" s="274"/>
      <c r="EDP95" s="274"/>
      <c r="EDQ95"/>
      <c r="EDR95"/>
      <c r="EDS95" s="137"/>
      <c r="EDT95" s="275"/>
      <c r="EDU95" s="272"/>
      <c r="EDV95" s="272"/>
      <c r="EDW95" s="273"/>
      <c r="EDX95" s="274"/>
      <c r="EDY95" s="274"/>
      <c r="EDZ95"/>
      <c r="EEA95"/>
      <c r="EEB95" s="137"/>
      <c r="EEC95" s="275"/>
      <c r="EED95" s="272"/>
      <c r="EEE95" s="272"/>
      <c r="EEF95" s="273"/>
      <c r="EEG95" s="274"/>
      <c r="EEH95" s="274"/>
      <c r="EEI95"/>
      <c r="EEJ95"/>
      <c r="EEK95" s="137"/>
      <c r="EEL95" s="275"/>
      <c r="EEM95" s="272"/>
      <c r="EEN95" s="272"/>
      <c r="EEO95" s="273"/>
      <c r="EEP95" s="274"/>
      <c r="EEQ95" s="274"/>
      <c r="EER95"/>
      <c r="EES95"/>
      <c r="EET95" s="137"/>
      <c r="EEU95" s="275"/>
      <c r="EEV95" s="272"/>
      <c r="EEW95" s="272"/>
      <c r="EEX95" s="273"/>
      <c r="EEY95" s="274"/>
      <c r="EEZ95" s="274"/>
      <c r="EFA95"/>
      <c r="EFB95"/>
      <c r="EFC95" s="137"/>
      <c r="EFD95" s="275"/>
      <c r="EFE95" s="272"/>
      <c r="EFF95" s="272"/>
      <c r="EFG95" s="273"/>
      <c r="EFH95" s="274"/>
      <c r="EFI95" s="274"/>
      <c r="EFJ95"/>
      <c r="EFK95"/>
      <c r="EFL95" s="137"/>
      <c r="EFM95" s="275"/>
      <c r="EFN95" s="272"/>
      <c r="EFO95" s="272"/>
      <c r="EFP95" s="273"/>
      <c r="EFQ95" s="274"/>
      <c r="EFR95" s="274"/>
      <c r="EFS95"/>
      <c r="EFT95"/>
      <c r="EFU95" s="137"/>
      <c r="EFV95" s="275"/>
      <c r="EFW95" s="272"/>
      <c r="EFX95" s="272"/>
      <c r="EFY95" s="273"/>
      <c r="EFZ95" s="274"/>
      <c r="EGA95" s="274"/>
      <c r="EGB95"/>
      <c r="EGC95"/>
      <c r="EGD95" s="137"/>
      <c r="EGE95" s="275"/>
      <c r="EGF95" s="272"/>
      <c r="EGG95" s="272"/>
      <c r="EGH95" s="273"/>
      <c r="EGI95" s="274"/>
      <c r="EGJ95" s="274"/>
      <c r="EGK95"/>
      <c r="EGL95"/>
      <c r="EGM95" s="137"/>
      <c r="EGN95" s="275"/>
      <c r="EGO95" s="272"/>
      <c r="EGP95" s="272"/>
      <c r="EGQ95" s="273"/>
      <c r="EGR95" s="274"/>
      <c r="EGS95" s="274"/>
      <c r="EGT95"/>
      <c r="EGU95"/>
      <c r="EGV95" s="137"/>
      <c r="EGW95" s="275"/>
      <c r="EGX95" s="272"/>
      <c r="EGY95" s="272"/>
      <c r="EGZ95" s="273"/>
      <c r="EHA95" s="274"/>
      <c r="EHB95" s="274"/>
      <c r="EHC95"/>
      <c r="EHD95"/>
      <c r="EHE95" s="137"/>
      <c r="EHF95" s="275"/>
      <c r="EHG95" s="272"/>
      <c r="EHH95" s="272"/>
      <c r="EHI95" s="273"/>
      <c r="EHJ95" s="274"/>
      <c r="EHK95" s="274"/>
      <c r="EHL95"/>
      <c r="EHM95"/>
      <c r="EHN95" s="137"/>
      <c r="EHO95" s="275"/>
      <c r="EHP95" s="272"/>
      <c r="EHQ95" s="272"/>
      <c r="EHR95" s="273"/>
      <c r="EHS95" s="274"/>
      <c r="EHT95" s="274"/>
      <c r="EHU95"/>
      <c r="EHV95"/>
      <c r="EHW95" s="137"/>
      <c r="EHX95" s="275"/>
      <c r="EHY95" s="272"/>
      <c r="EHZ95" s="272"/>
      <c r="EIA95" s="273"/>
      <c r="EIB95" s="274"/>
      <c r="EIC95" s="274"/>
      <c r="EID95"/>
      <c r="EIE95"/>
      <c r="EIF95" s="137"/>
      <c r="EIG95" s="275"/>
      <c r="EIH95" s="272"/>
      <c r="EII95" s="272"/>
      <c r="EIJ95" s="273"/>
      <c r="EIK95" s="274"/>
      <c r="EIL95" s="274"/>
      <c r="EIM95"/>
      <c r="EIN95"/>
      <c r="EIO95" s="137"/>
      <c r="EIP95" s="275"/>
      <c r="EIQ95" s="272"/>
      <c r="EIR95" s="272"/>
      <c r="EIS95" s="273"/>
      <c r="EIT95" s="274"/>
      <c r="EIU95" s="274"/>
      <c r="EIV95"/>
      <c r="EIW95"/>
      <c r="EIX95" s="137"/>
      <c r="EIY95" s="275"/>
      <c r="EIZ95" s="272"/>
      <c r="EJA95" s="272"/>
      <c r="EJB95" s="273"/>
      <c r="EJC95" s="274"/>
      <c r="EJD95" s="274"/>
      <c r="EJE95"/>
      <c r="EJF95"/>
      <c r="EJG95" s="137"/>
      <c r="EJH95" s="275"/>
      <c r="EJI95" s="272"/>
      <c r="EJJ95" s="272"/>
      <c r="EJK95" s="273"/>
      <c r="EJL95" s="274"/>
      <c r="EJM95" s="274"/>
      <c r="EJN95"/>
      <c r="EJO95"/>
      <c r="EJP95" s="137"/>
      <c r="EJQ95" s="275"/>
      <c r="EJR95" s="272"/>
      <c r="EJS95" s="272"/>
      <c r="EJT95" s="273"/>
      <c r="EJU95" s="274"/>
      <c r="EJV95" s="274"/>
      <c r="EJW95"/>
      <c r="EJX95"/>
      <c r="EJY95" s="137"/>
      <c r="EJZ95" s="275"/>
      <c r="EKA95" s="272"/>
      <c r="EKB95" s="272"/>
      <c r="EKC95" s="273"/>
      <c r="EKD95" s="274"/>
      <c r="EKE95" s="274"/>
      <c r="EKF95"/>
      <c r="EKG95"/>
      <c r="EKH95" s="137"/>
      <c r="EKI95" s="275"/>
      <c r="EKJ95" s="272"/>
      <c r="EKK95" s="272"/>
      <c r="EKL95" s="273"/>
      <c r="EKM95" s="274"/>
      <c r="EKN95" s="274"/>
      <c r="EKO95"/>
      <c r="EKP95"/>
      <c r="EKQ95" s="137"/>
      <c r="EKR95" s="275"/>
      <c r="EKS95" s="272"/>
      <c r="EKT95" s="272"/>
      <c r="EKU95" s="273"/>
      <c r="EKV95" s="274"/>
      <c r="EKW95" s="274"/>
      <c r="EKX95"/>
      <c r="EKY95"/>
      <c r="EKZ95" s="137"/>
      <c r="ELA95" s="275"/>
      <c r="ELB95" s="272"/>
      <c r="ELC95" s="272"/>
      <c r="ELD95" s="273"/>
      <c r="ELE95" s="274"/>
      <c r="ELF95" s="274"/>
      <c r="ELG95"/>
      <c r="ELH95"/>
      <c r="ELI95" s="137"/>
      <c r="ELJ95" s="275"/>
      <c r="ELK95" s="272"/>
      <c r="ELL95" s="272"/>
      <c r="ELM95" s="273"/>
      <c r="ELN95" s="274"/>
      <c r="ELO95" s="274"/>
      <c r="ELP95"/>
      <c r="ELQ95"/>
      <c r="ELR95" s="137"/>
      <c r="ELS95" s="275"/>
      <c r="ELT95" s="272"/>
      <c r="ELU95" s="272"/>
      <c r="ELV95" s="273"/>
      <c r="ELW95" s="274"/>
      <c r="ELX95" s="274"/>
      <c r="ELY95"/>
      <c r="ELZ95"/>
      <c r="EMA95" s="137"/>
      <c r="EMB95" s="275"/>
      <c r="EMC95" s="272"/>
      <c r="EMD95" s="272"/>
      <c r="EME95" s="273"/>
      <c r="EMF95" s="274"/>
      <c r="EMG95" s="274"/>
      <c r="EMH95"/>
      <c r="EMI95"/>
      <c r="EMJ95" s="137"/>
      <c r="EMK95" s="275"/>
      <c r="EML95" s="272"/>
      <c r="EMM95" s="272"/>
      <c r="EMN95" s="273"/>
      <c r="EMO95" s="274"/>
      <c r="EMP95" s="274"/>
      <c r="EMQ95"/>
      <c r="EMR95"/>
      <c r="EMS95" s="137"/>
      <c r="EMT95" s="275"/>
      <c r="EMU95" s="272"/>
      <c r="EMV95" s="272"/>
      <c r="EMW95" s="273"/>
      <c r="EMX95" s="274"/>
      <c r="EMY95" s="274"/>
      <c r="EMZ95"/>
      <c r="ENA95"/>
      <c r="ENB95" s="137"/>
      <c r="ENC95" s="275"/>
      <c r="END95" s="272"/>
      <c r="ENE95" s="272"/>
      <c r="ENF95" s="273"/>
      <c r="ENG95" s="274"/>
      <c r="ENH95" s="274"/>
      <c r="ENI95"/>
      <c r="ENJ95"/>
      <c r="ENK95" s="137"/>
      <c r="ENL95" s="275"/>
      <c r="ENM95" s="272"/>
      <c r="ENN95" s="272"/>
      <c r="ENO95" s="273"/>
      <c r="ENP95" s="274"/>
      <c r="ENQ95" s="274"/>
      <c r="ENR95"/>
      <c r="ENS95"/>
      <c r="ENT95" s="137"/>
      <c r="ENU95" s="275"/>
      <c r="ENV95" s="272"/>
      <c r="ENW95" s="272"/>
      <c r="ENX95" s="273"/>
      <c r="ENY95" s="274"/>
      <c r="ENZ95" s="274"/>
      <c r="EOA95"/>
      <c r="EOB95"/>
      <c r="EOC95" s="137"/>
      <c r="EOD95" s="275"/>
      <c r="EOE95" s="272"/>
      <c r="EOF95" s="272"/>
      <c r="EOG95" s="273"/>
      <c r="EOH95" s="274"/>
      <c r="EOI95" s="274"/>
      <c r="EOJ95"/>
      <c r="EOK95"/>
      <c r="EOL95" s="137"/>
      <c r="EOM95" s="275"/>
      <c r="EON95" s="272"/>
      <c r="EOO95" s="272"/>
      <c r="EOP95" s="273"/>
      <c r="EOQ95" s="274"/>
      <c r="EOR95" s="274"/>
      <c r="EOS95"/>
      <c r="EOT95"/>
      <c r="EOU95" s="137"/>
      <c r="EOV95" s="275"/>
      <c r="EOW95" s="272"/>
      <c r="EOX95" s="272"/>
      <c r="EOY95" s="273"/>
      <c r="EOZ95" s="274"/>
      <c r="EPA95" s="274"/>
      <c r="EPB95"/>
      <c r="EPC95"/>
      <c r="EPD95" s="137"/>
      <c r="EPE95" s="275"/>
      <c r="EPF95" s="272"/>
      <c r="EPG95" s="272"/>
      <c r="EPH95" s="273"/>
      <c r="EPI95" s="274"/>
      <c r="EPJ95" s="274"/>
      <c r="EPK95"/>
      <c r="EPL95"/>
      <c r="EPM95" s="137"/>
      <c r="EPN95" s="275"/>
      <c r="EPO95" s="272"/>
      <c r="EPP95" s="272"/>
      <c r="EPQ95" s="273"/>
      <c r="EPR95" s="274"/>
      <c r="EPS95" s="274"/>
      <c r="EPT95"/>
      <c r="EPU95"/>
      <c r="EPV95" s="137"/>
      <c r="EPW95" s="275"/>
      <c r="EPX95" s="272"/>
      <c r="EPY95" s="272"/>
      <c r="EPZ95" s="273"/>
      <c r="EQA95" s="274"/>
      <c r="EQB95" s="274"/>
      <c r="EQC95"/>
      <c r="EQD95"/>
      <c r="EQE95" s="137"/>
      <c r="EQF95" s="275"/>
      <c r="EQG95" s="272"/>
      <c r="EQH95" s="272"/>
      <c r="EQI95" s="273"/>
      <c r="EQJ95" s="274"/>
      <c r="EQK95" s="274"/>
      <c r="EQL95"/>
      <c r="EQM95"/>
      <c r="EQN95" s="137"/>
      <c r="EQO95" s="275"/>
      <c r="EQP95" s="272"/>
      <c r="EQQ95" s="272"/>
      <c r="EQR95" s="273"/>
      <c r="EQS95" s="274"/>
      <c r="EQT95" s="274"/>
      <c r="EQU95"/>
      <c r="EQV95"/>
      <c r="EQW95" s="137"/>
      <c r="EQX95" s="275"/>
      <c r="EQY95" s="272"/>
      <c r="EQZ95" s="272"/>
      <c r="ERA95" s="273"/>
      <c r="ERB95" s="274"/>
      <c r="ERC95" s="274"/>
      <c r="ERD95"/>
      <c r="ERE95"/>
      <c r="ERF95" s="137"/>
      <c r="ERG95" s="275"/>
      <c r="ERH95" s="272"/>
      <c r="ERI95" s="272"/>
      <c r="ERJ95" s="273"/>
      <c r="ERK95" s="274"/>
      <c r="ERL95" s="274"/>
      <c r="ERM95"/>
      <c r="ERN95"/>
      <c r="ERO95" s="137"/>
      <c r="ERP95" s="275"/>
      <c r="ERQ95" s="272"/>
      <c r="ERR95" s="272"/>
      <c r="ERS95" s="273"/>
      <c r="ERT95" s="274"/>
      <c r="ERU95" s="274"/>
      <c r="ERV95"/>
      <c r="ERW95"/>
      <c r="ERX95" s="137"/>
      <c r="ERY95" s="275"/>
      <c r="ERZ95" s="272"/>
      <c r="ESA95" s="272"/>
      <c r="ESB95" s="273"/>
      <c r="ESC95" s="274"/>
      <c r="ESD95" s="274"/>
      <c r="ESE95"/>
      <c r="ESF95"/>
      <c r="ESG95" s="137"/>
      <c r="ESH95" s="275"/>
      <c r="ESI95" s="272"/>
      <c r="ESJ95" s="272"/>
      <c r="ESK95" s="273"/>
      <c r="ESL95" s="274"/>
      <c r="ESM95" s="274"/>
      <c r="ESN95"/>
      <c r="ESO95"/>
      <c r="ESP95" s="137"/>
      <c r="ESQ95" s="275"/>
      <c r="ESR95" s="272"/>
      <c r="ESS95" s="272"/>
      <c r="EST95" s="273"/>
      <c r="ESU95" s="274"/>
      <c r="ESV95" s="274"/>
      <c r="ESW95"/>
      <c r="ESX95"/>
      <c r="ESY95" s="137"/>
      <c r="ESZ95" s="275"/>
      <c r="ETA95" s="272"/>
      <c r="ETB95" s="272"/>
      <c r="ETC95" s="273"/>
      <c r="ETD95" s="274"/>
      <c r="ETE95" s="274"/>
      <c r="ETF95"/>
      <c r="ETG95"/>
      <c r="ETH95" s="137"/>
      <c r="ETI95" s="275"/>
      <c r="ETJ95" s="272"/>
      <c r="ETK95" s="272"/>
      <c r="ETL95" s="273"/>
      <c r="ETM95" s="274"/>
      <c r="ETN95" s="274"/>
      <c r="ETO95"/>
      <c r="ETP95"/>
      <c r="ETQ95" s="137"/>
      <c r="ETR95" s="275"/>
      <c r="ETS95" s="272"/>
      <c r="ETT95" s="272"/>
      <c r="ETU95" s="273"/>
      <c r="ETV95" s="274"/>
      <c r="ETW95" s="274"/>
      <c r="ETX95"/>
      <c r="ETY95"/>
      <c r="ETZ95" s="137"/>
      <c r="EUA95" s="275"/>
      <c r="EUB95" s="272"/>
      <c r="EUC95" s="272"/>
      <c r="EUD95" s="273"/>
      <c r="EUE95" s="274"/>
      <c r="EUF95" s="274"/>
      <c r="EUG95"/>
      <c r="EUH95"/>
      <c r="EUI95" s="137"/>
      <c r="EUJ95" s="275"/>
      <c r="EUK95" s="272"/>
      <c r="EUL95" s="272"/>
      <c r="EUM95" s="273"/>
      <c r="EUN95" s="274"/>
      <c r="EUO95" s="274"/>
      <c r="EUP95"/>
      <c r="EUQ95"/>
      <c r="EUR95" s="137"/>
      <c r="EUS95" s="275"/>
      <c r="EUT95" s="272"/>
      <c r="EUU95" s="272"/>
      <c r="EUV95" s="273"/>
      <c r="EUW95" s="274"/>
      <c r="EUX95" s="274"/>
      <c r="EUY95"/>
      <c r="EUZ95"/>
      <c r="EVA95" s="137"/>
      <c r="EVB95" s="275"/>
      <c r="EVC95" s="272"/>
      <c r="EVD95" s="272"/>
      <c r="EVE95" s="273"/>
      <c r="EVF95" s="274"/>
      <c r="EVG95" s="274"/>
      <c r="EVH95"/>
      <c r="EVI95"/>
      <c r="EVJ95" s="137"/>
      <c r="EVK95" s="275"/>
      <c r="EVL95" s="272"/>
      <c r="EVM95" s="272"/>
      <c r="EVN95" s="273"/>
      <c r="EVO95" s="274"/>
      <c r="EVP95" s="274"/>
      <c r="EVQ95"/>
      <c r="EVR95"/>
      <c r="EVS95" s="137"/>
      <c r="EVT95" s="275"/>
      <c r="EVU95" s="272"/>
      <c r="EVV95" s="272"/>
      <c r="EVW95" s="273"/>
      <c r="EVX95" s="274"/>
      <c r="EVY95" s="274"/>
      <c r="EVZ95"/>
      <c r="EWA95"/>
      <c r="EWB95" s="137"/>
      <c r="EWC95" s="275"/>
      <c r="EWD95" s="272"/>
      <c r="EWE95" s="272"/>
      <c r="EWF95" s="273"/>
      <c r="EWG95" s="274"/>
      <c r="EWH95" s="274"/>
      <c r="EWI95"/>
      <c r="EWJ95"/>
      <c r="EWK95" s="137"/>
      <c r="EWL95" s="275"/>
      <c r="EWM95" s="272"/>
      <c r="EWN95" s="272"/>
      <c r="EWO95" s="273"/>
      <c r="EWP95" s="274"/>
      <c r="EWQ95" s="274"/>
      <c r="EWR95"/>
      <c r="EWS95"/>
      <c r="EWT95" s="137"/>
      <c r="EWU95" s="275"/>
      <c r="EWV95" s="272"/>
      <c r="EWW95" s="272"/>
      <c r="EWX95" s="273"/>
      <c r="EWY95" s="274"/>
      <c r="EWZ95" s="274"/>
      <c r="EXA95"/>
      <c r="EXB95"/>
      <c r="EXC95" s="137"/>
      <c r="EXD95" s="275"/>
      <c r="EXE95" s="272"/>
      <c r="EXF95" s="272"/>
      <c r="EXG95" s="273"/>
      <c r="EXH95" s="274"/>
      <c r="EXI95" s="274"/>
      <c r="EXJ95"/>
      <c r="EXK95"/>
      <c r="EXL95" s="137"/>
      <c r="EXM95" s="275"/>
      <c r="EXN95" s="272"/>
      <c r="EXO95" s="272"/>
      <c r="EXP95" s="273"/>
      <c r="EXQ95" s="274"/>
      <c r="EXR95" s="274"/>
      <c r="EXS95"/>
      <c r="EXT95"/>
      <c r="EXU95" s="137"/>
      <c r="EXV95" s="275"/>
      <c r="EXW95" s="272"/>
      <c r="EXX95" s="272"/>
      <c r="EXY95" s="273"/>
      <c r="EXZ95" s="274"/>
      <c r="EYA95" s="274"/>
      <c r="EYB95"/>
      <c r="EYC95"/>
      <c r="EYD95" s="137"/>
      <c r="EYE95" s="275"/>
      <c r="EYF95" s="272"/>
      <c r="EYG95" s="272"/>
      <c r="EYH95" s="273"/>
      <c r="EYI95" s="274"/>
      <c r="EYJ95" s="274"/>
      <c r="EYK95"/>
      <c r="EYL95"/>
      <c r="EYM95" s="137"/>
      <c r="EYN95" s="275"/>
      <c r="EYO95" s="272"/>
      <c r="EYP95" s="272"/>
      <c r="EYQ95" s="273"/>
      <c r="EYR95" s="274"/>
      <c r="EYS95" s="274"/>
      <c r="EYT95"/>
      <c r="EYU95"/>
      <c r="EYV95" s="137"/>
      <c r="EYW95" s="275"/>
      <c r="EYX95" s="272"/>
      <c r="EYY95" s="272"/>
      <c r="EYZ95" s="273"/>
      <c r="EZA95" s="274"/>
      <c r="EZB95" s="274"/>
      <c r="EZC95"/>
      <c r="EZD95"/>
      <c r="EZE95" s="137"/>
      <c r="EZF95" s="275"/>
      <c r="EZG95" s="272"/>
      <c r="EZH95" s="272"/>
      <c r="EZI95" s="273"/>
      <c r="EZJ95" s="274"/>
      <c r="EZK95" s="274"/>
      <c r="EZL95"/>
      <c r="EZM95"/>
      <c r="EZN95" s="137"/>
      <c r="EZO95" s="275"/>
      <c r="EZP95" s="272"/>
      <c r="EZQ95" s="272"/>
      <c r="EZR95" s="273"/>
      <c r="EZS95" s="274"/>
      <c r="EZT95" s="274"/>
      <c r="EZU95"/>
      <c r="EZV95"/>
      <c r="EZW95" s="137"/>
      <c r="EZX95" s="275"/>
      <c r="EZY95" s="272"/>
      <c r="EZZ95" s="272"/>
      <c r="FAA95" s="273"/>
      <c r="FAB95" s="274"/>
      <c r="FAC95" s="274"/>
      <c r="FAD95"/>
      <c r="FAE95"/>
      <c r="FAF95" s="137"/>
      <c r="FAG95" s="275"/>
      <c r="FAH95" s="272"/>
      <c r="FAI95" s="272"/>
      <c r="FAJ95" s="273"/>
      <c r="FAK95" s="274"/>
      <c r="FAL95" s="274"/>
      <c r="FAM95"/>
      <c r="FAN95"/>
      <c r="FAO95" s="137"/>
      <c r="FAP95" s="275"/>
      <c r="FAQ95" s="272"/>
      <c r="FAR95" s="272"/>
      <c r="FAS95" s="273"/>
      <c r="FAT95" s="274"/>
      <c r="FAU95" s="274"/>
      <c r="FAV95"/>
      <c r="FAW95"/>
      <c r="FAX95" s="137"/>
      <c r="FAY95" s="275"/>
      <c r="FAZ95" s="272"/>
      <c r="FBA95" s="272"/>
      <c r="FBB95" s="273"/>
      <c r="FBC95" s="274"/>
      <c r="FBD95" s="274"/>
      <c r="FBE95"/>
      <c r="FBF95"/>
      <c r="FBG95" s="137"/>
      <c r="FBH95" s="275"/>
      <c r="FBI95" s="272"/>
      <c r="FBJ95" s="272"/>
      <c r="FBK95" s="273"/>
      <c r="FBL95" s="274"/>
      <c r="FBM95" s="274"/>
      <c r="FBN95"/>
      <c r="FBO95"/>
      <c r="FBP95" s="137"/>
      <c r="FBQ95" s="275"/>
      <c r="FBR95" s="272"/>
      <c r="FBS95" s="272"/>
      <c r="FBT95" s="273"/>
      <c r="FBU95" s="274"/>
      <c r="FBV95" s="274"/>
      <c r="FBW95"/>
      <c r="FBX95"/>
      <c r="FBY95" s="137"/>
      <c r="FBZ95" s="275"/>
      <c r="FCA95" s="272"/>
      <c r="FCB95" s="272"/>
      <c r="FCC95" s="273"/>
      <c r="FCD95" s="274"/>
      <c r="FCE95" s="274"/>
      <c r="FCF95"/>
      <c r="FCG95"/>
      <c r="FCH95" s="137"/>
      <c r="FCI95" s="275"/>
      <c r="FCJ95" s="272"/>
      <c r="FCK95" s="272"/>
      <c r="FCL95" s="273"/>
      <c r="FCM95" s="274"/>
      <c r="FCN95" s="274"/>
      <c r="FCO95"/>
      <c r="FCP95"/>
      <c r="FCQ95" s="137"/>
      <c r="FCR95" s="275"/>
      <c r="FCS95" s="272"/>
      <c r="FCT95" s="272"/>
      <c r="FCU95" s="273"/>
      <c r="FCV95" s="274"/>
      <c r="FCW95" s="274"/>
      <c r="FCX95"/>
      <c r="FCY95"/>
      <c r="FCZ95" s="137"/>
      <c r="FDA95" s="275"/>
      <c r="FDB95" s="272"/>
      <c r="FDC95" s="272"/>
      <c r="FDD95" s="273"/>
      <c r="FDE95" s="274"/>
      <c r="FDF95" s="274"/>
      <c r="FDG95"/>
      <c r="FDH95"/>
      <c r="FDI95" s="137"/>
      <c r="FDJ95" s="275"/>
      <c r="FDK95" s="272"/>
      <c r="FDL95" s="272"/>
      <c r="FDM95" s="273"/>
      <c r="FDN95" s="274"/>
      <c r="FDO95" s="274"/>
      <c r="FDP95"/>
      <c r="FDQ95"/>
      <c r="FDR95" s="137"/>
      <c r="FDS95" s="275"/>
      <c r="FDT95" s="272"/>
      <c r="FDU95" s="272"/>
      <c r="FDV95" s="273"/>
      <c r="FDW95" s="274"/>
      <c r="FDX95" s="274"/>
      <c r="FDY95"/>
      <c r="FDZ95"/>
      <c r="FEA95" s="137"/>
      <c r="FEB95" s="275"/>
      <c r="FEC95" s="272"/>
      <c r="FED95" s="272"/>
      <c r="FEE95" s="273"/>
      <c r="FEF95" s="274"/>
      <c r="FEG95" s="274"/>
      <c r="FEH95"/>
      <c r="FEI95"/>
      <c r="FEJ95" s="137"/>
      <c r="FEK95" s="275"/>
      <c r="FEL95" s="272"/>
      <c r="FEM95" s="272"/>
      <c r="FEN95" s="273"/>
      <c r="FEO95" s="274"/>
      <c r="FEP95" s="274"/>
      <c r="FEQ95"/>
      <c r="FER95"/>
      <c r="FES95" s="137"/>
      <c r="FET95" s="275"/>
      <c r="FEU95" s="272"/>
      <c r="FEV95" s="272"/>
      <c r="FEW95" s="273"/>
      <c r="FEX95" s="274"/>
      <c r="FEY95" s="274"/>
      <c r="FEZ95"/>
      <c r="FFA95"/>
      <c r="FFB95" s="137"/>
      <c r="FFC95" s="275"/>
      <c r="FFD95" s="272"/>
      <c r="FFE95" s="272"/>
      <c r="FFF95" s="273"/>
      <c r="FFG95" s="274"/>
      <c r="FFH95" s="274"/>
      <c r="FFI95"/>
      <c r="FFJ95"/>
      <c r="FFK95" s="137"/>
      <c r="FFL95" s="275"/>
      <c r="FFM95" s="272"/>
      <c r="FFN95" s="272"/>
      <c r="FFO95" s="273"/>
      <c r="FFP95" s="274"/>
      <c r="FFQ95" s="274"/>
      <c r="FFR95"/>
      <c r="FFS95"/>
      <c r="FFT95" s="137"/>
      <c r="FFU95" s="275"/>
      <c r="FFV95" s="272"/>
      <c r="FFW95" s="272"/>
      <c r="FFX95" s="273"/>
      <c r="FFY95" s="274"/>
      <c r="FFZ95" s="274"/>
      <c r="FGA95"/>
      <c r="FGB95"/>
      <c r="FGC95" s="137"/>
      <c r="FGD95" s="275"/>
      <c r="FGE95" s="272"/>
      <c r="FGF95" s="272"/>
      <c r="FGG95" s="273"/>
      <c r="FGH95" s="274"/>
      <c r="FGI95" s="274"/>
      <c r="FGJ95"/>
      <c r="FGK95"/>
      <c r="FGL95" s="137"/>
      <c r="FGM95" s="275"/>
      <c r="FGN95" s="272"/>
      <c r="FGO95" s="272"/>
      <c r="FGP95" s="273"/>
      <c r="FGQ95" s="274"/>
      <c r="FGR95" s="274"/>
      <c r="FGS95"/>
      <c r="FGT95"/>
      <c r="FGU95" s="137"/>
      <c r="FGV95" s="275"/>
      <c r="FGW95" s="272"/>
      <c r="FGX95" s="272"/>
      <c r="FGY95" s="273"/>
      <c r="FGZ95" s="274"/>
      <c r="FHA95" s="274"/>
      <c r="FHB95"/>
      <c r="FHC95"/>
      <c r="FHD95" s="137"/>
      <c r="FHE95" s="275"/>
      <c r="FHF95" s="272"/>
      <c r="FHG95" s="272"/>
      <c r="FHH95" s="273"/>
      <c r="FHI95" s="274"/>
      <c r="FHJ95" s="274"/>
      <c r="FHK95"/>
      <c r="FHL95"/>
      <c r="FHM95" s="137"/>
      <c r="FHN95" s="275"/>
      <c r="FHO95" s="272"/>
      <c r="FHP95" s="272"/>
      <c r="FHQ95" s="273"/>
      <c r="FHR95" s="274"/>
      <c r="FHS95" s="274"/>
      <c r="FHT95"/>
      <c r="FHU95"/>
      <c r="FHV95" s="137"/>
      <c r="FHW95" s="275"/>
      <c r="FHX95" s="272"/>
      <c r="FHY95" s="272"/>
      <c r="FHZ95" s="273"/>
      <c r="FIA95" s="274"/>
      <c r="FIB95" s="274"/>
      <c r="FIC95"/>
      <c r="FID95"/>
      <c r="FIE95" s="137"/>
      <c r="FIF95" s="275"/>
      <c r="FIG95" s="272"/>
      <c r="FIH95" s="272"/>
      <c r="FII95" s="273"/>
      <c r="FIJ95" s="274"/>
      <c r="FIK95" s="274"/>
      <c r="FIL95"/>
      <c r="FIM95"/>
      <c r="FIN95" s="137"/>
      <c r="FIO95" s="275"/>
      <c r="FIP95" s="272"/>
      <c r="FIQ95" s="272"/>
      <c r="FIR95" s="273"/>
      <c r="FIS95" s="274"/>
      <c r="FIT95" s="274"/>
      <c r="FIU95"/>
      <c r="FIV95"/>
      <c r="FIW95" s="137"/>
      <c r="FIX95" s="275"/>
      <c r="FIY95" s="272"/>
      <c r="FIZ95" s="272"/>
      <c r="FJA95" s="273"/>
      <c r="FJB95" s="274"/>
      <c r="FJC95" s="274"/>
      <c r="FJD95"/>
      <c r="FJE95"/>
      <c r="FJF95" s="137"/>
      <c r="FJG95" s="275"/>
      <c r="FJH95" s="272"/>
      <c r="FJI95" s="272"/>
      <c r="FJJ95" s="273"/>
      <c r="FJK95" s="274"/>
      <c r="FJL95" s="274"/>
      <c r="FJM95"/>
      <c r="FJN95"/>
      <c r="FJO95" s="137"/>
      <c r="FJP95" s="275"/>
      <c r="FJQ95" s="272"/>
      <c r="FJR95" s="272"/>
      <c r="FJS95" s="273"/>
      <c r="FJT95" s="274"/>
      <c r="FJU95" s="274"/>
      <c r="FJV95"/>
      <c r="FJW95"/>
      <c r="FJX95" s="137"/>
      <c r="FJY95" s="275"/>
      <c r="FJZ95" s="272"/>
      <c r="FKA95" s="272"/>
      <c r="FKB95" s="273"/>
      <c r="FKC95" s="274"/>
      <c r="FKD95" s="274"/>
      <c r="FKE95"/>
      <c r="FKF95"/>
      <c r="FKG95" s="137"/>
      <c r="FKH95" s="275"/>
      <c r="FKI95" s="272"/>
      <c r="FKJ95" s="272"/>
      <c r="FKK95" s="273"/>
      <c r="FKL95" s="274"/>
      <c r="FKM95" s="274"/>
      <c r="FKN95"/>
      <c r="FKO95"/>
      <c r="FKP95" s="137"/>
      <c r="FKQ95" s="275"/>
      <c r="FKR95" s="272"/>
      <c r="FKS95" s="272"/>
      <c r="FKT95" s="273"/>
      <c r="FKU95" s="274"/>
      <c r="FKV95" s="274"/>
      <c r="FKW95"/>
      <c r="FKX95"/>
      <c r="FKY95" s="137"/>
      <c r="FKZ95" s="275"/>
      <c r="FLA95" s="272"/>
      <c r="FLB95" s="272"/>
      <c r="FLC95" s="273"/>
      <c r="FLD95" s="274"/>
      <c r="FLE95" s="274"/>
      <c r="FLF95"/>
      <c r="FLG95"/>
      <c r="FLH95" s="137"/>
      <c r="FLI95" s="275"/>
      <c r="FLJ95" s="272"/>
      <c r="FLK95" s="272"/>
      <c r="FLL95" s="273"/>
      <c r="FLM95" s="274"/>
      <c r="FLN95" s="274"/>
      <c r="FLO95"/>
      <c r="FLP95"/>
      <c r="FLQ95" s="137"/>
      <c r="FLR95" s="275"/>
      <c r="FLS95" s="272"/>
      <c r="FLT95" s="272"/>
      <c r="FLU95" s="273"/>
      <c r="FLV95" s="274"/>
      <c r="FLW95" s="274"/>
      <c r="FLX95"/>
      <c r="FLY95"/>
      <c r="FLZ95" s="137"/>
      <c r="FMA95" s="275"/>
      <c r="FMB95" s="272"/>
      <c r="FMC95" s="272"/>
      <c r="FMD95" s="273"/>
      <c r="FME95" s="274"/>
      <c r="FMF95" s="274"/>
      <c r="FMG95"/>
      <c r="FMH95"/>
      <c r="FMI95" s="137"/>
      <c r="FMJ95" s="275"/>
      <c r="FMK95" s="272"/>
      <c r="FML95" s="272"/>
      <c r="FMM95" s="273"/>
      <c r="FMN95" s="274"/>
      <c r="FMO95" s="274"/>
      <c r="FMP95"/>
      <c r="FMQ95"/>
      <c r="FMR95" s="137"/>
      <c r="FMS95" s="275"/>
      <c r="FMT95" s="272"/>
      <c r="FMU95" s="272"/>
      <c r="FMV95" s="273"/>
      <c r="FMW95" s="274"/>
      <c r="FMX95" s="274"/>
      <c r="FMY95"/>
      <c r="FMZ95"/>
      <c r="FNA95" s="137"/>
      <c r="FNB95" s="275"/>
      <c r="FNC95" s="272"/>
      <c r="FND95" s="272"/>
      <c r="FNE95" s="273"/>
      <c r="FNF95" s="274"/>
      <c r="FNG95" s="274"/>
      <c r="FNH95"/>
      <c r="FNI95"/>
      <c r="FNJ95" s="137"/>
      <c r="FNK95" s="275"/>
      <c r="FNL95" s="272"/>
      <c r="FNM95" s="272"/>
      <c r="FNN95" s="273"/>
      <c r="FNO95" s="274"/>
      <c r="FNP95" s="274"/>
      <c r="FNQ95"/>
      <c r="FNR95"/>
      <c r="FNS95" s="137"/>
      <c r="FNT95" s="275"/>
      <c r="FNU95" s="272"/>
      <c r="FNV95" s="272"/>
      <c r="FNW95" s="273"/>
      <c r="FNX95" s="274"/>
      <c r="FNY95" s="274"/>
      <c r="FNZ95"/>
      <c r="FOA95"/>
      <c r="FOB95" s="137"/>
      <c r="FOC95" s="275"/>
      <c r="FOD95" s="272"/>
      <c r="FOE95" s="272"/>
      <c r="FOF95" s="273"/>
      <c r="FOG95" s="274"/>
      <c r="FOH95" s="274"/>
      <c r="FOI95"/>
      <c r="FOJ95"/>
      <c r="FOK95" s="137"/>
      <c r="FOL95" s="275"/>
      <c r="FOM95" s="272"/>
      <c r="FON95" s="272"/>
      <c r="FOO95" s="273"/>
      <c r="FOP95" s="274"/>
      <c r="FOQ95" s="274"/>
      <c r="FOR95"/>
      <c r="FOS95"/>
      <c r="FOT95" s="137"/>
      <c r="FOU95" s="275"/>
      <c r="FOV95" s="272"/>
      <c r="FOW95" s="272"/>
      <c r="FOX95" s="273"/>
      <c r="FOY95" s="274"/>
      <c r="FOZ95" s="274"/>
      <c r="FPA95"/>
      <c r="FPB95"/>
      <c r="FPC95" s="137"/>
      <c r="FPD95" s="275"/>
      <c r="FPE95" s="272"/>
      <c r="FPF95" s="272"/>
      <c r="FPG95" s="273"/>
      <c r="FPH95" s="274"/>
      <c r="FPI95" s="274"/>
      <c r="FPJ95"/>
      <c r="FPK95"/>
      <c r="FPL95" s="137"/>
      <c r="FPM95" s="275"/>
      <c r="FPN95" s="272"/>
      <c r="FPO95" s="272"/>
      <c r="FPP95" s="273"/>
      <c r="FPQ95" s="274"/>
      <c r="FPR95" s="274"/>
      <c r="FPS95"/>
      <c r="FPT95"/>
      <c r="FPU95" s="137"/>
      <c r="FPV95" s="275"/>
      <c r="FPW95" s="272"/>
      <c r="FPX95" s="272"/>
      <c r="FPY95" s="273"/>
      <c r="FPZ95" s="274"/>
      <c r="FQA95" s="274"/>
      <c r="FQB95"/>
      <c r="FQC95"/>
      <c r="FQD95" s="137"/>
      <c r="FQE95" s="275"/>
      <c r="FQF95" s="272"/>
      <c r="FQG95" s="272"/>
      <c r="FQH95" s="273"/>
      <c r="FQI95" s="274"/>
      <c r="FQJ95" s="274"/>
      <c r="FQK95"/>
      <c r="FQL95"/>
      <c r="FQM95" s="137"/>
      <c r="FQN95" s="275"/>
      <c r="FQO95" s="272"/>
      <c r="FQP95" s="272"/>
      <c r="FQQ95" s="273"/>
      <c r="FQR95" s="274"/>
      <c r="FQS95" s="274"/>
      <c r="FQT95"/>
      <c r="FQU95"/>
      <c r="FQV95" s="137"/>
      <c r="FQW95" s="275"/>
      <c r="FQX95" s="272"/>
      <c r="FQY95" s="272"/>
      <c r="FQZ95" s="273"/>
      <c r="FRA95" s="274"/>
      <c r="FRB95" s="274"/>
      <c r="FRC95"/>
      <c r="FRD95"/>
      <c r="FRE95" s="137"/>
      <c r="FRF95" s="275"/>
      <c r="FRG95" s="272"/>
      <c r="FRH95" s="272"/>
      <c r="FRI95" s="273"/>
      <c r="FRJ95" s="274"/>
      <c r="FRK95" s="274"/>
      <c r="FRL95"/>
      <c r="FRM95"/>
      <c r="FRN95" s="137"/>
      <c r="FRO95" s="275"/>
      <c r="FRP95" s="272"/>
      <c r="FRQ95" s="272"/>
      <c r="FRR95" s="273"/>
      <c r="FRS95" s="274"/>
      <c r="FRT95" s="274"/>
      <c r="FRU95"/>
      <c r="FRV95"/>
      <c r="FRW95" s="137"/>
      <c r="FRX95" s="275"/>
      <c r="FRY95" s="272"/>
      <c r="FRZ95" s="272"/>
      <c r="FSA95" s="273"/>
      <c r="FSB95" s="274"/>
      <c r="FSC95" s="274"/>
      <c r="FSD95"/>
      <c r="FSE95"/>
      <c r="FSF95" s="137"/>
      <c r="FSG95" s="275"/>
      <c r="FSH95" s="272"/>
      <c r="FSI95" s="272"/>
      <c r="FSJ95" s="273"/>
      <c r="FSK95" s="274"/>
      <c r="FSL95" s="274"/>
      <c r="FSM95"/>
      <c r="FSN95"/>
      <c r="FSO95" s="137"/>
      <c r="FSP95" s="275"/>
      <c r="FSQ95" s="272"/>
      <c r="FSR95" s="272"/>
      <c r="FSS95" s="273"/>
      <c r="FST95" s="274"/>
      <c r="FSU95" s="274"/>
      <c r="FSV95"/>
      <c r="FSW95"/>
      <c r="FSX95" s="137"/>
      <c r="FSY95" s="275"/>
      <c r="FSZ95" s="272"/>
      <c r="FTA95" s="272"/>
      <c r="FTB95" s="273"/>
      <c r="FTC95" s="274"/>
      <c r="FTD95" s="274"/>
      <c r="FTE95"/>
      <c r="FTF95"/>
      <c r="FTG95" s="137"/>
      <c r="FTH95" s="275"/>
      <c r="FTI95" s="272"/>
      <c r="FTJ95" s="272"/>
      <c r="FTK95" s="273"/>
      <c r="FTL95" s="274"/>
      <c r="FTM95" s="274"/>
      <c r="FTN95"/>
      <c r="FTO95"/>
      <c r="FTP95" s="137"/>
      <c r="FTQ95" s="275"/>
      <c r="FTR95" s="272"/>
      <c r="FTS95" s="272"/>
      <c r="FTT95" s="273"/>
      <c r="FTU95" s="274"/>
      <c r="FTV95" s="274"/>
      <c r="FTW95"/>
      <c r="FTX95"/>
      <c r="FTY95" s="137"/>
      <c r="FTZ95" s="275"/>
      <c r="FUA95" s="272"/>
      <c r="FUB95" s="272"/>
      <c r="FUC95" s="273"/>
      <c r="FUD95" s="274"/>
      <c r="FUE95" s="274"/>
      <c r="FUF95"/>
      <c r="FUG95"/>
      <c r="FUH95" s="137"/>
      <c r="FUI95" s="275"/>
      <c r="FUJ95" s="272"/>
      <c r="FUK95" s="272"/>
      <c r="FUL95" s="273"/>
      <c r="FUM95" s="274"/>
      <c r="FUN95" s="274"/>
      <c r="FUO95"/>
      <c r="FUP95"/>
      <c r="FUQ95" s="137"/>
      <c r="FUR95" s="275"/>
      <c r="FUS95" s="272"/>
      <c r="FUT95" s="272"/>
      <c r="FUU95" s="273"/>
      <c r="FUV95" s="274"/>
      <c r="FUW95" s="274"/>
      <c r="FUX95"/>
      <c r="FUY95"/>
      <c r="FUZ95" s="137"/>
      <c r="FVA95" s="275"/>
      <c r="FVB95" s="272"/>
      <c r="FVC95" s="272"/>
      <c r="FVD95" s="273"/>
      <c r="FVE95" s="274"/>
      <c r="FVF95" s="274"/>
      <c r="FVG95"/>
      <c r="FVH95"/>
      <c r="FVI95" s="137"/>
      <c r="FVJ95" s="275"/>
      <c r="FVK95" s="272"/>
      <c r="FVL95" s="272"/>
      <c r="FVM95" s="273"/>
      <c r="FVN95" s="274"/>
      <c r="FVO95" s="274"/>
      <c r="FVP95"/>
      <c r="FVQ95"/>
      <c r="FVR95" s="137"/>
      <c r="FVS95" s="275"/>
      <c r="FVT95" s="272"/>
      <c r="FVU95" s="272"/>
      <c r="FVV95" s="273"/>
      <c r="FVW95" s="274"/>
      <c r="FVX95" s="274"/>
      <c r="FVY95"/>
      <c r="FVZ95"/>
      <c r="FWA95" s="137"/>
      <c r="FWB95" s="275"/>
      <c r="FWC95" s="272"/>
      <c r="FWD95" s="272"/>
      <c r="FWE95" s="273"/>
      <c r="FWF95" s="274"/>
      <c r="FWG95" s="274"/>
      <c r="FWH95"/>
      <c r="FWI95"/>
      <c r="FWJ95" s="137"/>
      <c r="FWK95" s="275"/>
      <c r="FWL95" s="272"/>
      <c r="FWM95" s="272"/>
      <c r="FWN95" s="273"/>
      <c r="FWO95" s="274"/>
      <c r="FWP95" s="274"/>
      <c r="FWQ95"/>
      <c r="FWR95"/>
      <c r="FWS95" s="137"/>
      <c r="FWT95" s="275"/>
      <c r="FWU95" s="272"/>
      <c r="FWV95" s="272"/>
      <c r="FWW95" s="273"/>
      <c r="FWX95" s="274"/>
      <c r="FWY95" s="274"/>
      <c r="FWZ95"/>
      <c r="FXA95"/>
      <c r="FXB95" s="137"/>
      <c r="FXC95" s="275"/>
      <c r="FXD95" s="272"/>
      <c r="FXE95" s="272"/>
      <c r="FXF95" s="273"/>
      <c r="FXG95" s="274"/>
      <c r="FXH95" s="274"/>
      <c r="FXI95"/>
      <c r="FXJ95"/>
      <c r="FXK95" s="137"/>
      <c r="FXL95" s="275"/>
      <c r="FXM95" s="272"/>
      <c r="FXN95" s="272"/>
      <c r="FXO95" s="273"/>
      <c r="FXP95" s="274"/>
      <c r="FXQ95" s="274"/>
      <c r="FXR95"/>
      <c r="FXS95"/>
      <c r="FXT95" s="137"/>
      <c r="FXU95" s="275"/>
      <c r="FXV95" s="272"/>
      <c r="FXW95" s="272"/>
      <c r="FXX95" s="273"/>
      <c r="FXY95" s="274"/>
      <c r="FXZ95" s="274"/>
      <c r="FYA95"/>
      <c r="FYB95"/>
      <c r="FYC95" s="137"/>
      <c r="FYD95" s="275"/>
      <c r="FYE95" s="272"/>
      <c r="FYF95" s="272"/>
      <c r="FYG95" s="273"/>
      <c r="FYH95" s="274"/>
      <c r="FYI95" s="274"/>
      <c r="FYJ95"/>
      <c r="FYK95"/>
      <c r="FYL95" s="137"/>
      <c r="FYM95" s="275"/>
      <c r="FYN95" s="272"/>
      <c r="FYO95" s="272"/>
      <c r="FYP95" s="273"/>
      <c r="FYQ95" s="274"/>
      <c r="FYR95" s="274"/>
      <c r="FYS95"/>
      <c r="FYT95"/>
      <c r="FYU95" s="137"/>
      <c r="FYV95" s="275"/>
      <c r="FYW95" s="272"/>
      <c r="FYX95" s="272"/>
      <c r="FYY95" s="273"/>
      <c r="FYZ95" s="274"/>
      <c r="FZA95" s="274"/>
      <c r="FZB95"/>
      <c r="FZC95"/>
      <c r="FZD95" s="137"/>
      <c r="FZE95" s="275"/>
      <c r="FZF95" s="272"/>
      <c r="FZG95" s="272"/>
      <c r="FZH95" s="273"/>
      <c r="FZI95" s="274"/>
      <c r="FZJ95" s="274"/>
      <c r="FZK95"/>
      <c r="FZL95"/>
      <c r="FZM95" s="137"/>
      <c r="FZN95" s="275"/>
      <c r="FZO95" s="272"/>
      <c r="FZP95" s="272"/>
      <c r="FZQ95" s="273"/>
      <c r="FZR95" s="274"/>
      <c r="FZS95" s="274"/>
      <c r="FZT95"/>
      <c r="FZU95"/>
      <c r="FZV95" s="137"/>
      <c r="FZW95" s="275"/>
      <c r="FZX95" s="272"/>
      <c r="FZY95" s="272"/>
      <c r="FZZ95" s="273"/>
      <c r="GAA95" s="274"/>
      <c r="GAB95" s="274"/>
      <c r="GAC95"/>
      <c r="GAD95"/>
      <c r="GAE95" s="137"/>
      <c r="GAF95" s="275"/>
      <c r="GAG95" s="272"/>
      <c r="GAH95" s="272"/>
      <c r="GAI95" s="273"/>
      <c r="GAJ95" s="274"/>
      <c r="GAK95" s="274"/>
      <c r="GAL95"/>
      <c r="GAM95"/>
      <c r="GAN95" s="137"/>
      <c r="GAO95" s="275"/>
      <c r="GAP95" s="272"/>
      <c r="GAQ95" s="272"/>
      <c r="GAR95" s="273"/>
      <c r="GAS95" s="274"/>
      <c r="GAT95" s="274"/>
      <c r="GAU95"/>
      <c r="GAV95"/>
      <c r="GAW95" s="137"/>
      <c r="GAX95" s="275"/>
      <c r="GAY95" s="272"/>
      <c r="GAZ95" s="272"/>
      <c r="GBA95" s="273"/>
      <c r="GBB95" s="274"/>
      <c r="GBC95" s="274"/>
      <c r="GBD95"/>
      <c r="GBE95"/>
      <c r="GBF95" s="137"/>
      <c r="GBG95" s="275"/>
      <c r="GBH95" s="272"/>
      <c r="GBI95" s="272"/>
      <c r="GBJ95" s="273"/>
      <c r="GBK95" s="274"/>
      <c r="GBL95" s="274"/>
      <c r="GBM95"/>
      <c r="GBN95"/>
      <c r="GBO95" s="137"/>
      <c r="GBP95" s="275"/>
      <c r="GBQ95" s="272"/>
      <c r="GBR95" s="272"/>
      <c r="GBS95" s="273"/>
      <c r="GBT95" s="274"/>
      <c r="GBU95" s="274"/>
      <c r="GBV95"/>
      <c r="GBW95"/>
      <c r="GBX95" s="137"/>
      <c r="GBY95" s="275"/>
      <c r="GBZ95" s="272"/>
      <c r="GCA95" s="272"/>
      <c r="GCB95" s="273"/>
      <c r="GCC95" s="274"/>
      <c r="GCD95" s="274"/>
      <c r="GCE95"/>
      <c r="GCF95"/>
      <c r="GCG95" s="137"/>
      <c r="GCH95" s="275"/>
      <c r="GCI95" s="272"/>
      <c r="GCJ95" s="272"/>
      <c r="GCK95" s="273"/>
      <c r="GCL95" s="274"/>
      <c r="GCM95" s="274"/>
      <c r="GCN95"/>
      <c r="GCO95"/>
      <c r="GCP95" s="137"/>
      <c r="GCQ95" s="275"/>
      <c r="GCR95" s="272"/>
      <c r="GCS95" s="272"/>
      <c r="GCT95" s="273"/>
      <c r="GCU95" s="274"/>
      <c r="GCV95" s="274"/>
      <c r="GCW95"/>
      <c r="GCX95"/>
      <c r="GCY95" s="137"/>
      <c r="GCZ95" s="275"/>
      <c r="GDA95" s="272"/>
      <c r="GDB95" s="272"/>
      <c r="GDC95" s="273"/>
      <c r="GDD95" s="274"/>
      <c r="GDE95" s="274"/>
      <c r="GDF95"/>
      <c r="GDG95"/>
      <c r="GDH95" s="137"/>
      <c r="GDI95" s="275"/>
      <c r="GDJ95" s="272"/>
      <c r="GDK95" s="272"/>
      <c r="GDL95" s="273"/>
      <c r="GDM95" s="274"/>
      <c r="GDN95" s="274"/>
      <c r="GDO95"/>
      <c r="GDP95"/>
      <c r="GDQ95" s="137"/>
      <c r="GDR95" s="275"/>
      <c r="GDS95" s="272"/>
      <c r="GDT95" s="272"/>
      <c r="GDU95" s="273"/>
      <c r="GDV95" s="274"/>
      <c r="GDW95" s="274"/>
      <c r="GDX95"/>
      <c r="GDY95"/>
      <c r="GDZ95" s="137"/>
      <c r="GEA95" s="275"/>
      <c r="GEB95" s="272"/>
      <c r="GEC95" s="272"/>
      <c r="GED95" s="273"/>
      <c r="GEE95" s="274"/>
      <c r="GEF95" s="274"/>
      <c r="GEG95"/>
      <c r="GEH95"/>
      <c r="GEI95" s="137"/>
      <c r="GEJ95" s="275"/>
      <c r="GEK95" s="272"/>
      <c r="GEL95" s="272"/>
      <c r="GEM95" s="273"/>
      <c r="GEN95" s="274"/>
      <c r="GEO95" s="274"/>
      <c r="GEP95"/>
      <c r="GEQ95"/>
      <c r="GER95" s="137"/>
      <c r="GES95" s="275"/>
      <c r="GET95" s="272"/>
      <c r="GEU95" s="272"/>
      <c r="GEV95" s="273"/>
      <c r="GEW95" s="274"/>
      <c r="GEX95" s="274"/>
      <c r="GEY95"/>
      <c r="GEZ95"/>
      <c r="GFA95" s="137"/>
      <c r="GFB95" s="275"/>
      <c r="GFC95" s="272"/>
      <c r="GFD95" s="272"/>
      <c r="GFE95" s="273"/>
      <c r="GFF95" s="274"/>
      <c r="GFG95" s="274"/>
      <c r="GFH95"/>
      <c r="GFI95"/>
      <c r="GFJ95" s="137"/>
      <c r="GFK95" s="275"/>
      <c r="GFL95" s="272"/>
      <c r="GFM95" s="272"/>
      <c r="GFN95" s="273"/>
      <c r="GFO95" s="274"/>
      <c r="GFP95" s="274"/>
      <c r="GFQ95"/>
      <c r="GFR95"/>
      <c r="GFS95" s="137"/>
      <c r="GFT95" s="275"/>
      <c r="GFU95" s="272"/>
      <c r="GFV95" s="272"/>
      <c r="GFW95" s="273"/>
      <c r="GFX95" s="274"/>
      <c r="GFY95" s="274"/>
      <c r="GFZ95"/>
      <c r="GGA95"/>
      <c r="GGB95" s="137"/>
      <c r="GGC95" s="275"/>
      <c r="GGD95" s="272"/>
      <c r="GGE95" s="272"/>
      <c r="GGF95" s="273"/>
      <c r="GGG95" s="274"/>
      <c r="GGH95" s="274"/>
      <c r="GGI95"/>
      <c r="GGJ95"/>
      <c r="GGK95" s="137"/>
      <c r="GGL95" s="275"/>
      <c r="GGM95" s="272"/>
      <c r="GGN95" s="272"/>
      <c r="GGO95" s="273"/>
      <c r="GGP95" s="274"/>
      <c r="GGQ95" s="274"/>
      <c r="GGR95"/>
      <c r="GGS95"/>
      <c r="GGT95" s="137"/>
      <c r="GGU95" s="275"/>
      <c r="GGV95" s="272"/>
      <c r="GGW95" s="272"/>
      <c r="GGX95" s="273"/>
      <c r="GGY95" s="274"/>
      <c r="GGZ95" s="274"/>
      <c r="GHA95"/>
      <c r="GHB95"/>
      <c r="GHC95" s="137"/>
      <c r="GHD95" s="275"/>
      <c r="GHE95" s="272"/>
      <c r="GHF95" s="272"/>
      <c r="GHG95" s="273"/>
      <c r="GHH95" s="274"/>
      <c r="GHI95" s="274"/>
      <c r="GHJ95"/>
      <c r="GHK95"/>
      <c r="GHL95" s="137"/>
      <c r="GHM95" s="275"/>
      <c r="GHN95" s="272"/>
      <c r="GHO95" s="272"/>
      <c r="GHP95" s="273"/>
      <c r="GHQ95" s="274"/>
      <c r="GHR95" s="274"/>
      <c r="GHS95"/>
      <c r="GHT95"/>
      <c r="GHU95" s="137"/>
      <c r="GHV95" s="275"/>
      <c r="GHW95" s="272"/>
      <c r="GHX95" s="272"/>
      <c r="GHY95" s="273"/>
      <c r="GHZ95" s="274"/>
      <c r="GIA95" s="274"/>
      <c r="GIB95"/>
      <c r="GIC95"/>
      <c r="GID95" s="137"/>
      <c r="GIE95" s="275"/>
      <c r="GIF95" s="272"/>
      <c r="GIG95" s="272"/>
      <c r="GIH95" s="273"/>
      <c r="GII95" s="274"/>
      <c r="GIJ95" s="274"/>
      <c r="GIK95"/>
      <c r="GIL95"/>
      <c r="GIM95" s="137"/>
      <c r="GIN95" s="275"/>
      <c r="GIO95" s="272"/>
      <c r="GIP95" s="272"/>
      <c r="GIQ95" s="273"/>
      <c r="GIR95" s="274"/>
      <c r="GIS95" s="274"/>
      <c r="GIT95"/>
      <c r="GIU95"/>
      <c r="GIV95" s="137"/>
      <c r="GIW95" s="275"/>
      <c r="GIX95" s="272"/>
      <c r="GIY95" s="272"/>
      <c r="GIZ95" s="273"/>
      <c r="GJA95" s="274"/>
      <c r="GJB95" s="274"/>
      <c r="GJC95"/>
      <c r="GJD95"/>
      <c r="GJE95" s="137"/>
      <c r="GJF95" s="275"/>
      <c r="GJG95" s="272"/>
      <c r="GJH95" s="272"/>
      <c r="GJI95" s="273"/>
      <c r="GJJ95" s="274"/>
      <c r="GJK95" s="274"/>
      <c r="GJL95"/>
      <c r="GJM95"/>
      <c r="GJN95" s="137"/>
      <c r="GJO95" s="275"/>
      <c r="GJP95" s="272"/>
      <c r="GJQ95" s="272"/>
      <c r="GJR95" s="273"/>
      <c r="GJS95" s="274"/>
      <c r="GJT95" s="274"/>
      <c r="GJU95"/>
      <c r="GJV95"/>
      <c r="GJW95" s="137"/>
      <c r="GJX95" s="275"/>
      <c r="GJY95" s="272"/>
      <c r="GJZ95" s="272"/>
      <c r="GKA95" s="273"/>
      <c r="GKB95" s="274"/>
      <c r="GKC95" s="274"/>
      <c r="GKD95"/>
      <c r="GKE95"/>
      <c r="GKF95" s="137"/>
      <c r="GKG95" s="275"/>
      <c r="GKH95" s="272"/>
      <c r="GKI95" s="272"/>
      <c r="GKJ95" s="273"/>
      <c r="GKK95" s="274"/>
      <c r="GKL95" s="274"/>
      <c r="GKM95"/>
      <c r="GKN95"/>
      <c r="GKO95" s="137"/>
      <c r="GKP95" s="275"/>
      <c r="GKQ95" s="272"/>
      <c r="GKR95" s="272"/>
      <c r="GKS95" s="273"/>
      <c r="GKT95" s="274"/>
      <c r="GKU95" s="274"/>
      <c r="GKV95"/>
      <c r="GKW95"/>
      <c r="GKX95" s="137"/>
      <c r="GKY95" s="275"/>
      <c r="GKZ95" s="272"/>
      <c r="GLA95" s="272"/>
      <c r="GLB95" s="273"/>
      <c r="GLC95" s="274"/>
      <c r="GLD95" s="274"/>
      <c r="GLE95"/>
      <c r="GLF95"/>
      <c r="GLG95" s="137"/>
      <c r="GLH95" s="275"/>
      <c r="GLI95" s="272"/>
      <c r="GLJ95" s="272"/>
      <c r="GLK95" s="273"/>
      <c r="GLL95" s="274"/>
      <c r="GLM95" s="274"/>
      <c r="GLN95"/>
      <c r="GLO95"/>
      <c r="GLP95" s="137"/>
      <c r="GLQ95" s="275"/>
      <c r="GLR95" s="272"/>
      <c r="GLS95" s="272"/>
      <c r="GLT95" s="273"/>
      <c r="GLU95" s="274"/>
      <c r="GLV95" s="274"/>
      <c r="GLW95"/>
      <c r="GLX95"/>
      <c r="GLY95" s="137"/>
      <c r="GLZ95" s="275"/>
      <c r="GMA95" s="272"/>
      <c r="GMB95" s="272"/>
      <c r="GMC95" s="273"/>
      <c r="GMD95" s="274"/>
      <c r="GME95" s="274"/>
      <c r="GMF95"/>
      <c r="GMG95"/>
      <c r="GMH95" s="137"/>
      <c r="GMI95" s="275"/>
      <c r="GMJ95" s="272"/>
      <c r="GMK95" s="272"/>
      <c r="GML95" s="273"/>
      <c r="GMM95" s="274"/>
      <c r="GMN95" s="274"/>
      <c r="GMO95"/>
      <c r="GMP95"/>
      <c r="GMQ95" s="137"/>
      <c r="GMR95" s="275"/>
      <c r="GMS95" s="272"/>
      <c r="GMT95" s="272"/>
      <c r="GMU95" s="273"/>
      <c r="GMV95" s="274"/>
      <c r="GMW95" s="274"/>
      <c r="GMX95"/>
      <c r="GMY95"/>
      <c r="GMZ95" s="137"/>
      <c r="GNA95" s="275"/>
      <c r="GNB95" s="272"/>
      <c r="GNC95" s="272"/>
      <c r="GND95" s="273"/>
      <c r="GNE95" s="274"/>
      <c r="GNF95" s="274"/>
      <c r="GNG95"/>
      <c r="GNH95"/>
      <c r="GNI95" s="137"/>
      <c r="GNJ95" s="275"/>
      <c r="GNK95" s="272"/>
      <c r="GNL95" s="272"/>
      <c r="GNM95" s="273"/>
      <c r="GNN95" s="274"/>
      <c r="GNO95" s="274"/>
      <c r="GNP95"/>
      <c r="GNQ95"/>
      <c r="GNR95" s="137"/>
      <c r="GNS95" s="275"/>
      <c r="GNT95" s="272"/>
      <c r="GNU95" s="272"/>
      <c r="GNV95" s="273"/>
      <c r="GNW95" s="274"/>
      <c r="GNX95" s="274"/>
      <c r="GNY95"/>
      <c r="GNZ95"/>
      <c r="GOA95" s="137"/>
      <c r="GOB95" s="275"/>
      <c r="GOC95" s="272"/>
      <c r="GOD95" s="272"/>
      <c r="GOE95" s="273"/>
      <c r="GOF95" s="274"/>
      <c r="GOG95" s="274"/>
      <c r="GOH95"/>
      <c r="GOI95"/>
      <c r="GOJ95" s="137"/>
      <c r="GOK95" s="275"/>
      <c r="GOL95" s="272"/>
      <c r="GOM95" s="272"/>
      <c r="GON95" s="273"/>
      <c r="GOO95" s="274"/>
      <c r="GOP95" s="274"/>
      <c r="GOQ95"/>
      <c r="GOR95"/>
      <c r="GOS95" s="137"/>
      <c r="GOT95" s="275"/>
      <c r="GOU95" s="272"/>
      <c r="GOV95" s="272"/>
      <c r="GOW95" s="273"/>
      <c r="GOX95" s="274"/>
      <c r="GOY95" s="274"/>
      <c r="GOZ95"/>
      <c r="GPA95"/>
      <c r="GPB95" s="137"/>
      <c r="GPC95" s="275"/>
      <c r="GPD95" s="272"/>
      <c r="GPE95" s="272"/>
      <c r="GPF95" s="273"/>
      <c r="GPG95" s="274"/>
      <c r="GPH95" s="274"/>
      <c r="GPI95"/>
      <c r="GPJ95"/>
      <c r="GPK95" s="137"/>
      <c r="GPL95" s="275"/>
      <c r="GPM95" s="272"/>
      <c r="GPN95" s="272"/>
      <c r="GPO95" s="273"/>
      <c r="GPP95" s="274"/>
      <c r="GPQ95" s="274"/>
      <c r="GPR95"/>
      <c r="GPS95"/>
      <c r="GPT95" s="137"/>
      <c r="GPU95" s="275"/>
      <c r="GPV95" s="272"/>
      <c r="GPW95" s="272"/>
      <c r="GPX95" s="273"/>
      <c r="GPY95" s="274"/>
      <c r="GPZ95" s="274"/>
      <c r="GQA95"/>
      <c r="GQB95"/>
      <c r="GQC95" s="137"/>
      <c r="GQD95" s="275"/>
      <c r="GQE95" s="272"/>
      <c r="GQF95" s="272"/>
      <c r="GQG95" s="273"/>
      <c r="GQH95" s="274"/>
      <c r="GQI95" s="274"/>
      <c r="GQJ95"/>
      <c r="GQK95"/>
      <c r="GQL95" s="137"/>
      <c r="GQM95" s="275"/>
      <c r="GQN95" s="272"/>
      <c r="GQO95" s="272"/>
      <c r="GQP95" s="273"/>
      <c r="GQQ95" s="274"/>
      <c r="GQR95" s="274"/>
      <c r="GQS95"/>
      <c r="GQT95"/>
      <c r="GQU95" s="137"/>
      <c r="GQV95" s="275"/>
      <c r="GQW95" s="272"/>
      <c r="GQX95" s="272"/>
      <c r="GQY95" s="273"/>
      <c r="GQZ95" s="274"/>
      <c r="GRA95" s="274"/>
      <c r="GRB95"/>
      <c r="GRC95"/>
      <c r="GRD95" s="137"/>
      <c r="GRE95" s="275"/>
      <c r="GRF95" s="272"/>
      <c r="GRG95" s="272"/>
      <c r="GRH95" s="273"/>
      <c r="GRI95" s="274"/>
      <c r="GRJ95" s="274"/>
      <c r="GRK95"/>
      <c r="GRL95"/>
      <c r="GRM95" s="137"/>
      <c r="GRN95" s="275"/>
      <c r="GRO95" s="272"/>
      <c r="GRP95" s="272"/>
      <c r="GRQ95" s="273"/>
      <c r="GRR95" s="274"/>
      <c r="GRS95" s="274"/>
      <c r="GRT95"/>
      <c r="GRU95"/>
      <c r="GRV95" s="137"/>
      <c r="GRW95" s="275"/>
      <c r="GRX95" s="272"/>
      <c r="GRY95" s="272"/>
      <c r="GRZ95" s="273"/>
      <c r="GSA95" s="274"/>
      <c r="GSB95" s="274"/>
      <c r="GSC95"/>
      <c r="GSD95"/>
      <c r="GSE95" s="137"/>
      <c r="GSF95" s="275"/>
      <c r="GSG95" s="272"/>
      <c r="GSH95" s="272"/>
      <c r="GSI95" s="273"/>
      <c r="GSJ95" s="274"/>
      <c r="GSK95" s="274"/>
      <c r="GSL95"/>
      <c r="GSM95"/>
      <c r="GSN95" s="137"/>
      <c r="GSO95" s="275"/>
      <c r="GSP95" s="272"/>
      <c r="GSQ95" s="272"/>
      <c r="GSR95" s="273"/>
      <c r="GSS95" s="274"/>
      <c r="GST95" s="274"/>
      <c r="GSU95"/>
      <c r="GSV95"/>
      <c r="GSW95" s="137"/>
      <c r="GSX95" s="275"/>
      <c r="GSY95" s="272"/>
      <c r="GSZ95" s="272"/>
      <c r="GTA95" s="273"/>
      <c r="GTB95" s="274"/>
      <c r="GTC95" s="274"/>
      <c r="GTD95"/>
      <c r="GTE95"/>
      <c r="GTF95" s="137"/>
      <c r="GTG95" s="275"/>
      <c r="GTH95" s="272"/>
      <c r="GTI95" s="272"/>
      <c r="GTJ95" s="273"/>
      <c r="GTK95" s="274"/>
      <c r="GTL95" s="274"/>
      <c r="GTM95"/>
      <c r="GTN95"/>
      <c r="GTO95" s="137"/>
      <c r="GTP95" s="275"/>
      <c r="GTQ95" s="272"/>
      <c r="GTR95" s="272"/>
      <c r="GTS95" s="273"/>
      <c r="GTT95" s="274"/>
      <c r="GTU95" s="274"/>
      <c r="GTV95"/>
      <c r="GTW95"/>
      <c r="GTX95" s="137"/>
      <c r="GTY95" s="275"/>
      <c r="GTZ95" s="272"/>
      <c r="GUA95" s="272"/>
      <c r="GUB95" s="273"/>
      <c r="GUC95" s="274"/>
      <c r="GUD95" s="274"/>
      <c r="GUE95"/>
      <c r="GUF95"/>
      <c r="GUG95" s="137"/>
      <c r="GUH95" s="275"/>
      <c r="GUI95" s="272"/>
      <c r="GUJ95" s="272"/>
      <c r="GUK95" s="273"/>
      <c r="GUL95" s="274"/>
      <c r="GUM95" s="274"/>
      <c r="GUN95"/>
      <c r="GUO95"/>
      <c r="GUP95" s="137"/>
      <c r="GUQ95" s="275"/>
      <c r="GUR95" s="272"/>
      <c r="GUS95" s="272"/>
      <c r="GUT95" s="273"/>
      <c r="GUU95" s="274"/>
      <c r="GUV95" s="274"/>
      <c r="GUW95"/>
      <c r="GUX95"/>
      <c r="GUY95" s="137"/>
      <c r="GUZ95" s="275"/>
      <c r="GVA95" s="272"/>
      <c r="GVB95" s="272"/>
      <c r="GVC95" s="273"/>
      <c r="GVD95" s="274"/>
      <c r="GVE95" s="274"/>
      <c r="GVF95"/>
      <c r="GVG95"/>
      <c r="GVH95" s="137"/>
      <c r="GVI95" s="275"/>
      <c r="GVJ95" s="272"/>
      <c r="GVK95" s="272"/>
      <c r="GVL95" s="273"/>
      <c r="GVM95" s="274"/>
      <c r="GVN95" s="274"/>
      <c r="GVO95"/>
      <c r="GVP95"/>
      <c r="GVQ95" s="137"/>
      <c r="GVR95" s="275"/>
      <c r="GVS95" s="272"/>
      <c r="GVT95" s="272"/>
      <c r="GVU95" s="273"/>
      <c r="GVV95" s="274"/>
      <c r="GVW95" s="274"/>
      <c r="GVX95"/>
      <c r="GVY95"/>
      <c r="GVZ95" s="137"/>
      <c r="GWA95" s="275"/>
      <c r="GWB95" s="272"/>
      <c r="GWC95" s="272"/>
      <c r="GWD95" s="273"/>
      <c r="GWE95" s="274"/>
      <c r="GWF95" s="274"/>
      <c r="GWG95"/>
      <c r="GWH95"/>
      <c r="GWI95" s="137"/>
      <c r="GWJ95" s="275"/>
      <c r="GWK95" s="272"/>
      <c r="GWL95" s="272"/>
      <c r="GWM95" s="273"/>
      <c r="GWN95" s="274"/>
      <c r="GWO95" s="274"/>
      <c r="GWP95"/>
      <c r="GWQ95"/>
      <c r="GWR95" s="137"/>
      <c r="GWS95" s="275"/>
      <c r="GWT95" s="272"/>
      <c r="GWU95" s="272"/>
      <c r="GWV95" s="273"/>
      <c r="GWW95" s="274"/>
      <c r="GWX95" s="274"/>
      <c r="GWY95"/>
      <c r="GWZ95"/>
      <c r="GXA95" s="137"/>
      <c r="GXB95" s="275"/>
      <c r="GXC95" s="272"/>
      <c r="GXD95" s="272"/>
      <c r="GXE95" s="273"/>
      <c r="GXF95" s="274"/>
      <c r="GXG95" s="274"/>
      <c r="GXH95"/>
      <c r="GXI95"/>
      <c r="GXJ95" s="137"/>
      <c r="GXK95" s="275"/>
      <c r="GXL95" s="272"/>
      <c r="GXM95" s="272"/>
      <c r="GXN95" s="273"/>
      <c r="GXO95" s="274"/>
      <c r="GXP95" s="274"/>
      <c r="GXQ95"/>
      <c r="GXR95"/>
      <c r="GXS95" s="137"/>
      <c r="GXT95" s="275"/>
      <c r="GXU95" s="272"/>
      <c r="GXV95" s="272"/>
      <c r="GXW95" s="273"/>
      <c r="GXX95" s="274"/>
      <c r="GXY95" s="274"/>
      <c r="GXZ95"/>
      <c r="GYA95"/>
      <c r="GYB95" s="137"/>
      <c r="GYC95" s="275"/>
      <c r="GYD95" s="272"/>
      <c r="GYE95" s="272"/>
      <c r="GYF95" s="273"/>
      <c r="GYG95" s="274"/>
      <c r="GYH95" s="274"/>
      <c r="GYI95"/>
      <c r="GYJ95"/>
      <c r="GYK95" s="137"/>
      <c r="GYL95" s="275"/>
      <c r="GYM95" s="272"/>
      <c r="GYN95" s="272"/>
      <c r="GYO95" s="273"/>
      <c r="GYP95" s="274"/>
      <c r="GYQ95" s="274"/>
      <c r="GYR95"/>
      <c r="GYS95"/>
      <c r="GYT95" s="137"/>
      <c r="GYU95" s="275"/>
      <c r="GYV95" s="272"/>
      <c r="GYW95" s="272"/>
      <c r="GYX95" s="273"/>
      <c r="GYY95" s="274"/>
      <c r="GYZ95" s="274"/>
      <c r="GZA95"/>
      <c r="GZB95"/>
      <c r="GZC95" s="137"/>
      <c r="GZD95" s="275"/>
      <c r="GZE95" s="272"/>
      <c r="GZF95" s="272"/>
      <c r="GZG95" s="273"/>
      <c r="GZH95" s="274"/>
      <c r="GZI95" s="274"/>
      <c r="GZJ95"/>
      <c r="GZK95"/>
      <c r="GZL95" s="137"/>
      <c r="GZM95" s="275"/>
      <c r="GZN95" s="272"/>
      <c r="GZO95" s="272"/>
      <c r="GZP95" s="273"/>
      <c r="GZQ95" s="274"/>
      <c r="GZR95" s="274"/>
      <c r="GZS95"/>
      <c r="GZT95"/>
      <c r="GZU95" s="137"/>
      <c r="GZV95" s="275"/>
      <c r="GZW95" s="272"/>
      <c r="GZX95" s="272"/>
      <c r="GZY95" s="273"/>
      <c r="GZZ95" s="274"/>
      <c r="HAA95" s="274"/>
      <c r="HAB95"/>
      <c r="HAC95"/>
      <c r="HAD95" s="137"/>
      <c r="HAE95" s="275"/>
      <c r="HAF95" s="272"/>
      <c r="HAG95" s="272"/>
      <c r="HAH95" s="273"/>
      <c r="HAI95" s="274"/>
      <c r="HAJ95" s="274"/>
      <c r="HAK95"/>
      <c r="HAL95"/>
      <c r="HAM95" s="137"/>
      <c r="HAN95" s="275"/>
      <c r="HAO95" s="272"/>
      <c r="HAP95" s="272"/>
      <c r="HAQ95" s="273"/>
      <c r="HAR95" s="274"/>
      <c r="HAS95" s="274"/>
      <c r="HAT95"/>
      <c r="HAU95"/>
      <c r="HAV95" s="137"/>
      <c r="HAW95" s="275"/>
      <c r="HAX95" s="272"/>
      <c r="HAY95" s="272"/>
      <c r="HAZ95" s="273"/>
      <c r="HBA95" s="274"/>
      <c r="HBB95" s="274"/>
      <c r="HBC95"/>
      <c r="HBD95"/>
      <c r="HBE95" s="137"/>
      <c r="HBF95" s="275"/>
      <c r="HBG95" s="272"/>
      <c r="HBH95" s="272"/>
      <c r="HBI95" s="273"/>
      <c r="HBJ95" s="274"/>
      <c r="HBK95" s="274"/>
      <c r="HBL95"/>
      <c r="HBM95"/>
      <c r="HBN95" s="137"/>
      <c r="HBO95" s="275"/>
      <c r="HBP95" s="272"/>
      <c r="HBQ95" s="272"/>
      <c r="HBR95" s="273"/>
      <c r="HBS95" s="274"/>
      <c r="HBT95" s="274"/>
      <c r="HBU95"/>
      <c r="HBV95"/>
      <c r="HBW95" s="137"/>
      <c r="HBX95" s="275"/>
      <c r="HBY95" s="272"/>
      <c r="HBZ95" s="272"/>
      <c r="HCA95" s="273"/>
      <c r="HCB95" s="274"/>
      <c r="HCC95" s="274"/>
      <c r="HCD95"/>
      <c r="HCE95"/>
      <c r="HCF95" s="137"/>
      <c r="HCG95" s="275"/>
      <c r="HCH95" s="272"/>
      <c r="HCI95" s="272"/>
      <c r="HCJ95" s="273"/>
      <c r="HCK95" s="274"/>
      <c r="HCL95" s="274"/>
      <c r="HCM95"/>
      <c r="HCN95"/>
      <c r="HCO95" s="137"/>
      <c r="HCP95" s="275"/>
      <c r="HCQ95" s="272"/>
      <c r="HCR95" s="272"/>
      <c r="HCS95" s="273"/>
      <c r="HCT95" s="274"/>
      <c r="HCU95" s="274"/>
      <c r="HCV95"/>
      <c r="HCW95"/>
      <c r="HCX95" s="137"/>
      <c r="HCY95" s="275"/>
      <c r="HCZ95" s="272"/>
      <c r="HDA95" s="272"/>
      <c r="HDB95" s="273"/>
      <c r="HDC95" s="274"/>
      <c r="HDD95" s="274"/>
      <c r="HDE95"/>
      <c r="HDF95"/>
      <c r="HDG95" s="137"/>
      <c r="HDH95" s="275"/>
      <c r="HDI95" s="272"/>
      <c r="HDJ95" s="272"/>
      <c r="HDK95" s="273"/>
      <c r="HDL95" s="274"/>
      <c r="HDM95" s="274"/>
      <c r="HDN95"/>
      <c r="HDO95"/>
      <c r="HDP95" s="137"/>
      <c r="HDQ95" s="275"/>
      <c r="HDR95" s="272"/>
      <c r="HDS95" s="272"/>
      <c r="HDT95" s="273"/>
      <c r="HDU95" s="274"/>
      <c r="HDV95" s="274"/>
      <c r="HDW95"/>
      <c r="HDX95"/>
      <c r="HDY95" s="137"/>
      <c r="HDZ95" s="275"/>
      <c r="HEA95" s="272"/>
      <c r="HEB95" s="272"/>
      <c r="HEC95" s="273"/>
      <c r="HED95" s="274"/>
      <c r="HEE95" s="274"/>
      <c r="HEF95"/>
      <c r="HEG95"/>
      <c r="HEH95" s="137"/>
      <c r="HEI95" s="275"/>
      <c r="HEJ95" s="272"/>
      <c r="HEK95" s="272"/>
      <c r="HEL95" s="273"/>
      <c r="HEM95" s="274"/>
      <c r="HEN95" s="274"/>
      <c r="HEO95"/>
      <c r="HEP95"/>
      <c r="HEQ95" s="137"/>
      <c r="HER95" s="275"/>
      <c r="HES95" s="272"/>
      <c r="HET95" s="272"/>
      <c r="HEU95" s="273"/>
      <c r="HEV95" s="274"/>
      <c r="HEW95" s="274"/>
      <c r="HEX95"/>
      <c r="HEY95"/>
      <c r="HEZ95" s="137"/>
      <c r="HFA95" s="275"/>
      <c r="HFB95" s="272"/>
      <c r="HFC95" s="272"/>
      <c r="HFD95" s="273"/>
      <c r="HFE95" s="274"/>
      <c r="HFF95" s="274"/>
      <c r="HFG95"/>
      <c r="HFH95"/>
      <c r="HFI95" s="137"/>
      <c r="HFJ95" s="275"/>
      <c r="HFK95" s="272"/>
      <c r="HFL95" s="272"/>
      <c r="HFM95" s="273"/>
      <c r="HFN95" s="274"/>
      <c r="HFO95" s="274"/>
      <c r="HFP95"/>
      <c r="HFQ95"/>
      <c r="HFR95" s="137"/>
      <c r="HFS95" s="275"/>
      <c r="HFT95" s="272"/>
      <c r="HFU95" s="272"/>
      <c r="HFV95" s="273"/>
      <c r="HFW95" s="274"/>
      <c r="HFX95" s="274"/>
      <c r="HFY95"/>
      <c r="HFZ95"/>
      <c r="HGA95" s="137"/>
      <c r="HGB95" s="275"/>
      <c r="HGC95" s="272"/>
      <c r="HGD95" s="272"/>
      <c r="HGE95" s="273"/>
      <c r="HGF95" s="274"/>
      <c r="HGG95" s="274"/>
      <c r="HGH95"/>
      <c r="HGI95"/>
      <c r="HGJ95" s="137"/>
      <c r="HGK95" s="275"/>
      <c r="HGL95" s="272"/>
      <c r="HGM95" s="272"/>
      <c r="HGN95" s="273"/>
      <c r="HGO95" s="274"/>
      <c r="HGP95" s="274"/>
      <c r="HGQ95"/>
      <c r="HGR95"/>
      <c r="HGS95" s="137"/>
      <c r="HGT95" s="275"/>
      <c r="HGU95" s="272"/>
      <c r="HGV95" s="272"/>
      <c r="HGW95" s="273"/>
      <c r="HGX95" s="274"/>
      <c r="HGY95" s="274"/>
      <c r="HGZ95"/>
      <c r="HHA95"/>
      <c r="HHB95" s="137"/>
      <c r="HHC95" s="275"/>
      <c r="HHD95" s="272"/>
      <c r="HHE95" s="272"/>
      <c r="HHF95" s="273"/>
      <c r="HHG95" s="274"/>
      <c r="HHH95" s="274"/>
      <c r="HHI95"/>
      <c r="HHJ95"/>
      <c r="HHK95" s="137"/>
      <c r="HHL95" s="275"/>
      <c r="HHM95" s="272"/>
      <c r="HHN95" s="272"/>
      <c r="HHO95" s="273"/>
      <c r="HHP95" s="274"/>
      <c r="HHQ95" s="274"/>
      <c r="HHR95"/>
      <c r="HHS95"/>
      <c r="HHT95" s="137"/>
      <c r="HHU95" s="275"/>
      <c r="HHV95" s="272"/>
      <c r="HHW95" s="272"/>
      <c r="HHX95" s="273"/>
      <c r="HHY95" s="274"/>
      <c r="HHZ95" s="274"/>
      <c r="HIA95"/>
      <c r="HIB95"/>
      <c r="HIC95" s="137"/>
      <c r="HID95" s="275"/>
      <c r="HIE95" s="272"/>
      <c r="HIF95" s="272"/>
      <c r="HIG95" s="273"/>
      <c r="HIH95" s="274"/>
      <c r="HII95" s="274"/>
      <c r="HIJ95"/>
      <c r="HIK95"/>
      <c r="HIL95" s="137"/>
      <c r="HIM95" s="275"/>
      <c r="HIN95" s="272"/>
      <c r="HIO95" s="272"/>
      <c r="HIP95" s="273"/>
      <c r="HIQ95" s="274"/>
      <c r="HIR95" s="274"/>
      <c r="HIS95"/>
      <c r="HIT95"/>
      <c r="HIU95" s="137"/>
      <c r="HIV95" s="275"/>
      <c r="HIW95" s="272"/>
      <c r="HIX95" s="272"/>
      <c r="HIY95" s="273"/>
      <c r="HIZ95" s="274"/>
      <c r="HJA95" s="274"/>
      <c r="HJB95"/>
      <c r="HJC95"/>
      <c r="HJD95" s="137"/>
      <c r="HJE95" s="275"/>
      <c r="HJF95" s="272"/>
      <c r="HJG95" s="272"/>
      <c r="HJH95" s="273"/>
      <c r="HJI95" s="274"/>
      <c r="HJJ95" s="274"/>
      <c r="HJK95"/>
      <c r="HJL95"/>
      <c r="HJM95" s="137"/>
      <c r="HJN95" s="275"/>
      <c r="HJO95" s="272"/>
      <c r="HJP95" s="272"/>
      <c r="HJQ95" s="273"/>
      <c r="HJR95" s="274"/>
      <c r="HJS95" s="274"/>
      <c r="HJT95"/>
      <c r="HJU95"/>
      <c r="HJV95" s="137"/>
      <c r="HJW95" s="275"/>
      <c r="HJX95" s="272"/>
      <c r="HJY95" s="272"/>
      <c r="HJZ95" s="273"/>
      <c r="HKA95" s="274"/>
      <c r="HKB95" s="274"/>
      <c r="HKC95"/>
      <c r="HKD95"/>
      <c r="HKE95" s="137"/>
      <c r="HKF95" s="275"/>
      <c r="HKG95" s="272"/>
      <c r="HKH95" s="272"/>
      <c r="HKI95" s="273"/>
      <c r="HKJ95" s="274"/>
      <c r="HKK95" s="274"/>
      <c r="HKL95"/>
      <c r="HKM95"/>
      <c r="HKN95" s="137"/>
      <c r="HKO95" s="275"/>
      <c r="HKP95" s="272"/>
      <c r="HKQ95" s="272"/>
      <c r="HKR95" s="273"/>
      <c r="HKS95" s="274"/>
      <c r="HKT95" s="274"/>
      <c r="HKU95"/>
      <c r="HKV95"/>
      <c r="HKW95" s="137"/>
      <c r="HKX95" s="275"/>
      <c r="HKY95" s="272"/>
      <c r="HKZ95" s="272"/>
      <c r="HLA95" s="273"/>
      <c r="HLB95" s="274"/>
      <c r="HLC95" s="274"/>
      <c r="HLD95"/>
      <c r="HLE95"/>
      <c r="HLF95" s="137"/>
      <c r="HLG95" s="275"/>
      <c r="HLH95" s="272"/>
      <c r="HLI95" s="272"/>
      <c r="HLJ95" s="273"/>
      <c r="HLK95" s="274"/>
      <c r="HLL95" s="274"/>
      <c r="HLM95"/>
      <c r="HLN95"/>
      <c r="HLO95" s="137"/>
      <c r="HLP95" s="275"/>
      <c r="HLQ95" s="272"/>
      <c r="HLR95" s="272"/>
      <c r="HLS95" s="273"/>
      <c r="HLT95" s="274"/>
      <c r="HLU95" s="274"/>
      <c r="HLV95"/>
      <c r="HLW95"/>
      <c r="HLX95" s="137"/>
      <c r="HLY95" s="275"/>
      <c r="HLZ95" s="272"/>
      <c r="HMA95" s="272"/>
      <c r="HMB95" s="273"/>
      <c r="HMC95" s="274"/>
      <c r="HMD95" s="274"/>
      <c r="HME95"/>
      <c r="HMF95"/>
      <c r="HMG95" s="137"/>
      <c r="HMH95" s="275"/>
      <c r="HMI95" s="272"/>
      <c r="HMJ95" s="272"/>
      <c r="HMK95" s="273"/>
      <c r="HML95" s="274"/>
      <c r="HMM95" s="274"/>
      <c r="HMN95"/>
      <c r="HMO95"/>
      <c r="HMP95" s="137"/>
      <c r="HMQ95" s="275"/>
      <c r="HMR95" s="272"/>
      <c r="HMS95" s="272"/>
      <c r="HMT95" s="273"/>
      <c r="HMU95" s="274"/>
      <c r="HMV95" s="274"/>
      <c r="HMW95"/>
      <c r="HMX95"/>
      <c r="HMY95" s="137"/>
      <c r="HMZ95" s="275"/>
      <c r="HNA95" s="272"/>
      <c r="HNB95" s="272"/>
      <c r="HNC95" s="273"/>
      <c r="HND95" s="274"/>
      <c r="HNE95" s="274"/>
      <c r="HNF95"/>
      <c r="HNG95"/>
      <c r="HNH95" s="137"/>
      <c r="HNI95" s="275"/>
      <c r="HNJ95" s="272"/>
      <c r="HNK95" s="272"/>
      <c r="HNL95" s="273"/>
      <c r="HNM95" s="274"/>
      <c r="HNN95" s="274"/>
      <c r="HNO95"/>
      <c r="HNP95"/>
      <c r="HNQ95" s="137"/>
      <c r="HNR95" s="275"/>
      <c r="HNS95" s="272"/>
      <c r="HNT95" s="272"/>
      <c r="HNU95" s="273"/>
      <c r="HNV95" s="274"/>
      <c r="HNW95" s="274"/>
      <c r="HNX95"/>
      <c r="HNY95"/>
      <c r="HNZ95" s="137"/>
      <c r="HOA95" s="275"/>
      <c r="HOB95" s="272"/>
      <c r="HOC95" s="272"/>
      <c r="HOD95" s="273"/>
      <c r="HOE95" s="274"/>
      <c r="HOF95" s="274"/>
      <c r="HOG95"/>
      <c r="HOH95"/>
      <c r="HOI95" s="137"/>
      <c r="HOJ95" s="275"/>
      <c r="HOK95" s="272"/>
      <c r="HOL95" s="272"/>
      <c r="HOM95" s="273"/>
      <c r="HON95" s="274"/>
      <c r="HOO95" s="274"/>
      <c r="HOP95"/>
      <c r="HOQ95"/>
      <c r="HOR95" s="137"/>
      <c r="HOS95" s="275"/>
      <c r="HOT95" s="272"/>
      <c r="HOU95" s="272"/>
      <c r="HOV95" s="273"/>
      <c r="HOW95" s="274"/>
      <c r="HOX95" s="274"/>
      <c r="HOY95"/>
      <c r="HOZ95"/>
      <c r="HPA95" s="137"/>
      <c r="HPB95" s="275"/>
      <c r="HPC95" s="272"/>
      <c r="HPD95" s="272"/>
      <c r="HPE95" s="273"/>
      <c r="HPF95" s="274"/>
      <c r="HPG95" s="274"/>
      <c r="HPH95"/>
      <c r="HPI95"/>
      <c r="HPJ95" s="137"/>
      <c r="HPK95" s="275"/>
      <c r="HPL95" s="272"/>
      <c r="HPM95" s="272"/>
      <c r="HPN95" s="273"/>
      <c r="HPO95" s="274"/>
      <c r="HPP95" s="274"/>
      <c r="HPQ95"/>
      <c r="HPR95"/>
      <c r="HPS95" s="137"/>
      <c r="HPT95" s="275"/>
      <c r="HPU95" s="272"/>
      <c r="HPV95" s="272"/>
      <c r="HPW95" s="273"/>
      <c r="HPX95" s="274"/>
      <c r="HPY95" s="274"/>
      <c r="HPZ95"/>
      <c r="HQA95"/>
      <c r="HQB95" s="137"/>
      <c r="HQC95" s="275"/>
      <c r="HQD95" s="272"/>
      <c r="HQE95" s="272"/>
      <c r="HQF95" s="273"/>
      <c r="HQG95" s="274"/>
      <c r="HQH95" s="274"/>
      <c r="HQI95"/>
      <c r="HQJ95"/>
      <c r="HQK95" s="137"/>
      <c r="HQL95" s="275"/>
      <c r="HQM95" s="272"/>
      <c r="HQN95" s="272"/>
      <c r="HQO95" s="273"/>
      <c r="HQP95" s="274"/>
      <c r="HQQ95" s="274"/>
      <c r="HQR95"/>
      <c r="HQS95"/>
      <c r="HQT95" s="137"/>
      <c r="HQU95" s="275"/>
      <c r="HQV95" s="272"/>
      <c r="HQW95" s="272"/>
      <c r="HQX95" s="273"/>
      <c r="HQY95" s="274"/>
      <c r="HQZ95" s="274"/>
      <c r="HRA95"/>
      <c r="HRB95"/>
      <c r="HRC95" s="137"/>
      <c r="HRD95" s="275"/>
      <c r="HRE95" s="272"/>
      <c r="HRF95" s="272"/>
      <c r="HRG95" s="273"/>
      <c r="HRH95" s="274"/>
      <c r="HRI95" s="274"/>
      <c r="HRJ95"/>
      <c r="HRK95"/>
      <c r="HRL95" s="137"/>
      <c r="HRM95" s="275"/>
      <c r="HRN95" s="272"/>
      <c r="HRO95" s="272"/>
      <c r="HRP95" s="273"/>
      <c r="HRQ95" s="274"/>
      <c r="HRR95" s="274"/>
      <c r="HRS95"/>
      <c r="HRT95"/>
      <c r="HRU95" s="137"/>
      <c r="HRV95" s="275"/>
      <c r="HRW95" s="272"/>
      <c r="HRX95" s="272"/>
      <c r="HRY95" s="273"/>
      <c r="HRZ95" s="274"/>
      <c r="HSA95" s="274"/>
      <c r="HSB95"/>
      <c r="HSC95"/>
      <c r="HSD95" s="137"/>
      <c r="HSE95" s="275"/>
      <c r="HSF95" s="272"/>
      <c r="HSG95" s="272"/>
      <c r="HSH95" s="273"/>
      <c r="HSI95" s="274"/>
      <c r="HSJ95" s="274"/>
      <c r="HSK95"/>
      <c r="HSL95"/>
      <c r="HSM95" s="137"/>
      <c r="HSN95" s="275"/>
      <c r="HSO95" s="272"/>
      <c r="HSP95" s="272"/>
      <c r="HSQ95" s="273"/>
      <c r="HSR95" s="274"/>
      <c r="HSS95" s="274"/>
      <c r="HST95"/>
      <c r="HSU95"/>
      <c r="HSV95" s="137"/>
      <c r="HSW95" s="275"/>
      <c r="HSX95" s="272"/>
      <c r="HSY95" s="272"/>
      <c r="HSZ95" s="273"/>
      <c r="HTA95" s="274"/>
      <c r="HTB95" s="274"/>
      <c r="HTC95"/>
      <c r="HTD95"/>
      <c r="HTE95" s="137"/>
      <c r="HTF95" s="275"/>
      <c r="HTG95" s="272"/>
      <c r="HTH95" s="272"/>
      <c r="HTI95" s="273"/>
      <c r="HTJ95" s="274"/>
      <c r="HTK95" s="274"/>
      <c r="HTL95"/>
      <c r="HTM95"/>
      <c r="HTN95" s="137"/>
      <c r="HTO95" s="275"/>
      <c r="HTP95" s="272"/>
      <c r="HTQ95" s="272"/>
      <c r="HTR95" s="273"/>
      <c r="HTS95" s="274"/>
      <c r="HTT95" s="274"/>
      <c r="HTU95"/>
      <c r="HTV95"/>
      <c r="HTW95" s="137"/>
      <c r="HTX95" s="275"/>
      <c r="HTY95" s="272"/>
      <c r="HTZ95" s="272"/>
      <c r="HUA95" s="273"/>
      <c r="HUB95" s="274"/>
      <c r="HUC95" s="274"/>
      <c r="HUD95"/>
      <c r="HUE95"/>
      <c r="HUF95" s="137"/>
      <c r="HUG95" s="275"/>
      <c r="HUH95" s="272"/>
      <c r="HUI95" s="272"/>
      <c r="HUJ95" s="273"/>
      <c r="HUK95" s="274"/>
      <c r="HUL95" s="274"/>
      <c r="HUM95"/>
      <c r="HUN95"/>
      <c r="HUO95" s="137"/>
      <c r="HUP95" s="275"/>
      <c r="HUQ95" s="272"/>
      <c r="HUR95" s="272"/>
      <c r="HUS95" s="273"/>
      <c r="HUT95" s="274"/>
      <c r="HUU95" s="274"/>
      <c r="HUV95"/>
      <c r="HUW95"/>
      <c r="HUX95" s="137"/>
      <c r="HUY95" s="275"/>
      <c r="HUZ95" s="272"/>
      <c r="HVA95" s="272"/>
      <c r="HVB95" s="273"/>
      <c r="HVC95" s="274"/>
      <c r="HVD95" s="274"/>
      <c r="HVE95"/>
      <c r="HVF95"/>
      <c r="HVG95" s="137"/>
      <c r="HVH95" s="275"/>
      <c r="HVI95" s="272"/>
      <c r="HVJ95" s="272"/>
      <c r="HVK95" s="273"/>
      <c r="HVL95" s="274"/>
      <c r="HVM95" s="274"/>
      <c r="HVN95"/>
      <c r="HVO95"/>
      <c r="HVP95" s="137"/>
      <c r="HVQ95" s="275"/>
      <c r="HVR95" s="272"/>
      <c r="HVS95" s="272"/>
      <c r="HVT95" s="273"/>
      <c r="HVU95" s="274"/>
      <c r="HVV95" s="274"/>
      <c r="HVW95"/>
      <c r="HVX95"/>
      <c r="HVY95" s="137"/>
      <c r="HVZ95" s="275"/>
      <c r="HWA95" s="272"/>
      <c r="HWB95" s="272"/>
      <c r="HWC95" s="273"/>
      <c r="HWD95" s="274"/>
      <c r="HWE95" s="274"/>
      <c r="HWF95"/>
      <c r="HWG95"/>
      <c r="HWH95" s="137"/>
      <c r="HWI95" s="275"/>
      <c r="HWJ95" s="272"/>
      <c r="HWK95" s="272"/>
      <c r="HWL95" s="273"/>
      <c r="HWM95" s="274"/>
      <c r="HWN95" s="274"/>
      <c r="HWO95"/>
      <c r="HWP95"/>
      <c r="HWQ95" s="137"/>
      <c r="HWR95" s="275"/>
      <c r="HWS95" s="272"/>
      <c r="HWT95" s="272"/>
      <c r="HWU95" s="273"/>
      <c r="HWV95" s="274"/>
      <c r="HWW95" s="274"/>
      <c r="HWX95"/>
      <c r="HWY95"/>
      <c r="HWZ95" s="137"/>
      <c r="HXA95" s="275"/>
      <c r="HXB95" s="272"/>
      <c r="HXC95" s="272"/>
      <c r="HXD95" s="273"/>
      <c r="HXE95" s="274"/>
      <c r="HXF95" s="274"/>
      <c r="HXG95"/>
      <c r="HXH95"/>
      <c r="HXI95" s="137"/>
      <c r="HXJ95" s="275"/>
      <c r="HXK95" s="272"/>
      <c r="HXL95" s="272"/>
      <c r="HXM95" s="273"/>
      <c r="HXN95" s="274"/>
      <c r="HXO95" s="274"/>
      <c r="HXP95"/>
      <c r="HXQ95"/>
      <c r="HXR95" s="137"/>
      <c r="HXS95" s="275"/>
      <c r="HXT95" s="272"/>
      <c r="HXU95" s="272"/>
      <c r="HXV95" s="273"/>
      <c r="HXW95" s="274"/>
      <c r="HXX95" s="274"/>
      <c r="HXY95"/>
      <c r="HXZ95"/>
      <c r="HYA95" s="137"/>
      <c r="HYB95" s="275"/>
      <c r="HYC95" s="272"/>
      <c r="HYD95" s="272"/>
      <c r="HYE95" s="273"/>
      <c r="HYF95" s="274"/>
      <c r="HYG95" s="274"/>
      <c r="HYH95"/>
      <c r="HYI95"/>
      <c r="HYJ95" s="137"/>
      <c r="HYK95" s="275"/>
      <c r="HYL95" s="272"/>
      <c r="HYM95" s="272"/>
      <c r="HYN95" s="273"/>
      <c r="HYO95" s="274"/>
      <c r="HYP95" s="274"/>
      <c r="HYQ95"/>
      <c r="HYR95"/>
      <c r="HYS95" s="137"/>
      <c r="HYT95" s="275"/>
      <c r="HYU95" s="272"/>
      <c r="HYV95" s="272"/>
      <c r="HYW95" s="273"/>
      <c r="HYX95" s="274"/>
      <c r="HYY95" s="274"/>
      <c r="HYZ95"/>
      <c r="HZA95"/>
      <c r="HZB95" s="137"/>
      <c r="HZC95" s="275"/>
      <c r="HZD95" s="272"/>
      <c r="HZE95" s="272"/>
      <c r="HZF95" s="273"/>
      <c r="HZG95" s="274"/>
      <c r="HZH95" s="274"/>
      <c r="HZI95"/>
      <c r="HZJ95"/>
      <c r="HZK95" s="137"/>
      <c r="HZL95" s="275"/>
      <c r="HZM95" s="272"/>
      <c r="HZN95" s="272"/>
      <c r="HZO95" s="273"/>
      <c r="HZP95" s="274"/>
      <c r="HZQ95" s="274"/>
      <c r="HZR95"/>
      <c r="HZS95"/>
      <c r="HZT95" s="137"/>
      <c r="HZU95" s="275"/>
      <c r="HZV95" s="272"/>
      <c r="HZW95" s="272"/>
      <c r="HZX95" s="273"/>
      <c r="HZY95" s="274"/>
      <c r="HZZ95" s="274"/>
      <c r="IAA95"/>
      <c r="IAB95"/>
      <c r="IAC95" s="137"/>
      <c r="IAD95" s="275"/>
      <c r="IAE95" s="272"/>
      <c r="IAF95" s="272"/>
      <c r="IAG95" s="273"/>
      <c r="IAH95" s="274"/>
      <c r="IAI95" s="274"/>
      <c r="IAJ95"/>
      <c r="IAK95"/>
      <c r="IAL95" s="137"/>
      <c r="IAM95" s="275"/>
      <c r="IAN95" s="272"/>
      <c r="IAO95" s="272"/>
      <c r="IAP95" s="273"/>
      <c r="IAQ95" s="274"/>
      <c r="IAR95" s="274"/>
      <c r="IAS95"/>
      <c r="IAT95"/>
      <c r="IAU95" s="137"/>
      <c r="IAV95" s="275"/>
      <c r="IAW95" s="272"/>
      <c r="IAX95" s="272"/>
      <c r="IAY95" s="273"/>
      <c r="IAZ95" s="274"/>
      <c r="IBA95" s="274"/>
      <c r="IBB95"/>
      <c r="IBC95"/>
      <c r="IBD95" s="137"/>
      <c r="IBE95" s="275"/>
      <c r="IBF95" s="272"/>
      <c r="IBG95" s="272"/>
      <c r="IBH95" s="273"/>
      <c r="IBI95" s="274"/>
      <c r="IBJ95" s="274"/>
      <c r="IBK95"/>
      <c r="IBL95"/>
      <c r="IBM95" s="137"/>
      <c r="IBN95" s="275"/>
      <c r="IBO95" s="272"/>
      <c r="IBP95" s="272"/>
      <c r="IBQ95" s="273"/>
      <c r="IBR95" s="274"/>
      <c r="IBS95" s="274"/>
      <c r="IBT95"/>
      <c r="IBU95"/>
      <c r="IBV95" s="137"/>
      <c r="IBW95" s="275"/>
      <c r="IBX95" s="272"/>
      <c r="IBY95" s="272"/>
      <c r="IBZ95" s="273"/>
      <c r="ICA95" s="274"/>
      <c r="ICB95" s="274"/>
      <c r="ICC95"/>
      <c r="ICD95"/>
      <c r="ICE95" s="137"/>
      <c r="ICF95" s="275"/>
      <c r="ICG95" s="272"/>
      <c r="ICH95" s="272"/>
      <c r="ICI95" s="273"/>
      <c r="ICJ95" s="274"/>
      <c r="ICK95" s="274"/>
      <c r="ICL95"/>
      <c r="ICM95"/>
      <c r="ICN95" s="137"/>
      <c r="ICO95" s="275"/>
      <c r="ICP95" s="272"/>
      <c r="ICQ95" s="272"/>
      <c r="ICR95" s="273"/>
      <c r="ICS95" s="274"/>
      <c r="ICT95" s="274"/>
      <c r="ICU95"/>
      <c r="ICV95"/>
      <c r="ICW95" s="137"/>
      <c r="ICX95" s="275"/>
      <c r="ICY95" s="272"/>
      <c r="ICZ95" s="272"/>
      <c r="IDA95" s="273"/>
      <c r="IDB95" s="274"/>
      <c r="IDC95" s="274"/>
      <c r="IDD95"/>
      <c r="IDE95"/>
      <c r="IDF95" s="137"/>
      <c r="IDG95" s="275"/>
      <c r="IDH95" s="272"/>
      <c r="IDI95" s="272"/>
      <c r="IDJ95" s="273"/>
      <c r="IDK95" s="274"/>
      <c r="IDL95" s="274"/>
      <c r="IDM95"/>
      <c r="IDN95"/>
      <c r="IDO95" s="137"/>
      <c r="IDP95" s="275"/>
      <c r="IDQ95" s="272"/>
      <c r="IDR95" s="272"/>
      <c r="IDS95" s="273"/>
      <c r="IDT95" s="274"/>
      <c r="IDU95" s="274"/>
      <c r="IDV95"/>
      <c r="IDW95"/>
      <c r="IDX95" s="137"/>
      <c r="IDY95" s="275"/>
      <c r="IDZ95" s="272"/>
      <c r="IEA95" s="272"/>
      <c r="IEB95" s="273"/>
      <c r="IEC95" s="274"/>
      <c r="IED95" s="274"/>
      <c r="IEE95"/>
      <c r="IEF95"/>
      <c r="IEG95" s="137"/>
      <c r="IEH95" s="275"/>
      <c r="IEI95" s="272"/>
      <c r="IEJ95" s="272"/>
      <c r="IEK95" s="273"/>
      <c r="IEL95" s="274"/>
      <c r="IEM95" s="274"/>
      <c r="IEN95"/>
      <c r="IEO95"/>
      <c r="IEP95" s="137"/>
      <c r="IEQ95" s="275"/>
      <c r="IER95" s="272"/>
      <c r="IES95" s="272"/>
      <c r="IET95" s="273"/>
      <c r="IEU95" s="274"/>
      <c r="IEV95" s="274"/>
      <c r="IEW95"/>
      <c r="IEX95"/>
      <c r="IEY95" s="137"/>
      <c r="IEZ95" s="275"/>
      <c r="IFA95" s="272"/>
      <c r="IFB95" s="272"/>
      <c r="IFC95" s="273"/>
      <c r="IFD95" s="274"/>
      <c r="IFE95" s="274"/>
      <c r="IFF95"/>
      <c r="IFG95"/>
      <c r="IFH95" s="137"/>
      <c r="IFI95" s="275"/>
      <c r="IFJ95" s="272"/>
      <c r="IFK95" s="272"/>
      <c r="IFL95" s="273"/>
      <c r="IFM95" s="274"/>
      <c r="IFN95" s="274"/>
      <c r="IFO95"/>
      <c r="IFP95"/>
      <c r="IFQ95" s="137"/>
      <c r="IFR95" s="275"/>
      <c r="IFS95" s="272"/>
      <c r="IFT95" s="272"/>
      <c r="IFU95" s="273"/>
      <c r="IFV95" s="274"/>
      <c r="IFW95" s="274"/>
      <c r="IFX95"/>
      <c r="IFY95"/>
      <c r="IFZ95" s="137"/>
      <c r="IGA95" s="275"/>
      <c r="IGB95" s="272"/>
      <c r="IGC95" s="272"/>
      <c r="IGD95" s="273"/>
      <c r="IGE95" s="274"/>
      <c r="IGF95" s="274"/>
      <c r="IGG95"/>
      <c r="IGH95"/>
      <c r="IGI95" s="137"/>
      <c r="IGJ95" s="275"/>
      <c r="IGK95" s="272"/>
      <c r="IGL95" s="272"/>
      <c r="IGM95" s="273"/>
      <c r="IGN95" s="274"/>
      <c r="IGO95" s="274"/>
      <c r="IGP95"/>
      <c r="IGQ95"/>
      <c r="IGR95" s="137"/>
      <c r="IGS95" s="275"/>
      <c r="IGT95" s="272"/>
      <c r="IGU95" s="272"/>
      <c r="IGV95" s="273"/>
      <c r="IGW95" s="274"/>
      <c r="IGX95" s="274"/>
      <c r="IGY95"/>
      <c r="IGZ95"/>
      <c r="IHA95" s="137"/>
      <c r="IHB95" s="275"/>
      <c r="IHC95" s="272"/>
      <c r="IHD95" s="272"/>
      <c r="IHE95" s="273"/>
      <c r="IHF95" s="274"/>
      <c r="IHG95" s="274"/>
      <c r="IHH95"/>
      <c r="IHI95"/>
      <c r="IHJ95" s="137"/>
      <c r="IHK95" s="275"/>
      <c r="IHL95" s="272"/>
      <c r="IHM95" s="272"/>
      <c r="IHN95" s="273"/>
      <c r="IHO95" s="274"/>
      <c r="IHP95" s="274"/>
      <c r="IHQ95"/>
      <c r="IHR95"/>
      <c r="IHS95" s="137"/>
      <c r="IHT95" s="275"/>
      <c r="IHU95" s="272"/>
      <c r="IHV95" s="272"/>
      <c r="IHW95" s="273"/>
      <c r="IHX95" s="274"/>
      <c r="IHY95" s="274"/>
      <c r="IHZ95"/>
      <c r="IIA95"/>
      <c r="IIB95" s="137"/>
      <c r="IIC95" s="275"/>
      <c r="IID95" s="272"/>
      <c r="IIE95" s="272"/>
      <c r="IIF95" s="273"/>
      <c r="IIG95" s="274"/>
      <c r="IIH95" s="274"/>
      <c r="III95"/>
      <c r="IIJ95"/>
      <c r="IIK95" s="137"/>
      <c r="IIL95" s="275"/>
      <c r="IIM95" s="272"/>
      <c r="IIN95" s="272"/>
      <c r="IIO95" s="273"/>
      <c r="IIP95" s="274"/>
      <c r="IIQ95" s="274"/>
      <c r="IIR95"/>
      <c r="IIS95"/>
      <c r="IIT95" s="137"/>
      <c r="IIU95" s="275"/>
      <c r="IIV95" s="272"/>
      <c r="IIW95" s="272"/>
      <c r="IIX95" s="273"/>
      <c r="IIY95" s="274"/>
      <c r="IIZ95" s="274"/>
      <c r="IJA95"/>
      <c r="IJB95"/>
      <c r="IJC95" s="137"/>
      <c r="IJD95" s="275"/>
      <c r="IJE95" s="272"/>
      <c r="IJF95" s="272"/>
      <c r="IJG95" s="273"/>
      <c r="IJH95" s="274"/>
      <c r="IJI95" s="274"/>
      <c r="IJJ95"/>
      <c r="IJK95"/>
      <c r="IJL95" s="137"/>
      <c r="IJM95" s="275"/>
      <c r="IJN95" s="272"/>
      <c r="IJO95" s="272"/>
      <c r="IJP95" s="273"/>
      <c r="IJQ95" s="274"/>
      <c r="IJR95" s="274"/>
      <c r="IJS95"/>
      <c r="IJT95"/>
      <c r="IJU95" s="137"/>
      <c r="IJV95" s="275"/>
      <c r="IJW95" s="272"/>
      <c r="IJX95" s="272"/>
      <c r="IJY95" s="273"/>
      <c r="IJZ95" s="274"/>
      <c r="IKA95" s="274"/>
      <c r="IKB95"/>
      <c r="IKC95"/>
      <c r="IKD95" s="137"/>
      <c r="IKE95" s="275"/>
      <c r="IKF95" s="272"/>
      <c r="IKG95" s="272"/>
      <c r="IKH95" s="273"/>
      <c r="IKI95" s="274"/>
      <c r="IKJ95" s="274"/>
      <c r="IKK95"/>
      <c r="IKL95"/>
      <c r="IKM95" s="137"/>
      <c r="IKN95" s="275"/>
      <c r="IKO95" s="272"/>
      <c r="IKP95" s="272"/>
      <c r="IKQ95" s="273"/>
      <c r="IKR95" s="274"/>
      <c r="IKS95" s="274"/>
      <c r="IKT95"/>
      <c r="IKU95"/>
      <c r="IKV95" s="137"/>
      <c r="IKW95" s="275"/>
      <c r="IKX95" s="272"/>
      <c r="IKY95" s="272"/>
      <c r="IKZ95" s="273"/>
      <c r="ILA95" s="274"/>
      <c r="ILB95" s="274"/>
      <c r="ILC95"/>
      <c r="ILD95"/>
      <c r="ILE95" s="137"/>
      <c r="ILF95" s="275"/>
      <c r="ILG95" s="272"/>
      <c r="ILH95" s="272"/>
      <c r="ILI95" s="273"/>
      <c r="ILJ95" s="274"/>
      <c r="ILK95" s="274"/>
      <c r="ILL95"/>
      <c r="ILM95"/>
      <c r="ILN95" s="137"/>
      <c r="ILO95" s="275"/>
      <c r="ILP95" s="272"/>
      <c r="ILQ95" s="272"/>
      <c r="ILR95" s="273"/>
      <c r="ILS95" s="274"/>
      <c r="ILT95" s="274"/>
      <c r="ILU95"/>
      <c r="ILV95"/>
      <c r="ILW95" s="137"/>
      <c r="ILX95" s="275"/>
      <c r="ILY95" s="272"/>
      <c r="ILZ95" s="272"/>
      <c r="IMA95" s="273"/>
      <c r="IMB95" s="274"/>
      <c r="IMC95" s="274"/>
      <c r="IMD95"/>
      <c r="IME95"/>
      <c r="IMF95" s="137"/>
      <c r="IMG95" s="275"/>
      <c r="IMH95" s="272"/>
      <c r="IMI95" s="272"/>
      <c r="IMJ95" s="273"/>
      <c r="IMK95" s="274"/>
      <c r="IML95" s="274"/>
      <c r="IMM95"/>
      <c r="IMN95"/>
      <c r="IMO95" s="137"/>
      <c r="IMP95" s="275"/>
      <c r="IMQ95" s="272"/>
      <c r="IMR95" s="272"/>
      <c r="IMS95" s="273"/>
      <c r="IMT95" s="274"/>
      <c r="IMU95" s="274"/>
      <c r="IMV95"/>
      <c r="IMW95"/>
      <c r="IMX95" s="137"/>
      <c r="IMY95" s="275"/>
      <c r="IMZ95" s="272"/>
      <c r="INA95" s="272"/>
      <c r="INB95" s="273"/>
      <c r="INC95" s="274"/>
      <c r="IND95" s="274"/>
      <c r="INE95"/>
      <c r="INF95"/>
      <c r="ING95" s="137"/>
      <c r="INH95" s="275"/>
      <c r="INI95" s="272"/>
      <c r="INJ95" s="272"/>
      <c r="INK95" s="273"/>
      <c r="INL95" s="274"/>
      <c r="INM95" s="274"/>
      <c r="INN95"/>
      <c r="INO95"/>
      <c r="INP95" s="137"/>
      <c r="INQ95" s="275"/>
      <c r="INR95" s="272"/>
      <c r="INS95" s="272"/>
      <c r="INT95" s="273"/>
      <c r="INU95" s="274"/>
      <c r="INV95" s="274"/>
      <c r="INW95"/>
      <c r="INX95"/>
      <c r="INY95" s="137"/>
      <c r="INZ95" s="275"/>
      <c r="IOA95" s="272"/>
      <c r="IOB95" s="272"/>
      <c r="IOC95" s="273"/>
      <c r="IOD95" s="274"/>
      <c r="IOE95" s="274"/>
      <c r="IOF95"/>
      <c r="IOG95"/>
      <c r="IOH95" s="137"/>
      <c r="IOI95" s="275"/>
      <c r="IOJ95" s="272"/>
      <c r="IOK95" s="272"/>
      <c r="IOL95" s="273"/>
      <c r="IOM95" s="274"/>
      <c r="ION95" s="274"/>
      <c r="IOO95"/>
      <c r="IOP95"/>
      <c r="IOQ95" s="137"/>
      <c r="IOR95" s="275"/>
      <c r="IOS95" s="272"/>
      <c r="IOT95" s="272"/>
      <c r="IOU95" s="273"/>
      <c r="IOV95" s="274"/>
      <c r="IOW95" s="274"/>
      <c r="IOX95"/>
      <c r="IOY95"/>
      <c r="IOZ95" s="137"/>
      <c r="IPA95" s="275"/>
      <c r="IPB95" s="272"/>
      <c r="IPC95" s="272"/>
      <c r="IPD95" s="273"/>
      <c r="IPE95" s="274"/>
      <c r="IPF95" s="274"/>
      <c r="IPG95"/>
      <c r="IPH95"/>
      <c r="IPI95" s="137"/>
      <c r="IPJ95" s="275"/>
      <c r="IPK95" s="272"/>
      <c r="IPL95" s="272"/>
      <c r="IPM95" s="273"/>
      <c r="IPN95" s="274"/>
      <c r="IPO95" s="274"/>
      <c r="IPP95"/>
      <c r="IPQ95"/>
      <c r="IPR95" s="137"/>
      <c r="IPS95" s="275"/>
      <c r="IPT95" s="272"/>
      <c r="IPU95" s="272"/>
      <c r="IPV95" s="273"/>
      <c r="IPW95" s="274"/>
      <c r="IPX95" s="274"/>
      <c r="IPY95"/>
      <c r="IPZ95"/>
      <c r="IQA95" s="137"/>
      <c r="IQB95" s="275"/>
      <c r="IQC95" s="272"/>
      <c r="IQD95" s="272"/>
      <c r="IQE95" s="273"/>
      <c r="IQF95" s="274"/>
      <c r="IQG95" s="274"/>
      <c r="IQH95"/>
      <c r="IQI95"/>
      <c r="IQJ95" s="137"/>
      <c r="IQK95" s="275"/>
      <c r="IQL95" s="272"/>
      <c r="IQM95" s="272"/>
      <c r="IQN95" s="273"/>
      <c r="IQO95" s="274"/>
      <c r="IQP95" s="274"/>
      <c r="IQQ95"/>
      <c r="IQR95"/>
      <c r="IQS95" s="137"/>
      <c r="IQT95" s="275"/>
      <c r="IQU95" s="272"/>
      <c r="IQV95" s="272"/>
      <c r="IQW95" s="273"/>
      <c r="IQX95" s="274"/>
      <c r="IQY95" s="274"/>
      <c r="IQZ95"/>
      <c r="IRA95"/>
      <c r="IRB95" s="137"/>
      <c r="IRC95" s="275"/>
      <c r="IRD95" s="272"/>
      <c r="IRE95" s="272"/>
      <c r="IRF95" s="273"/>
      <c r="IRG95" s="274"/>
      <c r="IRH95" s="274"/>
      <c r="IRI95"/>
      <c r="IRJ95"/>
      <c r="IRK95" s="137"/>
      <c r="IRL95" s="275"/>
      <c r="IRM95" s="272"/>
      <c r="IRN95" s="272"/>
      <c r="IRO95" s="273"/>
      <c r="IRP95" s="274"/>
      <c r="IRQ95" s="274"/>
      <c r="IRR95"/>
      <c r="IRS95"/>
      <c r="IRT95" s="137"/>
      <c r="IRU95" s="275"/>
      <c r="IRV95" s="272"/>
      <c r="IRW95" s="272"/>
      <c r="IRX95" s="273"/>
      <c r="IRY95" s="274"/>
      <c r="IRZ95" s="274"/>
      <c r="ISA95"/>
      <c r="ISB95"/>
      <c r="ISC95" s="137"/>
      <c r="ISD95" s="275"/>
      <c r="ISE95" s="272"/>
      <c r="ISF95" s="272"/>
      <c r="ISG95" s="273"/>
      <c r="ISH95" s="274"/>
      <c r="ISI95" s="274"/>
      <c r="ISJ95"/>
      <c r="ISK95"/>
      <c r="ISL95" s="137"/>
      <c r="ISM95" s="275"/>
      <c r="ISN95" s="272"/>
      <c r="ISO95" s="272"/>
      <c r="ISP95" s="273"/>
      <c r="ISQ95" s="274"/>
      <c r="ISR95" s="274"/>
      <c r="ISS95"/>
      <c r="IST95"/>
      <c r="ISU95" s="137"/>
      <c r="ISV95" s="275"/>
      <c r="ISW95" s="272"/>
      <c r="ISX95" s="272"/>
      <c r="ISY95" s="273"/>
      <c r="ISZ95" s="274"/>
      <c r="ITA95" s="274"/>
      <c r="ITB95"/>
      <c r="ITC95"/>
      <c r="ITD95" s="137"/>
      <c r="ITE95" s="275"/>
      <c r="ITF95" s="272"/>
      <c r="ITG95" s="272"/>
      <c r="ITH95" s="273"/>
      <c r="ITI95" s="274"/>
      <c r="ITJ95" s="274"/>
      <c r="ITK95"/>
      <c r="ITL95"/>
      <c r="ITM95" s="137"/>
      <c r="ITN95" s="275"/>
      <c r="ITO95" s="272"/>
      <c r="ITP95" s="272"/>
      <c r="ITQ95" s="273"/>
      <c r="ITR95" s="274"/>
      <c r="ITS95" s="274"/>
      <c r="ITT95"/>
      <c r="ITU95"/>
      <c r="ITV95" s="137"/>
      <c r="ITW95" s="275"/>
      <c r="ITX95" s="272"/>
      <c r="ITY95" s="272"/>
      <c r="ITZ95" s="273"/>
      <c r="IUA95" s="274"/>
      <c r="IUB95" s="274"/>
      <c r="IUC95"/>
      <c r="IUD95"/>
      <c r="IUE95" s="137"/>
      <c r="IUF95" s="275"/>
      <c r="IUG95" s="272"/>
      <c r="IUH95" s="272"/>
      <c r="IUI95" s="273"/>
      <c r="IUJ95" s="274"/>
      <c r="IUK95" s="274"/>
      <c r="IUL95"/>
      <c r="IUM95"/>
      <c r="IUN95" s="137"/>
      <c r="IUO95" s="275"/>
      <c r="IUP95" s="272"/>
      <c r="IUQ95" s="272"/>
      <c r="IUR95" s="273"/>
      <c r="IUS95" s="274"/>
      <c r="IUT95" s="274"/>
      <c r="IUU95"/>
      <c r="IUV95"/>
      <c r="IUW95" s="137"/>
      <c r="IUX95" s="275"/>
      <c r="IUY95" s="272"/>
      <c r="IUZ95" s="272"/>
      <c r="IVA95" s="273"/>
      <c r="IVB95" s="274"/>
      <c r="IVC95" s="274"/>
      <c r="IVD95"/>
      <c r="IVE95"/>
      <c r="IVF95" s="137"/>
      <c r="IVG95" s="275"/>
      <c r="IVH95" s="272"/>
      <c r="IVI95" s="272"/>
      <c r="IVJ95" s="273"/>
      <c r="IVK95" s="274"/>
      <c r="IVL95" s="274"/>
      <c r="IVM95"/>
      <c r="IVN95"/>
      <c r="IVO95" s="137"/>
      <c r="IVP95" s="275"/>
      <c r="IVQ95" s="272"/>
      <c r="IVR95" s="272"/>
      <c r="IVS95" s="273"/>
      <c r="IVT95" s="274"/>
      <c r="IVU95" s="274"/>
      <c r="IVV95"/>
      <c r="IVW95"/>
      <c r="IVX95" s="137"/>
      <c r="IVY95" s="275"/>
      <c r="IVZ95" s="272"/>
      <c r="IWA95" s="272"/>
      <c r="IWB95" s="273"/>
      <c r="IWC95" s="274"/>
      <c r="IWD95" s="274"/>
      <c r="IWE95"/>
      <c r="IWF95"/>
      <c r="IWG95" s="137"/>
      <c r="IWH95" s="275"/>
      <c r="IWI95" s="272"/>
      <c r="IWJ95" s="272"/>
      <c r="IWK95" s="273"/>
      <c r="IWL95" s="274"/>
      <c r="IWM95" s="274"/>
      <c r="IWN95"/>
      <c r="IWO95"/>
      <c r="IWP95" s="137"/>
      <c r="IWQ95" s="275"/>
      <c r="IWR95" s="272"/>
      <c r="IWS95" s="272"/>
      <c r="IWT95" s="273"/>
      <c r="IWU95" s="274"/>
      <c r="IWV95" s="274"/>
      <c r="IWW95"/>
      <c r="IWX95"/>
      <c r="IWY95" s="137"/>
      <c r="IWZ95" s="275"/>
      <c r="IXA95" s="272"/>
      <c r="IXB95" s="272"/>
      <c r="IXC95" s="273"/>
      <c r="IXD95" s="274"/>
      <c r="IXE95" s="274"/>
      <c r="IXF95"/>
      <c r="IXG95"/>
      <c r="IXH95" s="137"/>
      <c r="IXI95" s="275"/>
      <c r="IXJ95" s="272"/>
      <c r="IXK95" s="272"/>
      <c r="IXL95" s="273"/>
      <c r="IXM95" s="274"/>
      <c r="IXN95" s="274"/>
      <c r="IXO95"/>
      <c r="IXP95"/>
      <c r="IXQ95" s="137"/>
      <c r="IXR95" s="275"/>
      <c r="IXS95" s="272"/>
      <c r="IXT95" s="272"/>
      <c r="IXU95" s="273"/>
      <c r="IXV95" s="274"/>
      <c r="IXW95" s="274"/>
      <c r="IXX95"/>
      <c r="IXY95"/>
      <c r="IXZ95" s="137"/>
      <c r="IYA95" s="275"/>
      <c r="IYB95" s="272"/>
      <c r="IYC95" s="272"/>
      <c r="IYD95" s="273"/>
      <c r="IYE95" s="274"/>
      <c r="IYF95" s="274"/>
      <c r="IYG95"/>
      <c r="IYH95"/>
      <c r="IYI95" s="137"/>
      <c r="IYJ95" s="275"/>
      <c r="IYK95" s="272"/>
      <c r="IYL95" s="272"/>
      <c r="IYM95" s="273"/>
      <c r="IYN95" s="274"/>
      <c r="IYO95" s="274"/>
      <c r="IYP95"/>
      <c r="IYQ95"/>
      <c r="IYR95" s="137"/>
      <c r="IYS95" s="275"/>
      <c r="IYT95" s="272"/>
      <c r="IYU95" s="272"/>
      <c r="IYV95" s="273"/>
      <c r="IYW95" s="274"/>
      <c r="IYX95" s="274"/>
      <c r="IYY95"/>
      <c r="IYZ95"/>
      <c r="IZA95" s="137"/>
      <c r="IZB95" s="275"/>
      <c r="IZC95" s="272"/>
      <c r="IZD95" s="272"/>
      <c r="IZE95" s="273"/>
      <c r="IZF95" s="274"/>
      <c r="IZG95" s="274"/>
      <c r="IZH95"/>
      <c r="IZI95"/>
      <c r="IZJ95" s="137"/>
      <c r="IZK95" s="275"/>
      <c r="IZL95" s="272"/>
      <c r="IZM95" s="272"/>
      <c r="IZN95" s="273"/>
      <c r="IZO95" s="274"/>
      <c r="IZP95" s="274"/>
      <c r="IZQ95"/>
      <c r="IZR95"/>
      <c r="IZS95" s="137"/>
      <c r="IZT95" s="275"/>
      <c r="IZU95" s="272"/>
      <c r="IZV95" s="272"/>
      <c r="IZW95" s="273"/>
      <c r="IZX95" s="274"/>
      <c r="IZY95" s="274"/>
      <c r="IZZ95"/>
      <c r="JAA95"/>
      <c r="JAB95" s="137"/>
      <c r="JAC95" s="275"/>
      <c r="JAD95" s="272"/>
      <c r="JAE95" s="272"/>
      <c r="JAF95" s="273"/>
      <c r="JAG95" s="274"/>
      <c r="JAH95" s="274"/>
      <c r="JAI95"/>
      <c r="JAJ95"/>
      <c r="JAK95" s="137"/>
      <c r="JAL95" s="275"/>
      <c r="JAM95" s="272"/>
      <c r="JAN95" s="272"/>
      <c r="JAO95" s="273"/>
      <c r="JAP95" s="274"/>
      <c r="JAQ95" s="274"/>
      <c r="JAR95"/>
      <c r="JAS95"/>
      <c r="JAT95" s="137"/>
      <c r="JAU95" s="275"/>
      <c r="JAV95" s="272"/>
      <c r="JAW95" s="272"/>
      <c r="JAX95" s="273"/>
      <c r="JAY95" s="274"/>
      <c r="JAZ95" s="274"/>
      <c r="JBA95"/>
      <c r="JBB95"/>
      <c r="JBC95" s="137"/>
      <c r="JBD95" s="275"/>
      <c r="JBE95" s="272"/>
      <c r="JBF95" s="272"/>
      <c r="JBG95" s="273"/>
      <c r="JBH95" s="274"/>
      <c r="JBI95" s="274"/>
      <c r="JBJ95"/>
      <c r="JBK95"/>
      <c r="JBL95" s="137"/>
      <c r="JBM95" s="275"/>
      <c r="JBN95" s="272"/>
      <c r="JBO95" s="272"/>
      <c r="JBP95" s="273"/>
      <c r="JBQ95" s="274"/>
      <c r="JBR95" s="274"/>
      <c r="JBS95"/>
      <c r="JBT95"/>
      <c r="JBU95" s="137"/>
      <c r="JBV95" s="275"/>
      <c r="JBW95" s="272"/>
      <c r="JBX95" s="272"/>
      <c r="JBY95" s="273"/>
      <c r="JBZ95" s="274"/>
      <c r="JCA95" s="274"/>
      <c r="JCB95"/>
      <c r="JCC95"/>
      <c r="JCD95" s="137"/>
      <c r="JCE95" s="275"/>
      <c r="JCF95" s="272"/>
      <c r="JCG95" s="272"/>
      <c r="JCH95" s="273"/>
      <c r="JCI95" s="274"/>
      <c r="JCJ95" s="274"/>
      <c r="JCK95"/>
      <c r="JCL95"/>
      <c r="JCM95" s="137"/>
      <c r="JCN95" s="275"/>
      <c r="JCO95" s="272"/>
      <c r="JCP95" s="272"/>
      <c r="JCQ95" s="273"/>
      <c r="JCR95" s="274"/>
      <c r="JCS95" s="274"/>
      <c r="JCT95"/>
      <c r="JCU95"/>
      <c r="JCV95" s="137"/>
      <c r="JCW95" s="275"/>
      <c r="JCX95" s="272"/>
      <c r="JCY95" s="272"/>
      <c r="JCZ95" s="273"/>
      <c r="JDA95" s="274"/>
      <c r="JDB95" s="274"/>
      <c r="JDC95"/>
      <c r="JDD95"/>
      <c r="JDE95" s="137"/>
      <c r="JDF95" s="275"/>
      <c r="JDG95" s="272"/>
      <c r="JDH95" s="272"/>
      <c r="JDI95" s="273"/>
      <c r="JDJ95" s="274"/>
      <c r="JDK95" s="274"/>
      <c r="JDL95"/>
      <c r="JDM95"/>
      <c r="JDN95" s="137"/>
      <c r="JDO95" s="275"/>
      <c r="JDP95" s="272"/>
      <c r="JDQ95" s="272"/>
      <c r="JDR95" s="273"/>
      <c r="JDS95" s="274"/>
      <c r="JDT95" s="274"/>
      <c r="JDU95"/>
      <c r="JDV95"/>
      <c r="JDW95" s="137"/>
      <c r="JDX95" s="275"/>
      <c r="JDY95" s="272"/>
      <c r="JDZ95" s="272"/>
      <c r="JEA95" s="273"/>
      <c r="JEB95" s="274"/>
      <c r="JEC95" s="274"/>
      <c r="JED95"/>
      <c r="JEE95"/>
      <c r="JEF95" s="137"/>
      <c r="JEG95" s="275"/>
      <c r="JEH95" s="272"/>
      <c r="JEI95" s="272"/>
      <c r="JEJ95" s="273"/>
      <c r="JEK95" s="274"/>
      <c r="JEL95" s="274"/>
      <c r="JEM95"/>
      <c r="JEN95"/>
      <c r="JEO95" s="137"/>
      <c r="JEP95" s="275"/>
      <c r="JEQ95" s="272"/>
      <c r="JER95" s="272"/>
      <c r="JES95" s="273"/>
      <c r="JET95" s="274"/>
      <c r="JEU95" s="274"/>
      <c r="JEV95"/>
      <c r="JEW95"/>
      <c r="JEX95" s="137"/>
      <c r="JEY95" s="275"/>
      <c r="JEZ95" s="272"/>
      <c r="JFA95" s="272"/>
      <c r="JFB95" s="273"/>
      <c r="JFC95" s="274"/>
      <c r="JFD95" s="274"/>
      <c r="JFE95"/>
      <c r="JFF95"/>
      <c r="JFG95" s="137"/>
      <c r="JFH95" s="275"/>
      <c r="JFI95" s="272"/>
      <c r="JFJ95" s="272"/>
      <c r="JFK95" s="273"/>
      <c r="JFL95" s="274"/>
      <c r="JFM95" s="274"/>
      <c r="JFN95"/>
      <c r="JFO95"/>
      <c r="JFP95" s="137"/>
      <c r="JFQ95" s="275"/>
      <c r="JFR95" s="272"/>
      <c r="JFS95" s="272"/>
      <c r="JFT95" s="273"/>
      <c r="JFU95" s="274"/>
      <c r="JFV95" s="274"/>
      <c r="JFW95"/>
      <c r="JFX95"/>
      <c r="JFY95" s="137"/>
      <c r="JFZ95" s="275"/>
      <c r="JGA95" s="272"/>
      <c r="JGB95" s="272"/>
      <c r="JGC95" s="273"/>
      <c r="JGD95" s="274"/>
      <c r="JGE95" s="274"/>
      <c r="JGF95"/>
      <c r="JGG95"/>
      <c r="JGH95" s="137"/>
      <c r="JGI95" s="275"/>
      <c r="JGJ95" s="272"/>
      <c r="JGK95" s="272"/>
      <c r="JGL95" s="273"/>
      <c r="JGM95" s="274"/>
      <c r="JGN95" s="274"/>
      <c r="JGO95"/>
      <c r="JGP95"/>
      <c r="JGQ95" s="137"/>
      <c r="JGR95" s="275"/>
      <c r="JGS95" s="272"/>
      <c r="JGT95" s="272"/>
      <c r="JGU95" s="273"/>
      <c r="JGV95" s="274"/>
      <c r="JGW95" s="274"/>
      <c r="JGX95"/>
      <c r="JGY95"/>
      <c r="JGZ95" s="137"/>
      <c r="JHA95" s="275"/>
      <c r="JHB95" s="272"/>
      <c r="JHC95" s="272"/>
      <c r="JHD95" s="273"/>
      <c r="JHE95" s="274"/>
      <c r="JHF95" s="274"/>
      <c r="JHG95"/>
      <c r="JHH95"/>
      <c r="JHI95" s="137"/>
      <c r="JHJ95" s="275"/>
      <c r="JHK95" s="272"/>
      <c r="JHL95" s="272"/>
      <c r="JHM95" s="273"/>
      <c r="JHN95" s="274"/>
      <c r="JHO95" s="274"/>
      <c r="JHP95"/>
      <c r="JHQ95"/>
      <c r="JHR95" s="137"/>
      <c r="JHS95" s="275"/>
      <c r="JHT95" s="272"/>
      <c r="JHU95" s="272"/>
      <c r="JHV95" s="273"/>
      <c r="JHW95" s="274"/>
      <c r="JHX95" s="274"/>
      <c r="JHY95"/>
      <c r="JHZ95"/>
      <c r="JIA95" s="137"/>
      <c r="JIB95" s="275"/>
      <c r="JIC95" s="272"/>
      <c r="JID95" s="272"/>
      <c r="JIE95" s="273"/>
      <c r="JIF95" s="274"/>
      <c r="JIG95" s="274"/>
      <c r="JIH95"/>
      <c r="JII95"/>
      <c r="JIJ95" s="137"/>
      <c r="JIK95" s="275"/>
      <c r="JIL95" s="272"/>
      <c r="JIM95" s="272"/>
      <c r="JIN95" s="273"/>
      <c r="JIO95" s="274"/>
      <c r="JIP95" s="274"/>
      <c r="JIQ95"/>
      <c r="JIR95"/>
      <c r="JIS95" s="137"/>
      <c r="JIT95" s="275"/>
      <c r="JIU95" s="272"/>
      <c r="JIV95" s="272"/>
      <c r="JIW95" s="273"/>
      <c r="JIX95" s="274"/>
      <c r="JIY95" s="274"/>
      <c r="JIZ95"/>
      <c r="JJA95"/>
      <c r="JJB95" s="137"/>
      <c r="JJC95" s="275"/>
      <c r="JJD95" s="272"/>
      <c r="JJE95" s="272"/>
      <c r="JJF95" s="273"/>
      <c r="JJG95" s="274"/>
      <c r="JJH95" s="274"/>
      <c r="JJI95"/>
      <c r="JJJ95"/>
      <c r="JJK95" s="137"/>
      <c r="JJL95" s="275"/>
      <c r="JJM95" s="272"/>
      <c r="JJN95" s="272"/>
      <c r="JJO95" s="273"/>
      <c r="JJP95" s="274"/>
      <c r="JJQ95" s="274"/>
      <c r="JJR95"/>
      <c r="JJS95"/>
      <c r="JJT95" s="137"/>
      <c r="JJU95" s="275"/>
      <c r="JJV95" s="272"/>
      <c r="JJW95" s="272"/>
      <c r="JJX95" s="273"/>
      <c r="JJY95" s="274"/>
      <c r="JJZ95" s="274"/>
      <c r="JKA95"/>
      <c r="JKB95"/>
      <c r="JKC95" s="137"/>
      <c r="JKD95" s="275"/>
      <c r="JKE95" s="272"/>
      <c r="JKF95" s="272"/>
      <c r="JKG95" s="273"/>
      <c r="JKH95" s="274"/>
      <c r="JKI95" s="274"/>
      <c r="JKJ95"/>
      <c r="JKK95"/>
      <c r="JKL95" s="137"/>
      <c r="JKM95" s="275"/>
      <c r="JKN95" s="272"/>
      <c r="JKO95" s="272"/>
      <c r="JKP95" s="273"/>
      <c r="JKQ95" s="274"/>
      <c r="JKR95" s="274"/>
      <c r="JKS95"/>
      <c r="JKT95"/>
      <c r="JKU95" s="137"/>
      <c r="JKV95" s="275"/>
      <c r="JKW95" s="272"/>
      <c r="JKX95" s="272"/>
      <c r="JKY95" s="273"/>
      <c r="JKZ95" s="274"/>
      <c r="JLA95" s="274"/>
      <c r="JLB95"/>
      <c r="JLC95"/>
      <c r="JLD95" s="137"/>
      <c r="JLE95" s="275"/>
      <c r="JLF95" s="272"/>
      <c r="JLG95" s="272"/>
      <c r="JLH95" s="273"/>
      <c r="JLI95" s="274"/>
      <c r="JLJ95" s="274"/>
      <c r="JLK95"/>
      <c r="JLL95"/>
      <c r="JLM95" s="137"/>
      <c r="JLN95" s="275"/>
      <c r="JLO95" s="272"/>
      <c r="JLP95" s="272"/>
      <c r="JLQ95" s="273"/>
      <c r="JLR95" s="274"/>
      <c r="JLS95" s="274"/>
      <c r="JLT95"/>
      <c r="JLU95"/>
      <c r="JLV95" s="137"/>
      <c r="JLW95" s="275"/>
      <c r="JLX95" s="272"/>
      <c r="JLY95" s="272"/>
      <c r="JLZ95" s="273"/>
      <c r="JMA95" s="274"/>
      <c r="JMB95" s="274"/>
      <c r="JMC95"/>
      <c r="JMD95"/>
      <c r="JME95" s="137"/>
      <c r="JMF95" s="275"/>
      <c r="JMG95" s="272"/>
      <c r="JMH95" s="272"/>
      <c r="JMI95" s="273"/>
      <c r="JMJ95" s="274"/>
      <c r="JMK95" s="274"/>
      <c r="JML95"/>
      <c r="JMM95"/>
      <c r="JMN95" s="137"/>
      <c r="JMO95" s="275"/>
      <c r="JMP95" s="272"/>
      <c r="JMQ95" s="272"/>
      <c r="JMR95" s="273"/>
      <c r="JMS95" s="274"/>
      <c r="JMT95" s="274"/>
      <c r="JMU95"/>
      <c r="JMV95"/>
      <c r="JMW95" s="137"/>
      <c r="JMX95" s="275"/>
      <c r="JMY95" s="272"/>
      <c r="JMZ95" s="272"/>
      <c r="JNA95" s="273"/>
      <c r="JNB95" s="274"/>
      <c r="JNC95" s="274"/>
      <c r="JND95"/>
      <c r="JNE95"/>
      <c r="JNF95" s="137"/>
      <c r="JNG95" s="275"/>
      <c r="JNH95" s="272"/>
      <c r="JNI95" s="272"/>
      <c r="JNJ95" s="273"/>
      <c r="JNK95" s="274"/>
      <c r="JNL95" s="274"/>
      <c r="JNM95"/>
      <c r="JNN95"/>
      <c r="JNO95" s="137"/>
      <c r="JNP95" s="275"/>
      <c r="JNQ95" s="272"/>
      <c r="JNR95" s="272"/>
      <c r="JNS95" s="273"/>
      <c r="JNT95" s="274"/>
      <c r="JNU95" s="274"/>
      <c r="JNV95"/>
      <c r="JNW95"/>
      <c r="JNX95" s="137"/>
      <c r="JNY95" s="275"/>
      <c r="JNZ95" s="272"/>
      <c r="JOA95" s="272"/>
      <c r="JOB95" s="273"/>
      <c r="JOC95" s="274"/>
      <c r="JOD95" s="274"/>
      <c r="JOE95"/>
      <c r="JOF95"/>
      <c r="JOG95" s="137"/>
      <c r="JOH95" s="275"/>
      <c r="JOI95" s="272"/>
      <c r="JOJ95" s="272"/>
      <c r="JOK95" s="273"/>
      <c r="JOL95" s="274"/>
      <c r="JOM95" s="274"/>
      <c r="JON95"/>
      <c r="JOO95"/>
      <c r="JOP95" s="137"/>
      <c r="JOQ95" s="275"/>
      <c r="JOR95" s="272"/>
      <c r="JOS95" s="272"/>
      <c r="JOT95" s="273"/>
      <c r="JOU95" s="274"/>
      <c r="JOV95" s="274"/>
      <c r="JOW95"/>
      <c r="JOX95"/>
      <c r="JOY95" s="137"/>
      <c r="JOZ95" s="275"/>
      <c r="JPA95" s="272"/>
      <c r="JPB95" s="272"/>
      <c r="JPC95" s="273"/>
      <c r="JPD95" s="274"/>
      <c r="JPE95" s="274"/>
      <c r="JPF95"/>
      <c r="JPG95"/>
      <c r="JPH95" s="137"/>
      <c r="JPI95" s="275"/>
      <c r="JPJ95" s="272"/>
      <c r="JPK95" s="272"/>
      <c r="JPL95" s="273"/>
      <c r="JPM95" s="274"/>
      <c r="JPN95" s="274"/>
      <c r="JPO95"/>
      <c r="JPP95"/>
      <c r="JPQ95" s="137"/>
      <c r="JPR95" s="275"/>
      <c r="JPS95" s="272"/>
      <c r="JPT95" s="272"/>
      <c r="JPU95" s="273"/>
      <c r="JPV95" s="274"/>
      <c r="JPW95" s="274"/>
      <c r="JPX95"/>
      <c r="JPY95"/>
      <c r="JPZ95" s="137"/>
      <c r="JQA95" s="275"/>
      <c r="JQB95" s="272"/>
      <c r="JQC95" s="272"/>
      <c r="JQD95" s="273"/>
      <c r="JQE95" s="274"/>
      <c r="JQF95" s="274"/>
      <c r="JQG95"/>
      <c r="JQH95"/>
      <c r="JQI95" s="137"/>
      <c r="JQJ95" s="275"/>
      <c r="JQK95" s="272"/>
      <c r="JQL95" s="272"/>
      <c r="JQM95" s="273"/>
      <c r="JQN95" s="274"/>
      <c r="JQO95" s="274"/>
      <c r="JQP95"/>
      <c r="JQQ95"/>
      <c r="JQR95" s="137"/>
      <c r="JQS95" s="275"/>
      <c r="JQT95" s="272"/>
      <c r="JQU95" s="272"/>
      <c r="JQV95" s="273"/>
      <c r="JQW95" s="274"/>
      <c r="JQX95" s="274"/>
      <c r="JQY95"/>
      <c r="JQZ95"/>
      <c r="JRA95" s="137"/>
      <c r="JRB95" s="275"/>
      <c r="JRC95" s="272"/>
      <c r="JRD95" s="272"/>
      <c r="JRE95" s="273"/>
      <c r="JRF95" s="274"/>
      <c r="JRG95" s="274"/>
      <c r="JRH95"/>
      <c r="JRI95"/>
      <c r="JRJ95" s="137"/>
      <c r="JRK95" s="275"/>
      <c r="JRL95" s="272"/>
      <c r="JRM95" s="272"/>
      <c r="JRN95" s="273"/>
      <c r="JRO95" s="274"/>
      <c r="JRP95" s="274"/>
      <c r="JRQ95"/>
      <c r="JRR95"/>
      <c r="JRS95" s="137"/>
      <c r="JRT95" s="275"/>
      <c r="JRU95" s="272"/>
      <c r="JRV95" s="272"/>
      <c r="JRW95" s="273"/>
      <c r="JRX95" s="274"/>
      <c r="JRY95" s="274"/>
      <c r="JRZ95"/>
      <c r="JSA95"/>
      <c r="JSB95" s="137"/>
      <c r="JSC95" s="275"/>
      <c r="JSD95" s="272"/>
      <c r="JSE95" s="272"/>
      <c r="JSF95" s="273"/>
      <c r="JSG95" s="274"/>
      <c r="JSH95" s="274"/>
      <c r="JSI95"/>
      <c r="JSJ95"/>
      <c r="JSK95" s="137"/>
      <c r="JSL95" s="275"/>
      <c r="JSM95" s="272"/>
      <c r="JSN95" s="272"/>
      <c r="JSO95" s="273"/>
      <c r="JSP95" s="274"/>
      <c r="JSQ95" s="274"/>
      <c r="JSR95"/>
      <c r="JSS95"/>
      <c r="JST95" s="137"/>
      <c r="JSU95" s="275"/>
      <c r="JSV95" s="272"/>
      <c r="JSW95" s="272"/>
      <c r="JSX95" s="273"/>
      <c r="JSY95" s="274"/>
      <c r="JSZ95" s="274"/>
      <c r="JTA95"/>
      <c r="JTB95"/>
      <c r="JTC95" s="137"/>
      <c r="JTD95" s="275"/>
      <c r="JTE95" s="272"/>
      <c r="JTF95" s="272"/>
      <c r="JTG95" s="273"/>
      <c r="JTH95" s="274"/>
      <c r="JTI95" s="274"/>
      <c r="JTJ95"/>
      <c r="JTK95"/>
      <c r="JTL95" s="137"/>
      <c r="JTM95" s="275"/>
      <c r="JTN95" s="272"/>
      <c r="JTO95" s="272"/>
      <c r="JTP95" s="273"/>
      <c r="JTQ95" s="274"/>
      <c r="JTR95" s="274"/>
      <c r="JTS95"/>
      <c r="JTT95"/>
      <c r="JTU95" s="137"/>
      <c r="JTV95" s="275"/>
      <c r="JTW95" s="272"/>
      <c r="JTX95" s="272"/>
      <c r="JTY95" s="273"/>
      <c r="JTZ95" s="274"/>
      <c r="JUA95" s="274"/>
      <c r="JUB95"/>
      <c r="JUC95"/>
      <c r="JUD95" s="137"/>
      <c r="JUE95" s="275"/>
      <c r="JUF95" s="272"/>
      <c r="JUG95" s="272"/>
      <c r="JUH95" s="273"/>
      <c r="JUI95" s="274"/>
      <c r="JUJ95" s="274"/>
      <c r="JUK95"/>
      <c r="JUL95"/>
      <c r="JUM95" s="137"/>
      <c r="JUN95" s="275"/>
      <c r="JUO95" s="272"/>
      <c r="JUP95" s="272"/>
      <c r="JUQ95" s="273"/>
      <c r="JUR95" s="274"/>
      <c r="JUS95" s="274"/>
      <c r="JUT95"/>
      <c r="JUU95"/>
      <c r="JUV95" s="137"/>
      <c r="JUW95" s="275"/>
      <c r="JUX95" s="272"/>
      <c r="JUY95" s="272"/>
      <c r="JUZ95" s="273"/>
      <c r="JVA95" s="274"/>
      <c r="JVB95" s="274"/>
      <c r="JVC95"/>
      <c r="JVD95"/>
      <c r="JVE95" s="137"/>
      <c r="JVF95" s="275"/>
      <c r="JVG95" s="272"/>
      <c r="JVH95" s="272"/>
      <c r="JVI95" s="273"/>
      <c r="JVJ95" s="274"/>
      <c r="JVK95" s="274"/>
      <c r="JVL95"/>
      <c r="JVM95"/>
      <c r="JVN95" s="137"/>
      <c r="JVO95" s="275"/>
      <c r="JVP95" s="272"/>
      <c r="JVQ95" s="272"/>
      <c r="JVR95" s="273"/>
      <c r="JVS95" s="274"/>
      <c r="JVT95" s="274"/>
      <c r="JVU95"/>
      <c r="JVV95"/>
      <c r="JVW95" s="137"/>
      <c r="JVX95" s="275"/>
      <c r="JVY95" s="272"/>
      <c r="JVZ95" s="272"/>
      <c r="JWA95" s="273"/>
      <c r="JWB95" s="274"/>
      <c r="JWC95" s="274"/>
      <c r="JWD95"/>
      <c r="JWE95"/>
      <c r="JWF95" s="137"/>
      <c r="JWG95" s="275"/>
      <c r="JWH95" s="272"/>
      <c r="JWI95" s="272"/>
      <c r="JWJ95" s="273"/>
      <c r="JWK95" s="274"/>
      <c r="JWL95" s="274"/>
      <c r="JWM95"/>
      <c r="JWN95"/>
      <c r="JWO95" s="137"/>
      <c r="JWP95" s="275"/>
      <c r="JWQ95" s="272"/>
      <c r="JWR95" s="272"/>
      <c r="JWS95" s="273"/>
      <c r="JWT95" s="274"/>
      <c r="JWU95" s="274"/>
      <c r="JWV95"/>
      <c r="JWW95"/>
      <c r="JWX95" s="137"/>
      <c r="JWY95" s="275"/>
      <c r="JWZ95" s="272"/>
      <c r="JXA95" s="272"/>
      <c r="JXB95" s="273"/>
      <c r="JXC95" s="274"/>
      <c r="JXD95" s="274"/>
      <c r="JXE95"/>
      <c r="JXF95"/>
      <c r="JXG95" s="137"/>
      <c r="JXH95" s="275"/>
      <c r="JXI95" s="272"/>
      <c r="JXJ95" s="272"/>
      <c r="JXK95" s="273"/>
      <c r="JXL95" s="274"/>
      <c r="JXM95" s="274"/>
      <c r="JXN95"/>
      <c r="JXO95"/>
      <c r="JXP95" s="137"/>
      <c r="JXQ95" s="275"/>
      <c r="JXR95" s="272"/>
      <c r="JXS95" s="272"/>
      <c r="JXT95" s="273"/>
      <c r="JXU95" s="274"/>
      <c r="JXV95" s="274"/>
      <c r="JXW95"/>
      <c r="JXX95"/>
      <c r="JXY95" s="137"/>
      <c r="JXZ95" s="275"/>
      <c r="JYA95" s="272"/>
      <c r="JYB95" s="272"/>
      <c r="JYC95" s="273"/>
      <c r="JYD95" s="274"/>
      <c r="JYE95" s="274"/>
      <c r="JYF95"/>
      <c r="JYG95"/>
      <c r="JYH95" s="137"/>
      <c r="JYI95" s="275"/>
      <c r="JYJ95" s="272"/>
      <c r="JYK95" s="272"/>
      <c r="JYL95" s="273"/>
      <c r="JYM95" s="274"/>
      <c r="JYN95" s="274"/>
      <c r="JYO95"/>
      <c r="JYP95"/>
      <c r="JYQ95" s="137"/>
      <c r="JYR95" s="275"/>
      <c r="JYS95" s="272"/>
      <c r="JYT95" s="272"/>
      <c r="JYU95" s="273"/>
      <c r="JYV95" s="274"/>
      <c r="JYW95" s="274"/>
      <c r="JYX95"/>
      <c r="JYY95"/>
      <c r="JYZ95" s="137"/>
      <c r="JZA95" s="275"/>
      <c r="JZB95" s="272"/>
      <c r="JZC95" s="272"/>
      <c r="JZD95" s="273"/>
      <c r="JZE95" s="274"/>
      <c r="JZF95" s="274"/>
      <c r="JZG95"/>
      <c r="JZH95"/>
      <c r="JZI95" s="137"/>
      <c r="JZJ95" s="275"/>
      <c r="JZK95" s="272"/>
      <c r="JZL95" s="272"/>
      <c r="JZM95" s="273"/>
      <c r="JZN95" s="274"/>
      <c r="JZO95" s="274"/>
      <c r="JZP95"/>
      <c r="JZQ95"/>
      <c r="JZR95" s="137"/>
      <c r="JZS95" s="275"/>
      <c r="JZT95" s="272"/>
      <c r="JZU95" s="272"/>
      <c r="JZV95" s="273"/>
      <c r="JZW95" s="274"/>
      <c r="JZX95" s="274"/>
      <c r="JZY95"/>
      <c r="JZZ95"/>
      <c r="KAA95" s="137"/>
      <c r="KAB95" s="275"/>
      <c r="KAC95" s="272"/>
      <c r="KAD95" s="272"/>
      <c r="KAE95" s="273"/>
      <c r="KAF95" s="274"/>
      <c r="KAG95" s="274"/>
      <c r="KAH95"/>
      <c r="KAI95"/>
      <c r="KAJ95" s="137"/>
      <c r="KAK95" s="275"/>
      <c r="KAL95" s="272"/>
      <c r="KAM95" s="272"/>
      <c r="KAN95" s="273"/>
      <c r="KAO95" s="274"/>
      <c r="KAP95" s="274"/>
      <c r="KAQ95"/>
      <c r="KAR95"/>
      <c r="KAS95" s="137"/>
      <c r="KAT95" s="275"/>
      <c r="KAU95" s="272"/>
      <c r="KAV95" s="272"/>
      <c r="KAW95" s="273"/>
      <c r="KAX95" s="274"/>
      <c r="KAY95" s="274"/>
      <c r="KAZ95"/>
      <c r="KBA95"/>
      <c r="KBB95" s="137"/>
      <c r="KBC95" s="275"/>
      <c r="KBD95" s="272"/>
      <c r="KBE95" s="272"/>
      <c r="KBF95" s="273"/>
      <c r="KBG95" s="274"/>
      <c r="KBH95" s="274"/>
      <c r="KBI95"/>
      <c r="KBJ95"/>
      <c r="KBK95" s="137"/>
      <c r="KBL95" s="275"/>
      <c r="KBM95" s="272"/>
      <c r="KBN95" s="272"/>
      <c r="KBO95" s="273"/>
      <c r="KBP95" s="274"/>
      <c r="KBQ95" s="274"/>
      <c r="KBR95"/>
      <c r="KBS95"/>
      <c r="KBT95" s="137"/>
      <c r="KBU95" s="275"/>
      <c r="KBV95" s="272"/>
      <c r="KBW95" s="272"/>
      <c r="KBX95" s="273"/>
      <c r="KBY95" s="274"/>
      <c r="KBZ95" s="274"/>
      <c r="KCA95"/>
      <c r="KCB95"/>
      <c r="KCC95" s="137"/>
      <c r="KCD95" s="275"/>
      <c r="KCE95" s="272"/>
      <c r="KCF95" s="272"/>
      <c r="KCG95" s="273"/>
      <c r="KCH95" s="274"/>
      <c r="KCI95" s="274"/>
      <c r="KCJ95"/>
      <c r="KCK95"/>
      <c r="KCL95" s="137"/>
      <c r="KCM95" s="275"/>
      <c r="KCN95" s="272"/>
      <c r="KCO95" s="272"/>
      <c r="KCP95" s="273"/>
      <c r="KCQ95" s="274"/>
      <c r="KCR95" s="274"/>
      <c r="KCS95"/>
      <c r="KCT95"/>
      <c r="KCU95" s="137"/>
      <c r="KCV95" s="275"/>
      <c r="KCW95" s="272"/>
      <c r="KCX95" s="272"/>
      <c r="KCY95" s="273"/>
      <c r="KCZ95" s="274"/>
      <c r="KDA95" s="274"/>
      <c r="KDB95"/>
      <c r="KDC95"/>
      <c r="KDD95" s="137"/>
      <c r="KDE95" s="275"/>
      <c r="KDF95" s="272"/>
      <c r="KDG95" s="272"/>
      <c r="KDH95" s="273"/>
      <c r="KDI95" s="274"/>
      <c r="KDJ95" s="274"/>
      <c r="KDK95"/>
      <c r="KDL95"/>
      <c r="KDM95" s="137"/>
      <c r="KDN95" s="275"/>
      <c r="KDO95" s="272"/>
      <c r="KDP95" s="272"/>
      <c r="KDQ95" s="273"/>
      <c r="KDR95" s="274"/>
      <c r="KDS95" s="274"/>
      <c r="KDT95"/>
      <c r="KDU95"/>
      <c r="KDV95" s="137"/>
      <c r="KDW95" s="275"/>
      <c r="KDX95" s="272"/>
      <c r="KDY95" s="272"/>
      <c r="KDZ95" s="273"/>
      <c r="KEA95" s="274"/>
      <c r="KEB95" s="274"/>
      <c r="KEC95"/>
      <c r="KED95"/>
      <c r="KEE95" s="137"/>
      <c r="KEF95" s="275"/>
      <c r="KEG95" s="272"/>
      <c r="KEH95" s="272"/>
      <c r="KEI95" s="273"/>
      <c r="KEJ95" s="274"/>
      <c r="KEK95" s="274"/>
      <c r="KEL95"/>
      <c r="KEM95"/>
      <c r="KEN95" s="137"/>
      <c r="KEO95" s="275"/>
      <c r="KEP95" s="272"/>
      <c r="KEQ95" s="272"/>
      <c r="KER95" s="273"/>
      <c r="KES95" s="274"/>
      <c r="KET95" s="274"/>
      <c r="KEU95"/>
      <c r="KEV95"/>
      <c r="KEW95" s="137"/>
      <c r="KEX95" s="275"/>
      <c r="KEY95" s="272"/>
      <c r="KEZ95" s="272"/>
      <c r="KFA95" s="273"/>
      <c r="KFB95" s="274"/>
      <c r="KFC95" s="274"/>
      <c r="KFD95"/>
      <c r="KFE95"/>
      <c r="KFF95" s="137"/>
      <c r="KFG95" s="275"/>
      <c r="KFH95" s="272"/>
      <c r="KFI95" s="272"/>
      <c r="KFJ95" s="273"/>
      <c r="KFK95" s="274"/>
      <c r="KFL95" s="274"/>
      <c r="KFM95"/>
      <c r="KFN95"/>
      <c r="KFO95" s="137"/>
      <c r="KFP95" s="275"/>
      <c r="KFQ95" s="272"/>
      <c r="KFR95" s="272"/>
      <c r="KFS95" s="273"/>
      <c r="KFT95" s="274"/>
      <c r="KFU95" s="274"/>
      <c r="KFV95"/>
      <c r="KFW95"/>
      <c r="KFX95" s="137"/>
      <c r="KFY95" s="275"/>
      <c r="KFZ95" s="272"/>
      <c r="KGA95" s="272"/>
      <c r="KGB95" s="273"/>
      <c r="KGC95" s="274"/>
      <c r="KGD95" s="274"/>
      <c r="KGE95"/>
      <c r="KGF95"/>
      <c r="KGG95" s="137"/>
      <c r="KGH95" s="275"/>
      <c r="KGI95" s="272"/>
      <c r="KGJ95" s="272"/>
      <c r="KGK95" s="273"/>
      <c r="KGL95" s="274"/>
      <c r="KGM95" s="274"/>
      <c r="KGN95"/>
      <c r="KGO95"/>
      <c r="KGP95" s="137"/>
      <c r="KGQ95" s="275"/>
      <c r="KGR95" s="272"/>
      <c r="KGS95" s="272"/>
      <c r="KGT95" s="273"/>
      <c r="KGU95" s="274"/>
      <c r="KGV95" s="274"/>
      <c r="KGW95"/>
      <c r="KGX95"/>
      <c r="KGY95" s="137"/>
      <c r="KGZ95" s="275"/>
      <c r="KHA95" s="272"/>
      <c r="KHB95" s="272"/>
      <c r="KHC95" s="273"/>
      <c r="KHD95" s="274"/>
      <c r="KHE95" s="274"/>
      <c r="KHF95"/>
      <c r="KHG95"/>
      <c r="KHH95" s="137"/>
      <c r="KHI95" s="275"/>
      <c r="KHJ95" s="272"/>
      <c r="KHK95" s="272"/>
      <c r="KHL95" s="273"/>
      <c r="KHM95" s="274"/>
      <c r="KHN95" s="274"/>
      <c r="KHO95"/>
      <c r="KHP95"/>
      <c r="KHQ95" s="137"/>
      <c r="KHR95" s="275"/>
      <c r="KHS95" s="272"/>
      <c r="KHT95" s="272"/>
      <c r="KHU95" s="273"/>
      <c r="KHV95" s="274"/>
      <c r="KHW95" s="274"/>
      <c r="KHX95"/>
      <c r="KHY95"/>
      <c r="KHZ95" s="137"/>
      <c r="KIA95" s="275"/>
      <c r="KIB95" s="272"/>
      <c r="KIC95" s="272"/>
      <c r="KID95" s="273"/>
      <c r="KIE95" s="274"/>
      <c r="KIF95" s="274"/>
      <c r="KIG95"/>
      <c r="KIH95"/>
      <c r="KII95" s="137"/>
      <c r="KIJ95" s="275"/>
      <c r="KIK95" s="272"/>
      <c r="KIL95" s="272"/>
      <c r="KIM95" s="273"/>
      <c r="KIN95" s="274"/>
      <c r="KIO95" s="274"/>
      <c r="KIP95"/>
      <c r="KIQ95"/>
      <c r="KIR95" s="137"/>
      <c r="KIS95" s="275"/>
      <c r="KIT95" s="272"/>
      <c r="KIU95" s="272"/>
      <c r="KIV95" s="273"/>
      <c r="KIW95" s="274"/>
      <c r="KIX95" s="274"/>
      <c r="KIY95"/>
      <c r="KIZ95"/>
      <c r="KJA95" s="137"/>
      <c r="KJB95" s="275"/>
      <c r="KJC95" s="272"/>
      <c r="KJD95" s="272"/>
      <c r="KJE95" s="273"/>
      <c r="KJF95" s="274"/>
      <c r="KJG95" s="274"/>
      <c r="KJH95"/>
      <c r="KJI95"/>
      <c r="KJJ95" s="137"/>
      <c r="KJK95" s="275"/>
      <c r="KJL95" s="272"/>
      <c r="KJM95" s="272"/>
      <c r="KJN95" s="273"/>
      <c r="KJO95" s="274"/>
      <c r="KJP95" s="274"/>
      <c r="KJQ95"/>
      <c r="KJR95"/>
      <c r="KJS95" s="137"/>
      <c r="KJT95" s="275"/>
      <c r="KJU95" s="272"/>
      <c r="KJV95" s="272"/>
      <c r="KJW95" s="273"/>
      <c r="KJX95" s="274"/>
      <c r="KJY95" s="274"/>
      <c r="KJZ95"/>
      <c r="KKA95"/>
      <c r="KKB95" s="137"/>
      <c r="KKC95" s="275"/>
      <c r="KKD95" s="272"/>
      <c r="KKE95" s="272"/>
      <c r="KKF95" s="273"/>
      <c r="KKG95" s="274"/>
      <c r="KKH95" s="274"/>
      <c r="KKI95"/>
      <c r="KKJ95"/>
      <c r="KKK95" s="137"/>
      <c r="KKL95" s="275"/>
      <c r="KKM95" s="272"/>
      <c r="KKN95" s="272"/>
      <c r="KKO95" s="273"/>
      <c r="KKP95" s="274"/>
      <c r="KKQ95" s="274"/>
      <c r="KKR95"/>
      <c r="KKS95"/>
      <c r="KKT95" s="137"/>
      <c r="KKU95" s="275"/>
      <c r="KKV95" s="272"/>
      <c r="KKW95" s="272"/>
      <c r="KKX95" s="273"/>
      <c r="KKY95" s="274"/>
      <c r="KKZ95" s="274"/>
      <c r="KLA95"/>
      <c r="KLB95"/>
      <c r="KLC95" s="137"/>
      <c r="KLD95" s="275"/>
      <c r="KLE95" s="272"/>
      <c r="KLF95" s="272"/>
      <c r="KLG95" s="273"/>
      <c r="KLH95" s="274"/>
      <c r="KLI95" s="274"/>
      <c r="KLJ95"/>
      <c r="KLK95"/>
      <c r="KLL95" s="137"/>
      <c r="KLM95" s="275"/>
      <c r="KLN95" s="272"/>
      <c r="KLO95" s="272"/>
      <c r="KLP95" s="273"/>
      <c r="KLQ95" s="274"/>
      <c r="KLR95" s="274"/>
      <c r="KLS95"/>
      <c r="KLT95"/>
      <c r="KLU95" s="137"/>
      <c r="KLV95" s="275"/>
      <c r="KLW95" s="272"/>
      <c r="KLX95" s="272"/>
      <c r="KLY95" s="273"/>
      <c r="KLZ95" s="274"/>
      <c r="KMA95" s="274"/>
      <c r="KMB95"/>
      <c r="KMC95"/>
      <c r="KMD95" s="137"/>
      <c r="KME95" s="275"/>
      <c r="KMF95" s="272"/>
      <c r="KMG95" s="272"/>
      <c r="KMH95" s="273"/>
      <c r="KMI95" s="274"/>
      <c r="KMJ95" s="274"/>
      <c r="KMK95"/>
      <c r="KML95"/>
      <c r="KMM95" s="137"/>
      <c r="KMN95" s="275"/>
      <c r="KMO95" s="272"/>
      <c r="KMP95" s="272"/>
      <c r="KMQ95" s="273"/>
      <c r="KMR95" s="274"/>
      <c r="KMS95" s="274"/>
      <c r="KMT95"/>
      <c r="KMU95"/>
      <c r="KMV95" s="137"/>
      <c r="KMW95" s="275"/>
      <c r="KMX95" s="272"/>
      <c r="KMY95" s="272"/>
      <c r="KMZ95" s="273"/>
      <c r="KNA95" s="274"/>
      <c r="KNB95" s="274"/>
      <c r="KNC95"/>
      <c r="KND95"/>
      <c r="KNE95" s="137"/>
      <c r="KNF95" s="275"/>
      <c r="KNG95" s="272"/>
      <c r="KNH95" s="272"/>
      <c r="KNI95" s="273"/>
      <c r="KNJ95" s="274"/>
      <c r="KNK95" s="274"/>
      <c r="KNL95"/>
      <c r="KNM95"/>
      <c r="KNN95" s="137"/>
      <c r="KNO95" s="275"/>
      <c r="KNP95" s="272"/>
      <c r="KNQ95" s="272"/>
      <c r="KNR95" s="273"/>
      <c r="KNS95" s="274"/>
      <c r="KNT95" s="274"/>
      <c r="KNU95"/>
      <c r="KNV95"/>
      <c r="KNW95" s="137"/>
      <c r="KNX95" s="275"/>
      <c r="KNY95" s="272"/>
      <c r="KNZ95" s="272"/>
      <c r="KOA95" s="273"/>
      <c r="KOB95" s="274"/>
      <c r="KOC95" s="274"/>
      <c r="KOD95"/>
      <c r="KOE95"/>
      <c r="KOF95" s="137"/>
      <c r="KOG95" s="275"/>
      <c r="KOH95" s="272"/>
      <c r="KOI95" s="272"/>
      <c r="KOJ95" s="273"/>
      <c r="KOK95" s="274"/>
      <c r="KOL95" s="274"/>
      <c r="KOM95"/>
      <c r="KON95"/>
      <c r="KOO95" s="137"/>
      <c r="KOP95" s="275"/>
      <c r="KOQ95" s="272"/>
      <c r="KOR95" s="272"/>
      <c r="KOS95" s="273"/>
      <c r="KOT95" s="274"/>
      <c r="KOU95" s="274"/>
      <c r="KOV95"/>
      <c r="KOW95"/>
      <c r="KOX95" s="137"/>
      <c r="KOY95" s="275"/>
      <c r="KOZ95" s="272"/>
      <c r="KPA95" s="272"/>
      <c r="KPB95" s="273"/>
      <c r="KPC95" s="274"/>
      <c r="KPD95" s="274"/>
      <c r="KPE95"/>
      <c r="KPF95"/>
      <c r="KPG95" s="137"/>
      <c r="KPH95" s="275"/>
      <c r="KPI95" s="272"/>
      <c r="KPJ95" s="272"/>
      <c r="KPK95" s="273"/>
      <c r="KPL95" s="274"/>
      <c r="KPM95" s="274"/>
      <c r="KPN95"/>
      <c r="KPO95"/>
      <c r="KPP95" s="137"/>
      <c r="KPQ95" s="275"/>
      <c r="KPR95" s="272"/>
      <c r="KPS95" s="272"/>
      <c r="KPT95" s="273"/>
      <c r="KPU95" s="274"/>
      <c r="KPV95" s="274"/>
      <c r="KPW95"/>
      <c r="KPX95"/>
      <c r="KPY95" s="137"/>
      <c r="KPZ95" s="275"/>
      <c r="KQA95" s="272"/>
      <c r="KQB95" s="272"/>
      <c r="KQC95" s="273"/>
      <c r="KQD95" s="274"/>
      <c r="KQE95" s="274"/>
      <c r="KQF95"/>
      <c r="KQG95"/>
      <c r="KQH95" s="137"/>
      <c r="KQI95" s="275"/>
      <c r="KQJ95" s="272"/>
      <c r="KQK95" s="272"/>
      <c r="KQL95" s="273"/>
      <c r="KQM95" s="274"/>
      <c r="KQN95" s="274"/>
      <c r="KQO95"/>
      <c r="KQP95"/>
      <c r="KQQ95" s="137"/>
      <c r="KQR95" s="275"/>
      <c r="KQS95" s="272"/>
      <c r="KQT95" s="272"/>
      <c r="KQU95" s="273"/>
      <c r="KQV95" s="274"/>
      <c r="KQW95" s="274"/>
      <c r="KQX95"/>
      <c r="KQY95"/>
      <c r="KQZ95" s="137"/>
      <c r="KRA95" s="275"/>
      <c r="KRB95" s="272"/>
      <c r="KRC95" s="272"/>
      <c r="KRD95" s="273"/>
      <c r="KRE95" s="274"/>
      <c r="KRF95" s="274"/>
      <c r="KRG95"/>
      <c r="KRH95"/>
      <c r="KRI95" s="137"/>
      <c r="KRJ95" s="275"/>
      <c r="KRK95" s="272"/>
      <c r="KRL95" s="272"/>
      <c r="KRM95" s="273"/>
      <c r="KRN95" s="274"/>
      <c r="KRO95" s="274"/>
      <c r="KRP95"/>
      <c r="KRQ95"/>
      <c r="KRR95" s="137"/>
      <c r="KRS95" s="275"/>
      <c r="KRT95" s="272"/>
      <c r="KRU95" s="272"/>
      <c r="KRV95" s="273"/>
      <c r="KRW95" s="274"/>
      <c r="KRX95" s="274"/>
      <c r="KRY95"/>
      <c r="KRZ95"/>
      <c r="KSA95" s="137"/>
      <c r="KSB95" s="275"/>
      <c r="KSC95" s="272"/>
      <c r="KSD95" s="272"/>
      <c r="KSE95" s="273"/>
      <c r="KSF95" s="274"/>
      <c r="KSG95" s="274"/>
      <c r="KSH95"/>
      <c r="KSI95"/>
      <c r="KSJ95" s="137"/>
      <c r="KSK95" s="275"/>
      <c r="KSL95" s="272"/>
      <c r="KSM95" s="272"/>
      <c r="KSN95" s="273"/>
      <c r="KSO95" s="274"/>
      <c r="KSP95" s="274"/>
      <c r="KSQ95"/>
      <c r="KSR95"/>
      <c r="KSS95" s="137"/>
      <c r="KST95" s="275"/>
      <c r="KSU95" s="272"/>
      <c r="KSV95" s="272"/>
      <c r="KSW95" s="273"/>
      <c r="KSX95" s="274"/>
      <c r="KSY95" s="274"/>
      <c r="KSZ95"/>
      <c r="KTA95"/>
      <c r="KTB95" s="137"/>
      <c r="KTC95" s="275"/>
      <c r="KTD95" s="272"/>
      <c r="KTE95" s="272"/>
      <c r="KTF95" s="273"/>
      <c r="KTG95" s="274"/>
      <c r="KTH95" s="274"/>
      <c r="KTI95"/>
      <c r="KTJ95"/>
      <c r="KTK95" s="137"/>
      <c r="KTL95" s="275"/>
      <c r="KTM95" s="272"/>
      <c r="KTN95" s="272"/>
      <c r="KTO95" s="273"/>
      <c r="KTP95" s="274"/>
      <c r="KTQ95" s="274"/>
      <c r="KTR95"/>
      <c r="KTS95"/>
      <c r="KTT95" s="137"/>
      <c r="KTU95" s="275"/>
      <c r="KTV95" s="272"/>
      <c r="KTW95" s="272"/>
      <c r="KTX95" s="273"/>
      <c r="KTY95" s="274"/>
      <c r="KTZ95" s="274"/>
      <c r="KUA95"/>
      <c r="KUB95"/>
      <c r="KUC95" s="137"/>
      <c r="KUD95" s="275"/>
      <c r="KUE95" s="272"/>
      <c r="KUF95" s="272"/>
      <c r="KUG95" s="273"/>
      <c r="KUH95" s="274"/>
      <c r="KUI95" s="274"/>
      <c r="KUJ95"/>
      <c r="KUK95"/>
      <c r="KUL95" s="137"/>
      <c r="KUM95" s="275"/>
      <c r="KUN95" s="272"/>
      <c r="KUO95" s="272"/>
      <c r="KUP95" s="273"/>
      <c r="KUQ95" s="274"/>
      <c r="KUR95" s="274"/>
      <c r="KUS95"/>
      <c r="KUT95"/>
      <c r="KUU95" s="137"/>
      <c r="KUV95" s="275"/>
      <c r="KUW95" s="272"/>
      <c r="KUX95" s="272"/>
      <c r="KUY95" s="273"/>
      <c r="KUZ95" s="274"/>
      <c r="KVA95" s="274"/>
      <c r="KVB95"/>
      <c r="KVC95"/>
      <c r="KVD95" s="137"/>
      <c r="KVE95" s="275"/>
      <c r="KVF95" s="272"/>
      <c r="KVG95" s="272"/>
      <c r="KVH95" s="273"/>
      <c r="KVI95" s="274"/>
      <c r="KVJ95" s="274"/>
      <c r="KVK95"/>
      <c r="KVL95"/>
      <c r="KVM95" s="137"/>
      <c r="KVN95" s="275"/>
      <c r="KVO95" s="272"/>
      <c r="KVP95" s="272"/>
      <c r="KVQ95" s="273"/>
      <c r="KVR95" s="274"/>
      <c r="KVS95" s="274"/>
      <c r="KVT95"/>
      <c r="KVU95"/>
      <c r="KVV95" s="137"/>
      <c r="KVW95" s="275"/>
      <c r="KVX95" s="272"/>
      <c r="KVY95" s="272"/>
      <c r="KVZ95" s="273"/>
      <c r="KWA95" s="274"/>
      <c r="KWB95" s="274"/>
      <c r="KWC95"/>
      <c r="KWD95"/>
      <c r="KWE95" s="137"/>
      <c r="KWF95" s="275"/>
      <c r="KWG95" s="272"/>
      <c r="KWH95" s="272"/>
      <c r="KWI95" s="273"/>
      <c r="KWJ95" s="274"/>
      <c r="KWK95" s="274"/>
      <c r="KWL95"/>
      <c r="KWM95"/>
      <c r="KWN95" s="137"/>
      <c r="KWO95" s="275"/>
      <c r="KWP95" s="272"/>
      <c r="KWQ95" s="272"/>
      <c r="KWR95" s="273"/>
      <c r="KWS95" s="274"/>
      <c r="KWT95" s="274"/>
      <c r="KWU95"/>
      <c r="KWV95"/>
      <c r="KWW95" s="137"/>
      <c r="KWX95" s="275"/>
      <c r="KWY95" s="272"/>
      <c r="KWZ95" s="272"/>
      <c r="KXA95" s="273"/>
      <c r="KXB95" s="274"/>
      <c r="KXC95" s="274"/>
      <c r="KXD95"/>
      <c r="KXE95"/>
      <c r="KXF95" s="137"/>
      <c r="KXG95" s="275"/>
      <c r="KXH95" s="272"/>
      <c r="KXI95" s="272"/>
      <c r="KXJ95" s="273"/>
      <c r="KXK95" s="274"/>
      <c r="KXL95" s="274"/>
      <c r="KXM95"/>
      <c r="KXN95"/>
      <c r="KXO95" s="137"/>
      <c r="KXP95" s="275"/>
      <c r="KXQ95" s="272"/>
      <c r="KXR95" s="272"/>
      <c r="KXS95" s="273"/>
      <c r="KXT95" s="274"/>
      <c r="KXU95" s="274"/>
      <c r="KXV95"/>
      <c r="KXW95"/>
      <c r="KXX95" s="137"/>
      <c r="KXY95" s="275"/>
      <c r="KXZ95" s="272"/>
      <c r="KYA95" s="272"/>
      <c r="KYB95" s="273"/>
      <c r="KYC95" s="274"/>
      <c r="KYD95" s="274"/>
      <c r="KYE95"/>
      <c r="KYF95"/>
      <c r="KYG95" s="137"/>
      <c r="KYH95" s="275"/>
      <c r="KYI95" s="272"/>
      <c r="KYJ95" s="272"/>
      <c r="KYK95" s="273"/>
      <c r="KYL95" s="274"/>
      <c r="KYM95" s="274"/>
      <c r="KYN95"/>
      <c r="KYO95"/>
      <c r="KYP95" s="137"/>
      <c r="KYQ95" s="275"/>
      <c r="KYR95" s="272"/>
      <c r="KYS95" s="272"/>
      <c r="KYT95" s="273"/>
      <c r="KYU95" s="274"/>
      <c r="KYV95" s="274"/>
      <c r="KYW95"/>
      <c r="KYX95"/>
      <c r="KYY95" s="137"/>
      <c r="KYZ95" s="275"/>
      <c r="KZA95" s="272"/>
      <c r="KZB95" s="272"/>
      <c r="KZC95" s="273"/>
      <c r="KZD95" s="274"/>
      <c r="KZE95" s="274"/>
      <c r="KZF95"/>
      <c r="KZG95"/>
      <c r="KZH95" s="137"/>
      <c r="KZI95" s="275"/>
      <c r="KZJ95" s="272"/>
      <c r="KZK95" s="272"/>
      <c r="KZL95" s="273"/>
      <c r="KZM95" s="274"/>
      <c r="KZN95" s="274"/>
      <c r="KZO95"/>
      <c r="KZP95"/>
      <c r="KZQ95" s="137"/>
      <c r="KZR95" s="275"/>
      <c r="KZS95" s="272"/>
      <c r="KZT95" s="272"/>
      <c r="KZU95" s="273"/>
      <c r="KZV95" s="274"/>
      <c r="KZW95" s="274"/>
      <c r="KZX95"/>
      <c r="KZY95"/>
      <c r="KZZ95" s="137"/>
      <c r="LAA95" s="275"/>
      <c r="LAB95" s="272"/>
      <c r="LAC95" s="272"/>
      <c r="LAD95" s="273"/>
      <c r="LAE95" s="274"/>
      <c r="LAF95" s="274"/>
      <c r="LAG95"/>
      <c r="LAH95"/>
      <c r="LAI95" s="137"/>
      <c r="LAJ95" s="275"/>
      <c r="LAK95" s="272"/>
      <c r="LAL95" s="272"/>
      <c r="LAM95" s="273"/>
      <c r="LAN95" s="274"/>
      <c r="LAO95" s="274"/>
      <c r="LAP95"/>
      <c r="LAQ95"/>
      <c r="LAR95" s="137"/>
      <c r="LAS95" s="275"/>
      <c r="LAT95" s="272"/>
      <c r="LAU95" s="272"/>
      <c r="LAV95" s="273"/>
      <c r="LAW95" s="274"/>
      <c r="LAX95" s="274"/>
      <c r="LAY95"/>
      <c r="LAZ95"/>
      <c r="LBA95" s="137"/>
      <c r="LBB95" s="275"/>
      <c r="LBC95" s="272"/>
      <c r="LBD95" s="272"/>
      <c r="LBE95" s="273"/>
      <c r="LBF95" s="274"/>
      <c r="LBG95" s="274"/>
      <c r="LBH95"/>
      <c r="LBI95"/>
      <c r="LBJ95" s="137"/>
      <c r="LBK95" s="275"/>
      <c r="LBL95" s="272"/>
      <c r="LBM95" s="272"/>
      <c r="LBN95" s="273"/>
      <c r="LBO95" s="274"/>
      <c r="LBP95" s="274"/>
      <c r="LBQ95"/>
      <c r="LBR95"/>
      <c r="LBS95" s="137"/>
      <c r="LBT95" s="275"/>
      <c r="LBU95" s="272"/>
      <c r="LBV95" s="272"/>
      <c r="LBW95" s="273"/>
      <c r="LBX95" s="274"/>
      <c r="LBY95" s="274"/>
      <c r="LBZ95"/>
      <c r="LCA95"/>
      <c r="LCB95" s="137"/>
      <c r="LCC95" s="275"/>
      <c r="LCD95" s="272"/>
      <c r="LCE95" s="272"/>
      <c r="LCF95" s="273"/>
      <c r="LCG95" s="274"/>
      <c r="LCH95" s="274"/>
      <c r="LCI95"/>
      <c r="LCJ95"/>
      <c r="LCK95" s="137"/>
      <c r="LCL95" s="275"/>
      <c r="LCM95" s="272"/>
      <c r="LCN95" s="272"/>
      <c r="LCO95" s="273"/>
      <c r="LCP95" s="274"/>
      <c r="LCQ95" s="274"/>
      <c r="LCR95"/>
      <c r="LCS95"/>
      <c r="LCT95" s="137"/>
      <c r="LCU95" s="275"/>
      <c r="LCV95" s="272"/>
      <c r="LCW95" s="272"/>
      <c r="LCX95" s="273"/>
      <c r="LCY95" s="274"/>
      <c r="LCZ95" s="274"/>
      <c r="LDA95"/>
      <c r="LDB95"/>
      <c r="LDC95" s="137"/>
      <c r="LDD95" s="275"/>
      <c r="LDE95" s="272"/>
      <c r="LDF95" s="272"/>
      <c r="LDG95" s="273"/>
      <c r="LDH95" s="274"/>
      <c r="LDI95" s="274"/>
      <c r="LDJ95"/>
      <c r="LDK95"/>
      <c r="LDL95" s="137"/>
      <c r="LDM95" s="275"/>
      <c r="LDN95" s="272"/>
      <c r="LDO95" s="272"/>
      <c r="LDP95" s="273"/>
      <c r="LDQ95" s="274"/>
      <c r="LDR95" s="274"/>
      <c r="LDS95"/>
      <c r="LDT95"/>
      <c r="LDU95" s="137"/>
      <c r="LDV95" s="275"/>
      <c r="LDW95" s="272"/>
      <c r="LDX95" s="272"/>
      <c r="LDY95" s="273"/>
      <c r="LDZ95" s="274"/>
      <c r="LEA95" s="274"/>
      <c r="LEB95"/>
      <c r="LEC95"/>
      <c r="LED95" s="137"/>
      <c r="LEE95" s="275"/>
      <c r="LEF95" s="272"/>
      <c r="LEG95" s="272"/>
      <c r="LEH95" s="273"/>
      <c r="LEI95" s="274"/>
      <c r="LEJ95" s="274"/>
      <c r="LEK95"/>
      <c r="LEL95"/>
      <c r="LEM95" s="137"/>
      <c r="LEN95" s="275"/>
      <c r="LEO95" s="272"/>
      <c r="LEP95" s="272"/>
      <c r="LEQ95" s="273"/>
      <c r="LER95" s="274"/>
      <c r="LES95" s="274"/>
      <c r="LET95"/>
      <c r="LEU95"/>
      <c r="LEV95" s="137"/>
      <c r="LEW95" s="275"/>
      <c r="LEX95" s="272"/>
      <c r="LEY95" s="272"/>
      <c r="LEZ95" s="273"/>
      <c r="LFA95" s="274"/>
      <c r="LFB95" s="274"/>
      <c r="LFC95"/>
      <c r="LFD95"/>
      <c r="LFE95" s="137"/>
      <c r="LFF95" s="275"/>
      <c r="LFG95" s="272"/>
      <c r="LFH95" s="272"/>
      <c r="LFI95" s="273"/>
      <c r="LFJ95" s="274"/>
      <c r="LFK95" s="274"/>
      <c r="LFL95"/>
      <c r="LFM95"/>
      <c r="LFN95" s="137"/>
      <c r="LFO95" s="275"/>
      <c r="LFP95" s="272"/>
      <c r="LFQ95" s="272"/>
      <c r="LFR95" s="273"/>
      <c r="LFS95" s="274"/>
      <c r="LFT95" s="274"/>
      <c r="LFU95"/>
      <c r="LFV95"/>
      <c r="LFW95" s="137"/>
      <c r="LFX95" s="275"/>
      <c r="LFY95" s="272"/>
      <c r="LFZ95" s="272"/>
      <c r="LGA95" s="273"/>
      <c r="LGB95" s="274"/>
      <c r="LGC95" s="274"/>
      <c r="LGD95"/>
      <c r="LGE95"/>
      <c r="LGF95" s="137"/>
      <c r="LGG95" s="275"/>
      <c r="LGH95" s="272"/>
      <c r="LGI95" s="272"/>
      <c r="LGJ95" s="273"/>
      <c r="LGK95" s="274"/>
      <c r="LGL95" s="274"/>
      <c r="LGM95"/>
      <c r="LGN95"/>
      <c r="LGO95" s="137"/>
      <c r="LGP95" s="275"/>
      <c r="LGQ95" s="272"/>
      <c r="LGR95" s="272"/>
      <c r="LGS95" s="273"/>
      <c r="LGT95" s="274"/>
      <c r="LGU95" s="274"/>
      <c r="LGV95"/>
      <c r="LGW95"/>
      <c r="LGX95" s="137"/>
      <c r="LGY95" s="275"/>
      <c r="LGZ95" s="272"/>
      <c r="LHA95" s="272"/>
      <c r="LHB95" s="273"/>
      <c r="LHC95" s="274"/>
      <c r="LHD95" s="274"/>
      <c r="LHE95"/>
      <c r="LHF95"/>
      <c r="LHG95" s="137"/>
      <c r="LHH95" s="275"/>
      <c r="LHI95" s="272"/>
      <c r="LHJ95" s="272"/>
      <c r="LHK95" s="273"/>
      <c r="LHL95" s="274"/>
      <c r="LHM95" s="274"/>
      <c r="LHN95"/>
      <c r="LHO95"/>
      <c r="LHP95" s="137"/>
      <c r="LHQ95" s="275"/>
      <c r="LHR95" s="272"/>
      <c r="LHS95" s="272"/>
      <c r="LHT95" s="273"/>
      <c r="LHU95" s="274"/>
      <c r="LHV95" s="274"/>
      <c r="LHW95"/>
      <c r="LHX95"/>
      <c r="LHY95" s="137"/>
      <c r="LHZ95" s="275"/>
      <c r="LIA95" s="272"/>
      <c r="LIB95" s="272"/>
      <c r="LIC95" s="273"/>
      <c r="LID95" s="274"/>
      <c r="LIE95" s="274"/>
      <c r="LIF95"/>
      <c r="LIG95"/>
      <c r="LIH95" s="137"/>
      <c r="LII95" s="275"/>
      <c r="LIJ95" s="272"/>
      <c r="LIK95" s="272"/>
      <c r="LIL95" s="273"/>
      <c r="LIM95" s="274"/>
      <c r="LIN95" s="274"/>
      <c r="LIO95"/>
      <c r="LIP95"/>
      <c r="LIQ95" s="137"/>
      <c r="LIR95" s="275"/>
      <c r="LIS95" s="272"/>
      <c r="LIT95" s="272"/>
      <c r="LIU95" s="273"/>
      <c r="LIV95" s="274"/>
      <c r="LIW95" s="274"/>
      <c r="LIX95"/>
      <c r="LIY95"/>
      <c r="LIZ95" s="137"/>
      <c r="LJA95" s="275"/>
      <c r="LJB95" s="272"/>
      <c r="LJC95" s="272"/>
      <c r="LJD95" s="273"/>
      <c r="LJE95" s="274"/>
      <c r="LJF95" s="274"/>
      <c r="LJG95"/>
      <c r="LJH95"/>
      <c r="LJI95" s="137"/>
      <c r="LJJ95" s="275"/>
      <c r="LJK95" s="272"/>
      <c r="LJL95" s="272"/>
      <c r="LJM95" s="273"/>
      <c r="LJN95" s="274"/>
      <c r="LJO95" s="274"/>
      <c r="LJP95"/>
      <c r="LJQ95"/>
      <c r="LJR95" s="137"/>
      <c r="LJS95" s="275"/>
      <c r="LJT95" s="272"/>
      <c r="LJU95" s="272"/>
      <c r="LJV95" s="273"/>
      <c r="LJW95" s="274"/>
      <c r="LJX95" s="274"/>
      <c r="LJY95"/>
      <c r="LJZ95"/>
      <c r="LKA95" s="137"/>
      <c r="LKB95" s="275"/>
      <c r="LKC95" s="272"/>
      <c r="LKD95" s="272"/>
      <c r="LKE95" s="273"/>
      <c r="LKF95" s="274"/>
      <c r="LKG95" s="274"/>
      <c r="LKH95"/>
      <c r="LKI95"/>
      <c r="LKJ95" s="137"/>
      <c r="LKK95" s="275"/>
      <c r="LKL95" s="272"/>
      <c r="LKM95" s="272"/>
      <c r="LKN95" s="273"/>
      <c r="LKO95" s="274"/>
      <c r="LKP95" s="274"/>
      <c r="LKQ95"/>
      <c r="LKR95"/>
      <c r="LKS95" s="137"/>
      <c r="LKT95" s="275"/>
      <c r="LKU95" s="272"/>
      <c r="LKV95" s="272"/>
      <c r="LKW95" s="273"/>
      <c r="LKX95" s="274"/>
      <c r="LKY95" s="274"/>
      <c r="LKZ95"/>
      <c r="LLA95"/>
      <c r="LLB95" s="137"/>
      <c r="LLC95" s="275"/>
      <c r="LLD95" s="272"/>
      <c r="LLE95" s="272"/>
      <c r="LLF95" s="273"/>
      <c r="LLG95" s="274"/>
      <c r="LLH95" s="274"/>
      <c r="LLI95"/>
      <c r="LLJ95"/>
      <c r="LLK95" s="137"/>
      <c r="LLL95" s="275"/>
      <c r="LLM95" s="272"/>
      <c r="LLN95" s="272"/>
      <c r="LLO95" s="273"/>
      <c r="LLP95" s="274"/>
      <c r="LLQ95" s="274"/>
      <c r="LLR95"/>
      <c r="LLS95"/>
      <c r="LLT95" s="137"/>
      <c r="LLU95" s="275"/>
      <c r="LLV95" s="272"/>
      <c r="LLW95" s="272"/>
      <c r="LLX95" s="273"/>
      <c r="LLY95" s="274"/>
      <c r="LLZ95" s="274"/>
      <c r="LMA95"/>
      <c r="LMB95"/>
      <c r="LMC95" s="137"/>
      <c r="LMD95" s="275"/>
      <c r="LME95" s="272"/>
      <c r="LMF95" s="272"/>
      <c r="LMG95" s="273"/>
      <c r="LMH95" s="274"/>
      <c r="LMI95" s="274"/>
      <c r="LMJ95"/>
      <c r="LMK95"/>
      <c r="LML95" s="137"/>
      <c r="LMM95" s="275"/>
      <c r="LMN95" s="272"/>
      <c r="LMO95" s="272"/>
      <c r="LMP95" s="273"/>
      <c r="LMQ95" s="274"/>
      <c r="LMR95" s="274"/>
      <c r="LMS95"/>
      <c r="LMT95"/>
      <c r="LMU95" s="137"/>
      <c r="LMV95" s="275"/>
      <c r="LMW95" s="272"/>
      <c r="LMX95" s="272"/>
      <c r="LMY95" s="273"/>
      <c r="LMZ95" s="274"/>
      <c r="LNA95" s="274"/>
      <c r="LNB95"/>
      <c r="LNC95"/>
      <c r="LND95" s="137"/>
      <c r="LNE95" s="275"/>
      <c r="LNF95" s="272"/>
      <c r="LNG95" s="272"/>
      <c r="LNH95" s="273"/>
      <c r="LNI95" s="274"/>
      <c r="LNJ95" s="274"/>
      <c r="LNK95"/>
      <c r="LNL95"/>
      <c r="LNM95" s="137"/>
      <c r="LNN95" s="275"/>
      <c r="LNO95" s="272"/>
      <c r="LNP95" s="272"/>
      <c r="LNQ95" s="273"/>
      <c r="LNR95" s="274"/>
      <c r="LNS95" s="274"/>
      <c r="LNT95"/>
      <c r="LNU95"/>
      <c r="LNV95" s="137"/>
      <c r="LNW95" s="275"/>
      <c r="LNX95" s="272"/>
      <c r="LNY95" s="272"/>
      <c r="LNZ95" s="273"/>
      <c r="LOA95" s="274"/>
      <c r="LOB95" s="274"/>
      <c r="LOC95"/>
      <c r="LOD95"/>
      <c r="LOE95" s="137"/>
      <c r="LOF95" s="275"/>
      <c r="LOG95" s="272"/>
      <c r="LOH95" s="272"/>
      <c r="LOI95" s="273"/>
      <c r="LOJ95" s="274"/>
      <c r="LOK95" s="274"/>
      <c r="LOL95"/>
      <c r="LOM95"/>
      <c r="LON95" s="137"/>
      <c r="LOO95" s="275"/>
      <c r="LOP95" s="272"/>
      <c r="LOQ95" s="272"/>
      <c r="LOR95" s="273"/>
      <c r="LOS95" s="274"/>
      <c r="LOT95" s="274"/>
      <c r="LOU95"/>
      <c r="LOV95"/>
      <c r="LOW95" s="137"/>
      <c r="LOX95" s="275"/>
      <c r="LOY95" s="272"/>
      <c r="LOZ95" s="272"/>
      <c r="LPA95" s="273"/>
      <c r="LPB95" s="274"/>
      <c r="LPC95" s="274"/>
      <c r="LPD95"/>
      <c r="LPE95"/>
      <c r="LPF95" s="137"/>
      <c r="LPG95" s="275"/>
      <c r="LPH95" s="272"/>
      <c r="LPI95" s="272"/>
      <c r="LPJ95" s="273"/>
      <c r="LPK95" s="274"/>
      <c r="LPL95" s="274"/>
      <c r="LPM95"/>
      <c r="LPN95"/>
      <c r="LPO95" s="137"/>
      <c r="LPP95" s="275"/>
      <c r="LPQ95" s="272"/>
      <c r="LPR95" s="272"/>
      <c r="LPS95" s="273"/>
      <c r="LPT95" s="274"/>
      <c r="LPU95" s="274"/>
      <c r="LPV95"/>
      <c r="LPW95"/>
      <c r="LPX95" s="137"/>
      <c r="LPY95" s="275"/>
      <c r="LPZ95" s="272"/>
      <c r="LQA95" s="272"/>
      <c r="LQB95" s="273"/>
      <c r="LQC95" s="274"/>
      <c r="LQD95" s="274"/>
      <c r="LQE95"/>
      <c r="LQF95"/>
      <c r="LQG95" s="137"/>
      <c r="LQH95" s="275"/>
      <c r="LQI95" s="272"/>
      <c r="LQJ95" s="272"/>
      <c r="LQK95" s="273"/>
      <c r="LQL95" s="274"/>
      <c r="LQM95" s="274"/>
      <c r="LQN95"/>
      <c r="LQO95"/>
      <c r="LQP95" s="137"/>
      <c r="LQQ95" s="275"/>
      <c r="LQR95" s="272"/>
      <c r="LQS95" s="272"/>
      <c r="LQT95" s="273"/>
      <c r="LQU95" s="274"/>
      <c r="LQV95" s="274"/>
      <c r="LQW95"/>
      <c r="LQX95"/>
      <c r="LQY95" s="137"/>
      <c r="LQZ95" s="275"/>
      <c r="LRA95" s="272"/>
      <c r="LRB95" s="272"/>
      <c r="LRC95" s="273"/>
      <c r="LRD95" s="274"/>
      <c r="LRE95" s="274"/>
      <c r="LRF95"/>
      <c r="LRG95"/>
      <c r="LRH95" s="137"/>
      <c r="LRI95" s="275"/>
      <c r="LRJ95" s="272"/>
      <c r="LRK95" s="272"/>
      <c r="LRL95" s="273"/>
      <c r="LRM95" s="274"/>
      <c r="LRN95" s="274"/>
      <c r="LRO95"/>
      <c r="LRP95"/>
      <c r="LRQ95" s="137"/>
      <c r="LRR95" s="275"/>
      <c r="LRS95" s="272"/>
      <c r="LRT95" s="272"/>
      <c r="LRU95" s="273"/>
      <c r="LRV95" s="274"/>
      <c r="LRW95" s="274"/>
      <c r="LRX95"/>
      <c r="LRY95"/>
      <c r="LRZ95" s="137"/>
      <c r="LSA95" s="275"/>
      <c r="LSB95" s="272"/>
      <c r="LSC95" s="272"/>
      <c r="LSD95" s="273"/>
      <c r="LSE95" s="274"/>
      <c r="LSF95" s="274"/>
      <c r="LSG95"/>
      <c r="LSH95"/>
      <c r="LSI95" s="137"/>
      <c r="LSJ95" s="275"/>
      <c r="LSK95" s="272"/>
      <c r="LSL95" s="272"/>
      <c r="LSM95" s="273"/>
      <c r="LSN95" s="274"/>
      <c r="LSO95" s="274"/>
      <c r="LSP95"/>
      <c r="LSQ95"/>
      <c r="LSR95" s="137"/>
      <c r="LSS95" s="275"/>
      <c r="LST95" s="272"/>
      <c r="LSU95" s="272"/>
      <c r="LSV95" s="273"/>
      <c r="LSW95" s="274"/>
      <c r="LSX95" s="274"/>
      <c r="LSY95"/>
      <c r="LSZ95"/>
      <c r="LTA95" s="137"/>
      <c r="LTB95" s="275"/>
      <c r="LTC95" s="272"/>
      <c r="LTD95" s="272"/>
      <c r="LTE95" s="273"/>
      <c r="LTF95" s="274"/>
      <c r="LTG95" s="274"/>
      <c r="LTH95"/>
      <c r="LTI95"/>
      <c r="LTJ95" s="137"/>
      <c r="LTK95" s="275"/>
      <c r="LTL95" s="272"/>
      <c r="LTM95" s="272"/>
      <c r="LTN95" s="273"/>
      <c r="LTO95" s="274"/>
      <c r="LTP95" s="274"/>
      <c r="LTQ95"/>
      <c r="LTR95"/>
      <c r="LTS95" s="137"/>
      <c r="LTT95" s="275"/>
      <c r="LTU95" s="272"/>
      <c r="LTV95" s="272"/>
      <c r="LTW95" s="273"/>
      <c r="LTX95" s="274"/>
      <c r="LTY95" s="274"/>
      <c r="LTZ95"/>
      <c r="LUA95"/>
      <c r="LUB95" s="137"/>
      <c r="LUC95" s="275"/>
      <c r="LUD95" s="272"/>
      <c r="LUE95" s="272"/>
      <c r="LUF95" s="273"/>
      <c r="LUG95" s="274"/>
      <c r="LUH95" s="274"/>
      <c r="LUI95"/>
      <c r="LUJ95"/>
      <c r="LUK95" s="137"/>
      <c r="LUL95" s="275"/>
      <c r="LUM95" s="272"/>
      <c r="LUN95" s="272"/>
      <c r="LUO95" s="273"/>
      <c r="LUP95" s="274"/>
      <c r="LUQ95" s="274"/>
      <c r="LUR95"/>
      <c r="LUS95"/>
      <c r="LUT95" s="137"/>
      <c r="LUU95" s="275"/>
      <c r="LUV95" s="272"/>
      <c r="LUW95" s="272"/>
      <c r="LUX95" s="273"/>
      <c r="LUY95" s="274"/>
      <c r="LUZ95" s="274"/>
      <c r="LVA95"/>
      <c r="LVB95"/>
      <c r="LVC95" s="137"/>
      <c r="LVD95" s="275"/>
      <c r="LVE95" s="272"/>
      <c r="LVF95" s="272"/>
      <c r="LVG95" s="273"/>
      <c r="LVH95" s="274"/>
      <c r="LVI95" s="274"/>
      <c r="LVJ95"/>
      <c r="LVK95"/>
      <c r="LVL95" s="137"/>
      <c r="LVM95" s="275"/>
      <c r="LVN95" s="272"/>
      <c r="LVO95" s="272"/>
      <c r="LVP95" s="273"/>
      <c r="LVQ95" s="274"/>
      <c r="LVR95" s="274"/>
      <c r="LVS95"/>
      <c r="LVT95"/>
      <c r="LVU95" s="137"/>
      <c r="LVV95" s="275"/>
      <c r="LVW95" s="272"/>
      <c r="LVX95" s="272"/>
      <c r="LVY95" s="273"/>
      <c r="LVZ95" s="274"/>
      <c r="LWA95" s="274"/>
      <c r="LWB95"/>
      <c r="LWC95"/>
      <c r="LWD95" s="137"/>
      <c r="LWE95" s="275"/>
      <c r="LWF95" s="272"/>
      <c r="LWG95" s="272"/>
      <c r="LWH95" s="273"/>
      <c r="LWI95" s="274"/>
      <c r="LWJ95" s="274"/>
      <c r="LWK95"/>
      <c r="LWL95"/>
      <c r="LWM95" s="137"/>
      <c r="LWN95" s="275"/>
      <c r="LWO95" s="272"/>
      <c r="LWP95" s="272"/>
      <c r="LWQ95" s="273"/>
      <c r="LWR95" s="274"/>
      <c r="LWS95" s="274"/>
      <c r="LWT95"/>
      <c r="LWU95"/>
      <c r="LWV95" s="137"/>
      <c r="LWW95" s="275"/>
      <c r="LWX95" s="272"/>
      <c r="LWY95" s="272"/>
      <c r="LWZ95" s="273"/>
      <c r="LXA95" s="274"/>
      <c r="LXB95" s="274"/>
      <c r="LXC95"/>
      <c r="LXD95"/>
      <c r="LXE95" s="137"/>
      <c r="LXF95" s="275"/>
      <c r="LXG95" s="272"/>
      <c r="LXH95" s="272"/>
      <c r="LXI95" s="273"/>
      <c r="LXJ95" s="274"/>
      <c r="LXK95" s="274"/>
      <c r="LXL95"/>
      <c r="LXM95"/>
      <c r="LXN95" s="137"/>
      <c r="LXO95" s="275"/>
      <c r="LXP95" s="272"/>
      <c r="LXQ95" s="272"/>
      <c r="LXR95" s="273"/>
      <c r="LXS95" s="274"/>
      <c r="LXT95" s="274"/>
      <c r="LXU95"/>
      <c r="LXV95"/>
      <c r="LXW95" s="137"/>
      <c r="LXX95" s="275"/>
      <c r="LXY95" s="272"/>
      <c r="LXZ95" s="272"/>
      <c r="LYA95" s="273"/>
      <c r="LYB95" s="274"/>
      <c r="LYC95" s="274"/>
      <c r="LYD95"/>
      <c r="LYE95"/>
      <c r="LYF95" s="137"/>
      <c r="LYG95" s="275"/>
      <c r="LYH95" s="272"/>
      <c r="LYI95" s="272"/>
      <c r="LYJ95" s="273"/>
      <c r="LYK95" s="274"/>
      <c r="LYL95" s="274"/>
      <c r="LYM95"/>
      <c r="LYN95"/>
      <c r="LYO95" s="137"/>
      <c r="LYP95" s="275"/>
      <c r="LYQ95" s="272"/>
      <c r="LYR95" s="272"/>
      <c r="LYS95" s="273"/>
      <c r="LYT95" s="274"/>
      <c r="LYU95" s="274"/>
      <c r="LYV95"/>
      <c r="LYW95"/>
      <c r="LYX95" s="137"/>
      <c r="LYY95" s="275"/>
      <c r="LYZ95" s="272"/>
      <c r="LZA95" s="272"/>
      <c r="LZB95" s="273"/>
      <c r="LZC95" s="274"/>
      <c r="LZD95" s="274"/>
      <c r="LZE95"/>
      <c r="LZF95"/>
      <c r="LZG95" s="137"/>
      <c r="LZH95" s="275"/>
      <c r="LZI95" s="272"/>
      <c r="LZJ95" s="272"/>
      <c r="LZK95" s="273"/>
      <c r="LZL95" s="274"/>
      <c r="LZM95" s="274"/>
      <c r="LZN95"/>
      <c r="LZO95"/>
      <c r="LZP95" s="137"/>
      <c r="LZQ95" s="275"/>
      <c r="LZR95" s="272"/>
      <c r="LZS95" s="272"/>
      <c r="LZT95" s="273"/>
      <c r="LZU95" s="274"/>
      <c r="LZV95" s="274"/>
      <c r="LZW95"/>
      <c r="LZX95"/>
      <c r="LZY95" s="137"/>
      <c r="LZZ95" s="275"/>
      <c r="MAA95" s="272"/>
      <c r="MAB95" s="272"/>
      <c r="MAC95" s="273"/>
      <c r="MAD95" s="274"/>
      <c r="MAE95" s="274"/>
      <c r="MAF95"/>
      <c r="MAG95"/>
      <c r="MAH95" s="137"/>
      <c r="MAI95" s="275"/>
      <c r="MAJ95" s="272"/>
      <c r="MAK95" s="272"/>
      <c r="MAL95" s="273"/>
      <c r="MAM95" s="274"/>
      <c r="MAN95" s="274"/>
      <c r="MAO95"/>
      <c r="MAP95"/>
      <c r="MAQ95" s="137"/>
      <c r="MAR95" s="275"/>
      <c r="MAS95" s="272"/>
      <c r="MAT95" s="272"/>
      <c r="MAU95" s="273"/>
      <c r="MAV95" s="274"/>
      <c r="MAW95" s="274"/>
      <c r="MAX95"/>
      <c r="MAY95"/>
      <c r="MAZ95" s="137"/>
      <c r="MBA95" s="275"/>
      <c r="MBB95" s="272"/>
      <c r="MBC95" s="272"/>
      <c r="MBD95" s="273"/>
      <c r="MBE95" s="274"/>
      <c r="MBF95" s="274"/>
      <c r="MBG95"/>
      <c r="MBH95"/>
      <c r="MBI95" s="137"/>
      <c r="MBJ95" s="275"/>
      <c r="MBK95" s="272"/>
      <c r="MBL95" s="272"/>
      <c r="MBM95" s="273"/>
      <c r="MBN95" s="274"/>
      <c r="MBO95" s="274"/>
      <c r="MBP95"/>
      <c r="MBQ95"/>
      <c r="MBR95" s="137"/>
      <c r="MBS95" s="275"/>
      <c r="MBT95" s="272"/>
      <c r="MBU95" s="272"/>
      <c r="MBV95" s="273"/>
      <c r="MBW95" s="274"/>
      <c r="MBX95" s="274"/>
      <c r="MBY95"/>
      <c r="MBZ95"/>
      <c r="MCA95" s="137"/>
      <c r="MCB95" s="275"/>
      <c r="MCC95" s="272"/>
      <c r="MCD95" s="272"/>
      <c r="MCE95" s="273"/>
      <c r="MCF95" s="274"/>
      <c r="MCG95" s="274"/>
      <c r="MCH95"/>
      <c r="MCI95"/>
      <c r="MCJ95" s="137"/>
      <c r="MCK95" s="275"/>
      <c r="MCL95" s="272"/>
      <c r="MCM95" s="272"/>
      <c r="MCN95" s="273"/>
      <c r="MCO95" s="274"/>
      <c r="MCP95" s="274"/>
      <c r="MCQ95"/>
      <c r="MCR95"/>
      <c r="MCS95" s="137"/>
      <c r="MCT95" s="275"/>
      <c r="MCU95" s="272"/>
      <c r="MCV95" s="272"/>
      <c r="MCW95" s="273"/>
      <c r="MCX95" s="274"/>
      <c r="MCY95" s="274"/>
      <c r="MCZ95"/>
      <c r="MDA95"/>
      <c r="MDB95" s="137"/>
      <c r="MDC95" s="275"/>
      <c r="MDD95" s="272"/>
      <c r="MDE95" s="272"/>
      <c r="MDF95" s="273"/>
      <c r="MDG95" s="274"/>
      <c r="MDH95" s="274"/>
      <c r="MDI95"/>
      <c r="MDJ95"/>
      <c r="MDK95" s="137"/>
      <c r="MDL95" s="275"/>
      <c r="MDM95" s="272"/>
      <c r="MDN95" s="272"/>
      <c r="MDO95" s="273"/>
      <c r="MDP95" s="274"/>
      <c r="MDQ95" s="274"/>
      <c r="MDR95"/>
      <c r="MDS95"/>
      <c r="MDT95" s="137"/>
      <c r="MDU95" s="275"/>
      <c r="MDV95" s="272"/>
      <c r="MDW95" s="272"/>
      <c r="MDX95" s="273"/>
      <c r="MDY95" s="274"/>
      <c r="MDZ95" s="274"/>
      <c r="MEA95"/>
      <c r="MEB95"/>
      <c r="MEC95" s="137"/>
      <c r="MED95" s="275"/>
      <c r="MEE95" s="272"/>
      <c r="MEF95" s="272"/>
      <c r="MEG95" s="273"/>
      <c r="MEH95" s="274"/>
      <c r="MEI95" s="274"/>
      <c r="MEJ95"/>
      <c r="MEK95"/>
      <c r="MEL95" s="137"/>
      <c r="MEM95" s="275"/>
      <c r="MEN95" s="272"/>
      <c r="MEO95" s="272"/>
      <c r="MEP95" s="273"/>
      <c r="MEQ95" s="274"/>
      <c r="MER95" s="274"/>
      <c r="MES95"/>
      <c r="MET95"/>
      <c r="MEU95" s="137"/>
      <c r="MEV95" s="275"/>
      <c r="MEW95" s="272"/>
      <c r="MEX95" s="272"/>
      <c r="MEY95" s="273"/>
      <c r="MEZ95" s="274"/>
      <c r="MFA95" s="274"/>
      <c r="MFB95"/>
      <c r="MFC95"/>
      <c r="MFD95" s="137"/>
      <c r="MFE95" s="275"/>
      <c r="MFF95" s="272"/>
      <c r="MFG95" s="272"/>
      <c r="MFH95" s="273"/>
      <c r="MFI95" s="274"/>
      <c r="MFJ95" s="274"/>
      <c r="MFK95"/>
      <c r="MFL95"/>
      <c r="MFM95" s="137"/>
      <c r="MFN95" s="275"/>
      <c r="MFO95" s="272"/>
      <c r="MFP95" s="272"/>
      <c r="MFQ95" s="273"/>
      <c r="MFR95" s="274"/>
      <c r="MFS95" s="274"/>
      <c r="MFT95"/>
      <c r="MFU95"/>
      <c r="MFV95" s="137"/>
      <c r="MFW95" s="275"/>
      <c r="MFX95" s="272"/>
      <c r="MFY95" s="272"/>
      <c r="MFZ95" s="273"/>
      <c r="MGA95" s="274"/>
      <c r="MGB95" s="274"/>
      <c r="MGC95"/>
      <c r="MGD95"/>
      <c r="MGE95" s="137"/>
      <c r="MGF95" s="275"/>
      <c r="MGG95" s="272"/>
      <c r="MGH95" s="272"/>
      <c r="MGI95" s="273"/>
      <c r="MGJ95" s="274"/>
      <c r="MGK95" s="274"/>
      <c r="MGL95"/>
      <c r="MGM95"/>
      <c r="MGN95" s="137"/>
      <c r="MGO95" s="275"/>
      <c r="MGP95" s="272"/>
      <c r="MGQ95" s="272"/>
      <c r="MGR95" s="273"/>
      <c r="MGS95" s="274"/>
      <c r="MGT95" s="274"/>
      <c r="MGU95"/>
      <c r="MGV95"/>
      <c r="MGW95" s="137"/>
      <c r="MGX95" s="275"/>
      <c r="MGY95" s="272"/>
      <c r="MGZ95" s="272"/>
      <c r="MHA95" s="273"/>
      <c r="MHB95" s="274"/>
      <c r="MHC95" s="274"/>
      <c r="MHD95"/>
      <c r="MHE95"/>
      <c r="MHF95" s="137"/>
      <c r="MHG95" s="275"/>
      <c r="MHH95" s="272"/>
      <c r="MHI95" s="272"/>
      <c r="MHJ95" s="273"/>
      <c r="MHK95" s="274"/>
      <c r="MHL95" s="274"/>
      <c r="MHM95"/>
      <c r="MHN95"/>
      <c r="MHO95" s="137"/>
      <c r="MHP95" s="275"/>
      <c r="MHQ95" s="272"/>
      <c r="MHR95" s="272"/>
      <c r="MHS95" s="273"/>
      <c r="MHT95" s="274"/>
      <c r="MHU95" s="274"/>
      <c r="MHV95"/>
      <c r="MHW95"/>
      <c r="MHX95" s="137"/>
      <c r="MHY95" s="275"/>
      <c r="MHZ95" s="272"/>
      <c r="MIA95" s="272"/>
      <c r="MIB95" s="273"/>
      <c r="MIC95" s="274"/>
      <c r="MID95" s="274"/>
      <c r="MIE95"/>
      <c r="MIF95"/>
      <c r="MIG95" s="137"/>
      <c r="MIH95" s="275"/>
      <c r="MII95" s="272"/>
      <c r="MIJ95" s="272"/>
      <c r="MIK95" s="273"/>
      <c r="MIL95" s="274"/>
      <c r="MIM95" s="274"/>
      <c r="MIN95"/>
      <c r="MIO95"/>
      <c r="MIP95" s="137"/>
      <c r="MIQ95" s="275"/>
      <c r="MIR95" s="272"/>
      <c r="MIS95" s="272"/>
      <c r="MIT95" s="273"/>
      <c r="MIU95" s="274"/>
      <c r="MIV95" s="274"/>
      <c r="MIW95"/>
      <c r="MIX95"/>
      <c r="MIY95" s="137"/>
      <c r="MIZ95" s="275"/>
      <c r="MJA95" s="272"/>
      <c r="MJB95" s="272"/>
      <c r="MJC95" s="273"/>
      <c r="MJD95" s="274"/>
      <c r="MJE95" s="274"/>
      <c r="MJF95"/>
      <c r="MJG95"/>
      <c r="MJH95" s="137"/>
      <c r="MJI95" s="275"/>
      <c r="MJJ95" s="272"/>
      <c r="MJK95" s="272"/>
      <c r="MJL95" s="273"/>
      <c r="MJM95" s="274"/>
      <c r="MJN95" s="274"/>
      <c r="MJO95"/>
      <c r="MJP95"/>
      <c r="MJQ95" s="137"/>
      <c r="MJR95" s="275"/>
      <c r="MJS95" s="272"/>
      <c r="MJT95" s="272"/>
      <c r="MJU95" s="273"/>
      <c r="MJV95" s="274"/>
      <c r="MJW95" s="274"/>
      <c r="MJX95"/>
      <c r="MJY95"/>
      <c r="MJZ95" s="137"/>
      <c r="MKA95" s="275"/>
      <c r="MKB95" s="272"/>
      <c r="MKC95" s="272"/>
      <c r="MKD95" s="273"/>
      <c r="MKE95" s="274"/>
      <c r="MKF95" s="274"/>
      <c r="MKG95"/>
      <c r="MKH95"/>
      <c r="MKI95" s="137"/>
      <c r="MKJ95" s="275"/>
      <c r="MKK95" s="272"/>
      <c r="MKL95" s="272"/>
      <c r="MKM95" s="273"/>
      <c r="MKN95" s="274"/>
      <c r="MKO95" s="274"/>
      <c r="MKP95"/>
      <c r="MKQ95"/>
      <c r="MKR95" s="137"/>
      <c r="MKS95" s="275"/>
      <c r="MKT95" s="272"/>
      <c r="MKU95" s="272"/>
      <c r="MKV95" s="273"/>
      <c r="MKW95" s="274"/>
      <c r="MKX95" s="274"/>
      <c r="MKY95"/>
      <c r="MKZ95"/>
      <c r="MLA95" s="137"/>
      <c r="MLB95" s="275"/>
      <c r="MLC95" s="272"/>
      <c r="MLD95" s="272"/>
      <c r="MLE95" s="273"/>
      <c r="MLF95" s="274"/>
      <c r="MLG95" s="274"/>
      <c r="MLH95"/>
      <c r="MLI95"/>
      <c r="MLJ95" s="137"/>
      <c r="MLK95" s="275"/>
      <c r="MLL95" s="272"/>
      <c r="MLM95" s="272"/>
      <c r="MLN95" s="273"/>
      <c r="MLO95" s="274"/>
      <c r="MLP95" s="274"/>
      <c r="MLQ95"/>
      <c r="MLR95"/>
      <c r="MLS95" s="137"/>
      <c r="MLT95" s="275"/>
      <c r="MLU95" s="272"/>
      <c r="MLV95" s="272"/>
      <c r="MLW95" s="273"/>
      <c r="MLX95" s="274"/>
      <c r="MLY95" s="274"/>
      <c r="MLZ95"/>
      <c r="MMA95"/>
      <c r="MMB95" s="137"/>
      <c r="MMC95" s="275"/>
      <c r="MMD95" s="272"/>
      <c r="MME95" s="272"/>
      <c r="MMF95" s="273"/>
      <c r="MMG95" s="274"/>
      <c r="MMH95" s="274"/>
      <c r="MMI95"/>
      <c r="MMJ95"/>
      <c r="MMK95" s="137"/>
      <c r="MML95" s="275"/>
      <c r="MMM95" s="272"/>
      <c r="MMN95" s="272"/>
      <c r="MMO95" s="273"/>
      <c r="MMP95" s="274"/>
      <c r="MMQ95" s="274"/>
      <c r="MMR95"/>
      <c r="MMS95"/>
      <c r="MMT95" s="137"/>
      <c r="MMU95" s="275"/>
      <c r="MMV95" s="272"/>
      <c r="MMW95" s="272"/>
      <c r="MMX95" s="273"/>
      <c r="MMY95" s="274"/>
      <c r="MMZ95" s="274"/>
      <c r="MNA95"/>
      <c r="MNB95"/>
      <c r="MNC95" s="137"/>
      <c r="MND95" s="275"/>
      <c r="MNE95" s="272"/>
      <c r="MNF95" s="272"/>
      <c r="MNG95" s="273"/>
      <c r="MNH95" s="274"/>
      <c r="MNI95" s="274"/>
      <c r="MNJ95"/>
      <c r="MNK95"/>
      <c r="MNL95" s="137"/>
      <c r="MNM95" s="275"/>
      <c r="MNN95" s="272"/>
      <c r="MNO95" s="272"/>
      <c r="MNP95" s="273"/>
      <c r="MNQ95" s="274"/>
      <c r="MNR95" s="274"/>
      <c r="MNS95"/>
      <c r="MNT95"/>
      <c r="MNU95" s="137"/>
      <c r="MNV95" s="275"/>
      <c r="MNW95" s="272"/>
      <c r="MNX95" s="272"/>
      <c r="MNY95" s="273"/>
      <c r="MNZ95" s="274"/>
      <c r="MOA95" s="274"/>
      <c r="MOB95"/>
      <c r="MOC95"/>
      <c r="MOD95" s="137"/>
      <c r="MOE95" s="275"/>
      <c r="MOF95" s="272"/>
      <c r="MOG95" s="272"/>
      <c r="MOH95" s="273"/>
      <c r="MOI95" s="274"/>
      <c r="MOJ95" s="274"/>
      <c r="MOK95"/>
      <c r="MOL95"/>
      <c r="MOM95" s="137"/>
      <c r="MON95" s="275"/>
      <c r="MOO95" s="272"/>
      <c r="MOP95" s="272"/>
      <c r="MOQ95" s="273"/>
      <c r="MOR95" s="274"/>
      <c r="MOS95" s="274"/>
      <c r="MOT95"/>
      <c r="MOU95"/>
      <c r="MOV95" s="137"/>
      <c r="MOW95" s="275"/>
      <c r="MOX95" s="272"/>
      <c r="MOY95" s="272"/>
      <c r="MOZ95" s="273"/>
      <c r="MPA95" s="274"/>
      <c r="MPB95" s="274"/>
      <c r="MPC95"/>
      <c r="MPD95"/>
      <c r="MPE95" s="137"/>
      <c r="MPF95" s="275"/>
      <c r="MPG95" s="272"/>
      <c r="MPH95" s="272"/>
      <c r="MPI95" s="273"/>
      <c r="MPJ95" s="274"/>
      <c r="MPK95" s="274"/>
      <c r="MPL95"/>
      <c r="MPM95"/>
      <c r="MPN95" s="137"/>
      <c r="MPO95" s="275"/>
      <c r="MPP95" s="272"/>
      <c r="MPQ95" s="272"/>
      <c r="MPR95" s="273"/>
      <c r="MPS95" s="274"/>
      <c r="MPT95" s="274"/>
      <c r="MPU95"/>
      <c r="MPV95"/>
      <c r="MPW95" s="137"/>
      <c r="MPX95" s="275"/>
      <c r="MPY95" s="272"/>
      <c r="MPZ95" s="272"/>
      <c r="MQA95" s="273"/>
      <c r="MQB95" s="274"/>
      <c r="MQC95" s="274"/>
      <c r="MQD95"/>
      <c r="MQE95"/>
      <c r="MQF95" s="137"/>
      <c r="MQG95" s="275"/>
      <c r="MQH95" s="272"/>
      <c r="MQI95" s="272"/>
      <c r="MQJ95" s="273"/>
      <c r="MQK95" s="274"/>
      <c r="MQL95" s="274"/>
      <c r="MQM95"/>
      <c r="MQN95"/>
      <c r="MQO95" s="137"/>
      <c r="MQP95" s="275"/>
      <c r="MQQ95" s="272"/>
      <c r="MQR95" s="272"/>
      <c r="MQS95" s="273"/>
      <c r="MQT95" s="274"/>
      <c r="MQU95" s="274"/>
      <c r="MQV95"/>
      <c r="MQW95"/>
      <c r="MQX95" s="137"/>
      <c r="MQY95" s="275"/>
      <c r="MQZ95" s="272"/>
      <c r="MRA95" s="272"/>
      <c r="MRB95" s="273"/>
      <c r="MRC95" s="274"/>
      <c r="MRD95" s="274"/>
      <c r="MRE95"/>
      <c r="MRF95"/>
      <c r="MRG95" s="137"/>
      <c r="MRH95" s="275"/>
      <c r="MRI95" s="272"/>
      <c r="MRJ95" s="272"/>
      <c r="MRK95" s="273"/>
      <c r="MRL95" s="274"/>
      <c r="MRM95" s="274"/>
      <c r="MRN95"/>
      <c r="MRO95"/>
      <c r="MRP95" s="137"/>
      <c r="MRQ95" s="275"/>
      <c r="MRR95" s="272"/>
      <c r="MRS95" s="272"/>
      <c r="MRT95" s="273"/>
      <c r="MRU95" s="274"/>
      <c r="MRV95" s="274"/>
      <c r="MRW95"/>
      <c r="MRX95"/>
      <c r="MRY95" s="137"/>
      <c r="MRZ95" s="275"/>
      <c r="MSA95" s="272"/>
      <c r="MSB95" s="272"/>
      <c r="MSC95" s="273"/>
      <c r="MSD95" s="274"/>
      <c r="MSE95" s="274"/>
      <c r="MSF95"/>
      <c r="MSG95"/>
      <c r="MSH95" s="137"/>
      <c r="MSI95" s="275"/>
      <c r="MSJ95" s="272"/>
      <c r="MSK95" s="272"/>
      <c r="MSL95" s="273"/>
      <c r="MSM95" s="274"/>
      <c r="MSN95" s="274"/>
      <c r="MSO95"/>
      <c r="MSP95"/>
      <c r="MSQ95" s="137"/>
      <c r="MSR95" s="275"/>
      <c r="MSS95" s="272"/>
      <c r="MST95" s="272"/>
      <c r="MSU95" s="273"/>
      <c r="MSV95" s="274"/>
      <c r="MSW95" s="274"/>
      <c r="MSX95"/>
      <c r="MSY95"/>
      <c r="MSZ95" s="137"/>
      <c r="MTA95" s="275"/>
      <c r="MTB95" s="272"/>
      <c r="MTC95" s="272"/>
      <c r="MTD95" s="273"/>
      <c r="MTE95" s="274"/>
      <c r="MTF95" s="274"/>
      <c r="MTG95"/>
      <c r="MTH95"/>
      <c r="MTI95" s="137"/>
      <c r="MTJ95" s="275"/>
      <c r="MTK95" s="272"/>
      <c r="MTL95" s="272"/>
      <c r="MTM95" s="273"/>
      <c r="MTN95" s="274"/>
      <c r="MTO95" s="274"/>
      <c r="MTP95"/>
      <c r="MTQ95"/>
      <c r="MTR95" s="137"/>
      <c r="MTS95" s="275"/>
      <c r="MTT95" s="272"/>
      <c r="MTU95" s="272"/>
      <c r="MTV95" s="273"/>
      <c r="MTW95" s="274"/>
      <c r="MTX95" s="274"/>
      <c r="MTY95"/>
      <c r="MTZ95"/>
      <c r="MUA95" s="137"/>
      <c r="MUB95" s="275"/>
      <c r="MUC95" s="272"/>
      <c r="MUD95" s="272"/>
      <c r="MUE95" s="273"/>
      <c r="MUF95" s="274"/>
      <c r="MUG95" s="274"/>
      <c r="MUH95"/>
      <c r="MUI95"/>
      <c r="MUJ95" s="137"/>
      <c r="MUK95" s="275"/>
      <c r="MUL95" s="272"/>
      <c r="MUM95" s="272"/>
      <c r="MUN95" s="273"/>
      <c r="MUO95" s="274"/>
      <c r="MUP95" s="274"/>
      <c r="MUQ95"/>
      <c r="MUR95"/>
      <c r="MUS95" s="137"/>
      <c r="MUT95" s="275"/>
      <c r="MUU95" s="272"/>
      <c r="MUV95" s="272"/>
      <c r="MUW95" s="273"/>
      <c r="MUX95" s="274"/>
      <c r="MUY95" s="274"/>
      <c r="MUZ95"/>
      <c r="MVA95"/>
      <c r="MVB95" s="137"/>
      <c r="MVC95" s="275"/>
      <c r="MVD95" s="272"/>
      <c r="MVE95" s="272"/>
      <c r="MVF95" s="273"/>
      <c r="MVG95" s="274"/>
      <c r="MVH95" s="274"/>
      <c r="MVI95"/>
      <c r="MVJ95"/>
      <c r="MVK95" s="137"/>
      <c r="MVL95" s="275"/>
      <c r="MVM95" s="272"/>
      <c r="MVN95" s="272"/>
      <c r="MVO95" s="273"/>
      <c r="MVP95" s="274"/>
      <c r="MVQ95" s="274"/>
      <c r="MVR95"/>
      <c r="MVS95"/>
      <c r="MVT95" s="137"/>
      <c r="MVU95" s="275"/>
      <c r="MVV95" s="272"/>
      <c r="MVW95" s="272"/>
      <c r="MVX95" s="273"/>
      <c r="MVY95" s="274"/>
      <c r="MVZ95" s="274"/>
      <c r="MWA95"/>
      <c r="MWB95"/>
      <c r="MWC95" s="137"/>
      <c r="MWD95" s="275"/>
      <c r="MWE95" s="272"/>
      <c r="MWF95" s="272"/>
      <c r="MWG95" s="273"/>
      <c r="MWH95" s="274"/>
      <c r="MWI95" s="274"/>
      <c r="MWJ95"/>
      <c r="MWK95"/>
      <c r="MWL95" s="137"/>
      <c r="MWM95" s="275"/>
      <c r="MWN95" s="272"/>
      <c r="MWO95" s="272"/>
      <c r="MWP95" s="273"/>
      <c r="MWQ95" s="274"/>
      <c r="MWR95" s="274"/>
      <c r="MWS95"/>
      <c r="MWT95"/>
      <c r="MWU95" s="137"/>
      <c r="MWV95" s="275"/>
      <c r="MWW95" s="272"/>
      <c r="MWX95" s="272"/>
      <c r="MWY95" s="273"/>
      <c r="MWZ95" s="274"/>
      <c r="MXA95" s="274"/>
      <c r="MXB95"/>
      <c r="MXC95"/>
      <c r="MXD95" s="137"/>
      <c r="MXE95" s="275"/>
      <c r="MXF95" s="272"/>
      <c r="MXG95" s="272"/>
      <c r="MXH95" s="273"/>
      <c r="MXI95" s="274"/>
      <c r="MXJ95" s="274"/>
      <c r="MXK95"/>
      <c r="MXL95"/>
      <c r="MXM95" s="137"/>
      <c r="MXN95" s="275"/>
      <c r="MXO95" s="272"/>
      <c r="MXP95" s="272"/>
      <c r="MXQ95" s="273"/>
      <c r="MXR95" s="274"/>
      <c r="MXS95" s="274"/>
      <c r="MXT95"/>
      <c r="MXU95"/>
      <c r="MXV95" s="137"/>
      <c r="MXW95" s="275"/>
      <c r="MXX95" s="272"/>
      <c r="MXY95" s="272"/>
      <c r="MXZ95" s="273"/>
      <c r="MYA95" s="274"/>
      <c r="MYB95" s="274"/>
      <c r="MYC95"/>
      <c r="MYD95"/>
      <c r="MYE95" s="137"/>
      <c r="MYF95" s="275"/>
      <c r="MYG95" s="272"/>
      <c r="MYH95" s="272"/>
      <c r="MYI95" s="273"/>
      <c r="MYJ95" s="274"/>
      <c r="MYK95" s="274"/>
      <c r="MYL95"/>
      <c r="MYM95"/>
      <c r="MYN95" s="137"/>
      <c r="MYO95" s="275"/>
      <c r="MYP95" s="272"/>
      <c r="MYQ95" s="272"/>
      <c r="MYR95" s="273"/>
      <c r="MYS95" s="274"/>
      <c r="MYT95" s="274"/>
      <c r="MYU95"/>
      <c r="MYV95"/>
      <c r="MYW95" s="137"/>
      <c r="MYX95" s="275"/>
      <c r="MYY95" s="272"/>
      <c r="MYZ95" s="272"/>
      <c r="MZA95" s="273"/>
      <c r="MZB95" s="274"/>
      <c r="MZC95" s="274"/>
      <c r="MZD95"/>
      <c r="MZE95"/>
      <c r="MZF95" s="137"/>
      <c r="MZG95" s="275"/>
      <c r="MZH95" s="272"/>
      <c r="MZI95" s="272"/>
      <c r="MZJ95" s="273"/>
      <c r="MZK95" s="274"/>
      <c r="MZL95" s="274"/>
      <c r="MZM95"/>
      <c r="MZN95"/>
      <c r="MZO95" s="137"/>
      <c r="MZP95" s="275"/>
      <c r="MZQ95" s="272"/>
      <c r="MZR95" s="272"/>
      <c r="MZS95" s="273"/>
      <c r="MZT95" s="274"/>
      <c r="MZU95" s="274"/>
      <c r="MZV95"/>
      <c r="MZW95"/>
      <c r="MZX95" s="137"/>
      <c r="MZY95" s="275"/>
      <c r="MZZ95" s="272"/>
      <c r="NAA95" s="272"/>
      <c r="NAB95" s="273"/>
      <c r="NAC95" s="274"/>
      <c r="NAD95" s="274"/>
      <c r="NAE95"/>
      <c r="NAF95"/>
      <c r="NAG95" s="137"/>
      <c r="NAH95" s="275"/>
      <c r="NAI95" s="272"/>
      <c r="NAJ95" s="272"/>
      <c r="NAK95" s="273"/>
      <c r="NAL95" s="274"/>
      <c r="NAM95" s="274"/>
      <c r="NAN95"/>
      <c r="NAO95"/>
      <c r="NAP95" s="137"/>
      <c r="NAQ95" s="275"/>
      <c r="NAR95" s="272"/>
      <c r="NAS95" s="272"/>
      <c r="NAT95" s="273"/>
      <c r="NAU95" s="274"/>
      <c r="NAV95" s="274"/>
      <c r="NAW95"/>
      <c r="NAX95"/>
      <c r="NAY95" s="137"/>
      <c r="NAZ95" s="275"/>
      <c r="NBA95" s="272"/>
      <c r="NBB95" s="272"/>
      <c r="NBC95" s="273"/>
      <c r="NBD95" s="274"/>
      <c r="NBE95" s="274"/>
      <c r="NBF95"/>
      <c r="NBG95"/>
      <c r="NBH95" s="137"/>
      <c r="NBI95" s="275"/>
      <c r="NBJ95" s="272"/>
      <c r="NBK95" s="272"/>
      <c r="NBL95" s="273"/>
      <c r="NBM95" s="274"/>
      <c r="NBN95" s="274"/>
      <c r="NBO95"/>
      <c r="NBP95"/>
      <c r="NBQ95" s="137"/>
      <c r="NBR95" s="275"/>
      <c r="NBS95" s="272"/>
      <c r="NBT95" s="272"/>
      <c r="NBU95" s="273"/>
      <c r="NBV95" s="274"/>
      <c r="NBW95" s="274"/>
      <c r="NBX95"/>
      <c r="NBY95"/>
      <c r="NBZ95" s="137"/>
      <c r="NCA95" s="275"/>
      <c r="NCB95" s="272"/>
      <c r="NCC95" s="272"/>
      <c r="NCD95" s="273"/>
      <c r="NCE95" s="274"/>
      <c r="NCF95" s="274"/>
      <c r="NCG95"/>
      <c r="NCH95"/>
      <c r="NCI95" s="137"/>
      <c r="NCJ95" s="275"/>
      <c r="NCK95" s="272"/>
      <c r="NCL95" s="272"/>
      <c r="NCM95" s="273"/>
      <c r="NCN95" s="274"/>
      <c r="NCO95" s="274"/>
      <c r="NCP95"/>
      <c r="NCQ95"/>
      <c r="NCR95" s="137"/>
      <c r="NCS95" s="275"/>
      <c r="NCT95" s="272"/>
      <c r="NCU95" s="272"/>
      <c r="NCV95" s="273"/>
      <c r="NCW95" s="274"/>
      <c r="NCX95" s="274"/>
      <c r="NCY95"/>
      <c r="NCZ95"/>
      <c r="NDA95" s="137"/>
      <c r="NDB95" s="275"/>
      <c r="NDC95" s="272"/>
      <c r="NDD95" s="272"/>
      <c r="NDE95" s="273"/>
      <c r="NDF95" s="274"/>
      <c r="NDG95" s="274"/>
      <c r="NDH95"/>
      <c r="NDI95"/>
      <c r="NDJ95" s="137"/>
      <c r="NDK95" s="275"/>
      <c r="NDL95" s="272"/>
      <c r="NDM95" s="272"/>
      <c r="NDN95" s="273"/>
      <c r="NDO95" s="274"/>
      <c r="NDP95" s="274"/>
      <c r="NDQ95"/>
      <c r="NDR95"/>
      <c r="NDS95" s="137"/>
      <c r="NDT95" s="275"/>
      <c r="NDU95" s="272"/>
      <c r="NDV95" s="272"/>
      <c r="NDW95" s="273"/>
      <c r="NDX95" s="274"/>
      <c r="NDY95" s="274"/>
      <c r="NDZ95"/>
      <c r="NEA95"/>
      <c r="NEB95" s="137"/>
      <c r="NEC95" s="275"/>
      <c r="NED95" s="272"/>
      <c r="NEE95" s="272"/>
      <c r="NEF95" s="273"/>
      <c r="NEG95" s="274"/>
      <c r="NEH95" s="274"/>
      <c r="NEI95"/>
      <c r="NEJ95"/>
      <c r="NEK95" s="137"/>
      <c r="NEL95" s="275"/>
      <c r="NEM95" s="272"/>
      <c r="NEN95" s="272"/>
      <c r="NEO95" s="273"/>
      <c r="NEP95" s="274"/>
      <c r="NEQ95" s="274"/>
      <c r="NER95"/>
      <c r="NES95"/>
      <c r="NET95" s="137"/>
      <c r="NEU95" s="275"/>
      <c r="NEV95" s="272"/>
      <c r="NEW95" s="272"/>
      <c r="NEX95" s="273"/>
      <c r="NEY95" s="274"/>
      <c r="NEZ95" s="274"/>
      <c r="NFA95"/>
      <c r="NFB95"/>
      <c r="NFC95" s="137"/>
      <c r="NFD95" s="275"/>
      <c r="NFE95" s="272"/>
      <c r="NFF95" s="272"/>
      <c r="NFG95" s="273"/>
      <c r="NFH95" s="274"/>
      <c r="NFI95" s="274"/>
      <c r="NFJ95"/>
      <c r="NFK95"/>
      <c r="NFL95" s="137"/>
      <c r="NFM95" s="275"/>
      <c r="NFN95" s="272"/>
      <c r="NFO95" s="272"/>
      <c r="NFP95" s="273"/>
      <c r="NFQ95" s="274"/>
      <c r="NFR95" s="274"/>
      <c r="NFS95"/>
      <c r="NFT95"/>
      <c r="NFU95" s="137"/>
      <c r="NFV95" s="275"/>
      <c r="NFW95" s="272"/>
      <c r="NFX95" s="272"/>
      <c r="NFY95" s="273"/>
      <c r="NFZ95" s="274"/>
      <c r="NGA95" s="274"/>
      <c r="NGB95"/>
      <c r="NGC95"/>
      <c r="NGD95" s="137"/>
      <c r="NGE95" s="275"/>
      <c r="NGF95" s="272"/>
      <c r="NGG95" s="272"/>
      <c r="NGH95" s="273"/>
      <c r="NGI95" s="274"/>
      <c r="NGJ95" s="274"/>
      <c r="NGK95"/>
      <c r="NGL95"/>
      <c r="NGM95" s="137"/>
      <c r="NGN95" s="275"/>
      <c r="NGO95" s="272"/>
      <c r="NGP95" s="272"/>
      <c r="NGQ95" s="273"/>
      <c r="NGR95" s="274"/>
      <c r="NGS95" s="274"/>
      <c r="NGT95"/>
      <c r="NGU95"/>
      <c r="NGV95" s="137"/>
      <c r="NGW95" s="275"/>
      <c r="NGX95" s="272"/>
      <c r="NGY95" s="272"/>
      <c r="NGZ95" s="273"/>
      <c r="NHA95" s="274"/>
      <c r="NHB95" s="274"/>
      <c r="NHC95"/>
      <c r="NHD95"/>
      <c r="NHE95" s="137"/>
      <c r="NHF95" s="275"/>
      <c r="NHG95" s="272"/>
      <c r="NHH95" s="272"/>
      <c r="NHI95" s="273"/>
      <c r="NHJ95" s="274"/>
      <c r="NHK95" s="274"/>
      <c r="NHL95"/>
      <c r="NHM95"/>
      <c r="NHN95" s="137"/>
      <c r="NHO95" s="275"/>
      <c r="NHP95" s="272"/>
      <c r="NHQ95" s="272"/>
      <c r="NHR95" s="273"/>
      <c r="NHS95" s="274"/>
      <c r="NHT95" s="274"/>
      <c r="NHU95"/>
      <c r="NHV95"/>
      <c r="NHW95" s="137"/>
      <c r="NHX95" s="275"/>
      <c r="NHY95" s="272"/>
      <c r="NHZ95" s="272"/>
      <c r="NIA95" s="273"/>
      <c r="NIB95" s="274"/>
      <c r="NIC95" s="274"/>
      <c r="NID95"/>
      <c r="NIE95"/>
      <c r="NIF95" s="137"/>
      <c r="NIG95" s="275"/>
      <c r="NIH95" s="272"/>
      <c r="NII95" s="272"/>
      <c r="NIJ95" s="273"/>
      <c r="NIK95" s="274"/>
      <c r="NIL95" s="274"/>
      <c r="NIM95"/>
      <c r="NIN95"/>
      <c r="NIO95" s="137"/>
      <c r="NIP95" s="275"/>
      <c r="NIQ95" s="272"/>
      <c r="NIR95" s="272"/>
      <c r="NIS95" s="273"/>
      <c r="NIT95" s="274"/>
      <c r="NIU95" s="274"/>
      <c r="NIV95"/>
      <c r="NIW95"/>
      <c r="NIX95" s="137"/>
      <c r="NIY95" s="275"/>
      <c r="NIZ95" s="272"/>
      <c r="NJA95" s="272"/>
      <c r="NJB95" s="273"/>
      <c r="NJC95" s="274"/>
      <c r="NJD95" s="274"/>
      <c r="NJE95"/>
      <c r="NJF95"/>
      <c r="NJG95" s="137"/>
      <c r="NJH95" s="275"/>
      <c r="NJI95" s="272"/>
      <c r="NJJ95" s="272"/>
      <c r="NJK95" s="273"/>
      <c r="NJL95" s="274"/>
      <c r="NJM95" s="274"/>
      <c r="NJN95"/>
      <c r="NJO95"/>
      <c r="NJP95" s="137"/>
      <c r="NJQ95" s="275"/>
      <c r="NJR95" s="272"/>
      <c r="NJS95" s="272"/>
      <c r="NJT95" s="273"/>
      <c r="NJU95" s="274"/>
      <c r="NJV95" s="274"/>
      <c r="NJW95"/>
      <c r="NJX95"/>
      <c r="NJY95" s="137"/>
      <c r="NJZ95" s="275"/>
      <c r="NKA95" s="272"/>
      <c r="NKB95" s="272"/>
      <c r="NKC95" s="273"/>
      <c r="NKD95" s="274"/>
      <c r="NKE95" s="274"/>
      <c r="NKF95"/>
      <c r="NKG95"/>
      <c r="NKH95" s="137"/>
      <c r="NKI95" s="275"/>
      <c r="NKJ95" s="272"/>
      <c r="NKK95" s="272"/>
      <c r="NKL95" s="273"/>
      <c r="NKM95" s="274"/>
      <c r="NKN95" s="274"/>
      <c r="NKO95"/>
      <c r="NKP95"/>
      <c r="NKQ95" s="137"/>
      <c r="NKR95" s="275"/>
      <c r="NKS95" s="272"/>
      <c r="NKT95" s="272"/>
      <c r="NKU95" s="273"/>
      <c r="NKV95" s="274"/>
      <c r="NKW95" s="274"/>
      <c r="NKX95"/>
      <c r="NKY95"/>
      <c r="NKZ95" s="137"/>
      <c r="NLA95" s="275"/>
      <c r="NLB95" s="272"/>
      <c r="NLC95" s="272"/>
      <c r="NLD95" s="273"/>
      <c r="NLE95" s="274"/>
      <c r="NLF95" s="274"/>
      <c r="NLG95"/>
      <c r="NLH95"/>
      <c r="NLI95" s="137"/>
      <c r="NLJ95" s="275"/>
      <c r="NLK95" s="272"/>
      <c r="NLL95" s="272"/>
      <c r="NLM95" s="273"/>
      <c r="NLN95" s="274"/>
      <c r="NLO95" s="274"/>
      <c r="NLP95"/>
      <c r="NLQ95"/>
      <c r="NLR95" s="137"/>
      <c r="NLS95" s="275"/>
      <c r="NLT95" s="272"/>
      <c r="NLU95" s="272"/>
      <c r="NLV95" s="273"/>
      <c r="NLW95" s="274"/>
      <c r="NLX95" s="274"/>
      <c r="NLY95"/>
      <c r="NLZ95"/>
      <c r="NMA95" s="137"/>
      <c r="NMB95" s="275"/>
      <c r="NMC95" s="272"/>
      <c r="NMD95" s="272"/>
      <c r="NME95" s="273"/>
      <c r="NMF95" s="274"/>
      <c r="NMG95" s="274"/>
      <c r="NMH95"/>
      <c r="NMI95"/>
      <c r="NMJ95" s="137"/>
      <c r="NMK95" s="275"/>
      <c r="NML95" s="272"/>
      <c r="NMM95" s="272"/>
      <c r="NMN95" s="273"/>
      <c r="NMO95" s="274"/>
      <c r="NMP95" s="274"/>
      <c r="NMQ95"/>
      <c r="NMR95"/>
      <c r="NMS95" s="137"/>
      <c r="NMT95" s="275"/>
      <c r="NMU95" s="272"/>
      <c r="NMV95" s="272"/>
      <c r="NMW95" s="273"/>
      <c r="NMX95" s="274"/>
      <c r="NMY95" s="274"/>
      <c r="NMZ95"/>
      <c r="NNA95"/>
      <c r="NNB95" s="137"/>
      <c r="NNC95" s="275"/>
      <c r="NND95" s="272"/>
      <c r="NNE95" s="272"/>
      <c r="NNF95" s="273"/>
      <c r="NNG95" s="274"/>
      <c r="NNH95" s="274"/>
      <c r="NNI95"/>
      <c r="NNJ95"/>
      <c r="NNK95" s="137"/>
      <c r="NNL95" s="275"/>
      <c r="NNM95" s="272"/>
      <c r="NNN95" s="272"/>
      <c r="NNO95" s="273"/>
      <c r="NNP95" s="274"/>
      <c r="NNQ95" s="274"/>
      <c r="NNR95"/>
      <c r="NNS95"/>
      <c r="NNT95" s="137"/>
      <c r="NNU95" s="275"/>
      <c r="NNV95" s="272"/>
      <c r="NNW95" s="272"/>
      <c r="NNX95" s="273"/>
      <c r="NNY95" s="274"/>
      <c r="NNZ95" s="274"/>
      <c r="NOA95"/>
      <c r="NOB95"/>
      <c r="NOC95" s="137"/>
      <c r="NOD95" s="275"/>
      <c r="NOE95" s="272"/>
      <c r="NOF95" s="272"/>
      <c r="NOG95" s="273"/>
      <c r="NOH95" s="274"/>
      <c r="NOI95" s="274"/>
      <c r="NOJ95"/>
      <c r="NOK95"/>
      <c r="NOL95" s="137"/>
      <c r="NOM95" s="275"/>
      <c r="NON95" s="272"/>
      <c r="NOO95" s="272"/>
      <c r="NOP95" s="273"/>
      <c r="NOQ95" s="274"/>
      <c r="NOR95" s="274"/>
      <c r="NOS95"/>
      <c r="NOT95"/>
      <c r="NOU95" s="137"/>
      <c r="NOV95" s="275"/>
      <c r="NOW95" s="272"/>
      <c r="NOX95" s="272"/>
      <c r="NOY95" s="273"/>
      <c r="NOZ95" s="274"/>
      <c r="NPA95" s="274"/>
      <c r="NPB95"/>
      <c r="NPC95"/>
      <c r="NPD95" s="137"/>
      <c r="NPE95" s="275"/>
      <c r="NPF95" s="272"/>
      <c r="NPG95" s="272"/>
      <c r="NPH95" s="273"/>
      <c r="NPI95" s="274"/>
      <c r="NPJ95" s="274"/>
      <c r="NPK95"/>
      <c r="NPL95"/>
      <c r="NPM95" s="137"/>
      <c r="NPN95" s="275"/>
      <c r="NPO95" s="272"/>
      <c r="NPP95" s="272"/>
      <c r="NPQ95" s="273"/>
      <c r="NPR95" s="274"/>
      <c r="NPS95" s="274"/>
      <c r="NPT95"/>
      <c r="NPU95"/>
      <c r="NPV95" s="137"/>
      <c r="NPW95" s="275"/>
      <c r="NPX95" s="272"/>
      <c r="NPY95" s="272"/>
      <c r="NPZ95" s="273"/>
      <c r="NQA95" s="274"/>
      <c r="NQB95" s="274"/>
      <c r="NQC95"/>
      <c r="NQD95"/>
      <c r="NQE95" s="137"/>
      <c r="NQF95" s="275"/>
      <c r="NQG95" s="272"/>
      <c r="NQH95" s="272"/>
      <c r="NQI95" s="273"/>
      <c r="NQJ95" s="274"/>
      <c r="NQK95" s="274"/>
      <c r="NQL95"/>
      <c r="NQM95"/>
      <c r="NQN95" s="137"/>
      <c r="NQO95" s="275"/>
      <c r="NQP95" s="272"/>
      <c r="NQQ95" s="272"/>
      <c r="NQR95" s="273"/>
      <c r="NQS95" s="274"/>
      <c r="NQT95" s="274"/>
      <c r="NQU95"/>
      <c r="NQV95"/>
      <c r="NQW95" s="137"/>
      <c r="NQX95" s="275"/>
      <c r="NQY95" s="272"/>
      <c r="NQZ95" s="272"/>
      <c r="NRA95" s="273"/>
      <c r="NRB95" s="274"/>
      <c r="NRC95" s="274"/>
      <c r="NRD95"/>
      <c r="NRE95"/>
      <c r="NRF95" s="137"/>
      <c r="NRG95" s="275"/>
      <c r="NRH95" s="272"/>
      <c r="NRI95" s="272"/>
      <c r="NRJ95" s="273"/>
      <c r="NRK95" s="274"/>
      <c r="NRL95" s="274"/>
      <c r="NRM95"/>
      <c r="NRN95"/>
      <c r="NRO95" s="137"/>
      <c r="NRP95" s="275"/>
      <c r="NRQ95" s="272"/>
      <c r="NRR95" s="272"/>
      <c r="NRS95" s="273"/>
      <c r="NRT95" s="274"/>
      <c r="NRU95" s="274"/>
      <c r="NRV95"/>
      <c r="NRW95"/>
      <c r="NRX95" s="137"/>
      <c r="NRY95" s="275"/>
      <c r="NRZ95" s="272"/>
      <c r="NSA95" s="272"/>
      <c r="NSB95" s="273"/>
      <c r="NSC95" s="274"/>
      <c r="NSD95" s="274"/>
      <c r="NSE95"/>
      <c r="NSF95"/>
      <c r="NSG95" s="137"/>
      <c r="NSH95" s="275"/>
      <c r="NSI95" s="272"/>
      <c r="NSJ95" s="272"/>
      <c r="NSK95" s="273"/>
      <c r="NSL95" s="274"/>
      <c r="NSM95" s="274"/>
      <c r="NSN95"/>
      <c r="NSO95"/>
      <c r="NSP95" s="137"/>
      <c r="NSQ95" s="275"/>
      <c r="NSR95" s="272"/>
      <c r="NSS95" s="272"/>
      <c r="NST95" s="273"/>
      <c r="NSU95" s="274"/>
      <c r="NSV95" s="274"/>
      <c r="NSW95"/>
      <c r="NSX95"/>
      <c r="NSY95" s="137"/>
      <c r="NSZ95" s="275"/>
      <c r="NTA95" s="272"/>
      <c r="NTB95" s="272"/>
      <c r="NTC95" s="273"/>
      <c r="NTD95" s="274"/>
      <c r="NTE95" s="274"/>
      <c r="NTF95"/>
      <c r="NTG95"/>
      <c r="NTH95" s="137"/>
      <c r="NTI95" s="275"/>
      <c r="NTJ95" s="272"/>
      <c r="NTK95" s="272"/>
      <c r="NTL95" s="273"/>
      <c r="NTM95" s="274"/>
      <c r="NTN95" s="274"/>
      <c r="NTO95"/>
      <c r="NTP95"/>
      <c r="NTQ95" s="137"/>
      <c r="NTR95" s="275"/>
      <c r="NTS95" s="272"/>
      <c r="NTT95" s="272"/>
      <c r="NTU95" s="273"/>
      <c r="NTV95" s="274"/>
      <c r="NTW95" s="274"/>
      <c r="NTX95"/>
      <c r="NTY95"/>
      <c r="NTZ95" s="137"/>
      <c r="NUA95" s="275"/>
      <c r="NUB95" s="272"/>
      <c r="NUC95" s="272"/>
      <c r="NUD95" s="273"/>
      <c r="NUE95" s="274"/>
      <c r="NUF95" s="274"/>
      <c r="NUG95"/>
      <c r="NUH95"/>
      <c r="NUI95" s="137"/>
      <c r="NUJ95" s="275"/>
      <c r="NUK95" s="272"/>
      <c r="NUL95" s="272"/>
      <c r="NUM95" s="273"/>
      <c r="NUN95" s="274"/>
      <c r="NUO95" s="274"/>
      <c r="NUP95"/>
      <c r="NUQ95"/>
      <c r="NUR95" s="137"/>
      <c r="NUS95" s="275"/>
      <c r="NUT95" s="272"/>
      <c r="NUU95" s="272"/>
      <c r="NUV95" s="273"/>
      <c r="NUW95" s="274"/>
      <c r="NUX95" s="274"/>
      <c r="NUY95"/>
      <c r="NUZ95"/>
      <c r="NVA95" s="137"/>
      <c r="NVB95" s="275"/>
      <c r="NVC95" s="272"/>
      <c r="NVD95" s="272"/>
      <c r="NVE95" s="273"/>
      <c r="NVF95" s="274"/>
      <c r="NVG95" s="274"/>
      <c r="NVH95"/>
      <c r="NVI95"/>
      <c r="NVJ95" s="137"/>
      <c r="NVK95" s="275"/>
      <c r="NVL95" s="272"/>
      <c r="NVM95" s="272"/>
      <c r="NVN95" s="273"/>
      <c r="NVO95" s="274"/>
      <c r="NVP95" s="274"/>
      <c r="NVQ95"/>
      <c r="NVR95"/>
      <c r="NVS95" s="137"/>
      <c r="NVT95" s="275"/>
      <c r="NVU95" s="272"/>
      <c r="NVV95" s="272"/>
      <c r="NVW95" s="273"/>
      <c r="NVX95" s="274"/>
      <c r="NVY95" s="274"/>
      <c r="NVZ95"/>
      <c r="NWA95"/>
      <c r="NWB95" s="137"/>
      <c r="NWC95" s="275"/>
      <c r="NWD95" s="272"/>
      <c r="NWE95" s="272"/>
      <c r="NWF95" s="273"/>
      <c r="NWG95" s="274"/>
      <c r="NWH95" s="274"/>
      <c r="NWI95"/>
      <c r="NWJ95"/>
      <c r="NWK95" s="137"/>
      <c r="NWL95" s="275"/>
      <c r="NWM95" s="272"/>
      <c r="NWN95" s="272"/>
      <c r="NWO95" s="273"/>
      <c r="NWP95" s="274"/>
      <c r="NWQ95" s="274"/>
      <c r="NWR95"/>
      <c r="NWS95"/>
      <c r="NWT95" s="137"/>
      <c r="NWU95" s="275"/>
      <c r="NWV95" s="272"/>
      <c r="NWW95" s="272"/>
      <c r="NWX95" s="273"/>
      <c r="NWY95" s="274"/>
      <c r="NWZ95" s="274"/>
      <c r="NXA95"/>
      <c r="NXB95"/>
      <c r="NXC95" s="137"/>
      <c r="NXD95" s="275"/>
      <c r="NXE95" s="272"/>
      <c r="NXF95" s="272"/>
      <c r="NXG95" s="273"/>
      <c r="NXH95" s="274"/>
      <c r="NXI95" s="274"/>
      <c r="NXJ95"/>
      <c r="NXK95"/>
      <c r="NXL95" s="137"/>
      <c r="NXM95" s="275"/>
      <c r="NXN95" s="272"/>
      <c r="NXO95" s="272"/>
      <c r="NXP95" s="273"/>
      <c r="NXQ95" s="274"/>
      <c r="NXR95" s="274"/>
      <c r="NXS95"/>
      <c r="NXT95"/>
      <c r="NXU95" s="137"/>
      <c r="NXV95" s="275"/>
      <c r="NXW95" s="272"/>
      <c r="NXX95" s="272"/>
      <c r="NXY95" s="273"/>
      <c r="NXZ95" s="274"/>
      <c r="NYA95" s="274"/>
      <c r="NYB95"/>
      <c r="NYC95"/>
      <c r="NYD95" s="137"/>
      <c r="NYE95" s="275"/>
      <c r="NYF95" s="272"/>
      <c r="NYG95" s="272"/>
      <c r="NYH95" s="273"/>
      <c r="NYI95" s="274"/>
      <c r="NYJ95" s="274"/>
      <c r="NYK95"/>
      <c r="NYL95"/>
      <c r="NYM95" s="137"/>
      <c r="NYN95" s="275"/>
      <c r="NYO95" s="272"/>
      <c r="NYP95" s="272"/>
      <c r="NYQ95" s="273"/>
      <c r="NYR95" s="274"/>
      <c r="NYS95" s="274"/>
      <c r="NYT95"/>
      <c r="NYU95"/>
      <c r="NYV95" s="137"/>
      <c r="NYW95" s="275"/>
      <c r="NYX95" s="272"/>
      <c r="NYY95" s="272"/>
      <c r="NYZ95" s="273"/>
      <c r="NZA95" s="274"/>
      <c r="NZB95" s="274"/>
      <c r="NZC95"/>
      <c r="NZD95"/>
      <c r="NZE95" s="137"/>
      <c r="NZF95" s="275"/>
      <c r="NZG95" s="272"/>
      <c r="NZH95" s="272"/>
      <c r="NZI95" s="273"/>
      <c r="NZJ95" s="274"/>
      <c r="NZK95" s="274"/>
      <c r="NZL95"/>
      <c r="NZM95"/>
      <c r="NZN95" s="137"/>
      <c r="NZO95" s="275"/>
      <c r="NZP95" s="272"/>
      <c r="NZQ95" s="272"/>
      <c r="NZR95" s="273"/>
      <c r="NZS95" s="274"/>
      <c r="NZT95" s="274"/>
      <c r="NZU95"/>
      <c r="NZV95"/>
      <c r="NZW95" s="137"/>
      <c r="NZX95" s="275"/>
      <c r="NZY95" s="272"/>
      <c r="NZZ95" s="272"/>
      <c r="OAA95" s="273"/>
      <c r="OAB95" s="274"/>
      <c r="OAC95" s="274"/>
      <c r="OAD95"/>
      <c r="OAE95"/>
      <c r="OAF95" s="137"/>
      <c r="OAG95" s="275"/>
      <c r="OAH95" s="272"/>
      <c r="OAI95" s="272"/>
      <c r="OAJ95" s="273"/>
      <c r="OAK95" s="274"/>
      <c r="OAL95" s="274"/>
      <c r="OAM95"/>
      <c r="OAN95"/>
      <c r="OAO95" s="137"/>
      <c r="OAP95" s="275"/>
      <c r="OAQ95" s="272"/>
      <c r="OAR95" s="272"/>
      <c r="OAS95" s="273"/>
      <c r="OAT95" s="274"/>
      <c r="OAU95" s="274"/>
      <c r="OAV95"/>
      <c r="OAW95"/>
      <c r="OAX95" s="137"/>
      <c r="OAY95" s="275"/>
      <c r="OAZ95" s="272"/>
      <c r="OBA95" s="272"/>
      <c r="OBB95" s="273"/>
      <c r="OBC95" s="274"/>
      <c r="OBD95" s="274"/>
      <c r="OBE95"/>
      <c r="OBF95"/>
      <c r="OBG95" s="137"/>
      <c r="OBH95" s="275"/>
      <c r="OBI95" s="272"/>
      <c r="OBJ95" s="272"/>
      <c r="OBK95" s="273"/>
      <c r="OBL95" s="274"/>
      <c r="OBM95" s="274"/>
      <c r="OBN95"/>
      <c r="OBO95"/>
      <c r="OBP95" s="137"/>
      <c r="OBQ95" s="275"/>
      <c r="OBR95" s="272"/>
      <c r="OBS95" s="272"/>
      <c r="OBT95" s="273"/>
      <c r="OBU95" s="274"/>
      <c r="OBV95" s="274"/>
      <c r="OBW95"/>
      <c r="OBX95"/>
      <c r="OBY95" s="137"/>
      <c r="OBZ95" s="275"/>
      <c r="OCA95" s="272"/>
      <c r="OCB95" s="272"/>
      <c r="OCC95" s="273"/>
      <c r="OCD95" s="274"/>
      <c r="OCE95" s="274"/>
      <c r="OCF95"/>
      <c r="OCG95"/>
      <c r="OCH95" s="137"/>
      <c r="OCI95" s="275"/>
      <c r="OCJ95" s="272"/>
      <c r="OCK95" s="272"/>
      <c r="OCL95" s="273"/>
      <c r="OCM95" s="274"/>
      <c r="OCN95" s="274"/>
      <c r="OCO95"/>
      <c r="OCP95"/>
      <c r="OCQ95" s="137"/>
      <c r="OCR95" s="275"/>
      <c r="OCS95" s="272"/>
      <c r="OCT95" s="272"/>
      <c r="OCU95" s="273"/>
      <c r="OCV95" s="274"/>
      <c r="OCW95" s="274"/>
      <c r="OCX95"/>
      <c r="OCY95"/>
      <c r="OCZ95" s="137"/>
      <c r="ODA95" s="275"/>
      <c r="ODB95" s="272"/>
      <c r="ODC95" s="272"/>
      <c r="ODD95" s="273"/>
      <c r="ODE95" s="274"/>
      <c r="ODF95" s="274"/>
      <c r="ODG95"/>
      <c r="ODH95"/>
      <c r="ODI95" s="137"/>
      <c r="ODJ95" s="275"/>
      <c r="ODK95" s="272"/>
      <c r="ODL95" s="272"/>
      <c r="ODM95" s="273"/>
      <c r="ODN95" s="274"/>
      <c r="ODO95" s="274"/>
      <c r="ODP95"/>
      <c r="ODQ95"/>
      <c r="ODR95" s="137"/>
      <c r="ODS95" s="275"/>
      <c r="ODT95" s="272"/>
      <c r="ODU95" s="272"/>
      <c r="ODV95" s="273"/>
      <c r="ODW95" s="274"/>
      <c r="ODX95" s="274"/>
      <c r="ODY95"/>
      <c r="ODZ95"/>
      <c r="OEA95" s="137"/>
      <c r="OEB95" s="275"/>
      <c r="OEC95" s="272"/>
      <c r="OED95" s="272"/>
      <c r="OEE95" s="273"/>
      <c r="OEF95" s="274"/>
      <c r="OEG95" s="274"/>
      <c r="OEH95"/>
      <c r="OEI95"/>
      <c r="OEJ95" s="137"/>
      <c r="OEK95" s="275"/>
      <c r="OEL95" s="272"/>
      <c r="OEM95" s="272"/>
      <c r="OEN95" s="273"/>
      <c r="OEO95" s="274"/>
      <c r="OEP95" s="274"/>
      <c r="OEQ95"/>
      <c r="OER95"/>
      <c r="OES95" s="137"/>
      <c r="OET95" s="275"/>
      <c r="OEU95" s="272"/>
      <c r="OEV95" s="272"/>
      <c r="OEW95" s="273"/>
      <c r="OEX95" s="274"/>
      <c r="OEY95" s="274"/>
      <c r="OEZ95"/>
      <c r="OFA95"/>
      <c r="OFB95" s="137"/>
      <c r="OFC95" s="275"/>
      <c r="OFD95" s="272"/>
      <c r="OFE95" s="272"/>
      <c r="OFF95" s="273"/>
      <c r="OFG95" s="274"/>
      <c r="OFH95" s="274"/>
      <c r="OFI95"/>
      <c r="OFJ95"/>
      <c r="OFK95" s="137"/>
      <c r="OFL95" s="275"/>
      <c r="OFM95" s="272"/>
      <c r="OFN95" s="272"/>
      <c r="OFO95" s="273"/>
      <c r="OFP95" s="274"/>
      <c r="OFQ95" s="274"/>
      <c r="OFR95"/>
      <c r="OFS95"/>
      <c r="OFT95" s="137"/>
      <c r="OFU95" s="275"/>
      <c r="OFV95" s="272"/>
      <c r="OFW95" s="272"/>
      <c r="OFX95" s="273"/>
      <c r="OFY95" s="274"/>
      <c r="OFZ95" s="274"/>
      <c r="OGA95"/>
      <c r="OGB95"/>
      <c r="OGC95" s="137"/>
      <c r="OGD95" s="275"/>
      <c r="OGE95" s="272"/>
      <c r="OGF95" s="272"/>
      <c r="OGG95" s="273"/>
      <c r="OGH95" s="274"/>
      <c r="OGI95" s="274"/>
      <c r="OGJ95"/>
      <c r="OGK95"/>
      <c r="OGL95" s="137"/>
      <c r="OGM95" s="275"/>
      <c r="OGN95" s="272"/>
      <c r="OGO95" s="272"/>
      <c r="OGP95" s="273"/>
      <c r="OGQ95" s="274"/>
      <c r="OGR95" s="274"/>
      <c r="OGS95"/>
      <c r="OGT95"/>
      <c r="OGU95" s="137"/>
      <c r="OGV95" s="275"/>
      <c r="OGW95" s="272"/>
      <c r="OGX95" s="272"/>
      <c r="OGY95" s="273"/>
      <c r="OGZ95" s="274"/>
      <c r="OHA95" s="274"/>
      <c r="OHB95"/>
      <c r="OHC95"/>
      <c r="OHD95" s="137"/>
      <c r="OHE95" s="275"/>
      <c r="OHF95" s="272"/>
      <c r="OHG95" s="272"/>
      <c r="OHH95" s="273"/>
      <c r="OHI95" s="274"/>
      <c r="OHJ95" s="274"/>
      <c r="OHK95"/>
      <c r="OHL95"/>
      <c r="OHM95" s="137"/>
      <c r="OHN95" s="275"/>
      <c r="OHO95" s="272"/>
      <c r="OHP95" s="272"/>
      <c r="OHQ95" s="273"/>
      <c r="OHR95" s="274"/>
      <c r="OHS95" s="274"/>
      <c r="OHT95"/>
      <c r="OHU95"/>
      <c r="OHV95" s="137"/>
      <c r="OHW95" s="275"/>
      <c r="OHX95" s="272"/>
      <c r="OHY95" s="272"/>
      <c r="OHZ95" s="273"/>
      <c r="OIA95" s="274"/>
      <c r="OIB95" s="274"/>
      <c r="OIC95"/>
      <c r="OID95"/>
      <c r="OIE95" s="137"/>
      <c r="OIF95" s="275"/>
      <c r="OIG95" s="272"/>
      <c r="OIH95" s="272"/>
      <c r="OII95" s="273"/>
      <c r="OIJ95" s="274"/>
      <c r="OIK95" s="274"/>
      <c r="OIL95"/>
      <c r="OIM95"/>
      <c r="OIN95" s="137"/>
      <c r="OIO95" s="275"/>
      <c r="OIP95" s="272"/>
      <c r="OIQ95" s="272"/>
      <c r="OIR95" s="273"/>
      <c r="OIS95" s="274"/>
      <c r="OIT95" s="274"/>
      <c r="OIU95"/>
      <c r="OIV95"/>
      <c r="OIW95" s="137"/>
      <c r="OIX95" s="275"/>
      <c r="OIY95" s="272"/>
      <c r="OIZ95" s="272"/>
      <c r="OJA95" s="273"/>
      <c r="OJB95" s="274"/>
      <c r="OJC95" s="274"/>
      <c r="OJD95"/>
      <c r="OJE95"/>
      <c r="OJF95" s="137"/>
      <c r="OJG95" s="275"/>
      <c r="OJH95" s="272"/>
      <c r="OJI95" s="272"/>
      <c r="OJJ95" s="273"/>
      <c r="OJK95" s="274"/>
      <c r="OJL95" s="274"/>
      <c r="OJM95"/>
      <c r="OJN95"/>
      <c r="OJO95" s="137"/>
      <c r="OJP95" s="275"/>
      <c r="OJQ95" s="272"/>
      <c r="OJR95" s="272"/>
      <c r="OJS95" s="273"/>
      <c r="OJT95" s="274"/>
      <c r="OJU95" s="274"/>
      <c r="OJV95"/>
      <c r="OJW95"/>
      <c r="OJX95" s="137"/>
      <c r="OJY95" s="275"/>
      <c r="OJZ95" s="272"/>
      <c r="OKA95" s="272"/>
      <c r="OKB95" s="273"/>
      <c r="OKC95" s="274"/>
      <c r="OKD95" s="274"/>
      <c r="OKE95"/>
      <c r="OKF95"/>
      <c r="OKG95" s="137"/>
      <c r="OKH95" s="275"/>
      <c r="OKI95" s="272"/>
      <c r="OKJ95" s="272"/>
      <c r="OKK95" s="273"/>
      <c r="OKL95" s="274"/>
      <c r="OKM95" s="274"/>
      <c r="OKN95"/>
      <c r="OKO95"/>
      <c r="OKP95" s="137"/>
      <c r="OKQ95" s="275"/>
      <c r="OKR95" s="272"/>
      <c r="OKS95" s="272"/>
      <c r="OKT95" s="273"/>
      <c r="OKU95" s="274"/>
      <c r="OKV95" s="274"/>
      <c r="OKW95"/>
      <c r="OKX95"/>
      <c r="OKY95" s="137"/>
      <c r="OKZ95" s="275"/>
      <c r="OLA95" s="272"/>
      <c r="OLB95" s="272"/>
      <c r="OLC95" s="273"/>
      <c r="OLD95" s="274"/>
      <c r="OLE95" s="274"/>
      <c r="OLF95"/>
      <c r="OLG95"/>
      <c r="OLH95" s="137"/>
      <c r="OLI95" s="275"/>
      <c r="OLJ95" s="272"/>
      <c r="OLK95" s="272"/>
      <c r="OLL95" s="273"/>
      <c r="OLM95" s="274"/>
      <c r="OLN95" s="274"/>
      <c r="OLO95"/>
      <c r="OLP95"/>
      <c r="OLQ95" s="137"/>
      <c r="OLR95" s="275"/>
      <c r="OLS95" s="272"/>
      <c r="OLT95" s="272"/>
      <c r="OLU95" s="273"/>
      <c r="OLV95" s="274"/>
      <c r="OLW95" s="274"/>
      <c r="OLX95"/>
      <c r="OLY95"/>
      <c r="OLZ95" s="137"/>
      <c r="OMA95" s="275"/>
      <c r="OMB95" s="272"/>
      <c r="OMC95" s="272"/>
      <c r="OMD95" s="273"/>
      <c r="OME95" s="274"/>
      <c r="OMF95" s="274"/>
      <c r="OMG95"/>
      <c r="OMH95"/>
      <c r="OMI95" s="137"/>
      <c r="OMJ95" s="275"/>
      <c r="OMK95" s="272"/>
      <c r="OML95" s="272"/>
      <c r="OMM95" s="273"/>
      <c r="OMN95" s="274"/>
      <c r="OMO95" s="274"/>
      <c r="OMP95"/>
      <c r="OMQ95"/>
      <c r="OMR95" s="137"/>
      <c r="OMS95" s="275"/>
      <c r="OMT95" s="272"/>
      <c r="OMU95" s="272"/>
      <c r="OMV95" s="273"/>
      <c r="OMW95" s="274"/>
      <c r="OMX95" s="274"/>
      <c r="OMY95"/>
      <c r="OMZ95"/>
      <c r="ONA95" s="137"/>
      <c r="ONB95" s="275"/>
      <c r="ONC95" s="272"/>
      <c r="OND95" s="272"/>
      <c r="ONE95" s="273"/>
      <c r="ONF95" s="274"/>
      <c r="ONG95" s="274"/>
      <c r="ONH95"/>
      <c r="ONI95"/>
      <c r="ONJ95" s="137"/>
      <c r="ONK95" s="275"/>
      <c r="ONL95" s="272"/>
      <c r="ONM95" s="272"/>
      <c r="ONN95" s="273"/>
      <c r="ONO95" s="274"/>
      <c r="ONP95" s="274"/>
      <c r="ONQ95"/>
      <c r="ONR95"/>
      <c r="ONS95" s="137"/>
      <c r="ONT95" s="275"/>
      <c r="ONU95" s="272"/>
      <c r="ONV95" s="272"/>
      <c r="ONW95" s="273"/>
      <c r="ONX95" s="274"/>
      <c r="ONY95" s="274"/>
      <c r="ONZ95"/>
      <c r="OOA95"/>
      <c r="OOB95" s="137"/>
      <c r="OOC95" s="275"/>
      <c r="OOD95" s="272"/>
      <c r="OOE95" s="272"/>
      <c r="OOF95" s="273"/>
      <c r="OOG95" s="274"/>
      <c r="OOH95" s="274"/>
      <c r="OOI95"/>
      <c r="OOJ95"/>
      <c r="OOK95" s="137"/>
      <c r="OOL95" s="275"/>
      <c r="OOM95" s="272"/>
      <c r="OON95" s="272"/>
      <c r="OOO95" s="273"/>
      <c r="OOP95" s="274"/>
      <c r="OOQ95" s="274"/>
      <c r="OOR95"/>
      <c r="OOS95"/>
      <c r="OOT95" s="137"/>
      <c r="OOU95" s="275"/>
      <c r="OOV95" s="272"/>
      <c r="OOW95" s="272"/>
      <c r="OOX95" s="273"/>
      <c r="OOY95" s="274"/>
      <c r="OOZ95" s="274"/>
      <c r="OPA95"/>
      <c r="OPB95"/>
      <c r="OPC95" s="137"/>
      <c r="OPD95" s="275"/>
      <c r="OPE95" s="272"/>
      <c r="OPF95" s="272"/>
      <c r="OPG95" s="273"/>
      <c r="OPH95" s="274"/>
      <c r="OPI95" s="274"/>
      <c r="OPJ95"/>
      <c r="OPK95"/>
      <c r="OPL95" s="137"/>
      <c r="OPM95" s="275"/>
      <c r="OPN95" s="272"/>
      <c r="OPO95" s="272"/>
      <c r="OPP95" s="273"/>
      <c r="OPQ95" s="274"/>
      <c r="OPR95" s="274"/>
      <c r="OPS95"/>
      <c r="OPT95"/>
      <c r="OPU95" s="137"/>
      <c r="OPV95" s="275"/>
      <c r="OPW95" s="272"/>
      <c r="OPX95" s="272"/>
      <c r="OPY95" s="273"/>
      <c r="OPZ95" s="274"/>
      <c r="OQA95" s="274"/>
      <c r="OQB95"/>
      <c r="OQC95"/>
      <c r="OQD95" s="137"/>
      <c r="OQE95" s="275"/>
      <c r="OQF95" s="272"/>
      <c r="OQG95" s="272"/>
      <c r="OQH95" s="273"/>
      <c r="OQI95" s="274"/>
      <c r="OQJ95" s="274"/>
      <c r="OQK95"/>
      <c r="OQL95"/>
      <c r="OQM95" s="137"/>
      <c r="OQN95" s="275"/>
      <c r="OQO95" s="272"/>
      <c r="OQP95" s="272"/>
      <c r="OQQ95" s="273"/>
      <c r="OQR95" s="274"/>
      <c r="OQS95" s="274"/>
      <c r="OQT95"/>
      <c r="OQU95"/>
      <c r="OQV95" s="137"/>
      <c r="OQW95" s="275"/>
      <c r="OQX95" s="272"/>
      <c r="OQY95" s="272"/>
      <c r="OQZ95" s="273"/>
      <c r="ORA95" s="274"/>
      <c r="ORB95" s="274"/>
      <c r="ORC95"/>
      <c r="ORD95"/>
      <c r="ORE95" s="137"/>
      <c r="ORF95" s="275"/>
      <c r="ORG95" s="272"/>
      <c r="ORH95" s="272"/>
      <c r="ORI95" s="273"/>
      <c r="ORJ95" s="274"/>
      <c r="ORK95" s="274"/>
      <c r="ORL95"/>
      <c r="ORM95"/>
      <c r="ORN95" s="137"/>
      <c r="ORO95" s="275"/>
      <c r="ORP95" s="272"/>
      <c r="ORQ95" s="272"/>
      <c r="ORR95" s="273"/>
      <c r="ORS95" s="274"/>
      <c r="ORT95" s="274"/>
      <c r="ORU95"/>
      <c r="ORV95"/>
      <c r="ORW95" s="137"/>
      <c r="ORX95" s="275"/>
      <c r="ORY95" s="272"/>
      <c r="ORZ95" s="272"/>
      <c r="OSA95" s="273"/>
      <c r="OSB95" s="274"/>
      <c r="OSC95" s="274"/>
      <c r="OSD95"/>
      <c r="OSE95"/>
      <c r="OSF95" s="137"/>
      <c r="OSG95" s="275"/>
      <c r="OSH95" s="272"/>
      <c r="OSI95" s="272"/>
      <c r="OSJ95" s="273"/>
      <c r="OSK95" s="274"/>
      <c r="OSL95" s="274"/>
      <c r="OSM95"/>
      <c r="OSN95"/>
      <c r="OSO95" s="137"/>
      <c r="OSP95" s="275"/>
      <c r="OSQ95" s="272"/>
      <c r="OSR95" s="272"/>
      <c r="OSS95" s="273"/>
      <c r="OST95" s="274"/>
      <c r="OSU95" s="274"/>
      <c r="OSV95"/>
      <c r="OSW95"/>
      <c r="OSX95" s="137"/>
      <c r="OSY95" s="275"/>
      <c r="OSZ95" s="272"/>
      <c r="OTA95" s="272"/>
      <c r="OTB95" s="273"/>
      <c r="OTC95" s="274"/>
      <c r="OTD95" s="274"/>
      <c r="OTE95"/>
      <c r="OTF95"/>
      <c r="OTG95" s="137"/>
      <c r="OTH95" s="275"/>
      <c r="OTI95" s="272"/>
      <c r="OTJ95" s="272"/>
      <c r="OTK95" s="273"/>
      <c r="OTL95" s="274"/>
      <c r="OTM95" s="274"/>
      <c r="OTN95"/>
      <c r="OTO95"/>
      <c r="OTP95" s="137"/>
      <c r="OTQ95" s="275"/>
      <c r="OTR95" s="272"/>
      <c r="OTS95" s="272"/>
      <c r="OTT95" s="273"/>
      <c r="OTU95" s="274"/>
      <c r="OTV95" s="274"/>
      <c r="OTW95"/>
      <c r="OTX95"/>
      <c r="OTY95" s="137"/>
      <c r="OTZ95" s="275"/>
      <c r="OUA95" s="272"/>
      <c r="OUB95" s="272"/>
      <c r="OUC95" s="273"/>
      <c r="OUD95" s="274"/>
      <c r="OUE95" s="274"/>
      <c r="OUF95"/>
      <c r="OUG95"/>
      <c r="OUH95" s="137"/>
      <c r="OUI95" s="275"/>
      <c r="OUJ95" s="272"/>
      <c r="OUK95" s="272"/>
      <c r="OUL95" s="273"/>
      <c r="OUM95" s="274"/>
      <c r="OUN95" s="274"/>
      <c r="OUO95"/>
      <c r="OUP95"/>
      <c r="OUQ95" s="137"/>
      <c r="OUR95" s="275"/>
      <c r="OUS95" s="272"/>
      <c r="OUT95" s="272"/>
      <c r="OUU95" s="273"/>
      <c r="OUV95" s="274"/>
      <c r="OUW95" s="274"/>
      <c r="OUX95"/>
      <c r="OUY95"/>
      <c r="OUZ95" s="137"/>
      <c r="OVA95" s="275"/>
      <c r="OVB95" s="272"/>
      <c r="OVC95" s="272"/>
      <c r="OVD95" s="273"/>
      <c r="OVE95" s="274"/>
      <c r="OVF95" s="274"/>
      <c r="OVG95"/>
      <c r="OVH95"/>
      <c r="OVI95" s="137"/>
      <c r="OVJ95" s="275"/>
      <c r="OVK95" s="272"/>
      <c r="OVL95" s="272"/>
      <c r="OVM95" s="273"/>
      <c r="OVN95" s="274"/>
      <c r="OVO95" s="274"/>
      <c r="OVP95"/>
      <c r="OVQ95"/>
      <c r="OVR95" s="137"/>
      <c r="OVS95" s="275"/>
      <c r="OVT95" s="272"/>
      <c r="OVU95" s="272"/>
      <c r="OVV95" s="273"/>
      <c r="OVW95" s="274"/>
      <c r="OVX95" s="274"/>
      <c r="OVY95"/>
      <c r="OVZ95"/>
      <c r="OWA95" s="137"/>
      <c r="OWB95" s="275"/>
      <c r="OWC95" s="272"/>
      <c r="OWD95" s="272"/>
      <c r="OWE95" s="273"/>
      <c r="OWF95" s="274"/>
      <c r="OWG95" s="274"/>
      <c r="OWH95"/>
      <c r="OWI95"/>
      <c r="OWJ95" s="137"/>
      <c r="OWK95" s="275"/>
      <c r="OWL95" s="272"/>
      <c r="OWM95" s="272"/>
      <c r="OWN95" s="273"/>
      <c r="OWO95" s="274"/>
      <c r="OWP95" s="274"/>
      <c r="OWQ95"/>
      <c r="OWR95"/>
      <c r="OWS95" s="137"/>
      <c r="OWT95" s="275"/>
      <c r="OWU95" s="272"/>
      <c r="OWV95" s="272"/>
      <c r="OWW95" s="273"/>
      <c r="OWX95" s="274"/>
      <c r="OWY95" s="274"/>
      <c r="OWZ95"/>
      <c r="OXA95"/>
      <c r="OXB95" s="137"/>
      <c r="OXC95" s="275"/>
      <c r="OXD95" s="272"/>
      <c r="OXE95" s="272"/>
      <c r="OXF95" s="273"/>
      <c r="OXG95" s="274"/>
      <c r="OXH95" s="274"/>
      <c r="OXI95"/>
      <c r="OXJ95"/>
      <c r="OXK95" s="137"/>
      <c r="OXL95" s="275"/>
      <c r="OXM95" s="272"/>
      <c r="OXN95" s="272"/>
      <c r="OXO95" s="273"/>
      <c r="OXP95" s="274"/>
      <c r="OXQ95" s="274"/>
      <c r="OXR95"/>
      <c r="OXS95"/>
      <c r="OXT95" s="137"/>
      <c r="OXU95" s="275"/>
      <c r="OXV95" s="272"/>
      <c r="OXW95" s="272"/>
      <c r="OXX95" s="273"/>
      <c r="OXY95" s="274"/>
      <c r="OXZ95" s="274"/>
      <c r="OYA95"/>
      <c r="OYB95"/>
      <c r="OYC95" s="137"/>
      <c r="OYD95" s="275"/>
      <c r="OYE95" s="272"/>
      <c r="OYF95" s="272"/>
      <c r="OYG95" s="273"/>
      <c r="OYH95" s="274"/>
      <c r="OYI95" s="274"/>
      <c r="OYJ95"/>
      <c r="OYK95"/>
      <c r="OYL95" s="137"/>
      <c r="OYM95" s="275"/>
      <c r="OYN95" s="272"/>
      <c r="OYO95" s="272"/>
      <c r="OYP95" s="273"/>
      <c r="OYQ95" s="274"/>
      <c r="OYR95" s="274"/>
      <c r="OYS95"/>
      <c r="OYT95"/>
      <c r="OYU95" s="137"/>
      <c r="OYV95" s="275"/>
      <c r="OYW95" s="272"/>
      <c r="OYX95" s="272"/>
      <c r="OYY95" s="273"/>
      <c r="OYZ95" s="274"/>
      <c r="OZA95" s="274"/>
      <c r="OZB95"/>
      <c r="OZC95"/>
      <c r="OZD95" s="137"/>
      <c r="OZE95" s="275"/>
      <c r="OZF95" s="272"/>
      <c r="OZG95" s="272"/>
      <c r="OZH95" s="273"/>
      <c r="OZI95" s="274"/>
      <c r="OZJ95" s="274"/>
      <c r="OZK95"/>
      <c r="OZL95"/>
      <c r="OZM95" s="137"/>
      <c r="OZN95" s="275"/>
      <c r="OZO95" s="272"/>
      <c r="OZP95" s="272"/>
      <c r="OZQ95" s="273"/>
      <c r="OZR95" s="274"/>
      <c r="OZS95" s="274"/>
      <c r="OZT95"/>
      <c r="OZU95"/>
      <c r="OZV95" s="137"/>
      <c r="OZW95" s="275"/>
      <c r="OZX95" s="272"/>
      <c r="OZY95" s="272"/>
      <c r="OZZ95" s="273"/>
      <c r="PAA95" s="274"/>
      <c r="PAB95" s="274"/>
      <c r="PAC95"/>
      <c r="PAD95"/>
      <c r="PAE95" s="137"/>
      <c r="PAF95" s="275"/>
      <c r="PAG95" s="272"/>
      <c r="PAH95" s="272"/>
      <c r="PAI95" s="273"/>
      <c r="PAJ95" s="274"/>
      <c r="PAK95" s="274"/>
      <c r="PAL95"/>
      <c r="PAM95"/>
      <c r="PAN95" s="137"/>
      <c r="PAO95" s="275"/>
      <c r="PAP95" s="272"/>
      <c r="PAQ95" s="272"/>
      <c r="PAR95" s="273"/>
      <c r="PAS95" s="274"/>
      <c r="PAT95" s="274"/>
      <c r="PAU95"/>
      <c r="PAV95"/>
      <c r="PAW95" s="137"/>
      <c r="PAX95" s="275"/>
      <c r="PAY95" s="272"/>
      <c r="PAZ95" s="272"/>
      <c r="PBA95" s="273"/>
      <c r="PBB95" s="274"/>
      <c r="PBC95" s="274"/>
      <c r="PBD95"/>
      <c r="PBE95"/>
      <c r="PBF95" s="137"/>
      <c r="PBG95" s="275"/>
      <c r="PBH95" s="272"/>
      <c r="PBI95" s="272"/>
      <c r="PBJ95" s="273"/>
      <c r="PBK95" s="274"/>
      <c r="PBL95" s="274"/>
      <c r="PBM95"/>
      <c r="PBN95"/>
      <c r="PBO95" s="137"/>
      <c r="PBP95" s="275"/>
      <c r="PBQ95" s="272"/>
      <c r="PBR95" s="272"/>
      <c r="PBS95" s="273"/>
      <c r="PBT95" s="274"/>
      <c r="PBU95" s="274"/>
      <c r="PBV95"/>
      <c r="PBW95"/>
      <c r="PBX95" s="137"/>
      <c r="PBY95" s="275"/>
      <c r="PBZ95" s="272"/>
      <c r="PCA95" s="272"/>
      <c r="PCB95" s="273"/>
      <c r="PCC95" s="274"/>
      <c r="PCD95" s="274"/>
      <c r="PCE95"/>
      <c r="PCF95"/>
      <c r="PCG95" s="137"/>
      <c r="PCH95" s="275"/>
      <c r="PCI95" s="272"/>
      <c r="PCJ95" s="272"/>
      <c r="PCK95" s="273"/>
      <c r="PCL95" s="274"/>
      <c r="PCM95" s="274"/>
      <c r="PCN95"/>
      <c r="PCO95"/>
      <c r="PCP95" s="137"/>
      <c r="PCQ95" s="275"/>
      <c r="PCR95" s="272"/>
      <c r="PCS95" s="272"/>
      <c r="PCT95" s="273"/>
      <c r="PCU95" s="274"/>
      <c r="PCV95" s="274"/>
      <c r="PCW95"/>
      <c r="PCX95"/>
      <c r="PCY95" s="137"/>
      <c r="PCZ95" s="275"/>
      <c r="PDA95" s="272"/>
      <c r="PDB95" s="272"/>
      <c r="PDC95" s="273"/>
      <c r="PDD95" s="274"/>
      <c r="PDE95" s="274"/>
      <c r="PDF95"/>
      <c r="PDG95"/>
      <c r="PDH95" s="137"/>
      <c r="PDI95" s="275"/>
      <c r="PDJ95" s="272"/>
      <c r="PDK95" s="272"/>
      <c r="PDL95" s="273"/>
      <c r="PDM95" s="274"/>
      <c r="PDN95" s="274"/>
      <c r="PDO95"/>
      <c r="PDP95"/>
      <c r="PDQ95" s="137"/>
      <c r="PDR95" s="275"/>
      <c r="PDS95" s="272"/>
      <c r="PDT95" s="272"/>
      <c r="PDU95" s="273"/>
      <c r="PDV95" s="274"/>
      <c r="PDW95" s="274"/>
      <c r="PDX95"/>
      <c r="PDY95"/>
      <c r="PDZ95" s="137"/>
      <c r="PEA95" s="275"/>
      <c r="PEB95" s="272"/>
      <c r="PEC95" s="272"/>
      <c r="PED95" s="273"/>
      <c r="PEE95" s="274"/>
      <c r="PEF95" s="274"/>
      <c r="PEG95"/>
      <c r="PEH95"/>
      <c r="PEI95" s="137"/>
      <c r="PEJ95" s="275"/>
      <c r="PEK95" s="272"/>
      <c r="PEL95" s="272"/>
      <c r="PEM95" s="273"/>
      <c r="PEN95" s="274"/>
      <c r="PEO95" s="274"/>
      <c r="PEP95"/>
      <c r="PEQ95"/>
      <c r="PER95" s="137"/>
      <c r="PES95" s="275"/>
      <c r="PET95" s="272"/>
      <c r="PEU95" s="272"/>
      <c r="PEV95" s="273"/>
      <c r="PEW95" s="274"/>
      <c r="PEX95" s="274"/>
      <c r="PEY95"/>
      <c r="PEZ95"/>
      <c r="PFA95" s="137"/>
      <c r="PFB95" s="275"/>
      <c r="PFC95" s="272"/>
      <c r="PFD95" s="272"/>
      <c r="PFE95" s="273"/>
      <c r="PFF95" s="274"/>
      <c r="PFG95" s="274"/>
      <c r="PFH95"/>
      <c r="PFI95"/>
      <c r="PFJ95" s="137"/>
      <c r="PFK95" s="275"/>
      <c r="PFL95" s="272"/>
      <c r="PFM95" s="272"/>
      <c r="PFN95" s="273"/>
      <c r="PFO95" s="274"/>
      <c r="PFP95" s="274"/>
      <c r="PFQ95"/>
      <c r="PFR95"/>
      <c r="PFS95" s="137"/>
      <c r="PFT95" s="275"/>
      <c r="PFU95" s="272"/>
      <c r="PFV95" s="272"/>
      <c r="PFW95" s="273"/>
      <c r="PFX95" s="274"/>
      <c r="PFY95" s="274"/>
      <c r="PFZ95"/>
      <c r="PGA95"/>
      <c r="PGB95" s="137"/>
      <c r="PGC95" s="275"/>
      <c r="PGD95" s="272"/>
      <c r="PGE95" s="272"/>
      <c r="PGF95" s="273"/>
      <c r="PGG95" s="274"/>
      <c r="PGH95" s="274"/>
      <c r="PGI95"/>
      <c r="PGJ95"/>
      <c r="PGK95" s="137"/>
      <c r="PGL95" s="275"/>
      <c r="PGM95" s="272"/>
      <c r="PGN95" s="272"/>
      <c r="PGO95" s="273"/>
      <c r="PGP95" s="274"/>
      <c r="PGQ95" s="274"/>
      <c r="PGR95"/>
      <c r="PGS95"/>
      <c r="PGT95" s="137"/>
      <c r="PGU95" s="275"/>
      <c r="PGV95" s="272"/>
      <c r="PGW95" s="272"/>
      <c r="PGX95" s="273"/>
      <c r="PGY95" s="274"/>
      <c r="PGZ95" s="274"/>
      <c r="PHA95"/>
      <c r="PHB95"/>
      <c r="PHC95" s="137"/>
      <c r="PHD95" s="275"/>
      <c r="PHE95" s="272"/>
      <c r="PHF95" s="272"/>
      <c r="PHG95" s="273"/>
      <c r="PHH95" s="274"/>
      <c r="PHI95" s="274"/>
      <c r="PHJ95"/>
      <c r="PHK95"/>
      <c r="PHL95" s="137"/>
      <c r="PHM95" s="275"/>
      <c r="PHN95" s="272"/>
      <c r="PHO95" s="272"/>
      <c r="PHP95" s="273"/>
      <c r="PHQ95" s="274"/>
      <c r="PHR95" s="274"/>
      <c r="PHS95"/>
      <c r="PHT95"/>
      <c r="PHU95" s="137"/>
      <c r="PHV95" s="275"/>
      <c r="PHW95" s="272"/>
      <c r="PHX95" s="272"/>
      <c r="PHY95" s="273"/>
      <c r="PHZ95" s="274"/>
      <c r="PIA95" s="274"/>
      <c r="PIB95"/>
      <c r="PIC95"/>
      <c r="PID95" s="137"/>
      <c r="PIE95" s="275"/>
      <c r="PIF95" s="272"/>
      <c r="PIG95" s="272"/>
      <c r="PIH95" s="273"/>
      <c r="PII95" s="274"/>
      <c r="PIJ95" s="274"/>
      <c r="PIK95"/>
      <c r="PIL95"/>
      <c r="PIM95" s="137"/>
      <c r="PIN95" s="275"/>
      <c r="PIO95" s="272"/>
      <c r="PIP95" s="272"/>
      <c r="PIQ95" s="273"/>
      <c r="PIR95" s="274"/>
      <c r="PIS95" s="274"/>
      <c r="PIT95"/>
      <c r="PIU95"/>
      <c r="PIV95" s="137"/>
      <c r="PIW95" s="275"/>
      <c r="PIX95" s="272"/>
      <c r="PIY95" s="272"/>
      <c r="PIZ95" s="273"/>
      <c r="PJA95" s="274"/>
      <c r="PJB95" s="274"/>
      <c r="PJC95"/>
      <c r="PJD95"/>
      <c r="PJE95" s="137"/>
      <c r="PJF95" s="275"/>
      <c r="PJG95" s="272"/>
      <c r="PJH95" s="272"/>
      <c r="PJI95" s="273"/>
      <c r="PJJ95" s="274"/>
      <c r="PJK95" s="274"/>
      <c r="PJL95"/>
      <c r="PJM95"/>
      <c r="PJN95" s="137"/>
      <c r="PJO95" s="275"/>
      <c r="PJP95" s="272"/>
      <c r="PJQ95" s="272"/>
      <c r="PJR95" s="273"/>
      <c r="PJS95" s="274"/>
      <c r="PJT95" s="274"/>
      <c r="PJU95"/>
      <c r="PJV95"/>
      <c r="PJW95" s="137"/>
      <c r="PJX95" s="275"/>
      <c r="PJY95" s="272"/>
      <c r="PJZ95" s="272"/>
      <c r="PKA95" s="273"/>
      <c r="PKB95" s="274"/>
      <c r="PKC95" s="274"/>
      <c r="PKD95"/>
      <c r="PKE95"/>
      <c r="PKF95" s="137"/>
      <c r="PKG95" s="275"/>
      <c r="PKH95" s="272"/>
      <c r="PKI95" s="272"/>
      <c r="PKJ95" s="273"/>
      <c r="PKK95" s="274"/>
      <c r="PKL95" s="274"/>
      <c r="PKM95"/>
      <c r="PKN95"/>
      <c r="PKO95" s="137"/>
      <c r="PKP95" s="275"/>
      <c r="PKQ95" s="272"/>
      <c r="PKR95" s="272"/>
      <c r="PKS95" s="273"/>
      <c r="PKT95" s="274"/>
      <c r="PKU95" s="274"/>
      <c r="PKV95"/>
      <c r="PKW95"/>
      <c r="PKX95" s="137"/>
      <c r="PKY95" s="275"/>
      <c r="PKZ95" s="272"/>
      <c r="PLA95" s="272"/>
      <c r="PLB95" s="273"/>
      <c r="PLC95" s="274"/>
      <c r="PLD95" s="274"/>
      <c r="PLE95"/>
      <c r="PLF95"/>
      <c r="PLG95" s="137"/>
      <c r="PLH95" s="275"/>
      <c r="PLI95" s="272"/>
      <c r="PLJ95" s="272"/>
      <c r="PLK95" s="273"/>
      <c r="PLL95" s="274"/>
      <c r="PLM95" s="274"/>
      <c r="PLN95"/>
      <c r="PLO95"/>
      <c r="PLP95" s="137"/>
      <c r="PLQ95" s="275"/>
      <c r="PLR95" s="272"/>
      <c r="PLS95" s="272"/>
      <c r="PLT95" s="273"/>
      <c r="PLU95" s="274"/>
      <c r="PLV95" s="274"/>
      <c r="PLW95"/>
      <c r="PLX95"/>
      <c r="PLY95" s="137"/>
      <c r="PLZ95" s="275"/>
      <c r="PMA95" s="272"/>
      <c r="PMB95" s="272"/>
      <c r="PMC95" s="273"/>
      <c r="PMD95" s="274"/>
      <c r="PME95" s="274"/>
      <c r="PMF95"/>
      <c r="PMG95"/>
      <c r="PMH95" s="137"/>
      <c r="PMI95" s="275"/>
      <c r="PMJ95" s="272"/>
      <c r="PMK95" s="272"/>
      <c r="PML95" s="273"/>
      <c r="PMM95" s="274"/>
      <c r="PMN95" s="274"/>
      <c r="PMO95"/>
      <c r="PMP95"/>
      <c r="PMQ95" s="137"/>
      <c r="PMR95" s="275"/>
      <c r="PMS95" s="272"/>
      <c r="PMT95" s="272"/>
      <c r="PMU95" s="273"/>
      <c r="PMV95" s="274"/>
      <c r="PMW95" s="274"/>
      <c r="PMX95"/>
      <c r="PMY95"/>
      <c r="PMZ95" s="137"/>
      <c r="PNA95" s="275"/>
      <c r="PNB95" s="272"/>
      <c r="PNC95" s="272"/>
      <c r="PND95" s="273"/>
      <c r="PNE95" s="274"/>
      <c r="PNF95" s="274"/>
      <c r="PNG95"/>
      <c r="PNH95"/>
      <c r="PNI95" s="137"/>
      <c r="PNJ95" s="275"/>
      <c r="PNK95" s="272"/>
      <c r="PNL95" s="272"/>
      <c r="PNM95" s="273"/>
      <c r="PNN95" s="274"/>
      <c r="PNO95" s="274"/>
      <c r="PNP95"/>
      <c r="PNQ95"/>
      <c r="PNR95" s="137"/>
      <c r="PNS95" s="275"/>
      <c r="PNT95" s="272"/>
      <c r="PNU95" s="272"/>
      <c r="PNV95" s="273"/>
      <c r="PNW95" s="274"/>
      <c r="PNX95" s="274"/>
      <c r="PNY95"/>
      <c r="PNZ95"/>
      <c r="POA95" s="137"/>
      <c r="POB95" s="275"/>
      <c r="POC95" s="272"/>
      <c r="POD95" s="272"/>
      <c r="POE95" s="273"/>
      <c r="POF95" s="274"/>
      <c r="POG95" s="274"/>
      <c r="POH95"/>
      <c r="POI95"/>
      <c r="POJ95" s="137"/>
      <c r="POK95" s="275"/>
      <c r="POL95" s="272"/>
      <c r="POM95" s="272"/>
      <c r="PON95" s="273"/>
      <c r="POO95" s="274"/>
      <c r="POP95" s="274"/>
      <c r="POQ95"/>
      <c r="POR95"/>
      <c r="POS95" s="137"/>
      <c r="POT95" s="275"/>
      <c r="POU95" s="272"/>
      <c r="POV95" s="272"/>
      <c r="POW95" s="273"/>
      <c r="POX95" s="274"/>
      <c r="POY95" s="274"/>
      <c r="POZ95"/>
      <c r="PPA95"/>
      <c r="PPB95" s="137"/>
      <c r="PPC95" s="275"/>
      <c r="PPD95" s="272"/>
      <c r="PPE95" s="272"/>
      <c r="PPF95" s="273"/>
      <c r="PPG95" s="274"/>
      <c r="PPH95" s="274"/>
      <c r="PPI95"/>
      <c r="PPJ95"/>
      <c r="PPK95" s="137"/>
      <c r="PPL95" s="275"/>
      <c r="PPM95" s="272"/>
      <c r="PPN95" s="272"/>
      <c r="PPO95" s="273"/>
      <c r="PPP95" s="274"/>
      <c r="PPQ95" s="274"/>
      <c r="PPR95"/>
      <c r="PPS95"/>
      <c r="PPT95" s="137"/>
      <c r="PPU95" s="275"/>
      <c r="PPV95" s="272"/>
      <c r="PPW95" s="272"/>
      <c r="PPX95" s="273"/>
      <c r="PPY95" s="274"/>
      <c r="PPZ95" s="274"/>
      <c r="PQA95"/>
      <c r="PQB95"/>
      <c r="PQC95" s="137"/>
      <c r="PQD95" s="275"/>
      <c r="PQE95" s="272"/>
      <c r="PQF95" s="272"/>
      <c r="PQG95" s="273"/>
      <c r="PQH95" s="274"/>
      <c r="PQI95" s="274"/>
      <c r="PQJ95"/>
      <c r="PQK95"/>
      <c r="PQL95" s="137"/>
      <c r="PQM95" s="275"/>
      <c r="PQN95" s="272"/>
      <c r="PQO95" s="272"/>
      <c r="PQP95" s="273"/>
      <c r="PQQ95" s="274"/>
      <c r="PQR95" s="274"/>
      <c r="PQS95"/>
      <c r="PQT95"/>
      <c r="PQU95" s="137"/>
      <c r="PQV95" s="275"/>
      <c r="PQW95" s="272"/>
      <c r="PQX95" s="272"/>
      <c r="PQY95" s="273"/>
      <c r="PQZ95" s="274"/>
      <c r="PRA95" s="274"/>
      <c r="PRB95"/>
      <c r="PRC95"/>
      <c r="PRD95" s="137"/>
      <c r="PRE95" s="275"/>
      <c r="PRF95" s="272"/>
      <c r="PRG95" s="272"/>
      <c r="PRH95" s="273"/>
      <c r="PRI95" s="274"/>
      <c r="PRJ95" s="274"/>
      <c r="PRK95"/>
      <c r="PRL95"/>
      <c r="PRM95" s="137"/>
      <c r="PRN95" s="275"/>
      <c r="PRO95" s="272"/>
      <c r="PRP95" s="272"/>
      <c r="PRQ95" s="273"/>
      <c r="PRR95" s="274"/>
      <c r="PRS95" s="274"/>
      <c r="PRT95"/>
      <c r="PRU95"/>
      <c r="PRV95" s="137"/>
      <c r="PRW95" s="275"/>
      <c r="PRX95" s="272"/>
      <c r="PRY95" s="272"/>
      <c r="PRZ95" s="273"/>
      <c r="PSA95" s="274"/>
      <c r="PSB95" s="274"/>
      <c r="PSC95"/>
      <c r="PSD95"/>
      <c r="PSE95" s="137"/>
      <c r="PSF95" s="275"/>
      <c r="PSG95" s="272"/>
      <c r="PSH95" s="272"/>
      <c r="PSI95" s="273"/>
      <c r="PSJ95" s="274"/>
      <c r="PSK95" s="274"/>
      <c r="PSL95"/>
      <c r="PSM95"/>
      <c r="PSN95" s="137"/>
      <c r="PSO95" s="275"/>
      <c r="PSP95" s="272"/>
      <c r="PSQ95" s="272"/>
      <c r="PSR95" s="273"/>
      <c r="PSS95" s="274"/>
      <c r="PST95" s="274"/>
      <c r="PSU95"/>
      <c r="PSV95"/>
      <c r="PSW95" s="137"/>
      <c r="PSX95" s="275"/>
      <c r="PSY95" s="272"/>
      <c r="PSZ95" s="272"/>
      <c r="PTA95" s="273"/>
      <c r="PTB95" s="274"/>
      <c r="PTC95" s="274"/>
      <c r="PTD95"/>
      <c r="PTE95"/>
      <c r="PTF95" s="137"/>
      <c r="PTG95" s="275"/>
      <c r="PTH95" s="272"/>
      <c r="PTI95" s="272"/>
      <c r="PTJ95" s="273"/>
      <c r="PTK95" s="274"/>
      <c r="PTL95" s="274"/>
      <c r="PTM95"/>
      <c r="PTN95"/>
      <c r="PTO95" s="137"/>
      <c r="PTP95" s="275"/>
      <c r="PTQ95" s="272"/>
      <c r="PTR95" s="272"/>
      <c r="PTS95" s="273"/>
      <c r="PTT95" s="274"/>
      <c r="PTU95" s="274"/>
      <c r="PTV95"/>
      <c r="PTW95"/>
      <c r="PTX95" s="137"/>
      <c r="PTY95" s="275"/>
      <c r="PTZ95" s="272"/>
      <c r="PUA95" s="272"/>
      <c r="PUB95" s="273"/>
      <c r="PUC95" s="274"/>
      <c r="PUD95" s="274"/>
      <c r="PUE95"/>
      <c r="PUF95"/>
      <c r="PUG95" s="137"/>
      <c r="PUH95" s="275"/>
      <c r="PUI95" s="272"/>
      <c r="PUJ95" s="272"/>
      <c r="PUK95" s="273"/>
      <c r="PUL95" s="274"/>
      <c r="PUM95" s="274"/>
      <c r="PUN95"/>
      <c r="PUO95"/>
      <c r="PUP95" s="137"/>
      <c r="PUQ95" s="275"/>
      <c r="PUR95" s="272"/>
      <c r="PUS95" s="272"/>
      <c r="PUT95" s="273"/>
      <c r="PUU95" s="274"/>
      <c r="PUV95" s="274"/>
      <c r="PUW95"/>
      <c r="PUX95"/>
      <c r="PUY95" s="137"/>
      <c r="PUZ95" s="275"/>
      <c r="PVA95" s="272"/>
      <c r="PVB95" s="272"/>
      <c r="PVC95" s="273"/>
      <c r="PVD95" s="274"/>
      <c r="PVE95" s="274"/>
      <c r="PVF95"/>
      <c r="PVG95"/>
      <c r="PVH95" s="137"/>
      <c r="PVI95" s="275"/>
      <c r="PVJ95" s="272"/>
      <c r="PVK95" s="272"/>
      <c r="PVL95" s="273"/>
      <c r="PVM95" s="274"/>
      <c r="PVN95" s="274"/>
      <c r="PVO95"/>
      <c r="PVP95"/>
      <c r="PVQ95" s="137"/>
      <c r="PVR95" s="275"/>
      <c r="PVS95" s="272"/>
      <c r="PVT95" s="272"/>
      <c r="PVU95" s="273"/>
      <c r="PVV95" s="274"/>
      <c r="PVW95" s="274"/>
      <c r="PVX95"/>
      <c r="PVY95"/>
      <c r="PVZ95" s="137"/>
      <c r="PWA95" s="275"/>
      <c r="PWB95" s="272"/>
      <c r="PWC95" s="272"/>
      <c r="PWD95" s="273"/>
      <c r="PWE95" s="274"/>
      <c r="PWF95" s="274"/>
      <c r="PWG95"/>
      <c r="PWH95"/>
      <c r="PWI95" s="137"/>
      <c r="PWJ95" s="275"/>
      <c r="PWK95" s="272"/>
      <c r="PWL95" s="272"/>
      <c r="PWM95" s="273"/>
      <c r="PWN95" s="274"/>
      <c r="PWO95" s="274"/>
      <c r="PWP95"/>
      <c r="PWQ95"/>
      <c r="PWR95" s="137"/>
      <c r="PWS95" s="275"/>
      <c r="PWT95" s="272"/>
      <c r="PWU95" s="272"/>
      <c r="PWV95" s="273"/>
      <c r="PWW95" s="274"/>
      <c r="PWX95" s="274"/>
      <c r="PWY95"/>
      <c r="PWZ95"/>
      <c r="PXA95" s="137"/>
      <c r="PXB95" s="275"/>
      <c r="PXC95" s="272"/>
      <c r="PXD95" s="272"/>
      <c r="PXE95" s="273"/>
      <c r="PXF95" s="274"/>
      <c r="PXG95" s="274"/>
      <c r="PXH95"/>
      <c r="PXI95"/>
      <c r="PXJ95" s="137"/>
      <c r="PXK95" s="275"/>
      <c r="PXL95" s="272"/>
      <c r="PXM95" s="272"/>
      <c r="PXN95" s="273"/>
      <c r="PXO95" s="274"/>
      <c r="PXP95" s="274"/>
      <c r="PXQ95"/>
      <c r="PXR95"/>
      <c r="PXS95" s="137"/>
      <c r="PXT95" s="275"/>
      <c r="PXU95" s="272"/>
      <c r="PXV95" s="272"/>
      <c r="PXW95" s="273"/>
      <c r="PXX95" s="274"/>
      <c r="PXY95" s="274"/>
      <c r="PXZ95"/>
      <c r="PYA95"/>
      <c r="PYB95" s="137"/>
      <c r="PYC95" s="275"/>
      <c r="PYD95" s="272"/>
      <c r="PYE95" s="272"/>
      <c r="PYF95" s="273"/>
      <c r="PYG95" s="274"/>
      <c r="PYH95" s="274"/>
      <c r="PYI95"/>
      <c r="PYJ95"/>
      <c r="PYK95" s="137"/>
      <c r="PYL95" s="275"/>
      <c r="PYM95" s="272"/>
      <c r="PYN95" s="272"/>
      <c r="PYO95" s="273"/>
      <c r="PYP95" s="274"/>
      <c r="PYQ95" s="274"/>
      <c r="PYR95"/>
      <c r="PYS95"/>
      <c r="PYT95" s="137"/>
      <c r="PYU95" s="275"/>
      <c r="PYV95" s="272"/>
      <c r="PYW95" s="272"/>
      <c r="PYX95" s="273"/>
      <c r="PYY95" s="274"/>
      <c r="PYZ95" s="274"/>
      <c r="PZA95"/>
      <c r="PZB95"/>
      <c r="PZC95" s="137"/>
      <c r="PZD95" s="275"/>
      <c r="PZE95" s="272"/>
      <c r="PZF95" s="272"/>
      <c r="PZG95" s="273"/>
      <c r="PZH95" s="274"/>
      <c r="PZI95" s="274"/>
      <c r="PZJ95"/>
      <c r="PZK95"/>
      <c r="PZL95" s="137"/>
      <c r="PZM95" s="275"/>
      <c r="PZN95" s="272"/>
      <c r="PZO95" s="272"/>
      <c r="PZP95" s="273"/>
      <c r="PZQ95" s="274"/>
      <c r="PZR95" s="274"/>
      <c r="PZS95"/>
      <c r="PZT95"/>
      <c r="PZU95" s="137"/>
      <c r="PZV95" s="275"/>
      <c r="PZW95" s="272"/>
      <c r="PZX95" s="272"/>
      <c r="PZY95" s="273"/>
      <c r="PZZ95" s="274"/>
      <c r="QAA95" s="274"/>
      <c r="QAB95"/>
      <c r="QAC95"/>
      <c r="QAD95" s="137"/>
      <c r="QAE95" s="275"/>
      <c r="QAF95" s="272"/>
      <c r="QAG95" s="272"/>
      <c r="QAH95" s="273"/>
      <c r="QAI95" s="274"/>
      <c r="QAJ95" s="274"/>
      <c r="QAK95"/>
      <c r="QAL95"/>
      <c r="QAM95" s="137"/>
      <c r="QAN95" s="275"/>
      <c r="QAO95" s="272"/>
      <c r="QAP95" s="272"/>
      <c r="QAQ95" s="273"/>
      <c r="QAR95" s="274"/>
      <c r="QAS95" s="274"/>
      <c r="QAT95"/>
      <c r="QAU95"/>
      <c r="QAV95" s="137"/>
      <c r="QAW95" s="275"/>
      <c r="QAX95" s="272"/>
      <c r="QAY95" s="272"/>
      <c r="QAZ95" s="273"/>
      <c r="QBA95" s="274"/>
      <c r="QBB95" s="274"/>
      <c r="QBC95"/>
      <c r="QBD95"/>
      <c r="QBE95" s="137"/>
      <c r="QBF95" s="275"/>
      <c r="QBG95" s="272"/>
      <c r="QBH95" s="272"/>
      <c r="QBI95" s="273"/>
      <c r="QBJ95" s="274"/>
      <c r="QBK95" s="274"/>
      <c r="QBL95"/>
      <c r="QBM95"/>
      <c r="QBN95" s="137"/>
      <c r="QBO95" s="275"/>
      <c r="QBP95" s="272"/>
      <c r="QBQ95" s="272"/>
      <c r="QBR95" s="273"/>
      <c r="QBS95" s="274"/>
      <c r="QBT95" s="274"/>
      <c r="QBU95"/>
      <c r="QBV95"/>
      <c r="QBW95" s="137"/>
      <c r="QBX95" s="275"/>
      <c r="QBY95" s="272"/>
      <c r="QBZ95" s="272"/>
      <c r="QCA95" s="273"/>
      <c r="QCB95" s="274"/>
      <c r="QCC95" s="274"/>
      <c r="QCD95"/>
      <c r="QCE95"/>
      <c r="QCF95" s="137"/>
      <c r="QCG95" s="275"/>
      <c r="QCH95" s="272"/>
      <c r="QCI95" s="272"/>
      <c r="QCJ95" s="273"/>
      <c r="QCK95" s="274"/>
      <c r="QCL95" s="274"/>
      <c r="QCM95"/>
      <c r="QCN95"/>
      <c r="QCO95" s="137"/>
      <c r="QCP95" s="275"/>
      <c r="QCQ95" s="272"/>
      <c r="QCR95" s="272"/>
      <c r="QCS95" s="273"/>
      <c r="QCT95" s="274"/>
      <c r="QCU95" s="274"/>
      <c r="QCV95"/>
      <c r="QCW95"/>
      <c r="QCX95" s="137"/>
      <c r="QCY95" s="275"/>
      <c r="QCZ95" s="272"/>
      <c r="QDA95" s="272"/>
      <c r="QDB95" s="273"/>
      <c r="QDC95" s="274"/>
      <c r="QDD95" s="274"/>
      <c r="QDE95"/>
      <c r="QDF95"/>
      <c r="QDG95" s="137"/>
      <c r="QDH95" s="275"/>
      <c r="QDI95" s="272"/>
      <c r="QDJ95" s="272"/>
      <c r="QDK95" s="273"/>
      <c r="QDL95" s="274"/>
      <c r="QDM95" s="274"/>
      <c r="QDN95"/>
      <c r="QDO95"/>
      <c r="QDP95" s="137"/>
      <c r="QDQ95" s="275"/>
      <c r="QDR95" s="272"/>
      <c r="QDS95" s="272"/>
      <c r="QDT95" s="273"/>
      <c r="QDU95" s="274"/>
      <c r="QDV95" s="274"/>
      <c r="QDW95"/>
      <c r="QDX95"/>
      <c r="QDY95" s="137"/>
      <c r="QDZ95" s="275"/>
      <c r="QEA95" s="272"/>
      <c r="QEB95" s="272"/>
      <c r="QEC95" s="273"/>
      <c r="QED95" s="274"/>
      <c r="QEE95" s="274"/>
      <c r="QEF95"/>
      <c r="QEG95"/>
      <c r="QEH95" s="137"/>
      <c r="QEI95" s="275"/>
      <c r="QEJ95" s="272"/>
      <c r="QEK95" s="272"/>
      <c r="QEL95" s="273"/>
      <c r="QEM95" s="274"/>
      <c r="QEN95" s="274"/>
      <c r="QEO95"/>
      <c r="QEP95"/>
      <c r="QEQ95" s="137"/>
      <c r="QER95" s="275"/>
      <c r="QES95" s="272"/>
      <c r="QET95" s="272"/>
      <c r="QEU95" s="273"/>
      <c r="QEV95" s="274"/>
      <c r="QEW95" s="274"/>
      <c r="QEX95"/>
      <c r="QEY95"/>
      <c r="QEZ95" s="137"/>
      <c r="QFA95" s="275"/>
      <c r="QFB95" s="272"/>
      <c r="QFC95" s="272"/>
      <c r="QFD95" s="273"/>
      <c r="QFE95" s="274"/>
      <c r="QFF95" s="274"/>
      <c r="QFG95"/>
      <c r="QFH95"/>
      <c r="QFI95" s="137"/>
      <c r="QFJ95" s="275"/>
      <c r="QFK95" s="272"/>
      <c r="QFL95" s="272"/>
      <c r="QFM95" s="273"/>
      <c r="QFN95" s="274"/>
      <c r="QFO95" s="274"/>
      <c r="QFP95"/>
      <c r="QFQ95"/>
      <c r="QFR95" s="137"/>
      <c r="QFS95" s="275"/>
      <c r="QFT95" s="272"/>
      <c r="QFU95" s="272"/>
      <c r="QFV95" s="273"/>
      <c r="QFW95" s="274"/>
      <c r="QFX95" s="274"/>
      <c r="QFY95"/>
      <c r="QFZ95"/>
      <c r="QGA95" s="137"/>
      <c r="QGB95" s="275"/>
      <c r="QGC95" s="272"/>
      <c r="QGD95" s="272"/>
      <c r="QGE95" s="273"/>
      <c r="QGF95" s="274"/>
      <c r="QGG95" s="274"/>
      <c r="QGH95"/>
      <c r="QGI95"/>
      <c r="QGJ95" s="137"/>
      <c r="QGK95" s="275"/>
      <c r="QGL95" s="272"/>
      <c r="QGM95" s="272"/>
      <c r="QGN95" s="273"/>
      <c r="QGO95" s="274"/>
      <c r="QGP95" s="274"/>
      <c r="QGQ95"/>
      <c r="QGR95"/>
      <c r="QGS95" s="137"/>
      <c r="QGT95" s="275"/>
      <c r="QGU95" s="272"/>
      <c r="QGV95" s="272"/>
      <c r="QGW95" s="273"/>
      <c r="QGX95" s="274"/>
      <c r="QGY95" s="274"/>
      <c r="QGZ95"/>
      <c r="QHA95"/>
      <c r="QHB95" s="137"/>
      <c r="QHC95" s="275"/>
      <c r="QHD95" s="272"/>
      <c r="QHE95" s="272"/>
      <c r="QHF95" s="273"/>
      <c r="QHG95" s="274"/>
      <c r="QHH95" s="274"/>
      <c r="QHI95"/>
      <c r="QHJ95"/>
      <c r="QHK95" s="137"/>
      <c r="QHL95" s="275"/>
      <c r="QHM95" s="272"/>
      <c r="QHN95" s="272"/>
      <c r="QHO95" s="273"/>
      <c r="QHP95" s="274"/>
      <c r="QHQ95" s="274"/>
      <c r="QHR95"/>
      <c r="QHS95"/>
      <c r="QHT95" s="137"/>
      <c r="QHU95" s="275"/>
      <c r="QHV95" s="272"/>
      <c r="QHW95" s="272"/>
      <c r="QHX95" s="273"/>
      <c r="QHY95" s="274"/>
      <c r="QHZ95" s="274"/>
      <c r="QIA95"/>
      <c r="QIB95"/>
      <c r="QIC95" s="137"/>
      <c r="QID95" s="275"/>
      <c r="QIE95" s="272"/>
      <c r="QIF95" s="272"/>
      <c r="QIG95" s="273"/>
      <c r="QIH95" s="274"/>
      <c r="QII95" s="274"/>
      <c r="QIJ95"/>
      <c r="QIK95"/>
      <c r="QIL95" s="137"/>
      <c r="QIM95" s="275"/>
      <c r="QIN95" s="272"/>
      <c r="QIO95" s="272"/>
      <c r="QIP95" s="273"/>
      <c r="QIQ95" s="274"/>
      <c r="QIR95" s="274"/>
      <c r="QIS95"/>
      <c r="QIT95"/>
      <c r="QIU95" s="137"/>
      <c r="QIV95" s="275"/>
      <c r="QIW95" s="272"/>
      <c r="QIX95" s="272"/>
      <c r="QIY95" s="273"/>
      <c r="QIZ95" s="274"/>
      <c r="QJA95" s="274"/>
      <c r="QJB95"/>
      <c r="QJC95"/>
      <c r="QJD95" s="137"/>
      <c r="QJE95" s="275"/>
      <c r="QJF95" s="272"/>
      <c r="QJG95" s="272"/>
      <c r="QJH95" s="273"/>
      <c r="QJI95" s="274"/>
      <c r="QJJ95" s="274"/>
      <c r="QJK95"/>
      <c r="QJL95"/>
      <c r="QJM95" s="137"/>
      <c r="QJN95" s="275"/>
      <c r="QJO95" s="272"/>
      <c r="QJP95" s="272"/>
      <c r="QJQ95" s="273"/>
      <c r="QJR95" s="274"/>
      <c r="QJS95" s="274"/>
      <c r="QJT95"/>
      <c r="QJU95"/>
      <c r="QJV95" s="137"/>
      <c r="QJW95" s="275"/>
      <c r="QJX95" s="272"/>
      <c r="QJY95" s="272"/>
      <c r="QJZ95" s="273"/>
      <c r="QKA95" s="274"/>
      <c r="QKB95" s="274"/>
      <c r="QKC95"/>
      <c r="QKD95"/>
      <c r="QKE95" s="137"/>
      <c r="QKF95" s="275"/>
      <c r="QKG95" s="272"/>
      <c r="QKH95" s="272"/>
      <c r="QKI95" s="273"/>
      <c r="QKJ95" s="274"/>
      <c r="QKK95" s="274"/>
      <c r="QKL95"/>
      <c r="QKM95"/>
      <c r="QKN95" s="137"/>
      <c r="QKO95" s="275"/>
      <c r="QKP95" s="272"/>
      <c r="QKQ95" s="272"/>
      <c r="QKR95" s="273"/>
      <c r="QKS95" s="274"/>
      <c r="QKT95" s="274"/>
      <c r="QKU95"/>
      <c r="QKV95"/>
      <c r="QKW95" s="137"/>
      <c r="QKX95" s="275"/>
      <c r="QKY95" s="272"/>
      <c r="QKZ95" s="272"/>
      <c r="QLA95" s="273"/>
      <c r="QLB95" s="274"/>
      <c r="QLC95" s="274"/>
      <c r="QLD95"/>
      <c r="QLE95"/>
      <c r="QLF95" s="137"/>
      <c r="QLG95" s="275"/>
      <c r="QLH95" s="272"/>
      <c r="QLI95" s="272"/>
      <c r="QLJ95" s="273"/>
      <c r="QLK95" s="274"/>
      <c r="QLL95" s="274"/>
      <c r="QLM95"/>
      <c r="QLN95"/>
      <c r="QLO95" s="137"/>
      <c r="QLP95" s="275"/>
      <c r="QLQ95" s="272"/>
      <c r="QLR95" s="272"/>
      <c r="QLS95" s="273"/>
      <c r="QLT95" s="274"/>
      <c r="QLU95" s="274"/>
      <c r="QLV95"/>
      <c r="QLW95"/>
      <c r="QLX95" s="137"/>
      <c r="QLY95" s="275"/>
      <c r="QLZ95" s="272"/>
      <c r="QMA95" s="272"/>
      <c r="QMB95" s="273"/>
      <c r="QMC95" s="274"/>
      <c r="QMD95" s="274"/>
      <c r="QME95"/>
      <c r="QMF95"/>
      <c r="QMG95" s="137"/>
      <c r="QMH95" s="275"/>
      <c r="QMI95" s="272"/>
      <c r="QMJ95" s="272"/>
      <c r="QMK95" s="273"/>
      <c r="QML95" s="274"/>
      <c r="QMM95" s="274"/>
      <c r="QMN95"/>
      <c r="QMO95"/>
      <c r="QMP95" s="137"/>
      <c r="QMQ95" s="275"/>
      <c r="QMR95" s="272"/>
      <c r="QMS95" s="272"/>
      <c r="QMT95" s="273"/>
      <c r="QMU95" s="274"/>
      <c r="QMV95" s="274"/>
      <c r="QMW95"/>
      <c r="QMX95"/>
      <c r="QMY95" s="137"/>
      <c r="QMZ95" s="275"/>
      <c r="QNA95" s="272"/>
      <c r="QNB95" s="272"/>
      <c r="QNC95" s="273"/>
      <c r="QND95" s="274"/>
      <c r="QNE95" s="274"/>
      <c r="QNF95"/>
      <c r="QNG95"/>
      <c r="QNH95" s="137"/>
      <c r="QNI95" s="275"/>
      <c r="QNJ95" s="272"/>
      <c r="QNK95" s="272"/>
      <c r="QNL95" s="273"/>
      <c r="QNM95" s="274"/>
      <c r="QNN95" s="274"/>
      <c r="QNO95"/>
      <c r="QNP95"/>
      <c r="QNQ95" s="137"/>
      <c r="QNR95" s="275"/>
      <c r="QNS95" s="272"/>
      <c r="QNT95" s="272"/>
      <c r="QNU95" s="273"/>
      <c r="QNV95" s="274"/>
      <c r="QNW95" s="274"/>
      <c r="QNX95"/>
      <c r="QNY95"/>
      <c r="QNZ95" s="137"/>
      <c r="QOA95" s="275"/>
      <c r="QOB95" s="272"/>
      <c r="QOC95" s="272"/>
      <c r="QOD95" s="273"/>
      <c r="QOE95" s="274"/>
      <c r="QOF95" s="274"/>
      <c r="QOG95"/>
      <c r="QOH95"/>
      <c r="QOI95" s="137"/>
      <c r="QOJ95" s="275"/>
      <c r="QOK95" s="272"/>
      <c r="QOL95" s="272"/>
      <c r="QOM95" s="273"/>
      <c r="QON95" s="274"/>
      <c r="QOO95" s="274"/>
      <c r="QOP95"/>
      <c r="QOQ95"/>
      <c r="QOR95" s="137"/>
      <c r="QOS95" s="275"/>
      <c r="QOT95" s="272"/>
      <c r="QOU95" s="272"/>
      <c r="QOV95" s="273"/>
      <c r="QOW95" s="274"/>
      <c r="QOX95" s="274"/>
      <c r="QOY95"/>
      <c r="QOZ95"/>
      <c r="QPA95" s="137"/>
      <c r="QPB95" s="275"/>
      <c r="QPC95" s="272"/>
      <c r="QPD95" s="272"/>
      <c r="QPE95" s="273"/>
      <c r="QPF95" s="274"/>
      <c r="QPG95" s="274"/>
      <c r="QPH95"/>
      <c r="QPI95"/>
      <c r="QPJ95" s="137"/>
      <c r="QPK95" s="275"/>
      <c r="QPL95" s="272"/>
      <c r="QPM95" s="272"/>
      <c r="QPN95" s="273"/>
      <c r="QPO95" s="274"/>
      <c r="QPP95" s="274"/>
      <c r="QPQ95"/>
      <c r="QPR95"/>
      <c r="QPS95" s="137"/>
      <c r="QPT95" s="275"/>
      <c r="QPU95" s="272"/>
      <c r="QPV95" s="272"/>
      <c r="QPW95" s="273"/>
      <c r="QPX95" s="274"/>
      <c r="QPY95" s="274"/>
      <c r="QPZ95"/>
      <c r="QQA95"/>
      <c r="QQB95" s="137"/>
      <c r="QQC95" s="275"/>
      <c r="QQD95" s="272"/>
      <c r="QQE95" s="272"/>
      <c r="QQF95" s="273"/>
      <c r="QQG95" s="274"/>
      <c r="QQH95" s="274"/>
      <c r="QQI95"/>
      <c r="QQJ95"/>
      <c r="QQK95" s="137"/>
      <c r="QQL95" s="275"/>
      <c r="QQM95" s="272"/>
      <c r="QQN95" s="272"/>
      <c r="QQO95" s="273"/>
      <c r="QQP95" s="274"/>
      <c r="QQQ95" s="274"/>
      <c r="QQR95"/>
      <c r="QQS95"/>
      <c r="QQT95" s="137"/>
      <c r="QQU95" s="275"/>
      <c r="QQV95" s="272"/>
      <c r="QQW95" s="272"/>
      <c r="QQX95" s="273"/>
      <c r="QQY95" s="274"/>
      <c r="QQZ95" s="274"/>
      <c r="QRA95"/>
      <c r="QRB95"/>
      <c r="QRC95" s="137"/>
      <c r="QRD95" s="275"/>
      <c r="QRE95" s="272"/>
      <c r="QRF95" s="272"/>
      <c r="QRG95" s="273"/>
      <c r="QRH95" s="274"/>
      <c r="QRI95" s="274"/>
      <c r="QRJ95"/>
      <c r="QRK95"/>
      <c r="QRL95" s="137"/>
      <c r="QRM95" s="275"/>
      <c r="QRN95" s="272"/>
      <c r="QRO95" s="272"/>
      <c r="QRP95" s="273"/>
      <c r="QRQ95" s="274"/>
      <c r="QRR95" s="274"/>
      <c r="QRS95"/>
      <c r="QRT95"/>
      <c r="QRU95" s="137"/>
      <c r="QRV95" s="275"/>
      <c r="QRW95" s="272"/>
      <c r="QRX95" s="272"/>
      <c r="QRY95" s="273"/>
      <c r="QRZ95" s="274"/>
      <c r="QSA95" s="274"/>
      <c r="QSB95"/>
      <c r="QSC95"/>
      <c r="QSD95" s="137"/>
      <c r="QSE95" s="275"/>
      <c r="QSF95" s="272"/>
      <c r="QSG95" s="272"/>
      <c r="QSH95" s="273"/>
      <c r="QSI95" s="274"/>
      <c r="QSJ95" s="274"/>
      <c r="QSK95"/>
      <c r="QSL95"/>
      <c r="QSM95" s="137"/>
      <c r="QSN95" s="275"/>
      <c r="QSO95" s="272"/>
      <c r="QSP95" s="272"/>
      <c r="QSQ95" s="273"/>
      <c r="QSR95" s="274"/>
      <c r="QSS95" s="274"/>
      <c r="QST95"/>
      <c r="QSU95"/>
      <c r="QSV95" s="137"/>
      <c r="QSW95" s="275"/>
      <c r="QSX95" s="272"/>
      <c r="QSY95" s="272"/>
      <c r="QSZ95" s="273"/>
      <c r="QTA95" s="274"/>
      <c r="QTB95" s="274"/>
      <c r="QTC95"/>
      <c r="QTD95"/>
      <c r="QTE95" s="137"/>
      <c r="QTF95" s="275"/>
      <c r="QTG95" s="272"/>
      <c r="QTH95" s="272"/>
      <c r="QTI95" s="273"/>
      <c r="QTJ95" s="274"/>
      <c r="QTK95" s="274"/>
      <c r="QTL95"/>
      <c r="QTM95"/>
      <c r="QTN95" s="137"/>
      <c r="QTO95" s="275"/>
      <c r="QTP95" s="272"/>
      <c r="QTQ95" s="272"/>
      <c r="QTR95" s="273"/>
      <c r="QTS95" s="274"/>
      <c r="QTT95" s="274"/>
      <c r="QTU95"/>
      <c r="QTV95"/>
      <c r="QTW95" s="137"/>
      <c r="QTX95" s="275"/>
      <c r="QTY95" s="272"/>
      <c r="QTZ95" s="272"/>
      <c r="QUA95" s="273"/>
      <c r="QUB95" s="274"/>
      <c r="QUC95" s="274"/>
      <c r="QUD95"/>
      <c r="QUE95"/>
      <c r="QUF95" s="137"/>
      <c r="QUG95" s="275"/>
      <c r="QUH95" s="272"/>
      <c r="QUI95" s="272"/>
      <c r="QUJ95" s="273"/>
      <c r="QUK95" s="274"/>
      <c r="QUL95" s="274"/>
      <c r="QUM95"/>
      <c r="QUN95"/>
      <c r="QUO95" s="137"/>
      <c r="QUP95" s="275"/>
      <c r="QUQ95" s="272"/>
      <c r="QUR95" s="272"/>
      <c r="QUS95" s="273"/>
      <c r="QUT95" s="274"/>
      <c r="QUU95" s="274"/>
      <c r="QUV95"/>
      <c r="QUW95"/>
      <c r="QUX95" s="137"/>
      <c r="QUY95" s="275"/>
      <c r="QUZ95" s="272"/>
      <c r="QVA95" s="272"/>
      <c r="QVB95" s="273"/>
      <c r="QVC95" s="274"/>
      <c r="QVD95" s="274"/>
      <c r="QVE95"/>
      <c r="QVF95"/>
      <c r="QVG95" s="137"/>
      <c r="QVH95" s="275"/>
      <c r="QVI95" s="272"/>
      <c r="QVJ95" s="272"/>
      <c r="QVK95" s="273"/>
      <c r="QVL95" s="274"/>
      <c r="QVM95" s="274"/>
      <c r="QVN95"/>
      <c r="QVO95"/>
      <c r="QVP95" s="137"/>
      <c r="QVQ95" s="275"/>
      <c r="QVR95" s="272"/>
      <c r="QVS95" s="272"/>
      <c r="QVT95" s="273"/>
      <c r="QVU95" s="274"/>
      <c r="QVV95" s="274"/>
      <c r="QVW95"/>
      <c r="QVX95"/>
      <c r="QVY95" s="137"/>
      <c r="QVZ95" s="275"/>
      <c r="QWA95" s="272"/>
      <c r="QWB95" s="272"/>
      <c r="QWC95" s="273"/>
      <c r="QWD95" s="274"/>
      <c r="QWE95" s="274"/>
      <c r="QWF95"/>
      <c r="QWG95"/>
      <c r="QWH95" s="137"/>
      <c r="QWI95" s="275"/>
      <c r="QWJ95" s="272"/>
      <c r="QWK95" s="272"/>
      <c r="QWL95" s="273"/>
      <c r="QWM95" s="274"/>
      <c r="QWN95" s="274"/>
      <c r="QWO95"/>
      <c r="QWP95"/>
      <c r="QWQ95" s="137"/>
      <c r="QWR95" s="275"/>
      <c r="QWS95" s="272"/>
      <c r="QWT95" s="272"/>
      <c r="QWU95" s="273"/>
      <c r="QWV95" s="274"/>
      <c r="QWW95" s="274"/>
      <c r="QWX95"/>
      <c r="QWY95"/>
      <c r="QWZ95" s="137"/>
      <c r="QXA95" s="275"/>
      <c r="QXB95" s="272"/>
      <c r="QXC95" s="272"/>
      <c r="QXD95" s="273"/>
      <c r="QXE95" s="274"/>
      <c r="QXF95" s="274"/>
      <c r="QXG95"/>
      <c r="QXH95"/>
      <c r="QXI95" s="137"/>
      <c r="QXJ95" s="275"/>
      <c r="QXK95" s="272"/>
      <c r="QXL95" s="272"/>
      <c r="QXM95" s="273"/>
      <c r="QXN95" s="274"/>
      <c r="QXO95" s="274"/>
      <c r="QXP95"/>
      <c r="QXQ95"/>
      <c r="QXR95" s="137"/>
      <c r="QXS95" s="275"/>
      <c r="QXT95" s="272"/>
      <c r="QXU95" s="272"/>
      <c r="QXV95" s="273"/>
      <c r="QXW95" s="274"/>
      <c r="QXX95" s="274"/>
      <c r="QXY95"/>
      <c r="QXZ95"/>
      <c r="QYA95" s="137"/>
      <c r="QYB95" s="275"/>
      <c r="QYC95" s="272"/>
      <c r="QYD95" s="272"/>
      <c r="QYE95" s="273"/>
      <c r="QYF95" s="274"/>
      <c r="QYG95" s="274"/>
      <c r="QYH95"/>
      <c r="QYI95"/>
      <c r="QYJ95" s="137"/>
      <c r="QYK95" s="275"/>
      <c r="QYL95" s="272"/>
      <c r="QYM95" s="272"/>
      <c r="QYN95" s="273"/>
      <c r="QYO95" s="274"/>
      <c r="QYP95" s="274"/>
      <c r="QYQ95"/>
      <c r="QYR95"/>
      <c r="QYS95" s="137"/>
      <c r="QYT95" s="275"/>
      <c r="QYU95" s="272"/>
      <c r="QYV95" s="272"/>
      <c r="QYW95" s="273"/>
      <c r="QYX95" s="274"/>
      <c r="QYY95" s="274"/>
      <c r="QYZ95"/>
      <c r="QZA95"/>
      <c r="QZB95" s="137"/>
      <c r="QZC95" s="275"/>
      <c r="QZD95" s="272"/>
      <c r="QZE95" s="272"/>
      <c r="QZF95" s="273"/>
      <c r="QZG95" s="274"/>
      <c r="QZH95" s="274"/>
      <c r="QZI95"/>
      <c r="QZJ95"/>
      <c r="QZK95" s="137"/>
      <c r="QZL95" s="275"/>
      <c r="QZM95" s="272"/>
      <c r="QZN95" s="272"/>
      <c r="QZO95" s="273"/>
      <c r="QZP95" s="274"/>
      <c r="QZQ95" s="274"/>
      <c r="QZR95"/>
      <c r="QZS95"/>
      <c r="QZT95" s="137"/>
      <c r="QZU95" s="275"/>
      <c r="QZV95" s="272"/>
      <c r="QZW95" s="272"/>
      <c r="QZX95" s="273"/>
      <c r="QZY95" s="274"/>
      <c r="QZZ95" s="274"/>
      <c r="RAA95"/>
      <c r="RAB95"/>
      <c r="RAC95" s="137"/>
      <c r="RAD95" s="275"/>
      <c r="RAE95" s="272"/>
      <c r="RAF95" s="272"/>
      <c r="RAG95" s="273"/>
      <c r="RAH95" s="274"/>
      <c r="RAI95" s="274"/>
      <c r="RAJ95"/>
      <c r="RAK95"/>
      <c r="RAL95" s="137"/>
      <c r="RAM95" s="275"/>
      <c r="RAN95" s="272"/>
      <c r="RAO95" s="272"/>
      <c r="RAP95" s="273"/>
      <c r="RAQ95" s="274"/>
      <c r="RAR95" s="274"/>
      <c r="RAS95"/>
      <c r="RAT95"/>
      <c r="RAU95" s="137"/>
      <c r="RAV95" s="275"/>
      <c r="RAW95" s="272"/>
      <c r="RAX95" s="272"/>
      <c r="RAY95" s="273"/>
      <c r="RAZ95" s="274"/>
      <c r="RBA95" s="274"/>
      <c r="RBB95"/>
      <c r="RBC95"/>
      <c r="RBD95" s="137"/>
      <c r="RBE95" s="275"/>
      <c r="RBF95" s="272"/>
      <c r="RBG95" s="272"/>
      <c r="RBH95" s="273"/>
      <c r="RBI95" s="274"/>
      <c r="RBJ95" s="274"/>
      <c r="RBK95"/>
      <c r="RBL95"/>
      <c r="RBM95" s="137"/>
      <c r="RBN95" s="275"/>
      <c r="RBO95" s="272"/>
      <c r="RBP95" s="272"/>
      <c r="RBQ95" s="273"/>
      <c r="RBR95" s="274"/>
      <c r="RBS95" s="274"/>
      <c r="RBT95"/>
      <c r="RBU95"/>
      <c r="RBV95" s="137"/>
      <c r="RBW95" s="275"/>
      <c r="RBX95" s="272"/>
      <c r="RBY95" s="272"/>
      <c r="RBZ95" s="273"/>
      <c r="RCA95" s="274"/>
      <c r="RCB95" s="274"/>
      <c r="RCC95"/>
      <c r="RCD95"/>
      <c r="RCE95" s="137"/>
      <c r="RCF95" s="275"/>
      <c r="RCG95" s="272"/>
      <c r="RCH95" s="272"/>
      <c r="RCI95" s="273"/>
      <c r="RCJ95" s="274"/>
      <c r="RCK95" s="274"/>
      <c r="RCL95"/>
      <c r="RCM95"/>
      <c r="RCN95" s="137"/>
      <c r="RCO95" s="275"/>
      <c r="RCP95" s="272"/>
      <c r="RCQ95" s="272"/>
      <c r="RCR95" s="273"/>
      <c r="RCS95" s="274"/>
      <c r="RCT95" s="274"/>
      <c r="RCU95"/>
      <c r="RCV95"/>
      <c r="RCW95" s="137"/>
      <c r="RCX95" s="275"/>
      <c r="RCY95" s="272"/>
      <c r="RCZ95" s="272"/>
      <c r="RDA95" s="273"/>
      <c r="RDB95" s="274"/>
      <c r="RDC95" s="274"/>
      <c r="RDD95"/>
      <c r="RDE95"/>
      <c r="RDF95" s="137"/>
      <c r="RDG95" s="275"/>
      <c r="RDH95" s="272"/>
      <c r="RDI95" s="272"/>
      <c r="RDJ95" s="273"/>
      <c r="RDK95" s="274"/>
      <c r="RDL95" s="274"/>
      <c r="RDM95"/>
      <c r="RDN95"/>
      <c r="RDO95" s="137"/>
      <c r="RDP95" s="275"/>
      <c r="RDQ95" s="272"/>
      <c r="RDR95" s="272"/>
      <c r="RDS95" s="273"/>
      <c r="RDT95" s="274"/>
      <c r="RDU95" s="274"/>
      <c r="RDV95"/>
      <c r="RDW95"/>
      <c r="RDX95" s="137"/>
      <c r="RDY95" s="275"/>
      <c r="RDZ95" s="272"/>
      <c r="REA95" s="272"/>
      <c r="REB95" s="273"/>
      <c r="REC95" s="274"/>
      <c r="RED95" s="274"/>
      <c r="REE95"/>
      <c r="REF95"/>
      <c r="REG95" s="137"/>
      <c r="REH95" s="275"/>
      <c r="REI95" s="272"/>
      <c r="REJ95" s="272"/>
      <c r="REK95" s="273"/>
      <c r="REL95" s="274"/>
      <c r="REM95" s="274"/>
      <c r="REN95"/>
      <c r="REO95"/>
      <c r="REP95" s="137"/>
      <c r="REQ95" s="275"/>
      <c r="RER95" s="272"/>
      <c r="RES95" s="272"/>
      <c r="RET95" s="273"/>
      <c r="REU95" s="274"/>
      <c r="REV95" s="274"/>
      <c r="REW95"/>
      <c r="REX95"/>
      <c r="REY95" s="137"/>
      <c r="REZ95" s="275"/>
      <c r="RFA95" s="272"/>
      <c r="RFB95" s="272"/>
      <c r="RFC95" s="273"/>
      <c r="RFD95" s="274"/>
      <c r="RFE95" s="274"/>
      <c r="RFF95"/>
      <c r="RFG95"/>
      <c r="RFH95" s="137"/>
      <c r="RFI95" s="275"/>
      <c r="RFJ95" s="272"/>
      <c r="RFK95" s="272"/>
      <c r="RFL95" s="273"/>
      <c r="RFM95" s="274"/>
      <c r="RFN95" s="274"/>
      <c r="RFO95"/>
      <c r="RFP95"/>
      <c r="RFQ95" s="137"/>
      <c r="RFR95" s="275"/>
      <c r="RFS95" s="272"/>
      <c r="RFT95" s="272"/>
      <c r="RFU95" s="273"/>
      <c r="RFV95" s="274"/>
      <c r="RFW95" s="274"/>
      <c r="RFX95"/>
      <c r="RFY95"/>
      <c r="RFZ95" s="137"/>
      <c r="RGA95" s="275"/>
      <c r="RGB95" s="272"/>
      <c r="RGC95" s="272"/>
      <c r="RGD95" s="273"/>
      <c r="RGE95" s="274"/>
      <c r="RGF95" s="274"/>
      <c r="RGG95"/>
      <c r="RGH95"/>
      <c r="RGI95" s="137"/>
      <c r="RGJ95" s="275"/>
      <c r="RGK95" s="272"/>
      <c r="RGL95" s="272"/>
      <c r="RGM95" s="273"/>
      <c r="RGN95" s="274"/>
      <c r="RGO95" s="274"/>
      <c r="RGP95"/>
      <c r="RGQ95"/>
      <c r="RGR95" s="137"/>
      <c r="RGS95" s="275"/>
      <c r="RGT95" s="272"/>
      <c r="RGU95" s="272"/>
      <c r="RGV95" s="273"/>
      <c r="RGW95" s="274"/>
      <c r="RGX95" s="274"/>
      <c r="RGY95"/>
      <c r="RGZ95"/>
      <c r="RHA95" s="137"/>
      <c r="RHB95" s="275"/>
      <c r="RHC95" s="272"/>
      <c r="RHD95" s="272"/>
      <c r="RHE95" s="273"/>
      <c r="RHF95" s="274"/>
      <c r="RHG95" s="274"/>
      <c r="RHH95"/>
      <c r="RHI95"/>
      <c r="RHJ95" s="137"/>
      <c r="RHK95" s="275"/>
      <c r="RHL95" s="272"/>
      <c r="RHM95" s="272"/>
      <c r="RHN95" s="273"/>
      <c r="RHO95" s="274"/>
      <c r="RHP95" s="274"/>
      <c r="RHQ95"/>
      <c r="RHR95"/>
      <c r="RHS95" s="137"/>
      <c r="RHT95" s="275"/>
      <c r="RHU95" s="272"/>
      <c r="RHV95" s="272"/>
      <c r="RHW95" s="273"/>
      <c r="RHX95" s="274"/>
      <c r="RHY95" s="274"/>
      <c r="RHZ95"/>
      <c r="RIA95"/>
      <c r="RIB95" s="137"/>
      <c r="RIC95" s="275"/>
      <c r="RID95" s="272"/>
      <c r="RIE95" s="272"/>
      <c r="RIF95" s="273"/>
      <c r="RIG95" s="274"/>
      <c r="RIH95" s="274"/>
      <c r="RII95"/>
      <c r="RIJ95"/>
      <c r="RIK95" s="137"/>
      <c r="RIL95" s="275"/>
      <c r="RIM95" s="272"/>
      <c r="RIN95" s="272"/>
      <c r="RIO95" s="273"/>
      <c r="RIP95" s="274"/>
      <c r="RIQ95" s="274"/>
      <c r="RIR95"/>
      <c r="RIS95"/>
      <c r="RIT95" s="137"/>
      <c r="RIU95" s="275"/>
      <c r="RIV95" s="272"/>
      <c r="RIW95" s="272"/>
      <c r="RIX95" s="273"/>
      <c r="RIY95" s="274"/>
      <c r="RIZ95" s="274"/>
      <c r="RJA95"/>
      <c r="RJB95"/>
      <c r="RJC95" s="137"/>
      <c r="RJD95" s="275"/>
      <c r="RJE95" s="272"/>
      <c r="RJF95" s="272"/>
      <c r="RJG95" s="273"/>
      <c r="RJH95" s="274"/>
      <c r="RJI95" s="274"/>
      <c r="RJJ95"/>
      <c r="RJK95"/>
      <c r="RJL95" s="137"/>
      <c r="RJM95" s="275"/>
      <c r="RJN95" s="272"/>
      <c r="RJO95" s="272"/>
      <c r="RJP95" s="273"/>
      <c r="RJQ95" s="274"/>
      <c r="RJR95" s="274"/>
      <c r="RJS95"/>
      <c r="RJT95"/>
      <c r="RJU95" s="137"/>
      <c r="RJV95" s="275"/>
      <c r="RJW95" s="272"/>
      <c r="RJX95" s="272"/>
      <c r="RJY95" s="273"/>
      <c r="RJZ95" s="274"/>
      <c r="RKA95" s="274"/>
      <c r="RKB95"/>
      <c r="RKC95"/>
      <c r="RKD95" s="137"/>
      <c r="RKE95" s="275"/>
      <c r="RKF95" s="272"/>
      <c r="RKG95" s="272"/>
      <c r="RKH95" s="273"/>
      <c r="RKI95" s="274"/>
      <c r="RKJ95" s="274"/>
      <c r="RKK95"/>
      <c r="RKL95"/>
      <c r="RKM95" s="137"/>
      <c r="RKN95" s="275"/>
      <c r="RKO95" s="272"/>
      <c r="RKP95" s="272"/>
      <c r="RKQ95" s="273"/>
      <c r="RKR95" s="274"/>
      <c r="RKS95" s="274"/>
      <c r="RKT95"/>
      <c r="RKU95"/>
      <c r="RKV95" s="137"/>
      <c r="RKW95" s="275"/>
      <c r="RKX95" s="272"/>
      <c r="RKY95" s="272"/>
      <c r="RKZ95" s="273"/>
      <c r="RLA95" s="274"/>
      <c r="RLB95" s="274"/>
      <c r="RLC95"/>
      <c r="RLD95"/>
      <c r="RLE95" s="137"/>
      <c r="RLF95" s="275"/>
      <c r="RLG95" s="272"/>
      <c r="RLH95" s="272"/>
      <c r="RLI95" s="273"/>
      <c r="RLJ95" s="274"/>
      <c r="RLK95" s="274"/>
      <c r="RLL95"/>
      <c r="RLM95"/>
      <c r="RLN95" s="137"/>
      <c r="RLO95" s="275"/>
      <c r="RLP95" s="272"/>
      <c r="RLQ95" s="272"/>
      <c r="RLR95" s="273"/>
      <c r="RLS95" s="274"/>
      <c r="RLT95" s="274"/>
      <c r="RLU95"/>
      <c r="RLV95"/>
      <c r="RLW95" s="137"/>
      <c r="RLX95" s="275"/>
      <c r="RLY95" s="272"/>
      <c r="RLZ95" s="272"/>
      <c r="RMA95" s="273"/>
      <c r="RMB95" s="274"/>
      <c r="RMC95" s="274"/>
      <c r="RMD95"/>
      <c r="RME95"/>
      <c r="RMF95" s="137"/>
      <c r="RMG95" s="275"/>
      <c r="RMH95" s="272"/>
      <c r="RMI95" s="272"/>
      <c r="RMJ95" s="273"/>
      <c r="RMK95" s="274"/>
      <c r="RML95" s="274"/>
      <c r="RMM95"/>
      <c r="RMN95"/>
      <c r="RMO95" s="137"/>
      <c r="RMP95" s="275"/>
      <c r="RMQ95" s="272"/>
      <c r="RMR95" s="272"/>
      <c r="RMS95" s="273"/>
      <c r="RMT95" s="274"/>
      <c r="RMU95" s="274"/>
      <c r="RMV95"/>
      <c r="RMW95"/>
      <c r="RMX95" s="137"/>
      <c r="RMY95" s="275"/>
      <c r="RMZ95" s="272"/>
      <c r="RNA95" s="272"/>
      <c r="RNB95" s="273"/>
      <c r="RNC95" s="274"/>
      <c r="RND95" s="274"/>
      <c r="RNE95"/>
      <c r="RNF95"/>
      <c r="RNG95" s="137"/>
      <c r="RNH95" s="275"/>
      <c r="RNI95" s="272"/>
      <c r="RNJ95" s="272"/>
      <c r="RNK95" s="273"/>
      <c r="RNL95" s="274"/>
      <c r="RNM95" s="274"/>
      <c r="RNN95"/>
      <c r="RNO95"/>
      <c r="RNP95" s="137"/>
      <c r="RNQ95" s="275"/>
      <c r="RNR95" s="272"/>
      <c r="RNS95" s="272"/>
      <c r="RNT95" s="273"/>
      <c r="RNU95" s="274"/>
      <c r="RNV95" s="274"/>
      <c r="RNW95"/>
      <c r="RNX95"/>
      <c r="RNY95" s="137"/>
      <c r="RNZ95" s="275"/>
      <c r="ROA95" s="272"/>
      <c r="ROB95" s="272"/>
      <c r="ROC95" s="273"/>
      <c r="ROD95" s="274"/>
      <c r="ROE95" s="274"/>
      <c r="ROF95"/>
      <c r="ROG95"/>
      <c r="ROH95" s="137"/>
      <c r="ROI95" s="275"/>
      <c r="ROJ95" s="272"/>
      <c r="ROK95" s="272"/>
      <c r="ROL95" s="273"/>
      <c r="ROM95" s="274"/>
      <c r="RON95" s="274"/>
      <c r="ROO95"/>
      <c r="ROP95"/>
      <c r="ROQ95" s="137"/>
      <c r="ROR95" s="275"/>
      <c r="ROS95" s="272"/>
      <c r="ROT95" s="272"/>
      <c r="ROU95" s="273"/>
      <c r="ROV95" s="274"/>
      <c r="ROW95" s="274"/>
      <c r="ROX95"/>
      <c r="ROY95"/>
      <c r="ROZ95" s="137"/>
      <c r="RPA95" s="275"/>
      <c r="RPB95" s="272"/>
      <c r="RPC95" s="272"/>
      <c r="RPD95" s="273"/>
      <c r="RPE95" s="274"/>
      <c r="RPF95" s="274"/>
      <c r="RPG95"/>
      <c r="RPH95"/>
      <c r="RPI95" s="137"/>
      <c r="RPJ95" s="275"/>
      <c r="RPK95" s="272"/>
      <c r="RPL95" s="272"/>
      <c r="RPM95" s="273"/>
      <c r="RPN95" s="274"/>
      <c r="RPO95" s="274"/>
      <c r="RPP95"/>
      <c r="RPQ95"/>
      <c r="RPR95" s="137"/>
      <c r="RPS95" s="275"/>
      <c r="RPT95" s="272"/>
      <c r="RPU95" s="272"/>
      <c r="RPV95" s="273"/>
      <c r="RPW95" s="274"/>
      <c r="RPX95" s="274"/>
      <c r="RPY95"/>
      <c r="RPZ95"/>
      <c r="RQA95" s="137"/>
      <c r="RQB95" s="275"/>
      <c r="RQC95" s="272"/>
      <c r="RQD95" s="272"/>
      <c r="RQE95" s="273"/>
      <c r="RQF95" s="274"/>
      <c r="RQG95" s="274"/>
      <c r="RQH95"/>
      <c r="RQI95"/>
      <c r="RQJ95" s="137"/>
      <c r="RQK95" s="275"/>
      <c r="RQL95" s="272"/>
      <c r="RQM95" s="272"/>
      <c r="RQN95" s="273"/>
      <c r="RQO95" s="274"/>
      <c r="RQP95" s="274"/>
      <c r="RQQ95"/>
      <c r="RQR95"/>
      <c r="RQS95" s="137"/>
      <c r="RQT95" s="275"/>
      <c r="RQU95" s="272"/>
      <c r="RQV95" s="272"/>
      <c r="RQW95" s="273"/>
      <c r="RQX95" s="274"/>
      <c r="RQY95" s="274"/>
      <c r="RQZ95"/>
      <c r="RRA95"/>
      <c r="RRB95" s="137"/>
      <c r="RRC95" s="275"/>
      <c r="RRD95" s="272"/>
      <c r="RRE95" s="272"/>
      <c r="RRF95" s="273"/>
      <c r="RRG95" s="274"/>
      <c r="RRH95" s="274"/>
      <c r="RRI95"/>
      <c r="RRJ95"/>
      <c r="RRK95" s="137"/>
      <c r="RRL95" s="275"/>
      <c r="RRM95" s="272"/>
      <c r="RRN95" s="272"/>
      <c r="RRO95" s="273"/>
      <c r="RRP95" s="274"/>
      <c r="RRQ95" s="274"/>
      <c r="RRR95"/>
      <c r="RRS95"/>
      <c r="RRT95" s="137"/>
      <c r="RRU95" s="275"/>
      <c r="RRV95" s="272"/>
      <c r="RRW95" s="272"/>
      <c r="RRX95" s="273"/>
      <c r="RRY95" s="274"/>
      <c r="RRZ95" s="274"/>
      <c r="RSA95"/>
      <c r="RSB95"/>
      <c r="RSC95" s="137"/>
      <c r="RSD95" s="275"/>
      <c r="RSE95" s="272"/>
      <c r="RSF95" s="272"/>
      <c r="RSG95" s="273"/>
      <c r="RSH95" s="274"/>
      <c r="RSI95" s="274"/>
      <c r="RSJ95"/>
      <c r="RSK95"/>
      <c r="RSL95" s="137"/>
      <c r="RSM95" s="275"/>
      <c r="RSN95" s="272"/>
      <c r="RSO95" s="272"/>
      <c r="RSP95" s="273"/>
      <c r="RSQ95" s="274"/>
      <c r="RSR95" s="274"/>
      <c r="RSS95"/>
      <c r="RST95"/>
      <c r="RSU95" s="137"/>
      <c r="RSV95" s="275"/>
      <c r="RSW95" s="272"/>
      <c r="RSX95" s="272"/>
      <c r="RSY95" s="273"/>
      <c r="RSZ95" s="274"/>
      <c r="RTA95" s="274"/>
      <c r="RTB95"/>
      <c r="RTC95"/>
      <c r="RTD95" s="137"/>
      <c r="RTE95" s="275"/>
      <c r="RTF95" s="272"/>
      <c r="RTG95" s="272"/>
      <c r="RTH95" s="273"/>
      <c r="RTI95" s="274"/>
      <c r="RTJ95" s="274"/>
      <c r="RTK95"/>
      <c r="RTL95"/>
      <c r="RTM95" s="137"/>
      <c r="RTN95" s="275"/>
      <c r="RTO95" s="272"/>
      <c r="RTP95" s="272"/>
      <c r="RTQ95" s="273"/>
      <c r="RTR95" s="274"/>
      <c r="RTS95" s="274"/>
      <c r="RTT95"/>
      <c r="RTU95"/>
      <c r="RTV95" s="137"/>
      <c r="RTW95" s="275"/>
      <c r="RTX95" s="272"/>
      <c r="RTY95" s="272"/>
      <c r="RTZ95" s="273"/>
      <c r="RUA95" s="274"/>
      <c r="RUB95" s="274"/>
      <c r="RUC95"/>
      <c r="RUD95"/>
      <c r="RUE95" s="137"/>
      <c r="RUF95" s="275"/>
      <c r="RUG95" s="272"/>
      <c r="RUH95" s="272"/>
      <c r="RUI95" s="273"/>
      <c r="RUJ95" s="274"/>
      <c r="RUK95" s="274"/>
      <c r="RUL95"/>
      <c r="RUM95"/>
      <c r="RUN95" s="137"/>
      <c r="RUO95" s="275"/>
      <c r="RUP95" s="272"/>
      <c r="RUQ95" s="272"/>
      <c r="RUR95" s="273"/>
      <c r="RUS95" s="274"/>
      <c r="RUT95" s="274"/>
      <c r="RUU95"/>
      <c r="RUV95"/>
      <c r="RUW95" s="137"/>
      <c r="RUX95" s="275"/>
      <c r="RUY95" s="272"/>
      <c r="RUZ95" s="272"/>
      <c r="RVA95" s="273"/>
      <c r="RVB95" s="274"/>
      <c r="RVC95" s="274"/>
      <c r="RVD95"/>
      <c r="RVE95"/>
      <c r="RVF95" s="137"/>
      <c r="RVG95" s="275"/>
      <c r="RVH95" s="272"/>
      <c r="RVI95" s="272"/>
      <c r="RVJ95" s="273"/>
      <c r="RVK95" s="274"/>
      <c r="RVL95" s="274"/>
      <c r="RVM95"/>
      <c r="RVN95"/>
      <c r="RVO95" s="137"/>
      <c r="RVP95" s="275"/>
      <c r="RVQ95" s="272"/>
      <c r="RVR95" s="272"/>
      <c r="RVS95" s="273"/>
      <c r="RVT95" s="274"/>
      <c r="RVU95" s="274"/>
      <c r="RVV95"/>
      <c r="RVW95"/>
      <c r="RVX95" s="137"/>
      <c r="RVY95" s="275"/>
      <c r="RVZ95" s="272"/>
      <c r="RWA95" s="272"/>
      <c r="RWB95" s="273"/>
      <c r="RWC95" s="274"/>
      <c r="RWD95" s="274"/>
      <c r="RWE95"/>
      <c r="RWF95"/>
      <c r="RWG95" s="137"/>
      <c r="RWH95" s="275"/>
      <c r="RWI95" s="272"/>
      <c r="RWJ95" s="272"/>
      <c r="RWK95" s="273"/>
      <c r="RWL95" s="274"/>
      <c r="RWM95" s="274"/>
      <c r="RWN95"/>
      <c r="RWO95"/>
      <c r="RWP95" s="137"/>
      <c r="RWQ95" s="275"/>
      <c r="RWR95" s="272"/>
      <c r="RWS95" s="272"/>
      <c r="RWT95" s="273"/>
      <c r="RWU95" s="274"/>
      <c r="RWV95" s="274"/>
      <c r="RWW95"/>
      <c r="RWX95"/>
      <c r="RWY95" s="137"/>
      <c r="RWZ95" s="275"/>
      <c r="RXA95" s="272"/>
      <c r="RXB95" s="272"/>
      <c r="RXC95" s="273"/>
      <c r="RXD95" s="274"/>
      <c r="RXE95" s="274"/>
      <c r="RXF95"/>
      <c r="RXG95"/>
      <c r="RXH95" s="137"/>
      <c r="RXI95" s="275"/>
      <c r="RXJ95" s="272"/>
      <c r="RXK95" s="272"/>
      <c r="RXL95" s="273"/>
      <c r="RXM95" s="274"/>
      <c r="RXN95" s="274"/>
      <c r="RXO95"/>
      <c r="RXP95"/>
      <c r="RXQ95" s="137"/>
      <c r="RXR95" s="275"/>
      <c r="RXS95" s="272"/>
      <c r="RXT95" s="272"/>
      <c r="RXU95" s="273"/>
      <c r="RXV95" s="274"/>
      <c r="RXW95" s="274"/>
      <c r="RXX95"/>
      <c r="RXY95"/>
      <c r="RXZ95" s="137"/>
      <c r="RYA95" s="275"/>
      <c r="RYB95" s="272"/>
      <c r="RYC95" s="272"/>
      <c r="RYD95" s="273"/>
      <c r="RYE95" s="274"/>
      <c r="RYF95" s="274"/>
      <c r="RYG95"/>
      <c r="RYH95"/>
      <c r="RYI95" s="137"/>
      <c r="RYJ95" s="275"/>
      <c r="RYK95" s="272"/>
      <c r="RYL95" s="272"/>
      <c r="RYM95" s="273"/>
      <c r="RYN95" s="274"/>
      <c r="RYO95" s="274"/>
      <c r="RYP95"/>
      <c r="RYQ95"/>
      <c r="RYR95" s="137"/>
      <c r="RYS95" s="275"/>
      <c r="RYT95" s="272"/>
      <c r="RYU95" s="272"/>
      <c r="RYV95" s="273"/>
      <c r="RYW95" s="274"/>
      <c r="RYX95" s="274"/>
      <c r="RYY95"/>
      <c r="RYZ95"/>
      <c r="RZA95" s="137"/>
      <c r="RZB95" s="275"/>
      <c r="RZC95" s="272"/>
      <c r="RZD95" s="272"/>
      <c r="RZE95" s="273"/>
      <c r="RZF95" s="274"/>
      <c r="RZG95" s="274"/>
      <c r="RZH95"/>
      <c r="RZI95"/>
      <c r="RZJ95" s="137"/>
      <c r="RZK95" s="275"/>
      <c r="RZL95" s="272"/>
      <c r="RZM95" s="272"/>
      <c r="RZN95" s="273"/>
      <c r="RZO95" s="274"/>
      <c r="RZP95" s="274"/>
      <c r="RZQ95"/>
      <c r="RZR95"/>
      <c r="RZS95" s="137"/>
      <c r="RZT95" s="275"/>
      <c r="RZU95" s="272"/>
      <c r="RZV95" s="272"/>
      <c r="RZW95" s="273"/>
      <c r="RZX95" s="274"/>
      <c r="RZY95" s="274"/>
      <c r="RZZ95"/>
      <c r="SAA95"/>
      <c r="SAB95" s="137"/>
      <c r="SAC95" s="275"/>
      <c r="SAD95" s="272"/>
      <c r="SAE95" s="272"/>
      <c r="SAF95" s="273"/>
      <c r="SAG95" s="274"/>
      <c r="SAH95" s="274"/>
      <c r="SAI95"/>
      <c r="SAJ95"/>
      <c r="SAK95" s="137"/>
      <c r="SAL95" s="275"/>
      <c r="SAM95" s="272"/>
      <c r="SAN95" s="272"/>
      <c r="SAO95" s="273"/>
      <c r="SAP95" s="274"/>
      <c r="SAQ95" s="274"/>
      <c r="SAR95"/>
      <c r="SAS95"/>
      <c r="SAT95" s="137"/>
      <c r="SAU95" s="275"/>
      <c r="SAV95" s="272"/>
      <c r="SAW95" s="272"/>
      <c r="SAX95" s="273"/>
      <c r="SAY95" s="274"/>
      <c r="SAZ95" s="274"/>
      <c r="SBA95"/>
      <c r="SBB95"/>
      <c r="SBC95" s="137"/>
      <c r="SBD95" s="275"/>
      <c r="SBE95" s="272"/>
      <c r="SBF95" s="272"/>
      <c r="SBG95" s="273"/>
      <c r="SBH95" s="274"/>
      <c r="SBI95" s="274"/>
      <c r="SBJ95"/>
      <c r="SBK95"/>
      <c r="SBL95" s="137"/>
      <c r="SBM95" s="275"/>
      <c r="SBN95" s="272"/>
      <c r="SBO95" s="272"/>
      <c r="SBP95" s="273"/>
      <c r="SBQ95" s="274"/>
      <c r="SBR95" s="274"/>
      <c r="SBS95"/>
      <c r="SBT95"/>
      <c r="SBU95" s="137"/>
      <c r="SBV95" s="275"/>
      <c r="SBW95" s="272"/>
      <c r="SBX95" s="272"/>
      <c r="SBY95" s="273"/>
      <c r="SBZ95" s="274"/>
      <c r="SCA95" s="274"/>
      <c r="SCB95"/>
      <c r="SCC95"/>
      <c r="SCD95" s="137"/>
      <c r="SCE95" s="275"/>
      <c r="SCF95" s="272"/>
      <c r="SCG95" s="272"/>
      <c r="SCH95" s="273"/>
      <c r="SCI95" s="274"/>
      <c r="SCJ95" s="274"/>
      <c r="SCK95"/>
      <c r="SCL95"/>
      <c r="SCM95" s="137"/>
      <c r="SCN95" s="275"/>
      <c r="SCO95" s="272"/>
      <c r="SCP95" s="272"/>
      <c r="SCQ95" s="273"/>
      <c r="SCR95" s="274"/>
      <c r="SCS95" s="274"/>
      <c r="SCT95"/>
      <c r="SCU95"/>
      <c r="SCV95" s="137"/>
      <c r="SCW95" s="275"/>
      <c r="SCX95" s="272"/>
      <c r="SCY95" s="272"/>
      <c r="SCZ95" s="273"/>
      <c r="SDA95" s="274"/>
      <c r="SDB95" s="274"/>
      <c r="SDC95"/>
      <c r="SDD95"/>
      <c r="SDE95" s="137"/>
      <c r="SDF95" s="275"/>
      <c r="SDG95" s="272"/>
      <c r="SDH95" s="272"/>
      <c r="SDI95" s="273"/>
      <c r="SDJ95" s="274"/>
      <c r="SDK95" s="274"/>
      <c r="SDL95"/>
      <c r="SDM95"/>
      <c r="SDN95" s="137"/>
      <c r="SDO95" s="275"/>
      <c r="SDP95" s="272"/>
      <c r="SDQ95" s="272"/>
      <c r="SDR95" s="273"/>
      <c r="SDS95" s="274"/>
      <c r="SDT95" s="274"/>
      <c r="SDU95"/>
      <c r="SDV95"/>
      <c r="SDW95" s="137"/>
      <c r="SDX95" s="275"/>
      <c r="SDY95" s="272"/>
      <c r="SDZ95" s="272"/>
      <c r="SEA95" s="273"/>
      <c r="SEB95" s="274"/>
      <c r="SEC95" s="274"/>
      <c r="SED95"/>
      <c r="SEE95"/>
      <c r="SEF95" s="137"/>
      <c r="SEG95" s="275"/>
      <c r="SEH95" s="272"/>
      <c r="SEI95" s="272"/>
      <c r="SEJ95" s="273"/>
      <c r="SEK95" s="274"/>
      <c r="SEL95" s="274"/>
      <c r="SEM95"/>
      <c r="SEN95"/>
      <c r="SEO95" s="137"/>
      <c r="SEP95" s="275"/>
      <c r="SEQ95" s="272"/>
      <c r="SER95" s="272"/>
      <c r="SES95" s="273"/>
      <c r="SET95" s="274"/>
      <c r="SEU95" s="274"/>
      <c r="SEV95"/>
      <c r="SEW95"/>
      <c r="SEX95" s="137"/>
      <c r="SEY95" s="275"/>
      <c r="SEZ95" s="272"/>
      <c r="SFA95" s="272"/>
      <c r="SFB95" s="273"/>
      <c r="SFC95" s="274"/>
      <c r="SFD95" s="274"/>
      <c r="SFE95"/>
      <c r="SFF95"/>
      <c r="SFG95" s="137"/>
      <c r="SFH95" s="275"/>
      <c r="SFI95" s="272"/>
      <c r="SFJ95" s="272"/>
      <c r="SFK95" s="273"/>
      <c r="SFL95" s="274"/>
      <c r="SFM95" s="274"/>
      <c r="SFN95"/>
      <c r="SFO95"/>
      <c r="SFP95" s="137"/>
      <c r="SFQ95" s="275"/>
      <c r="SFR95" s="272"/>
      <c r="SFS95" s="272"/>
      <c r="SFT95" s="273"/>
      <c r="SFU95" s="274"/>
      <c r="SFV95" s="274"/>
      <c r="SFW95"/>
      <c r="SFX95"/>
      <c r="SFY95" s="137"/>
      <c r="SFZ95" s="275"/>
      <c r="SGA95" s="272"/>
      <c r="SGB95" s="272"/>
      <c r="SGC95" s="273"/>
      <c r="SGD95" s="274"/>
      <c r="SGE95" s="274"/>
      <c r="SGF95"/>
      <c r="SGG95"/>
      <c r="SGH95" s="137"/>
      <c r="SGI95" s="275"/>
      <c r="SGJ95" s="272"/>
      <c r="SGK95" s="272"/>
      <c r="SGL95" s="273"/>
      <c r="SGM95" s="274"/>
      <c r="SGN95" s="274"/>
      <c r="SGO95"/>
      <c r="SGP95"/>
      <c r="SGQ95" s="137"/>
      <c r="SGR95" s="275"/>
      <c r="SGS95" s="272"/>
      <c r="SGT95" s="272"/>
      <c r="SGU95" s="273"/>
      <c r="SGV95" s="274"/>
      <c r="SGW95" s="274"/>
      <c r="SGX95"/>
      <c r="SGY95"/>
      <c r="SGZ95" s="137"/>
      <c r="SHA95" s="275"/>
      <c r="SHB95" s="272"/>
      <c r="SHC95" s="272"/>
      <c r="SHD95" s="273"/>
      <c r="SHE95" s="274"/>
      <c r="SHF95" s="274"/>
      <c r="SHG95"/>
      <c r="SHH95"/>
      <c r="SHI95" s="137"/>
      <c r="SHJ95" s="275"/>
      <c r="SHK95" s="272"/>
      <c r="SHL95" s="272"/>
      <c r="SHM95" s="273"/>
      <c r="SHN95" s="274"/>
      <c r="SHO95" s="274"/>
      <c r="SHP95"/>
      <c r="SHQ95"/>
      <c r="SHR95" s="137"/>
      <c r="SHS95" s="275"/>
      <c r="SHT95" s="272"/>
      <c r="SHU95" s="272"/>
      <c r="SHV95" s="273"/>
      <c r="SHW95" s="274"/>
      <c r="SHX95" s="274"/>
      <c r="SHY95"/>
      <c r="SHZ95"/>
      <c r="SIA95" s="137"/>
      <c r="SIB95" s="275"/>
      <c r="SIC95" s="272"/>
      <c r="SID95" s="272"/>
      <c r="SIE95" s="273"/>
      <c r="SIF95" s="274"/>
      <c r="SIG95" s="274"/>
      <c r="SIH95"/>
      <c r="SII95"/>
      <c r="SIJ95" s="137"/>
      <c r="SIK95" s="275"/>
      <c r="SIL95" s="272"/>
      <c r="SIM95" s="272"/>
      <c r="SIN95" s="273"/>
      <c r="SIO95" s="274"/>
      <c r="SIP95" s="274"/>
      <c r="SIQ95"/>
      <c r="SIR95"/>
      <c r="SIS95" s="137"/>
      <c r="SIT95" s="275"/>
      <c r="SIU95" s="272"/>
      <c r="SIV95" s="272"/>
      <c r="SIW95" s="273"/>
      <c r="SIX95" s="274"/>
      <c r="SIY95" s="274"/>
      <c r="SIZ95"/>
      <c r="SJA95"/>
      <c r="SJB95" s="137"/>
      <c r="SJC95" s="275"/>
      <c r="SJD95" s="272"/>
      <c r="SJE95" s="272"/>
      <c r="SJF95" s="273"/>
      <c r="SJG95" s="274"/>
      <c r="SJH95" s="274"/>
      <c r="SJI95"/>
      <c r="SJJ95"/>
      <c r="SJK95" s="137"/>
      <c r="SJL95" s="275"/>
      <c r="SJM95" s="272"/>
      <c r="SJN95" s="272"/>
      <c r="SJO95" s="273"/>
      <c r="SJP95" s="274"/>
      <c r="SJQ95" s="274"/>
      <c r="SJR95"/>
      <c r="SJS95"/>
      <c r="SJT95" s="137"/>
      <c r="SJU95" s="275"/>
      <c r="SJV95" s="272"/>
      <c r="SJW95" s="272"/>
      <c r="SJX95" s="273"/>
      <c r="SJY95" s="274"/>
      <c r="SJZ95" s="274"/>
      <c r="SKA95"/>
      <c r="SKB95"/>
      <c r="SKC95" s="137"/>
      <c r="SKD95" s="275"/>
      <c r="SKE95" s="272"/>
      <c r="SKF95" s="272"/>
      <c r="SKG95" s="273"/>
      <c r="SKH95" s="274"/>
      <c r="SKI95" s="274"/>
      <c r="SKJ95"/>
      <c r="SKK95"/>
      <c r="SKL95" s="137"/>
      <c r="SKM95" s="275"/>
      <c r="SKN95" s="272"/>
      <c r="SKO95" s="272"/>
      <c r="SKP95" s="273"/>
      <c r="SKQ95" s="274"/>
      <c r="SKR95" s="274"/>
      <c r="SKS95"/>
      <c r="SKT95"/>
      <c r="SKU95" s="137"/>
      <c r="SKV95" s="275"/>
      <c r="SKW95" s="272"/>
      <c r="SKX95" s="272"/>
      <c r="SKY95" s="273"/>
      <c r="SKZ95" s="274"/>
      <c r="SLA95" s="274"/>
      <c r="SLB95"/>
      <c r="SLC95"/>
      <c r="SLD95" s="137"/>
      <c r="SLE95" s="275"/>
      <c r="SLF95" s="272"/>
      <c r="SLG95" s="272"/>
      <c r="SLH95" s="273"/>
      <c r="SLI95" s="274"/>
      <c r="SLJ95" s="274"/>
      <c r="SLK95"/>
      <c r="SLL95"/>
      <c r="SLM95" s="137"/>
      <c r="SLN95" s="275"/>
      <c r="SLO95" s="272"/>
      <c r="SLP95" s="272"/>
      <c r="SLQ95" s="273"/>
      <c r="SLR95" s="274"/>
      <c r="SLS95" s="274"/>
      <c r="SLT95"/>
      <c r="SLU95"/>
      <c r="SLV95" s="137"/>
      <c r="SLW95" s="275"/>
      <c r="SLX95" s="272"/>
      <c r="SLY95" s="272"/>
      <c r="SLZ95" s="273"/>
      <c r="SMA95" s="274"/>
      <c r="SMB95" s="274"/>
      <c r="SMC95"/>
      <c r="SMD95"/>
      <c r="SME95" s="137"/>
      <c r="SMF95" s="275"/>
      <c r="SMG95" s="272"/>
      <c r="SMH95" s="272"/>
      <c r="SMI95" s="273"/>
      <c r="SMJ95" s="274"/>
      <c r="SMK95" s="274"/>
      <c r="SML95"/>
      <c r="SMM95"/>
      <c r="SMN95" s="137"/>
      <c r="SMO95" s="275"/>
      <c r="SMP95" s="272"/>
      <c r="SMQ95" s="272"/>
      <c r="SMR95" s="273"/>
      <c r="SMS95" s="274"/>
      <c r="SMT95" s="274"/>
      <c r="SMU95"/>
      <c r="SMV95"/>
      <c r="SMW95" s="137"/>
      <c r="SMX95" s="275"/>
      <c r="SMY95" s="272"/>
      <c r="SMZ95" s="272"/>
      <c r="SNA95" s="273"/>
      <c r="SNB95" s="274"/>
      <c r="SNC95" s="274"/>
      <c r="SND95"/>
      <c r="SNE95"/>
      <c r="SNF95" s="137"/>
      <c r="SNG95" s="275"/>
      <c r="SNH95" s="272"/>
      <c r="SNI95" s="272"/>
      <c r="SNJ95" s="273"/>
      <c r="SNK95" s="274"/>
      <c r="SNL95" s="274"/>
      <c r="SNM95"/>
      <c r="SNN95"/>
      <c r="SNO95" s="137"/>
      <c r="SNP95" s="275"/>
      <c r="SNQ95" s="272"/>
      <c r="SNR95" s="272"/>
      <c r="SNS95" s="273"/>
      <c r="SNT95" s="274"/>
      <c r="SNU95" s="274"/>
      <c r="SNV95"/>
      <c r="SNW95"/>
      <c r="SNX95" s="137"/>
      <c r="SNY95" s="275"/>
      <c r="SNZ95" s="272"/>
      <c r="SOA95" s="272"/>
      <c r="SOB95" s="273"/>
      <c r="SOC95" s="274"/>
      <c r="SOD95" s="274"/>
      <c r="SOE95"/>
      <c r="SOF95"/>
      <c r="SOG95" s="137"/>
      <c r="SOH95" s="275"/>
      <c r="SOI95" s="272"/>
      <c r="SOJ95" s="272"/>
      <c r="SOK95" s="273"/>
      <c r="SOL95" s="274"/>
      <c r="SOM95" s="274"/>
      <c r="SON95"/>
      <c r="SOO95"/>
      <c r="SOP95" s="137"/>
      <c r="SOQ95" s="275"/>
      <c r="SOR95" s="272"/>
      <c r="SOS95" s="272"/>
      <c r="SOT95" s="273"/>
      <c r="SOU95" s="274"/>
      <c r="SOV95" s="274"/>
      <c r="SOW95"/>
      <c r="SOX95"/>
      <c r="SOY95" s="137"/>
      <c r="SOZ95" s="275"/>
      <c r="SPA95" s="272"/>
      <c r="SPB95" s="272"/>
      <c r="SPC95" s="273"/>
      <c r="SPD95" s="274"/>
      <c r="SPE95" s="274"/>
      <c r="SPF95"/>
      <c r="SPG95"/>
      <c r="SPH95" s="137"/>
      <c r="SPI95" s="275"/>
      <c r="SPJ95" s="272"/>
      <c r="SPK95" s="272"/>
      <c r="SPL95" s="273"/>
      <c r="SPM95" s="274"/>
      <c r="SPN95" s="274"/>
      <c r="SPO95"/>
      <c r="SPP95"/>
      <c r="SPQ95" s="137"/>
      <c r="SPR95" s="275"/>
      <c r="SPS95" s="272"/>
      <c r="SPT95" s="272"/>
      <c r="SPU95" s="273"/>
      <c r="SPV95" s="274"/>
      <c r="SPW95" s="274"/>
      <c r="SPX95"/>
      <c r="SPY95"/>
      <c r="SPZ95" s="137"/>
      <c r="SQA95" s="275"/>
      <c r="SQB95" s="272"/>
      <c r="SQC95" s="272"/>
      <c r="SQD95" s="273"/>
      <c r="SQE95" s="274"/>
      <c r="SQF95" s="274"/>
      <c r="SQG95"/>
      <c r="SQH95"/>
      <c r="SQI95" s="137"/>
      <c r="SQJ95" s="275"/>
      <c r="SQK95" s="272"/>
      <c r="SQL95" s="272"/>
      <c r="SQM95" s="273"/>
      <c r="SQN95" s="274"/>
      <c r="SQO95" s="274"/>
      <c r="SQP95"/>
      <c r="SQQ95"/>
      <c r="SQR95" s="137"/>
      <c r="SQS95" s="275"/>
      <c r="SQT95" s="272"/>
      <c r="SQU95" s="272"/>
      <c r="SQV95" s="273"/>
      <c r="SQW95" s="274"/>
      <c r="SQX95" s="274"/>
      <c r="SQY95"/>
      <c r="SQZ95"/>
      <c r="SRA95" s="137"/>
      <c r="SRB95" s="275"/>
      <c r="SRC95" s="272"/>
      <c r="SRD95" s="272"/>
      <c r="SRE95" s="273"/>
      <c r="SRF95" s="274"/>
      <c r="SRG95" s="274"/>
      <c r="SRH95"/>
      <c r="SRI95"/>
      <c r="SRJ95" s="137"/>
      <c r="SRK95" s="275"/>
      <c r="SRL95" s="272"/>
      <c r="SRM95" s="272"/>
      <c r="SRN95" s="273"/>
      <c r="SRO95" s="274"/>
      <c r="SRP95" s="274"/>
      <c r="SRQ95"/>
      <c r="SRR95"/>
      <c r="SRS95" s="137"/>
      <c r="SRT95" s="275"/>
      <c r="SRU95" s="272"/>
      <c r="SRV95" s="272"/>
      <c r="SRW95" s="273"/>
      <c r="SRX95" s="274"/>
      <c r="SRY95" s="274"/>
      <c r="SRZ95"/>
      <c r="SSA95"/>
      <c r="SSB95" s="137"/>
      <c r="SSC95" s="275"/>
      <c r="SSD95" s="272"/>
      <c r="SSE95" s="272"/>
      <c r="SSF95" s="273"/>
      <c r="SSG95" s="274"/>
      <c r="SSH95" s="274"/>
      <c r="SSI95"/>
      <c r="SSJ95"/>
      <c r="SSK95" s="137"/>
      <c r="SSL95" s="275"/>
      <c r="SSM95" s="272"/>
      <c r="SSN95" s="272"/>
      <c r="SSO95" s="273"/>
      <c r="SSP95" s="274"/>
      <c r="SSQ95" s="274"/>
      <c r="SSR95"/>
      <c r="SSS95"/>
      <c r="SST95" s="137"/>
      <c r="SSU95" s="275"/>
      <c r="SSV95" s="272"/>
      <c r="SSW95" s="272"/>
      <c r="SSX95" s="273"/>
      <c r="SSY95" s="274"/>
      <c r="SSZ95" s="274"/>
      <c r="STA95"/>
      <c r="STB95"/>
      <c r="STC95" s="137"/>
      <c r="STD95" s="275"/>
      <c r="STE95" s="272"/>
      <c r="STF95" s="272"/>
      <c r="STG95" s="273"/>
      <c r="STH95" s="274"/>
      <c r="STI95" s="274"/>
      <c r="STJ95"/>
      <c r="STK95"/>
      <c r="STL95" s="137"/>
      <c r="STM95" s="275"/>
      <c r="STN95" s="272"/>
      <c r="STO95" s="272"/>
      <c r="STP95" s="273"/>
      <c r="STQ95" s="274"/>
      <c r="STR95" s="274"/>
      <c r="STS95"/>
      <c r="STT95"/>
      <c r="STU95" s="137"/>
      <c r="STV95" s="275"/>
      <c r="STW95" s="272"/>
      <c r="STX95" s="272"/>
      <c r="STY95" s="273"/>
      <c r="STZ95" s="274"/>
      <c r="SUA95" s="274"/>
      <c r="SUB95"/>
      <c r="SUC95"/>
      <c r="SUD95" s="137"/>
      <c r="SUE95" s="275"/>
      <c r="SUF95" s="272"/>
      <c r="SUG95" s="272"/>
      <c r="SUH95" s="273"/>
      <c r="SUI95" s="274"/>
      <c r="SUJ95" s="274"/>
      <c r="SUK95"/>
      <c r="SUL95"/>
      <c r="SUM95" s="137"/>
      <c r="SUN95" s="275"/>
      <c r="SUO95" s="272"/>
      <c r="SUP95" s="272"/>
      <c r="SUQ95" s="273"/>
      <c r="SUR95" s="274"/>
      <c r="SUS95" s="274"/>
      <c r="SUT95"/>
      <c r="SUU95"/>
      <c r="SUV95" s="137"/>
      <c r="SUW95" s="275"/>
      <c r="SUX95" s="272"/>
      <c r="SUY95" s="272"/>
      <c r="SUZ95" s="273"/>
      <c r="SVA95" s="274"/>
      <c r="SVB95" s="274"/>
      <c r="SVC95"/>
      <c r="SVD95"/>
      <c r="SVE95" s="137"/>
      <c r="SVF95" s="275"/>
      <c r="SVG95" s="272"/>
      <c r="SVH95" s="272"/>
      <c r="SVI95" s="273"/>
      <c r="SVJ95" s="274"/>
      <c r="SVK95" s="274"/>
      <c r="SVL95"/>
      <c r="SVM95"/>
      <c r="SVN95" s="137"/>
      <c r="SVO95" s="275"/>
      <c r="SVP95" s="272"/>
      <c r="SVQ95" s="272"/>
      <c r="SVR95" s="273"/>
      <c r="SVS95" s="274"/>
      <c r="SVT95" s="274"/>
      <c r="SVU95"/>
      <c r="SVV95"/>
      <c r="SVW95" s="137"/>
      <c r="SVX95" s="275"/>
      <c r="SVY95" s="272"/>
      <c r="SVZ95" s="272"/>
      <c r="SWA95" s="273"/>
      <c r="SWB95" s="274"/>
      <c r="SWC95" s="274"/>
      <c r="SWD95"/>
      <c r="SWE95"/>
      <c r="SWF95" s="137"/>
      <c r="SWG95" s="275"/>
      <c r="SWH95" s="272"/>
      <c r="SWI95" s="272"/>
      <c r="SWJ95" s="273"/>
      <c r="SWK95" s="274"/>
      <c r="SWL95" s="274"/>
      <c r="SWM95"/>
      <c r="SWN95"/>
      <c r="SWO95" s="137"/>
      <c r="SWP95" s="275"/>
      <c r="SWQ95" s="272"/>
      <c r="SWR95" s="272"/>
      <c r="SWS95" s="273"/>
      <c r="SWT95" s="274"/>
      <c r="SWU95" s="274"/>
      <c r="SWV95"/>
      <c r="SWW95"/>
      <c r="SWX95" s="137"/>
      <c r="SWY95" s="275"/>
      <c r="SWZ95" s="272"/>
      <c r="SXA95" s="272"/>
      <c r="SXB95" s="273"/>
      <c r="SXC95" s="274"/>
      <c r="SXD95" s="274"/>
      <c r="SXE95"/>
      <c r="SXF95"/>
      <c r="SXG95" s="137"/>
      <c r="SXH95" s="275"/>
      <c r="SXI95" s="272"/>
      <c r="SXJ95" s="272"/>
      <c r="SXK95" s="273"/>
      <c r="SXL95" s="274"/>
      <c r="SXM95" s="274"/>
      <c r="SXN95"/>
      <c r="SXO95"/>
      <c r="SXP95" s="137"/>
      <c r="SXQ95" s="275"/>
      <c r="SXR95" s="272"/>
      <c r="SXS95" s="272"/>
      <c r="SXT95" s="273"/>
      <c r="SXU95" s="274"/>
      <c r="SXV95" s="274"/>
      <c r="SXW95"/>
      <c r="SXX95"/>
      <c r="SXY95" s="137"/>
      <c r="SXZ95" s="275"/>
      <c r="SYA95" s="272"/>
      <c r="SYB95" s="272"/>
      <c r="SYC95" s="273"/>
      <c r="SYD95" s="274"/>
      <c r="SYE95" s="274"/>
      <c r="SYF95"/>
      <c r="SYG95"/>
      <c r="SYH95" s="137"/>
      <c r="SYI95" s="275"/>
      <c r="SYJ95" s="272"/>
      <c r="SYK95" s="272"/>
      <c r="SYL95" s="273"/>
      <c r="SYM95" s="274"/>
      <c r="SYN95" s="274"/>
      <c r="SYO95"/>
      <c r="SYP95"/>
      <c r="SYQ95" s="137"/>
      <c r="SYR95" s="275"/>
      <c r="SYS95" s="272"/>
      <c r="SYT95" s="272"/>
      <c r="SYU95" s="273"/>
      <c r="SYV95" s="274"/>
      <c r="SYW95" s="274"/>
      <c r="SYX95"/>
      <c r="SYY95"/>
      <c r="SYZ95" s="137"/>
      <c r="SZA95" s="275"/>
      <c r="SZB95" s="272"/>
      <c r="SZC95" s="272"/>
      <c r="SZD95" s="273"/>
      <c r="SZE95" s="274"/>
      <c r="SZF95" s="274"/>
      <c r="SZG95"/>
      <c r="SZH95"/>
      <c r="SZI95" s="137"/>
      <c r="SZJ95" s="275"/>
      <c r="SZK95" s="272"/>
      <c r="SZL95" s="272"/>
      <c r="SZM95" s="273"/>
      <c r="SZN95" s="274"/>
      <c r="SZO95" s="274"/>
      <c r="SZP95"/>
      <c r="SZQ95"/>
      <c r="SZR95" s="137"/>
      <c r="SZS95" s="275"/>
      <c r="SZT95" s="272"/>
      <c r="SZU95" s="272"/>
      <c r="SZV95" s="273"/>
      <c r="SZW95" s="274"/>
      <c r="SZX95" s="274"/>
      <c r="SZY95"/>
      <c r="SZZ95"/>
      <c r="TAA95" s="137"/>
      <c r="TAB95" s="275"/>
      <c r="TAC95" s="272"/>
      <c r="TAD95" s="272"/>
      <c r="TAE95" s="273"/>
      <c r="TAF95" s="274"/>
      <c r="TAG95" s="274"/>
      <c r="TAH95"/>
      <c r="TAI95"/>
      <c r="TAJ95" s="137"/>
      <c r="TAK95" s="275"/>
      <c r="TAL95" s="272"/>
      <c r="TAM95" s="272"/>
      <c r="TAN95" s="273"/>
      <c r="TAO95" s="274"/>
      <c r="TAP95" s="274"/>
      <c r="TAQ95"/>
      <c r="TAR95"/>
      <c r="TAS95" s="137"/>
      <c r="TAT95" s="275"/>
      <c r="TAU95" s="272"/>
      <c r="TAV95" s="272"/>
      <c r="TAW95" s="273"/>
      <c r="TAX95" s="274"/>
      <c r="TAY95" s="274"/>
      <c r="TAZ95"/>
      <c r="TBA95"/>
      <c r="TBB95" s="137"/>
      <c r="TBC95" s="275"/>
      <c r="TBD95" s="272"/>
      <c r="TBE95" s="272"/>
      <c r="TBF95" s="273"/>
      <c r="TBG95" s="274"/>
      <c r="TBH95" s="274"/>
      <c r="TBI95"/>
      <c r="TBJ95"/>
      <c r="TBK95" s="137"/>
      <c r="TBL95" s="275"/>
      <c r="TBM95" s="272"/>
      <c r="TBN95" s="272"/>
      <c r="TBO95" s="273"/>
      <c r="TBP95" s="274"/>
      <c r="TBQ95" s="274"/>
      <c r="TBR95"/>
      <c r="TBS95"/>
      <c r="TBT95" s="137"/>
      <c r="TBU95" s="275"/>
      <c r="TBV95" s="272"/>
      <c r="TBW95" s="272"/>
      <c r="TBX95" s="273"/>
      <c r="TBY95" s="274"/>
      <c r="TBZ95" s="274"/>
      <c r="TCA95"/>
      <c r="TCB95"/>
      <c r="TCC95" s="137"/>
      <c r="TCD95" s="275"/>
      <c r="TCE95" s="272"/>
      <c r="TCF95" s="272"/>
      <c r="TCG95" s="273"/>
      <c r="TCH95" s="274"/>
      <c r="TCI95" s="274"/>
      <c r="TCJ95"/>
      <c r="TCK95"/>
      <c r="TCL95" s="137"/>
      <c r="TCM95" s="275"/>
      <c r="TCN95" s="272"/>
      <c r="TCO95" s="272"/>
      <c r="TCP95" s="273"/>
      <c r="TCQ95" s="274"/>
      <c r="TCR95" s="274"/>
      <c r="TCS95"/>
      <c r="TCT95"/>
      <c r="TCU95" s="137"/>
      <c r="TCV95" s="275"/>
      <c r="TCW95" s="272"/>
      <c r="TCX95" s="272"/>
      <c r="TCY95" s="273"/>
      <c r="TCZ95" s="274"/>
      <c r="TDA95" s="274"/>
      <c r="TDB95"/>
      <c r="TDC95"/>
      <c r="TDD95" s="137"/>
      <c r="TDE95" s="275"/>
      <c r="TDF95" s="272"/>
      <c r="TDG95" s="272"/>
      <c r="TDH95" s="273"/>
      <c r="TDI95" s="274"/>
      <c r="TDJ95" s="274"/>
      <c r="TDK95"/>
      <c r="TDL95"/>
      <c r="TDM95" s="137"/>
      <c r="TDN95" s="275"/>
      <c r="TDO95" s="272"/>
      <c r="TDP95" s="272"/>
      <c r="TDQ95" s="273"/>
      <c r="TDR95" s="274"/>
      <c r="TDS95" s="274"/>
      <c r="TDT95"/>
      <c r="TDU95"/>
      <c r="TDV95" s="137"/>
      <c r="TDW95" s="275"/>
      <c r="TDX95" s="272"/>
      <c r="TDY95" s="272"/>
      <c r="TDZ95" s="273"/>
      <c r="TEA95" s="274"/>
      <c r="TEB95" s="274"/>
      <c r="TEC95"/>
      <c r="TED95"/>
      <c r="TEE95" s="137"/>
      <c r="TEF95" s="275"/>
      <c r="TEG95" s="272"/>
      <c r="TEH95" s="272"/>
      <c r="TEI95" s="273"/>
      <c r="TEJ95" s="274"/>
      <c r="TEK95" s="274"/>
      <c r="TEL95"/>
      <c r="TEM95"/>
      <c r="TEN95" s="137"/>
      <c r="TEO95" s="275"/>
      <c r="TEP95" s="272"/>
      <c r="TEQ95" s="272"/>
      <c r="TER95" s="273"/>
      <c r="TES95" s="274"/>
      <c r="TET95" s="274"/>
      <c r="TEU95"/>
      <c r="TEV95"/>
      <c r="TEW95" s="137"/>
      <c r="TEX95" s="275"/>
      <c r="TEY95" s="272"/>
      <c r="TEZ95" s="272"/>
      <c r="TFA95" s="273"/>
      <c r="TFB95" s="274"/>
      <c r="TFC95" s="274"/>
      <c r="TFD95"/>
      <c r="TFE95"/>
      <c r="TFF95" s="137"/>
      <c r="TFG95" s="275"/>
      <c r="TFH95" s="272"/>
      <c r="TFI95" s="272"/>
      <c r="TFJ95" s="273"/>
      <c r="TFK95" s="274"/>
      <c r="TFL95" s="274"/>
      <c r="TFM95"/>
      <c r="TFN95"/>
      <c r="TFO95" s="137"/>
      <c r="TFP95" s="275"/>
      <c r="TFQ95" s="272"/>
      <c r="TFR95" s="272"/>
      <c r="TFS95" s="273"/>
      <c r="TFT95" s="274"/>
      <c r="TFU95" s="274"/>
      <c r="TFV95"/>
      <c r="TFW95"/>
      <c r="TFX95" s="137"/>
      <c r="TFY95" s="275"/>
      <c r="TFZ95" s="272"/>
      <c r="TGA95" s="272"/>
      <c r="TGB95" s="273"/>
      <c r="TGC95" s="274"/>
      <c r="TGD95" s="274"/>
      <c r="TGE95"/>
      <c r="TGF95"/>
      <c r="TGG95" s="137"/>
      <c r="TGH95" s="275"/>
      <c r="TGI95" s="272"/>
      <c r="TGJ95" s="272"/>
      <c r="TGK95" s="273"/>
      <c r="TGL95" s="274"/>
      <c r="TGM95" s="274"/>
      <c r="TGN95"/>
      <c r="TGO95"/>
      <c r="TGP95" s="137"/>
      <c r="TGQ95" s="275"/>
      <c r="TGR95" s="272"/>
      <c r="TGS95" s="272"/>
      <c r="TGT95" s="273"/>
      <c r="TGU95" s="274"/>
      <c r="TGV95" s="274"/>
      <c r="TGW95"/>
      <c r="TGX95"/>
      <c r="TGY95" s="137"/>
      <c r="TGZ95" s="275"/>
      <c r="THA95" s="272"/>
      <c r="THB95" s="272"/>
      <c r="THC95" s="273"/>
      <c r="THD95" s="274"/>
      <c r="THE95" s="274"/>
      <c r="THF95"/>
      <c r="THG95"/>
      <c r="THH95" s="137"/>
      <c r="THI95" s="275"/>
      <c r="THJ95" s="272"/>
      <c r="THK95" s="272"/>
      <c r="THL95" s="273"/>
      <c r="THM95" s="274"/>
      <c r="THN95" s="274"/>
      <c r="THO95"/>
      <c r="THP95"/>
      <c r="THQ95" s="137"/>
      <c r="THR95" s="275"/>
      <c r="THS95" s="272"/>
      <c r="THT95" s="272"/>
      <c r="THU95" s="273"/>
      <c r="THV95" s="274"/>
      <c r="THW95" s="274"/>
      <c r="THX95"/>
      <c r="THY95"/>
      <c r="THZ95" s="137"/>
      <c r="TIA95" s="275"/>
      <c r="TIB95" s="272"/>
      <c r="TIC95" s="272"/>
      <c r="TID95" s="273"/>
      <c r="TIE95" s="274"/>
      <c r="TIF95" s="274"/>
      <c r="TIG95"/>
      <c r="TIH95"/>
      <c r="TII95" s="137"/>
      <c r="TIJ95" s="275"/>
      <c r="TIK95" s="272"/>
      <c r="TIL95" s="272"/>
      <c r="TIM95" s="273"/>
      <c r="TIN95" s="274"/>
      <c r="TIO95" s="274"/>
      <c r="TIP95"/>
      <c r="TIQ95"/>
      <c r="TIR95" s="137"/>
      <c r="TIS95" s="275"/>
      <c r="TIT95" s="272"/>
      <c r="TIU95" s="272"/>
      <c r="TIV95" s="273"/>
      <c r="TIW95" s="274"/>
      <c r="TIX95" s="274"/>
      <c r="TIY95"/>
      <c r="TIZ95"/>
      <c r="TJA95" s="137"/>
      <c r="TJB95" s="275"/>
      <c r="TJC95" s="272"/>
      <c r="TJD95" s="272"/>
      <c r="TJE95" s="273"/>
      <c r="TJF95" s="274"/>
      <c r="TJG95" s="274"/>
      <c r="TJH95"/>
      <c r="TJI95"/>
      <c r="TJJ95" s="137"/>
      <c r="TJK95" s="275"/>
      <c r="TJL95" s="272"/>
      <c r="TJM95" s="272"/>
      <c r="TJN95" s="273"/>
      <c r="TJO95" s="274"/>
      <c r="TJP95" s="274"/>
      <c r="TJQ95"/>
      <c r="TJR95"/>
      <c r="TJS95" s="137"/>
      <c r="TJT95" s="275"/>
      <c r="TJU95" s="272"/>
      <c r="TJV95" s="272"/>
      <c r="TJW95" s="273"/>
      <c r="TJX95" s="274"/>
      <c r="TJY95" s="274"/>
      <c r="TJZ95"/>
      <c r="TKA95"/>
      <c r="TKB95" s="137"/>
      <c r="TKC95" s="275"/>
      <c r="TKD95" s="272"/>
      <c r="TKE95" s="272"/>
      <c r="TKF95" s="273"/>
      <c r="TKG95" s="274"/>
      <c r="TKH95" s="274"/>
      <c r="TKI95"/>
      <c r="TKJ95"/>
      <c r="TKK95" s="137"/>
      <c r="TKL95" s="275"/>
      <c r="TKM95" s="272"/>
      <c r="TKN95" s="272"/>
      <c r="TKO95" s="273"/>
      <c r="TKP95" s="274"/>
      <c r="TKQ95" s="274"/>
      <c r="TKR95"/>
      <c r="TKS95"/>
      <c r="TKT95" s="137"/>
      <c r="TKU95" s="275"/>
      <c r="TKV95" s="272"/>
      <c r="TKW95" s="272"/>
      <c r="TKX95" s="273"/>
      <c r="TKY95" s="274"/>
      <c r="TKZ95" s="274"/>
      <c r="TLA95"/>
      <c r="TLB95"/>
      <c r="TLC95" s="137"/>
      <c r="TLD95" s="275"/>
      <c r="TLE95" s="272"/>
      <c r="TLF95" s="272"/>
      <c r="TLG95" s="273"/>
      <c r="TLH95" s="274"/>
      <c r="TLI95" s="274"/>
      <c r="TLJ95"/>
      <c r="TLK95"/>
      <c r="TLL95" s="137"/>
      <c r="TLM95" s="275"/>
      <c r="TLN95" s="272"/>
      <c r="TLO95" s="272"/>
      <c r="TLP95" s="273"/>
      <c r="TLQ95" s="274"/>
      <c r="TLR95" s="274"/>
      <c r="TLS95"/>
      <c r="TLT95"/>
      <c r="TLU95" s="137"/>
      <c r="TLV95" s="275"/>
      <c r="TLW95" s="272"/>
      <c r="TLX95" s="272"/>
      <c r="TLY95" s="273"/>
      <c r="TLZ95" s="274"/>
      <c r="TMA95" s="274"/>
      <c r="TMB95"/>
      <c r="TMC95"/>
      <c r="TMD95" s="137"/>
      <c r="TME95" s="275"/>
      <c r="TMF95" s="272"/>
      <c r="TMG95" s="272"/>
      <c r="TMH95" s="273"/>
      <c r="TMI95" s="274"/>
      <c r="TMJ95" s="274"/>
      <c r="TMK95"/>
      <c r="TML95"/>
      <c r="TMM95" s="137"/>
      <c r="TMN95" s="275"/>
      <c r="TMO95" s="272"/>
      <c r="TMP95" s="272"/>
      <c r="TMQ95" s="273"/>
      <c r="TMR95" s="274"/>
      <c r="TMS95" s="274"/>
      <c r="TMT95"/>
      <c r="TMU95"/>
      <c r="TMV95" s="137"/>
      <c r="TMW95" s="275"/>
      <c r="TMX95" s="272"/>
      <c r="TMY95" s="272"/>
      <c r="TMZ95" s="273"/>
      <c r="TNA95" s="274"/>
      <c r="TNB95" s="274"/>
      <c r="TNC95"/>
      <c r="TND95"/>
      <c r="TNE95" s="137"/>
      <c r="TNF95" s="275"/>
      <c r="TNG95" s="272"/>
      <c r="TNH95" s="272"/>
      <c r="TNI95" s="273"/>
      <c r="TNJ95" s="274"/>
      <c r="TNK95" s="274"/>
      <c r="TNL95"/>
      <c r="TNM95"/>
      <c r="TNN95" s="137"/>
      <c r="TNO95" s="275"/>
      <c r="TNP95" s="272"/>
      <c r="TNQ95" s="272"/>
      <c r="TNR95" s="273"/>
      <c r="TNS95" s="274"/>
      <c r="TNT95" s="274"/>
      <c r="TNU95"/>
      <c r="TNV95"/>
      <c r="TNW95" s="137"/>
      <c r="TNX95" s="275"/>
      <c r="TNY95" s="272"/>
      <c r="TNZ95" s="272"/>
      <c r="TOA95" s="273"/>
      <c r="TOB95" s="274"/>
      <c r="TOC95" s="274"/>
      <c r="TOD95"/>
      <c r="TOE95"/>
      <c r="TOF95" s="137"/>
      <c r="TOG95" s="275"/>
      <c r="TOH95" s="272"/>
      <c r="TOI95" s="272"/>
      <c r="TOJ95" s="273"/>
      <c r="TOK95" s="274"/>
      <c r="TOL95" s="274"/>
      <c r="TOM95"/>
      <c r="TON95"/>
      <c r="TOO95" s="137"/>
      <c r="TOP95" s="275"/>
      <c r="TOQ95" s="272"/>
      <c r="TOR95" s="272"/>
      <c r="TOS95" s="273"/>
      <c r="TOT95" s="274"/>
      <c r="TOU95" s="274"/>
      <c r="TOV95"/>
      <c r="TOW95"/>
      <c r="TOX95" s="137"/>
      <c r="TOY95" s="275"/>
      <c r="TOZ95" s="272"/>
      <c r="TPA95" s="272"/>
      <c r="TPB95" s="273"/>
      <c r="TPC95" s="274"/>
      <c r="TPD95" s="274"/>
      <c r="TPE95"/>
      <c r="TPF95"/>
      <c r="TPG95" s="137"/>
      <c r="TPH95" s="275"/>
      <c r="TPI95" s="272"/>
      <c r="TPJ95" s="272"/>
      <c r="TPK95" s="273"/>
      <c r="TPL95" s="274"/>
      <c r="TPM95" s="274"/>
      <c r="TPN95"/>
      <c r="TPO95"/>
      <c r="TPP95" s="137"/>
      <c r="TPQ95" s="275"/>
      <c r="TPR95" s="272"/>
      <c r="TPS95" s="272"/>
      <c r="TPT95" s="273"/>
      <c r="TPU95" s="274"/>
      <c r="TPV95" s="274"/>
      <c r="TPW95"/>
      <c r="TPX95"/>
      <c r="TPY95" s="137"/>
      <c r="TPZ95" s="275"/>
      <c r="TQA95" s="272"/>
      <c r="TQB95" s="272"/>
      <c r="TQC95" s="273"/>
      <c r="TQD95" s="274"/>
      <c r="TQE95" s="274"/>
      <c r="TQF95"/>
      <c r="TQG95"/>
      <c r="TQH95" s="137"/>
      <c r="TQI95" s="275"/>
      <c r="TQJ95" s="272"/>
      <c r="TQK95" s="272"/>
      <c r="TQL95" s="273"/>
      <c r="TQM95" s="274"/>
      <c r="TQN95" s="274"/>
      <c r="TQO95"/>
      <c r="TQP95"/>
      <c r="TQQ95" s="137"/>
      <c r="TQR95" s="275"/>
      <c r="TQS95" s="272"/>
      <c r="TQT95" s="272"/>
      <c r="TQU95" s="273"/>
      <c r="TQV95" s="274"/>
      <c r="TQW95" s="274"/>
      <c r="TQX95"/>
      <c r="TQY95"/>
      <c r="TQZ95" s="137"/>
      <c r="TRA95" s="275"/>
      <c r="TRB95" s="272"/>
      <c r="TRC95" s="272"/>
      <c r="TRD95" s="273"/>
      <c r="TRE95" s="274"/>
      <c r="TRF95" s="274"/>
      <c r="TRG95"/>
      <c r="TRH95"/>
      <c r="TRI95" s="137"/>
      <c r="TRJ95" s="275"/>
      <c r="TRK95" s="272"/>
      <c r="TRL95" s="272"/>
      <c r="TRM95" s="273"/>
      <c r="TRN95" s="274"/>
      <c r="TRO95" s="274"/>
      <c r="TRP95"/>
      <c r="TRQ95"/>
      <c r="TRR95" s="137"/>
      <c r="TRS95" s="275"/>
      <c r="TRT95" s="272"/>
      <c r="TRU95" s="272"/>
      <c r="TRV95" s="273"/>
      <c r="TRW95" s="274"/>
      <c r="TRX95" s="274"/>
      <c r="TRY95"/>
      <c r="TRZ95"/>
      <c r="TSA95" s="137"/>
      <c r="TSB95" s="275"/>
      <c r="TSC95" s="272"/>
      <c r="TSD95" s="272"/>
      <c r="TSE95" s="273"/>
      <c r="TSF95" s="274"/>
      <c r="TSG95" s="274"/>
      <c r="TSH95"/>
      <c r="TSI95"/>
      <c r="TSJ95" s="137"/>
      <c r="TSK95" s="275"/>
      <c r="TSL95" s="272"/>
      <c r="TSM95" s="272"/>
      <c r="TSN95" s="273"/>
      <c r="TSO95" s="274"/>
      <c r="TSP95" s="274"/>
      <c r="TSQ95"/>
      <c r="TSR95"/>
      <c r="TSS95" s="137"/>
      <c r="TST95" s="275"/>
      <c r="TSU95" s="272"/>
      <c r="TSV95" s="272"/>
      <c r="TSW95" s="273"/>
      <c r="TSX95" s="274"/>
      <c r="TSY95" s="274"/>
      <c r="TSZ95"/>
      <c r="TTA95"/>
      <c r="TTB95" s="137"/>
      <c r="TTC95" s="275"/>
      <c r="TTD95" s="272"/>
      <c r="TTE95" s="272"/>
      <c r="TTF95" s="273"/>
      <c r="TTG95" s="274"/>
      <c r="TTH95" s="274"/>
      <c r="TTI95"/>
      <c r="TTJ95"/>
      <c r="TTK95" s="137"/>
      <c r="TTL95" s="275"/>
      <c r="TTM95" s="272"/>
      <c r="TTN95" s="272"/>
      <c r="TTO95" s="273"/>
      <c r="TTP95" s="274"/>
      <c r="TTQ95" s="274"/>
      <c r="TTR95"/>
      <c r="TTS95"/>
      <c r="TTT95" s="137"/>
      <c r="TTU95" s="275"/>
      <c r="TTV95" s="272"/>
      <c r="TTW95" s="272"/>
      <c r="TTX95" s="273"/>
      <c r="TTY95" s="274"/>
      <c r="TTZ95" s="274"/>
      <c r="TUA95"/>
      <c r="TUB95"/>
      <c r="TUC95" s="137"/>
      <c r="TUD95" s="275"/>
      <c r="TUE95" s="272"/>
      <c r="TUF95" s="272"/>
      <c r="TUG95" s="273"/>
      <c r="TUH95" s="274"/>
      <c r="TUI95" s="274"/>
      <c r="TUJ95"/>
      <c r="TUK95"/>
      <c r="TUL95" s="137"/>
      <c r="TUM95" s="275"/>
      <c r="TUN95" s="272"/>
      <c r="TUO95" s="272"/>
      <c r="TUP95" s="273"/>
      <c r="TUQ95" s="274"/>
      <c r="TUR95" s="274"/>
      <c r="TUS95"/>
      <c r="TUT95"/>
      <c r="TUU95" s="137"/>
      <c r="TUV95" s="275"/>
      <c r="TUW95" s="272"/>
      <c r="TUX95" s="272"/>
      <c r="TUY95" s="273"/>
      <c r="TUZ95" s="274"/>
      <c r="TVA95" s="274"/>
      <c r="TVB95"/>
      <c r="TVC95"/>
      <c r="TVD95" s="137"/>
      <c r="TVE95" s="275"/>
      <c r="TVF95" s="272"/>
      <c r="TVG95" s="272"/>
      <c r="TVH95" s="273"/>
      <c r="TVI95" s="274"/>
      <c r="TVJ95" s="274"/>
      <c r="TVK95"/>
      <c r="TVL95"/>
      <c r="TVM95" s="137"/>
      <c r="TVN95" s="275"/>
      <c r="TVO95" s="272"/>
      <c r="TVP95" s="272"/>
      <c r="TVQ95" s="273"/>
      <c r="TVR95" s="274"/>
      <c r="TVS95" s="274"/>
      <c r="TVT95"/>
      <c r="TVU95"/>
      <c r="TVV95" s="137"/>
      <c r="TVW95" s="275"/>
      <c r="TVX95" s="272"/>
      <c r="TVY95" s="272"/>
      <c r="TVZ95" s="273"/>
      <c r="TWA95" s="274"/>
      <c r="TWB95" s="274"/>
      <c r="TWC95"/>
      <c r="TWD95"/>
      <c r="TWE95" s="137"/>
      <c r="TWF95" s="275"/>
      <c r="TWG95" s="272"/>
      <c r="TWH95" s="272"/>
      <c r="TWI95" s="273"/>
      <c r="TWJ95" s="274"/>
      <c r="TWK95" s="274"/>
      <c r="TWL95"/>
      <c r="TWM95"/>
      <c r="TWN95" s="137"/>
      <c r="TWO95" s="275"/>
      <c r="TWP95" s="272"/>
      <c r="TWQ95" s="272"/>
      <c r="TWR95" s="273"/>
      <c r="TWS95" s="274"/>
      <c r="TWT95" s="274"/>
      <c r="TWU95"/>
      <c r="TWV95"/>
      <c r="TWW95" s="137"/>
      <c r="TWX95" s="275"/>
      <c r="TWY95" s="272"/>
      <c r="TWZ95" s="272"/>
      <c r="TXA95" s="273"/>
      <c r="TXB95" s="274"/>
      <c r="TXC95" s="274"/>
      <c r="TXD95"/>
      <c r="TXE95"/>
      <c r="TXF95" s="137"/>
      <c r="TXG95" s="275"/>
      <c r="TXH95" s="272"/>
      <c r="TXI95" s="272"/>
      <c r="TXJ95" s="273"/>
      <c r="TXK95" s="274"/>
      <c r="TXL95" s="274"/>
      <c r="TXM95"/>
      <c r="TXN95"/>
      <c r="TXO95" s="137"/>
      <c r="TXP95" s="275"/>
      <c r="TXQ95" s="272"/>
      <c r="TXR95" s="272"/>
      <c r="TXS95" s="273"/>
      <c r="TXT95" s="274"/>
      <c r="TXU95" s="274"/>
      <c r="TXV95"/>
      <c r="TXW95"/>
      <c r="TXX95" s="137"/>
      <c r="TXY95" s="275"/>
      <c r="TXZ95" s="272"/>
      <c r="TYA95" s="272"/>
      <c r="TYB95" s="273"/>
      <c r="TYC95" s="274"/>
      <c r="TYD95" s="274"/>
      <c r="TYE95"/>
      <c r="TYF95"/>
      <c r="TYG95" s="137"/>
      <c r="TYH95" s="275"/>
      <c r="TYI95" s="272"/>
      <c r="TYJ95" s="272"/>
      <c r="TYK95" s="273"/>
      <c r="TYL95" s="274"/>
      <c r="TYM95" s="274"/>
      <c r="TYN95"/>
      <c r="TYO95"/>
      <c r="TYP95" s="137"/>
      <c r="TYQ95" s="275"/>
      <c r="TYR95" s="272"/>
      <c r="TYS95" s="272"/>
      <c r="TYT95" s="273"/>
      <c r="TYU95" s="274"/>
      <c r="TYV95" s="274"/>
      <c r="TYW95"/>
      <c r="TYX95"/>
      <c r="TYY95" s="137"/>
      <c r="TYZ95" s="275"/>
      <c r="TZA95" s="272"/>
      <c r="TZB95" s="272"/>
      <c r="TZC95" s="273"/>
      <c r="TZD95" s="274"/>
      <c r="TZE95" s="274"/>
      <c r="TZF95"/>
      <c r="TZG95"/>
      <c r="TZH95" s="137"/>
      <c r="TZI95" s="275"/>
      <c r="TZJ95" s="272"/>
      <c r="TZK95" s="272"/>
      <c r="TZL95" s="273"/>
      <c r="TZM95" s="274"/>
      <c r="TZN95" s="274"/>
      <c r="TZO95"/>
      <c r="TZP95"/>
      <c r="TZQ95" s="137"/>
      <c r="TZR95" s="275"/>
      <c r="TZS95" s="272"/>
      <c r="TZT95" s="272"/>
      <c r="TZU95" s="273"/>
      <c r="TZV95" s="274"/>
      <c r="TZW95" s="274"/>
      <c r="TZX95"/>
      <c r="TZY95"/>
      <c r="TZZ95" s="137"/>
      <c r="UAA95" s="275"/>
      <c r="UAB95" s="272"/>
      <c r="UAC95" s="272"/>
      <c r="UAD95" s="273"/>
      <c r="UAE95" s="274"/>
      <c r="UAF95" s="274"/>
      <c r="UAG95"/>
      <c r="UAH95"/>
      <c r="UAI95" s="137"/>
      <c r="UAJ95" s="275"/>
      <c r="UAK95" s="272"/>
      <c r="UAL95" s="272"/>
      <c r="UAM95" s="273"/>
      <c r="UAN95" s="274"/>
      <c r="UAO95" s="274"/>
      <c r="UAP95"/>
      <c r="UAQ95"/>
      <c r="UAR95" s="137"/>
      <c r="UAS95" s="275"/>
      <c r="UAT95" s="272"/>
      <c r="UAU95" s="272"/>
      <c r="UAV95" s="273"/>
      <c r="UAW95" s="274"/>
      <c r="UAX95" s="274"/>
      <c r="UAY95"/>
      <c r="UAZ95"/>
      <c r="UBA95" s="137"/>
      <c r="UBB95" s="275"/>
      <c r="UBC95" s="272"/>
      <c r="UBD95" s="272"/>
      <c r="UBE95" s="273"/>
      <c r="UBF95" s="274"/>
      <c r="UBG95" s="274"/>
      <c r="UBH95"/>
      <c r="UBI95"/>
      <c r="UBJ95" s="137"/>
      <c r="UBK95" s="275"/>
      <c r="UBL95" s="272"/>
      <c r="UBM95" s="272"/>
      <c r="UBN95" s="273"/>
      <c r="UBO95" s="274"/>
      <c r="UBP95" s="274"/>
      <c r="UBQ95"/>
      <c r="UBR95"/>
      <c r="UBS95" s="137"/>
      <c r="UBT95" s="275"/>
      <c r="UBU95" s="272"/>
      <c r="UBV95" s="272"/>
      <c r="UBW95" s="273"/>
      <c r="UBX95" s="274"/>
      <c r="UBY95" s="274"/>
      <c r="UBZ95"/>
      <c r="UCA95"/>
      <c r="UCB95" s="137"/>
      <c r="UCC95" s="275"/>
      <c r="UCD95" s="272"/>
      <c r="UCE95" s="272"/>
      <c r="UCF95" s="273"/>
      <c r="UCG95" s="274"/>
      <c r="UCH95" s="274"/>
      <c r="UCI95"/>
      <c r="UCJ95"/>
      <c r="UCK95" s="137"/>
      <c r="UCL95" s="275"/>
      <c r="UCM95" s="272"/>
      <c r="UCN95" s="272"/>
      <c r="UCO95" s="273"/>
      <c r="UCP95" s="274"/>
      <c r="UCQ95" s="274"/>
      <c r="UCR95"/>
      <c r="UCS95"/>
      <c r="UCT95" s="137"/>
      <c r="UCU95" s="275"/>
      <c r="UCV95" s="272"/>
      <c r="UCW95" s="272"/>
      <c r="UCX95" s="273"/>
      <c r="UCY95" s="274"/>
      <c r="UCZ95" s="274"/>
      <c r="UDA95"/>
      <c r="UDB95"/>
      <c r="UDC95" s="137"/>
      <c r="UDD95" s="275"/>
      <c r="UDE95" s="272"/>
      <c r="UDF95" s="272"/>
      <c r="UDG95" s="273"/>
      <c r="UDH95" s="274"/>
      <c r="UDI95" s="274"/>
      <c r="UDJ95"/>
      <c r="UDK95"/>
      <c r="UDL95" s="137"/>
      <c r="UDM95" s="275"/>
      <c r="UDN95" s="272"/>
      <c r="UDO95" s="272"/>
      <c r="UDP95" s="273"/>
      <c r="UDQ95" s="274"/>
      <c r="UDR95" s="274"/>
      <c r="UDS95"/>
      <c r="UDT95"/>
      <c r="UDU95" s="137"/>
      <c r="UDV95" s="275"/>
      <c r="UDW95" s="272"/>
      <c r="UDX95" s="272"/>
      <c r="UDY95" s="273"/>
      <c r="UDZ95" s="274"/>
      <c r="UEA95" s="274"/>
      <c r="UEB95"/>
      <c r="UEC95"/>
      <c r="UED95" s="137"/>
      <c r="UEE95" s="275"/>
      <c r="UEF95" s="272"/>
      <c r="UEG95" s="272"/>
      <c r="UEH95" s="273"/>
      <c r="UEI95" s="274"/>
      <c r="UEJ95" s="274"/>
      <c r="UEK95"/>
      <c r="UEL95"/>
      <c r="UEM95" s="137"/>
      <c r="UEN95" s="275"/>
      <c r="UEO95" s="272"/>
      <c r="UEP95" s="272"/>
      <c r="UEQ95" s="273"/>
      <c r="UER95" s="274"/>
      <c r="UES95" s="274"/>
      <c r="UET95"/>
      <c r="UEU95"/>
      <c r="UEV95" s="137"/>
      <c r="UEW95" s="275"/>
      <c r="UEX95" s="272"/>
      <c r="UEY95" s="272"/>
      <c r="UEZ95" s="273"/>
      <c r="UFA95" s="274"/>
      <c r="UFB95" s="274"/>
      <c r="UFC95"/>
      <c r="UFD95"/>
      <c r="UFE95" s="137"/>
      <c r="UFF95" s="275"/>
      <c r="UFG95" s="272"/>
      <c r="UFH95" s="272"/>
      <c r="UFI95" s="273"/>
      <c r="UFJ95" s="274"/>
      <c r="UFK95" s="274"/>
      <c r="UFL95"/>
      <c r="UFM95"/>
      <c r="UFN95" s="137"/>
      <c r="UFO95" s="275"/>
      <c r="UFP95" s="272"/>
      <c r="UFQ95" s="272"/>
      <c r="UFR95" s="273"/>
      <c r="UFS95" s="274"/>
      <c r="UFT95" s="274"/>
      <c r="UFU95"/>
      <c r="UFV95"/>
      <c r="UFW95" s="137"/>
      <c r="UFX95" s="275"/>
      <c r="UFY95" s="272"/>
      <c r="UFZ95" s="272"/>
      <c r="UGA95" s="273"/>
      <c r="UGB95" s="274"/>
      <c r="UGC95" s="274"/>
      <c r="UGD95"/>
      <c r="UGE95"/>
      <c r="UGF95" s="137"/>
      <c r="UGG95" s="275"/>
      <c r="UGH95" s="272"/>
      <c r="UGI95" s="272"/>
      <c r="UGJ95" s="273"/>
      <c r="UGK95" s="274"/>
      <c r="UGL95" s="274"/>
      <c r="UGM95"/>
      <c r="UGN95"/>
      <c r="UGO95" s="137"/>
      <c r="UGP95" s="275"/>
      <c r="UGQ95" s="272"/>
      <c r="UGR95" s="272"/>
      <c r="UGS95" s="273"/>
      <c r="UGT95" s="274"/>
      <c r="UGU95" s="274"/>
      <c r="UGV95"/>
      <c r="UGW95"/>
      <c r="UGX95" s="137"/>
      <c r="UGY95" s="275"/>
      <c r="UGZ95" s="272"/>
      <c r="UHA95" s="272"/>
      <c r="UHB95" s="273"/>
      <c r="UHC95" s="274"/>
      <c r="UHD95" s="274"/>
      <c r="UHE95"/>
      <c r="UHF95"/>
      <c r="UHG95" s="137"/>
      <c r="UHH95" s="275"/>
      <c r="UHI95" s="272"/>
      <c r="UHJ95" s="272"/>
      <c r="UHK95" s="273"/>
      <c r="UHL95" s="274"/>
      <c r="UHM95" s="274"/>
      <c r="UHN95"/>
      <c r="UHO95"/>
      <c r="UHP95" s="137"/>
      <c r="UHQ95" s="275"/>
      <c r="UHR95" s="272"/>
      <c r="UHS95" s="272"/>
      <c r="UHT95" s="273"/>
      <c r="UHU95" s="274"/>
      <c r="UHV95" s="274"/>
      <c r="UHW95"/>
      <c r="UHX95"/>
      <c r="UHY95" s="137"/>
      <c r="UHZ95" s="275"/>
      <c r="UIA95" s="272"/>
      <c r="UIB95" s="272"/>
      <c r="UIC95" s="273"/>
      <c r="UID95" s="274"/>
      <c r="UIE95" s="274"/>
      <c r="UIF95"/>
      <c r="UIG95"/>
      <c r="UIH95" s="137"/>
      <c r="UII95" s="275"/>
      <c r="UIJ95" s="272"/>
      <c r="UIK95" s="272"/>
      <c r="UIL95" s="273"/>
      <c r="UIM95" s="274"/>
      <c r="UIN95" s="274"/>
      <c r="UIO95"/>
      <c r="UIP95"/>
      <c r="UIQ95" s="137"/>
      <c r="UIR95" s="275"/>
      <c r="UIS95" s="272"/>
      <c r="UIT95" s="272"/>
      <c r="UIU95" s="273"/>
      <c r="UIV95" s="274"/>
      <c r="UIW95" s="274"/>
      <c r="UIX95"/>
      <c r="UIY95"/>
      <c r="UIZ95" s="137"/>
      <c r="UJA95" s="275"/>
      <c r="UJB95" s="272"/>
      <c r="UJC95" s="272"/>
      <c r="UJD95" s="273"/>
      <c r="UJE95" s="274"/>
      <c r="UJF95" s="274"/>
      <c r="UJG95"/>
      <c r="UJH95"/>
      <c r="UJI95" s="137"/>
      <c r="UJJ95" s="275"/>
      <c r="UJK95" s="272"/>
      <c r="UJL95" s="272"/>
      <c r="UJM95" s="273"/>
      <c r="UJN95" s="274"/>
      <c r="UJO95" s="274"/>
      <c r="UJP95"/>
      <c r="UJQ95"/>
      <c r="UJR95" s="137"/>
      <c r="UJS95" s="275"/>
      <c r="UJT95" s="272"/>
      <c r="UJU95" s="272"/>
      <c r="UJV95" s="273"/>
      <c r="UJW95" s="274"/>
      <c r="UJX95" s="274"/>
      <c r="UJY95"/>
      <c r="UJZ95"/>
      <c r="UKA95" s="137"/>
      <c r="UKB95" s="275"/>
      <c r="UKC95" s="272"/>
      <c r="UKD95" s="272"/>
      <c r="UKE95" s="273"/>
      <c r="UKF95" s="274"/>
      <c r="UKG95" s="274"/>
      <c r="UKH95"/>
      <c r="UKI95"/>
      <c r="UKJ95" s="137"/>
      <c r="UKK95" s="275"/>
      <c r="UKL95" s="272"/>
      <c r="UKM95" s="272"/>
      <c r="UKN95" s="273"/>
      <c r="UKO95" s="274"/>
      <c r="UKP95" s="274"/>
      <c r="UKQ95"/>
      <c r="UKR95"/>
      <c r="UKS95" s="137"/>
      <c r="UKT95" s="275"/>
      <c r="UKU95" s="272"/>
      <c r="UKV95" s="272"/>
      <c r="UKW95" s="273"/>
      <c r="UKX95" s="274"/>
      <c r="UKY95" s="274"/>
      <c r="UKZ95"/>
      <c r="ULA95"/>
      <c r="ULB95" s="137"/>
      <c r="ULC95" s="275"/>
      <c r="ULD95" s="272"/>
      <c r="ULE95" s="272"/>
      <c r="ULF95" s="273"/>
      <c r="ULG95" s="274"/>
      <c r="ULH95" s="274"/>
      <c r="ULI95"/>
      <c r="ULJ95"/>
      <c r="ULK95" s="137"/>
      <c r="ULL95" s="275"/>
      <c r="ULM95" s="272"/>
      <c r="ULN95" s="272"/>
      <c r="ULO95" s="273"/>
      <c r="ULP95" s="274"/>
      <c r="ULQ95" s="274"/>
      <c r="ULR95"/>
      <c r="ULS95"/>
      <c r="ULT95" s="137"/>
      <c r="ULU95" s="275"/>
      <c r="ULV95" s="272"/>
      <c r="ULW95" s="272"/>
      <c r="ULX95" s="273"/>
      <c r="ULY95" s="274"/>
      <c r="ULZ95" s="274"/>
      <c r="UMA95"/>
      <c r="UMB95"/>
      <c r="UMC95" s="137"/>
      <c r="UMD95" s="275"/>
      <c r="UME95" s="272"/>
      <c r="UMF95" s="272"/>
      <c r="UMG95" s="273"/>
      <c r="UMH95" s="274"/>
      <c r="UMI95" s="274"/>
      <c r="UMJ95"/>
      <c r="UMK95"/>
      <c r="UML95" s="137"/>
      <c r="UMM95" s="275"/>
      <c r="UMN95" s="272"/>
      <c r="UMO95" s="272"/>
      <c r="UMP95" s="273"/>
      <c r="UMQ95" s="274"/>
      <c r="UMR95" s="274"/>
      <c r="UMS95"/>
      <c r="UMT95"/>
      <c r="UMU95" s="137"/>
      <c r="UMV95" s="275"/>
      <c r="UMW95" s="272"/>
      <c r="UMX95" s="272"/>
      <c r="UMY95" s="273"/>
      <c r="UMZ95" s="274"/>
      <c r="UNA95" s="274"/>
      <c r="UNB95"/>
      <c r="UNC95"/>
      <c r="UND95" s="137"/>
      <c r="UNE95" s="275"/>
      <c r="UNF95" s="272"/>
      <c r="UNG95" s="272"/>
      <c r="UNH95" s="273"/>
      <c r="UNI95" s="274"/>
      <c r="UNJ95" s="274"/>
      <c r="UNK95"/>
      <c r="UNL95"/>
      <c r="UNM95" s="137"/>
      <c r="UNN95" s="275"/>
      <c r="UNO95" s="272"/>
      <c r="UNP95" s="272"/>
      <c r="UNQ95" s="273"/>
      <c r="UNR95" s="274"/>
      <c r="UNS95" s="274"/>
      <c r="UNT95"/>
      <c r="UNU95"/>
      <c r="UNV95" s="137"/>
      <c r="UNW95" s="275"/>
      <c r="UNX95" s="272"/>
      <c r="UNY95" s="272"/>
      <c r="UNZ95" s="273"/>
      <c r="UOA95" s="274"/>
      <c r="UOB95" s="274"/>
      <c r="UOC95"/>
      <c r="UOD95"/>
      <c r="UOE95" s="137"/>
      <c r="UOF95" s="275"/>
      <c r="UOG95" s="272"/>
      <c r="UOH95" s="272"/>
      <c r="UOI95" s="273"/>
      <c r="UOJ95" s="274"/>
      <c r="UOK95" s="274"/>
      <c r="UOL95"/>
      <c r="UOM95"/>
      <c r="UON95" s="137"/>
      <c r="UOO95" s="275"/>
      <c r="UOP95" s="272"/>
      <c r="UOQ95" s="272"/>
      <c r="UOR95" s="273"/>
      <c r="UOS95" s="274"/>
      <c r="UOT95" s="274"/>
      <c r="UOU95"/>
      <c r="UOV95"/>
      <c r="UOW95" s="137"/>
      <c r="UOX95" s="275"/>
      <c r="UOY95" s="272"/>
      <c r="UOZ95" s="272"/>
      <c r="UPA95" s="273"/>
      <c r="UPB95" s="274"/>
      <c r="UPC95" s="274"/>
      <c r="UPD95"/>
      <c r="UPE95"/>
      <c r="UPF95" s="137"/>
      <c r="UPG95" s="275"/>
      <c r="UPH95" s="272"/>
      <c r="UPI95" s="272"/>
      <c r="UPJ95" s="273"/>
      <c r="UPK95" s="274"/>
      <c r="UPL95" s="274"/>
      <c r="UPM95"/>
      <c r="UPN95"/>
      <c r="UPO95" s="137"/>
      <c r="UPP95" s="275"/>
      <c r="UPQ95" s="272"/>
      <c r="UPR95" s="272"/>
      <c r="UPS95" s="273"/>
      <c r="UPT95" s="274"/>
      <c r="UPU95" s="274"/>
      <c r="UPV95"/>
      <c r="UPW95"/>
      <c r="UPX95" s="137"/>
      <c r="UPY95" s="275"/>
      <c r="UPZ95" s="272"/>
      <c r="UQA95" s="272"/>
      <c r="UQB95" s="273"/>
      <c r="UQC95" s="274"/>
      <c r="UQD95" s="274"/>
      <c r="UQE95"/>
      <c r="UQF95"/>
      <c r="UQG95" s="137"/>
      <c r="UQH95" s="275"/>
      <c r="UQI95" s="272"/>
      <c r="UQJ95" s="272"/>
      <c r="UQK95" s="273"/>
      <c r="UQL95" s="274"/>
      <c r="UQM95" s="274"/>
      <c r="UQN95"/>
      <c r="UQO95"/>
      <c r="UQP95" s="137"/>
      <c r="UQQ95" s="275"/>
      <c r="UQR95" s="272"/>
      <c r="UQS95" s="272"/>
      <c r="UQT95" s="273"/>
      <c r="UQU95" s="274"/>
      <c r="UQV95" s="274"/>
      <c r="UQW95"/>
      <c r="UQX95"/>
      <c r="UQY95" s="137"/>
      <c r="UQZ95" s="275"/>
      <c r="URA95" s="272"/>
      <c r="URB95" s="272"/>
      <c r="URC95" s="273"/>
      <c r="URD95" s="274"/>
      <c r="URE95" s="274"/>
      <c r="URF95"/>
      <c r="URG95"/>
      <c r="URH95" s="137"/>
      <c r="URI95" s="275"/>
      <c r="URJ95" s="272"/>
      <c r="URK95" s="272"/>
      <c r="URL95" s="273"/>
      <c r="URM95" s="274"/>
      <c r="URN95" s="274"/>
      <c r="URO95"/>
      <c r="URP95"/>
      <c r="URQ95" s="137"/>
      <c r="URR95" s="275"/>
      <c r="URS95" s="272"/>
      <c r="URT95" s="272"/>
      <c r="URU95" s="273"/>
      <c r="URV95" s="274"/>
      <c r="URW95" s="274"/>
      <c r="URX95"/>
      <c r="URY95"/>
      <c r="URZ95" s="137"/>
      <c r="USA95" s="275"/>
      <c r="USB95" s="272"/>
      <c r="USC95" s="272"/>
      <c r="USD95" s="273"/>
      <c r="USE95" s="274"/>
      <c r="USF95" s="274"/>
      <c r="USG95"/>
      <c r="USH95"/>
      <c r="USI95" s="137"/>
      <c r="USJ95" s="275"/>
      <c r="USK95" s="272"/>
      <c r="USL95" s="272"/>
      <c r="USM95" s="273"/>
      <c r="USN95" s="274"/>
      <c r="USO95" s="274"/>
      <c r="USP95"/>
      <c r="USQ95"/>
      <c r="USR95" s="137"/>
      <c r="USS95" s="275"/>
      <c r="UST95" s="272"/>
      <c r="USU95" s="272"/>
      <c r="USV95" s="273"/>
      <c r="USW95" s="274"/>
      <c r="USX95" s="274"/>
      <c r="USY95"/>
      <c r="USZ95"/>
      <c r="UTA95" s="137"/>
      <c r="UTB95" s="275"/>
      <c r="UTC95" s="272"/>
      <c r="UTD95" s="272"/>
      <c r="UTE95" s="273"/>
      <c r="UTF95" s="274"/>
      <c r="UTG95" s="274"/>
      <c r="UTH95"/>
      <c r="UTI95"/>
      <c r="UTJ95" s="137"/>
      <c r="UTK95" s="275"/>
      <c r="UTL95" s="272"/>
      <c r="UTM95" s="272"/>
      <c r="UTN95" s="273"/>
      <c r="UTO95" s="274"/>
      <c r="UTP95" s="274"/>
      <c r="UTQ95"/>
      <c r="UTR95"/>
      <c r="UTS95" s="137"/>
      <c r="UTT95" s="275"/>
      <c r="UTU95" s="272"/>
      <c r="UTV95" s="272"/>
      <c r="UTW95" s="273"/>
      <c r="UTX95" s="274"/>
      <c r="UTY95" s="274"/>
      <c r="UTZ95"/>
      <c r="UUA95"/>
      <c r="UUB95" s="137"/>
      <c r="UUC95" s="275"/>
      <c r="UUD95" s="272"/>
      <c r="UUE95" s="272"/>
      <c r="UUF95" s="273"/>
      <c r="UUG95" s="274"/>
      <c r="UUH95" s="274"/>
      <c r="UUI95"/>
      <c r="UUJ95"/>
      <c r="UUK95" s="137"/>
      <c r="UUL95" s="275"/>
      <c r="UUM95" s="272"/>
      <c r="UUN95" s="272"/>
      <c r="UUO95" s="273"/>
      <c r="UUP95" s="274"/>
      <c r="UUQ95" s="274"/>
      <c r="UUR95"/>
      <c r="UUS95"/>
      <c r="UUT95" s="137"/>
      <c r="UUU95" s="275"/>
      <c r="UUV95" s="272"/>
      <c r="UUW95" s="272"/>
      <c r="UUX95" s="273"/>
      <c r="UUY95" s="274"/>
      <c r="UUZ95" s="274"/>
      <c r="UVA95"/>
      <c r="UVB95"/>
      <c r="UVC95" s="137"/>
      <c r="UVD95" s="275"/>
      <c r="UVE95" s="272"/>
      <c r="UVF95" s="272"/>
      <c r="UVG95" s="273"/>
      <c r="UVH95" s="274"/>
      <c r="UVI95" s="274"/>
      <c r="UVJ95"/>
      <c r="UVK95"/>
      <c r="UVL95" s="137"/>
      <c r="UVM95" s="275"/>
      <c r="UVN95" s="272"/>
      <c r="UVO95" s="272"/>
      <c r="UVP95" s="273"/>
      <c r="UVQ95" s="274"/>
      <c r="UVR95" s="274"/>
      <c r="UVS95"/>
      <c r="UVT95"/>
      <c r="UVU95" s="137"/>
      <c r="UVV95" s="275"/>
      <c r="UVW95" s="272"/>
      <c r="UVX95" s="272"/>
      <c r="UVY95" s="273"/>
      <c r="UVZ95" s="274"/>
      <c r="UWA95" s="274"/>
      <c r="UWB95"/>
      <c r="UWC95"/>
      <c r="UWD95" s="137"/>
      <c r="UWE95" s="275"/>
      <c r="UWF95" s="272"/>
      <c r="UWG95" s="272"/>
      <c r="UWH95" s="273"/>
      <c r="UWI95" s="274"/>
      <c r="UWJ95" s="274"/>
      <c r="UWK95"/>
      <c r="UWL95"/>
      <c r="UWM95" s="137"/>
      <c r="UWN95" s="275"/>
      <c r="UWO95" s="272"/>
      <c r="UWP95" s="272"/>
      <c r="UWQ95" s="273"/>
      <c r="UWR95" s="274"/>
      <c r="UWS95" s="274"/>
      <c r="UWT95"/>
      <c r="UWU95"/>
      <c r="UWV95" s="137"/>
      <c r="UWW95" s="275"/>
      <c r="UWX95" s="272"/>
      <c r="UWY95" s="272"/>
      <c r="UWZ95" s="273"/>
      <c r="UXA95" s="274"/>
      <c r="UXB95" s="274"/>
      <c r="UXC95"/>
      <c r="UXD95"/>
      <c r="UXE95" s="137"/>
      <c r="UXF95" s="275"/>
      <c r="UXG95" s="272"/>
      <c r="UXH95" s="272"/>
      <c r="UXI95" s="273"/>
      <c r="UXJ95" s="274"/>
      <c r="UXK95" s="274"/>
      <c r="UXL95"/>
      <c r="UXM95"/>
      <c r="UXN95" s="137"/>
      <c r="UXO95" s="275"/>
      <c r="UXP95" s="272"/>
      <c r="UXQ95" s="272"/>
      <c r="UXR95" s="273"/>
      <c r="UXS95" s="274"/>
      <c r="UXT95" s="274"/>
      <c r="UXU95"/>
      <c r="UXV95"/>
      <c r="UXW95" s="137"/>
      <c r="UXX95" s="275"/>
      <c r="UXY95" s="272"/>
      <c r="UXZ95" s="272"/>
      <c r="UYA95" s="273"/>
      <c r="UYB95" s="274"/>
      <c r="UYC95" s="274"/>
      <c r="UYD95"/>
      <c r="UYE95"/>
      <c r="UYF95" s="137"/>
      <c r="UYG95" s="275"/>
      <c r="UYH95" s="272"/>
      <c r="UYI95" s="272"/>
      <c r="UYJ95" s="273"/>
      <c r="UYK95" s="274"/>
      <c r="UYL95" s="274"/>
      <c r="UYM95"/>
      <c r="UYN95"/>
      <c r="UYO95" s="137"/>
      <c r="UYP95" s="275"/>
      <c r="UYQ95" s="272"/>
      <c r="UYR95" s="272"/>
      <c r="UYS95" s="273"/>
      <c r="UYT95" s="274"/>
      <c r="UYU95" s="274"/>
      <c r="UYV95"/>
      <c r="UYW95"/>
      <c r="UYX95" s="137"/>
      <c r="UYY95" s="275"/>
      <c r="UYZ95" s="272"/>
      <c r="UZA95" s="272"/>
      <c r="UZB95" s="273"/>
      <c r="UZC95" s="274"/>
      <c r="UZD95" s="274"/>
      <c r="UZE95"/>
      <c r="UZF95"/>
      <c r="UZG95" s="137"/>
      <c r="UZH95" s="275"/>
      <c r="UZI95" s="272"/>
      <c r="UZJ95" s="272"/>
      <c r="UZK95" s="273"/>
      <c r="UZL95" s="274"/>
      <c r="UZM95" s="274"/>
      <c r="UZN95"/>
      <c r="UZO95"/>
      <c r="UZP95" s="137"/>
      <c r="UZQ95" s="275"/>
      <c r="UZR95" s="272"/>
      <c r="UZS95" s="272"/>
      <c r="UZT95" s="273"/>
      <c r="UZU95" s="274"/>
      <c r="UZV95" s="274"/>
      <c r="UZW95"/>
      <c r="UZX95"/>
      <c r="UZY95" s="137"/>
      <c r="UZZ95" s="275"/>
      <c r="VAA95" s="272"/>
      <c r="VAB95" s="272"/>
      <c r="VAC95" s="273"/>
      <c r="VAD95" s="274"/>
      <c r="VAE95" s="274"/>
      <c r="VAF95"/>
      <c r="VAG95"/>
      <c r="VAH95" s="137"/>
      <c r="VAI95" s="275"/>
      <c r="VAJ95" s="272"/>
      <c r="VAK95" s="272"/>
      <c r="VAL95" s="273"/>
      <c r="VAM95" s="274"/>
      <c r="VAN95" s="274"/>
      <c r="VAO95"/>
      <c r="VAP95"/>
      <c r="VAQ95" s="137"/>
      <c r="VAR95" s="275"/>
      <c r="VAS95" s="272"/>
      <c r="VAT95" s="272"/>
      <c r="VAU95" s="273"/>
      <c r="VAV95" s="274"/>
      <c r="VAW95" s="274"/>
      <c r="VAX95"/>
      <c r="VAY95"/>
      <c r="VAZ95" s="137"/>
      <c r="VBA95" s="275"/>
      <c r="VBB95" s="272"/>
      <c r="VBC95" s="272"/>
      <c r="VBD95" s="273"/>
      <c r="VBE95" s="274"/>
      <c r="VBF95" s="274"/>
      <c r="VBG95"/>
      <c r="VBH95"/>
      <c r="VBI95" s="137"/>
      <c r="VBJ95" s="275"/>
      <c r="VBK95" s="272"/>
      <c r="VBL95" s="272"/>
      <c r="VBM95" s="273"/>
      <c r="VBN95" s="274"/>
      <c r="VBO95" s="274"/>
      <c r="VBP95"/>
      <c r="VBQ95"/>
      <c r="VBR95" s="137"/>
      <c r="VBS95" s="275"/>
      <c r="VBT95" s="272"/>
      <c r="VBU95" s="272"/>
      <c r="VBV95" s="273"/>
      <c r="VBW95" s="274"/>
      <c r="VBX95" s="274"/>
      <c r="VBY95"/>
      <c r="VBZ95"/>
      <c r="VCA95" s="137"/>
      <c r="VCB95" s="275"/>
      <c r="VCC95" s="272"/>
      <c r="VCD95" s="272"/>
      <c r="VCE95" s="273"/>
      <c r="VCF95" s="274"/>
      <c r="VCG95" s="274"/>
      <c r="VCH95"/>
      <c r="VCI95"/>
      <c r="VCJ95" s="137"/>
      <c r="VCK95" s="275"/>
      <c r="VCL95" s="272"/>
      <c r="VCM95" s="272"/>
      <c r="VCN95" s="273"/>
      <c r="VCO95" s="274"/>
      <c r="VCP95" s="274"/>
      <c r="VCQ95"/>
      <c r="VCR95"/>
      <c r="VCS95" s="137"/>
      <c r="VCT95" s="275"/>
      <c r="VCU95" s="272"/>
      <c r="VCV95" s="272"/>
      <c r="VCW95" s="273"/>
      <c r="VCX95" s="274"/>
      <c r="VCY95" s="274"/>
      <c r="VCZ95"/>
      <c r="VDA95"/>
      <c r="VDB95" s="137"/>
      <c r="VDC95" s="275"/>
      <c r="VDD95" s="272"/>
      <c r="VDE95" s="272"/>
      <c r="VDF95" s="273"/>
      <c r="VDG95" s="274"/>
      <c r="VDH95" s="274"/>
      <c r="VDI95"/>
      <c r="VDJ95"/>
      <c r="VDK95" s="137"/>
      <c r="VDL95" s="275"/>
      <c r="VDM95" s="272"/>
      <c r="VDN95" s="272"/>
      <c r="VDO95" s="273"/>
      <c r="VDP95" s="274"/>
      <c r="VDQ95" s="274"/>
      <c r="VDR95"/>
      <c r="VDS95"/>
      <c r="VDT95" s="137"/>
      <c r="VDU95" s="275"/>
      <c r="VDV95" s="272"/>
      <c r="VDW95" s="272"/>
      <c r="VDX95" s="273"/>
      <c r="VDY95" s="274"/>
      <c r="VDZ95" s="274"/>
      <c r="VEA95"/>
      <c r="VEB95"/>
      <c r="VEC95" s="137"/>
      <c r="VED95" s="275"/>
      <c r="VEE95" s="272"/>
      <c r="VEF95" s="272"/>
      <c r="VEG95" s="273"/>
      <c r="VEH95" s="274"/>
      <c r="VEI95" s="274"/>
      <c r="VEJ95"/>
      <c r="VEK95"/>
      <c r="VEL95" s="137"/>
      <c r="VEM95" s="275"/>
      <c r="VEN95" s="272"/>
      <c r="VEO95" s="272"/>
      <c r="VEP95" s="273"/>
      <c r="VEQ95" s="274"/>
      <c r="VER95" s="274"/>
      <c r="VES95"/>
      <c r="VET95"/>
      <c r="VEU95" s="137"/>
      <c r="VEV95" s="275"/>
      <c r="VEW95" s="272"/>
      <c r="VEX95" s="272"/>
      <c r="VEY95" s="273"/>
      <c r="VEZ95" s="274"/>
      <c r="VFA95" s="274"/>
      <c r="VFB95"/>
      <c r="VFC95"/>
      <c r="VFD95" s="137"/>
      <c r="VFE95" s="275"/>
      <c r="VFF95" s="272"/>
      <c r="VFG95" s="272"/>
      <c r="VFH95" s="273"/>
      <c r="VFI95" s="274"/>
      <c r="VFJ95" s="274"/>
      <c r="VFK95"/>
      <c r="VFL95"/>
      <c r="VFM95" s="137"/>
      <c r="VFN95" s="275"/>
      <c r="VFO95" s="272"/>
      <c r="VFP95" s="272"/>
      <c r="VFQ95" s="273"/>
      <c r="VFR95" s="274"/>
      <c r="VFS95" s="274"/>
      <c r="VFT95"/>
      <c r="VFU95"/>
      <c r="VFV95" s="137"/>
      <c r="VFW95" s="275"/>
      <c r="VFX95" s="272"/>
      <c r="VFY95" s="272"/>
      <c r="VFZ95" s="273"/>
      <c r="VGA95" s="274"/>
      <c r="VGB95" s="274"/>
      <c r="VGC95"/>
      <c r="VGD95"/>
      <c r="VGE95" s="137"/>
      <c r="VGF95" s="275"/>
      <c r="VGG95" s="272"/>
      <c r="VGH95" s="272"/>
      <c r="VGI95" s="273"/>
      <c r="VGJ95" s="274"/>
      <c r="VGK95" s="274"/>
      <c r="VGL95"/>
      <c r="VGM95"/>
      <c r="VGN95" s="137"/>
      <c r="VGO95" s="275"/>
      <c r="VGP95" s="272"/>
      <c r="VGQ95" s="272"/>
      <c r="VGR95" s="273"/>
      <c r="VGS95" s="274"/>
      <c r="VGT95" s="274"/>
      <c r="VGU95"/>
      <c r="VGV95"/>
      <c r="VGW95" s="137"/>
      <c r="VGX95" s="275"/>
      <c r="VGY95" s="272"/>
      <c r="VGZ95" s="272"/>
      <c r="VHA95" s="273"/>
      <c r="VHB95" s="274"/>
      <c r="VHC95" s="274"/>
      <c r="VHD95"/>
      <c r="VHE95"/>
      <c r="VHF95" s="137"/>
      <c r="VHG95" s="275"/>
      <c r="VHH95" s="272"/>
      <c r="VHI95" s="272"/>
      <c r="VHJ95" s="273"/>
      <c r="VHK95" s="274"/>
      <c r="VHL95" s="274"/>
      <c r="VHM95"/>
      <c r="VHN95"/>
      <c r="VHO95" s="137"/>
      <c r="VHP95" s="275"/>
      <c r="VHQ95" s="272"/>
      <c r="VHR95" s="272"/>
      <c r="VHS95" s="273"/>
      <c r="VHT95" s="274"/>
      <c r="VHU95" s="274"/>
      <c r="VHV95"/>
      <c r="VHW95"/>
      <c r="VHX95" s="137"/>
      <c r="VHY95" s="275"/>
      <c r="VHZ95" s="272"/>
      <c r="VIA95" s="272"/>
      <c r="VIB95" s="273"/>
      <c r="VIC95" s="274"/>
      <c r="VID95" s="274"/>
      <c r="VIE95"/>
      <c r="VIF95"/>
      <c r="VIG95" s="137"/>
      <c r="VIH95" s="275"/>
      <c r="VII95" s="272"/>
      <c r="VIJ95" s="272"/>
      <c r="VIK95" s="273"/>
      <c r="VIL95" s="274"/>
      <c r="VIM95" s="274"/>
      <c r="VIN95"/>
      <c r="VIO95"/>
      <c r="VIP95" s="137"/>
      <c r="VIQ95" s="275"/>
      <c r="VIR95" s="272"/>
      <c r="VIS95" s="272"/>
      <c r="VIT95" s="273"/>
      <c r="VIU95" s="274"/>
      <c r="VIV95" s="274"/>
      <c r="VIW95"/>
      <c r="VIX95"/>
      <c r="VIY95" s="137"/>
      <c r="VIZ95" s="275"/>
      <c r="VJA95" s="272"/>
      <c r="VJB95" s="272"/>
      <c r="VJC95" s="273"/>
      <c r="VJD95" s="274"/>
      <c r="VJE95" s="274"/>
      <c r="VJF95"/>
      <c r="VJG95"/>
      <c r="VJH95" s="137"/>
      <c r="VJI95" s="275"/>
      <c r="VJJ95" s="272"/>
      <c r="VJK95" s="272"/>
      <c r="VJL95" s="273"/>
      <c r="VJM95" s="274"/>
      <c r="VJN95" s="274"/>
      <c r="VJO95"/>
      <c r="VJP95"/>
      <c r="VJQ95" s="137"/>
      <c r="VJR95" s="275"/>
      <c r="VJS95" s="272"/>
      <c r="VJT95" s="272"/>
      <c r="VJU95" s="273"/>
      <c r="VJV95" s="274"/>
      <c r="VJW95" s="274"/>
      <c r="VJX95"/>
      <c r="VJY95"/>
      <c r="VJZ95" s="137"/>
      <c r="VKA95" s="275"/>
      <c r="VKB95" s="272"/>
      <c r="VKC95" s="272"/>
      <c r="VKD95" s="273"/>
      <c r="VKE95" s="274"/>
      <c r="VKF95" s="274"/>
      <c r="VKG95"/>
      <c r="VKH95"/>
      <c r="VKI95" s="137"/>
      <c r="VKJ95" s="275"/>
      <c r="VKK95" s="272"/>
      <c r="VKL95" s="272"/>
      <c r="VKM95" s="273"/>
      <c r="VKN95" s="274"/>
      <c r="VKO95" s="274"/>
      <c r="VKP95"/>
      <c r="VKQ95"/>
      <c r="VKR95" s="137"/>
      <c r="VKS95" s="275"/>
      <c r="VKT95" s="272"/>
      <c r="VKU95" s="272"/>
      <c r="VKV95" s="273"/>
      <c r="VKW95" s="274"/>
      <c r="VKX95" s="274"/>
      <c r="VKY95"/>
      <c r="VKZ95"/>
      <c r="VLA95" s="137"/>
      <c r="VLB95" s="275"/>
      <c r="VLC95" s="272"/>
      <c r="VLD95" s="272"/>
      <c r="VLE95" s="273"/>
      <c r="VLF95" s="274"/>
      <c r="VLG95" s="274"/>
      <c r="VLH95"/>
      <c r="VLI95"/>
      <c r="VLJ95" s="137"/>
      <c r="VLK95" s="275"/>
      <c r="VLL95" s="272"/>
      <c r="VLM95" s="272"/>
      <c r="VLN95" s="273"/>
      <c r="VLO95" s="274"/>
      <c r="VLP95" s="274"/>
      <c r="VLQ95"/>
      <c r="VLR95"/>
      <c r="VLS95" s="137"/>
      <c r="VLT95" s="275"/>
      <c r="VLU95" s="272"/>
      <c r="VLV95" s="272"/>
      <c r="VLW95" s="273"/>
      <c r="VLX95" s="274"/>
      <c r="VLY95" s="274"/>
      <c r="VLZ95"/>
      <c r="VMA95"/>
      <c r="VMB95" s="137"/>
      <c r="VMC95" s="275"/>
      <c r="VMD95" s="272"/>
      <c r="VME95" s="272"/>
      <c r="VMF95" s="273"/>
      <c r="VMG95" s="274"/>
      <c r="VMH95" s="274"/>
      <c r="VMI95"/>
      <c r="VMJ95"/>
      <c r="VMK95" s="137"/>
      <c r="VML95" s="275"/>
      <c r="VMM95" s="272"/>
      <c r="VMN95" s="272"/>
      <c r="VMO95" s="273"/>
      <c r="VMP95" s="274"/>
      <c r="VMQ95" s="274"/>
      <c r="VMR95"/>
      <c r="VMS95"/>
      <c r="VMT95" s="137"/>
      <c r="VMU95" s="275"/>
      <c r="VMV95" s="272"/>
      <c r="VMW95" s="272"/>
      <c r="VMX95" s="273"/>
      <c r="VMY95" s="274"/>
      <c r="VMZ95" s="274"/>
      <c r="VNA95"/>
      <c r="VNB95"/>
      <c r="VNC95" s="137"/>
      <c r="VND95" s="275"/>
      <c r="VNE95" s="272"/>
      <c r="VNF95" s="272"/>
      <c r="VNG95" s="273"/>
      <c r="VNH95" s="274"/>
      <c r="VNI95" s="274"/>
      <c r="VNJ95"/>
      <c r="VNK95"/>
      <c r="VNL95" s="137"/>
      <c r="VNM95" s="275"/>
      <c r="VNN95" s="272"/>
      <c r="VNO95" s="272"/>
      <c r="VNP95" s="273"/>
      <c r="VNQ95" s="274"/>
      <c r="VNR95" s="274"/>
      <c r="VNS95"/>
      <c r="VNT95"/>
      <c r="VNU95" s="137"/>
      <c r="VNV95" s="275"/>
      <c r="VNW95" s="272"/>
      <c r="VNX95" s="272"/>
      <c r="VNY95" s="273"/>
      <c r="VNZ95" s="274"/>
      <c r="VOA95" s="274"/>
      <c r="VOB95"/>
      <c r="VOC95"/>
      <c r="VOD95" s="137"/>
      <c r="VOE95" s="275"/>
      <c r="VOF95" s="272"/>
      <c r="VOG95" s="272"/>
      <c r="VOH95" s="273"/>
      <c r="VOI95" s="274"/>
      <c r="VOJ95" s="274"/>
      <c r="VOK95"/>
      <c r="VOL95"/>
      <c r="VOM95" s="137"/>
      <c r="VON95" s="275"/>
      <c r="VOO95" s="272"/>
      <c r="VOP95" s="272"/>
      <c r="VOQ95" s="273"/>
      <c r="VOR95" s="274"/>
      <c r="VOS95" s="274"/>
      <c r="VOT95"/>
      <c r="VOU95"/>
      <c r="VOV95" s="137"/>
      <c r="VOW95" s="275"/>
      <c r="VOX95" s="272"/>
      <c r="VOY95" s="272"/>
      <c r="VOZ95" s="273"/>
      <c r="VPA95" s="274"/>
      <c r="VPB95" s="274"/>
      <c r="VPC95"/>
      <c r="VPD95"/>
      <c r="VPE95" s="137"/>
      <c r="VPF95" s="275"/>
      <c r="VPG95" s="272"/>
      <c r="VPH95" s="272"/>
      <c r="VPI95" s="273"/>
      <c r="VPJ95" s="274"/>
      <c r="VPK95" s="274"/>
      <c r="VPL95"/>
      <c r="VPM95"/>
      <c r="VPN95" s="137"/>
      <c r="VPO95" s="275"/>
      <c r="VPP95" s="272"/>
      <c r="VPQ95" s="272"/>
      <c r="VPR95" s="273"/>
      <c r="VPS95" s="274"/>
      <c r="VPT95" s="274"/>
      <c r="VPU95"/>
      <c r="VPV95"/>
      <c r="VPW95" s="137"/>
      <c r="VPX95" s="275"/>
      <c r="VPY95" s="272"/>
      <c r="VPZ95" s="272"/>
      <c r="VQA95" s="273"/>
      <c r="VQB95" s="274"/>
      <c r="VQC95" s="274"/>
      <c r="VQD95"/>
      <c r="VQE95"/>
      <c r="VQF95" s="137"/>
      <c r="VQG95" s="275"/>
      <c r="VQH95" s="272"/>
      <c r="VQI95" s="272"/>
      <c r="VQJ95" s="273"/>
      <c r="VQK95" s="274"/>
      <c r="VQL95" s="274"/>
      <c r="VQM95"/>
      <c r="VQN95"/>
      <c r="VQO95" s="137"/>
      <c r="VQP95" s="275"/>
      <c r="VQQ95" s="272"/>
      <c r="VQR95" s="272"/>
      <c r="VQS95" s="273"/>
      <c r="VQT95" s="274"/>
      <c r="VQU95" s="274"/>
      <c r="VQV95"/>
      <c r="VQW95"/>
      <c r="VQX95" s="137"/>
      <c r="VQY95" s="275"/>
      <c r="VQZ95" s="272"/>
      <c r="VRA95" s="272"/>
      <c r="VRB95" s="273"/>
      <c r="VRC95" s="274"/>
      <c r="VRD95" s="274"/>
      <c r="VRE95"/>
      <c r="VRF95"/>
      <c r="VRG95" s="137"/>
      <c r="VRH95" s="275"/>
      <c r="VRI95" s="272"/>
      <c r="VRJ95" s="272"/>
      <c r="VRK95" s="273"/>
      <c r="VRL95" s="274"/>
      <c r="VRM95" s="274"/>
      <c r="VRN95"/>
      <c r="VRO95"/>
      <c r="VRP95" s="137"/>
      <c r="VRQ95" s="275"/>
      <c r="VRR95" s="272"/>
      <c r="VRS95" s="272"/>
      <c r="VRT95" s="273"/>
      <c r="VRU95" s="274"/>
      <c r="VRV95" s="274"/>
      <c r="VRW95"/>
      <c r="VRX95"/>
      <c r="VRY95" s="137"/>
      <c r="VRZ95" s="275"/>
      <c r="VSA95" s="272"/>
      <c r="VSB95" s="272"/>
      <c r="VSC95" s="273"/>
      <c r="VSD95" s="274"/>
      <c r="VSE95" s="274"/>
      <c r="VSF95"/>
      <c r="VSG95"/>
      <c r="VSH95" s="137"/>
      <c r="VSI95" s="275"/>
      <c r="VSJ95" s="272"/>
      <c r="VSK95" s="272"/>
      <c r="VSL95" s="273"/>
      <c r="VSM95" s="274"/>
      <c r="VSN95" s="274"/>
      <c r="VSO95"/>
      <c r="VSP95"/>
      <c r="VSQ95" s="137"/>
      <c r="VSR95" s="275"/>
      <c r="VSS95" s="272"/>
      <c r="VST95" s="272"/>
      <c r="VSU95" s="273"/>
      <c r="VSV95" s="274"/>
      <c r="VSW95" s="274"/>
      <c r="VSX95"/>
      <c r="VSY95"/>
      <c r="VSZ95" s="137"/>
      <c r="VTA95" s="275"/>
      <c r="VTB95" s="272"/>
      <c r="VTC95" s="272"/>
      <c r="VTD95" s="273"/>
      <c r="VTE95" s="274"/>
      <c r="VTF95" s="274"/>
      <c r="VTG95"/>
      <c r="VTH95"/>
      <c r="VTI95" s="137"/>
      <c r="VTJ95" s="275"/>
      <c r="VTK95" s="272"/>
      <c r="VTL95" s="272"/>
      <c r="VTM95" s="273"/>
      <c r="VTN95" s="274"/>
      <c r="VTO95" s="274"/>
      <c r="VTP95"/>
      <c r="VTQ95"/>
      <c r="VTR95" s="137"/>
      <c r="VTS95" s="275"/>
      <c r="VTT95" s="272"/>
      <c r="VTU95" s="272"/>
      <c r="VTV95" s="273"/>
      <c r="VTW95" s="274"/>
      <c r="VTX95" s="274"/>
      <c r="VTY95"/>
      <c r="VTZ95"/>
      <c r="VUA95" s="137"/>
      <c r="VUB95" s="275"/>
      <c r="VUC95" s="272"/>
      <c r="VUD95" s="272"/>
      <c r="VUE95" s="273"/>
      <c r="VUF95" s="274"/>
      <c r="VUG95" s="274"/>
      <c r="VUH95"/>
      <c r="VUI95"/>
      <c r="VUJ95" s="137"/>
      <c r="VUK95" s="275"/>
      <c r="VUL95" s="272"/>
      <c r="VUM95" s="272"/>
      <c r="VUN95" s="273"/>
      <c r="VUO95" s="274"/>
      <c r="VUP95" s="274"/>
      <c r="VUQ95"/>
      <c r="VUR95"/>
      <c r="VUS95" s="137"/>
      <c r="VUT95" s="275"/>
      <c r="VUU95" s="272"/>
      <c r="VUV95" s="272"/>
      <c r="VUW95" s="273"/>
      <c r="VUX95" s="274"/>
      <c r="VUY95" s="274"/>
      <c r="VUZ95"/>
      <c r="VVA95"/>
      <c r="VVB95" s="137"/>
      <c r="VVC95" s="275"/>
      <c r="VVD95" s="272"/>
      <c r="VVE95" s="272"/>
      <c r="VVF95" s="273"/>
      <c r="VVG95" s="274"/>
      <c r="VVH95" s="274"/>
      <c r="VVI95"/>
      <c r="VVJ95"/>
      <c r="VVK95" s="137"/>
      <c r="VVL95" s="275"/>
      <c r="VVM95" s="272"/>
      <c r="VVN95" s="272"/>
      <c r="VVO95" s="273"/>
      <c r="VVP95" s="274"/>
      <c r="VVQ95" s="274"/>
      <c r="VVR95"/>
      <c r="VVS95"/>
      <c r="VVT95" s="137"/>
      <c r="VVU95" s="275"/>
      <c r="VVV95" s="272"/>
      <c r="VVW95" s="272"/>
      <c r="VVX95" s="273"/>
      <c r="VVY95" s="274"/>
      <c r="VVZ95" s="274"/>
      <c r="VWA95"/>
      <c r="VWB95"/>
      <c r="VWC95" s="137"/>
      <c r="VWD95" s="275"/>
      <c r="VWE95" s="272"/>
      <c r="VWF95" s="272"/>
      <c r="VWG95" s="273"/>
      <c r="VWH95" s="274"/>
      <c r="VWI95" s="274"/>
      <c r="VWJ95"/>
      <c r="VWK95"/>
      <c r="VWL95" s="137"/>
      <c r="VWM95" s="275"/>
      <c r="VWN95" s="272"/>
      <c r="VWO95" s="272"/>
      <c r="VWP95" s="273"/>
      <c r="VWQ95" s="274"/>
      <c r="VWR95" s="274"/>
      <c r="VWS95"/>
      <c r="VWT95"/>
      <c r="VWU95" s="137"/>
      <c r="VWV95" s="275"/>
      <c r="VWW95" s="272"/>
      <c r="VWX95" s="272"/>
      <c r="VWY95" s="273"/>
      <c r="VWZ95" s="274"/>
      <c r="VXA95" s="274"/>
      <c r="VXB95"/>
      <c r="VXC95"/>
      <c r="VXD95" s="137"/>
      <c r="VXE95" s="275"/>
      <c r="VXF95" s="272"/>
      <c r="VXG95" s="272"/>
      <c r="VXH95" s="273"/>
      <c r="VXI95" s="274"/>
      <c r="VXJ95" s="274"/>
      <c r="VXK95"/>
      <c r="VXL95"/>
      <c r="VXM95" s="137"/>
      <c r="VXN95" s="275"/>
      <c r="VXO95" s="272"/>
      <c r="VXP95" s="272"/>
      <c r="VXQ95" s="273"/>
      <c r="VXR95" s="274"/>
      <c r="VXS95" s="274"/>
      <c r="VXT95"/>
      <c r="VXU95"/>
      <c r="VXV95" s="137"/>
      <c r="VXW95" s="275"/>
      <c r="VXX95" s="272"/>
      <c r="VXY95" s="272"/>
      <c r="VXZ95" s="273"/>
      <c r="VYA95" s="274"/>
      <c r="VYB95" s="274"/>
      <c r="VYC95"/>
      <c r="VYD95"/>
      <c r="VYE95" s="137"/>
      <c r="VYF95" s="275"/>
      <c r="VYG95" s="272"/>
      <c r="VYH95" s="272"/>
      <c r="VYI95" s="273"/>
      <c r="VYJ95" s="274"/>
      <c r="VYK95" s="274"/>
      <c r="VYL95"/>
      <c r="VYM95"/>
      <c r="VYN95" s="137"/>
      <c r="VYO95" s="275"/>
      <c r="VYP95" s="272"/>
      <c r="VYQ95" s="272"/>
      <c r="VYR95" s="273"/>
      <c r="VYS95" s="274"/>
      <c r="VYT95" s="274"/>
      <c r="VYU95"/>
      <c r="VYV95"/>
      <c r="VYW95" s="137"/>
      <c r="VYX95" s="275"/>
      <c r="VYY95" s="272"/>
      <c r="VYZ95" s="272"/>
      <c r="VZA95" s="273"/>
      <c r="VZB95" s="274"/>
      <c r="VZC95" s="274"/>
      <c r="VZD95"/>
      <c r="VZE95"/>
      <c r="VZF95" s="137"/>
      <c r="VZG95" s="275"/>
      <c r="VZH95" s="272"/>
      <c r="VZI95" s="272"/>
      <c r="VZJ95" s="273"/>
      <c r="VZK95" s="274"/>
      <c r="VZL95" s="274"/>
      <c r="VZM95"/>
      <c r="VZN95"/>
      <c r="VZO95" s="137"/>
      <c r="VZP95" s="275"/>
      <c r="VZQ95" s="272"/>
      <c r="VZR95" s="272"/>
      <c r="VZS95" s="273"/>
      <c r="VZT95" s="274"/>
      <c r="VZU95" s="274"/>
      <c r="VZV95"/>
      <c r="VZW95"/>
      <c r="VZX95" s="137"/>
      <c r="VZY95" s="275"/>
      <c r="VZZ95" s="272"/>
      <c r="WAA95" s="272"/>
      <c r="WAB95" s="273"/>
      <c r="WAC95" s="274"/>
      <c r="WAD95" s="274"/>
      <c r="WAE95"/>
      <c r="WAF95"/>
      <c r="WAG95" s="137"/>
      <c r="WAH95" s="275"/>
      <c r="WAI95" s="272"/>
      <c r="WAJ95" s="272"/>
      <c r="WAK95" s="273"/>
      <c r="WAL95" s="274"/>
      <c r="WAM95" s="274"/>
      <c r="WAN95"/>
      <c r="WAO95"/>
      <c r="WAP95" s="137"/>
      <c r="WAQ95" s="275"/>
      <c r="WAR95" s="272"/>
      <c r="WAS95" s="272"/>
      <c r="WAT95" s="273"/>
      <c r="WAU95" s="274"/>
      <c r="WAV95" s="274"/>
      <c r="WAW95"/>
      <c r="WAX95"/>
      <c r="WAY95" s="137"/>
      <c r="WAZ95" s="275"/>
      <c r="WBA95" s="272"/>
      <c r="WBB95" s="272"/>
      <c r="WBC95" s="273"/>
      <c r="WBD95" s="274"/>
      <c r="WBE95" s="274"/>
      <c r="WBF95"/>
      <c r="WBG95"/>
      <c r="WBH95" s="137"/>
      <c r="WBI95" s="275"/>
      <c r="WBJ95" s="272"/>
      <c r="WBK95" s="272"/>
      <c r="WBL95" s="273"/>
      <c r="WBM95" s="274"/>
      <c r="WBN95" s="274"/>
      <c r="WBO95"/>
      <c r="WBP95"/>
      <c r="WBQ95" s="137"/>
      <c r="WBR95" s="275"/>
      <c r="WBS95" s="272"/>
      <c r="WBT95" s="272"/>
      <c r="WBU95" s="273"/>
      <c r="WBV95" s="274"/>
      <c r="WBW95" s="274"/>
      <c r="WBX95"/>
      <c r="WBY95"/>
      <c r="WBZ95" s="137"/>
      <c r="WCA95" s="275"/>
      <c r="WCB95" s="272"/>
      <c r="WCC95" s="272"/>
      <c r="WCD95" s="273"/>
      <c r="WCE95" s="274"/>
      <c r="WCF95" s="274"/>
      <c r="WCG95"/>
      <c r="WCH95"/>
      <c r="WCI95" s="137"/>
      <c r="WCJ95" s="275"/>
      <c r="WCK95" s="272"/>
      <c r="WCL95" s="272"/>
      <c r="WCM95" s="273"/>
      <c r="WCN95" s="274"/>
      <c r="WCO95" s="274"/>
      <c r="WCP95"/>
      <c r="WCQ95"/>
      <c r="WCR95" s="137"/>
      <c r="WCS95" s="275"/>
      <c r="WCT95" s="272"/>
      <c r="WCU95" s="272"/>
      <c r="WCV95" s="273"/>
      <c r="WCW95" s="274"/>
      <c r="WCX95" s="274"/>
      <c r="WCY95"/>
      <c r="WCZ95"/>
      <c r="WDA95" s="137"/>
      <c r="WDB95" s="275"/>
      <c r="WDC95" s="272"/>
      <c r="WDD95" s="272"/>
      <c r="WDE95" s="273"/>
      <c r="WDF95" s="274"/>
      <c r="WDG95" s="274"/>
      <c r="WDH95"/>
      <c r="WDI95"/>
      <c r="WDJ95" s="137"/>
      <c r="WDK95" s="275"/>
      <c r="WDL95" s="272"/>
      <c r="WDM95" s="272"/>
      <c r="WDN95" s="273"/>
      <c r="WDO95" s="274"/>
      <c r="WDP95" s="274"/>
      <c r="WDQ95"/>
      <c r="WDR95"/>
      <c r="WDS95" s="137"/>
      <c r="WDT95" s="275"/>
      <c r="WDU95" s="272"/>
      <c r="WDV95" s="272"/>
      <c r="WDW95" s="273"/>
      <c r="WDX95" s="274"/>
      <c r="WDY95" s="274"/>
      <c r="WDZ95"/>
      <c r="WEA95"/>
      <c r="WEB95" s="137"/>
      <c r="WEC95" s="275"/>
      <c r="WED95" s="272"/>
      <c r="WEE95" s="272"/>
      <c r="WEF95" s="273"/>
      <c r="WEG95" s="274"/>
      <c r="WEH95" s="274"/>
      <c r="WEI95"/>
      <c r="WEJ95"/>
      <c r="WEK95" s="137"/>
      <c r="WEL95" s="275"/>
      <c r="WEM95" s="272"/>
      <c r="WEN95" s="272"/>
      <c r="WEO95" s="273"/>
      <c r="WEP95" s="274"/>
      <c r="WEQ95" s="274"/>
      <c r="WER95"/>
      <c r="WES95"/>
      <c r="WET95" s="137"/>
      <c r="WEU95" s="275"/>
      <c r="WEV95" s="272"/>
      <c r="WEW95" s="272"/>
      <c r="WEX95" s="273"/>
      <c r="WEY95" s="274"/>
      <c r="WEZ95" s="274"/>
      <c r="WFA95"/>
      <c r="WFB95"/>
      <c r="WFC95" s="137"/>
      <c r="WFD95" s="275"/>
      <c r="WFE95" s="272"/>
      <c r="WFF95" s="272"/>
      <c r="WFG95" s="273"/>
      <c r="WFH95" s="274"/>
      <c r="WFI95" s="274"/>
      <c r="WFJ95"/>
      <c r="WFK95"/>
      <c r="WFL95" s="137"/>
      <c r="WFM95" s="275"/>
      <c r="WFN95" s="272"/>
      <c r="WFO95" s="272"/>
      <c r="WFP95" s="273"/>
      <c r="WFQ95" s="274"/>
      <c r="WFR95" s="274"/>
      <c r="WFS95"/>
      <c r="WFT95"/>
      <c r="WFU95" s="137"/>
      <c r="WFV95" s="275"/>
      <c r="WFW95" s="272"/>
      <c r="WFX95" s="272"/>
      <c r="WFY95" s="273"/>
      <c r="WFZ95" s="274"/>
      <c r="WGA95" s="274"/>
      <c r="WGB95"/>
      <c r="WGC95"/>
      <c r="WGD95" s="137"/>
      <c r="WGE95" s="275"/>
      <c r="WGF95" s="272"/>
      <c r="WGG95" s="272"/>
      <c r="WGH95" s="273"/>
      <c r="WGI95" s="274"/>
      <c r="WGJ95" s="274"/>
      <c r="WGK95"/>
      <c r="WGL95"/>
      <c r="WGM95" s="137"/>
      <c r="WGN95" s="275"/>
      <c r="WGO95" s="272"/>
      <c r="WGP95" s="272"/>
      <c r="WGQ95" s="273"/>
      <c r="WGR95" s="274"/>
      <c r="WGS95" s="274"/>
      <c r="WGT95"/>
      <c r="WGU95"/>
      <c r="WGV95" s="137"/>
      <c r="WGW95" s="275"/>
      <c r="WGX95" s="272"/>
      <c r="WGY95" s="272"/>
      <c r="WGZ95" s="273"/>
      <c r="WHA95" s="274"/>
      <c r="WHB95" s="274"/>
      <c r="WHC95"/>
      <c r="WHD95"/>
      <c r="WHE95" s="137"/>
      <c r="WHF95" s="275"/>
      <c r="WHG95" s="272"/>
      <c r="WHH95" s="272"/>
      <c r="WHI95" s="273"/>
      <c r="WHJ95" s="274"/>
      <c r="WHK95" s="274"/>
      <c r="WHL95"/>
      <c r="WHM95"/>
      <c r="WHN95" s="137"/>
      <c r="WHO95" s="275"/>
      <c r="WHP95" s="272"/>
      <c r="WHQ95" s="272"/>
      <c r="WHR95" s="273"/>
      <c r="WHS95" s="274"/>
      <c r="WHT95" s="274"/>
      <c r="WHU95"/>
      <c r="WHV95"/>
      <c r="WHW95" s="137"/>
      <c r="WHX95" s="275"/>
      <c r="WHY95" s="272"/>
      <c r="WHZ95" s="272"/>
      <c r="WIA95" s="273"/>
      <c r="WIB95" s="274"/>
      <c r="WIC95" s="274"/>
      <c r="WID95"/>
      <c r="WIE95"/>
      <c r="WIF95" s="137"/>
      <c r="WIG95" s="275"/>
      <c r="WIH95" s="272"/>
      <c r="WII95" s="272"/>
      <c r="WIJ95" s="273"/>
      <c r="WIK95" s="274"/>
      <c r="WIL95" s="274"/>
      <c r="WIM95"/>
      <c r="WIN95"/>
      <c r="WIO95" s="137"/>
      <c r="WIP95" s="275"/>
      <c r="WIQ95" s="272"/>
      <c r="WIR95" s="272"/>
      <c r="WIS95" s="273"/>
      <c r="WIT95" s="274"/>
      <c r="WIU95" s="274"/>
      <c r="WIV95"/>
      <c r="WIW95"/>
      <c r="WIX95" s="137"/>
      <c r="WIY95" s="275"/>
      <c r="WIZ95" s="272"/>
      <c r="WJA95" s="272"/>
      <c r="WJB95" s="273"/>
      <c r="WJC95" s="274"/>
      <c r="WJD95" s="274"/>
      <c r="WJE95"/>
      <c r="WJF95"/>
      <c r="WJG95" s="137"/>
      <c r="WJH95" s="275"/>
      <c r="WJI95" s="272"/>
      <c r="WJJ95" s="272"/>
      <c r="WJK95" s="273"/>
      <c r="WJL95" s="274"/>
      <c r="WJM95" s="274"/>
      <c r="WJN95"/>
      <c r="WJO95"/>
      <c r="WJP95" s="137"/>
      <c r="WJQ95" s="275"/>
      <c r="WJR95" s="272"/>
      <c r="WJS95" s="272"/>
      <c r="WJT95" s="273"/>
      <c r="WJU95" s="274"/>
      <c r="WJV95" s="274"/>
      <c r="WJW95"/>
      <c r="WJX95"/>
      <c r="WJY95" s="137"/>
      <c r="WJZ95" s="275"/>
      <c r="WKA95" s="272"/>
      <c r="WKB95" s="272"/>
      <c r="WKC95" s="273"/>
      <c r="WKD95" s="274"/>
      <c r="WKE95" s="274"/>
      <c r="WKF95"/>
      <c r="WKG95"/>
      <c r="WKH95" s="137"/>
      <c r="WKI95" s="275"/>
      <c r="WKJ95" s="272"/>
      <c r="WKK95" s="272"/>
      <c r="WKL95" s="273"/>
      <c r="WKM95" s="274"/>
      <c r="WKN95" s="274"/>
      <c r="WKO95"/>
      <c r="WKP95"/>
      <c r="WKQ95" s="137"/>
      <c r="WKR95" s="275"/>
      <c r="WKS95" s="272"/>
      <c r="WKT95" s="272"/>
      <c r="WKU95" s="273"/>
      <c r="WKV95" s="274"/>
      <c r="WKW95" s="274"/>
      <c r="WKX95"/>
      <c r="WKY95"/>
      <c r="WKZ95" s="137"/>
      <c r="WLA95" s="275"/>
      <c r="WLB95" s="272"/>
      <c r="WLC95" s="272"/>
      <c r="WLD95" s="273"/>
      <c r="WLE95" s="274"/>
      <c r="WLF95" s="274"/>
      <c r="WLG95"/>
      <c r="WLH95"/>
      <c r="WLI95" s="137"/>
      <c r="WLJ95" s="275"/>
      <c r="WLK95" s="272"/>
      <c r="WLL95" s="272"/>
      <c r="WLM95" s="273"/>
      <c r="WLN95" s="274"/>
      <c r="WLO95" s="274"/>
      <c r="WLP95"/>
      <c r="WLQ95"/>
      <c r="WLR95" s="137"/>
      <c r="WLS95" s="275"/>
      <c r="WLT95" s="272"/>
      <c r="WLU95" s="272"/>
      <c r="WLV95" s="273"/>
      <c r="WLW95" s="274"/>
      <c r="WLX95" s="274"/>
      <c r="WLY95"/>
      <c r="WLZ95"/>
      <c r="WMA95" s="137"/>
      <c r="WMB95" s="275"/>
      <c r="WMC95" s="272"/>
      <c r="WMD95" s="272"/>
      <c r="WME95" s="273"/>
      <c r="WMF95" s="274"/>
      <c r="WMG95" s="274"/>
      <c r="WMH95"/>
      <c r="WMI95"/>
      <c r="WMJ95" s="137"/>
      <c r="WMK95" s="275"/>
      <c r="WML95" s="272"/>
      <c r="WMM95" s="272"/>
      <c r="WMN95" s="273"/>
      <c r="WMO95" s="274"/>
      <c r="WMP95" s="274"/>
      <c r="WMQ95"/>
      <c r="WMR95"/>
      <c r="WMS95" s="137"/>
      <c r="WMT95" s="275"/>
      <c r="WMU95" s="272"/>
      <c r="WMV95" s="272"/>
      <c r="WMW95" s="273"/>
      <c r="WMX95" s="274"/>
      <c r="WMY95" s="274"/>
      <c r="WMZ95"/>
      <c r="WNA95"/>
      <c r="WNB95" s="137"/>
      <c r="WNC95" s="275"/>
      <c r="WND95" s="272"/>
      <c r="WNE95" s="272"/>
      <c r="WNF95" s="273"/>
      <c r="WNG95" s="274"/>
      <c r="WNH95" s="274"/>
      <c r="WNI95"/>
      <c r="WNJ95"/>
      <c r="WNK95" s="137"/>
      <c r="WNL95" s="275"/>
      <c r="WNM95" s="272"/>
      <c r="WNN95" s="272"/>
      <c r="WNO95" s="273"/>
      <c r="WNP95" s="274"/>
      <c r="WNQ95" s="274"/>
      <c r="WNR95"/>
      <c r="WNS95"/>
      <c r="WNT95" s="137"/>
      <c r="WNU95" s="275"/>
      <c r="WNV95" s="272"/>
      <c r="WNW95" s="272"/>
      <c r="WNX95" s="273"/>
      <c r="WNY95" s="274"/>
      <c r="WNZ95" s="274"/>
      <c r="WOA95"/>
      <c r="WOB95"/>
      <c r="WOC95" s="137"/>
      <c r="WOD95" s="275"/>
      <c r="WOE95" s="272"/>
      <c r="WOF95" s="272"/>
      <c r="WOG95" s="273"/>
      <c r="WOH95" s="274"/>
      <c r="WOI95" s="274"/>
      <c r="WOJ95"/>
      <c r="WOK95"/>
      <c r="WOL95" s="137"/>
      <c r="WOM95" s="275"/>
      <c r="WON95" s="272"/>
      <c r="WOO95" s="272"/>
      <c r="WOP95" s="273"/>
      <c r="WOQ95" s="274"/>
      <c r="WOR95" s="274"/>
      <c r="WOS95"/>
      <c r="WOT95"/>
      <c r="WOU95" s="137"/>
      <c r="WOV95" s="275"/>
      <c r="WOW95" s="272"/>
      <c r="WOX95" s="272"/>
      <c r="WOY95" s="273"/>
      <c r="WOZ95" s="274"/>
      <c r="WPA95" s="274"/>
      <c r="WPB95"/>
      <c r="WPC95"/>
      <c r="WPD95" s="137"/>
      <c r="WPE95" s="275"/>
      <c r="WPF95" s="272"/>
      <c r="WPG95" s="272"/>
      <c r="WPH95" s="273"/>
      <c r="WPI95" s="274"/>
      <c r="WPJ95" s="274"/>
      <c r="WPK95"/>
      <c r="WPL95"/>
      <c r="WPM95" s="137"/>
      <c r="WPN95" s="275"/>
      <c r="WPO95" s="272"/>
      <c r="WPP95" s="272"/>
      <c r="WPQ95" s="273"/>
      <c r="WPR95" s="274"/>
      <c r="WPS95" s="274"/>
      <c r="WPT95"/>
      <c r="WPU95"/>
      <c r="WPV95" s="137"/>
      <c r="WPW95" s="275"/>
      <c r="WPX95" s="272"/>
      <c r="WPY95" s="272"/>
      <c r="WPZ95" s="273"/>
      <c r="WQA95" s="274"/>
      <c r="WQB95" s="274"/>
      <c r="WQC95"/>
      <c r="WQD95"/>
      <c r="WQE95" s="137"/>
      <c r="WQF95" s="275"/>
      <c r="WQG95" s="272"/>
      <c r="WQH95" s="272"/>
      <c r="WQI95" s="273"/>
      <c r="WQJ95" s="274"/>
      <c r="WQK95" s="274"/>
      <c r="WQL95"/>
      <c r="WQM95"/>
      <c r="WQN95" s="137"/>
      <c r="WQO95" s="275"/>
      <c r="WQP95" s="272"/>
      <c r="WQQ95" s="272"/>
      <c r="WQR95" s="273"/>
      <c r="WQS95" s="274"/>
      <c r="WQT95" s="274"/>
      <c r="WQU95"/>
      <c r="WQV95"/>
      <c r="WQW95" s="137"/>
      <c r="WQX95" s="275"/>
      <c r="WQY95" s="272"/>
      <c r="WQZ95" s="272"/>
      <c r="WRA95" s="273"/>
      <c r="WRB95" s="274"/>
      <c r="WRC95" s="274"/>
      <c r="WRD95"/>
      <c r="WRE95"/>
      <c r="WRF95" s="137"/>
      <c r="WRG95" s="275"/>
      <c r="WRH95" s="272"/>
      <c r="WRI95" s="272"/>
      <c r="WRJ95" s="273"/>
      <c r="WRK95" s="274"/>
      <c r="WRL95" s="274"/>
      <c r="WRM95"/>
      <c r="WRN95"/>
      <c r="WRO95" s="137"/>
      <c r="WRP95" s="275"/>
      <c r="WRQ95" s="272"/>
      <c r="WRR95" s="272"/>
      <c r="WRS95" s="273"/>
      <c r="WRT95" s="274"/>
      <c r="WRU95" s="274"/>
      <c r="WRV95"/>
      <c r="WRW95"/>
      <c r="WRX95" s="137"/>
      <c r="WRY95" s="275"/>
      <c r="WRZ95" s="272"/>
      <c r="WSA95" s="272"/>
      <c r="WSB95" s="273"/>
      <c r="WSC95" s="274"/>
      <c r="WSD95" s="274"/>
      <c r="WSE95"/>
      <c r="WSF95"/>
      <c r="WSG95" s="137"/>
      <c r="WSH95" s="275"/>
      <c r="WSI95" s="272"/>
      <c r="WSJ95" s="272"/>
      <c r="WSK95" s="273"/>
      <c r="WSL95" s="274"/>
      <c r="WSM95" s="274"/>
      <c r="WSN95"/>
      <c r="WSO95"/>
      <c r="WSP95" s="137"/>
      <c r="WSQ95" s="275"/>
      <c r="WSR95" s="272"/>
      <c r="WSS95" s="272"/>
      <c r="WST95" s="273"/>
      <c r="WSU95" s="274"/>
      <c r="WSV95" s="274"/>
      <c r="WSW95"/>
      <c r="WSX95"/>
      <c r="WSY95" s="137"/>
      <c r="WSZ95" s="275"/>
      <c r="WTA95" s="272"/>
      <c r="WTB95" s="272"/>
      <c r="WTC95" s="273"/>
      <c r="WTD95" s="274"/>
      <c r="WTE95" s="274"/>
      <c r="WTF95"/>
      <c r="WTG95"/>
      <c r="WTH95" s="137"/>
      <c r="WTI95" s="275"/>
      <c r="WTJ95" s="272"/>
      <c r="WTK95" s="272"/>
      <c r="WTL95" s="273"/>
      <c r="WTM95" s="274"/>
      <c r="WTN95" s="274"/>
      <c r="WTO95"/>
      <c r="WTP95"/>
      <c r="WTQ95" s="137"/>
      <c r="WTR95" s="275"/>
      <c r="WTS95" s="272"/>
      <c r="WTT95" s="272"/>
      <c r="WTU95" s="273"/>
      <c r="WTV95" s="274"/>
      <c r="WTW95" s="274"/>
      <c r="WTX95"/>
      <c r="WTY95"/>
      <c r="WTZ95" s="137"/>
      <c r="WUA95" s="275"/>
      <c r="WUB95" s="272"/>
      <c r="WUC95" s="272"/>
      <c r="WUD95" s="273"/>
      <c r="WUE95" s="274"/>
      <c r="WUF95" s="274"/>
      <c r="WUG95"/>
      <c r="WUH95"/>
      <c r="WUI95" s="137"/>
      <c r="WUJ95" s="275"/>
      <c r="WUK95" s="272"/>
      <c r="WUL95" s="272"/>
      <c r="WUM95" s="273"/>
      <c r="WUN95" s="274"/>
      <c r="WUO95" s="274"/>
      <c r="WUP95"/>
      <c r="WUQ95"/>
      <c r="WUR95" s="137"/>
      <c r="WUS95" s="275"/>
      <c r="WUT95" s="272"/>
      <c r="WUU95" s="272"/>
      <c r="WUV95" s="273"/>
      <c r="WUW95" s="274"/>
      <c r="WUX95" s="274"/>
      <c r="WUY95"/>
      <c r="WUZ95"/>
      <c r="WVA95" s="137"/>
      <c r="WVB95" s="275"/>
      <c r="WVC95" s="272"/>
      <c r="WVD95" s="272"/>
      <c r="WVE95" s="273"/>
      <c r="WVF95" s="274"/>
      <c r="WVG95" s="274"/>
      <c r="WVH95"/>
      <c r="WVI95"/>
      <c r="WVJ95" s="137"/>
      <c r="WVK95" s="275"/>
      <c r="WVL95" s="272"/>
      <c r="WVM95" s="272"/>
      <c r="WVN95" s="273"/>
      <c r="WVO95" s="274"/>
      <c r="WVP95" s="274"/>
      <c r="WVQ95"/>
      <c r="WVR95"/>
      <c r="WVS95" s="137"/>
      <c r="WVT95" s="275"/>
      <c r="WVU95" s="272"/>
      <c r="WVV95" s="272"/>
      <c r="WVW95" s="273"/>
      <c r="WVX95" s="274"/>
      <c r="WVY95" s="274"/>
      <c r="WVZ95"/>
      <c r="WWA95"/>
      <c r="WWB95" s="137"/>
      <c r="WWC95" s="275"/>
      <c r="WWD95" s="272"/>
      <c r="WWE95" s="272"/>
      <c r="WWF95" s="273"/>
      <c r="WWG95" s="274"/>
      <c r="WWH95" s="274"/>
      <c r="WWI95"/>
      <c r="WWJ95"/>
      <c r="WWK95" s="137"/>
      <c r="WWL95" s="275"/>
      <c r="WWM95" s="272"/>
      <c r="WWN95" s="272"/>
      <c r="WWO95" s="273"/>
      <c r="WWP95" s="274"/>
      <c r="WWQ95" s="274"/>
      <c r="WWR95"/>
      <c r="WWS95"/>
      <c r="WWT95" s="137"/>
      <c r="WWU95" s="275"/>
      <c r="WWV95" s="272"/>
      <c r="WWW95" s="272"/>
      <c r="WWX95" s="273"/>
      <c r="WWY95" s="274"/>
      <c r="WWZ95" s="274"/>
      <c r="WXA95"/>
      <c r="WXB95"/>
      <c r="WXC95" s="137"/>
      <c r="WXD95" s="275"/>
      <c r="WXE95" s="272"/>
      <c r="WXF95" s="272"/>
      <c r="WXG95" s="273"/>
      <c r="WXH95" s="274"/>
      <c r="WXI95" s="274"/>
      <c r="WXJ95"/>
      <c r="WXK95"/>
      <c r="WXL95" s="137"/>
      <c r="WXM95" s="275"/>
      <c r="WXN95" s="272"/>
      <c r="WXO95" s="272"/>
      <c r="WXP95" s="273"/>
      <c r="WXQ95" s="274"/>
      <c r="WXR95" s="274"/>
      <c r="WXS95"/>
      <c r="WXT95"/>
      <c r="WXU95" s="137"/>
      <c r="WXV95" s="275"/>
      <c r="WXW95" s="272"/>
      <c r="WXX95" s="272"/>
      <c r="WXY95" s="273"/>
      <c r="WXZ95" s="274"/>
      <c r="WYA95" s="274"/>
      <c r="WYB95"/>
      <c r="WYC95"/>
      <c r="WYD95" s="137"/>
      <c r="WYE95" s="275"/>
      <c r="WYF95" s="272"/>
      <c r="WYG95" s="272"/>
      <c r="WYH95" s="273"/>
      <c r="WYI95" s="274"/>
      <c r="WYJ95" s="274"/>
      <c r="WYK95"/>
      <c r="WYL95"/>
      <c r="WYM95" s="137"/>
      <c r="WYN95" s="275"/>
      <c r="WYO95" s="272"/>
      <c r="WYP95" s="272"/>
      <c r="WYQ95" s="273"/>
      <c r="WYR95" s="274"/>
      <c r="WYS95" s="274"/>
      <c r="WYT95"/>
      <c r="WYU95"/>
      <c r="WYV95" s="137"/>
      <c r="WYW95" s="275"/>
      <c r="WYX95" s="272"/>
      <c r="WYY95" s="272"/>
      <c r="WYZ95" s="273"/>
      <c r="WZA95" s="274"/>
      <c r="WZB95" s="274"/>
      <c r="WZC95"/>
      <c r="WZD95"/>
      <c r="WZE95" s="137"/>
      <c r="WZF95" s="275"/>
      <c r="WZG95" s="272"/>
      <c r="WZH95" s="272"/>
      <c r="WZI95" s="273"/>
      <c r="WZJ95" s="274"/>
      <c r="WZK95" s="274"/>
      <c r="WZL95"/>
      <c r="WZM95"/>
      <c r="WZN95" s="137"/>
      <c r="WZO95" s="275"/>
      <c r="WZP95" s="272"/>
      <c r="WZQ95" s="272"/>
      <c r="WZR95" s="273"/>
      <c r="WZS95" s="274"/>
      <c r="WZT95" s="274"/>
      <c r="WZU95"/>
      <c r="WZV95"/>
      <c r="WZW95" s="137"/>
      <c r="WZX95" s="275"/>
      <c r="WZY95" s="272"/>
      <c r="WZZ95" s="272"/>
      <c r="XAA95" s="273"/>
      <c r="XAB95" s="274"/>
      <c r="XAC95" s="274"/>
      <c r="XAD95"/>
      <c r="XAE95"/>
      <c r="XAF95" s="137"/>
      <c r="XAG95" s="275"/>
      <c r="XAH95" s="272"/>
      <c r="XAI95" s="272"/>
      <c r="XAJ95" s="273"/>
      <c r="XAK95" s="274"/>
      <c r="XAL95" s="274"/>
      <c r="XAM95"/>
      <c r="XAN95"/>
      <c r="XAO95" s="137"/>
      <c r="XAP95" s="275"/>
      <c r="XAQ95" s="272"/>
      <c r="XAR95" s="272"/>
      <c r="XAS95" s="273"/>
      <c r="XAT95" s="274"/>
      <c r="XAU95" s="274"/>
      <c r="XAV95"/>
      <c r="XAW95"/>
      <c r="XAX95" s="137"/>
      <c r="XAY95" s="275"/>
      <c r="XAZ95" s="272"/>
      <c r="XBA95" s="272"/>
      <c r="XBB95" s="273"/>
      <c r="XBC95" s="274"/>
      <c r="XBD95" s="274"/>
      <c r="XBE95"/>
      <c r="XBF95"/>
    </row>
    <row r="96" spans="1:16282" s="270" customFormat="1" ht="33.75">
      <c r="A96" s="570">
        <v>1</v>
      </c>
      <c r="B96" s="581" t="s">
        <v>2607</v>
      </c>
      <c r="C96" s="572"/>
      <c r="D96" s="573"/>
      <c r="E96" s="572"/>
      <c r="F96" s="579">
        <v>9.8628083360456059E-2</v>
      </c>
      <c r="G96" s="576">
        <f t="shared" si="3"/>
        <v>0</v>
      </c>
      <c r="H96" s="576">
        <f t="shared" si="4"/>
        <v>0</v>
      </c>
      <c r="I96" s="576" t="e">
        <f t="shared" si="5"/>
        <v>#REF!</v>
      </c>
      <c r="J96" s="178"/>
      <c r="K96" s="178"/>
      <c r="L96" s="178"/>
    </row>
    <row r="97" spans="1:16282" s="270" customFormat="1">
      <c r="A97" s="570">
        <v>1.1000000000000001</v>
      </c>
      <c r="B97" s="582" t="s">
        <v>2608</v>
      </c>
      <c r="C97" s="572"/>
      <c r="D97" s="573">
        <v>672</v>
      </c>
      <c r="E97" s="572"/>
      <c r="F97" s="579">
        <v>0.26112808336045606</v>
      </c>
      <c r="G97" s="576">
        <f t="shared" si="3"/>
        <v>0</v>
      </c>
      <c r="H97" s="576">
        <f t="shared" si="4"/>
        <v>175.47807201822647</v>
      </c>
      <c r="I97" s="576" t="e">
        <f t="shared" si="5"/>
        <v>#REF!</v>
      </c>
      <c r="J97" s="178"/>
      <c r="K97" s="178"/>
      <c r="L97" s="178"/>
    </row>
    <row r="98" spans="1:16282" s="270" customFormat="1">
      <c r="A98" s="570">
        <v>1.2</v>
      </c>
      <c r="B98" s="580" t="s">
        <v>2609</v>
      </c>
      <c r="C98" s="572"/>
      <c r="D98" s="573">
        <v>2</v>
      </c>
      <c r="E98" s="572"/>
      <c r="F98" s="579">
        <v>62.59862808336046</v>
      </c>
      <c r="G98" s="576">
        <f t="shared" si="3"/>
        <v>0</v>
      </c>
      <c r="H98" s="576">
        <f t="shared" si="4"/>
        <v>125.19725616672092</v>
      </c>
      <c r="I98" s="576" t="e">
        <f t="shared" si="5"/>
        <v>#REF!</v>
      </c>
      <c r="J98" s="178"/>
      <c r="K98" s="178"/>
      <c r="L98" s="178"/>
    </row>
    <row r="99" spans="1:16282" s="270" customFormat="1">
      <c r="A99" s="570">
        <v>2</v>
      </c>
      <c r="B99" s="580" t="s">
        <v>2619</v>
      </c>
      <c r="C99" s="572"/>
      <c r="D99" s="573">
        <v>4</v>
      </c>
      <c r="E99" s="572"/>
      <c r="F99" s="579">
        <v>12.598628083360456</v>
      </c>
      <c r="G99" s="576">
        <f t="shared" si="3"/>
        <v>0</v>
      </c>
      <c r="H99" s="576">
        <f t="shared" si="4"/>
        <v>50.394512333441824</v>
      </c>
      <c r="I99" s="576" t="e">
        <f t="shared" si="5"/>
        <v>#REF!</v>
      </c>
      <c r="J99" s="178"/>
      <c r="K99" s="178"/>
      <c r="L99" s="178"/>
    </row>
    <row r="100" spans="1:16282" s="270" customFormat="1">
      <c r="A100" s="570">
        <v>2.1</v>
      </c>
      <c r="B100" s="580" t="s">
        <v>2620</v>
      </c>
      <c r="C100" s="572"/>
      <c r="D100" s="573">
        <v>2</v>
      </c>
      <c r="E100" s="572"/>
      <c r="F100" s="579">
        <v>250.09862808336047</v>
      </c>
      <c r="G100" s="576">
        <f t="shared" si="3"/>
        <v>0</v>
      </c>
      <c r="H100" s="576">
        <f t="shared" si="4"/>
        <v>500.19725616672093</v>
      </c>
      <c r="I100" s="576" t="e">
        <f t="shared" si="5"/>
        <v>#REF!</v>
      </c>
      <c r="J100" s="178"/>
      <c r="K100" s="178"/>
      <c r="L100" s="178"/>
    </row>
    <row r="101" spans="1:16282" s="270" customFormat="1">
      <c r="A101" s="570">
        <v>2.2000000000000002</v>
      </c>
      <c r="B101" s="578" t="s">
        <v>2581</v>
      </c>
      <c r="C101" s="572"/>
      <c r="D101" s="573"/>
      <c r="E101" s="572"/>
      <c r="F101" s="579">
        <v>9.8628083360456059E-2</v>
      </c>
      <c r="G101" s="576">
        <f t="shared" si="3"/>
        <v>0</v>
      </c>
      <c r="H101" s="576">
        <f t="shared" si="4"/>
        <v>0</v>
      </c>
      <c r="I101" s="576" t="e">
        <f t="shared" si="5"/>
        <v>#REF!</v>
      </c>
      <c r="J101" s="178"/>
      <c r="K101" s="178"/>
      <c r="L101" s="178"/>
    </row>
    <row r="102" spans="1:16282" s="270" customFormat="1" ht="22.5">
      <c r="A102" s="570">
        <v>2.2999999999999998</v>
      </c>
      <c r="B102" s="580" t="s">
        <v>2618</v>
      </c>
      <c r="C102" s="572"/>
      <c r="D102" s="573">
        <v>235</v>
      </c>
      <c r="E102" s="572"/>
      <c r="F102" s="579">
        <v>3.473628083360456</v>
      </c>
      <c r="G102" s="576">
        <f t="shared" si="3"/>
        <v>0</v>
      </c>
      <c r="H102" s="576">
        <f t="shared" si="4"/>
        <v>816.30259958970714</v>
      </c>
      <c r="I102" s="576" t="e">
        <f t="shared" si="5"/>
        <v>#REF!</v>
      </c>
      <c r="J102" s="178"/>
      <c r="K102" s="178"/>
      <c r="L102" s="178"/>
    </row>
    <row r="103" spans="1:16282" s="270" customFormat="1" ht="33.75">
      <c r="A103" s="570">
        <v>2.4</v>
      </c>
      <c r="B103" s="581" t="s">
        <v>2607</v>
      </c>
      <c r="C103" s="572"/>
      <c r="D103" s="573"/>
      <c r="E103" s="572"/>
      <c r="F103" s="579">
        <v>9.8628083360456059E-2</v>
      </c>
      <c r="G103" s="576">
        <f t="shared" si="3"/>
        <v>0</v>
      </c>
      <c r="H103" s="576">
        <f t="shared" si="4"/>
        <v>0</v>
      </c>
      <c r="I103" s="576" t="e">
        <f t="shared" si="5"/>
        <v>#REF!</v>
      </c>
      <c r="J103" s="178"/>
      <c r="K103" s="178"/>
      <c r="L103" s="178"/>
    </row>
    <row r="104" spans="1:16282" s="270" customFormat="1">
      <c r="A104" s="570">
        <v>2.5</v>
      </c>
      <c r="B104" s="582" t="s">
        <v>2608</v>
      </c>
      <c r="C104" s="572"/>
      <c r="D104" s="573">
        <v>7000</v>
      </c>
      <c r="E104" s="572"/>
      <c r="F104" s="579">
        <v>0.26112808336045606</v>
      </c>
      <c r="G104" s="576">
        <f t="shared" si="3"/>
        <v>0</v>
      </c>
      <c r="H104" s="576">
        <f t="shared" si="4"/>
        <v>1827.8965835231925</v>
      </c>
      <c r="I104" s="576" t="e">
        <f t="shared" si="5"/>
        <v>#REF!</v>
      </c>
      <c r="J104" s="178"/>
      <c r="K104" s="178"/>
      <c r="L104" s="178"/>
    </row>
    <row r="105" spans="1:16282" s="270" customFormat="1">
      <c r="A105" s="570">
        <v>2.6</v>
      </c>
      <c r="B105" s="580" t="s">
        <v>2609</v>
      </c>
      <c r="C105" s="572"/>
      <c r="D105" s="573">
        <v>6</v>
      </c>
      <c r="E105" s="572"/>
      <c r="F105" s="579">
        <v>93.848628083360452</v>
      </c>
      <c r="G105" s="576">
        <f t="shared" si="3"/>
        <v>0</v>
      </c>
      <c r="H105" s="576">
        <f t="shared" si="4"/>
        <v>563.09176850016274</v>
      </c>
      <c r="I105" s="576" t="e">
        <f t="shared" si="5"/>
        <v>#REF!</v>
      </c>
      <c r="J105" s="178"/>
      <c r="K105" s="178"/>
      <c r="L105" s="178"/>
    </row>
    <row r="106" spans="1:16282" s="270" customFormat="1">
      <c r="A106" s="570">
        <v>2.7</v>
      </c>
      <c r="B106" s="580" t="s">
        <v>2620</v>
      </c>
      <c r="C106" s="572"/>
      <c r="D106" s="573">
        <v>3</v>
      </c>
      <c r="E106" s="572"/>
      <c r="F106" s="579">
        <v>575.0986280833605</v>
      </c>
      <c r="G106" s="576">
        <f t="shared" si="3"/>
        <v>0</v>
      </c>
      <c r="H106" s="576">
        <f t="shared" si="4"/>
        <v>1725.2958842500816</v>
      </c>
      <c r="I106" s="576" t="e">
        <f t="shared" si="5"/>
        <v>#REF!</v>
      </c>
      <c r="J106" s="178"/>
      <c r="K106" s="178"/>
      <c r="L106" s="178"/>
    </row>
    <row r="107" spans="1:16282" s="270" customFormat="1">
      <c r="A107" s="570">
        <v>2.8</v>
      </c>
      <c r="B107" s="578" t="s">
        <v>2588</v>
      </c>
      <c r="C107" s="572"/>
      <c r="D107" s="573"/>
      <c r="E107" s="572"/>
      <c r="F107" s="579">
        <v>9.8628083360456059E-2</v>
      </c>
      <c r="G107" s="576">
        <f t="shared" si="3"/>
        <v>0</v>
      </c>
      <c r="H107" s="576">
        <f t="shared" si="4"/>
        <v>0</v>
      </c>
      <c r="I107" s="576" t="e">
        <f t="shared" si="5"/>
        <v>#REF!</v>
      </c>
      <c r="J107" s="178"/>
      <c r="K107" s="178"/>
      <c r="L107" s="178"/>
    </row>
    <row r="108" spans="1:16282" s="270" customFormat="1" ht="33.75">
      <c r="A108" s="570">
        <v>2.9</v>
      </c>
      <c r="B108" s="581" t="s">
        <v>2607</v>
      </c>
      <c r="C108" s="572"/>
      <c r="D108" s="573"/>
      <c r="E108" s="572"/>
      <c r="F108" s="579">
        <v>9.8628083360456059E-2</v>
      </c>
      <c r="G108" s="576">
        <f t="shared" si="3"/>
        <v>0</v>
      </c>
      <c r="H108" s="576">
        <f t="shared" si="4"/>
        <v>0</v>
      </c>
      <c r="I108" s="576" t="e">
        <f t="shared" si="5"/>
        <v>#REF!</v>
      </c>
      <c r="J108" s="178"/>
      <c r="K108" s="178"/>
      <c r="L108" s="178"/>
    </row>
    <row r="109" spans="1:16282" s="270" customFormat="1">
      <c r="A109" s="528"/>
      <c r="B109" s="582" t="s">
        <v>2608</v>
      </c>
      <c r="C109" s="572"/>
      <c r="D109" s="573">
        <v>1189</v>
      </c>
      <c r="E109" s="572"/>
      <c r="F109" s="579">
        <v>0.26112808336045606</v>
      </c>
      <c r="G109" s="576">
        <f t="shared" si="3"/>
        <v>0</v>
      </c>
      <c r="H109" s="576">
        <f t="shared" si="4"/>
        <v>310.48129111558228</v>
      </c>
      <c r="I109" s="576" t="e">
        <f t="shared" si="5"/>
        <v>#REF!</v>
      </c>
      <c r="J109" s="178"/>
      <c r="K109" s="178"/>
      <c r="L109" s="178"/>
      <c r="M109" s="272"/>
      <c r="N109" s="272"/>
      <c r="O109" s="273"/>
      <c r="P109" s="274"/>
      <c r="Q109" s="274"/>
      <c r="R109"/>
      <c r="S109"/>
      <c r="T109" s="137"/>
      <c r="U109" s="275"/>
      <c r="V109" s="272"/>
      <c r="W109" s="272"/>
      <c r="X109" s="273"/>
      <c r="Y109" s="274"/>
      <c r="Z109" s="274"/>
      <c r="AA109"/>
      <c r="AB109"/>
      <c r="AC109" s="137"/>
      <c r="AD109" s="275"/>
      <c r="AE109" s="272"/>
      <c r="AF109" s="272"/>
      <c r="AG109" s="273"/>
      <c r="AH109" s="274"/>
      <c r="AI109" s="274"/>
      <c r="AJ109"/>
      <c r="AK109"/>
      <c r="AL109" s="137"/>
      <c r="AM109" s="275"/>
      <c r="AN109" s="272"/>
      <c r="AO109" s="272"/>
      <c r="AP109" s="273"/>
      <c r="AQ109" s="274"/>
      <c r="AR109" s="274"/>
      <c r="AS109"/>
      <c r="AT109"/>
      <c r="AU109" s="137"/>
      <c r="AV109" s="275"/>
      <c r="AW109" s="272"/>
      <c r="AX109" s="272"/>
      <c r="AY109" s="273"/>
      <c r="AZ109" s="274"/>
      <c r="BA109" s="274"/>
      <c r="BB109"/>
      <c r="BC109"/>
      <c r="BD109" s="137"/>
      <c r="BE109" s="275"/>
      <c r="BF109" s="272"/>
      <c r="BG109" s="272"/>
      <c r="BH109" s="273"/>
      <c r="BI109" s="274"/>
      <c r="BJ109" s="274"/>
      <c r="BK109"/>
      <c r="BL109"/>
      <c r="BM109" s="137"/>
      <c r="BN109" s="275"/>
      <c r="BO109" s="272"/>
      <c r="BP109" s="272"/>
      <c r="BQ109" s="273"/>
      <c r="BR109" s="274"/>
      <c r="BS109" s="274"/>
      <c r="BT109"/>
      <c r="BU109"/>
      <c r="BV109" s="137"/>
      <c r="BW109" s="275"/>
      <c r="BX109" s="272"/>
      <c r="BY109" s="272"/>
      <c r="BZ109" s="273"/>
      <c r="CA109" s="274"/>
      <c r="CB109" s="274"/>
      <c r="CC109"/>
      <c r="CD109"/>
      <c r="CE109" s="137"/>
      <c r="CF109" s="275"/>
      <c r="CG109" s="272"/>
      <c r="CH109" s="272"/>
      <c r="CI109" s="273"/>
      <c r="CJ109" s="274"/>
      <c r="CK109" s="274"/>
      <c r="CL109"/>
      <c r="CM109"/>
      <c r="CN109" s="137"/>
      <c r="CO109" s="275"/>
      <c r="CP109" s="272"/>
      <c r="CQ109" s="272"/>
      <c r="CR109" s="273"/>
      <c r="CS109" s="274"/>
      <c r="CT109" s="274"/>
      <c r="CU109"/>
      <c r="CV109"/>
      <c r="CW109" s="137"/>
      <c r="CX109" s="275"/>
      <c r="CY109" s="272"/>
      <c r="CZ109" s="272"/>
      <c r="DA109" s="273"/>
      <c r="DB109" s="274"/>
      <c r="DC109" s="274"/>
      <c r="DD109"/>
      <c r="DE109"/>
      <c r="DF109" s="137"/>
      <c r="DG109" s="275"/>
      <c r="DH109" s="272"/>
      <c r="DI109" s="272"/>
      <c r="DJ109" s="273"/>
      <c r="DK109" s="274"/>
      <c r="DL109" s="274"/>
      <c r="DM109"/>
      <c r="DN109"/>
      <c r="DO109" s="137"/>
      <c r="DP109" s="275"/>
      <c r="DQ109" s="272"/>
      <c r="DR109" s="272"/>
      <c r="DS109" s="273"/>
      <c r="DT109" s="274"/>
      <c r="DU109" s="274"/>
      <c r="DV109"/>
      <c r="DW109"/>
      <c r="DX109" s="137"/>
      <c r="DY109" s="275"/>
      <c r="DZ109" s="272"/>
      <c r="EA109" s="272"/>
      <c r="EB109" s="273"/>
      <c r="EC109" s="274"/>
      <c r="ED109" s="274"/>
      <c r="EE109"/>
      <c r="EF109"/>
      <c r="EG109" s="137"/>
      <c r="EH109" s="275"/>
      <c r="EI109" s="272"/>
      <c r="EJ109" s="272"/>
      <c r="EK109" s="273"/>
      <c r="EL109" s="274"/>
      <c r="EM109" s="274"/>
      <c r="EN109"/>
      <c r="EO109"/>
      <c r="EP109" s="137"/>
      <c r="EQ109" s="275"/>
      <c r="ER109" s="272"/>
      <c r="ES109" s="272"/>
      <c r="ET109" s="273"/>
      <c r="EU109" s="274"/>
      <c r="EV109" s="274"/>
      <c r="EW109"/>
      <c r="EX109"/>
      <c r="EY109" s="137"/>
      <c r="EZ109" s="275"/>
      <c r="FA109" s="272"/>
      <c r="FB109" s="272"/>
      <c r="FC109" s="273"/>
      <c r="FD109" s="274"/>
      <c r="FE109" s="274"/>
      <c r="FF109"/>
      <c r="FG109"/>
      <c r="FH109" s="137"/>
      <c r="FI109" s="275"/>
      <c r="FJ109" s="272"/>
      <c r="FK109" s="272"/>
      <c r="FL109" s="273"/>
      <c r="FM109" s="274"/>
      <c r="FN109" s="274"/>
      <c r="FO109"/>
      <c r="FP109"/>
      <c r="FQ109" s="137"/>
      <c r="FR109" s="275"/>
      <c r="FS109" s="272"/>
      <c r="FT109" s="272"/>
      <c r="FU109" s="273"/>
      <c r="FV109" s="274"/>
      <c r="FW109" s="274"/>
      <c r="FX109"/>
      <c r="FY109"/>
      <c r="FZ109" s="137"/>
      <c r="GA109" s="275"/>
      <c r="GB109" s="272"/>
      <c r="GC109" s="272"/>
      <c r="GD109" s="273"/>
      <c r="GE109" s="274"/>
      <c r="GF109" s="274"/>
      <c r="GG109"/>
      <c r="GH109"/>
      <c r="GI109" s="137"/>
      <c r="GJ109" s="275"/>
      <c r="GK109" s="272"/>
      <c r="GL109" s="272"/>
      <c r="GM109" s="273"/>
      <c r="GN109" s="274"/>
      <c r="GO109" s="274"/>
      <c r="GP109"/>
      <c r="GQ109"/>
      <c r="GR109" s="137"/>
      <c r="GS109" s="275"/>
      <c r="GT109" s="272"/>
      <c r="GU109" s="272"/>
      <c r="GV109" s="273"/>
      <c r="GW109" s="274"/>
      <c r="GX109" s="274"/>
      <c r="GY109"/>
      <c r="GZ109"/>
      <c r="HA109" s="137"/>
      <c r="HB109" s="275"/>
      <c r="HC109" s="272"/>
      <c r="HD109" s="272"/>
      <c r="HE109" s="273"/>
      <c r="HF109" s="274"/>
      <c r="HG109" s="274"/>
      <c r="HH109"/>
      <c r="HI109"/>
      <c r="HJ109" s="137"/>
      <c r="HK109" s="275"/>
      <c r="HL109" s="272"/>
      <c r="HM109" s="272"/>
      <c r="HN109" s="273"/>
      <c r="HO109" s="274"/>
      <c r="HP109" s="274"/>
      <c r="HQ109"/>
      <c r="HR109"/>
      <c r="HS109" s="137"/>
      <c r="HT109" s="275"/>
      <c r="HU109" s="272"/>
      <c r="HV109" s="272"/>
      <c r="HW109" s="273"/>
      <c r="HX109" s="274"/>
      <c r="HY109" s="274"/>
      <c r="HZ109"/>
      <c r="IA109"/>
      <c r="IB109" s="137"/>
      <c r="IC109" s="275"/>
      <c r="ID109" s="272"/>
      <c r="IE109" s="272"/>
      <c r="IF109" s="273"/>
      <c r="IG109" s="274"/>
      <c r="IH109" s="274"/>
      <c r="II109"/>
      <c r="IJ109"/>
      <c r="IK109" s="137"/>
      <c r="IL109" s="275"/>
      <c r="IM109" s="272"/>
      <c r="IN109" s="272"/>
      <c r="IO109" s="273"/>
      <c r="IP109" s="274"/>
      <c r="IQ109" s="274"/>
      <c r="IR109"/>
      <c r="IS109"/>
      <c r="IT109" s="137"/>
      <c r="IU109" s="275"/>
      <c r="IV109" s="272"/>
      <c r="IW109" s="272"/>
      <c r="IX109" s="273"/>
      <c r="IY109" s="274"/>
      <c r="IZ109" s="274"/>
      <c r="JA109"/>
      <c r="JB109"/>
      <c r="JC109" s="137"/>
      <c r="JD109" s="275"/>
      <c r="JE109" s="272"/>
      <c r="JF109" s="272"/>
      <c r="JG109" s="273"/>
      <c r="JH109" s="274"/>
      <c r="JI109" s="274"/>
      <c r="JJ109"/>
      <c r="JK109"/>
      <c r="JL109" s="137"/>
      <c r="JM109" s="275"/>
      <c r="JN109" s="272"/>
      <c r="JO109" s="272"/>
      <c r="JP109" s="273"/>
      <c r="JQ109" s="274"/>
      <c r="JR109" s="274"/>
      <c r="JS109"/>
      <c r="JT109"/>
      <c r="JU109" s="137"/>
      <c r="JV109" s="275"/>
      <c r="JW109" s="272"/>
      <c r="JX109" s="272"/>
      <c r="JY109" s="273"/>
      <c r="JZ109" s="274"/>
      <c r="KA109" s="274"/>
      <c r="KB109"/>
      <c r="KC109"/>
      <c r="KD109" s="137"/>
      <c r="KE109" s="275"/>
      <c r="KF109" s="272"/>
      <c r="KG109" s="272"/>
      <c r="KH109" s="273"/>
      <c r="KI109" s="274"/>
      <c r="KJ109" s="274"/>
      <c r="KK109"/>
      <c r="KL109"/>
      <c r="KM109" s="137"/>
      <c r="KN109" s="275"/>
      <c r="KO109" s="272"/>
      <c r="KP109" s="272"/>
      <c r="KQ109" s="273"/>
      <c r="KR109" s="274"/>
      <c r="KS109" s="274"/>
      <c r="KT109"/>
      <c r="KU109"/>
      <c r="KV109" s="137"/>
      <c r="KW109" s="275"/>
      <c r="KX109" s="272"/>
      <c r="KY109" s="272"/>
      <c r="KZ109" s="273"/>
      <c r="LA109" s="274"/>
      <c r="LB109" s="274"/>
      <c r="LC109"/>
      <c r="LD109"/>
      <c r="LE109" s="137"/>
      <c r="LF109" s="275"/>
      <c r="LG109" s="272"/>
      <c r="LH109" s="272"/>
      <c r="LI109" s="273"/>
      <c r="LJ109" s="274"/>
      <c r="LK109" s="274"/>
      <c r="LL109"/>
      <c r="LM109"/>
      <c r="LN109" s="137"/>
      <c r="LO109" s="275"/>
      <c r="LP109" s="272"/>
      <c r="LQ109" s="272"/>
      <c r="LR109" s="273"/>
      <c r="LS109" s="274"/>
      <c r="LT109" s="274"/>
      <c r="LU109"/>
      <c r="LV109"/>
      <c r="LW109" s="137"/>
      <c r="LX109" s="275"/>
      <c r="LY109" s="272"/>
      <c r="LZ109" s="272"/>
      <c r="MA109" s="273"/>
      <c r="MB109" s="274"/>
      <c r="MC109" s="274"/>
      <c r="MD109"/>
      <c r="ME109"/>
      <c r="MF109" s="137"/>
      <c r="MG109" s="275"/>
      <c r="MH109" s="272"/>
      <c r="MI109" s="272"/>
      <c r="MJ109" s="273"/>
      <c r="MK109" s="274"/>
      <c r="ML109" s="274"/>
      <c r="MM109"/>
      <c r="MN109"/>
      <c r="MO109" s="137"/>
      <c r="MP109" s="275"/>
      <c r="MQ109" s="272"/>
      <c r="MR109" s="272"/>
      <c r="MS109" s="273"/>
      <c r="MT109" s="274"/>
      <c r="MU109" s="274"/>
      <c r="MV109"/>
      <c r="MW109"/>
      <c r="MX109" s="137"/>
      <c r="MY109" s="275"/>
      <c r="MZ109" s="272"/>
      <c r="NA109" s="272"/>
      <c r="NB109" s="273"/>
      <c r="NC109" s="274"/>
      <c r="ND109" s="274"/>
      <c r="NE109"/>
      <c r="NF109"/>
      <c r="NG109" s="137"/>
      <c r="NH109" s="275"/>
      <c r="NI109" s="272"/>
      <c r="NJ109" s="272"/>
      <c r="NK109" s="273"/>
      <c r="NL109" s="274"/>
      <c r="NM109" s="274"/>
      <c r="NN109"/>
      <c r="NO109"/>
      <c r="NP109" s="137"/>
      <c r="NQ109" s="275"/>
      <c r="NR109" s="272"/>
      <c r="NS109" s="272"/>
      <c r="NT109" s="273"/>
      <c r="NU109" s="274"/>
      <c r="NV109" s="274"/>
      <c r="NW109"/>
      <c r="NX109"/>
      <c r="NY109" s="137"/>
      <c r="NZ109" s="275"/>
      <c r="OA109" s="272"/>
      <c r="OB109" s="272"/>
      <c r="OC109" s="273"/>
      <c r="OD109" s="274"/>
      <c r="OE109" s="274"/>
      <c r="OF109"/>
      <c r="OG109"/>
      <c r="OH109" s="137"/>
      <c r="OI109" s="275"/>
      <c r="OJ109" s="272"/>
      <c r="OK109" s="272"/>
      <c r="OL109" s="273"/>
      <c r="OM109" s="274"/>
      <c r="ON109" s="274"/>
      <c r="OO109"/>
      <c r="OP109"/>
      <c r="OQ109" s="137"/>
      <c r="OR109" s="275"/>
      <c r="OS109" s="272"/>
      <c r="OT109" s="272"/>
      <c r="OU109" s="273"/>
      <c r="OV109" s="274"/>
      <c r="OW109" s="274"/>
      <c r="OX109"/>
      <c r="OY109"/>
      <c r="OZ109" s="137"/>
      <c r="PA109" s="275"/>
      <c r="PB109" s="272"/>
      <c r="PC109" s="272"/>
      <c r="PD109" s="273"/>
      <c r="PE109" s="274"/>
      <c r="PF109" s="274"/>
      <c r="PG109"/>
      <c r="PH109"/>
      <c r="PI109" s="137"/>
      <c r="PJ109" s="275"/>
      <c r="PK109" s="272"/>
      <c r="PL109" s="272"/>
      <c r="PM109" s="273"/>
      <c r="PN109" s="274"/>
      <c r="PO109" s="274"/>
      <c r="PP109"/>
      <c r="PQ109"/>
      <c r="PR109" s="137"/>
      <c r="PS109" s="275"/>
      <c r="PT109" s="272"/>
      <c r="PU109" s="272"/>
      <c r="PV109" s="273"/>
      <c r="PW109" s="274"/>
      <c r="PX109" s="274"/>
      <c r="PY109"/>
      <c r="PZ109"/>
      <c r="QA109" s="137"/>
      <c r="QB109" s="275"/>
      <c r="QC109" s="272"/>
      <c r="QD109" s="272"/>
      <c r="QE109" s="273"/>
      <c r="QF109" s="274"/>
      <c r="QG109" s="274"/>
      <c r="QH109"/>
      <c r="QI109"/>
      <c r="QJ109" s="137"/>
      <c r="QK109" s="275"/>
      <c r="QL109" s="272"/>
      <c r="QM109" s="272"/>
      <c r="QN109" s="273"/>
      <c r="QO109" s="274"/>
      <c r="QP109" s="274"/>
      <c r="QQ109"/>
      <c r="QR109"/>
      <c r="QS109" s="137"/>
      <c r="QT109" s="275"/>
      <c r="QU109" s="272"/>
      <c r="QV109" s="272"/>
      <c r="QW109" s="273"/>
      <c r="QX109" s="274"/>
      <c r="QY109" s="274"/>
      <c r="QZ109"/>
      <c r="RA109"/>
      <c r="RB109" s="137"/>
      <c r="RC109" s="275"/>
      <c r="RD109" s="272"/>
      <c r="RE109" s="272"/>
      <c r="RF109" s="273"/>
      <c r="RG109" s="274"/>
      <c r="RH109" s="274"/>
      <c r="RI109"/>
      <c r="RJ109"/>
      <c r="RK109" s="137"/>
      <c r="RL109" s="275"/>
      <c r="RM109" s="272"/>
      <c r="RN109" s="272"/>
      <c r="RO109" s="273"/>
      <c r="RP109" s="274"/>
      <c r="RQ109" s="274"/>
      <c r="RR109"/>
      <c r="RS109"/>
      <c r="RT109" s="137"/>
      <c r="RU109" s="275"/>
      <c r="RV109" s="272"/>
      <c r="RW109" s="272"/>
      <c r="RX109" s="273"/>
      <c r="RY109" s="274"/>
      <c r="RZ109" s="274"/>
      <c r="SA109"/>
      <c r="SB109"/>
      <c r="SC109" s="137"/>
      <c r="SD109" s="275"/>
      <c r="SE109" s="272"/>
      <c r="SF109" s="272"/>
      <c r="SG109" s="273"/>
      <c r="SH109" s="274"/>
      <c r="SI109" s="274"/>
      <c r="SJ109"/>
      <c r="SK109"/>
      <c r="SL109" s="137"/>
      <c r="SM109" s="275"/>
      <c r="SN109" s="272"/>
      <c r="SO109" s="272"/>
      <c r="SP109" s="273"/>
      <c r="SQ109" s="274"/>
      <c r="SR109" s="274"/>
      <c r="SS109"/>
      <c r="ST109"/>
      <c r="SU109" s="137"/>
      <c r="SV109" s="275"/>
      <c r="SW109" s="272"/>
      <c r="SX109" s="272"/>
      <c r="SY109" s="273"/>
      <c r="SZ109" s="274"/>
      <c r="TA109" s="274"/>
      <c r="TB109"/>
      <c r="TC109"/>
      <c r="TD109" s="137"/>
      <c r="TE109" s="275"/>
      <c r="TF109" s="272"/>
      <c r="TG109" s="272"/>
      <c r="TH109" s="273"/>
      <c r="TI109" s="274"/>
      <c r="TJ109" s="274"/>
      <c r="TK109"/>
      <c r="TL109"/>
      <c r="TM109" s="137"/>
      <c r="TN109" s="275"/>
      <c r="TO109" s="272"/>
      <c r="TP109" s="272"/>
      <c r="TQ109" s="273"/>
      <c r="TR109" s="274"/>
      <c r="TS109" s="274"/>
      <c r="TT109"/>
      <c r="TU109"/>
      <c r="TV109" s="137"/>
      <c r="TW109" s="275"/>
      <c r="TX109" s="272"/>
      <c r="TY109" s="272"/>
      <c r="TZ109" s="273"/>
      <c r="UA109" s="274"/>
      <c r="UB109" s="274"/>
      <c r="UC109"/>
      <c r="UD109"/>
      <c r="UE109" s="137"/>
      <c r="UF109" s="275"/>
      <c r="UG109" s="272"/>
      <c r="UH109" s="272"/>
      <c r="UI109" s="273"/>
      <c r="UJ109" s="274"/>
      <c r="UK109" s="274"/>
      <c r="UL109"/>
      <c r="UM109"/>
      <c r="UN109" s="137"/>
      <c r="UO109" s="275"/>
      <c r="UP109" s="272"/>
      <c r="UQ109" s="272"/>
      <c r="UR109" s="273"/>
      <c r="US109" s="274"/>
      <c r="UT109" s="274"/>
      <c r="UU109"/>
      <c r="UV109"/>
      <c r="UW109" s="137"/>
      <c r="UX109" s="275"/>
      <c r="UY109" s="272"/>
      <c r="UZ109" s="272"/>
      <c r="VA109" s="273"/>
      <c r="VB109" s="274"/>
      <c r="VC109" s="274"/>
      <c r="VD109"/>
      <c r="VE109"/>
      <c r="VF109" s="137"/>
      <c r="VG109" s="275"/>
      <c r="VH109" s="272"/>
      <c r="VI109" s="272"/>
      <c r="VJ109" s="273"/>
      <c r="VK109" s="274"/>
      <c r="VL109" s="274"/>
      <c r="VM109"/>
      <c r="VN109"/>
      <c r="VO109" s="137"/>
      <c r="VP109" s="275"/>
      <c r="VQ109" s="272"/>
      <c r="VR109" s="272"/>
      <c r="VS109" s="273"/>
      <c r="VT109" s="274"/>
      <c r="VU109" s="274"/>
      <c r="VV109"/>
      <c r="VW109"/>
      <c r="VX109" s="137"/>
      <c r="VY109" s="275"/>
      <c r="VZ109" s="272"/>
      <c r="WA109" s="272"/>
      <c r="WB109" s="273"/>
      <c r="WC109" s="274"/>
      <c r="WD109" s="274"/>
      <c r="WE109"/>
      <c r="WF109"/>
      <c r="WG109" s="137"/>
      <c r="WH109" s="275"/>
      <c r="WI109" s="272"/>
      <c r="WJ109" s="272"/>
      <c r="WK109" s="273"/>
      <c r="WL109" s="274"/>
      <c r="WM109" s="274"/>
      <c r="WN109"/>
      <c r="WO109"/>
      <c r="WP109" s="137"/>
      <c r="WQ109" s="275"/>
      <c r="WR109" s="272"/>
      <c r="WS109" s="272"/>
      <c r="WT109" s="273"/>
      <c r="WU109" s="274"/>
      <c r="WV109" s="274"/>
      <c r="WW109"/>
      <c r="WX109"/>
      <c r="WY109" s="137"/>
      <c r="WZ109" s="275"/>
      <c r="XA109" s="272"/>
      <c r="XB109" s="272"/>
      <c r="XC109" s="273"/>
      <c r="XD109" s="274"/>
      <c r="XE109" s="274"/>
      <c r="XF109"/>
      <c r="XG109"/>
      <c r="XH109" s="137"/>
      <c r="XI109" s="275"/>
      <c r="XJ109" s="272"/>
      <c r="XK109" s="272"/>
      <c r="XL109" s="273"/>
      <c r="XM109" s="274"/>
      <c r="XN109" s="274"/>
      <c r="XO109"/>
      <c r="XP109"/>
      <c r="XQ109" s="137"/>
      <c r="XR109" s="275"/>
      <c r="XS109" s="272"/>
      <c r="XT109" s="272"/>
      <c r="XU109" s="273"/>
      <c r="XV109" s="274"/>
      <c r="XW109" s="274"/>
      <c r="XX109"/>
      <c r="XY109"/>
      <c r="XZ109" s="137"/>
      <c r="YA109" s="275"/>
      <c r="YB109" s="272"/>
      <c r="YC109" s="272"/>
      <c r="YD109" s="273"/>
      <c r="YE109" s="274"/>
      <c r="YF109" s="274"/>
      <c r="YG109"/>
      <c r="YH109"/>
      <c r="YI109" s="137"/>
      <c r="YJ109" s="275"/>
      <c r="YK109" s="272"/>
      <c r="YL109" s="272"/>
      <c r="YM109" s="273"/>
      <c r="YN109" s="274"/>
      <c r="YO109" s="274"/>
      <c r="YP109"/>
      <c r="YQ109"/>
      <c r="YR109" s="137"/>
      <c r="YS109" s="275"/>
      <c r="YT109" s="272"/>
      <c r="YU109" s="272"/>
      <c r="YV109" s="273"/>
      <c r="YW109" s="274"/>
      <c r="YX109" s="274"/>
      <c r="YY109"/>
      <c r="YZ109"/>
      <c r="ZA109" s="137"/>
      <c r="ZB109" s="275"/>
      <c r="ZC109" s="272"/>
      <c r="ZD109" s="272"/>
      <c r="ZE109" s="273"/>
      <c r="ZF109" s="274"/>
      <c r="ZG109" s="274"/>
      <c r="ZH109"/>
      <c r="ZI109"/>
      <c r="ZJ109" s="137"/>
      <c r="ZK109" s="275"/>
      <c r="ZL109" s="272"/>
      <c r="ZM109" s="272"/>
      <c r="ZN109" s="273"/>
      <c r="ZO109" s="274"/>
      <c r="ZP109" s="274"/>
      <c r="ZQ109"/>
      <c r="ZR109"/>
      <c r="ZS109" s="137"/>
      <c r="ZT109" s="275"/>
      <c r="ZU109" s="272"/>
      <c r="ZV109" s="272"/>
      <c r="ZW109" s="273"/>
      <c r="ZX109" s="274"/>
      <c r="ZY109" s="274"/>
      <c r="ZZ109"/>
      <c r="AAA109"/>
      <c r="AAB109" s="137"/>
      <c r="AAC109" s="275"/>
      <c r="AAD109" s="272"/>
      <c r="AAE109" s="272"/>
      <c r="AAF109" s="273"/>
      <c r="AAG109" s="274"/>
      <c r="AAH109" s="274"/>
      <c r="AAI109"/>
      <c r="AAJ109"/>
      <c r="AAK109" s="137"/>
      <c r="AAL109" s="275"/>
      <c r="AAM109" s="272"/>
      <c r="AAN109" s="272"/>
      <c r="AAO109" s="273"/>
      <c r="AAP109" s="274"/>
      <c r="AAQ109" s="274"/>
      <c r="AAR109"/>
      <c r="AAS109"/>
      <c r="AAT109" s="137"/>
      <c r="AAU109" s="275"/>
      <c r="AAV109" s="272"/>
      <c r="AAW109" s="272"/>
      <c r="AAX109" s="273"/>
      <c r="AAY109" s="274"/>
      <c r="AAZ109" s="274"/>
      <c r="ABA109"/>
      <c r="ABB109"/>
      <c r="ABC109" s="137"/>
      <c r="ABD109" s="275"/>
      <c r="ABE109" s="272"/>
      <c r="ABF109" s="272"/>
      <c r="ABG109" s="273"/>
      <c r="ABH109" s="274"/>
      <c r="ABI109" s="274"/>
      <c r="ABJ109"/>
      <c r="ABK109"/>
      <c r="ABL109" s="137"/>
      <c r="ABM109" s="275"/>
      <c r="ABN109" s="272"/>
      <c r="ABO109" s="272"/>
      <c r="ABP109" s="273"/>
      <c r="ABQ109" s="274"/>
      <c r="ABR109" s="274"/>
      <c r="ABS109"/>
      <c r="ABT109"/>
      <c r="ABU109" s="137"/>
      <c r="ABV109" s="275"/>
      <c r="ABW109" s="272"/>
      <c r="ABX109" s="272"/>
      <c r="ABY109" s="273"/>
      <c r="ABZ109" s="274"/>
      <c r="ACA109" s="274"/>
      <c r="ACB109"/>
      <c r="ACC109"/>
      <c r="ACD109" s="137"/>
      <c r="ACE109" s="275"/>
      <c r="ACF109" s="272"/>
      <c r="ACG109" s="272"/>
      <c r="ACH109" s="273"/>
      <c r="ACI109" s="274"/>
      <c r="ACJ109" s="274"/>
      <c r="ACK109"/>
      <c r="ACL109"/>
      <c r="ACM109" s="137"/>
      <c r="ACN109" s="275"/>
      <c r="ACO109" s="272"/>
      <c r="ACP109" s="272"/>
      <c r="ACQ109" s="273"/>
      <c r="ACR109" s="274"/>
      <c r="ACS109" s="274"/>
      <c r="ACT109"/>
      <c r="ACU109"/>
      <c r="ACV109" s="137"/>
      <c r="ACW109" s="275"/>
      <c r="ACX109" s="272"/>
      <c r="ACY109" s="272"/>
      <c r="ACZ109" s="273"/>
      <c r="ADA109" s="274"/>
      <c r="ADB109" s="274"/>
      <c r="ADC109"/>
      <c r="ADD109"/>
      <c r="ADE109" s="137"/>
      <c r="ADF109" s="275"/>
      <c r="ADG109" s="272"/>
      <c r="ADH109" s="272"/>
      <c r="ADI109" s="273"/>
      <c r="ADJ109" s="274"/>
      <c r="ADK109" s="274"/>
      <c r="ADL109"/>
      <c r="ADM109"/>
      <c r="ADN109" s="137"/>
      <c r="ADO109" s="275"/>
      <c r="ADP109" s="272"/>
      <c r="ADQ109" s="272"/>
      <c r="ADR109" s="273"/>
      <c r="ADS109" s="274"/>
      <c r="ADT109" s="274"/>
      <c r="ADU109"/>
      <c r="ADV109"/>
      <c r="ADW109" s="137"/>
      <c r="ADX109" s="275"/>
      <c r="ADY109" s="272"/>
      <c r="ADZ109" s="272"/>
      <c r="AEA109" s="273"/>
      <c r="AEB109" s="274"/>
      <c r="AEC109" s="274"/>
      <c r="AED109"/>
      <c r="AEE109"/>
      <c r="AEF109" s="137"/>
      <c r="AEG109" s="275"/>
      <c r="AEH109" s="272"/>
      <c r="AEI109" s="272"/>
      <c r="AEJ109" s="273"/>
      <c r="AEK109" s="274"/>
      <c r="AEL109" s="274"/>
      <c r="AEM109"/>
      <c r="AEN109"/>
      <c r="AEO109" s="137"/>
      <c r="AEP109" s="275"/>
      <c r="AEQ109" s="272"/>
      <c r="AER109" s="272"/>
      <c r="AES109" s="273"/>
      <c r="AET109" s="274"/>
      <c r="AEU109" s="274"/>
      <c r="AEV109"/>
      <c r="AEW109"/>
      <c r="AEX109" s="137"/>
      <c r="AEY109" s="275"/>
      <c r="AEZ109" s="272"/>
      <c r="AFA109" s="272"/>
      <c r="AFB109" s="273"/>
      <c r="AFC109" s="274"/>
      <c r="AFD109" s="274"/>
      <c r="AFE109"/>
      <c r="AFF109"/>
      <c r="AFG109" s="137"/>
      <c r="AFH109" s="275"/>
      <c r="AFI109" s="272"/>
      <c r="AFJ109" s="272"/>
      <c r="AFK109" s="273"/>
      <c r="AFL109" s="274"/>
      <c r="AFM109" s="274"/>
      <c r="AFN109"/>
      <c r="AFO109"/>
      <c r="AFP109" s="137"/>
      <c r="AFQ109" s="275"/>
      <c r="AFR109" s="272"/>
      <c r="AFS109" s="272"/>
      <c r="AFT109" s="273"/>
      <c r="AFU109" s="274"/>
      <c r="AFV109" s="274"/>
      <c r="AFW109"/>
      <c r="AFX109"/>
      <c r="AFY109" s="137"/>
      <c r="AFZ109" s="275"/>
      <c r="AGA109" s="272"/>
      <c r="AGB109" s="272"/>
      <c r="AGC109" s="273"/>
      <c r="AGD109" s="274"/>
      <c r="AGE109" s="274"/>
      <c r="AGF109"/>
      <c r="AGG109"/>
      <c r="AGH109" s="137"/>
      <c r="AGI109" s="275"/>
      <c r="AGJ109" s="272"/>
      <c r="AGK109" s="272"/>
      <c r="AGL109" s="273"/>
      <c r="AGM109" s="274"/>
      <c r="AGN109" s="274"/>
      <c r="AGO109"/>
      <c r="AGP109"/>
      <c r="AGQ109" s="137"/>
      <c r="AGR109" s="275"/>
      <c r="AGS109" s="272"/>
      <c r="AGT109" s="272"/>
      <c r="AGU109" s="273"/>
      <c r="AGV109" s="274"/>
      <c r="AGW109" s="274"/>
      <c r="AGX109"/>
      <c r="AGY109"/>
      <c r="AGZ109" s="137"/>
      <c r="AHA109" s="275"/>
      <c r="AHB109" s="272"/>
      <c r="AHC109" s="272"/>
      <c r="AHD109" s="273"/>
      <c r="AHE109" s="274"/>
      <c r="AHF109" s="274"/>
      <c r="AHG109"/>
      <c r="AHH109"/>
      <c r="AHI109" s="137"/>
      <c r="AHJ109" s="275"/>
      <c r="AHK109" s="272"/>
      <c r="AHL109" s="272"/>
      <c r="AHM109" s="273"/>
      <c r="AHN109" s="274"/>
      <c r="AHO109" s="274"/>
      <c r="AHP109"/>
      <c r="AHQ109"/>
      <c r="AHR109" s="137"/>
      <c r="AHS109" s="275"/>
      <c r="AHT109" s="272"/>
      <c r="AHU109" s="272"/>
      <c r="AHV109" s="273"/>
      <c r="AHW109" s="274"/>
      <c r="AHX109" s="274"/>
      <c r="AHY109"/>
      <c r="AHZ109"/>
      <c r="AIA109" s="137"/>
      <c r="AIB109" s="275"/>
      <c r="AIC109" s="272"/>
      <c r="AID109" s="272"/>
      <c r="AIE109" s="273"/>
      <c r="AIF109" s="274"/>
      <c r="AIG109" s="274"/>
      <c r="AIH109"/>
      <c r="AII109"/>
      <c r="AIJ109" s="137"/>
      <c r="AIK109" s="275"/>
      <c r="AIL109" s="272"/>
      <c r="AIM109" s="272"/>
      <c r="AIN109" s="273"/>
      <c r="AIO109" s="274"/>
      <c r="AIP109" s="274"/>
      <c r="AIQ109"/>
      <c r="AIR109"/>
      <c r="AIS109" s="137"/>
      <c r="AIT109" s="275"/>
      <c r="AIU109" s="272"/>
      <c r="AIV109" s="272"/>
      <c r="AIW109" s="273"/>
      <c r="AIX109" s="274"/>
      <c r="AIY109" s="274"/>
      <c r="AIZ109"/>
      <c r="AJA109"/>
      <c r="AJB109" s="137"/>
      <c r="AJC109" s="275"/>
      <c r="AJD109" s="272"/>
      <c r="AJE109" s="272"/>
      <c r="AJF109" s="273"/>
      <c r="AJG109" s="274"/>
      <c r="AJH109" s="274"/>
      <c r="AJI109"/>
      <c r="AJJ109"/>
      <c r="AJK109" s="137"/>
      <c r="AJL109" s="275"/>
      <c r="AJM109" s="272"/>
      <c r="AJN109" s="272"/>
      <c r="AJO109" s="273"/>
      <c r="AJP109" s="274"/>
      <c r="AJQ109" s="274"/>
      <c r="AJR109"/>
      <c r="AJS109"/>
      <c r="AJT109" s="137"/>
      <c r="AJU109" s="275"/>
      <c r="AJV109" s="272"/>
      <c r="AJW109" s="272"/>
      <c r="AJX109" s="273"/>
      <c r="AJY109" s="274"/>
      <c r="AJZ109" s="274"/>
      <c r="AKA109"/>
      <c r="AKB109"/>
      <c r="AKC109" s="137"/>
      <c r="AKD109" s="275"/>
      <c r="AKE109" s="272"/>
      <c r="AKF109" s="272"/>
      <c r="AKG109" s="273"/>
      <c r="AKH109" s="274"/>
      <c r="AKI109" s="274"/>
      <c r="AKJ109"/>
      <c r="AKK109"/>
      <c r="AKL109" s="137"/>
      <c r="AKM109" s="275"/>
      <c r="AKN109" s="272"/>
      <c r="AKO109" s="272"/>
      <c r="AKP109" s="273"/>
      <c r="AKQ109" s="274"/>
      <c r="AKR109" s="274"/>
      <c r="AKS109"/>
      <c r="AKT109"/>
      <c r="AKU109" s="137"/>
      <c r="AKV109" s="275"/>
      <c r="AKW109" s="272"/>
      <c r="AKX109" s="272"/>
      <c r="AKY109" s="273"/>
      <c r="AKZ109" s="274"/>
      <c r="ALA109" s="274"/>
      <c r="ALB109"/>
      <c r="ALC109"/>
      <c r="ALD109" s="137"/>
      <c r="ALE109" s="275"/>
      <c r="ALF109" s="272"/>
      <c r="ALG109" s="272"/>
      <c r="ALH109" s="273"/>
      <c r="ALI109" s="274"/>
      <c r="ALJ109" s="274"/>
      <c r="ALK109"/>
      <c r="ALL109"/>
      <c r="ALM109" s="137"/>
      <c r="ALN109" s="275"/>
      <c r="ALO109" s="272"/>
      <c r="ALP109" s="272"/>
      <c r="ALQ109" s="273"/>
      <c r="ALR109" s="274"/>
      <c r="ALS109" s="274"/>
      <c r="ALT109"/>
      <c r="ALU109"/>
      <c r="ALV109" s="137"/>
      <c r="ALW109" s="275"/>
      <c r="ALX109" s="272"/>
      <c r="ALY109" s="272"/>
      <c r="ALZ109" s="273"/>
      <c r="AMA109" s="274"/>
      <c r="AMB109" s="274"/>
      <c r="AMC109"/>
      <c r="AMD109"/>
      <c r="AME109" s="137"/>
      <c r="AMF109" s="275"/>
      <c r="AMG109" s="272"/>
      <c r="AMH109" s="272"/>
      <c r="AMI109" s="273"/>
      <c r="AMJ109" s="274"/>
      <c r="AMK109" s="274"/>
      <c r="AML109"/>
      <c r="AMM109"/>
      <c r="AMN109" s="137"/>
      <c r="AMO109" s="275"/>
      <c r="AMP109" s="272"/>
      <c r="AMQ109" s="272"/>
      <c r="AMR109" s="273"/>
      <c r="AMS109" s="274"/>
      <c r="AMT109" s="274"/>
      <c r="AMU109"/>
      <c r="AMV109"/>
      <c r="AMW109" s="137"/>
      <c r="AMX109" s="275"/>
      <c r="AMY109" s="272"/>
      <c r="AMZ109" s="272"/>
      <c r="ANA109" s="273"/>
      <c r="ANB109" s="274"/>
      <c r="ANC109" s="274"/>
      <c r="AND109"/>
      <c r="ANE109"/>
      <c r="ANF109" s="137"/>
      <c r="ANG109" s="275"/>
      <c r="ANH109" s="272"/>
      <c r="ANI109" s="272"/>
      <c r="ANJ109" s="273"/>
      <c r="ANK109" s="274"/>
      <c r="ANL109" s="274"/>
      <c r="ANM109"/>
      <c r="ANN109"/>
      <c r="ANO109" s="137"/>
      <c r="ANP109" s="275"/>
      <c r="ANQ109" s="272"/>
      <c r="ANR109" s="272"/>
      <c r="ANS109" s="273"/>
      <c r="ANT109" s="274"/>
      <c r="ANU109" s="274"/>
      <c r="ANV109"/>
      <c r="ANW109"/>
      <c r="ANX109" s="137"/>
      <c r="ANY109" s="275"/>
      <c r="ANZ109" s="272"/>
      <c r="AOA109" s="272"/>
      <c r="AOB109" s="273"/>
      <c r="AOC109" s="274"/>
      <c r="AOD109" s="274"/>
      <c r="AOE109"/>
      <c r="AOF109"/>
      <c r="AOG109" s="137"/>
      <c r="AOH109" s="275"/>
      <c r="AOI109" s="272"/>
      <c r="AOJ109" s="272"/>
      <c r="AOK109" s="273"/>
      <c r="AOL109" s="274"/>
      <c r="AOM109" s="274"/>
      <c r="AON109"/>
      <c r="AOO109"/>
      <c r="AOP109" s="137"/>
      <c r="AOQ109" s="275"/>
      <c r="AOR109" s="272"/>
      <c r="AOS109" s="272"/>
      <c r="AOT109" s="273"/>
      <c r="AOU109" s="274"/>
      <c r="AOV109" s="274"/>
      <c r="AOW109"/>
      <c r="AOX109"/>
      <c r="AOY109" s="137"/>
      <c r="AOZ109" s="275"/>
      <c r="APA109" s="272"/>
      <c r="APB109" s="272"/>
      <c r="APC109" s="273"/>
      <c r="APD109" s="274"/>
      <c r="APE109" s="274"/>
      <c r="APF109"/>
      <c r="APG109"/>
      <c r="APH109" s="137"/>
      <c r="API109" s="275"/>
      <c r="APJ109" s="272"/>
      <c r="APK109" s="272"/>
      <c r="APL109" s="273"/>
      <c r="APM109" s="274"/>
      <c r="APN109" s="274"/>
      <c r="APO109"/>
      <c r="APP109"/>
      <c r="APQ109" s="137"/>
      <c r="APR109" s="275"/>
      <c r="APS109" s="272"/>
      <c r="APT109" s="272"/>
      <c r="APU109" s="273"/>
      <c r="APV109" s="274"/>
      <c r="APW109" s="274"/>
      <c r="APX109"/>
      <c r="APY109"/>
      <c r="APZ109" s="137"/>
      <c r="AQA109" s="275"/>
      <c r="AQB109" s="272"/>
      <c r="AQC109" s="272"/>
      <c r="AQD109" s="273"/>
      <c r="AQE109" s="274"/>
      <c r="AQF109" s="274"/>
      <c r="AQG109"/>
      <c r="AQH109"/>
      <c r="AQI109" s="137"/>
      <c r="AQJ109" s="275"/>
      <c r="AQK109" s="272"/>
      <c r="AQL109" s="272"/>
      <c r="AQM109" s="273"/>
      <c r="AQN109" s="274"/>
      <c r="AQO109" s="274"/>
      <c r="AQP109"/>
      <c r="AQQ109"/>
      <c r="AQR109" s="137"/>
      <c r="AQS109" s="275"/>
      <c r="AQT109" s="272"/>
      <c r="AQU109" s="272"/>
      <c r="AQV109" s="273"/>
      <c r="AQW109" s="274"/>
      <c r="AQX109" s="274"/>
      <c r="AQY109"/>
      <c r="AQZ109"/>
      <c r="ARA109" s="137"/>
      <c r="ARB109" s="275"/>
      <c r="ARC109" s="272"/>
      <c r="ARD109" s="272"/>
      <c r="ARE109" s="273"/>
      <c r="ARF109" s="274"/>
      <c r="ARG109" s="274"/>
      <c r="ARH109"/>
      <c r="ARI109"/>
      <c r="ARJ109" s="137"/>
      <c r="ARK109" s="275"/>
      <c r="ARL109" s="272"/>
      <c r="ARM109" s="272"/>
      <c r="ARN109" s="273"/>
      <c r="ARO109" s="274"/>
      <c r="ARP109" s="274"/>
      <c r="ARQ109"/>
      <c r="ARR109"/>
      <c r="ARS109" s="137"/>
      <c r="ART109" s="275"/>
      <c r="ARU109" s="272"/>
      <c r="ARV109" s="272"/>
      <c r="ARW109" s="273"/>
      <c r="ARX109" s="274"/>
      <c r="ARY109" s="274"/>
      <c r="ARZ109"/>
      <c r="ASA109"/>
      <c r="ASB109" s="137"/>
      <c r="ASC109" s="275"/>
      <c r="ASD109" s="272"/>
      <c r="ASE109" s="272"/>
      <c r="ASF109" s="273"/>
      <c r="ASG109" s="274"/>
      <c r="ASH109" s="274"/>
      <c r="ASI109"/>
      <c r="ASJ109"/>
      <c r="ASK109" s="137"/>
      <c r="ASL109" s="275"/>
      <c r="ASM109" s="272"/>
      <c r="ASN109" s="272"/>
      <c r="ASO109" s="273"/>
      <c r="ASP109" s="274"/>
      <c r="ASQ109" s="274"/>
      <c r="ASR109"/>
      <c r="ASS109"/>
      <c r="AST109" s="137"/>
      <c r="ASU109" s="275"/>
      <c r="ASV109" s="272"/>
      <c r="ASW109" s="272"/>
      <c r="ASX109" s="273"/>
      <c r="ASY109" s="274"/>
      <c r="ASZ109" s="274"/>
      <c r="ATA109"/>
      <c r="ATB109"/>
      <c r="ATC109" s="137"/>
      <c r="ATD109" s="275"/>
      <c r="ATE109" s="272"/>
      <c r="ATF109" s="272"/>
      <c r="ATG109" s="273"/>
      <c r="ATH109" s="274"/>
      <c r="ATI109" s="274"/>
      <c r="ATJ109"/>
      <c r="ATK109"/>
      <c r="ATL109" s="137"/>
      <c r="ATM109" s="275"/>
      <c r="ATN109" s="272"/>
      <c r="ATO109" s="272"/>
      <c r="ATP109" s="273"/>
      <c r="ATQ109" s="274"/>
      <c r="ATR109" s="274"/>
      <c r="ATS109"/>
      <c r="ATT109"/>
      <c r="ATU109" s="137"/>
      <c r="ATV109" s="275"/>
      <c r="ATW109" s="272"/>
      <c r="ATX109" s="272"/>
      <c r="ATY109" s="273"/>
      <c r="ATZ109" s="274"/>
      <c r="AUA109" s="274"/>
      <c r="AUB109"/>
      <c r="AUC109"/>
      <c r="AUD109" s="137"/>
      <c r="AUE109" s="275"/>
      <c r="AUF109" s="272"/>
      <c r="AUG109" s="272"/>
      <c r="AUH109" s="273"/>
      <c r="AUI109" s="274"/>
      <c r="AUJ109" s="274"/>
      <c r="AUK109"/>
      <c r="AUL109"/>
      <c r="AUM109" s="137"/>
      <c r="AUN109" s="275"/>
      <c r="AUO109" s="272"/>
      <c r="AUP109" s="272"/>
      <c r="AUQ109" s="273"/>
      <c r="AUR109" s="274"/>
      <c r="AUS109" s="274"/>
      <c r="AUT109"/>
      <c r="AUU109"/>
      <c r="AUV109" s="137"/>
      <c r="AUW109" s="275"/>
      <c r="AUX109" s="272"/>
      <c r="AUY109" s="272"/>
      <c r="AUZ109" s="273"/>
      <c r="AVA109" s="274"/>
      <c r="AVB109" s="274"/>
      <c r="AVC109"/>
      <c r="AVD109"/>
      <c r="AVE109" s="137"/>
      <c r="AVF109" s="275"/>
      <c r="AVG109" s="272"/>
      <c r="AVH109" s="272"/>
      <c r="AVI109" s="273"/>
      <c r="AVJ109" s="274"/>
      <c r="AVK109" s="274"/>
      <c r="AVL109"/>
      <c r="AVM109"/>
      <c r="AVN109" s="137"/>
      <c r="AVO109" s="275"/>
      <c r="AVP109" s="272"/>
      <c r="AVQ109" s="272"/>
      <c r="AVR109" s="273"/>
      <c r="AVS109" s="274"/>
      <c r="AVT109" s="274"/>
      <c r="AVU109"/>
      <c r="AVV109"/>
      <c r="AVW109" s="137"/>
      <c r="AVX109" s="275"/>
      <c r="AVY109" s="272"/>
      <c r="AVZ109" s="272"/>
      <c r="AWA109" s="273"/>
      <c r="AWB109" s="274"/>
      <c r="AWC109" s="274"/>
      <c r="AWD109"/>
      <c r="AWE109"/>
      <c r="AWF109" s="137"/>
      <c r="AWG109" s="275"/>
      <c r="AWH109" s="272"/>
      <c r="AWI109" s="272"/>
      <c r="AWJ109" s="273"/>
      <c r="AWK109" s="274"/>
      <c r="AWL109" s="274"/>
      <c r="AWM109"/>
      <c r="AWN109"/>
      <c r="AWO109" s="137"/>
      <c r="AWP109" s="275"/>
      <c r="AWQ109" s="272"/>
      <c r="AWR109" s="272"/>
      <c r="AWS109" s="273"/>
      <c r="AWT109" s="274"/>
      <c r="AWU109" s="274"/>
      <c r="AWV109"/>
      <c r="AWW109"/>
      <c r="AWX109" s="137"/>
      <c r="AWY109" s="275"/>
      <c r="AWZ109" s="272"/>
      <c r="AXA109" s="272"/>
      <c r="AXB109" s="273"/>
      <c r="AXC109" s="274"/>
      <c r="AXD109" s="274"/>
      <c r="AXE109"/>
      <c r="AXF109"/>
      <c r="AXG109" s="137"/>
      <c r="AXH109" s="275"/>
      <c r="AXI109" s="272"/>
      <c r="AXJ109" s="272"/>
      <c r="AXK109" s="273"/>
      <c r="AXL109" s="274"/>
      <c r="AXM109" s="274"/>
      <c r="AXN109"/>
      <c r="AXO109"/>
      <c r="AXP109" s="137"/>
      <c r="AXQ109" s="275"/>
      <c r="AXR109" s="272"/>
      <c r="AXS109" s="272"/>
      <c r="AXT109" s="273"/>
      <c r="AXU109" s="274"/>
      <c r="AXV109" s="274"/>
      <c r="AXW109"/>
      <c r="AXX109"/>
      <c r="AXY109" s="137"/>
      <c r="AXZ109" s="275"/>
      <c r="AYA109" s="272"/>
      <c r="AYB109" s="272"/>
      <c r="AYC109" s="273"/>
      <c r="AYD109" s="274"/>
      <c r="AYE109" s="274"/>
      <c r="AYF109"/>
      <c r="AYG109"/>
      <c r="AYH109" s="137"/>
      <c r="AYI109" s="275"/>
      <c r="AYJ109" s="272"/>
      <c r="AYK109" s="272"/>
      <c r="AYL109" s="273"/>
      <c r="AYM109" s="274"/>
      <c r="AYN109" s="274"/>
      <c r="AYO109"/>
      <c r="AYP109"/>
      <c r="AYQ109" s="137"/>
      <c r="AYR109" s="275"/>
      <c r="AYS109" s="272"/>
      <c r="AYT109" s="272"/>
      <c r="AYU109" s="273"/>
      <c r="AYV109" s="274"/>
      <c r="AYW109" s="274"/>
      <c r="AYX109"/>
      <c r="AYY109"/>
      <c r="AYZ109" s="137"/>
      <c r="AZA109" s="275"/>
      <c r="AZB109" s="272"/>
      <c r="AZC109" s="272"/>
      <c r="AZD109" s="273"/>
      <c r="AZE109" s="274"/>
      <c r="AZF109" s="274"/>
      <c r="AZG109"/>
      <c r="AZH109"/>
      <c r="AZI109" s="137"/>
      <c r="AZJ109" s="275"/>
      <c r="AZK109" s="272"/>
      <c r="AZL109" s="272"/>
      <c r="AZM109" s="273"/>
      <c r="AZN109" s="274"/>
      <c r="AZO109" s="274"/>
      <c r="AZP109"/>
      <c r="AZQ109"/>
      <c r="AZR109" s="137"/>
      <c r="AZS109" s="275"/>
      <c r="AZT109" s="272"/>
      <c r="AZU109" s="272"/>
      <c r="AZV109" s="273"/>
      <c r="AZW109" s="274"/>
      <c r="AZX109" s="274"/>
      <c r="AZY109"/>
      <c r="AZZ109"/>
      <c r="BAA109" s="137"/>
      <c r="BAB109" s="275"/>
      <c r="BAC109" s="272"/>
      <c r="BAD109" s="272"/>
      <c r="BAE109" s="273"/>
      <c r="BAF109" s="274"/>
      <c r="BAG109" s="274"/>
      <c r="BAH109"/>
      <c r="BAI109"/>
      <c r="BAJ109" s="137"/>
      <c r="BAK109" s="275"/>
      <c r="BAL109" s="272"/>
      <c r="BAM109" s="272"/>
      <c r="BAN109" s="273"/>
      <c r="BAO109" s="274"/>
      <c r="BAP109" s="274"/>
      <c r="BAQ109"/>
      <c r="BAR109"/>
      <c r="BAS109" s="137"/>
      <c r="BAT109" s="275"/>
      <c r="BAU109" s="272"/>
      <c r="BAV109" s="272"/>
      <c r="BAW109" s="273"/>
      <c r="BAX109" s="274"/>
      <c r="BAY109" s="274"/>
      <c r="BAZ109"/>
      <c r="BBA109"/>
      <c r="BBB109" s="137"/>
      <c r="BBC109" s="275"/>
      <c r="BBD109" s="272"/>
      <c r="BBE109" s="272"/>
      <c r="BBF109" s="273"/>
      <c r="BBG109" s="274"/>
      <c r="BBH109" s="274"/>
      <c r="BBI109"/>
      <c r="BBJ109"/>
      <c r="BBK109" s="137"/>
      <c r="BBL109" s="275"/>
      <c r="BBM109" s="272"/>
      <c r="BBN109" s="272"/>
      <c r="BBO109" s="273"/>
      <c r="BBP109" s="274"/>
      <c r="BBQ109" s="274"/>
      <c r="BBR109"/>
      <c r="BBS109"/>
      <c r="BBT109" s="137"/>
      <c r="BBU109" s="275"/>
      <c r="BBV109" s="272"/>
      <c r="BBW109" s="272"/>
      <c r="BBX109" s="273"/>
      <c r="BBY109" s="274"/>
      <c r="BBZ109" s="274"/>
      <c r="BCA109"/>
      <c r="BCB109"/>
      <c r="BCC109" s="137"/>
      <c r="BCD109" s="275"/>
      <c r="BCE109" s="272"/>
      <c r="BCF109" s="272"/>
      <c r="BCG109" s="273"/>
      <c r="BCH109" s="274"/>
      <c r="BCI109" s="274"/>
      <c r="BCJ109"/>
      <c r="BCK109"/>
      <c r="BCL109" s="137"/>
      <c r="BCM109" s="275"/>
      <c r="BCN109" s="272"/>
      <c r="BCO109" s="272"/>
      <c r="BCP109" s="273"/>
      <c r="BCQ109" s="274"/>
      <c r="BCR109" s="274"/>
      <c r="BCS109"/>
      <c r="BCT109"/>
      <c r="BCU109" s="137"/>
      <c r="BCV109" s="275"/>
      <c r="BCW109" s="272"/>
      <c r="BCX109" s="272"/>
      <c r="BCY109" s="273"/>
      <c r="BCZ109" s="274"/>
      <c r="BDA109" s="274"/>
      <c r="BDB109"/>
      <c r="BDC109"/>
      <c r="BDD109" s="137"/>
      <c r="BDE109" s="275"/>
      <c r="BDF109" s="272"/>
      <c r="BDG109" s="272"/>
      <c r="BDH109" s="273"/>
      <c r="BDI109" s="274"/>
      <c r="BDJ109" s="274"/>
      <c r="BDK109"/>
      <c r="BDL109"/>
      <c r="BDM109" s="137"/>
      <c r="BDN109" s="275"/>
      <c r="BDO109" s="272"/>
      <c r="BDP109" s="272"/>
      <c r="BDQ109" s="273"/>
      <c r="BDR109" s="274"/>
      <c r="BDS109" s="274"/>
      <c r="BDT109"/>
      <c r="BDU109"/>
      <c r="BDV109" s="137"/>
      <c r="BDW109" s="275"/>
      <c r="BDX109" s="272"/>
      <c r="BDY109" s="272"/>
      <c r="BDZ109" s="273"/>
      <c r="BEA109" s="274"/>
      <c r="BEB109" s="274"/>
      <c r="BEC109"/>
      <c r="BED109"/>
      <c r="BEE109" s="137"/>
      <c r="BEF109" s="275"/>
      <c r="BEG109" s="272"/>
      <c r="BEH109" s="272"/>
      <c r="BEI109" s="273"/>
      <c r="BEJ109" s="274"/>
      <c r="BEK109" s="274"/>
      <c r="BEL109"/>
      <c r="BEM109"/>
      <c r="BEN109" s="137"/>
      <c r="BEO109" s="275"/>
      <c r="BEP109" s="272"/>
      <c r="BEQ109" s="272"/>
      <c r="BER109" s="273"/>
      <c r="BES109" s="274"/>
      <c r="BET109" s="274"/>
      <c r="BEU109"/>
      <c r="BEV109"/>
      <c r="BEW109" s="137"/>
      <c r="BEX109" s="275"/>
      <c r="BEY109" s="272"/>
      <c r="BEZ109" s="272"/>
      <c r="BFA109" s="273"/>
      <c r="BFB109" s="274"/>
      <c r="BFC109" s="274"/>
      <c r="BFD109"/>
      <c r="BFE109"/>
      <c r="BFF109" s="137"/>
      <c r="BFG109" s="275"/>
      <c r="BFH109" s="272"/>
      <c r="BFI109" s="272"/>
      <c r="BFJ109" s="273"/>
      <c r="BFK109" s="274"/>
      <c r="BFL109" s="274"/>
      <c r="BFM109"/>
      <c r="BFN109"/>
      <c r="BFO109" s="137"/>
      <c r="BFP109" s="275"/>
      <c r="BFQ109" s="272"/>
      <c r="BFR109" s="272"/>
      <c r="BFS109" s="273"/>
      <c r="BFT109" s="274"/>
      <c r="BFU109" s="274"/>
      <c r="BFV109"/>
      <c r="BFW109"/>
      <c r="BFX109" s="137"/>
      <c r="BFY109" s="275"/>
      <c r="BFZ109" s="272"/>
      <c r="BGA109" s="272"/>
      <c r="BGB109" s="273"/>
      <c r="BGC109" s="274"/>
      <c r="BGD109" s="274"/>
      <c r="BGE109"/>
      <c r="BGF109"/>
      <c r="BGG109" s="137"/>
      <c r="BGH109" s="275"/>
      <c r="BGI109" s="272"/>
      <c r="BGJ109" s="272"/>
      <c r="BGK109" s="273"/>
      <c r="BGL109" s="274"/>
      <c r="BGM109" s="274"/>
      <c r="BGN109"/>
      <c r="BGO109"/>
      <c r="BGP109" s="137"/>
      <c r="BGQ109" s="275"/>
      <c r="BGR109" s="272"/>
      <c r="BGS109" s="272"/>
      <c r="BGT109" s="273"/>
      <c r="BGU109" s="274"/>
      <c r="BGV109" s="274"/>
      <c r="BGW109"/>
      <c r="BGX109"/>
      <c r="BGY109" s="137"/>
      <c r="BGZ109" s="275"/>
      <c r="BHA109" s="272"/>
      <c r="BHB109" s="272"/>
      <c r="BHC109" s="273"/>
      <c r="BHD109" s="274"/>
      <c r="BHE109" s="274"/>
      <c r="BHF109"/>
      <c r="BHG109"/>
      <c r="BHH109" s="137"/>
      <c r="BHI109" s="275"/>
      <c r="BHJ109" s="272"/>
      <c r="BHK109" s="272"/>
      <c r="BHL109" s="273"/>
      <c r="BHM109" s="274"/>
      <c r="BHN109" s="274"/>
      <c r="BHO109"/>
      <c r="BHP109"/>
      <c r="BHQ109" s="137"/>
      <c r="BHR109" s="275"/>
      <c r="BHS109" s="272"/>
      <c r="BHT109" s="272"/>
      <c r="BHU109" s="273"/>
      <c r="BHV109" s="274"/>
      <c r="BHW109" s="274"/>
      <c r="BHX109"/>
      <c r="BHY109"/>
      <c r="BHZ109" s="137"/>
      <c r="BIA109" s="275"/>
      <c r="BIB109" s="272"/>
      <c r="BIC109" s="272"/>
      <c r="BID109" s="273"/>
      <c r="BIE109" s="274"/>
      <c r="BIF109" s="274"/>
      <c r="BIG109"/>
      <c r="BIH109"/>
      <c r="BII109" s="137"/>
      <c r="BIJ109" s="275"/>
      <c r="BIK109" s="272"/>
      <c r="BIL109" s="272"/>
      <c r="BIM109" s="273"/>
      <c r="BIN109" s="274"/>
      <c r="BIO109" s="274"/>
      <c r="BIP109"/>
      <c r="BIQ109"/>
      <c r="BIR109" s="137"/>
      <c r="BIS109" s="275"/>
      <c r="BIT109" s="272"/>
      <c r="BIU109" s="272"/>
      <c r="BIV109" s="273"/>
      <c r="BIW109" s="274"/>
      <c r="BIX109" s="274"/>
      <c r="BIY109"/>
      <c r="BIZ109"/>
      <c r="BJA109" s="137"/>
      <c r="BJB109" s="275"/>
      <c r="BJC109" s="272"/>
      <c r="BJD109" s="272"/>
      <c r="BJE109" s="273"/>
      <c r="BJF109" s="274"/>
      <c r="BJG109" s="274"/>
      <c r="BJH109"/>
      <c r="BJI109"/>
      <c r="BJJ109" s="137"/>
      <c r="BJK109" s="275"/>
      <c r="BJL109" s="272"/>
      <c r="BJM109" s="272"/>
      <c r="BJN109" s="273"/>
      <c r="BJO109" s="274"/>
      <c r="BJP109" s="274"/>
      <c r="BJQ109"/>
      <c r="BJR109"/>
      <c r="BJS109" s="137"/>
      <c r="BJT109" s="275"/>
      <c r="BJU109" s="272"/>
      <c r="BJV109" s="272"/>
      <c r="BJW109" s="273"/>
      <c r="BJX109" s="274"/>
      <c r="BJY109" s="274"/>
      <c r="BJZ109"/>
      <c r="BKA109"/>
      <c r="BKB109" s="137"/>
      <c r="BKC109" s="275"/>
      <c r="BKD109" s="272"/>
      <c r="BKE109" s="272"/>
      <c r="BKF109" s="273"/>
      <c r="BKG109" s="274"/>
      <c r="BKH109" s="274"/>
      <c r="BKI109"/>
      <c r="BKJ109"/>
      <c r="BKK109" s="137"/>
      <c r="BKL109" s="275"/>
      <c r="BKM109" s="272"/>
      <c r="BKN109" s="272"/>
      <c r="BKO109" s="273"/>
      <c r="BKP109" s="274"/>
      <c r="BKQ109" s="274"/>
      <c r="BKR109"/>
      <c r="BKS109"/>
      <c r="BKT109" s="137"/>
      <c r="BKU109" s="275"/>
      <c r="BKV109" s="272"/>
      <c r="BKW109" s="272"/>
      <c r="BKX109" s="273"/>
      <c r="BKY109" s="274"/>
      <c r="BKZ109" s="274"/>
      <c r="BLA109"/>
      <c r="BLB109"/>
      <c r="BLC109" s="137"/>
      <c r="BLD109" s="275"/>
      <c r="BLE109" s="272"/>
      <c r="BLF109" s="272"/>
      <c r="BLG109" s="273"/>
      <c r="BLH109" s="274"/>
      <c r="BLI109" s="274"/>
      <c r="BLJ109"/>
      <c r="BLK109"/>
      <c r="BLL109" s="137"/>
      <c r="BLM109" s="275"/>
      <c r="BLN109" s="272"/>
      <c r="BLO109" s="272"/>
      <c r="BLP109" s="273"/>
      <c r="BLQ109" s="274"/>
      <c r="BLR109" s="274"/>
      <c r="BLS109"/>
      <c r="BLT109"/>
      <c r="BLU109" s="137"/>
      <c r="BLV109" s="275"/>
      <c r="BLW109" s="272"/>
      <c r="BLX109" s="272"/>
      <c r="BLY109" s="273"/>
      <c r="BLZ109" s="274"/>
      <c r="BMA109" s="274"/>
      <c r="BMB109"/>
      <c r="BMC109"/>
      <c r="BMD109" s="137"/>
      <c r="BME109" s="275"/>
      <c r="BMF109" s="272"/>
      <c r="BMG109" s="272"/>
      <c r="BMH109" s="273"/>
      <c r="BMI109" s="274"/>
      <c r="BMJ109" s="274"/>
      <c r="BMK109"/>
      <c r="BML109"/>
      <c r="BMM109" s="137"/>
      <c r="BMN109" s="275"/>
      <c r="BMO109" s="272"/>
      <c r="BMP109" s="272"/>
      <c r="BMQ109" s="273"/>
      <c r="BMR109" s="274"/>
      <c r="BMS109" s="274"/>
      <c r="BMT109"/>
      <c r="BMU109"/>
      <c r="BMV109" s="137"/>
      <c r="BMW109" s="275"/>
      <c r="BMX109" s="272"/>
      <c r="BMY109" s="272"/>
      <c r="BMZ109" s="273"/>
      <c r="BNA109" s="274"/>
      <c r="BNB109" s="274"/>
      <c r="BNC109"/>
      <c r="BND109"/>
      <c r="BNE109" s="137"/>
      <c r="BNF109" s="275"/>
      <c r="BNG109" s="272"/>
      <c r="BNH109" s="272"/>
      <c r="BNI109" s="273"/>
      <c r="BNJ109" s="274"/>
      <c r="BNK109" s="274"/>
      <c r="BNL109"/>
      <c r="BNM109"/>
      <c r="BNN109" s="137"/>
      <c r="BNO109" s="275"/>
      <c r="BNP109" s="272"/>
      <c r="BNQ109" s="272"/>
      <c r="BNR109" s="273"/>
      <c r="BNS109" s="274"/>
      <c r="BNT109" s="274"/>
      <c r="BNU109"/>
      <c r="BNV109"/>
      <c r="BNW109" s="137"/>
      <c r="BNX109" s="275"/>
      <c r="BNY109" s="272"/>
      <c r="BNZ109" s="272"/>
      <c r="BOA109" s="273"/>
      <c r="BOB109" s="274"/>
      <c r="BOC109" s="274"/>
      <c r="BOD109"/>
      <c r="BOE109"/>
      <c r="BOF109" s="137"/>
      <c r="BOG109" s="275"/>
      <c r="BOH109" s="272"/>
      <c r="BOI109" s="272"/>
      <c r="BOJ109" s="273"/>
      <c r="BOK109" s="274"/>
      <c r="BOL109" s="274"/>
      <c r="BOM109"/>
      <c r="BON109"/>
      <c r="BOO109" s="137"/>
      <c r="BOP109" s="275"/>
      <c r="BOQ109" s="272"/>
      <c r="BOR109" s="272"/>
      <c r="BOS109" s="273"/>
      <c r="BOT109" s="274"/>
      <c r="BOU109" s="274"/>
      <c r="BOV109"/>
      <c r="BOW109"/>
      <c r="BOX109" s="137"/>
      <c r="BOY109" s="275"/>
      <c r="BOZ109" s="272"/>
      <c r="BPA109" s="272"/>
      <c r="BPB109" s="273"/>
      <c r="BPC109" s="274"/>
      <c r="BPD109" s="274"/>
      <c r="BPE109"/>
      <c r="BPF109"/>
      <c r="BPG109" s="137"/>
      <c r="BPH109" s="275"/>
      <c r="BPI109" s="272"/>
      <c r="BPJ109" s="272"/>
      <c r="BPK109" s="273"/>
      <c r="BPL109" s="274"/>
      <c r="BPM109" s="274"/>
      <c r="BPN109"/>
      <c r="BPO109"/>
      <c r="BPP109" s="137"/>
      <c r="BPQ109" s="275"/>
      <c r="BPR109" s="272"/>
      <c r="BPS109" s="272"/>
      <c r="BPT109" s="273"/>
      <c r="BPU109" s="274"/>
      <c r="BPV109" s="274"/>
      <c r="BPW109"/>
      <c r="BPX109"/>
      <c r="BPY109" s="137"/>
      <c r="BPZ109" s="275"/>
      <c r="BQA109" s="272"/>
      <c r="BQB109" s="272"/>
      <c r="BQC109" s="273"/>
      <c r="BQD109" s="274"/>
      <c r="BQE109" s="274"/>
      <c r="BQF109"/>
      <c r="BQG109"/>
      <c r="BQH109" s="137"/>
      <c r="BQI109" s="275"/>
      <c r="BQJ109" s="272"/>
      <c r="BQK109" s="272"/>
      <c r="BQL109" s="273"/>
      <c r="BQM109" s="274"/>
      <c r="BQN109" s="274"/>
      <c r="BQO109"/>
      <c r="BQP109"/>
      <c r="BQQ109" s="137"/>
      <c r="BQR109" s="275"/>
      <c r="BQS109" s="272"/>
      <c r="BQT109" s="272"/>
      <c r="BQU109" s="273"/>
      <c r="BQV109" s="274"/>
      <c r="BQW109" s="274"/>
      <c r="BQX109"/>
      <c r="BQY109"/>
      <c r="BQZ109" s="137"/>
      <c r="BRA109" s="275"/>
      <c r="BRB109" s="272"/>
      <c r="BRC109" s="272"/>
      <c r="BRD109" s="273"/>
      <c r="BRE109" s="274"/>
      <c r="BRF109" s="274"/>
      <c r="BRG109"/>
      <c r="BRH109"/>
      <c r="BRI109" s="137"/>
      <c r="BRJ109" s="275"/>
      <c r="BRK109" s="272"/>
      <c r="BRL109" s="272"/>
      <c r="BRM109" s="273"/>
      <c r="BRN109" s="274"/>
      <c r="BRO109" s="274"/>
      <c r="BRP109"/>
      <c r="BRQ109"/>
      <c r="BRR109" s="137"/>
      <c r="BRS109" s="275"/>
      <c r="BRT109" s="272"/>
      <c r="BRU109" s="272"/>
      <c r="BRV109" s="273"/>
      <c r="BRW109" s="274"/>
      <c r="BRX109" s="274"/>
      <c r="BRY109"/>
      <c r="BRZ109"/>
      <c r="BSA109" s="137"/>
      <c r="BSB109" s="275"/>
      <c r="BSC109" s="272"/>
      <c r="BSD109" s="272"/>
      <c r="BSE109" s="273"/>
      <c r="BSF109" s="274"/>
      <c r="BSG109" s="274"/>
      <c r="BSH109"/>
      <c r="BSI109"/>
      <c r="BSJ109" s="137"/>
      <c r="BSK109" s="275"/>
      <c r="BSL109" s="272"/>
      <c r="BSM109" s="272"/>
      <c r="BSN109" s="273"/>
      <c r="BSO109" s="274"/>
      <c r="BSP109" s="274"/>
      <c r="BSQ109"/>
      <c r="BSR109"/>
      <c r="BSS109" s="137"/>
      <c r="BST109" s="275"/>
      <c r="BSU109" s="272"/>
      <c r="BSV109" s="272"/>
      <c r="BSW109" s="273"/>
      <c r="BSX109" s="274"/>
      <c r="BSY109" s="274"/>
      <c r="BSZ109"/>
      <c r="BTA109"/>
      <c r="BTB109" s="137"/>
      <c r="BTC109" s="275"/>
      <c r="BTD109" s="272"/>
      <c r="BTE109" s="272"/>
      <c r="BTF109" s="273"/>
      <c r="BTG109" s="274"/>
      <c r="BTH109" s="274"/>
      <c r="BTI109"/>
      <c r="BTJ109"/>
      <c r="BTK109" s="137"/>
      <c r="BTL109" s="275"/>
      <c r="BTM109" s="272"/>
      <c r="BTN109" s="272"/>
      <c r="BTO109" s="273"/>
      <c r="BTP109" s="274"/>
      <c r="BTQ109" s="274"/>
      <c r="BTR109"/>
      <c r="BTS109"/>
      <c r="BTT109" s="137"/>
      <c r="BTU109" s="275"/>
      <c r="BTV109" s="272"/>
      <c r="BTW109" s="272"/>
      <c r="BTX109" s="273"/>
      <c r="BTY109" s="274"/>
      <c r="BTZ109" s="274"/>
      <c r="BUA109"/>
      <c r="BUB109"/>
      <c r="BUC109" s="137"/>
      <c r="BUD109" s="275"/>
      <c r="BUE109" s="272"/>
      <c r="BUF109" s="272"/>
      <c r="BUG109" s="273"/>
      <c r="BUH109" s="274"/>
      <c r="BUI109" s="274"/>
      <c r="BUJ109"/>
      <c r="BUK109"/>
      <c r="BUL109" s="137"/>
      <c r="BUM109" s="275"/>
      <c r="BUN109" s="272"/>
      <c r="BUO109" s="272"/>
      <c r="BUP109" s="273"/>
      <c r="BUQ109" s="274"/>
      <c r="BUR109" s="274"/>
      <c r="BUS109"/>
      <c r="BUT109"/>
      <c r="BUU109" s="137"/>
      <c r="BUV109" s="275"/>
      <c r="BUW109" s="272"/>
      <c r="BUX109" s="272"/>
      <c r="BUY109" s="273"/>
      <c r="BUZ109" s="274"/>
      <c r="BVA109" s="274"/>
      <c r="BVB109"/>
      <c r="BVC109"/>
      <c r="BVD109" s="137"/>
      <c r="BVE109" s="275"/>
      <c r="BVF109" s="272"/>
      <c r="BVG109" s="272"/>
      <c r="BVH109" s="273"/>
      <c r="BVI109" s="274"/>
      <c r="BVJ109" s="274"/>
      <c r="BVK109"/>
      <c r="BVL109"/>
      <c r="BVM109" s="137"/>
      <c r="BVN109" s="275"/>
      <c r="BVO109" s="272"/>
      <c r="BVP109" s="272"/>
      <c r="BVQ109" s="273"/>
      <c r="BVR109" s="274"/>
      <c r="BVS109" s="274"/>
      <c r="BVT109"/>
      <c r="BVU109"/>
      <c r="BVV109" s="137"/>
      <c r="BVW109" s="275"/>
      <c r="BVX109" s="272"/>
      <c r="BVY109" s="272"/>
      <c r="BVZ109" s="273"/>
      <c r="BWA109" s="274"/>
      <c r="BWB109" s="274"/>
      <c r="BWC109"/>
      <c r="BWD109"/>
      <c r="BWE109" s="137"/>
      <c r="BWF109" s="275"/>
      <c r="BWG109" s="272"/>
      <c r="BWH109" s="272"/>
      <c r="BWI109" s="273"/>
      <c r="BWJ109" s="274"/>
      <c r="BWK109" s="274"/>
      <c r="BWL109"/>
      <c r="BWM109"/>
      <c r="BWN109" s="137"/>
      <c r="BWO109" s="275"/>
      <c r="BWP109" s="272"/>
      <c r="BWQ109" s="272"/>
      <c r="BWR109" s="273"/>
      <c r="BWS109" s="274"/>
      <c r="BWT109" s="274"/>
      <c r="BWU109"/>
      <c r="BWV109"/>
      <c r="BWW109" s="137"/>
      <c r="BWX109" s="275"/>
      <c r="BWY109" s="272"/>
      <c r="BWZ109" s="272"/>
      <c r="BXA109" s="273"/>
      <c r="BXB109" s="274"/>
      <c r="BXC109" s="274"/>
      <c r="BXD109"/>
      <c r="BXE109"/>
      <c r="BXF109" s="137"/>
      <c r="BXG109" s="275"/>
      <c r="BXH109" s="272"/>
      <c r="BXI109" s="272"/>
      <c r="BXJ109" s="273"/>
      <c r="BXK109" s="274"/>
      <c r="BXL109" s="274"/>
      <c r="BXM109"/>
      <c r="BXN109"/>
      <c r="BXO109" s="137"/>
      <c r="BXP109" s="275"/>
      <c r="BXQ109" s="272"/>
      <c r="BXR109" s="272"/>
      <c r="BXS109" s="273"/>
      <c r="BXT109" s="274"/>
      <c r="BXU109" s="274"/>
      <c r="BXV109"/>
      <c r="BXW109"/>
      <c r="BXX109" s="137"/>
      <c r="BXY109" s="275"/>
      <c r="BXZ109" s="272"/>
      <c r="BYA109" s="272"/>
      <c r="BYB109" s="273"/>
      <c r="BYC109" s="274"/>
      <c r="BYD109" s="274"/>
      <c r="BYE109"/>
      <c r="BYF109"/>
      <c r="BYG109" s="137"/>
      <c r="BYH109" s="275"/>
      <c r="BYI109" s="272"/>
      <c r="BYJ109" s="272"/>
      <c r="BYK109" s="273"/>
      <c r="BYL109" s="274"/>
      <c r="BYM109" s="274"/>
      <c r="BYN109"/>
      <c r="BYO109"/>
      <c r="BYP109" s="137"/>
      <c r="BYQ109" s="275"/>
      <c r="BYR109" s="272"/>
      <c r="BYS109" s="272"/>
      <c r="BYT109" s="273"/>
      <c r="BYU109" s="274"/>
      <c r="BYV109" s="274"/>
      <c r="BYW109"/>
      <c r="BYX109"/>
      <c r="BYY109" s="137"/>
      <c r="BYZ109" s="275"/>
      <c r="BZA109" s="272"/>
      <c r="BZB109" s="272"/>
      <c r="BZC109" s="273"/>
      <c r="BZD109" s="274"/>
      <c r="BZE109" s="274"/>
      <c r="BZF109"/>
      <c r="BZG109"/>
      <c r="BZH109" s="137"/>
      <c r="BZI109" s="275"/>
      <c r="BZJ109" s="272"/>
      <c r="BZK109" s="272"/>
      <c r="BZL109" s="273"/>
      <c r="BZM109" s="274"/>
      <c r="BZN109" s="274"/>
      <c r="BZO109"/>
      <c r="BZP109"/>
      <c r="BZQ109" s="137"/>
      <c r="BZR109" s="275"/>
      <c r="BZS109" s="272"/>
      <c r="BZT109" s="272"/>
      <c r="BZU109" s="273"/>
      <c r="BZV109" s="274"/>
      <c r="BZW109" s="274"/>
      <c r="BZX109"/>
      <c r="BZY109"/>
      <c r="BZZ109" s="137"/>
      <c r="CAA109" s="275"/>
      <c r="CAB109" s="272"/>
      <c r="CAC109" s="272"/>
      <c r="CAD109" s="273"/>
      <c r="CAE109" s="274"/>
      <c r="CAF109" s="274"/>
      <c r="CAG109"/>
      <c r="CAH109"/>
      <c r="CAI109" s="137"/>
      <c r="CAJ109" s="275"/>
      <c r="CAK109" s="272"/>
      <c r="CAL109" s="272"/>
      <c r="CAM109" s="273"/>
      <c r="CAN109" s="274"/>
      <c r="CAO109" s="274"/>
      <c r="CAP109"/>
      <c r="CAQ109"/>
      <c r="CAR109" s="137"/>
      <c r="CAS109" s="275"/>
      <c r="CAT109" s="272"/>
      <c r="CAU109" s="272"/>
      <c r="CAV109" s="273"/>
      <c r="CAW109" s="274"/>
      <c r="CAX109" s="274"/>
      <c r="CAY109"/>
      <c r="CAZ109"/>
      <c r="CBA109" s="137"/>
      <c r="CBB109" s="275"/>
      <c r="CBC109" s="272"/>
      <c r="CBD109" s="272"/>
      <c r="CBE109" s="273"/>
      <c r="CBF109" s="274"/>
      <c r="CBG109" s="274"/>
      <c r="CBH109"/>
      <c r="CBI109"/>
      <c r="CBJ109" s="137"/>
      <c r="CBK109" s="275"/>
      <c r="CBL109" s="272"/>
      <c r="CBM109" s="272"/>
      <c r="CBN109" s="273"/>
      <c r="CBO109" s="274"/>
      <c r="CBP109" s="274"/>
      <c r="CBQ109"/>
      <c r="CBR109"/>
      <c r="CBS109" s="137"/>
      <c r="CBT109" s="275"/>
      <c r="CBU109" s="272"/>
      <c r="CBV109" s="272"/>
      <c r="CBW109" s="273"/>
      <c r="CBX109" s="274"/>
      <c r="CBY109" s="274"/>
      <c r="CBZ109"/>
      <c r="CCA109"/>
      <c r="CCB109" s="137"/>
      <c r="CCC109" s="275"/>
      <c r="CCD109" s="272"/>
      <c r="CCE109" s="272"/>
      <c r="CCF109" s="273"/>
      <c r="CCG109" s="274"/>
      <c r="CCH109" s="274"/>
      <c r="CCI109"/>
      <c r="CCJ109"/>
      <c r="CCK109" s="137"/>
      <c r="CCL109" s="275"/>
      <c r="CCM109" s="272"/>
      <c r="CCN109" s="272"/>
      <c r="CCO109" s="273"/>
      <c r="CCP109" s="274"/>
      <c r="CCQ109" s="274"/>
      <c r="CCR109"/>
      <c r="CCS109"/>
      <c r="CCT109" s="137"/>
      <c r="CCU109" s="275"/>
      <c r="CCV109" s="272"/>
      <c r="CCW109" s="272"/>
      <c r="CCX109" s="273"/>
      <c r="CCY109" s="274"/>
      <c r="CCZ109" s="274"/>
      <c r="CDA109"/>
      <c r="CDB109"/>
      <c r="CDC109" s="137"/>
      <c r="CDD109" s="275"/>
      <c r="CDE109" s="272"/>
      <c r="CDF109" s="272"/>
      <c r="CDG109" s="273"/>
      <c r="CDH109" s="274"/>
      <c r="CDI109" s="274"/>
      <c r="CDJ109"/>
      <c r="CDK109"/>
      <c r="CDL109" s="137"/>
      <c r="CDM109" s="275"/>
      <c r="CDN109" s="272"/>
      <c r="CDO109" s="272"/>
      <c r="CDP109" s="273"/>
      <c r="CDQ109" s="274"/>
      <c r="CDR109" s="274"/>
      <c r="CDS109"/>
      <c r="CDT109"/>
      <c r="CDU109" s="137"/>
      <c r="CDV109" s="275"/>
      <c r="CDW109" s="272"/>
      <c r="CDX109" s="272"/>
      <c r="CDY109" s="273"/>
      <c r="CDZ109" s="274"/>
      <c r="CEA109" s="274"/>
      <c r="CEB109"/>
      <c r="CEC109"/>
      <c r="CED109" s="137"/>
      <c r="CEE109" s="275"/>
      <c r="CEF109" s="272"/>
      <c r="CEG109" s="272"/>
      <c r="CEH109" s="273"/>
      <c r="CEI109" s="274"/>
      <c r="CEJ109" s="274"/>
      <c r="CEK109"/>
      <c r="CEL109"/>
      <c r="CEM109" s="137"/>
      <c r="CEN109" s="275"/>
      <c r="CEO109" s="272"/>
      <c r="CEP109" s="272"/>
      <c r="CEQ109" s="273"/>
      <c r="CER109" s="274"/>
      <c r="CES109" s="274"/>
      <c r="CET109"/>
      <c r="CEU109"/>
      <c r="CEV109" s="137"/>
      <c r="CEW109" s="275"/>
      <c r="CEX109" s="272"/>
      <c r="CEY109" s="272"/>
      <c r="CEZ109" s="273"/>
      <c r="CFA109" s="274"/>
      <c r="CFB109" s="274"/>
      <c r="CFC109"/>
      <c r="CFD109"/>
      <c r="CFE109" s="137"/>
      <c r="CFF109" s="275"/>
      <c r="CFG109" s="272"/>
      <c r="CFH109" s="272"/>
      <c r="CFI109" s="273"/>
      <c r="CFJ109" s="274"/>
      <c r="CFK109" s="274"/>
      <c r="CFL109"/>
      <c r="CFM109"/>
      <c r="CFN109" s="137"/>
      <c r="CFO109" s="275"/>
      <c r="CFP109" s="272"/>
      <c r="CFQ109" s="272"/>
      <c r="CFR109" s="273"/>
      <c r="CFS109" s="274"/>
      <c r="CFT109" s="274"/>
      <c r="CFU109"/>
      <c r="CFV109"/>
      <c r="CFW109" s="137"/>
      <c r="CFX109" s="275"/>
      <c r="CFY109" s="272"/>
      <c r="CFZ109" s="272"/>
      <c r="CGA109" s="273"/>
      <c r="CGB109" s="274"/>
      <c r="CGC109" s="274"/>
      <c r="CGD109"/>
      <c r="CGE109"/>
      <c r="CGF109" s="137"/>
      <c r="CGG109" s="275"/>
      <c r="CGH109" s="272"/>
      <c r="CGI109" s="272"/>
      <c r="CGJ109" s="273"/>
      <c r="CGK109" s="274"/>
      <c r="CGL109" s="274"/>
      <c r="CGM109"/>
      <c r="CGN109"/>
      <c r="CGO109" s="137"/>
      <c r="CGP109" s="275"/>
      <c r="CGQ109" s="272"/>
      <c r="CGR109" s="272"/>
      <c r="CGS109" s="273"/>
      <c r="CGT109" s="274"/>
      <c r="CGU109" s="274"/>
      <c r="CGV109"/>
      <c r="CGW109"/>
      <c r="CGX109" s="137"/>
      <c r="CGY109" s="275"/>
      <c r="CGZ109" s="272"/>
      <c r="CHA109" s="272"/>
      <c r="CHB109" s="273"/>
      <c r="CHC109" s="274"/>
      <c r="CHD109" s="274"/>
      <c r="CHE109"/>
      <c r="CHF109"/>
      <c r="CHG109" s="137"/>
      <c r="CHH109" s="275"/>
      <c r="CHI109" s="272"/>
      <c r="CHJ109" s="272"/>
      <c r="CHK109" s="273"/>
      <c r="CHL109" s="274"/>
      <c r="CHM109" s="274"/>
      <c r="CHN109"/>
      <c r="CHO109"/>
      <c r="CHP109" s="137"/>
      <c r="CHQ109" s="275"/>
      <c r="CHR109" s="272"/>
      <c r="CHS109" s="272"/>
      <c r="CHT109" s="273"/>
      <c r="CHU109" s="274"/>
      <c r="CHV109" s="274"/>
      <c r="CHW109"/>
      <c r="CHX109"/>
      <c r="CHY109" s="137"/>
      <c r="CHZ109" s="275"/>
      <c r="CIA109" s="272"/>
      <c r="CIB109" s="272"/>
      <c r="CIC109" s="273"/>
      <c r="CID109" s="274"/>
      <c r="CIE109" s="274"/>
      <c r="CIF109"/>
      <c r="CIG109"/>
      <c r="CIH109" s="137"/>
      <c r="CII109" s="275"/>
      <c r="CIJ109" s="272"/>
      <c r="CIK109" s="272"/>
      <c r="CIL109" s="273"/>
      <c r="CIM109" s="274"/>
      <c r="CIN109" s="274"/>
      <c r="CIO109"/>
      <c r="CIP109"/>
      <c r="CIQ109" s="137"/>
      <c r="CIR109" s="275"/>
      <c r="CIS109" s="272"/>
      <c r="CIT109" s="272"/>
      <c r="CIU109" s="273"/>
      <c r="CIV109" s="274"/>
      <c r="CIW109" s="274"/>
      <c r="CIX109"/>
      <c r="CIY109"/>
      <c r="CIZ109" s="137"/>
      <c r="CJA109" s="275"/>
      <c r="CJB109" s="272"/>
      <c r="CJC109" s="272"/>
      <c r="CJD109" s="273"/>
      <c r="CJE109" s="274"/>
      <c r="CJF109" s="274"/>
      <c r="CJG109"/>
      <c r="CJH109"/>
      <c r="CJI109" s="137"/>
      <c r="CJJ109" s="275"/>
      <c r="CJK109" s="272"/>
      <c r="CJL109" s="272"/>
      <c r="CJM109" s="273"/>
      <c r="CJN109" s="274"/>
      <c r="CJO109" s="274"/>
      <c r="CJP109"/>
      <c r="CJQ109"/>
      <c r="CJR109" s="137"/>
      <c r="CJS109" s="275"/>
      <c r="CJT109" s="272"/>
      <c r="CJU109" s="272"/>
      <c r="CJV109" s="273"/>
      <c r="CJW109" s="274"/>
      <c r="CJX109" s="274"/>
      <c r="CJY109"/>
      <c r="CJZ109"/>
      <c r="CKA109" s="137"/>
      <c r="CKB109" s="275"/>
      <c r="CKC109" s="272"/>
      <c r="CKD109" s="272"/>
      <c r="CKE109" s="273"/>
      <c r="CKF109" s="274"/>
      <c r="CKG109" s="274"/>
      <c r="CKH109"/>
      <c r="CKI109"/>
      <c r="CKJ109" s="137"/>
      <c r="CKK109" s="275"/>
      <c r="CKL109" s="272"/>
      <c r="CKM109" s="272"/>
      <c r="CKN109" s="273"/>
      <c r="CKO109" s="274"/>
      <c r="CKP109" s="274"/>
      <c r="CKQ109"/>
      <c r="CKR109"/>
      <c r="CKS109" s="137"/>
      <c r="CKT109" s="275"/>
      <c r="CKU109" s="272"/>
      <c r="CKV109" s="272"/>
      <c r="CKW109" s="273"/>
      <c r="CKX109" s="274"/>
      <c r="CKY109" s="274"/>
      <c r="CKZ109"/>
      <c r="CLA109"/>
      <c r="CLB109" s="137"/>
      <c r="CLC109" s="275"/>
      <c r="CLD109" s="272"/>
      <c r="CLE109" s="272"/>
      <c r="CLF109" s="273"/>
      <c r="CLG109" s="274"/>
      <c r="CLH109" s="274"/>
      <c r="CLI109"/>
      <c r="CLJ109"/>
      <c r="CLK109" s="137"/>
      <c r="CLL109" s="275"/>
      <c r="CLM109" s="272"/>
      <c r="CLN109" s="272"/>
      <c r="CLO109" s="273"/>
      <c r="CLP109" s="274"/>
      <c r="CLQ109" s="274"/>
      <c r="CLR109"/>
      <c r="CLS109"/>
      <c r="CLT109" s="137"/>
      <c r="CLU109" s="275"/>
      <c r="CLV109" s="272"/>
      <c r="CLW109" s="272"/>
      <c r="CLX109" s="273"/>
      <c r="CLY109" s="274"/>
      <c r="CLZ109" s="274"/>
      <c r="CMA109"/>
      <c r="CMB109"/>
      <c r="CMC109" s="137"/>
      <c r="CMD109" s="275"/>
      <c r="CME109" s="272"/>
      <c r="CMF109" s="272"/>
      <c r="CMG109" s="273"/>
      <c r="CMH109" s="274"/>
      <c r="CMI109" s="274"/>
      <c r="CMJ109"/>
      <c r="CMK109"/>
      <c r="CML109" s="137"/>
      <c r="CMM109" s="275"/>
      <c r="CMN109" s="272"/>
      <c r="CMO109" s="272"/>
      <c r="CMP109" s="273"/>
      <c r="CMQ109" s="274"/>
      <c r="CMR109" s="274"/>
      <c r="CMS109"/>
      <c r="CMT109"/>
      <c r="CMU109" s="137"/>
      <c r="CMV109" s="275"/>
      <c r="CMW109" s="272"/>
      <c r="CMX109" s="272"/>
      <c r="CMY109" s="273"/>
      <c r="CMZ109" s="274"/>
      <c r="CNA109" s="274"/>
      <c r="CNB109"/>
      <c r="CNC109"/>
      <c r="CND109" s="137"/>
      <c r="CNE109" s="275"/>
      <c r="CNF109" s="272"/>
      <c r="CNG109" s="272"/>
      <c r="CNH109" s="273"/>
      <c r="CNI109" s="274"/>
      <c r="CNJ109" s="274"/>
      <c r="CNK109"/>
      <c r="CNL109"/>
      <c r="CNM109" s="137"/>
      <c r="CNN109" s="275"/>
      <c r="CNO109" s="272"/>
      <c r="CNP109" s="272"/>
      <c r="CNQ109" s="273"/>
      <c r="CNR109" s="274"/>
      <c r="CNS109" s="274"/>
      <c r="CNT109"/>
      <c r="CNU109"/>
      <c r="CNV109" s="137"/>
      <c r="CNW109" s="275"/>
      <c r="CNX109" s="272"/>
      <c r="CNY109" s="272"/>
      <c r="CNZ109" s="273"/>
      <c r="COA109" s="274"/>
      <c r="COB109" s="274"/>
      <c r="COC109"/>
      <c r="COD109"/>
      <c r="COE109" s="137"/>
      <c r="COF109" s="275"/>
      <c r="COG109" s="272"/>
      <c r="COH109" s="272"/>
      <c r="COI109" s="273"/>
      <c r="COJ109" s="274"/>
      <c r="COK109" s="274"/>
      <c r="COL109"/>
      <c r="COM109"/>
      <c r="CON109" s="137"/>
      <c r="COO109" s="275"/>
      <c r="COP109" s="272"/>
      <c r="COQ109" s="272"/>
      <c r="COR109" s="273"/>
      <c r="COS109" s="274"/>
      <c r="COT109" s="274"/>
      <c r="COU109"/>
      <c r="COV109"/>
      <c r="COW109" s="137"/>
      <c r="COX109" s="275"/>
      <c r="COY109" s="272"/>
      <c r="COZ109" s="272"/>
      <c r="CPA109" s="273"/>
      <c r="CPB109" s="274"/>
      <c r="CPC109" s="274"/>
      <c r="CPD109"/>
      <c r="CPE109"/>
      <c r="CPF109" s="137"/>
      <c r="CPG109" s="275"/>
      <c r="CPH109" s="272"/>
      <c r="CPI109" s="272"/>
      <c r="CPJ109" s="273"/>
      <c r="CPK109" s="274"/>
      <c r="CPL109" s="274"/>
      <c r="CPM109"/>
      <c r="CPN109"/>
      <c r="CPO109" s="137"/>
      <c r="CPP109" s="275"/>
      <c r="CPQ109" s="272"/>
      <c r="CPR109" s="272"/>
      <c r="CPS109" s="273"/>
      <c r="CPT109" s="274"/>
      <c r="CPU109" s="274"/>
      <c r="CPV109"/>
      <c r="CPW109"/>
      <c r="CPX109" s="137"/>
      <c r="CPY109" s="275"/>
      <c r="CPZ109" s="272"/>
      <c r="CQA109" s="272"/>
      <c r="CQB109" s="273"/>
      <c r="CQC109" s="274"/>
      <c r="CQD109" s="274"/>
      <c r="CQE109"/>
      <c r="CQF109"/>
      <c r="CQG109" s="137"/>
      <c r="CQH109" s="275"/>
      <c r="CQI109" s="272"/>
      <c r="CQJ109" s="272"/>
      <c r="CQK109" s="273"/>
      <c r="CQL109" s="274"/>
      <c r="CQM109" s="274"/>
      <c r="CQN109"/>
      <c r="CQO109"/>
      <c r="CQP109" s="137"/>
      <c r="CQQ109" s="275"/>
      <c r="CQR109" s="272"/>
      <c r="CQS109" s="272"/>
      <c r="CQT109" s="273"/>
      <c r="CQU109" s="274"/>
      <c r="CQV109" s="274"/>
      <c r="CQW109"/>
      <c r="CQX109"/>
      <c r="CQY109" s="137"/>
      <c r="CQZ109" s="275"/>
      <c r="CRA109" s="272"/>
      <c r="CRB109" s="272"/>
      <c r="CRC109" s="273"/>
      <c r="CRD109" s="274"/>
      <c r="CRE109" s="274"/>
      <c r="CRF109"/>
      <c r="CRG109"/>
      <c r="CRH109" s="137"/>
      <c r="CRI109" s="275"/>
      <c r="CRJ109" s="272"/>
      <c r="CRK109" s="272"/>
      <c r="CRL109" s="273"/>
      <c r="CRM109" s="274"/>
      <c r="CRN109" s="274"/>
      <c r="CRO109"/>
      <c r="CRP109"/>
      <c r="CRQ109" s="137"/>
      <c r="CRR109" s="275"/>
      <c r="CRS109" s="272"/>
      <c r="CRT109" s="272"/>
      <c r="CRU109" s="273"/>
      <c r="CRV109" s="274"/>
      <c r="CRW109" s="274"/>
      <c r="CRX109"/>
      <c r="CRY109"/>
      <c r="CRZ109" s="137"/>
      <c r="CSA109" s="275"/>
      <c r="CSB109" s="272"/>
      <c r="CSC109" s="272"/>
      <c r="CSD109" s="273"/>
      <c r="CSE109" s="274"/>
      <c r="CSF109" s="274"/>
      <c r="CSG109"/>
      <c r="CSH109"/>
      <c r="CSI109" s="137"/>
      <c r="CSJ109" s="275"/>
      <c r="CSK109" s="272"/>
      <c r="CSL109" s="272"/>
      <c r="CSM109" s="273"/>
      <c r="CSN109" s="274"/>
      <c r="CSO109" s="274"/>
      <c r="CSP109"/>
      <c r="CSQ109"/>
      <c r="CSR109" s="137"/>
      <c r="CSS109" s="275"/>
      <c r="CST109" s="272"/>
      <c r="CSU109" s="272"/>
      <c r="CSV109" s="273"/>
      <c r="CSW109" s="274"/>
      <c r="CSX109" s="274"/>
      <c r="CSY109"/>
      <c r="CSZ109"/>
      <c r="CTA109" s="137"/>
      <c r="CTB109" s="275"/>
      <c r="CTC109" s="272"/>
      <c r="CTD109" s="272"/>
      <c r="CTE109" s="273"/>
      <c r="CTF109" s="274"/>
      <c r="CTG109" s="274"/>
      <c r="CTH109"/>
      <c r="CTI109"/>
      <c r="CTJ109" s="137"/>
      <c r="CTK109" s="275"/>
      <c r="CTL109" s="272"/>
      <c r="CTM109" s="272"/>
      <c r="CTN109" s="273"/>
      <c r="CTO109" s="274"/>
      <c r="CTP109" s="274"/>
      <c r="CTQ109"/>
      <c r="CTR109"/>
      <c r="CTS109" s="137"/>
      <c r="CTT109" s="275"/>
      <c r="CTU109" s="272"/>
      <c r="CTV109" s="272"/>
      <c r="CTW109" s="273"/>
      <c r="CTX109" s="274"/>
      <c r="CTY109" s="274"/>
      <c r="CTZ109"/>
      <c r="CUA109"/>
      <c r="CUB109" s="137"/>
      <c r="CUC109" s="275"/>
      <c r="CUD109" s="272"/>
      <c r="CUE109" s="272"/>
      <c r="CUF109" s="273"/>
      <c r="CUG109" s="274"/>
      <c r="CUH109" s="274"/>
      <c r="CUI109"/>
      <c r="CUJ109"/>
      <c r="CUK109" s="137"/>
      <c r="CUL109" s="275"/>
      <c r="CUM109" s="272"/>
      <c r="CUN109" s="272"/>
      <c r="CUO109" s="273"/>
      <c r="CUP109" s="274"/>
      <c r="CUQ109" s="274"/>
      <c r="CUR109"/>
      <c r="CUS109"/>
      <c r="CUT109" s="137"/>
      <c r="CUU109" s="275"/>
      <c r="CUV109" s="272"/>
      <c r="CUW109" s="272"/>
      <c r="CUX109" s="273"/>
      <c r="CUY109" s="274"/>
      <c r="CUZ109" s="274"/>
      <c r="CVA109"/>
      <c r="CVB109"/>
      <c r="CVC109" s="137"/>
      <c r="CVD109" s="275"/>
      <c r="CVE109" s="272"/>
      <c r="CVF109" s="272"/>
      <c r="CVG109" s="273"/>
      <c r="CVH109" s="274"/>
      <c r="CVI109" s="274"/>
      <c r="CVJ109"/>
      <c r="CVK109"/>
      <c r="CVL109" s="137"/>
      <c r="CVM109" s="275"/>
      <c r="CVN109" s="272"/>
      <c r="CVO109" s="272"/>
      <c r="CVP109" s="273"/>
      <c r="CVQ109" s="274"/>
      <c r="CVR109" s="274"/>
      <c r="CVS109"/>
      <c r="CVT109"/>
      <c r="CVU109" s="137"/>
      <c r="CVV109" s="275"/>
      <c r="CVW109" s="272"/>
      <c r="CVX109" s="272"/>
      <c r="CVY109" s="273"/>
      <c r="CVZ109" s="274"/>
      <c r="CWA109" s="274"/>
      <c r="CWB109"/>
      <c r="CWC109"/>
      <c r="CWD109" s="137"/>
      <c r="CWE109" s="275"/>
      <c r="CWF109" s="272"/>
      <c r="CWG109" s="272"/>
      <c r="CWH109" s="273"/>
      <c r="CWI109" s="274"/>
      <c r="CWJ109" s="274"/>
      <c r="CWK109"/>
      <c r="CWL109"/>
      <c r="CWM109" s="137"/>
      <c r="CWN109" s="275"/>
      <c r="CWO109" s="272"/>
      <c r="CWP109" s="272"/>
      <c r="CWQ109" s="273"/>
      <c r="CWR109" s="274"/>
      <c r="CWS109" s="274"/>
      <c r="CWT109"/>
      <c r="CWU109"/>
      <c r="CWV109" s="137"/>
      <c r="CWW109" s="275"/>
      <c r="CWX109" s="272"/>
      <c r="CWY109" s="272"/>
      <c r="CWZ109" s="273"/>
      <c r="CXA109" s="274"/>
      <c r="CXB109" s="274"/>
      <c r="CXC109"/>
      <c r="CXD109"/>
      <c r="CXE109" s="137"/>
      <c r="CXF109" s="275"/>
      <c r="CXG109" s="272"/>
      <c r="CXH109" s="272"/>
      <c r="CXI109" s="273"/>
      <c r="CXJ109" s="274"/>
      <c r="CXK109" s="274"/>
      <c r="CXL109"/>
      <c r="CXM109"/>
      <c r="CXN109" s="137"/>
      <c r="CXO109" s="275"/>
      <c r="CXP109" s="272"/>
      <c r="CXQ109" s="272"/>
      <c r="CXR109" s="273"/>
      <c r="CXS109" s="274"/>
      <c r="CXT109" s="274"/>
      <c r="CXU109"/>
      <c r="CXV109"/>
      <c r="CXW109" s="137"/>
      <c r="CXX109" s="275"/>
      <c r="CXY109" s="272"/>
      <c r="CXZ109" s="272"/>
      <c r="CYA109" s="273"/>
      <c r="CYB109" s="274"/>
      <c r="CYC109" s="274"/>
      <c r="CYD109"/>
      <c r="CYE109"/>
      <c r="CYF109" s="137"/>
      <c r="CYG109" s="275"/>
      <c r="CYH109" s="272"/>
      <c r="CYI109" s="272"/>
      <c r="CYJ109" s="273"/>
      <c r="CYK109" s="274"/>
      <c r="CYL109" s="274"/>
      <c r="CYM109"/>
      <c r="CYN109"/>
      <c r="CYO109" s="137"/>
      <c r="CYP109" s="275"/>
      <c r="CYQ109" s="272"/>
      <c r="CYR109" s="272"/>
      <c r="CYS109" s="273"/>
      <c r="CYT109" s="274"/>
      <c r="CYU109" s="274"/>
      <c r="CYV109"/>
      <c r="CYW109"/>
      <c r="CYX109" s="137"/>
      <c r="CYY109" s="275"/>
      <c r="CYZ109" s="272"/>
      <c r="CZA109" s="272"/>
      <c r="CZB109" s="273"/>
      <c r="CZC109" s="274"/>
      <c r="CZD109" s="274"/>
      <c r="CZE109"/>
      <c r="CZF109"/>
      <c r="CZG109" s="137"/>
      <c r="CZH109" s="275"/>
      <c r="CZI109" s="272"/>
      <c r="CZJ109" s="272"/>
      <c r="CZK109" s="273"/>
      <c r="CZL109" s="274"/>
      <c r="CZM109" s="274"/>
      <c r="CZN109"/>
      <c r="CZO109"/>
      <c r="CZP109" s="137"/>
      <c r="CZQ109" s="275"/>
      <c r="CZR109" s="272"/>
      <c r="CZS109" s="272"/>
      <c r="CZT109" s="273"/>
      <c r="CZU109" s="274"/>
      <c r="CZV109" s="274"/>
      <c r="CZW109"/>
      <c r="CZX109"/>
      <c r="CZY109" s="137"/>
      <c r="CZZ109" s="275"/>
      <c r="DAA109" s="272"/>
      <c r="DAB109" s="272"/>
      <c r="DAC109" s="273"/>
      <c r="DAD109" s="274"/>
      <c r="DAE109" s="274"/>
      <c r="DAF109"/>
      <c r="DAG109"/>
      <c r="DAH109" s="137"/>
      <c r="DAI109" s="275"/>
      <c r="DAJ109" s="272"/>
      <c r="DAK109" s="272"/>
      <c r="DAL109" s="273"/>
      <c r="DAM109" s="274"/>
      <c r="DAN109" s="274"/>
      <c r="DAO109"/>
      <c r="DAP109"/>
      <c r="DAQ109" s="137"/>
      <c r="DAR109" s="275"/>
      <c r="DAS109" s="272"/>
      <c r="DAT109" s="272"/>
      <c r="DAU109" s="273"/>
      <c r="DAV109" s="274"/>
      <c r="DAW109" s="274"/>
      <c r="DAX109"/>
      <c r="DAY109"/>
      <c r="DAZ109" s="137"/>
      <c r="DBA109" s="275"/>
      <c r="DBB109" s="272"/>
      <c r="DBC109" s="272"/>
      <c r="DBD109" s="273"/>
      <c r="DBE109" s="274"/>
      <c r="DBF109" s="274"/>
      <c r="DBG109"/>
      <c r="DBH109"/>
      <c r="DBI109" s="137"/>
      <c r="DBJ109" s="275"/>
      <c r="DBK109" s="272"/>
      <c r="DBL109" s="272"/>
      <c r="DBM109" s="273"/>
      <c r="DBN109" s="274"/>
      <c r="DBO109" s="274"/>
      <c r="DBP109"/>
      <c r="DBQ109"/>
      <c r="DBR109" s="137"/>
      <c r="DBS109" s="275"/>
      <c r="DBT109" s="272"/>
      <c r="DBU109" s="272"/>
      <c r="DBV109" s="273"/>
      <c r="DBW109" s="274"/>
      <c r="DBX109" s="274"/>
      <c r="DBY109"/>
      <c r="DBZ109"/>
      <c r="DCA109" s="137"/>
      <c r="DCB109" s="275"/>
      <c r="DCC109" s="272"/>
      <c r="DCD109" s="272"/>
      <c r="DCE109" s="273"/>
      <c r="DCF109" s="274"/>
      <c r="DCG109" s="274"/>
      <c r="DCH109"/>
      <c r="DCI109"/>
      <c r="DCJ109" s="137"/>
      <c r="DCK109" s="275"/>
      <c r="DCL109" s="272"/>
      <c r="DCM109" s="272"/>
      <c r="DCN109" s="273"/>
      <c r="DCO109" s="274"/>
      <c r="DCP109" s="274"/>
      <c r="DCQ109"/>
      <c r="DCR109"/>
      <c r="DCS109" s="137"/>
      <c r="DCT109" s="275"/>
      <c r="DCU109" s="272"/>
      <c r="DCV109" s="272"/>
      <c r="DCW109" s="273"/>
      <c r="DCX109" s="274"/>
      <c r="DCY109" s="274"/>
      <c r="DCZ109"/>
      <c r="DDA109"/>
      <c r="DDB109" s="137"/>
      <c r="DDC109" s="275"/>
      <c r="DDD109" s="272"/>
      <c r="DDE109" s="272"/>
      <c r="DDF109" s="273"/>
      <c r="DDG109" s="274"/>
      <c r="DDH109" s="274"/>
      <c r="DDI109"/>
      <c r="DDJ109"/>
      <c r="DDK109" s="137"/>
      <c r="DDL109" s="275"/>
      <c r="DDM109" s="272"/>
      <c r="DDN109" s="272"/>
      <c r="DDO109" s="273"/>
      <c r="DDP109" s="274"/>
      <c r="DDQ109" s="274"/>
      <c r="DDR109"/>
      <c r="DDS109"/>
      <c r="DDT109" s="137"/>
      <c r="DDU109" s="275"/>
      <c r="DDV109" s="272"/>
      <c r="DDW109" s="272"/>
      <c r="DDX109" s="273"/>
      <c r="DDY109" s="274"/>
      <c r="DDZ109" s="274"/>
      <c r="DEA109"/>
      <c r="DEB109"/>
      <c r="DEC109" s="137"/>
      <c r="DED109" s="275"/>
      <c r="DEE109" s="272"/>
      <c r="DEF109" s="272"/>
      <c r="DEG109" s="273"/>
      <c r="DEH109" s="274"/>
      <c r="DEI109" s="274"/>
      <c r="DEJ109"/>
      <c r="DEK109"/>
      <c r="DEL109" s="137"/>
      <c r="DEM109" s="275"/>
      <c r="DEN109" s="272"/>
      <c r="DEO109" s="272"/>
      <c r="DEP109" s="273"/>
      <c r="DEQ109" s="274"/>
      <c r="DER109" s="274"/>
      <c r="DES109"/>
      <c r="DET109"/>
      <c r="DEU109" s="137"/>
      <c r="DEV109" s="275"/>
      <c r="DEW109" s="272"/>
      <c r="DEX109" s="272"/>
      <c r="DEY109" s="273"/>
      <c r="DEZ109" s="274"/>
      <c r="DFA109" s="274"/>
      <c r="DFB109"/>
      <c r="DFC109"/>
      <c r="DFD109" s="137"/>
      <c r="DFE109" s="275"/>
      <c r="DFF109" s="272"/>
      <c r="DFG109" s="272"/>
      <c r="DFH109" s="273"/>
      <c r="DFI109" s="274"/>
      <c r="DFJ109" s="274"/>
      <c r="DFK109"/>
      <c r="DFL109"/>
      <c r="DFM109" s="137"/>
      <c r="DFN109" s="275"/>
      <c r="DFO109" s="272"/>
      <c r="DFP109" s="272"/>
      <c r="DFQ109" s="273"/>
      <c r="DFR109" s="274"/>
      <c r="DFS109" s="274"/>
      <c r="DFT109"/>
      <c r="DFU109"/>
      <c r="DFV109" s="137"/>
      <c r="DFW109" s="275"/>
      <c r="DFX109" s="272"/>
      <c r="DFY109" s="272"/>
      <c r="DFZ109" s="273"/>
      <c r="DGA109" s="274"/>
      <c r="DGB109" s="274"/>
      <c r="DGC109"/>
      <c r="DGD109"/>
      <c r="DGE109" s="137"/>
      <c r="DGF109" s="275"/>
      <c r="DGG109" s="272"/>
      <c r="DGH109" s="272"/>
      <c r="DGI109" s="273"/>
      <c r="DGJ109" s="274"/>
      <c r="DGK109" s="274"/>
      <c r="DGL109"/>
      <c r="DGM109"/>
      <c r="DGN109" s="137"/>
      <c r="DGO109" s="275"/>
      <c r="DGP109" s="272"/>
      <c r="DGQ109" s="272"/>
      <c r="DGR109" s="273"/>
      <c r="DGS109" s="274"/>
      <c r="DGT109" s="274"/>
      <c r="DGU109"/>
      <c r="DGV109"/>
      <c r="DGW109" s="137"/>
      <c r="DGX109" s="275"/>
      <c r="DGY109" s="272"/>
      <c r="DGZ109" s="272"/>
      <c r="DHA109" s="273"/>
      <c r="DHB109" s="274"/>
      <c r="DHC109" s="274"/>
      <c r="DHD109"/>
      <c r="DHE109"/>
      <c r="DHF109" s="137"/>
      <c r="DHG109" s="275"/>
      <c r="DHH109" s="272"/>
      <c r="DHI109" s="272"/>
      <c r="DHJ109" s="273"/>
      <c r="DHK109" s="274"/>
      <c r="DHL109" s="274"/>
      <c r="DHM109"/>
      <c r="DHN109"/>
      <c r="DHO109" s="137"/>
      <c r="DHP109" s="275"/>
      <c r="DHQ109" s="272"/>
      <c r="DHR109" s="272"/>
      <c r="DHS109" s="273"/>
      <c r="DHT109" s="274"/>
      <c r="DHU109" s="274"/>
      <c r="DHV109"/>
      <c r="DHW109"/>
      <c r="DHX109" s="137"/>
      <c r="DHY109" s="275"/>
      <c r="DHZ109" s="272"/>
      <c r="DIA109" s="272"/>
      <c r="DIB109" s="273"/>
      <c r="DIC109" s="274"/>
      <c r="DID109" s="274"/>
      <c r="DIE109"/>
      <c r="DIF109"/>
      <c r="DIG109" s="137"/>
      <c r="DIH109" s="275"/>
      <c r="DII109" s="272"/>
      <c r="DIJ109" s="272"/>
      <c r="DIK109" s="273"/>
      <c r="DIL109" s="274"/>
      <c r="DIM109" s="274"/>
      <c r="DIN109"/>
      <c r="DIO109"/>
      <c r="DIP109" s="137"/>
      <c r="DIQ109" s="275"/>
      <c r="DIR109" s="272"/>
      <c r="DIS109" s="272"/>
      <c r="DIT109" s="273"/>
      <c r="DIU109" s="274"/>
      <c r="DIV109" s="274"/>
      <c r="DIW109"/>
      <c r="DIX109"/>
      <c r="DIY109" s="137"/>
      <c r="DIZ109" s="275"/>
      <c r="DJA109" s="272"/>
      <c r="DJB109" s="272"/>
      <c r="DJC109" s="273"/>
      <c r="DJD109" s="274"/>
      <c r="DJE109" s="274"/>
      <c r="DJF109"/>
      <c r="DJG109"/>
      <c r="DJH109" s="137"/>
      <c r="DJI109" s="275"/>
      <c r="DJJ109" s="272"/>
      <c r="DJK109" s="272"/>
      <c r="DJL109" s="273"/>
      <c r="DJM109" s="274"/>
      <c r="DJN109" s="274"/>
      <c r="DJO109"/>
      <c r="DJP109"/>
      <c r="DJQ109" s="137"/>
      <c r="DJR109" s="275"/>
      <c r="DJS109" s="272"/>
      <c r="DJT109" s="272"/>
      <c r="DJU109" s="273"/>
      <c r="DJV109" s="274"/>
      <c r="DJW109" s="274"/>
      <c r="DJX109"/>
      <c r="DJY109"/>
      <c r="DJZ109" s="137"/>
      <c r="DKA109" s="275"/>
      <c r="DKB109" s="272"/>
      <c r="DKC109" s="272"/>
      <c r="DKD109" s="273"/>
      <c r="DKE109" s="274"/>
      <c r="DKF109" s="274"/>
      <c r="DKG109"/>
      <c r="DKH109"/>
      <c r="DKI109" s="137"/>
      <c r="DKJ109" s="275"/>
      <c r="DKK109" s="272"/>
      <c r="DKL109" s="272"/>
      <c r="DKM109" s="273"/>
      <c r="DKN109" s="274"/>
      <c r="DKO109" s="274"/>
      <c r="DKP109"/>
      <c r="DKQ109"/>
      <c r="DKR109" s="137"/>
      <c r="DKS109" s="275"/>
      <c r="DKT109" s="272"/>
      <c r="DKU109" s="272"/>
      <c r="DKV109" s="273"/>
      <c r="DKW109" s="274"/>
      <c r="DKX109" s="274"/>
      <c r="DKY109"/>
      <c r="DKZ109"/>
      <c r="DLA109" s="137"/>
      <c r="DLB109" s="275"/>
      <c r="DLC109" s="272"/>
      <c r="DLD109" s="272"/>
      <c r="DLE109" s="273"/>
      <c r="DLF109" s="274"/>
      <c r="DLG109" s="274"/>
      <c r="DLH109"/>
      <c r="DLI109"/>
      <c r="DLJ109" s="137"/>
      <c r="DLK109" s="275"/>
      <c r="DLL109" s="272"/>
      <c r="DLM109" s="272"/>
      <c r="DLN109" s="273"/>
      <c r="DLO109" s="274"/>
      <c r="DLP109" s="274"/>
      <c r="DLQ109"/>
      <c r="DLR109"/>
      <c r="DLS109" s="137"/>
      <c r="DLT109" s="275"/>
      <c r="DLU109" s="272"/>
      <c r="DLV109" s="272"/>
      <c r="DLW109" s="273"/>
      <c r="DLX109" s="274"/>
      <c r="DLY109" s="274"/>
      <c r="DLZ109"/>
      <c r="DMA109"/>
      <c r="DMB109" s="137"/>
      <c r="DMC109" s="275"/>
      <c r="DMD109" s="272"/>
      <c r="DME109" s="272"/>
      <c r="DMF109" s="273"/>
      <c r="DMG109" s="274"/>
      <c r="DMH109" s="274"/>
      <c r="DMI109"/>
      <c r="DMJ109"/>
      <c r="DMK109" s="137"/>
      <c r="DML109" s="275"/>
      <c r="DMM109" s="272"/>
      <c r="DMN109" s="272"/>
      <c r="DMO109" s="273"/>
      <c r="DMP109" s="274"/>
      <c r="DMQ109" s="274"/>
      <c r="DMR109"/>
      <c r="DMS109"/>
      <c r="DMT109" s="137"/>
      <c r="DMU109" s="275"/>
      <c r="DMV109" s="272"/>
      <c r="DMW109" s="272"/>
      <c r="DMX109" s="273"/>
      <c r="DMY109" s="274"/>
      <c r="DMZ109" s="274"/>
      <c r="DNA109"/>
      <c r="DNB109"/>
      <c r="DNC109" s="137"/>
      <c r="DND109" s="275"/>
      <c r="DNE109" s="272"/>
      <c r="DNF109" s="272"/>
      <c r="DNG109" s="273"/>
      <c r="DNH109" s="274"/>
      <c r="DNI109" s="274"/>
      <c r="DNJ109"/>
      <c r="DNK109"/>
      <c r="DNL109" s="137"/>
      <c r="DNM109" s="275"/>
      <c r="DNN109" s="272"/>
      <c r="DNO109" s="272"/>
      <c r="DNP109" s="273"/>
      <c r="DNQ109" s="274"/>
      <c r="DNR109" s="274"/>
      <c r="DNS109"/>
      <c r="DNT109"/>
      <c r="DNU109" s="137"/>
      <c r="DNV109" s="275"/>
      <c r="DNW109" s="272"/>
      <c r="DNX109" s="272"/>
      <c r="DNY109" s="273"/>
      <c r="DNZ109" s="274"/>
      <c r="DOA109" s="274"/>
      <c r="DOB109"/>
      <c r="DOC109"/>
      <c r="DOD109" s="137"/>
      <c r="DOE109" s="275"/>
      <c r="DOF109" s="272"/>
      <c r="DOG109" s="272"/>
      <c r="DOH109" s="273"/>
      <c r="DOI109" s="274"/>
      <c r="DOJ109" s="274"/>
      <c r="DOK109"/>
      <c r="DOL109"/>
      <c r="DOM109" s="137"/>
      <c r="DON109" s="275"/>
      <c r="DOO109" s="272"/>
      <c r="DOP109" s="272"/>
      <c r="DOQ109" s="273"/>
      <c r="DOR109" s="274"/>
      <c r="DOS109" s="274"/>
      <c r="DOT109"/>
      <c r="DOU109"/>
      <c r="DOV109" s="137"/>
      <c r="DOW109" s="275"/>
      <c r="DOX109" s="272"/>
      <c r="DOY109" s="272"/>
      <c r="DOZ109" s="273"/>
      <c r="DPA109" s="274"/>
      <c r="DPB109" s="274"/>
      <c r="DPC109"/>
      <c r="DPD109"/>
      <c r="DPE109" s="137"/>
      <c r="DPF109" s="275"/>
      <c r="DPG109" s="272"/>
      <c r="DPH109" s="272"/>
      <c r="DPI109" s="273"/>
      <c r="DPJ109" s="274"/>
      <c r="DPK109" s="274"/>
      <c r="DPL109"/>
      <c r="DPM109"/>
      <c r="DPN109" s="137"/>
      <c r="DPO109" s="275"/>
      <c r="DPP109" s="272"/>
      <c r="DPQ109" s="272"/>
      <c r="DPR109" s="273"/>
      <c r="DPS109" s="274"/>
      <c r="DPT109" s="274"/>
      <c r="DPU109"/>
      <c r="DPV109"/>
      <c r="DPW109" s="137"/>
      <c r="DPX109" s="275"/>
      <c r="DPY109" s="272"/>
      <c r="DPZ109" s="272"/>
      <c r="DQA109" s="273"/>
      <c r="DQB109" s="274"/>
      <c r="DQC109" s="274"/>
      <c r="DQD109"/>
      <c r="DQE109"/>
      <c r="DQF109" s="137"/>
      <c r="DQG109" s="275"/>
      <c r="DQH109" s="272"/>
      <c r="DQI109" s="272"/>
      <c r="DQJ109" s="273"/>
      <c r="DQK109" s="274"/>
      <c r="DQL109" s="274"/>
      <c r="DQM109"/>
      <c r="DQN109"/>
      <c r="DQO109" s="137"/>
      <c r="DQP109" s="275"/>
      <c r="DQQ109" s="272"/>
      <c r="DQR109" s="272"/>
      <c r="DQS109" s="273"/>
      <c r="DQT109" s="274"/>
      <c r="DQU109" s="274"/>
      <c r="DQV109"/>
      <c r="DQW109"/>
      <c r="DQX109" s="137"/>
      <c r="DQY109" s="275"/>
      <c r="DQZ109" s="272"/>
      <c r="DRA109" s="272"/>
      <c r="DRB109" s="273"/>
      <c r="DRC109" s="274"/>
      <c r="DRD109" s="274"/>
      <c r="DRE109"/>
      <c r="DRF109"/>
      <c r="DRG109" s="137"/>
      <c r="DRH109" s="275"/>
      <c r="DRI109" s="272"/>
      <c r="DRJ109" s="272"/>
      <c r="DRK109" s="273"/>
      <c r="DRL109" s="274"/>
      <c r="DRM109" s="274"/>
      <c r="DRN109"/>
      <c r="DRO109"/>
      <c r="DRP109" s="137"/>
      <c r="DRQ109" s="275"/>
      <c r="DRR109" s="272"/>
      <c r="DRS109" s="272"/>
      <c r="DRT109" s="273"/>
      <c r="DRU109" s="274"/>
      <c r="DRV109" s="274"/>
      <c r="DRW109"/>
      <c r="DRX109"/>
      <c r="DRY109" s="137"/>
      <c r="DRZ109" s="275"/>
      <c r="DSA109" s="272"/>
      <c r="DSB109" s="272"/>
      <c r="DSC109" s="273"/>
      <c r="DSD109" s="274"/>
      <c r="DSE109" s="274"/>
      <c r="DSF109"/>
      <c r="DSG109"/>
      <c r="DSH109" s="137"/>
      <c r="DSI109" s="275"/>
      <c r="DSJ109" s="272"/>
      <c r="DSK109" s="272"/>
      <c r="DSL109" s="273"/>
      <c r="DSM109" s="274"/>
      <c r="DSN109" s="274"/>
      <c r="DSO109"/>
      <c r="DSP109"/>
      <c r="DSQ109" s="137"/>
      <c r="DSR109" s="275"/>
      <c r="DSS109" s="272"/>
      <c r="DST109" s="272"/>
      <c r="DSU109" s="273"/>
      <c r="DSV109" s="274"/>
      <c r="DSW109" s="274"/>
      <c r="DSX109"/>
      <c r="DSY109"/>
      <c r="DSZ109" s="137"/>
      <c r="DTA109" s="275"/>
      <c r="DTB109" s="272"/>
      <c r="DTC109" s="272"/>
      <c r="DTD109" s="273"/>
      <c r="DTE109" s="274"/>
      <c r="DTF109" s="274"/>
      <c r="DTG109"/>
      <c r="DTH109"/>
      <c r="DTI109" s="137"/>
      <c r="DTJ109" s="275"/>
      <c r="DTK109" s="272"/>
      <c r="DTL109" s="272"/>
      <c r="DTM109" s="273"/>
      <c r="DTN109" s="274"/>
      <c r="DTO109" s="274"/>
      <c r="DTP109"/>
      <c r="DTQ109"/>
      <c r="DTR109" s="137"/>
      <c r="DTS109" s="275"/>
      <c r="DTT109" s="272"/>
      <c r="DTU109" s="272"/>
      <c r="DTV109" s="273"/>
      <c r="DTW109" s="274"/>
      <c r="DTX109" s="274"/>
      <c r="DTY109"/>
      <c r="DTZ109"/>
      <c r="DUA109" s="137"/>
      <c r="DUB109" s="275"/>
      <c r="DUC109" s="272"/>
      <c r="DUD109" s="272"/>
      <c r="DUE109" s="273"/>
      <c r="DUF109" s="274"/>
      <c r="DUG109" s="274"/>
      <c r="DUH109"/>
      <c r="DUI109"/>
      <c r="DUJ109" s="137"/>
      <c r="DUK109" s="275"/>
      <c r="DUL109" s="272"/>
      <c r="DUM109" s="272"/>
      <c r="DUN109" s="273"/>
      <c r="DUO109" s="274"/>
      <c r="DUP109" s="274"/>
      <c r="DUQ109"/>
      <c r="DUR109"/>
      <c r="DUS109" s="137"/>
      <c r="DUT109" s="275"/>
      <c r="DUU109" s="272"/>
      <c r="DUV109" s="272"/>
      <c r="DUW109" s="273"/>
      <c r="DUX109" s="274"/>
      <c r="DUY109" s="274"/>
      <c r="DUZ109"/>
      <c r="DVA109"/>
      <c r="DVB109" s="137"/>
      <c r="DVC109" s="275"/>
      <c r="DVD109" s="272"/>
      <c r="DVE109" s="272"/>
      <c r="DVF109" s="273"/>
      <c r="DVG109" s="274"/>
      <c r="DVH109" s="274"/>
      <c r="DVI109"/>
      <c r="DVJ109"/>
      <c r="DVK109" s="137"/>
      <c r="DVL109" s="275"/>
      <c r="DVM109" s="272"/>
      <c r="DVN109" s="272"/>
      <c r="DVO109" s="273"/>
      <c r="DVP109" s="274"/>
      <c r="DVQ109" s="274"/>
      <c r="DVR109"/>
      <c r="DVS109"/>
      <c r="DVT109" s="137"/>
      <c r="DVU109" s="275"/>
      <c r="DVV109" s="272"/>
      <c r="DVW109" s="272"/>
      <c r="DVX109" s="273"/>
      <c r="DVY109" s="274"/>
      <c r="DVZ109" s="274"/>
      <c r="DWA109"/>
      <c r="DWB109"/>
      <c r="DWC109" s="137"/>
      <c r="DWD109" s="275"/>
      <c r="DWE109" s="272"/>
      <c r="DWF109" s="272"/>
      <c r="DWG109" s="273"/>
      <c r="DWH109" s="274"/>
      <c r="DWI109" s="274"/>
      <c r="DWJ109"/>
      <c r="DWK109"/>
      <c r="DWL109" s="137"/>
      <c r="DWM109" s="275"/>
      <c r="DWN109" s="272"/>
      <c r="DWO109" s="272"/>
      <c r="DWP109" s="273"/>
      <c r="DWQ109" s="274"/>
      <c r="DWR109" s="274"/>
      <c r="DWS109"/>
      <c r="DWT109"/>
      <c r="DWU109" s="137"/>
      <c r="DWV109" s="275"/>
      <c r="DWW109" s="272"/>
      <c r="DWX109" s="272"/>
      <c r="DWY109" s="273"/>
      <c r="DWZ109" s="274"/>
      <c r="DXA109" s="274"/>
      <c r="DXB109"/>
      <c r="DXC109"/>
      <c r="DXD109" s="137"/>
      <c r="DXE109" s="275"/>
      <c r="DXF109" s="272"/>
      <c r="DXG109" s="272"/>
      <c r="DXH109" s="273"/>
      <c r="DXI109" s="274"/>
      <c r="DXJ109" s="274"/>
      <c r="DXK109"/>
      <c r="DXL109"/>
      <c r="DXM109" s="137"/>
      <c r="DXN109" s="275"/>
      <c r="DXO109" s="272"/>
      <c r="DXP109" s="272"/>
      <c r="DXQ109" s="273"/>
      <c r="DXR109" s="274"/>
      <c r="DXS109" s="274"/>
      <c r="DXT109"/>
      <c r="DXU109"/>
      <c r="DXV109" s="137"/>
      <c r="DXW109" s="275"/>
      <c r="DXX109" s="272"/>
      <c r="DXY109" s="272"/>
      <c r="DXZ109" s="273"/>
      <c r="DYA109" s="274"/>
      <c r="DYB109" s="274"/>
      <c r="DYC109"/>
      <c r="DYD109"/>
      <c r="DYE109" s="137"/>
      <c r="DYF109" s="275"/>
      <c r="DYG109" s="272"/>
      <c r="DYH109" s="272"/>
      <c r="DYI109" s="273"/>
      <c r="DYJ109" s="274"/>
      <c r="DYK109" s="274"/>
      <c r="DYL109"/>
      <c r="DYM109"/>
      <c r="DYN109" s="137"/>
      <c r="DYO109" s="275"/>
      <c r="DYP109" s="272"/>
      <c r="DYQ109" s="272"/>
      <c r="DYR109" s="273"/>
      <c r="DYS109" s="274"/>
      <c r="DYT109" s="274"/>
      <c r="DYU109"/>
      <c r="DYV109"/>
      <c r="DYW109" s="137"/>
      <c r="DYX109" s="275"/>
      <c r="DYY109" s="272"/>
      <c r="DYZ109" s="272"/>
      <c r="DZA109" s="273"/>
      <c r="DZB109" s="274"/>
      <c r="DZC109" s="274"/>
      <c r="DZD109"/>
      <c r="DZE109"/>
      <c r="DZF109" s="137"/>
      <c r="DZG109" s="275"/>
      <c r="DZH109" s="272"/>
      <c r="DZI109" s="272"/>
      <c r="DZJ109" s="273"/>
      <c r="DZK109" s="274"/>
      <c r="DZL109" s="274"/>
      <c r="DZM109"/>
      <c r="DZN109"/>
      <c r="DZO109" s="137"/>
      <c r="DZP109" s="275"/>
      <c r="DZQ109" s="272"/>
      <c r="DZR109" s="272"/>
      <c r="DZS109" s="273"/>
      <c r="DZT109" s="274"/>
      <c r="DZU109" s="274"/>
      <c r="DZV109"/>
      <c r="DZW109"/>
      <c r="DZX109" s="137"/>
      <c r="DZY109" s="275"/>
      <c r="DZZ109" s="272"/>
      <c r="EAA109" s="272"/>
      <c r="EAB109" s="273"/>
      <c r="EAC109" s="274"/>
      <c r="EAD109" s="274"/>
      <c r="EAE109"/>
      <c r="EAF109"/>
      <c r="EAG109" s="137"/>
      <c r="EAH109" s="275"/>
      <c r="EAI109" s="272"/>
      <c r="EAJ109" s="272"/>
      <c r="EAK109" s="273"/>
      <c r="EAL109" s="274"/>
      <c r="EAM109" s="274"/>
      <c r="EAN109"/>
      <c r="EAO109"/>
      <c r="EAP109" s="137"/>
      <c r="EAQ109" s="275"/>
      <c r="EAR109" s="272"/>
      <c r="EAS109" s="272"/>
      <c r="EAT109" s="273"/>
      <c r="EAU109" s="274"/>
      <c r="EAV109" s="274"/>
      <c r="EAW109"/>
      <c r="EAX109"/>
      <c r="EAY109" s="137"/>
      <c r="EAZ109" s="275"/>
      <c r="EBA109" s="272"/>
      <c r="EBB109" s="272"/>
      <c r="EBC109" s="273"/>
      <c r="EBD109" s="274"/>
      <c r="EBE109" s="274"/>
      <c r="EBF109"/>
      <c r="EBG109"/>
      <c r="EBH109" s="137"/>
      <c r="EBI109" s="275"/>
      <c r="EBJ109" s="272"/>
      <c r="EBK109" s="272"/>
      <c r="EBL109" s="273"/>
      <c r="EBM109" s="274"/>
      <c r="EBN109" s="274"/>
      <c r="EBO109"/>
      <c r="EBP109"/>
      <c r="EBQ109" s="137"/>
      <c r="EBR109" s="275"/>
      <c r="EBS109" s="272"/>
      <c r="EBT109" s="272"/>
      <c r="EBU109" s="273"/>
      <c r="EBV109" s="274"/>
      <c r="EBW109" s="274"/>
      <c r="EBX109"/>
      <c r="EBY109"/>
      <c r="EBZ109" s="137"/>
      <c r="ECA109" s="275"/>
      <c r="ECB109" s="272"/>
      <c r="ECC109" s="272"/>
      <c r="ECD109" s="273"/>
      <c r="ECE109" s="274"/>
      <c r="ECF109" s="274"/>
      <c r="ECG109"/>
      <c r="ECH109"/>
      <c r="ECI109" s="137"/>
      <c r="ECJ109" s="275"/>
      <c r="ECK109" s="272"/>
      <c r="ECL109" s="272"/>
      <c r="ECM109" s="273"/>
      <c r="ECN109" s="274"/>
      <c r="ECO109" s="274"/>
      <c r="ECP109"/>
      <c r="ECQ109"/>
      <c r="ECR109" s="137"/>
      <c r="ECS109" s="275"/>
      <c r="ECT109" s="272"/>
      <c r="ECU109" s="272"/>
      <c r="ECV109" s="273"/>
      <c r="ECW109" s="274"/>
      <c r="ECX109" s="274"/>
      <c r="ECY109"/>
      <c r="ECZ109"/>
      <c r="EDA109" s="137"/>
      <c r="EDB109" s="275"/>
      <c r="EDC109" s="272"/>
      <c r="EDD109" s="272"/>
      <c r="EDE109" s="273"/>
      <c r="EDF109" s="274"/>
      <c r="EDG109" s="274"/>
      <c r="EDH109"/>
      <c r="EDI109"/>
      <c r="EDJ109" s="137"/>
      <c r="EDK109" s="275"/>
      <c r="EDL109" s="272"/>
      <c r="EDM109" s="272"/>
      <c r="EDN109" s="273"/>
      <c r="EDO109" s="274"/>
      <c r="EDP109" s="274"/>
      <c r="EDQ109"/>
      <c r="EDR109"/>
      <c r="EDS109" s="137"/>
      <c r="EDT109" s="275"/>
      <c r="EDU109" s="272"/>
      <c r="EDV109" s="272"/>
      <c r="EDW109" s="273"/>
      <c r="EDX109" s="274"/>
      <c r="EDY109" s="274"/>
      <c r="EDZ109"/>
      <c r="EEA109"/>
      <c r="EEB109" s="137"/>
      <c r="EEC109" s="275"/>
      <c r="EED109" s="272"/>
      <c r="EEE109" s="272"/>
      <c r="EEF109" s="273"/>
      <c r="EEG109" s="274"/>
      <c r="EEH109" s="274"/>
      <c r="EEI109"/>
      <c r="EEJ109"/>
      <c r="EEK109" s="137"/>
      <c r="EEL109" s="275"/>
      <c r="EEM109" s="272"/>
      <c r="EEN109" s="272"/>
      <c r="EEO109" s="273"/>
      <c r="EEP109" s="274"/>
      <c r="EEQ109" s="274"/>
      <c r="EER109"/>
      <c r="EES109"/>
      <c r="EET109" s="137"/>
      <c r="EEU109" s="275"/>
      <c r="EEV109" s="272"/>
      <c r="EEW109" s="272"/>
      <c r="EEX109" s="273"/>
      <c r="EEY109" s="274"/>
      <c r="EEZ109" s="274"/>
      <c r="EFA109"/>
      <c r="EFB109"/>
      <c r="EFC109" s="137"/>
      <c r="EFD109" s="275"/>
      <c r="EFE109" s="272"/>
      <c r="EFF109" s="272"/>
      <c r="EFG109" s="273"/>
      <c r="EFH109" s="274"/>
      <c r="EFI109" s="274"/>
      <c r="EFJ109"/>
      <c r="EFK109"/>
      <c r="EFL109" s="137"/>
      <c r="EFM109" s="275"/>
      <c r="EFN109" s="272"/>
      <c r="EFO109" s="272"/>
      <c r="EFP109" s="273"/>
      <c r="EFQ109" s="274"/>
      <c r="EFR109" s="274"/>
      <c r="EFS109"/>
      <c r="EFT109"/>
      <c r="EFU109" s="137"/>
      <c r="EFV109" s="275"/>
      <c r="EFW109" s="272"/>
      <c r="EFX109" s="272"/>
      <c r="EFY109" s="273"/>
      <c r="EFZ109" s="274"/>
      <c r="EGA109" s="274"/>
      <c r="EGB109"/>
      <c r="EGC109"/>
      <c r="EGD109" s="137"/>
      <c r="EGE109" s="275"/>
      <c r="EGF109" s="272"/>
      <c r="EGG109" s="272"/>
      <c r="EGH109" s="273"/>
      <c r="EGI109" s="274"/>
      <c r="EGJ109" s="274"/>
      <c r="EGK109"/>
      <c r="EGL109"/>
      <c r="EGM109" s="137"/>
      <c r="EGN109" s="275"/>
      <c r="EGO109" s="272"/>
      <c r="EGP109" s="272"/>
      <c r="EGQ109" s="273"/>
      <c r="EGR109" s="274"/>
      <c r="EGS109" s="274"/>
      <c r="EGT109"/>
      <c r="EGU109"/>
      <c r="EGV109" s="137"/>
      <c r="EGW109" s="275"/>
      <c r="EGX109" s="272"/>
      <c r="EGY109" s="272"/>
      <c r="EGZ109" s="273"/>
      <c r="EHA109" s="274"/>
      <c r="EHB109" s="274"/>
      <c r="EHC109"/>
      <c r="EHD109"/>
      <c r="EHE109" s="137"/>
      <c r="EHF109" s="275"/>
      <c r="EHG109" s="272"/>
      <c r="EHH109" s="272"/>
      <c r="EHI109" s="273"/>
      <c r="EHJ109" s="274"/>
      <c r="EHK109" s="274"/>
      <c r="EHL109"/>
      <c r="EHM109"/>
      <c r="EHN109" s="137"/>
      <c r="EHO109" s="275"/>
      <c r="EHP109" s="272"/>
      <c r="EHQ109" s="272"/>
      <c r="EHR109" s="273"/>
      <c r="EHS109" s="274"/>
      <c r="EHT109" s="274"/>
      <c r="EHU109"/>
      <c r="EHV109"/>
      <c r="EHW109" s="137"/>
      <c r="EHX109" s="275"/>
      <c r="EHY109" s="272"/>
      <c r="EHZ109" s="272"/>
      <c r="EIA109" s="273"/>
      <c r="EIB109" s="274"/>
      <c r="EIC109" s="274"/>
      <c r="EID109"/>
      <c r="EIE109"/>
      <c r="EIF109" s="137"/>
      <c r="EIG109" s="275"/>
      <c r="EIH109" s="272"/>
      <c r="EII109" s="272"/>
      <c r="EIJ109" s="273"/>
      <c r="EIK109" s="274"/>
      <c r="EIL109" s="274"/>
      <c r="EIM109"/>
      <c r="EIN109"/>
      <c r="EIO109" s="137"/>
      <c r="EIP109" s="275"/>
      <c r="EIQ109" s="272"/>
      <c r="EIR109" s="272"/>
      <c r="EIS109" s="273"/>
      <c r="EIT109" s="274"/>
      <c r="EIU109" s="274"/>
      <c r="EIV109"/>
      <c r="EIW109"/>
      <c r="EIX109" s="137"/>
      <c r="EIY109" s="275"/>
      <c r="EIZ109" s="272"/>
      <c r="EJA109" s="272"/>
      <c r="EJB109" s="273"/>
      <c r="EJC109" s="274"/>
      <c r="EJD109" s="274"/>
      <c r="EJE109"/>
      <c r="EJF109"/>
      <c r="EJG109" s="137"/>
      <c r="EJH109" s="275"/>
      <c r="EJI109" s="272"/>
      <c r="EJJ109" s="272"/>
      <c r="EJK109" s="273"/>
      <c r="EJL109" s="274"/>
      <c r="EJM109" s="274"/>
      <c r="EJN109"/>
      <c r="EJO109"/>
      <c r="EJP109" s="137"/>
      <c r="EJQ109" s="275"/>
      <c r="EJR109" s="272"/>
      <c r="EJS109" s="272"/>
      <c r="EJT109" s="273"/>
      <c r="EJU109" s="274"/>
      <c r="EJV109" s="274"/>
      <c r="EJW109"/>
      <c r="EJX109"/>
      <c r="EJY109" s="137"/>
      <c r="EJZ109" s="275"/>
      <c r="EKA109" s="272"/>
      <c r="EKB109" s="272"/>
      <c r="EKC109" s="273"/>
      <c r="EKD109" s="274"/>
      <c r="EKE109" s="274"/>
      <c r="EKF109"/>
      <c r="EKG109"/>
      <c r="EKH109" s="137"/>
      <c r="EKI109" s="275"/>
      <c r="EKJ109" s="272"/>
      <c r="EKK109" s="272"/>
      <c r="EKL109" s="273"/>
      <c r="EKM109" s="274"/>
      <c r="EKN109" s="274"/>
      <c r="EKO109"/>
      <c r="EKP109"/>
      <c r="EKQ109" s="137"/>
      <c r="EKR109" s="275"/>
      <c r="EKS109" s="272"/>
      <c r="EKT109" s="272"/>
      <c r="EKU109" s="273"/>
      <c r="EKV109" s="274"/>
      <c r="EKW109" s="274"/>
      <c r="EKX109"/>
      <c r="EKY109"/>
      <c r="EKZ109" s="137"/>
      <c r="ELA109" s="275"/>
      <c r="ELB109" s="272"/>
      <c r="ELC109" s="272"/>
      <c r="ELD109" s="273"/>
      <c r="ELE109" s="274"/>
      <c r="ELF109" s="274"/>
      <c r="ELG109"/>
      <c r="ELH109"/>
      <c r="ELI109" s="137"/>
      <c r="ELJ109" s="275"/>
      <c r="ELK109" s="272"/>
      <c r="ELL109" s="272"/>
      <c r="ELM109" s="273"/>
      <c r="ELN109" s="274"/>
      <c r="ELO109" s="274"/>
      <c r="ELP109"/>
      <c r="ELQ109"/>
      <c r="ELR109" s="137"/>
      <c r="ELS109" s="275"/>
      <c r="ELT109" s="272"/>
      <c r="ELU109" s="272"/>
      <c r="ELV109" s="273"/>
      <c r="ELW109" s="274"/>
      <c r="ELX109" s="274"/>
      <c r="ELY109"/>
      <c r="ELZ109"/>
      <c r="EMA109" s="137"/>
      <c r="EMB109" s="275"/>
      <c r="EMC109" s="272"/>
      <c r="EMD109" s="272"/>
      <c r="EME109" s="273"/>
      <c r="EMF109" s="274"/>
      <c r="EMG109" s="274"/>
      <c r="EMH109"/>
      <c r="EMI109"/>
      <c r="EMJ109" s="137"/>
      <c r="EMK109" s="275"/>
      <c r="EML109" s="272"/>
      <c r="EMM109" s="272"/>
      <c r="EMN109" s="273"/>
      <c r="EMO109" s="274"/>
      <c r="EMP109" s="274"/>
      <c r="EMQ109"/>
      <c r="EMR109"/>
      <c r="EMS109" s="137"/>
      <c r="EMT109" s="275"/>
      <c r="EMU109" s="272"/>
      <c r="EMV109" s="272"/>
      <c r="EMW109" s="273"/>
      <c r="EMX109" s="274"/>
      <c r="EMY109" s="274"/>
      <c r="EMZ109"/>
      <c r="ENA109"/>
      <c r="ENB109" s="137"/>
      <c r="ENC109" s="275"/>
      <c r="END109" s="272"/>
      <c r="ENE109" s="272"/>
      <c r="ENF109" s="273"/>
      <c r="ENG109" s="274"/>
      <c r="ENH109" s="274"/>
      <c r="ENI109"/>
      <c r="ENJ109"/>
      <c r="ENK109" s="137"/>
      <c r="ENL109" s="275"/>
      <c r="ENM109" s="272"/>
      <c r="ENN109" s="272"/>
      <c r="ENO109" s="273"/>
      <c r="ENP109" s="274"/>
      <c r="ENQ109" s="274"/>
      <c r="ENR109"/>
      <c r="ENS109"/>
      <c r="ENT109" s="137"/>
      <c r="ENU109" s="275"/>
      <c r="ENV109" s="272"/>
      <c r="ENW109" s="272"/>
      <c r="ENX109" s="273"/>
      <c r="ENY109" s="274"/>
      <c r="ENZ109" s="274"/>
      <c r="EOA109"/>
      <c r="EOB109"/>
      <c r="EOC109" s="137"/>
      <c r="EOD109" s="275"/>
      <c r="EOE109" s="272"/>
      <c r="EOF109" s="272"/>
      <c r="EOG109" s="273"/>
      <c r="EOH109" s="274"/>
      <c r="EOI109" s="274"/>
      <c r="EOJ109"/>
      <c r="EOK109"/>
      <c r="EOL109" s="137"/>
      <c r="EOM109" s="275"/>
      <c r="EON109" s="272"/>
      <c r="EOO109" s="272"/>
      <c r="EOP109" s="273"/>
      <c r="EOQ109" s="274"/>
      <c r="EOR109" s="274"/>
      <c r="EOS109"/>
      <c r="EOT109"/>
      <c r="EOU109" s="137"/>
      <c r="EOV109" s="275"/>
      <c r="EOW109" s="272"/>
      <c r="EOX109" s="272"/>
      <c r="EOY109" s="273"/>
      <c r="EOZ109" s="274"/>
      <c r="EPA109" s="274"/>
      <c r="EPB109"/>
      <c r="EPC109"/>
      <c r="EPD109" s="137"/>
      <c r="EPE109" s="275"/>
      <c r="EPF109" s="272"/>
      <c r="EPG109" s="272"/>
      <c r="EPH109" s="273"/>
      <c r="EPI109" s="274"/>
      <c r="EPJ109" s="274"/>
      <c r="EPK109"/>
      <c r="EPL109"/>
      <c r="EPM109" s="137"/>
      <c r="EPN109" s="275"/>
      <c r="EPO109" s="272"/>
      <c r="EPP109" s="272"/>
      <c r="EPQ109" s="273"/>
      <c r="EPR109" s="274"/>
      <c r="EPS109" s="274"/>
      <c r="EPT109"/>
      <c r="EPU109"/>
      <c r="EPV109" s="137"/>
      <c r="EPW109" s="275"/>
      <c r="EPX109" s="272"/>
      <c r="EPY109" s="272"/>
      <c r="EPZ109" s="273"/>
      <c r="EQA109" s="274"/>
      <c r="EQB109" s="274"/>
      <c r="EQC109"/>
      <c r="EQD109"/>
      <c r="EQE109" s="137"/>
      <c r="EQF109" s="275"/>
      <c r="EQG109" s="272"/>
      <c r="EQH109" s="272"/>
      <c r="EQI109" s="273"/>
      <c r="EQJ109" s="274"/>
      <c r="EQK109" s="274"/>
      <c r="EQL109"/>
      <c r="EQM109"/>
      <c r="EQN109" s="137"/>
      <c r="EQO109" s="275"/>
      <c r="EQP109" s="272"/>
      <c r="EQQ109" s="272"/>
      <c r="EQR109" s="273"/>
      <c r="EQS109" s="274"/>
      <c r="EQT109" s="274"/>
      <c r="EQU109"/>
      <c r="EQV109"/>
      <c r="EQW109" s="137"/>
      <c r="EQX109" s="275"/>
      <c r="EQY109" s="272"/>
      <c r="EQZ109" s="272"/>
      <c r="ERA109" s="273"/>
      <c r="ERB109" s="274"/>
      <c r="ERC109" s="274"/>
      <c r="ERD109"/>
      <c r="ERE109"/>
      <c r="ERF109" s="137"/>
      <c r="ERG109" s="275"/>
      <c r="ERH109" s="272"/>
      <c r="ERI109" s="272"/>
      <c r="ERJ109" s="273"/>
      <c r="ERK109" s="274"/>
      <c r="ERL109" s="274"/>
      <c r="ERM109"/>
      <c r="ERN109"/>
      <c r="ERO109" s="137"/>
      <c r="ERP109" s="275"/>
      <c r="ERQ109" s="272"/>
      <c r="ERR109" s="272"/>
      <c r="ERS109" s="273"/>
      <c r="ERT109" s="274"/>
      <c r="ERU109" s="274"/>
      <c r="ERV109"/>
      <c r="ERW109"/>
      <c r="ERX109" s="137"/>
      <c r="ERY109" s="275"/>
      <c r="ERZ109" s="272"/>
      <c r="ESA109" s="272"/>
      <c r="ESB109" s="273"/>
      <c r="ESC109" s="274"/>
      <c r="ESD109" s="274"/>
      <c r="ESE109"/>
      <c r="ESF109"/>
      <c r="ESG109" s="137"/>
      <c r="ESH109" s="275"/>
      <c r="ESI109" s="272"/>
      <c r="ESJ109" s="272"/>
      <c r="ESK109" s="273"/>
      <c r="ESL109" s="274"/>
      <c r="ESM109" s="274"/>
      <c r="ESN109"/>
      <c r="ESO109"/>
      <c r="ESP109" s="137"/>
      <c r="ESQ109" s="275"/>
      <c r="ESR109" s="272"/>
      <c r="ESS109" s="272"/>
      <c r="EST109" s="273"/>
      <c r="ESU109" s="274"/>
      <c r="ESV109" s="274"/>
      <c r="ESW109"/>
      <c r="ESX109"/>
      <c r="ESY109" s="137"/>
      <c r="ESZ109" s="275"/>
      <c r="ETA109" s="272"/>
      <c r="ETB109" s="272"/>
      <c r="ETC109" s="273"/>
      <c r="ETD109" s="274"/>
      <c r="ETE109" s="274"/>
      <c r="ETF109"/>
      <c r="ETG109"/>
      <c r="ETH109" s="137"/>
      <c r="ETI109" s="275"/>
      <c r="ETJ109" s="272"/>
      <c r="ETK109" s="272"/>
      <c r="ETL109" s="273"/>
      <c r="ETM109" s="274"/>
      <c r="ETN109" s="274"/>
      <c r="ETO109"/>
      <c r="ETP109"/>
      <c r="ETQ109" s="137"/>
      <c r="ETR109" s="275"/>
      <c r="ETS109" s="272"/>
      <c r="ETT109" s="272"/>
      <c r="ETU109" s="273"/>
      <c r="ETV109" s="274"/>
      <c r="ETW109" s="274"/>
      <c r="ETX109"/>
      <c r="ETY109"/>
      <c r="ETZ109" s="137"/>
      <c r="EUA109" s="275"/>
      <c r="EUB109" s="272"/>
      <c r="EUC109" s="272"/>
      <c r="EUD109" s="273"/>
      <c r="EUE109" s="274"/>
      <c r="EUF109" s="274"/>
      <c r="EUG109"/>
      <c r="EUH109"/>
      <c r="EUI109" s="137"/>
      <c r="EUJ109" s="275"/>
      <c r="EUK109" s="272"/>
      <c r="EUL109" s="272"/>
      <c r="EUM109" s="273"/>
      <c r="EUN109" s="274"/>
      <c r="EUO109" s="274"/>
      <c r="EUP109"/>
      <c r="EUQ109"/>
      <c r="EUR109" s="137"/>
      <c r="EUS109" s="275"/>
      <c r="EUT109" s="272"/>
      <c r="EUU109" s="272"/>
      <c r="EUV109" s="273"/>
      <c r="EUW109" s="274"/>
      <c r="EUX109" s="274"/>
      <c r="EUY109"/>
      <c r="EUZ109"/>
      <c r="EVA109" s="137"/>
      <c r="EVB109" s="275"/>
      <c r="EVC109" s="272"/>
      <c r="EVD109" s="272"/>
      <c r="EVE109" s="273"/>
      <c r="EVF109" s="274"/>
      <c r="EVG109" s="274"/>
      <c r="EVH109"/>
      <c r="EVI109"/>
      <c r="EVJ109" s="137"/>
      <c r="EVK109" s="275"/>
      <c r="EVL109" s="272"/>
      <c r="EVM109" s="272"/>
      <c r="EVN109" s="273"/>
      <c r="EVO109" s="274"/>
      <c r="EVP109" s="274"/>
      <c r="EVQ109"/>
      <c r="EVR109"/>
      <c r="EVS109" s="137"/>
      <c r="EVT109" s="275"/>
      <c r="EVU109" s="272"/>
      <c r="EVV109" s="272"/>
      <c r="EVW109" s="273"/>
      <c r="EVX109" s="274"/>
      <c r="EVY109" s="274"/>
      <c r="EVZ109"/>
      <c r="EWA109"/>
      <c r="EWB109" s="137"/>
      <c r="EWC109" s="275"/>
      <c r="EWD109" s="272"/>
      <c r="EWE109" s="272"/>
      <c r="EWF109" s="273"/>
      <c r="EWG109" s="274"/>
      <c r="EWH109" s="274"/>
      <c r="EWI109"/>
      <c r="EWJ109"/>
      <c r="EWK109" s="137"/>
      <c r="EWL109" s="275"/>
      <c r="EWM109" s="272"/>
      <c r="EWN109" s="272"/>
      <c r="EWO109" s="273"/>
      <c r="EWP109" s="274"/>
      <c r="EWQ109" s="274"/>
      <c r="EWR109"/>
      <c r="EWS109"/>
      <c r="EWT109" s="137"/>
      <c r="EWU109" s="275"/>
      <c r="EWV109" s="272"/>
      <c r="EWW109" s="272"/>
      <c r="EWX109" s="273"/>
      <c r="EWY109" s="274"/>
      <c r="EWZ109" s="274"/>
      <c r="EXA109"/>
      <c r="EXB109"/>
      <c r="EXC109" s="137"/>
      <c r="EXD109" s="275"/>
      <c r="EXE109" s="272"/>
      <c r="EXF109" s="272"/>
      <c r="EXG109" s="273"/>
      <c r="EXH109" s="274"/>
      <c r="EXI109" s="274"/>
      <c r="EXJ109"/>
      <c r="EXK109"/>
      <c r="EXL109" s="137"/>
      <c r="EXM109" s="275"/>
      <c r="EXN109" s="272"/>
      <c r="EXO109" s="272"/>
      <c r="EXP109" s="273"/>
      <c r="EXQ109" s="274"/>
      <c r="EXR109" s="274"/>
      <c r="EXS109"/>
      <c r="EXT109"/>
      <c r="EXU109" s="137"/>
      <c r="EXV109" s="275"/>
      <c r="EXW109" s="272"/>
      <c r="EXX109" s="272"/>
      <c r="EXY109" s="273"/>
      <c r="EXZ109" s="274"/>
      <c r="EYA109" s="274"/>
      <c r="EYB109"/>
      <c r="EYC109"/>
      <c r="EYD109" s="137"/>
      <c r="EYE109" s="275"/>
      <c r="EYF109" s="272"/>
      <c r="EYG109" s="272"/>
      <c r="EYH109" s="273"/>
      <c r="EYI109" s="274"/>
      <c r="EYJ109" s="274"/>
      <c r="EYK109"/>
      <c r="EYL109"/>
      <c r="EYM109" s="137"/>
      <c r="EYN109" s="275"/>
      <c r="EYO109" s="272"/>
      <c r="EYP109" s="272"/>
      <c r="EYQ109" s="273"/>
      <c r="EYR109" s="274"/>
      <c r="EYS109" s="274"/>
      <c r="EYT109"/>
      <c r="EYU109"/>
      <c r="EYV109" s="137"/>
      <c r="EYW109" s="275"/>
      <c r="EYX109" s="272"/>
      <c r="EYY109" s="272"/>
      <c r="EYZ109" s="273"/>
      <c r="EZA109" s="274"/>
      <c r="EZB109" s="274"/>
      <c r="EZC109"/>
      <c r="EZD109"/>
      <c r="EZE109" s="137"/>
      <c r="EZF109" s="275"/>
      <c r="EZG109" s="272"/>
      <c r="EZH109" s="272"/>
      <c r="EZI109" s="273"/>
      <c r="EZJ109" s="274"/>
      <c r="EZK109" s="274"/>
      <c r="EZL109"/>
      <c r="EZM109"/>
      <c r="EZN109" s="137"/>
      <c r="EZO109" s="275"/>
      <c r="EZP109" s="272"/>
      <c r="EZQ109" s="272"/>
      <c r="EZR109" s="273"/>
      <c r="EZS109" s="274"/>
      <c r="EZT109" s="274"/>
      <c r="EZU109"/>
      <c r="EZV109"/>
      <c r="EZW109" s="137"/>
      <c r="EZX109" s="275"/>
      <c r="EZY109" s="272"/>
      <c r="EZZ109" s="272"/>
      <c r="FAA109" s="273"/>
      <c r="FAB109" s="274"/>
      <c r="FAC109" s="274"/>
      <c r="FAD109"/>
      <c r="FAE109"/>
      <c r="FAF109" s="137"/>
      <c r="FAG109" s="275"/>
      <c r="FAH109" s="272"/>
      <c r="FAI109" s="272"/>
      <c r="FAJ109" s="273"/>
      <c r="FAK109" s="274"/>
      <c r="FAL109" s="274"/>
      <c r="FAM109"/>
      <c r="FAN109"/>
      <c r="FAO109" s="137"/>
      <c r="FAP109" s="275"/>
      <c r="FAQ109" s="272"/>
      <c r="FAR109" s="272"/>
      <c r="FAS109" s="273"/>
      <c r="FAT109" s="274"/>
      <c r="FAU109" s="274"/>
      <c r="FAV109"/>
      <c r="FAW109"/>
      <c r="FAX109" s="137"/>
      <c r="FAY109" s="275"/>
      <c r="FAZ109" s="272"/>
      <c r="FBA109" s="272"/>
      <c r="FBB109" s="273"/>
      <c r="FBC109" s="274"/>
      <c r="FBD109" s="274"/>
      <c r="FBE109"/>
      <c r="FBF109"/>
      <c r="FBG109" s="137"/>
      <c r="FBH109" s="275"/>
      <c r="FBI109" s="272"/>
      <c r="FBJ109" s="272"/>
      <c r="FBK109" s="273"/>
      <c r="FBL109" s="274"/>
      <c r="FBM109" s="274"/>
      <c r="FBN109"/>
      <c r="FBO109"/>
      <c r="FBP109" s="137"/>
      <c r="FBQ109" s="275"/>
      <c r="FBR109" s="272"/>
      <c r="FBS109" s="272"/>
      <c r="FBT109" s="273"/>
      <c r="FBU109" s="274"/>
      <c r="FBV109" s="274"/>
      <c r="FBW109"/>
      <c r="FBX109"/>
      <c r="FBY109" s="137"/>
      <c r="FBZ109" s="275"/>
      <c r="FCA109" s="272"/>
      <c r="FCB109" s="272"/>
      <c r="FCC109" s="273"/>
      <c r="FCD109" s="274"/>
      <c r="FCE109" s="274"/>
      <c r="FCF109"/>
      <c r="FCG109"/>
      <c r="FCH109" s="137"/>
      <c r="FCI109" s="275"/>
      <c r="FCJ109" s="272"/>
      <c r="FCK109" s="272"/>
      <c r="FCL109" s="273"/>
      <c r="FCM109" s="274"/>
      <c r="FCN109" s="274"/>
      <c r="FCO109"/>
      <c r="FCP109"/>
      <c r="FCQ109" s="137"/>
      <c r="FCR109" s="275"/>
      <c r="FCS109" s="272"/>
      <c r="FCT109" s="272"/>
      <c r="FCU109" s="273"/>
      <c r="FCV109" s="274"/>
      <c r="FCW109" s="274"/>
      <c r="FCX109"/>
      <c r="FCY109"/>
      <c r="FCZ109" s="137"/>
      <c r="FDA109" s="275"/>
      <c r="FDB109" s="272"/>
      <c r="FDC109" s="272"/>
      <c r="FDD109" s="273"/>
      <c r="FDE109" s="274"/>
      <c r="FDF109" s="274"/>
      <c r="FDG109"/>
      <c r="FDH109"/>
      <c r="FDI109" s="137"/>
      <c r="FDJ109" s="275"/>
      <c r="FDK109" s="272"/>
      <c r="FDL109" s="272"/>
      <c r="FDM109" s="273"/>
      <c r="FDN109" s="274"/>
      <c r="FDO109" s="274"/>
      <c r="FDP109"/>
      <c r="FDQ109"/>
      <c r="FDR109" s="137"/>
      <c r="FDS109" s="275"/>
      <c r="FDT109" s="272"/>
      <c r="FDU109" s="272"/>
      <c r="FDV109" s="273"/>
      <c r="FDW109" s="274"/>
      <c r="FDX109" s="274"/>
      <c r="FDY109"/>
      <c r="FDZ109"/>
      <c r="FEA109" s="137"/>
      <c r="FEB109" s="275"/>
      <c r="FEC109" s="272"/>
      <c r="FED109" s="272"/>
      <c r="FEE109" s="273"/>
      <c r="FEF109" s="274"/>
      <c r="FEG109" s="274"/>
      <c r="FEH109"/>
      <c r="FEI109"/>
      <c r="FEJ109" s="137"/>
      <c r="FEK109" s="275"/>
      <c r="FEL109" s="272"/>
      <c r="FEM109" s="272"/>
      <c r="FEN109" s="273"/>
      <c r="FEO109" s="274"/>
      <c r="FEP109" s="274"/>
      <c r="FEQ109"/>
      <c r="FER109"/>
      <c r="FES109" s="137"/>
      <c r="FET109" s="275"/>
      <c r="FEU109" s="272"/>
      <c r="FEV109" s="272"/>
      <c r="FEW109" s="273"/>
      <c r="FEX109" s="274"/>
      <c r="FEY109" s="274"/>
      <c r="FEZ109"/>
      <c r="FFA109"/>
      <c r="FFB109" s="137"/>
      <c r="FFC109" s="275"/>
      <c r="FFD109" s="272"/>
      <c r="FFE109" s="272"/>
      <c r="FFF109" s="273"/>
      <c r="FFG109" s="274"/>
      <c r="FFH109" s="274"/>
      <c r="FFI109"/>
      <c r="FFJ109"/>
      <c r="FFK109" s="137"/>
      <c r="FFL109" s="275"/>
      <c r="FFM109" s="272"/>
      <c r="FFN109" s="272"/>
      <c r="FFO109" s="273"/>
      <c r="FFP109" s="274"/>
      <c r="FFQ109" s="274"/>
      <c r="FFR109"/>
      <c r="FFS109"/>
      <c r="FFT109" s="137"/>
      <c r="FFU109" s="275"/>
      <c r="FFV109" s="272"/>
      <c r="FFW109" s="272"/>
      <c r="FFX109" s="273"/>
      <c r="FFY109" s="274"/>
      <c r="FFZ109" s="274"/>
      <c r="FGA109"/>
      <c r="FGB109"/>
      <c r="FGC109" s="137"/>
      <c r="FGD109" s="275"/>
      <c r="FGE109" s="272"/>
      <c r="FGF109" s="272"/>
      <c r="FGG109" s="273"/>
      <c r="FGH109" s="274"/>
      <c r="FGI109" s="274"/>
      <c r="FGJ109"/>
      <c r="FGK109"/>
      <c r="FGL109" s="137"/>
      <c r="FGM109" s="275"/>
      <c r="FGN109" s="272"/>
      <c r="FGO109" s="272"/>
      <c r="FGP109" s="273"/>
      <c r="FGQ109" s="274"/>
      <c r="FGR109" s="274"/>
      <c r="FGS109"/>
      <c r="FGT109"/>
      <c r="FGU109" s="137"/>
      <c r="FGV109" s="275"/>
      <c r="FGW109" s="272"/>
      <c r="FGX109" s="272"/>
      <c r="FGY109" s="273"/>
      <c r="FGZ109" s="274"/>
      <c r="FHA109" s="274"/>
      <c r="FHB109"/>
      <c r="FHC109"/>
      <c r="FHD109" s="137"/>
      <c r="FHE109" s="275"/>
      <c r="FHF109" s="272"/>
      <c r="FHG109" s="272"/>
      <c r="FHH109" s="273"/>
      <c r="FHI109" s="274"/>
      <c r="FHJ109" s="274"/>
      <c r="FHK109"/>
      <c r="FHL109"/>
      <c r="FHM109" s="137"/>
      <c r="FHN109" s="275"/>
      <c r="FHO109" s="272"/>
      <c r="FHP109" s="272"/>
      <c r="FHQ109" s="273"/>
      <c r="FHR109" s="274"/>
      <c r="FHS109" s="274"/>
      <c r="FHT109"/>
      <c r="FHU109"/>
      <c r="FHV109" s="137"/>
      <c r="FHW109" s="275"/>
      <c r="FHX109" s="272"/>
      <c r="FHY109" s="272"/>
      <c r="FHZ109" s="273"/>
      <c r="FIA109" s="274"/>
      <c r="FIB109" s="274"/>
      <c r="FIC109"/>
      <c r="FID109"/>
      <c r="FIE109" s="137"/>
      <c r="FIF109" s="275"/>
      <c r="FIG109" s="272"/>
      <c r="FIH109" s="272"/>
      <c r="FII109" s="273"/>
      <c r="FIJ109" s="274"/>
      <c r="FIK109" s="274"/>
      <c r="FIL109"/>
      <c r="FIM109"/>
      <c r="FIN109" s="137"/>
      <c r="FIO109" s="275"/>
      <c r="FIP109" s="272"/>
      <c r="FIQ109" s="272"/>
      <c r="FIR109" s="273"/>
      <c r="FIS109" s="274"/>
      <c r="FIT109" s="274"/>
      <c r="FIU109"/>
      <c r="FIV109"/>
      <c r="FIW109" s="137"/>
      <c r="FIX109" s="275"/>
      <c r="FIY109" s="272"/>
      <c r="FIZ109" s="272"/>
      <c r="FJA109" s="273"/>
      <c r="FJB109" s="274"/>
      <c r="FJC109" s="274"/>
      <c r="FJD109"/>
      <c r="FJE109"/>
      <c r="FJF109" s="137"/>
      <c r="FJG109" s="275"/>
      <c r="FJH109" s="272"/>
      <c r="FJI109" s="272"/>
      <c r="FJJ109" s="273"/>
      <c r="FJK109" s="274"/>
      <c r="FJL109" s="274"/>
      <c r="FJM109"/>
      <c r="FJN109"/>
      <c r="FJO109" s="137"/>
      <c r="FJP109" s="275"/>
      <c r="FJQ109" s="272"/>
      <c r="FJR109" s="272"/>
      <c r="FJS109" s="273"/>
      <c r="FJT109" s="274"/>
      <c r="FJU109" s="274"/>
      <c r="FJV109"/>
      <c r="FJW109"/>
      <c r="FJX109" s="137"/>
      <c r="FJY109" s="275"/>
      <c r="FJZ109" s="272"/>
      <c r="FKA109" s="272"/>
      <c r="FKB109" s="273"/>
      <c r="FKC109" s="274"/>
      <c r="FKD109" s="274"/>
      <c r="FKE109"/>
      <c r="FKF109"/>
      <c r="FKG109" s="137"/>
      <c r="FKH109" s="275"/>
      <c r="FKI109" s="272"/>
      <c r="FKJ109" s="272"/>
      <c r="FKK109" s="273"/>
      <c r="FKL109" s="274"/>
      <c r="FKM109" s="274"/>
      <c r="FKN109"/>
      <c r="FKO109"/>
      <c r="FKP109" s="137"/>
      <c r="FKQ109" s="275"/>
      <c r="FKR109" s="272"/>
      <c r="FKS109" s="272"/>
      <c r="FKT109" s="273"/>
      <c r="FKU109" s="274"/>
      <c r="FKV109" s="274"/>
      <c r="FKW109"/>
      <c r="FKX109"/>
      <c r="FKY109" s="137"/>
      <c r="FKZ109" s="275"/>
      <c r="FLA109" s="272"/>
      <c r="FLB109" s="272"/>
      <c r="FLC109" s="273"/>
      <c r="FLD109" s="274"/>
      <c r="FLE109" s="274"/>
      <c r="FLF109"/>
      <c r="FLG109"/>
      <c r="FLH109" s="137"/>
      <c r="FLI109" s="275"/>
      <c r="FLJ109" s="272"/>
      <c r="FLK109" s="272"/>
      <c r="FLL109" s="273"/>
      <c r="FLM109" s="274"/>
      <c r="FLN109" s="274"/>
      <c r="FLO109"/>
      <c r="FLP109"/>
      <c r="FLQ109" s="137"/>
      <c r="FLR109" s="275"/>
      <c r="FLS109" s="272"/>
      <c r="FLT109" s="272"/>
      <c r="FLU109" s="273"/>
      <c r="FLV109" s="274"/>
      <c r="FLW109" s="274"/>
      <c r="FLX109"/>
      <c r="FLY109"/>
      <c r="FLZ109" s="137"/>
      <c r="FMA109" s="275"/>
      <c r="FMB109" s="272"/>
      <c r="FMC109" s="272"/>
      <c r="FMD109" s="273"/>
      <c r="FME109" s="274"/>
      <c r="FMF109" s="274"/>
      <c r="FMG109"/>
      <c r="FMH109"/>
      <c r="FMI109" s="137"/>
      <c r="FMJ109" s="275"/>
      <c r="FMK109" s="272"/>
      <c r="FML109" s="272"/>
      <c r="FMM109" s="273"/>
      <c r="FMN109" s="274"/>
      <c r="FMO109" s="274"/>
      <c r="FMP109"/>
      <c r="FMQ109"/>
      <c r="FMR109" s="137"/>
      <c r="FMS109" s="275"/>
      <c r="FMT109" s="272"/>
      <c r="FMU109" s="272"/>
      <c r="FMV109" s="273"/>
      <c r="FMW109" s="274"/>
      <c r="FMX109" s="274"/>
      <c r="FMY109"/>
      <c r="FMZ109"/>
      <c r="FNA109" s="137"/>
      <c r="FNB109" s="275"/>
      <c r="FNC109" s="272"/>
      <c r="FND109" s="272"/>
      <c r="FNE109" s="273"/>
      <c r="FNF109" s="274"/>
      <c r="FNG109" s="274"/>
      <c r="FNH109"/>
      <c r="FNI109"/>
      <c r="FNJ109" s="137"/>
      <c r="FNK109" s="275"/>
      <c r="FNL109" s="272"/>
      <c r="FNM109" s="272"/>
      <c r="FNN109" s="273"/>
      <c r="FNO109" s="274"/>
      <c r="FNP109" s="274"/>
      <c r="FNQ109"/>
      <c r="FNR109"/>
      <c r="FNS109" s="137"/>
      <c r="FNT109" s="275"/>
      <c r="FNU109" s="272"/>
      <c r="FNV109" s="272"/>
      <c r="FNW109" s="273"/>
      <c r="FNX109" s="274"/>
      <c r="FNY109" s="274"/>
      <c r="FNZ109"/>
      <c r="FOA109"/>
      <c r="FOB109" s="137"/>
      <c r="FOC109" s="275"/>
      <c r="FOD109" s="272"/>
      <c r="FOE109" s="272"/>
      <c r="FOF109" s="273"/>
      <c r="FOG109" s="274"/>
      <c r="FOH109" s="274"/>
      <c r="FOI109"/>
      <c r="FOJ109"/>
      <c r="FOK109" s="137"/>
      <c r="FOL109" s="275"/>
      <c r="FOM109" s="272"/>
      <c r="FON109" s="272"/>
      <c r="FOO109" s="273"/>
      <c r="FOP109" s="274"/>
      <c r="FOQ109" s="274"/>
      <c r="FOR109"/>
      <c r="FOS109"/>
      <c r="FOT109" s="137"/>
      <c r="FOU109" s="275"/>
      <c r="FOV109" s="272"/>
      <c r="FOW109" s="272"/>
      <c r="FOX109" s="273"/>
      <c r="FOY109" s="274"/>
      <c r="FOZ109" s="274"/>
      <c r="FPA109"/>
      <c r="FPB109"/>
      <c r="FPC109" s="137"/>
      <c r="FPD109" s="275"/>
      <c r="FPE109" s="272"/>
      <c r="FPF109" s="272"/>
      <c r="FPG109" s="273"/>
      <c r="FPH109" s="274"/>
      <c r="FPI109" s="274"/>
      <c r="FPJ109"/>
      <c r="FPK109"/>
      <c r="FPL109" s="137"/>
      <c r="FPM109" s="275"/>
      <c r="FPN109" s="272"/>
      <c r="FPO109" s="272"/>
      <c r="FPP109" s="273"/>
      <c r="FPQ109" s="274"/>
      <c r="FPR109" s="274"/>
      <c r="FPS109"/>
      <c r="FPT109"/>
      <c r="FPU109" s="137"/>
      <c r="FPV109" s="275"/>
      <c r="FPW109" s="272"/>
      <c r="FPX109" s="272"/>
      <c r="FPY109" s="273"/>
      <c r="FPZ109" s="274"/>
      <c r="FQA109" s="274"/>
      <c r="FQB109"/>
      <c r="FQC109"/>
      <c r="FQD109" s="137"/>
      <c r="FQE109" s="275"/>
      <c r="FQF109" s="272"/>
      <c r="FQG109" s="272"/>
      <c r="FQH109" s="273"/>
      <c r="FQI109" s="274"/>
      <c r="FQJ109" s="274"/>
      <c r="FQK109"/>
      <c r="FQL109"/>
      <c r="FQM109" s="137"/>
      <c r="FQN109" s="275"/>
      <c r="FQO109" s="272"/>
      <c r="FQP109" s="272"/>
      <c r="FQQ109" s="273"/>
      <c r="FQR109" s="274"/>
      <c r="FQS109" s="274"/>
      <c r="FQT109"/>
      <c r="FQU109"/>
      <c r="FQV109" s="137"/>
      <c r="FQW109" s="275"/>
      <c r="FQX109" s="272"/>
      <c r="FQY109" s="272"/>
      <c r="FQZ109" s="273"/>
      <c r="FRA109" s="274"/>
      <c r="FRB109" s="274"/>
      <c r="FRC109"/>
      <c r="FRD109"/>
      <c r="FRE109" s="137"/>
      <c r="FRF109" s="275"/>
      <c r="FRG109" s="272"/>
      <c r="FRH109" s="272"/>
      <c r="FRI109" s="273"/>
      <c r="FRJ109" s="274"/>
      <c r="FRK109" s="274"/>
      <c r="FRL109"/>
      <c r="FRM109"/>
      <c r="FRN109" s="137"/>
      <c r="FRO109" s="275"/>
      <c r="FRP109" s="272"/>
      <c r="FRQ109" s="272"/>
      <c r="FRR109" s="273"/>
      <c r="FRS109" s="274"/>
      <c r="FRT109" s="274"/>
      <c r="FRU109"/>
      <c r="FRV109"/>
      <c r="FRW109" s="137"/>
      <c r="FRX109" s="275"/>
      <c r="FRY109" s="272"/>
      <c r="FRZ109" s="272"/>
      <c r="FSA109" s="273"/>
      <c r="FSB109" s="274"/>
      <c r="FSC109" s="274"/>
      <c r="FSD109"/>
      <c r="FSE109"/>
      <c r="FSF109" s="137"/>
      <c r="FSG109" s="275"/>
      <c r="FSH109" s="272"/>
      <c r="FSI109" s="272"/>
      <c r="FSJ109" s="273"/>
      <c r="FSK109" s="274"/>
      <c r="FSL109" s="274"/>
      <c r="FSM109"/>
      <c r="FSN109"/>
      <c r="FSO109" s="137"/>
      <c r="FSP109" s="275"/>
      <c r="FSQ109" s="272"/>
      <c r="FSR109" s="272"/>
      <c r="FSS109" s="273"/>
      <c r="FST109" s="274"/>
      <c r="FSU109" s="274"/>
      <c r="FSV109"/>
      <c r="FSW109"/>
      <c r="FSX109" s="137"/>
      <c r="FSY109" s="275"/>
      <c r="FSZ109" s="272"/>
      <c r="FTA109" s="272"/>
      <c r="FTB109" s="273"/>
      <c r="FTC109" s="274"/>
      <c r="FTD109" s="274"/>
      <c r="FTE109"/>
      <c r="FTF109"/>
      <c r="FTG109" s="137"/>
      <c r="FTH109" s="275"/>
      <c r="FTI109" s="272"/>
      <c r="FTJ109" s="272"/>
      <c r="FTK109" s="273"/>
      <c r="FTL109" s="274"/>
      <c r="FTM109" s="274"/>
      <c r="FTN109"/>
      <c r="FTO109"/>
      <c r="FTP109" s="137"/>
      <c r="FTQ109" s="275"/>
      <c r="FTR109" s="272"/>
      <c r="FTS109" s="272"/>
      <c r="FTT109" s="273"/>
      <c r="FTU109" s="274"/>
      <c r="FTV109" s="274"/>
      <c r="FTW109"/>
      <c r="FTX109"/>
      <c r="FTY109" s="137"/>
      <c r="FTZ109" s="275"/>
      <c r="FUA109" s="272"/>
      <c r="FUB109" s="272"/>
      <c r="FUC109" s="273"/>
      <c r="FUD109" s="274"/>
      <c r="FUE109" s="274"/>
      <c r="FUF109"/>
      <c r="FUG109"/>
      <c r="FUH109" s="137"/>
      <c r="FUI109" s="275"/>
      <c r="FUJ109" s="272"/>
      <c r="FUK109" s="272"/>
      <c r="FUL109" s="273"/>
      <c r="FUM109" s="274"/>
      <c r="FUN109" s="274"/>
      <c r="FUO109"/>
      <c r="FUP109"/>
      <c r="FUQ109" s="137"/>
      <c r="FUR109" s="275"/>
      <c r="FUS109" s="272"/>
      <c r="FUT109" s="272"/>
      <c r="FUU109" s="273"/>
      <c r="FUV109" s="274"/>
      <c r="FUW109" s="274"/>
      <c r="FUX109"/>
      <c r="FUY109"/>
      <c r="FUZ109" s="137"/>
      <c r="FVA109" s="275"/>
      <c r="FVB109" s="272"/>
      <c r="FVC109" s="272"/>
      <c r="FVD109" s="273"/>
      <c r="FVE109" s="274"/>
      <c r="FVF109" s="274"/>
      <c r="FVG109"/>
      <c r="FVH109"/>
      <c r="FVI109" s="137"/>
      <c r="FVJ109" s="275"/>
      <c r="FVK109" s="272"/>
      <c r="FVL109" s="272"/>
      <c r="FVM109" s="273"/>
      <c r="FVN109" s="274"/>
      <c r="FVO109" s="274"/>
      <c r="FVP109"/>
      <c r="FVQ109"/>
      <c r="FVR109" s="137"/>
      <c r="FVS109" s="275"/>
      <c r="FVT109" s="272"/>
      <c r="FVU109" s="272"/>
      <c r="FVV109" s="273"/>
      <c r="FVW109" s="274"/>
      <c r="FVX109" s="274"/>
      <c r="FVY109"/>
      <c r="FVZ109"/>
      <c r="FWA109" s="137"/>
      <c r="FWB109" s="275"/>
      <c r="FWC109" s="272"/>
      <c r="FWD109" s="272"/>
      <c r="FWE109" s="273"/>
      <c r="FWF109" s="274"/>
      <c r="FWG109" s="274"/>
      <c r="FWH109"/>
      <c r="FWI109"/>
      <c r="FWJ109" s="137"/>
      <c r="FWK109" s="275"/>
      <c r="FWL109" s="272"/>
      <c r="FWM109" s="272"/>
      <c r="FWN109" s="273"/>
      <c r="FWO109" s="274"/>
      <c r="FWP109" s="274"/>
      <c r="FWQ109"/>
      <c r="FWR109"/>
      <c r="FWS109" s="137"/>
      <c r="FWT109" s="275"/>
      <c r="FWU109" s="272"/>
      <c r="FWV109" s="272"/>
      <c r="FWW109" s="273"/>
      <c r="FWX109" s="274"/>
      <c r="FWY109" s="274"/>
      <c r="FWZ109"/>
      <c r="FXA109"/>
      <c r="FXB109" s="137"/>
      <c r="FXC109" s="275"/>
      <c r="FXD109" s="272"/>
      <c r="FXE109" s="272"/>
      <c r="FXF109" s="273"/>
      <c r="FXG109" s="274"/>
      <c r="FXH109" s="274"/>
      <c r="FXI109"/>
      <c r="FXJ109"/>
      <c r="FXK109" s="137"/>
      <c r="FXL109" s="275"/>
      <c r="FXM109" s="272"/>
      <c r="FXN109" s="272"/>
      <c r="FXO109" s="273"/>
      <c r="FXP109" s="274"/>
      <c r="FXQ109" s="274"/>
      <c r="FXR109"/>
      <c r="FXS109"/>
      <c r="FXT109" s="137"/>
      <c r="FXU109" s="275"/>
      <c r="FXV109" s="272"/>
      <c r="FXW109" s="272"/>
      <c r="FXX109" s="273"/>
      <c r="FXY109" s="274"/>
      <c r="FXZ109" s="274"/>
      <c r="FYA109"/>
      <c r="FYB109"/>
      <c r="FYC109" s="137"/>
      <c r="FYD109" s="275"/>
      <c r="FYE109" s="272"/>
      <c r="FYF109" s="272"/>
      <c r="FYG109" s="273"/>
      <c r="FYH109" s="274"/>
      <c r="FYI109" s="274"/>
      <c r="FYJ109"/>
      <c r="FYK109"/>
      <c r="FYL109" s="137"/>
      <c r="FYM109" s="275"/>
      <c r="FYN109" s="272"/>
      <c r="FYO109" s="272"/>
      <c r="FYP109" s="273"/>
      <c r="FYQ109" s="274"/>
      <c r="FYR109" s="274"/>
      <c r="FYS109"/>
      <c r="FYT109"/>
      <c r="FYU109" s="137"/>
      <c r="FYV109" s="275"/>
      <c r="FYW109" s="272"/>
      <c r="FYX109" s="272"/>
      <c r="FYY109" s="273"/>
      <c r="FYZ109" s="274"/>
      <c r="FZA109" s="274"/>
      <c r="FZB109"/>
      <c r="FZC109"/>
      <c r="FZD109" s="137"/>
      <c r="FZE109" s="275"/>
      <c r="FZF109" s="272"/>
      <c r="FZG109" s="272"/>
      <c r="FZH109" s="273"/>
      <c r="FZI109" s="274"/>
      <c r="FZJ109" s="274"/>
      <c r="FZK109"/>
      <c r="FZL109"/>
      <c r="FZM109" s="137"/>
      <c r="FZN109" s="275"/>
      <c r="FZO109" s="272"/>
      <c r="FZP109" s="272"/>
      <c r="FZQ109" s="273"/>
      <c r="FZR109" s="274"/>
      <c r="FZS109" s="274"/>
      <c r="FZT109"/>
      <c r="FZU109"/>
      <c r="FZV109" s="137"/>
      <c r="FZW109" s="275"/>
      <c r="FZX109" s="272"/>
      <c r="FZY109" s="272"/>
      <c r="FZZ109" s="273"/>
      <c r="GAA109" s="274"/>
      <c r="GAB109" s="274"/>
      <c r="GAC109"/>
      <c r="GAD109"/>
      <c r="GAE109" s="137"/>
      <c r="GAF109" s="275"/>
      <c r="GAG109" s="272"/>
      <c r="GAH109" s="272"/>
      <c r="GAI109" s="273"/>
      <c r="GAJ109" s="274"/>
      <c r="GAK109" s="274"/>
      <c r="GAL109"/>
      <c r="GAM109"/>
      <c r="GAN109" s="137"/>
      <c r="GAO109" s="275"/>
      <c r="GAP109" s="272"/>
      <c r="GAQ109" s="272"/>
      <c r="GAR109" s="273"/>
      <c r="GAS109" s="274"/>
      <c r="GAT109" s="274"/>
      <c r="GAU109"/>
      <c r="GAV109"/>
      <c r="GAW109" s="137"/>
      <c r="GAX109" s="275"/>
      <c r="GAY109" s="272"/>
      <c r="GAZ109" s="272"/>
      <c r="GBA109" s="273"/>
      <c r="GBB109" s="274"/>
      <c r="GBC109" s="274"/>
      <c r="GBD109"/>
      <c r="GBE109"/>
      <c r="GBF109" s="137"/>
      <c r="GBG109" s="275"/>
      <c r="GBH109" s="272"/>
      <c r="GBI109" s="272"/>
      <c r="GBJ109" s="273"/>
      <c r="GBK109" s="274"/>
      <c r="GBL109" s="274"/>
      <c r="GBM109"/>
      <c r="GBN109"/>
      <c r="GBO109" s="137"/>
      <c r="GBP109" s="275"/>
      <c r="GBQ109" s="272"/>
      <c r="GBR109" s="272"/>
      <c r="GBS109" s="273"/>
      <c r="GBT109" s="274"/>
      <c r="GBU109" s="274"/>
      <c r="GBV109"/>
      <c r="GBW109"/>
      <c r="GBX109" s="137"/>
      <c r="GBY109" s="275"/>
      <c r="GBZ109" s="272"/>
      <c r="GCA109" s="272"/>
      <c r="GCB109" s="273"/>
      <c r="GCC109" s="274"/>
      <c r="GCD109" s="274"/>
      <c r="GCE109"/>
      <c r="GCF109"/>
      <c r="GCG109" s="137"/>
      <c r="GCH109" s="275"/>
      <c r="GCI109" s="272"/>
      <c r="GCJ109" s="272"/>
      <c r="GCK109" s="273"/>
      <c r="GCL109" s="274"/>
      <c r="GCM109" s="274"/>
      <c r="GCN109"/>
      <c r="GCO109"/>
      <c r="GCP109" s="137"/>
      <c r="GCQ109" s="275"/>
      <c r="GCR109" s="272"/>
      <c r="GCS109" s="272"/>
      <c r="GCT109" s="273"/>
      <c r="GCU109" s="274"/>
      <c r="GCV109" s="274"/>
      <c r="GCW109"/>
      <c r="GCX109"/>
      <c r="GCY109" s="137"/>
      <c r="GCZ109" s="275"/>
      <c r="GDA109" s="272"/>
      <c r="GDB109" s="272"/>
      <c r="GDC109" s="273"/>
      <c r="GDD109" s="274"/>
      <c r="GDE109" s="274"/>
      <c r="GDF109"/>
      <c r="GDG109"/>
      <c r="GDH109" s="137"/>
      <c r="GDI109" s="275"/>
      <c r="GDJ109" s="272"/>
      <c r="GDK109" s="272"/>
      <c r="GDL109" s="273"/>
      <c r="GDM109" s="274"/>
      <c r="GDN109" s="274"/>
      <c r="GDO109"/>
      <c r="GDP109"/>
      <c r="GDQ109" s="137"/>
      <c r="GDR109" s="275"/>
      <c r="GDS109" s="272"/>
      <c r="GDT109" s="272"/>
      <c r="GDU109" s="273"/>
      <c r="GDV109" s="274"/>
      <c r="GDW109" s="274"/>
      <c r="GDX109"/>
      <c r="GDY109"/>
      <c r="GDZ109" s="137"/>
      <c r="GEA109" s="275"/>
      <c r="GEB109" s="272"/>
      <c r="GEC109" s="272"/>
      <c r="GED109" s="273"/>
      <c r="GEE109" s="274"/>
      <c r="GEF109" s="274"/>
      <c r="GEG109"/>
      <c r="GEH109"/>
      <c r="GEI109" s="137"/>
      <c r="GEJ109" s="275"/>
      <c r="GEK109" s="272"/>
      <c r="GEL109" s="272"/>
      <c r="GEM109" s="273"/>
      <c r="GEN109" s="274"/>
      <c r="GEO109" s="274"/>
      <c r="GEP109"/>
      <c r="GEQ109"/>
      <c r="GER109" s="137"/>
      <c r="GES109" s="275"/>
      <c r="GET109" s="272"/>
      <c r="GEU109" s="272"/>
      <c r="GEV109" s="273"/>
      <c r="GEW109" s="274"/>
      <c r="GEX109" s="274"/>
      <c r="GEY109"/>
      <c r="GEZ109"/>
      <c r="GFA109" s="137"/>
      <c r="GFB109" s="275"/>
      <c r="GFC109" s="272"/>
      <c r="GFD109" s="272"/>
      <c r="GFE109" s="273"/>
      <c r="GFF109" s="274"/>
      <c r="GFG109" s="274"/>
      <c r="GFH109"/>
      <c r="GFI109"/>
      <c r="GFJ109" s="137"/>
      <c r="GFK109" s="275"/>
      <c r="GFL109" s="272"/>
      <c r="GFM109" s="272"/>
      <c r="GFN109" s="273"/>
      <c r="GFO109" s="274"/>
      <c r="GFP109" s="274"/>
      <c r="GFQ109"/>
      <c r="GFR109"/>
      <c r="GFS109" s="137"/>
      <c r="GFT109" s="275"/>
      <c r="GFU109" s="272"/>
      <c r="GFV109" s="272"/>
      <c r="GFW109" s="273"/>
      <c r="GFX109" s="274"/>
      <c r="GFY109" s="274"/>
      <c r="GFZ109"/>
      <c r="GGA109"/>
      <c r="GGB109" s="137"/>
      <c r="GGC109" s="275"/>
      <c r="GGD109" s="272"/>
      <c r="GGE109" s="272"/>
      <c r="GGF109" s="273"/>
      <c r="GGG109" s="274"/>
      <c r="GGH109" s="274"/>
      <c r="GGI109"/>
      <c r="GGJ109"/>
      <c r="GGK109" s="137"/>
      <c r="GGL109" s="275"/>
      <c r="GGM109" s="272"/>
      <c r="GGN109" s="272"/>
      <c r="GGO109" s="273"/>
      <c r="GGP109" s="274"/>
      <c r="GGQ109" s="274"/>
      <c r="GGR109"/>
      <c r="GGS109"/>
      <c r="GGT109" s="137"/>
      <c r="GGU109" s="275"/>
      <c r="GGV109" s="272"/>
      <c r="GGW109" s="272"/>
      <c r="GGX109" s="273"/>
      <c r="GGY109" s="274"/>
      <c r="GGZ109" s="274"/>
      <c r="GHA109"/>
      <c r="GHB109"/>
      <c r="GHC109" s="137"/>
      <c r="GHD109" s="275"/>
      <c r="GHE109" s="272"/>
      <c r="GHF109" s="272"/>
      <c r="GHG109" s="273"/>
      <c r="GHH109" s="274"/>
      <c r="GHI109" s="274"/>
      <c r="GHJ109"/>
      <c r="GHK109"/>
      <c r="GHL109" s="137"/>
      <c r="GHM109" s="275"/>
      <c r="GHN109" s="272"/>
      <c r="GHO109" s="272"/>
      <c r="GHP109" s="273"/>
      <c r="GHQ109" s="274"/>
      <c r="GHR109" s="274"/>
      <c r="GHS109"/>
      <c r="GHT109"/>
      <c r="GHU109" s="137"/>
      <c r="GHV109" s="275"/>
      <c r="GHW109" s="272"/>
      <c r="GHX109" s="272"/>
      <c r="GHY109" s="273"/>
      <c r="GHZ109" s="274"/>
      <c r="GIA109" s="274"/>
      <c r="GIB109"/>
      <c r="GIC109"/>
      <c r="GID109" s="137"/>
      <c r="GIE109" s="275"/>
      <c r="GIF109" s="272"/>
      <c r="GIG109" s="272"/>
      <c r="GIH109" s="273"/>
      <c r="GII109" s="274"/>
      <c r="GIJ109" s="274"/>
      <c r="GIK109"/>
      <c r="GIL109"/>
      <c r="GIM109" s="137"/>
      <c r="GIN109" s="275"/>
      <c r="GIO109" s="272"/>
      <c r="GIP109" s="272"/>
      <c r="GIQ109" s="273"/>
      <c r="GIR109" s="274"/>
      <c r="GIS109" s="274"/>
      <c r="GIT109"/>
      <c r="GIU109"/>
      <c r="GIV109" s="137"/>
      <c r="GIW109" s="275"/>
      <c r="GIX109" s="272"/>
      <c r="GIY109" s="272"/>
      <c r="GIZ109" s="273"/>
      <c r="GJA109" s="274"/>
      <c r="GJB109" s="274"/>
      <c r="GJC109"/>
      <c r="GJD109"/>
      <c r="GJE109" s="137"/>
      <c r="GJF109" s="275"/>
      <c r="GJG109" s="272"/>
      <c r="GJH109" s="272"/>
      <c r="GJI109" s="273"/>
      <c r="GJJ109" s="274"/>
      <c r="GJK109" s="274"/>
      <c r="GJL109"/>
      <c r="GJM109"/>
      <c r="GJN109" s="137"/>
      <c r="GJO109" s="275"/>
      <c r="GJP109" s="272"/>
      <c r="GJQ109" s="272"/>
      <c r="GJR109" s="273"/>
      <c r="GJS109" s="274"/>
      <c r="GJT109" s="274"/>
      <c r="GJU109"/>
      <c r="GJV109"/>
      <c r="GJW109" s="137"/>
      <c r="GJX109" s="275"/>
      <c r="GJY109" s="272"/>
      <c r="GJZ109" s="272"/>
      <c r="GKA109" s="273"/>
      <c r="GKB109" s="274"/>
      <c r="GKC109" s="274"/>
      <c r="GKD109"/>
      <c r="GKE109"/>
      <c r="GKF109" s="137"/>
      <c r="GKG109" s="275"/>
      <c r="GKH109" s="272"/>
      <c r="GKI109" s="272"/>
      <c r="GKJ109" s="273"/>
      <c r="GKK109" s="274"/>
      <c r="GKL109" s="274"/>
      <c r="GKM109"/>
      <c r="GKN109"/>
      <c r="GKO109" s="137"/>
      <c r="GKP109" s="275"/>
      <c r="GKQ109" s="272"/>
      <c r="GKR109" s="272"/>
      <c r="GKS109" s="273"/>
      <c r="GKT109" s="274"/>
      <c r="GKU109" s="274"/>
      <c r="GKV109"/>
      <c r="GKW109"/>
      <c r="GKX109" s="137"/>
      <c r="GKY109" s="275"/>
      <c r="GKZ109" s="272"/>
      <c r="GLA109" s="272"/>
      <c r="GLB109" s="273"/>
      <c r="GLC109" s="274"/>
      <c r="GLD109" s="274"/>
      <c r="GLE109"/>
      <c r="GLF109"/>
      <c r="GLG109" s="137"/>
      <c r="GLH109" s="275"/>
      <c r="GLI109" s="272"/>
      <c r="GLJ109" s="272"/>
      <c r="GLK109" s="273"/>
      <c r="GLL109" s="274"/>
      <c r="GLM109" s="274"/>
      <c r="GLN109"/>
      <c r="GLO109"/>
      <c r="GLP109" s="137"/>
      <c r="GLQ109" s="275"/>
      <c r="GLR109" s="272"/>
      <c r="GLS109" s="272"/>
      <c r="GLT109" s="273"/>
      <c r="GLU109" s="274"/>
      <c r="GLV109" s="274"/>
      <c r="GLW109"/>
      <c r="GLX109"/>
      <c r="GLY109" s="137"/>
      <c r="GLZ109" s="275"/>
      <c r="GMA109" s="272"/>
      <c r="GMB109" s="272"/>
      <c r="GMC109" s="273"/>
      <c r="GMD109" s="274"/>
      <c r="GME109" s="274"/>
      <c r="GMF109"/>
      <c r="GMG109"/>
      <c r="GMH109" s="137"/>
      <c r="GMI109" s="275"/>
      <c r="GMJ109" s="272"/>
      <c r="GMK109" s="272"/>
      <c r="GML109" s="273"/>
      <c r="GMM109" s="274"/>
      <c r="GMN109" s="274"/>
      <c r="GMO109"/>
      <c r="GMP109"/>
      <c r="GMQ109" s="137"/>
      <c r="GMR109" s="275"/>
      <c r="GMS109" s="272"/>
      <c r="GMT109" s="272"/>
      <c r="GMU109" s="273"/>
      <c r="GMV109" s="274"/>
      <c r="GMW109" s="274"/>
      <c r="GMX109"/>
      <c r="GMY109"/>
      <c r="GMZ109" s="137"/>
      <c r="GNA109" s="275"/>
      <c r="GNB109" s="272"/>
      <c r="GNC109" s="272"/>
      <c r="GND109" s="273"/>
      <c r="GNE109" s="274"/>
      <c r="GNF109" s="274"/>
      <c r="GNG109"/>
      <c r="GNH109"/>
      <c r="GNI109" s="137"/>
      <c r="GNJ109" s="275"/>
      <c r="GNK109" s="272"/>
      <c r="GNL109" s="272"/>
      <c r="GNM109" s="273"/>
      <c r="GNN109" s="274"/>
      <c r="GNO109" s="274"/>
      <c r="GNP109"/>
      <c r="GNQ109"/>
      <c r="GNR109" s="137"/>
      <c r="GNS109" s="275"/>
      <c r="GNT109" s="272"/>
      <c r="GNU109" s="272"/>
      <c r="GNV109" s="273"/>
      <c r="GNW109" s="274"/>
      <c r="GNX109" s="274"/>
      <c r="GNY109"/>
      <c r="GNZ109"/>
      <c r="GOA109" s="137"/>
      <c r="GOB109" s="275"/>
      <c r="GOC109" s="272"/>
      <c r="GOD109" s="272"/>
      <c r="GOE109" s="273"/>
      <c r="GOF109" s="274"/>
      <c r="GOG109" s="274"/>
      <c r="GOH109"/>
      <c r="GOI109"/>
      <c r="GOJ109" s="137"/>
      <c r="GOK109" s="275"/>
      <c r="GOL109" s="272"/>
      <c r="GOM109" s="272"/>
      <c r="GON109" s="273"/>
      <c r="GOO109" s="274"/>
      <c r="GOP109" s="274"/>
      <c r="GOQ109"/>
      <c r="GOR109"/>
      <c r="GOS109" s="137"/>
      <c r="GOT109" s="275"/>
      <c r="GOU109" s="272"/>
      <c r="GOV109" s="272"/>
      <c r="GOW109" s="273"/>
      <c r="GOX109" s="274"/>
      <c r="GOY109" s="274"/>
      <c r="GOZ109"/>
      <c r="GPA109"/>
      <c r="GPB109" s="137"/>
      <c r="GPC109" s="275"/>
      <c r="GPD109" s="272"/>
      <c r="GPE109" s="272"/>
      <c r="GPF109" s="273"/>
      <c r="GPG109" s="274"/>
      <c r="GPH109" s="274"/>
      <c r="GPI109"/>
      <c r="GPJ109"/>
      <c r="GPK109" s="137"/>
      <c r="GPL109" s="275"/>
      <c r="GPM109" s="272"/>
      <c r="GPN109" s="272"/>
      <c r="GPO109" s="273"/>
      <c r="GPP109" s="274"/>
      <c r="GPQ109" s="274"/>
      <c r="GPR109"/>
      <c r="GPS109"/>
      <c r="GPT109" s="137"/>
      <c r="GPU109" s="275"/>
      <c r="GPV109" s="272"/>
      <c r="GPW109" s="272"/>
      <c r="GPX109" s="273"/>
      <c r="GPY109" s="274"/>
      <c r="GPZ109" s="274"/>
      <c r="GQA109"/>
      <c r="GQB109"/>
      <c r="GQC109" s="137"/>
      <c r="GQD109" s="275"/>
      <c r="GQE109" s="272"/>
      <c r="GQF109" s="272"/>
      <c r="GQG109" s="273"/>
      <c r="GQH109" s="274"/>
      <c r="GQI109" s="274"/>
      <c r="GQJ109"/>
      <c r="GQK109"/>
      <c r="GQL109" s="137"/>
      <c r="GQM109" s="275"/>
      <c r="GQN109" s="272"/>
      <c r="GQO109" s="272"/>
      <c r="GQP109" s="273"/>
      <c r="GQQ109" s="274"/>
      <c r="GQR109" s="274"/>
      <c r="GQS109"/>
      <c r="GQT109"/>
      <c r="GQU109" s="137"/>
      <c r="GQV109" s="275"/>
      <c r="GQW109" s="272"/>
      <c r="GQX109" s="272"/>
      <c r="GQY109" s="273"/>
      <c r="GQZ109" s="274"/>
      <c r="GRA109" s="274"/>
      <c r="GRB109"/>
      <c r="GRC109"/>
      <c r="GRD109" s="137"/>
      <c r="GRE109" s="275"/>
      <c r="GRF109" s="272"/>
      <c r="GRG109" s="272"/>
      <c r="GRH109" s="273"/>
      <c r="GRI109" s="274"/>
      <c r="GRJ109" s="274"/>
      <c r="GRK109"/>
      <c r="GRL109"/>
      <c r="GRM109" s="137"/>
      <c r="GRN109" s="275"/>
      <c r="GRO109" s="272"/>
      <c r="GRP109" s="272"/>
      <c r="GRQ109" s="273"/>
      <c r="GRR109" s="274"/>
      <c r="GRS109" s="274"/>
      <c r="GRT109"/>
      <c r="GRU109"/>
      <c r="GRV109" s="137"/>
      <c r="GRW109" s="275"/>
      <c r="GRX109" s="272"/>
      <c r="GRY109" s="272"/>
      <c r="GRZ109" s="273"/>
      <c r="GSA109" s="274"/>
      <c r="GSB109" s="274"/>
      <c r="GSC109"/>
      <c r="GSD109"/>
      <c r="GSE109" s="137"/>
      <c r="GSF109" s="275"/>
      <c r="GSG109" s="272"/>
      <c r="GSH109" s="272"/>
      <c r="GSI109" s="273"/>
      <c r="GSJ109" s="274"/>
      <c r="GSK109" s="274"/>
      <c r="GSL109"/>
      <c r="GSM109"/>
      <c r="GSN109" s="137"/>
      <c r="GSO109" s="275"/>
      <c r="GSP109" s="272"/>
      <c r="GSQ109" s="272"/>
      <c r="GSR109" s="273"/>
      <c r="GSS109" s="274"/>
      <c r="GST109" s="274"/>
      <c r="GSU109"/>
      <c r="GSV109"/>
      <c r="GSW109" s="137"/>
      <c r="GSX109" s="275"/>
      <c r="GSY109" s="272"/>
      <c r="GSZ109" s="272"/>
      <c r="GTA109" s="273"/>
      <c r="GTB109" s="274"/>
      <c r="GTC109" s="274"/>
      <c r="GTD109"/>
      <c r="GTE109"/>
      <c r="GTF109" s="137"/>
      <c r="GTG109" s="275"/>
      <c r="GTH109" s="272"/>
      <c r="GTI109" s="272"/>
      <c r="GTJ109" s="273"/>
      <c r="GTK109" s="274"/>
      <c r="GTL109" s="274"/>
      <c r="GTM109"/>
      <c r="GTN109"/>
      <c r="GTO109" s="137"/>
      <c r="GTP109" s="275"/>
      <c r="GTQ109" s="272"/>
      <c r="GTR109" s="272"/>
      <c r="GTS109" s="273"/>
      <c r="GTT109" s="274"/>
      <c r="GTU109" s="274"/>
      <c r="GTV109"/>
      <c r="GTW109"/>
      <c r="GTX109" s="137"/>
      <c r="GTY109" s="275"/>
      <c r="GTZ109" s="272"/>
      <c r="GUA109" s="272"/>
      <c r="GUB109" s="273"/>
      <c r="GUC109" s="274"/>
      <c r="GUD109" s="274"/>
      <c r="GUE109"/>
      <c r="GUF109"/>
      <c r="GUG109" s="137"/>
      <c r="GUH109" s="275"/>
      <c r="GUI109" s="272"/>
      <c r="GUJ109" s="272"/>
      <c r="GUK109" s="273"/>
      <c r="GUL109" s="274"/>
      <c r="GUM109" s="274"/>
      <c r="GUN109"/>
      <c r="GUO109"/>
      <c r="GUP109" s="137"/>
      <c r="GUQ109" s="275"/>
      <c r="GUR109" s="272"/>
      <c r="GUS109" s="272"/>
      <c r="GUT109" s="273"/>
      <c r="GUU109" s="274"/>
      <c r="GUV109" s="274"/>
      <c r="GUW109"/>
      <c r="GUX109"/>
      <c r="GUY109" s="137"/>
      <c r="GUZ109" s="275"/>
      <c r="GVA109" s="272"/>
      <c r="GVB109" s="272"/>
      <c r="GVC109" s="273"/>
      <c r="GVD109" s="274"/>
      <c r="GVE109" s="274"/>
      <c r="GVF109"/>
      <c r="GVG109"/>
      <c r="GVH109" s="137"/>
      <c r="GVI109" s="275"/>
      <c r="GVJ109" s="272"/>
      <c r="GVK109" s="272"/>
      <c r="GVL109" s="273"/>
      <c r="GVM109" s="274"/>
      <c r="GVN109" s="274"/>
      <c r="GVO109"/>
      <c r="GVP109"/>
      <c r="GVQ109" s="137"/>
      <c r="GVR109" s="275"/>
      <c r="GVS109" s="272"/>
      <c r="GVT109" s="272"/>
      <c r="GVU109" s="273"/>
      <c r="GVV109" s="274"/>
      <c r="GVW109" s="274"/>
      <c r="GVX109"/>
      <c r="GVY109"/>
      <c r="GVZ109" s="137"/>
      <c r="GWA109" s="275"/>
      <c r="GWB109" s="272"/>
      <c r="GWC109" s="272"/>
      <c r="GWD109" s="273"/>
      <c r="GWE109" s="274"/>
      <c r="GWF109" s="274"/>
      <c r="GWG109"/>
      <c r="GWH109"/>
      <c r="GWI109" s="137"/>
      <c r="GWJ109" s="275"/>
      <c r="GWK109" s="272"/>
      <c r="GWL109" s="272"/>
      <c r="GWM109" s="273"/>
      <c r="GWN109" s="274"/>
      <c r="GWO109" s="274"/>
      <c r="GWP109"/>
      <c r="GWQ109"/>
      <c r="GWR109" s="137"/>
      <c r="GWS109" s="275"/>
      <c r="GWT109" s="272"/>
      <c r="GWU109" s="272"/>
      <c r="GWV109" s="273"/>
      <c r="GWW109" s="274"/>
      <c r="GWX109" s="274"/>
      <c r="GWY109"/>
      <c r="GWZ109"/>
      <c r="GXA109" s="137"/>
      <c r="GXB109" s="275"/>
      <c r="GXC109" s="272"/>
      <c r="GXD109" s="272"/>
      <c r="GXE109" s="273"/>
      <c r="GXF109" s="274"/>
      <c r="GXG109" s="274"/>
      <c r="GXH109"/>
      <c r="GXI109"/>
      <c r="GXJ109" s="137"/>
      <c r="GXK109" s="275"/>
      <c r="GXL109" s="272"/>
      <c r="GXM109" s="272"/>
      <c r="GXN109" s="273"/>
      <c r="GXO109" s="274"/>
      <c r="GXP109" s="274"/>
      <c r="GXQ109"/>
      <c r="GXR109"/>
      <c r="GXS109" s="137"/>
      <c r="GXT109" s="275"/>
      <c r="GXU109" s="272"/>
      <c r="GXV109" s="272"/>
      <c r="GXW109" s="273"/>
      <c r="GXX109" s="274"/>
      <c r="GXY109" s="274"/>
      <c r="GXZ109"/>
      <c r="GYA109"/>
      <c r="GYB109" s="137"/>
      <c r="GYC109" s="275"/>
      <c r="GYD109" s="272"/>
      <c r="GYE109" s="272"/>
      <c r="GYF109" s="273"/>
      <c r="GYG109" s="274"/>
      <c r="GYH109" s="274"/>
      <c r="GYI109"/>
      <c r="GYJ109"/>
      <c r="GYK109" s="137"/>
      <c r="GYL109" s="275"/>
      <c r="GYM109" s="272"/>
      <c r="GYN109" s="272"/>
      <c r="GYO109" s="273"/>
      <c r="GYP109" s="274"/>
      <c r="GYQ109" s="274"/>
      <c r="GYR109"/>
      <c r="GYS109"/>
      <c r="GYT109" s="137"/>
      <c r="GYU109" s="275"/>
      <c r="GYV109" s="272"/>
      <c r="GYW109" s="272"/>
      <c r="GYX109" s="273"/>
      <c r="GYY109" s="274"/>
      <c r="GYZ109" s="274"/>
      <c r="GZA109"/>
      <c r="GZB109"/>
      <c r="GZC109" s="137"/>
      <c r="GZD109" s="275"/>
      <c r="GZE109" s="272"/>
      <c r="GZF109" s="272"/>
      <c r="GZG109" s="273"/>
      <c r="GZH109" s="274"/>
      <c r="GZI109" s="274"/>
      <c r="GZJ109"/>
      <c r="GZK109"/>
      <c r="GZL109" s="137"/>
      <c r="GZM109" s="275"/>
      <c r="GZN109" s="272"/>
      <c r="GZO109" s="272"/>
      <c r="GZP109" s="273"/>
      <c r="GZQ109" s="274"/>
      <c r="GZR109" s="274"/>
      <c r="GZS109"/>
      <c r="GZT109"/>
      <c r="GZU109" s="137"/>
      <c r="GZV109" s="275"/>
      <c r="GZW109" s="272"/>
      <c r="GZX109" s="272"/>
      <c r="GZY109" s="273"/>
      <c r="GZZ109" s="274"/>
      <c r="HAA109" s="274"/>
      <c r="HAB109"/>
      <c r="HAC109"/>
      <c r="HAD109" s="137"/>
      <c r="HAE109" s="275"/>
      <c r="HAF109" s="272"/>
      <c r="HAG109" s="272"/>
      <c r="HAH109" s="273"/>
      <c r="HAI109" s="274"/>
      <c r="HAJ109" s="274"/>
      <c r="HAK109"/>
      <c r="HAL109"/>
      <c r="HAM109" s="137"/>
      <c r="HAN109" s="275"/>
      <c r="HAO109" s="272"/>
      <c r="HAP109" s="272"/>
      <c r="HAQ109" s="273"/>
      <c r="HAR109" s="274"/>
      <c r="HAS109" s="274"/>
      <c r="HAT109"/>
      <c r="HAU109"/>
      <c r="HAV109" s="137"/>
      <c r="HAW109" s="275"/>
      <c r="HAX109" s="272"/>
      <c r="HAY109" s="272"/>
      <c r="HAZ109" s="273"/>
      <c r="HBA109" s="274"/>
      <c r="HBB109" s="274"/>
      <c r="HBC109"/>
      <c r="HBD109"/>
      <c r="HBE109" s="137"/>
      <c r="HBF109" s="275"/>
      <c r="HBG109" s="272"/>
      <c r="HBH109" s="272"/>
      <c r="HBI109" s="273"/>
      <c r="HBJ109" s="274"/>
      <c r="HBK109" s="274"/>
      <c r="HBL109"/>
      <c r="HBM109"/>
      <c r="HBN109" s="137"/>
      <c r="HBO109" s="275"/>
      <c r="HBP109" s="272"/>
      <c r="HBQ109" s="272"/>
      <c r="HBR109" s="273"/>
      <c r="HBS109" s="274"/>
      <c r="HBT109" s="274"/>
      <c r="HBU109"/>
      <c r="HBV109"/>
      <c r="HBW109" s="137"/>
      <c r="HBX109" s="275"/>
      <c r="HBY109" s="272"/>
      <c r="HBZ109" s="272"/>
      <c r="HCA109" s="273"/>
      <c r="HCB109" s="274"/>
      <c r="HCC109" s="274"/>
      <c r="HCD109"/>
      <c r="HCE109"/>
      <c r="HCF109" s="137"/>
      <c r="HCG109" s="275"/>
      <c r="HCH109" s="272"/>
      <c r="HCI109" s="272"/>
      <c r="HCJ109" s="273"/>
      <c r="HCK109" s="274"/>
      <c r="HCL109" s="274"/>
      <c r="HCM109"/>
      <c r="HCN109"/>
      <c r="HCO109" s="137"/>
      <c r="HCP109" s="275"/>
      <c r="HCQ109" s="272"/>
      <c r="HCR109" s="272"/>
      <c r="HCS109" s="273"/>
      <c r="HCT109" s="274"/>
      <c r="HCU109" s="274"/>
      <c r="HCV109"/>
      <c r="HCW109"/>
      <c r="HCX109" s="137"/>
      <c r="HCY109" s="275"/>
      <c r="HCZ109" s="272"/>
      <c r="HDA109" s="272"/>
      <c r="HDB109" s="273"/>
      <c r="HDC109" s="274"/>
      <c r="HDD109" s="274"/>
      <c r="HDE109"/>
      <c r="HDF109"/>
      <c r="HDG109" s="137"/>
      <c r="HDH109" s="275"/>
      <c r="HDI109" s="272"/>
      <c r="HDJ109" s="272"/>
      <c r="HDK109" s="273"/>
      <c r="HDL109" s="274"/>
      <c r="HDM109" s="274"/>
      <c r="HDN109"/>
      <c r="HDO109"/>
      <c r="HDP109" s="137"/>
      <c r="HDQ109" s="275"/>
      <c r="HDR109" s="272"/>
      <c r="HDS109" s="272"/>
      <c r="HDT109" s="273"/>
      <c r="HDU109" s="274"/>
      <c r="HDV109" s="274"/>
      <c r="HDW109"/>
      <c r="HDX109"/>
      <c r="HDY109" s="137"/>
      <c r="HDZ109" s="275"/>
      <c r="HEA109" s="272"/>
      <c r="HEB109" s="272"/>
      <c r="HEC109" s="273"/>
      <c r="HED109" s="274"/>
      <c r="HEE109" s="274"/>
      <c r="HEF109"/>
      <c r="HEG109"/>
      <c r="HEH109" s="137"/>
      <c r="HEI109" s="275"/>
      <c r="HEJ109" s="272"/>
      <c r="HEK109" s="272"/>
      <c r="HEL109" s="273"/>
      <c r="HEM109" s="274"/>
      <c r="HEN109" s="274"/>
      <c r="HEO109"/>
      <c r="HEP109"/>
      <c r="HEQ109" s="137"/>
      <c r="HER109" s="275"/>
      <c r="HES109" s="272"/>
      <c r="HET109" s="272"/>
      <c r="HEU109" s="273"/>
      <c r="HEV109" s="274"/>
      <c r="HEW109" s="274"/>
      <c r="HEX109"/>
      <c r="HEY109"/>
      <c r="HEZ109" s="137"/>
      <c r="HFA109" s="275"/>
      <c r="HFB109" s="272"/>
      <c r="HFC109" s="272"/>
      <c r="HFD109" s="273"/>
      <c r="HFE109" s="274"/>
      <c r="HFF109" s="274"/>
      <c r="HFG109"/>
      <c r="HFH109"/>
      <c r="HFI109" s="137"/>
      <c r="HFJ109" s="275"/>
      <c r="HFK109" s="272"/>
      <c r="HFL109" s="272"/>
      <c r="HFM109" s="273"/>
      <c r="HFN109" s="274"/>
      <c r="HFO109" s="274"/>
      <c r="HFP109"/>
      <c r="HFQ109"/>
      <c r="HFR109" s="137"/>
      <c r="HFS109" s="275"/>
      <c r="HFT109" s="272"/>
      <c r="HFU109" s="272"/>
      <c r="HFV109" s="273"/>
      <c r="HFW109" s="274"/>
      <c r="HFX109" s="274"/>
      <c r="HFY109"/>
      <c r="HFZ109"/>
      <c r="HGA109" s="137"/>
      <c r="HGB109" s="275"/>
      <c r="HGC109" s="272"/>
      <c r="HGD109" s="272"/>
      <c r="HGE109" s="273"/>
      <c r="HGF109" s="274"/>
      <c r="HGG109" s="274"/>
      <c r="HGH109"/>
      <c r="HGI109"/>
      <c r="HGJ109" s="137"/>
      <c r="HGK109" s="275"/>
      <c r="HGL109" s="272"/>
      <c r="HGM109" s="272"/>
      <c r="HGN109" s="273"/>
      <c r="HGO109" s="274"/>
      <c r="HGP109" s="274"/>
      <c r="HGQ109"/>
      <c r="HGR109"/>
      <c r="HGS109" s="137"/>
      <c r="HGT109" s="275"/>
      <c r="HGU109" s="272"/>
      <c r="HGV109" s="272"/>
      <c r="HGW109" s="273"/>
      <c r="HGX109" s="274"/>
      <c r="HGY109" s="274"/>
      <c r="HGZ109"/>
      <c r="HHA109"/>
      <c r="HHB109" s="137"/>
      <c r="HHC109" s="275"/>
      <c r="HHD109" s="272"/>
      <c r="HHE109" s="272"/>
      <c r="HHF109" s="273"/>
      <c r="HHG109" s="274"/>
      <c r="HHH109" s="274"/>
      <c r="HHI109"/>
      <c r="HHJ109"/>
      <c r="HHK109" s="137"/>
      <c r="HHL109" s="275"/>
      <c r="HHM109" s="272"/>
      <c r="HHN109" s="272"/>
      <c r="HHO109" s="273"/>
      <c r="HHP109" s="274"/>
      <c r="HHQ109" s="274"/>
      <c r="HHR109"/>
      <c r="HHS109"/>
      <c r="HHT109" s="137"/>
      <c r="HHU109" s="275"/>
      <c r="HHV109" s="272"/>
      <c r="HHW109" s="272"/>
      <c r="HHX109" s="273"/>
      <c r="HHY109" s="274"/>
      <c r="HHZ109" s="274"/>
      <c r="HIA109"/>
      <c r="HIB109"/>
      <c r="HIC109" s="137"/>
      <c r="HID109" s="275"/>
      <c r="HIE109" s="272"/>
      <c r="HIF109" s="272"/>
      <c r="HIG109" s="273"/>
      <c r="HIH109" s="274"/>
      <c r="HII109" s="274"/>
      <c r="HIJ109"/>
      <c r="HIK109"/>
      <c r="HIL109" s="137"/>
      <c r="HIM109" s="275"/>
      <c r="HIN109" s="272"/>
      <c r="HIO109" s="272"/>
      <c r="HIP109" s="273"/>
      <c r="HIQ109" s="274"/>
      <c r="HIR109" s="274"/>
      <c r="HIS109"/>
      <c r="HIT109"/>
      <c r="HIU109" s="137"/>
      <c r="HIV109" s="275"/>
      <c r="HIW109" s="272"/>
      <c r="HIX109" s="272"/>
      <c r="HIY109" s="273"/>
      <c r="HIZ109" s="274"/>
      <c r="HJA109" s="274"/>
      <c r="HJB109"/>
      <c r="HJC109"/>
      <c r="HJD109" s="137"/>
      <c r="HJE109" s="275"/>
      <c r="HJF109" s="272"/>
      <c r="HJG109" s="272"/>
      <c r="HJH109" s="273"/>
      <c r="HJI109" s="274"/>
      <c r="HJJ109" s="274"/>
      <c r="HJK109"/>
      <c r="HJL109"/>
      <c r="HJM109" s="137"/>
      <c r="HJN109" s="275"/>
      <c r="HJO109" s="272"/>
      <c r="HJP109" s="272"/>
      <c r="HJQ109" s="273"/>
      <c r="HJR109" s="274"/>
      <c r="HJS109" s="274"/>
      <c r="HJT109"/>
      <c r="HJU109"/>
      <c r="HJV109" s="137"/>
      <c r="HJW109" s="275"/>
      <c r="HJX109" s="272"/>
      <c r="HJY109" s="272"/>
      <c r="HJZ109" s="273"/>
      <c r="HKA109" s="274"/>
      <c r="HKB109" s="274"/>
      <c r="HKC109"/>
      <c r="HKD109"/>
      <c r="HKE109" s="137"/>
      <c r="HKF109" s="275"/>
      <c r="HKG109" s="272"/>
      <c r="HKH109" s="272"/>
      <c r="HKI109" s="273"/>
      <c r="HKJ109" s="274"/>
      <c r="HKK109" s="274"/>
      <c r="HKL109"/>
      <c r="HKM109"/>
      <c r="HKN109" s="137"/>
      <c r="HKO109" s="275"/>
      <c r="HKP109" s="272"/>
      <c r="HKQ109" s="272"/>
      <c r="HKR109" s="273"/>
      <c r="HKS109" s="274"/>
      <c r="HKT109" s="274"/>
      <c r="HKU109"/>
      <c r="HKV109"/>
      <c r="HKW109" s="137"/>
      <c r="HKX109" s="275"/>
      <c r="HKY109" s="272"/>
      <c r="HKZ109" s="272"/>
      <c r="HLA109" s="273"/>
      <c r="HLB109" s="274"/>
      <c r="HLC109" s="274"/>
      <c r="HLD109"/>
      <c r="HLE109"/>
      <c r="HLF109" s="137"/>
      <c r="HLG109" s="275"/>
      <c r="HLH109" s="272"/>
      <c r="HLI109" s="272"/>
      <c r="HLJ109" s="273"/>
      <c r="HLK109" s="274"/>
      <c r="HLL109" s="274"/>
      <c r="HLM109"/>
      <c r="HLN109"/>
      <c r="HLO109" s="137"/>
      <c r="HLP109" s="275"/>
      <c r="HLQ109" s="272"/>
      <c r="HLR109" s="272"/>
      <c r="HLS109" s="273"/>
      <c r="HLT109" s="274"/>
      <c r="HLU109" s="274"/>
      <c r="HLV109"/>
      <c r="HLW109"/>
      <c r="HLX109" s="137"/>
      <c r="HLY109" s="275"/>
      <c r="HLZ109" s="272"/>
      <c r="HMA109" s="272"/>
      <c r="HMB109" s="273"/>
      <c r="HMC109" s="274"/>
      <c r="HMD109" s="274"/>
      <c r="HME109"/>
      <c r="HMF109"/>
      <c r="HMG109" s="137"/>
      <c r="HMH109" s="275"/>
      <c r="HMI109" s="272"/>
      <c r="HMJ109" s="272"/>
      <c r="HMK109" s="273"/>
      <c r="HML109" s="274"/>
      <c r="HMM109" s="274"/>
      <c r="HMN109"/>
      <c r="HMO109"/>
      <c r="HMP109" s="137"/>
      <c r="HMQ109" s="275"/>
      <c r="HMR109" s="272"/>
      <c r="HMS109" s="272"/>
      <c r="HMT109" s="273"/>
      <c r="HMU109" s="274"/>
      <c r="HMV109" s="274"/>
      <c r="HMW109"/>
      <c r="HMX109"/>
      <c r="HMY109" s="137"/>
      <c r="HMZ109" s="275"/>
      <c r="HNA109" s="272"/>
      <c r="HNB109" s="272"/>
      <c r="HNC109" s="273"/>
      <c r="HND109" s="274"/>
      <c r="HNE109" s="274"/>
      <c r="HNF109"/>
      <c r="HNG109"/>
      <c r="HNH109" s="137"/>
      <c r="HNI109" s="275"/>
      <c r="HNJ109" s="272"/>
      <c r="HNK109" s="272"/>
      <c r="HNL109" s="273"/>
      <c r="HNM109" s="274"/>
      <c r="HNN109" s="274"/>
      <c r="HNO109"/>
      <c r="HNP109"/>
      <c r="HNQ109" s="137"/>
      <c r="HNR109" s="275"/>
      <c r="HNS109" s="272"/>
      <c r="HNT109" s="272"/>
      <c r="HNU109" s="273"/>
      <c r="HNV109" s="274"/>
      <c r="HNW109" s="274"/>
      <c r="HNX109"/>
      <c r="HNY109"/>
      <c r="HNZ109" s="137"/>
      <c r="HOA109" s="275"/>
      <c r="HOB109" s="272"/>
      <c r="HOC109" s="272"/>
      <c r="HOD109" s="273"/>
      <c r="HOE109" s="274"/>
      <c r="HOF109" s="274"/>
      <c r="HOG109"/>
      <c r="HOH109"/>
      <c r="HOI109" s="137"/>
      <c r="HOJ109" s="275"/>
      <c r="HOK109" s="272"/>
      <c r="HOL109" s="272"/>
      <c r="HOM109" s="273"/>
      <c r="HON109" s="274"/>
      <c r="HOO109" s="274"/>
      <c r="HOP109"/>
      <c r="HOQ109"/>
      <c r="HOR109" s="137"/>
      <c r="HOS109" s="275"/>
      <c r="HOT109" s="272"/>
      <c r="HOU109" s="272"/>
      <c r="HOV109" s="273"/>
      <c r="HOW109" s="274"/>
      <c r="HOX109" s="274"/>
      <c r="HOY109"/>
      <c r="HOZ109"/>
      <c r="HPA109" s="137"/>
      <c r="HPB109" s="275"/>
      <c r="HPC109" s="272"/>
      <c r="HPD109" s="272"/>
      <c r="HPE109" s="273"/>
      <c r="HPF109" s="274"/>
      <c r="HPG109" s="274"/>
      <c r="HPH109"/>
      <c r="HPI109"/>
      <c r="HPJ109" s="137"/>
      <c r="HPK109" s="275"/>
      <c r="HPL109" s="272"/>
      <c r="HPM109" s="272"/>
      <c r="HPN109" s="273"/>
      <c r="HPO109" s="274"/>
      <c r="HPP109" s="274"/>
      <c r="HPQ109"/>
      <c r="HPR109"/>
      <c r="HPS109" s="137"/>
      <c r="HPT109" s="275"/>
      <c r="HPU109" s="272"/>
      <c r="HPV109" s="272"/>
      <c r="HPW109" s="273"/>
      <c r="HPX109" s="274"/>
      <c r="HPY109" s="274"/>
      <c r="HPZ109"/>
      <c r="HQA109"/>
      <c r="HQB109" s="137"/>
      <c r="HQC109" s="275"/>
      <c r="HQD109" s="272"/>
      <c r="HQE109" s="272"/>
      <c r="HQF109" s="273"/>
      <c r="HQG109" s="274"/>
      <c r="HQH109" s="274"/>
      <c r="HQI109"/>
      <c r="HQJ109"/>
      <c r="HQK109" s="137"/>
      <c r="HQL109" s="275"/>
      <c r="HQM109" s="272"/>
      <c r="HQN109" s="272"/>
      <c r="HQO109" s="273"/>
      <c r="HQP109" s="274"/>
      <c r="HQQ109" s="274"/>
      <c r="HQR109"/>
      <c r="HQS109"/>
      <c r="HQT109" s="137"/>
      <c r="HQU109" s="275"/>
      <c r="HQV109" s="272"/>
      <c r="HQW109" s="272"/>
      <c r="HQX109" s="273"/>
      <c r="HQY109" s="274"/>
      <c r="HQZ109" s="274"/>
      <c r="HRA109"/>
      <c r="HRB109"/>
      <c r="HRC109" s="137"/>
      <c r="HRD109" s="275"/>
      <c r="HRE109" s="272"/>
      <c r="HRF109" s="272"/>
      <c r="HRG109" s="273"/>
      <c r="HRH109" s="274"/>
      <c r="HRI109" s="274"/>
      <c r="HRJ109"/>
      <c r="HRK109"/>
      <c r="HRL109" s="137"/>
      <c r="HRM109" s="275"/>
      <c r="HRN109" s="272"/>
      <c r="HRO109" s="272"/>
      <c r="HRP109" s="273"/>
      <c r="HRQ109" s="274"/>
      <c r="HRR109" s="274"/>
      <c r="HRS109"/>
      <c r="HRT109"/>
      <c r="HRU109" s="137"/>
      <c r="HRV109" s="275"/>
      <c r="HRW109" s="272"/>
      <c r="HRX109" s="272"/>
      <c r="HRY109" s="273"/>
      <c r="HRZ109" s="274"/>
      <c r="HSA109" s="274"/>
      <c r="HSB109"/>
      <c r="HSC109"/>
      <c r="HSD109" s="137"/>
      <c r="HSE109" s="275"/>
      <c r="HSF109" s="272"/>
      <c r="HSG109" s="272"/>
      <c r="HSH109" s="273"/>
      <c r="HSI109" s="274"/>
      <c r="HSJ109" s="274"/>
      <c r="HSK109"/>
      <c r="HSL109"/>
      <c r="HSM109" s="137"/>
      <c r="HSN109" s="275"/>
      <c r="HSO109" s="272"/>
      <c r="HSP109" s="272"/>
      <c r="HSQ109" s="273"/>
      <c r="HSR109" s="274"/>
      <c r="HSS109" s="274"/>
      <c r="HST109"/>
      <c r="HSU109"/>
      <c r="HSV109" s="137"/>
      <c r="HSW109" s="275"/>
      <c r="HSX109" s="272"/>
      <c r="HSY109" s="272"/>
      <c r="HSZ109" s="273"/>
      <c r="HTA109" s="274"/>
      <c r="HTB109" s="274"/>
      <c r="HTC109"/>
      <c r="HTD109"/>
      <c r="HTE109" s="137"/>
      <c r="HTF109" s="275"/>
      <c r="HTG109" s="272"/>
      <c r="HTH109" s="272"/>
      <c r="HTI109" s="273"/>
      <c r="HTJ109" s="274"/>
      <c r="HTK109" s="274"/>
      <c r="HTL109"/>
      <c r="HTM109"/>
      <c r="HTN109" s="137"/>
      <c r="HTO109" s="275"/>
      <c r="HTP109" s="272"/>
      <c r="HTQ109" s="272"/>
      <c r="HTR109" s="273"/>
      <c r="HTS109" s="274"/>
      <c r="HTT109" s="274"/>
      <c r="HTU109"/>
      <c r="HTV109"/>
      <c r="HTW109" s="137"/>
      <c r="HTX109" s="275"/>
      <c r="HTY109" s="272"/>
      <c r="HTZ109" s="272"/>
      <c r="HUA109" s="273"/>
      <c r="HUB109" s="274"/>
      <c r="HUC109" s="274"/>
      <c r="HUD109"/>
      <c r="HUE109"/>
      <c r="HUF109" s="137"/>
      <c r="HUG109" s="275"/>
      <c r="HUH109" s="272"/>
      <c r="HUI109" s="272"/>
      <c r="HUJ109" s="273"/>
      <c r="HUK109" s="274"/>
      <c r="HUL109" s="274"/>
      <c r="HUM109"/>
      <c r="HUN109"/>
      <c r="HUO109" s="137"/>
      <c r="HUP109" s="275"/>
      <c r="HUQ109" s="272"/>
      <c r="HUR109" s="272"/>
      <c r="HUS109" s="273"/>
      <c r="HUT109" s="274"/>
      <c r="HUU109" s="274"/>
      <c r="HUV109"/>
      <c r="HUW109"/>
      <c r="HUX109" s="137"/>
      <c r="HUY109" s="275"/>
      <c r="HUZ109" s="272"/>
      <c r="HVA109" s="272"/>
      <c r="HVB109" s="273"/>
      <c r="HVC109" s="274"/>
      <c r="HVD109" s="274"/>
      <c r="HVE109"/>
      <c r="HVF109"/>
      <c r="HVG109" s="137"/>
      <c r="HVH109" s="275"/>
      <c r="HVI109" s="272"/>
      <c r="HVJ109" s="272"/>
      <c r="HVK109" s="273"/>
      <c r="HVL109" s="274"/>
      <c r="HVM109" s="274"/>
      <c r="HVN109"/>
      <c r="HVO109"/>
      <c r="HVP109" s="137"/>
      <c r="HVQ109" s="275"/>
      <c r="HVR109" s="272"/>
      <c r="HVS109" s="272"/>
      <c r="HVT109" s="273"/>
      <c r="HVU109" s="274"/>
      <c r="HVV109" s="274"/>
      <c r="HVW109"/>
      <c r="HVX109"/>
      <c r="HVY109" s="137"/>
      <c r="HVZ109" s="275"/>
      <c r="HWA109" s="272"/>
      <c r="HWB109" s="272"/>
      <c r="HWC109" s="273"/>
      <c r="HWD109" s="274"/>
      <c r="HWE109" s="274"/>
      <c r="HWF109"/>
      <c r="HWG109"/>
      <c r="HWH109" s="137"/>
      <c r="HWI109" s="275"/>
      <c r="HWJ109" s="272"/>
      <c r="HWK109" s="272"/>
      <c r="HWL109" s="273"/>
      <c r="HWM109" s="274"/>
      <c r="HWN109" s="274"/>
      <c r="HWO109"/>
      <c r="HWP109"/>
      <c r="HWQ109" s="137"/>
      <c r="HWR109" s="275"/>
      <c r="HWS109" s="272"/>
      <c r="HWT109" s="272"/>
      <c r="HWU109" s="273"/>
      <c r="HWV109" s="274"/>
      <c r="HWW109" s="274"/>
      <c r="HWX109"/>
      <c r="HWY109"/>
      <c r="HWZ109" s="137"/>
      <c r="HXA109" s="275"/>
      <c r="HXB109" s="272"/>
      <c r="HXC109" s="272"/>
      <c r="HXD109" s="273"/>
      <c r="HXE109" s="274"/>
      <c r="HXF109" s="274"/>
      <c r="HXG109"/>
      <c r="HXH109"/>
      <c r="HXI109" s="137"/>
      <c r="HXJ109" s="275"/>
      <c r="HXK109" s="272"/>
      <c r="HXL109" s="272"/>
      <c r="HXM109" s="273"/>
      <c r="HXN109" s="274"/>
      <c r="HXO109" s="274"/>
      <c r="HXP109"/>
      <c r="HXQ109"/>
      <c r="HXR109" s="137"/>
      <c r="HXS109" s="275"/>
      <c r="HXT109" s="272"/>
      <c r="HXU109" s="272"/>
      <c r="HXV109" s="273"/>
      <c r="HXW109" s="274"/>
      <c r="HXX109" s="274"/>
      <c r="HXY109"/>
      <c r="HXZ109"/>
      <c r="HYA109" s="137"/>
      <c r="HYB109" s="275"/>
      <c r="HYC109" s="272"/>
      <c r="HYD109" s="272"/>
      <c r="HYE109" s="273"/>
      <c r="HYF109" s="274"/>
      <c r="HYG109" s="274"/>
      <c r="HYH109"/>
      <c r="HYI109"/>
      <c r="HYJ109" s="137"/>
      <c r="HYK109" s="275"/>
      <c r="HYL109" s="272"/>
      <c r="HYM109" s="272"/>
      <c r="HYN109" s="273"/>
      <c r="HYO109" s="274"/>
      <c r="HYP109" s="274"/>
      <c r="HYQ109"/>
      <c r="HYR109"/>
      <c r="HYS109" s="137"/>
      <c r="HYT109" s="275"/>
      <c r="HYU109" s="272"/>
      <c r="HYV109" s="272"/>
      <c r="HYW109" s="273"/>
      <c r="HYX109" s="274"/>
      <c r="HYY109" s="274"/>
      <c r="HYZ109"/>
      <c r="HZA109"/>
      <c r="HZB109" s="137"/>
      <c r="HZC109" s="275"/>
      <c r="HZD109" s="272"/>
      <c r="HZE109" s="272"/>
      <c r="HZF109" s="273"/>
      <c r="HZG109" s="274"/>
      <c r="HZH109" s="274"/>
      <c r="HZI109"/>
      <c r="HZJ109"/>
      <c r="HZK109" s="137"/>
      <c r="HZL109" s="275"/>
      <c r="HZM109" s="272"/>
      <c r="HZN109" s="272"/>
      <c r="HZO109" s="273"/>
      <c r="HZP109" s="274"/>
      <c r="HZQ109" s="274"/>
      <c r="HZR109"/>
      <c r="HZS109"/>
      <c r="HZT109" s="137"/>
      <c r="HZU109" s="275"/>
      <c r="HZV109" s="272"/>
      <c r="HZW109" s="272"/>
      <c r="HZX109" s="273"/>
      <c r="HZY109" s="274"/>
      <c r="HZZ109" s="274"/>
      <c r="IAA109"/>
      <c r="IAB109"/>
      <c r="IAC109" s="137"/>
      <c r="IAD109" s="275"/>
      <c r="IAE109" s="272"/>
      <c r="IAF109" s="272"/>
      <c r="IAG109" s="273"/>
      <c r="IAH109" s="274"/>
      <c r="IAI109" s="274"/>
      <c r="IAJ109"/>
      <c r="IAK109"/>
      <c r="IAL109" s="137"/>
      <c r="IAM109" s="275"/>
      <c r="IAN109" s="272"/>
      <c r="IAO109" s="272"/>
      <c r="IAP109" s="273"/>
      <c r="IAQ109" s="274"/>
      <c r="IAR109" s="274"/>
      <c r="IAS109"/>
      <c r="IAT109"/>
      <c r="IAU109" s="137"/>
      <c r="IAV109" s="275"/>
      <c r="IAW109" s="272"/>
      <c r="IAX109" s="272"/>
      <c r="IAY109" s="273"/>
      <c r="IAZ109" s="274"/>
      <c r="IBA109" s="274"/>
      <c r="IBB109"/>
      <c r="IBC109"/>
      <c r="IBD109" s="137"/>
      <c r="IBE109" s="275"/>
      <c r="IBF109" s="272"/>
      <c r="IBG109" s="272"/>
      <c r="IBH109" s="273"/>
      <c r="IBI109" s="274"/>
      <c r="IBJ109" s="274"/>
      <c r="IBK109"/>
      <c r="IBL109"/>
      <c r="IBM109" s="137"/>
      <c r="IBN109" s="275"/>
      <c r="IBO109" s="272"/>
      <c r="IBP109" s="272"/>
      <c r="IBQ109" s="273"/>
      <c r="IBR109" s="274"/>
      <c r="IBS109" s="274"/>
      <c r="IBT109"/>
      <c r="IBU109"/>
      <c r="IBV109" s="137"/>
      <c r="IBW109" s="275"/>
      <c r="IBX109" s="272"/>
      <c r="IBY109" s="272"/>
      <c r="IBZ109" s="273"/>
      <c r="ICA109" s="274"/>
      <c r="ICB109" s="274"/>
      <c r="ICC109"/>
      <c r="ICD109"/>
      <c r="ICE109" s="137"/>
      <c r="ICF109" s="275"/>
      <c r="ICG109" s="272"/>
      <c r="ICH109" s="272"/>
      <c r="ICI109" s="273"/>
      <c r="ICJ109" s="274"/>
      <c r="ICK109" s="274"/>
      <c r="ICL109"/>
      <c r="ICM109"/>
      <c r="ICN109" s="137"/>
      <c r="ICO109" s="275"/>
      <c r="ICP109" s="272"/>
      <c r="ICQ109" s="272"/>
      <c r="ICR109" s="273"/>
      <c r="ICS109" s="274"/>
      <c r="ICT109" s="274"/>
      <c r="ICU109"/>
      <c r="ICV109"/>
      <c r="ICW109" s="137"/>
      <c r="ICX109" s="275"/>
      <c r="ICY109" s="272"/>
      <c r="ICZ109" s="272"/>
      <c r="IDA109" s="273"/>
      <c r="IDB109" s="274"/>
      <c r="IDC109" s="274"/>
      <c r="IDD109"/>
      <c r="IDE109"/>
      <c r="IDF109" s="137"/>
      <c r="IDG109" s="275"/>
      <c r="IDH109" s="272"/>
      <c r="IDI109" s="272"/>
      <c r="IDJ109" s="273"/>
      <c r="IDK109" s="274"/>
      <c r="IDL109" s="274"/>
      <c r="IDM109"/>
      <c r="IDN109"/>
      <c r="IDO109" s="137"/>
      <c r="IDP109" s="275"/>
      <c r="IDQ109" s="272"/>
      <c r="IDR109" s="272"/>
      <c r="IDS109" s="273"/>
      <c r="IDT109" s="274"/>
      <c r="IDU109" s="274"/>
      <c r="IDV109"/>
      <c r="IDW109"/>
      <c r="IDX109" s="137"/>
      <c r="IDY109" s="275"/>
      <c r="IDZ109" s="272"/>
      <c r="IEA109" s="272"/>
      <c r="IEB109" s="273"/>
      <c r="IEC109" s="274"/>
      <c r="IED109" s="274"/>
      <c r="IEE109"/>
      <c r="IEF109"/>
      <c r="IEG109" s="137"/>
      <c r="IEH109" s="275"/>
      <c r="IEI109" s="272"/>
      <c r="IEJ109" s="272"/>
      <c r="IEK109" s="273"/>
      <c r="IEL109" s="274"/>
      <c r="IEM109" s="274"/>
      <c r="IEN109"/>
      <c r="IEO109"/>
      <c r="IEP109" s="137"/>
      <c r="IEQ109" s="275"/>
      <c r="IER109" s="272"/>
      <c r="IES109" s="272"/>
      <c r="IET109" s="273"/>
      <c r="IEU109" s="274"/>
      <c r="IEV109" s="274"/>
      <c r="IEW109"/>
      <c r="IEX109"/>
      <c r="IEY109" s="137"/>
      <c r="IEZ109" s="275"/>
      <c r="IFA109" s="272"/>
      <c r="IFB109" s="272"/>
      <c r="IFC109" s="273"/>
      <c r="IFD109" s="274"/>
      <c r="IFE109" s="274"/>
      <c r="IFF109"/>
      <c r="IFG109"/>
      <c r="IFH109" s="137"/>
      <c r="IFI109" s="275"/>
      <c r="IFJ109" s="272"/>
      <c r="IFK109" s="272"/>
      <c r="IFL109" s="273"/>
      <c r="IFM109" s="274"/>
      <c r="IFN109" s="274"/>
      <c r="IFO109"/>
      <c r="IFP109"/>
      <c r="IFQ109" s="137"/>
      <c r="IFR109" s="275"/>
      <c r="IFS109" s="272"/>
      <c r="IFT109" s="272"/>
      <c r="IFU109" s="273"/>
      <c r="IFV109" s="274"/>
      <c r="IFW109" s="274"/>
      <c r="IFX109"/>
      <c r="IFY109"/>
      <c r="IFZ109" s="137"/>
      <c r="IGA109" s="275"/>
      <c r="IGB109" s="272"/>
      <c r="IGC109" s="272"/>
      <c r="IGD109" s="273"/>
      <c r="IGE109" s="274"/>
      <c r="IGF109" s="274"/>
      <c r="IGG109"/>
      <c r="IGH109"/>
      <c r="IGI109" s="137"/>
      <c r="IGJ109" s="275"/>
      <c r="IGK109" s="272"/>
      <c r="IGL109" s="272"/>
      <c r="IGM109" s="273"/>
      <c r="IGN109" s="274"/>
      <c r="IGO109" s="274"/>
      <c r="IGP109"/>
      <c r="IGQ109"/>
      <c r="IGR109" s="137"/>
      <c r="IGS109" s="275"/>
      <c r="IGT109" s="272"/>
      <c r="IGU109" s="272"/>
      <c r="IGV109" s="273"/>
      <c r="IGW109" s="274"/>
      <c r="IGX109" s="274"/>
      <c r="IGY109"/>
      <c r="IGZ109"/>
      <c r="IHA109" s="137"/>
      <c r="IHB109" s="275"/>
      <c r="IHC109" s="272"/>
      <c r="IHD109" s="272"/>
      <c r="IHE109" s="273"/>
      <c r="IHF109" s="274"/>
      <c r="IHG109" s="274"/>
      <c r="IHH109"/>
      <c r="IHI109"/>
      <c r="IHJ109" s="137"/>
      <c r="IHK109" s="275"/>
      <c r="IHL109" s="272"/>
      <c r="IHM109" s="272"/>
      <c r="IHN109" s="273"/>
      <c r="IHO109" s="274"/>
      <c r="IHP109" s="274"/>
      <c r="IHQ109"/>
      <c r="IHR109"/>
      <c r="IHS109" s="137"/>
      <c r="IHT109" s="275"/>
      <c r="IHU109" s="272"/>
      <c r="IHV109" s="272"/>
      <c r="IHW109" s="273"/>
      <c r="IHX109" s="274"/>
      <c r="IHY109" s="274"/>
      <c r="IHZ109"/>
      <c r="IIA109"/>
      <c r="IIB109" s="137"/>
      <c r="IIC109" s="275"/>
      <c r="IID109" s="272"/>
      <c r="IIE109" s="272"/>
      <c r="IIF109" s="273"/>
      <c r="IIG109" s="274"/>
      <c r="IIH109" s="274"/>
      <c r="III109"/>
      <c r="IIJ109"/>
      <c r="IIK109" s="137"/>
      <c r="IIL109" s="275"/>
      <c r="IIM109" s="272"/>
      <c r="IIN109" s="272"/>
      <c r="IIO109" s="273"/>
      <c r="IIP109" s="274"/>
      <c r="IIQ109" s="274"/>
      <c r="IIR109"/>
      <c r="IIS109"/>
      <c r="IIT109" s="137"/>
      <c r="IIU109" s="275"/>
      <c r="IIV109" s="272"/>
      <c r="IIW109" s="272"/>
      <c r="IIX109" s="273"/>
      <c r="IIY109" s="274"/>
      <c r="IIZ109" s="274"/>
      <c r="IJA109"/>
      <c r="IJB109"/>
      <c r="IJC109" s="137"/>
      <c r="IJD109" s="275"/>
      <c r="IJE109" s="272"/>
      <c r="IJF109" s="272"/>
      <c r="IJG109" s="273"/>
      <c r="IJH109" s="274"/>
      <c r="IJI109" s="274"/>
      <c r="IJJ109"/>
      <c r="IJK109"/>
      <c r="IJL109" s="137"/>
      <c r="IJM109" s="275"/>
      <c r="IJN109" s="272"/>
      <c r="IJO109" s="272"/>
      <c r="IJP109" s="273"/>
      <c r="IJQ109" s="274"/>
      <c r="IJR109" s="274"/>
      <c r="IJS109"/>
      <c r="IJT109"/>
      <c r="IJU109" s="137"/>
      <c r="IJV109" s="275"/>
      <c r="IJW109" s="272"/>
      <c r="IJX109" s="272"/>
      <c r="IJY109" s="273"/>
      <c r="IJZ109" s="274"/>
      <c r="IKA109" s="274"/>
      <c r="IKB109"/>
      <c r="IKC109"/>
      <c r="IKD109" s="137"/>
      <c r="IKE109" s="275"/>
      <c r="IKF109" s="272"/>
      <c r="IKG109" s="272"/>
      <c r="IKH109" s="273"/>
      <c r="IKI109" s="274"/>
      <c r="IKJ109" s="274"/>
      <c r="IKK109"/>
      <c r="IKL109"/>
      <c r="IKM109" s="137"/>
      <c r="IKN109" s="275"/>
      <c r="IKO109" s="272"/>
      <c r="IKP109" s="272"/>
      <c r="IKQ109" s="273"/>
      <c r="IKR109" s="274"/>
      <c r="IKS109" s="274"/>
      <c r="IKT109"/>
      <c r="IKU109"/>
      <c r="IKV109" s="137"/>
      <c r="IKW109" s="275"/>
      <c r="IKX109" s="272"/>
      <c r="IKY109" s="272"/>
      <c r="IKZ109" s="273"/>
      <c r="ILA109" s="274"/>
      <c r="ILB109" s="274"/>
      <c r="ILC109"/>
      <c r="ILD109"/>
      <c r="ILE109" s="137"/>
      <c r="ILF109" s="275"/>
      <c r="ILG109" s="272"/>
      <c r="ILH109" s="272"/>
      <c r="ILI109" s="273"/>
      <c r="ILJ109" s="274"/>
      <c r="ILK109" s="274"/>
      <c r="ILL109"/>
      <c r="ILM109"/>
      <c r="ILN109" s="137"/>
      <c r="ILO109" s="275"/>
      <c r="ILP109" s="272"/>
      <c r="ILQ109" s="272"/>
      <c r="ILR109" s="273"/>
      <c r="ILS109" s="274"/>
      <c r="ILT109" s="274"/>
      <c r="ILU109"/>
      <c r="ILV109"/>
      <c r="ILW109" s="137"/>
      <c r="ILX109" s="275"/>
      <c r="ILY109" s="272"/>
      <c r="ILZ109" s="272"/>
      <c r="IMA109" s="273"/>
      <c r="IMB109" s="274"/>
      <c r="IMC109" s="274"/>
      <c r="IMD109"/>
      <c r="IME109"/>
      <c r="IMF109" s="137"/>
      <c r="IMG109" s="275"/>
      <c r="IMH109" s="272"/>
      <c r="IMI109" s="272"/>
      <c r="IMJ109" s="273"/>
      <c r="IMK109" s="274"/>
      <c r="IML109" s="274"/>
      <c r="IMM109"/>
      <c r="IMN109"/>
      <c r="IMO109" s="137"/>
      <c r="IMP109" s="275"/>
      <c r="IMQ109" s="272"/>
      <c r="IMR109" s="272"/>
      <c r="IMS109" s="273"/>
      <c r="IMT109" s="274"/>
      <c r="IMU109" s="274"/>
      <c r="IMV109"/>
      <c r="IMW109"/>
      <c r="IMX109" s="137"/>
      <c r="IMY109" s="275"/>
      <c r="IMZ109" s="272"/>
      <c r="INA109" s="272"/>
      <c r="INB109" s="273"/>
      <c r="INC109" s="274"/>
      <c r="IND109" s="274"/>
      <c r="INE109"/>
      <c r="INF109"/>
      <c r="ING109" s="137"/>
      <c r="INH109" s="275"/>
      <c r="INI109" s="272"/>
      <c r="INJ109" s="272"/>
      <c r="INK109" s="273"/>
      <c r="INL109" s="274"/>
      <c r="INM109" s="274"/>
      <c r="INN109"/>
      <c r="INO109"/>
      <c r="INP109" s="137"/>
      <c r="INQ109" s="275"/>
      <c r="INR109" s="272"/>
      <c r="INS109" s="272"/>
      <c r="INT109" s="273"/>
      <c r="INU109" s="274"/>
      <c r="INV109" s="274"/>
      <c r="INW109"/>
      <c r="INX109"/>
      <c r="INY109" s="137"/>
      <c r="INZ109" s="275"/>
      <c r="IOA109" s="272"/>
      <c r="IOB109" s="272"/>
      <c r="IOC109" s="273"/>
      <c r="IOD109" s="274"/>
      <c r="IOE109" s="274"/>
      <c r="IOF109"/>
      <c r="IOG109"/>
      <c r="IOH109" s="137"/>
      <c r="IOI109" s="275"/>
      <c r="IOJ109" s="272"/>
      <c r="IOK109" s="272"/>
      <c r="IOL109" s="273"/>
      <c r="IOM109" s="274"/>
      <c r="ION109" s="274"/>
      <c r="IOO109"/>
      <c r="IOP109"/>
      <c r="IOQ109" s="137"/>
      <c r="IOR109" s="275"/>
      <c r="IOS109" s="272"/>
      <c r="IOT109" s="272"/>
      <c r="IOU109" s="273"/>
      <c r="IOV109" s="274"/>
      <c r="IOW109" s="274"/>
      <c r="IOX109"/>
      <c r="IOY109"/>
      <c r="IOZ109" s="137"/>
      <c r="IPA109" s="275"/>
      <c r="IPB109" s="272"/>
      <c r="IPC109" s="272"/>
      <c r="IPD109" s="273"/>
      <c r="IPE109" s="274"/>
      <c r="IPF109" s="274"/>
      <c r="IPG109"/>
      <c r="IPH109"/>
      <c r="IPI109" s="137"/>
      <c r="IPJ109" s="275"/>
      <c r="IPK109" s="272"/>
      <c r="IPL109" s="272"/>
      <c r="IPM109" s="273"/>
      <c r="IPN109" s="274"/>
      <c r="IPO109" s="274"/>
      <c r="IPP109"/>
      <c r="IPQ109"/>
      <c r="IPR109" s="137"/>
      <c r="IPS109" s="275"/>
      <c r="IPT109" s="272"/>
      <c r="IPU109" s="272"/>
      <c r="IPV109" s="273"/>
      <c r="IPW109" s="274"/>
      <c r="IPX109" s="274"/>
      <c r="IPY109"/>
      <c r="IPZ109"/>
      <c r="IQA109" s="137"/>
      <c r="IQB109" s="275"/>
      <c r="IQC109" s="272"/>
      <c r="IQD109" s="272"/>
      <c r="IQE109" s="273"/>
      <c r="IQF109" s="274"/>
      <c r="IQG109" s="274"/>
      <c r="IQH109"/>
      <c r="IQI109"/>
      <c r="IQJ109" s="137"/>
      <c r="IQK109" s="275"/>
      <c r="IQL109" s="272"/>
      <c r="IQM109" s="272"/>
      <c r="IQN109" s="273"/>
      <c r="IQO109" s="274"/>
      <c r="IQP109" s="274"/>
      <c r="IQQ109"/>
      <c r="IQR109"/>
      <c r="IQS109" s="137"/>
      <c r="IQT109" s="275"/>
      <c r="IQU109" s="272"/>
      <c r="IQV109" s="272"/>
      <c r="IQW109" s="273"/>
      <c r="IQX109" s="274"/>
      <c r="IQY109" s="274"/>
      <c r="IQZ109"/>
      <c r="IRA109"/>
      <c r="IRB109" s="137"/>
      <c r="IRC109" s="275"/>
      <c r="IRD109" s="272"/>
      <c r="IRE109" s="272"/>
      <c r="IRF109" s="273"/>
      <c r="IRG109" s="274"/>
      <c r="IRH109" s="274"/>
      <c r="IRI109"/>
      <c r="IRJ109"/>
      <c r="IRK109" s="137"/>
      <c r="IRL109" s="275"/>
      <c r="IRM109" s="272"/>
      <c r="IRN109" s="272"/>
      <c r="IRO109" s="273"/>
      <c r="IRP109" s="274"/>
      <c r="IRQ109" s="274"/>
      <c r="IRR109"/>
      <c r="IRS109"/>
      <c r="IRT109" s="137"/>
      <c r="IRU109" s="275"/>
      <c r="IRV109" s="272"/>
      <c r="IRW109" s="272"/>
      <c r="IRX109" s="273"/>
      <c r="IRY109" s="274"/>
      <c r="IRZ109" s="274"/>
      <c r="ISA109"/>
      <c r="ISB109"/>
      <c r="ISC109" s="137"/>
      <c r="ISD109" s="275"/>
      <c r="ISE109" s="272"/>
      <c r="ISF109" s="272"/>
      <c r="ISG109" s="273"/>
      <c r="ISH109" s="274"/>
      <c r="ISI109" s="274"/>
      <c r="ISJ109"/>
      <c r="ISK109"/>
      <c r="ISL109" s="137"/>
      <c r="ISM109" s="275"/>
      <c r="ISN109" s="272"/>
      <c r="ISO109" s="272"/>
      <c r="ISP109" s="273"/>
      <c r="ISQ109" s="274"/>
      <c r="ISR109" s="274"/>
      <c r="ISS109"/>
      <c r="IST109"/>
      <c r="ISU109" s="137"/>
      <c r="ISV109" s="275"/>
      <c r="ISW109" s="272"/>
      <c r="ISX109" s="272"/>
      <c r="ISY109" s="273"/>
      <c r="ISZ109" s="274"/>
      <c r="ITA109" s="274"/>
      <c r="ITB109"/>
      <c r="ITC109"/>
      <c r="ITD109" s="137"/>
      <c r="ITE109" s="275"/>
      <c r="ITF109" s="272"/>
      <c r="ITG109" s="272"/>
      <c r="ITH109" s="273"/>
      <c r="ITI109" s="274"/>
      <c r="ITJ109" s="274"/>
      <c r="ITK109"/>
      <c r="ITL109"/>
      <c r="ITM109" s="137"/>
      <c r="ITN109" s="275"/>
      <c r="ITO109" s="272"/>
      <c r="ITP109" s="272"/>
      <c r="ITQ109" s="273"/>
      <c r="ITR109" s="274"/>
      <c r="ITS109" s="274"/>
      <c r="ITT109"/>
      <c r="ITU109"/>
      <c r="ITV109" s="137"/>
      <c r="ITW109" s="275"/>
      <c r="ITX109" s="272"/>
      <c r="ITY109" s="272"/>
      <c r="ITZ109" s="273"/>
      <c r="IUA109" s="274"/>
      <c r="IUB109" s="274"/>
      <c r="IUC109"/>
      <c r="IUD109"/>
      <c r="IUE109" s="137"/>
      <c r="IUF109" s="275"/>
      <c r="IUG109" s="272"/>
      <c r="IUH109" s="272"/>
      <c r="IUI109" s="273"/>
      <c r="IUJ109" s="274"/>
      <c r="IUK109" s="274"/>
      <c r="IUL109"/>
      <c r="IUM109"/>
      <c r="IUN109" s="137"/>
      <c r="IUO109" s="275"/>
      <c r="IUP109" s="272"/>
      <c r="IUQ109" s="272"/>
      <c r="IUR109" s="273"/>
      <c r="IUS109" s="274"/>
      <c r="IUT109" s="274"/>
      <c r="IUU109"/>
      <c r="IUV109"/>
      <c r="IUW109" s="137"/>
      <c r="IUX109" s="275"/>
      <c r="IUY109" s="272"/>
      <c r="IUZ109" s="272"/>
      <c r="IVA109" s="273"/>
      <c r="IVB109" s="274"/>
      <c r="IVC109" s="274"/>
      <c r="IVD109"/>
      <c r="IVE109"/>
      <c r="IVF109" s="137"/>
      <c r="IVG109" s="275"/>
      <c r="IVH109" s="272"/>
      <c r="IVI109" s="272"/>
      <c r="IVJ109" s="273"/>
      <c r="IVK109" s="274"/>
      <c r="IVL109" s="274"/>
      <c r="IVM109"/>
      <c r="IVN109"/>
      <c r="IVO109" s="137"/>
      <c r="IVP109" s="275"/>
      <c r="IVQ109" s="272"/>
      <c r="IVR109" s="272"/>
      <c r="IVS109" s="273"/>
      <c r="IVT109" s="274"/>
      <c r="IVU109" s="274"/>
      <c r="IVV109"/>
      <c r="IVW109"/>
      <c r="IVX109" s="137"/>
      <c r="IVY109" s="275"/>
      <c r="IVZ109" s="272"/>
      <c r="IWA109" s="272"/>
      <c r="IWB109" s="273"/>
      <c r="IWC109" s="274"/>
      <c r="IWD109" s="274"/>
      <c r="IWE109"/>
      <c r="IWF109"/>
      <c r="IWG109" s="137"/>
      <c r="IWH109" s="275"/>
      <c r="IWI109" s="272"/>
      <c r="IWJ109" s="272"/>
      <c r="IWK109" s="273"/>
      <c r="IWL109" s="274"/>
      <c r="IWM109" s="274"/>
      <c r="IWN109"/>
      <c r="IWO109"/>
      <c r="IWP109" s="137"/>
      <c r="IWQ109" s="275"/>
      <c r="IWR109" s="272"/>
      <c r="IWS109" s="272"/>
      <c r="IWT109" s="273"/>
      <c r="IWU109" s="274"/>
      <c r="IWV109" s="274"/>
      <c r="IWW109"/>
      <c r="IWX109"/>
      <c r="IWY109" s="137"/>
      <c r="IWZ109" s="275"/>
      <c r="IXA109" s="272"/>
      <c r="IXB109" s="272"/>
      <c r="IXC109" s="273"/>
      <c r="IXD109" s="274"/>
      <c r="IXE109" s="274"/>
      <c r="IXF109"/>
      <c r="IXG109"/>
      <c r="IXH109" s="137"/>
      <c r="IXI109" s="275"/>
      <c r="IXJ109" s="272"/>
      <c r="IXK109" s="272"/>
      <c r="IXL109" s="273"/>
      <c r="IXM109" s="274"/>
      <c r="IXN109" s="274"/>
      <c r="IXO109"/>
      <c r="IXP109"/>
      <c r="IXQ109" s="137"/>
      <c r="IXR109" s="275"/>
      <c r="IXS109" s="272"/>
      <c r="IXT109" s="272"/>
      <c r="IXU109" s="273"/>
      <c r="IXV109" s="274"/>
      <c r="IXW109" s="274"/>
      <c r="IXX109"/>
      <c r="IXY109"/>
      <c r="IXZ109" s="137"/>
      <c r="IYA109" s="275"/>
      <c r="IYB109" s="272"/>
      <c r="IYC109" s="272"/>
      <c r="IYD109" s="273"/>
      <c r="IYE109" s="274"/>
      <c r="IYF109" s="274"/>
      <c r="IYG109"/>
      <c r="IYH109"/>
      <c r="IYI109" s="137"/>
      <c r="IYJ109" s="275"/>
      <c r="IYK109" s="272"/>
      <c r="IYL109" s="272"/>
      <c r="IYM109" s="273"/>
      <c r="IYN109" s="274"/>
      <c r="IYO109" s="274"/>
      <c r="IYP109"/>
      <c r="IYQ109"/>
      <c r="IYR109" s="137"/>
      <c r="IYS109" s="275"/>
      <c r="IYT109" s="272"/>
      <c r="IYU109" s="272"/>
      <c r="IYV109" s="273"/>
      <c r="IYW109" s="274"/>
      <c r="IYX109" s="274"/>
      <c r="IYY109"/>
      <c r="IYZ109"/>
      <c r="IZA109" s="137"/>
      <c r="IZB109" s="275"/>
      <c r="IZC109" s="272"/>
      <c r="IZD109" s="272"/>
      <c r="IZE109" s="273"/>
      <c r="IZF109" s="274"/>
      <c r="IZG109" s="274"/>
      <c r="IZH109"/>
      <c r="IZI109"/>
      <c r="IZJ109" s="137"/>
      <c r="IZK109" s="275"/>
      <c r="IZL109" s="272"/>
      <c r="IZM109" s="272"/>
      <c r="IZN109" s="273"/>
      <c r="IZO109" s="274"/>
      <c r="IZP109" s="274"/>
      <c r="IZQ109"/>
      <c r="IZR109"/>
      <c r="IZS109" s="137"/>
      <c r="IZT109" s="275"/>
      <c r="IZU109" s="272"/>
      <c r="IZV109" s="272"/>
      <c r="IZW109" s="273"/>
      <c r="IZX109" s="274"/>
      <c r="IZY109" s="274"/>
      <c r="IZZ109"/>
      <c r="JAA109"/>
      <c r="JAB109" s="137"/>
      <c r="JAC109" s="275"/>
      <c r="JAD109" s="272"/>
      <c r="JAE109" s="272"/>
      <c r="JAF109" s="273"/>
      <c r="JAG109" s="274"/>
      <c r="JAH109" s="274"/>
      <c r="JAI109"/>
      <c r="JAJ109"/>
      <c r="JAK109" s="137"/>
      <c r="JAL109" s="275"/>
      <c r="JAM109" s="272"/>
      <c r="JAN109" s="272"/>
      <c r="JAO109" s="273"/>
      <c r="JAP109" s="274"/>
      <c r="JAQ109" s="274"/>
      <c r="JAR109"/>
      <c r="JAS109"/>
      <c r="JAT109" s="137"/>
      <c r="JAU109" s="275"/>
      <c r="JAV109" s="272"/>
      <c r="JAW109" s="272"/>
      <c r="JAX109" s="273"/>
      <c r="JAY109" s="274"/>
      <c r="JAZ109" s="274"/>
      <c r="JBA109"/>
      <c r="JBB109"/>
      <c r="JBC109" s="137"/>
      <c r="JBD109" s="275"/>
      <c r="JBE109" s="272"/>
      <c r="JBF109" s="272"/>
      <c r="JBG109" s="273"/>
      <c r="JBH109" s="274"/>
      <c r="JBI109" s="274"/>
      <c r="JBJ109"/>
      <c r="JBK109"/>
      <c r="JBL109" s="137"/>
      <c r="JBM109" s="275"/>
      <c r="JBN109" s="272"/>
      <c r="JBO109" s="272"/>
      <c r="JBP109" s="273"/>
      <c r="JBQ109" s="274"/>
      <c r="JBR109" s="274"/>
      <c r="JBS109"/>
      <c r="JBT109"/>
      <c r="JBU109" s="137"/>
      <c r="JBV109" s="275"/>
      <c r="JBW109" s="272"/>
      <c r="JBX109" s="272"/>
      <c r="JBY109" s="273"/>
      <c r="JBZ109" s="274"/>
      <c r="JCA109" s="274"/>
      <c r="JCB109"/>
      <c r="JCC109"/>
      <c r="JCD109" s="137"/>
      <c r="JCE109" s="275"/>
      <c r="JCF109" s="272"/>
      <c r="JCG109" s="272"/>
      <c r="JCH109" s="273"/>
      <c r="JCI109" s="274"/>
      <c r="JCJ109" s="274"/>
      <c r="JCK109"/>
      <c r="JCL109"/>
      <c r="JCM109" s="137"/>
      <c r="JCN109" s="275"/>
      <c r="JCO109" s="272"/>
      <c r="JCP109" s="272"/>
      <c r="JCQ109" s="273"/>
      <c r="JCR109" s="274"/>
      <c r="JCS109" s="274"/>
      <c r="JCT109"/>
      <c r="JCU109"/>
      <c r="JCV109" s="137"/>
      <c r="JCW109" s="275"/>
      <c r="JCX109" s="272"/>
      <c r="JCY109" s="272"/>
      <c r="JCZ109" s="273"/>
      <c r="JDA109" s="274"/>
      <c r="JDB109" s="274"/>
      <c r="JDC109"/>
      <c r="JDD109"/>
      <c r="JDE109" s="137"/>
      <c r="JDF109" s="275"/>
      <c r="JDG109" s="272"/>
      <c r="JDH109" s="272"/>
      <c r="JDI109" s="273"/>
      <c r="JDJ109" s="274"/>
      <c r="JDK109" s="274"/>
      <c r="JDL109"/>
      <c r="JDM109"/>
      <c r="JDN109" s="137"/>
      <c r="JDO109" s="275"/>
      <c r="JDP109" s="272"/>
      <c r="JDQ109" s="272"/>
      <c r="JDR109" s="273"/>
      <c r="JDS109" s="274"/>
      <c r="JDT109" s="274"/>
      <c r="JDU109"/>
      <c r="JDV109"/>
      <c r="JDW109" s="137"/>
      <c r="JDX109" s="275"/>
      <c r="JDY109" s="272"/>
      <c r="JDZ109" s="272"/>
      <c r="JEA109" s="273"/>
      <c r="JEB109" s="274"/>
      <c r="JEC109" s="274"/>
      <c r="JED109"/>
      <c r="JEE109"/>
      <c r="JEF109" s="137"/>
      <c r="JEG109" s="275"/>
      <c r="JEH109" s="272"/>
      <c r="JEI109" s="272"/>
      <c r="JEJ109" s="273"/>
      <c r="JEK109" s="274"/>
      <c r="JEL109" s="274"/>
      <c r="JEM109"/>
      <c r="JEN109"/>
      <c r="JEO109" s="137"/>
      <c r="JEP109" s="275"/>
      <c r="JEQ109" s="272"/>
      <c r="JER109" s="272"/>
      <c r="JES109" s="273"/>
      <c r="JET109" s="274"/>
      <c r="JEU109" s="274"/>
      <c r="JEV109"/>
      <c r="JEW109"/>
      <c r="JEX109" s="137"/>
      <c r="JEY109" s="275"/>
      <c r="JEZ109" s="272"/>
      <c r="JFA109" s="272"/>
      <c r="JFB109" s="273"/>
      <c r="JFC109" s="274"/>
      <c r="JFD109" s="274"/>
      <c r="JFE109"/>
      <c r="JFF109"/>
      <c r="JFG109" s="137"/>
      <c r="JFH109" s="275"/>
      <c r="JFI109" s="272"/>
      <c r="JFJ109" s="272"/>
      <c r="JFK109" s="273"/>
      <c r="JFL109" s="274"/>
      <c r="JFM109" s="274"/>
      <c r="JFN109"/>
      <c r="JFO109"/>
      <c r="JFP109" s="137"/>
      <c r="JFQ109" s="275"/>
      <c r="JFR109" s="272"/>
      <c r="JFS109" s="272"/>
      <c r="JFT109" s="273"/>
      <c r="JFU109" s="274"/>
      <c r="JFV109" s="274"/>
      <c r="JFW109"/>
      <c r="JFX109"/>
      <c r="JFY109" s="137"/>
      <c r="JFZ109" s="275"/>
      <c r="JGA109" s="272"/>
      <c r="JGB109" s="272"/>
      <c r="JGC109" s="273"/>
      <c r="JGD109" s="274"/>
      <c r="JGE109" s="274"/>
      <c r="JGF109"/>
      <c r="JGG109"/>
      <c r="JGH109" s="137"/>
      <c r="JGI109" s="275"/>
      <c r="JGJ109" s="272"/>
      <c r="JGK109" s="272"/>
      <c r="JGL109" s="273"/>
      <c r="JGM109" s="274"/>
      <c r="JGN109" s="274"/>
      <c r="JGO109"/>
      <c r="JGP109"/>
      <c r="JGQ109" s="137"/>
      <c r="JGR109" s="275"/>
      <c r="JGS109" s="272"/>
      <c r="JGT109" s="272"/>
      <c r="JGU109" s="273"/>
      <c r="JGV109" s="274"/>
      <c r="JGW109" s="274"/>
      <c r="JGX109"/>
      <c r="JGY109"/>
      <c r="JGZ109" s="137"/>
      <c r="JHA109" s="275"/>
      <c r="JHB109" s="272"/>
      <c r="JHC109" s="272"/>
      <c r="JHD109" s="273"/>
      <c r="JHE109" s="274"/>
      <c r="JHF109" s="274"/>
      <c r="JHG109"/>
      <c r="JHH109"/>
      <c r="JHI109" s="137"/>
      <c r="JHJ109" s="275"/>
      <c r="JHK109" s="272"/>
      <c r="JHL109" s="272"/>
      <c r="JHM109" s="273"/>
      <c r="JHN109" s="274"/>
      <c r="JHO109" s="274"/>
      <c r="JHP109"/>
      <c r="JHQ109"/>
      <c r="JHR109" s="137"/>
      <c r="JHS109" s="275"/>
      <c r="JHT109" s="272"/>
      <c r="JHU109" s="272"/>
      <c r="JHV109" s="273"/>
      <c r="JHW109" s="274"/>
      <c r="JHX109" s="274"/>
      <c r="JHY109"/>
      <c r="JHZ109"/>
      <c r="JIA109" s="137"/>
      <c r="JIB109" s="275"/>
      <c r="JIC109" s="272"/>
      <c r="JID109" s="272"/>
      <c r="JIE109" s="273"/>
      <c r="JIF109" s="274"/>
      <c r="JIG109" s="274"/>
      <c r="JIH109"/>
      <c r="JII109"/>
      <c r="JIJ109" s="137"/>
      <c r="JIK109" s="275"/>
      <c r="JIL109" s="272"/>
      <c r="JIM109" s="272"/>
      <c r="JIN109" s="273"/>
      <c r="JIO109" s="274"/>
      <c r="JIP109" s="274"/>
      <c r="JIQ109"/>
      <c r="JIR109"/>
      <c r="JIS109" s="137"/>
      <c r="JIT109" s="275"/>
      <c r="JIU109" s="272"/>
      <c r="JIV109" s="272"/>
      <c r="JIW109" s="273"/>
      <c r="JIX109" s="274"/>
      <c r="JIY109" s="274"/>
      <c r="JIZ109"/>
      <c r="JJA109"/>
      <c r="JJB109" s="137"/>
      <c r="JJC109" s="275"/>
      <c r="JJD109" s="272"/>
      <c r="JJE109" s="272"/>
      <c r="JJF109" s="273"/>
      <c r="JJG109" s="274"/>
      <c r="JJH109" s="274"/>
      <c r="JJI109"/>
      <c r="JJJ109"/>
      <c r="JJK109" s="137"/>
      <c r="JJL109" s="275"/>
      <c r="JJM109" s="272"/>
      <c r="JJN109" s="272"/>
      <c r="JJO109" s="273"/>
      <c r="JJP109" s="274"/>
      <c r="JJQ109" s="274"/>
      <c r="JJR109"/>
      <c r="JJS109"/>
      <c r="JJT109" s="137"/>
      <c r="JJU109" s="275"/>
      <c r="JJV109" s="272"/>
      <c r="JJW109" s="272"/>
      <c r="JJX109" s="273"/>
      <c r="JJY109" s="274"/>
      <c r="JJZ109" s="274"/>
      <c r="JKA109"/>
      <c r="JKB109"/>
      <c r="JKC109" s="137"/>
      <c r="JKD109" s="275"/>
      <c r="JKE109" s="272"/>
      <c r="JKF109" s="272"/>
      <c r="JKG109" s="273"/>
      <c r="JKH109" s="274"/>
      <c r="JKI109" s="274"/>
      <c r="JKJ109"/>
      <c r="JKK109"/>
      <c r="JKL109" s="137"/>
      <c r="JKM109" s="275"/>
      <c r="JKN109" s="272"/>
      <c r="JKO109" s="272"/>
      <c r="JKP109" s="273"/>
      <c r="JKQ109" s="274"/>
      <c r="JKR109" s="274"/>
      <c r="JKS109"/>
      <c r="JKT109"/>
      <c r="JKU109" s="137"/>
      <c r="JKV109" s="275"/>
      <c r="JKW109" s="272"/>
      <c r="JKX109" s="272"/>
      <c r="JKY109" s="273"/>
      <c r="JKZ109" s="274"/>
      <c r="JLA109" s="274"/>
      <c r="JLB109"/>
      <c r="JLC109"/>
      <c r="JLD109" s="137"/>
      <c r="JLE109" s="275"/>
      <c r="JLF109" s="272"/>
      <c r="JLG109" s="272"/>
      <c r="JLH109" s="273"/>
      <c r="JLI109" s="274"/>
      <c r="JLJ109" s="274"/>
      <c r="JLK109"/>
      <c r="JLL109"/>
      <c r="JLM109" s="137"/>
      <c r="JLN109" s="275"/>
      <c r="JLO109" s="272"/>
      <c r="JLP109" s="272"/>
      <c r="JLQ109" s="273"/>
      <c r="JLR109" s="274"/>
      <c r="JLS109" s="274"/>
      <c r="JLT109"/>
      <c r="JLU109"/>
      <c r="JLV109" s="137"/>
      <c r="JLW109" s="275"/>
      <c r="JLX109" s="272"/>
      <c r="JLY109" s="272"/>
      <c r="JLZ109" s="273"/>
      <c r="JMA109" s="274"/>
      <c r="JMB109" s="274"/>
      <c r="JMC109"/>
      <c r="JMD109"/>
      <c r="JME109" s="137"/>
      <c r="JMF109" s="275"/>
      <c r="JMG109" s="272"/>
      <c r="JMH109" s="272"/>
      <c r="JMI109" s="273"/>
      <c r="JMJ109" s="274"/>
      <c r="JMK109" s="274"/>
      <c r="JML109"/>
      <c r="JMM109"/>
      <c r="JMN109" s="137"/>
      <c r="JMO109" s="275"/>
      <c r="JMP109" s="272"/>
      <c r="JMQ109" s="272"/>
      <c r="JMR109" s="273"/>
      <c r="JMS109" s="274"/>
      <c r="JMT109" s="274"/>
      <c r="JMU109"/>
      <c r="JMV109"/>
      <c r="JMW109" s="137"/>
      <c r="JMX109" s="275"/>
      <c r="JMY109" s="272"/>
      <c r="JMZ109" s="272"/>
      <c r="JNA109" s="273"/>
      <c r="JNB109" s="274"/>
      <c r="JNC109" s="274"/>
      <c r="JND109"/>
      <c r="JNE109"/>
      <c r="JNF109" s="137"/>
      <c r="JNG109" s="275"/>
      <c r="JNH109" s="272"/>
      <c r="JNI109" s="272"/>
      <c r="JNJ109" s="273"/>
      <c r="JNK109" s="274"/>
      <c r="JNL109" s="274"/>
      <c r="JNM109"/>
      <c r="JNN109"/>
      <c r="JNO109" s="137"/>
      <c r="JNP109" s="275"/>
      <c r="JNQ109" s="272"/>
      <c r="JNR109" s="272"/>
      <c r="JNS109" s="273"/>
      <c r="JNT109" s="274"/>
      <c r="JNU109" s="274"/>
      <c r="JNV109"/>
      <c r="JNW109"/>
      <c r="JNX109" s="137"/>
      <c r="JNY109" s="275"/>
      <c r="JNZ109" s="272"/>
      <c r="JOA109" s="272"/>
      <c r="JOB109" s="273"/>
      <c r="JOC109" s="274"/>
      <c r="JOD109" s="274"/>
      <c r="JOE109"/>
      <c r="JOF109"/>
      <c r="JOG109" s="137"/>
      <c r="JOH109" s="275"/>
      <c r="JOI109" s="272"/>
      <c r="JOJ109" s="272"/>
      <c r="JOK109" s="273"/>
      <c r="JOL109" s="274"/>
      <c r="JOM109" s="274"/>
      <c r="JON109"/>
      <c r="JOO109"/>
      <c r="JOP109" s="137"/>
      <c r="JOQ109" s="275"/>
      <c r="JOR109" s="272"/>
      <c r="JOS109" s="272"/>
      <c r="JOT109" s="273"/>
      <c r="JOU109" s="274"/>
      <c r="JOV109" s="274"/>
      <c r="JOW109"/>
      <c r="JOX109"/>
      <c r="JOY109" s="137"/>
      <c r="JOZ109" s="275"/>
      <c r="JPA109" s="272"/>
      <c r="JPB109" s="272"/>
      <c r="JPC109" s="273"/>
      <c r="JPD109" s="274"/>
      <c r="JPE109" s="274"/>
      <c r="JPF109"/>
      <c r="JPG109"/>
      <c r="JPH109" s="137"/>
      <c r="JPI109" s="275"/>
      <c r="JPJ109" s="272"/>
      <c r="JPK109" s="272"/>
      <c r="JPL109" s="273"/>
      <c r="JPM109" s="274"/>
      <c r="JPN109" s="274"/>
      <c r="JPO109"/>
      <c r="JPP109"/>
      <c r="JPQ109" s="137"/>
      <c r="JPR109" s="275"/>
      <c r="JPS109" s="272"/>
      <c r="JPT109" s="272"/>
      <c r="JPU109" s="273"/>
      <c r="JPV109" s="274"/>
      <c r="JPW109" s="274"/>
      <c r="JPX109"/>
      <c r="JPY109"/>
      <c r="JPZ109" s="137"/>
      <c r="JQA109" s="275"/>
      <c r="JQB109" s="272"/>
      <c r="JQC109" s="272"/>
      <c r="JQD109" s="273"/>
      <c r="JQE109" s="274"/>
      <c r="JQF109" s="274"/>
      <c r="JQG109"/>
      <c r="JQH109"/>
      <c r="JQI109" s="137"/>
      <c r="JQJ109" s="275"/>
      <c r="JQK109" s="272"/>
      <c r="JQL109" s="272"/>
      <c r="JQM109" s="273"/>
      <c r="JQN109" s="274"/>
      <c r="JQO109" s="274"/>
      <c r="JQP109"/>
      <c r="JQQ109"/>
      <c r="JQR109" s="137"/>
      <c r="JQS109" s="275"/>
      <c r="JQT109" s="272"/>
      <c r="JQU109" s="272"/>
      <c r="JQV109" s="273"/>
      <c r="JQW109" s="274"/>
      <c r="JQX109" s="274"/>
      <c r="JQY109"/>
      <c r="JQZ109"/>
      <c r="JRA109" s="137"/>
      <c r="JRB109" s="275"/>
      <c r="JRC109" s="272"/>
      <c r="JRD109" s="272"/>
      <c r="JRE109" s="273"/>
      <c r="JRF109" s="274"/>
      <c r="JRG109" s="274"/>
      <c r="JRH109"/>
      <c r="JRI109"/>
      <c r="JRJ109" s="137"/>
      <c r="JRK109" s="275"/>
      <c r="JRL109" s="272"/>
      <c r="JRM109" s="272"/>
      <c r="JRN109" s="273"/>
      <c r="JRO109" s="274"/>
      <c r="JRP109" s="274"/>
      <c r="JRQ109"/>
      <c r="JRR109"/>
      <c r="JRS109" s="137"/>
      <c r="JRT109" s="275"/>
      <c r="JRU109" s="272"/>
      <c r="JRV109" s="272"/>
      <c r="JRW109" s="273"/>
      <c r="JRX109" s="274"/>
      <c r="JRY109" s="274"/>
      <c r="JRZ109"/>
      <c r="JSA109"/>
      <c r="JSB109" s="137"/>
      <c r="JSC109" s="275"/>
      <c r="JSD109" s="272"/>
      <c r="JSE109" s="272"/>
      <c r="JSF109" s="273"/>
      <c r="JSG109" s="274"/>
      <c r="JSH109" s="274"/>
      <c r="JSI109"/>
      <c r="JSJ109"/>
      <c r="JSK109" s="137"/>
      <c r="JSL109" s="275"/>
      <c r="JSM109" s="272"/>
      <c r="JSN109" s="272"/>
      <c r="JSO109" s="273"/>
      <c r="JSP109" s="274"/>
      <c r="JSQ109" s="274"/>
      <c r="JSR109"/>
      <c r="JSS109"/>
      <c r="JST109" s="137"/>
      <c r="JSU109" s="275"/>
      <c r="JSV109" s="272"/>
      <c r="JSW109" s="272"/>
      <c r="JSX109" s="273"/>
      <c r="JSY109" s="274"/>
      <c r="JSZ109" s="274"/>
      <c r="JTA109"/>
      <c r="JTB109"/>
      <c r="JTC109" s="137"/>
      <c r="JTD109" s="275"/>
      <c r="JTE109" s="272"/>
      <c r="JTF109" s="272"/>
      <c r="JTG109" s="273"/>
      <c r="JTH109" s="274"/>
      <c r="JTI109" s="274"/>
      <c r="JTJ109"/>
      <c r="JTK109"/>
      <c r="JTL109" s="137"/>
      <c r="JTM109" s="275"/>
      <c r="JTN109" s="272"/>
      <c r="JTO109" s="272"/>
      <c r="JTP109" s="273"/>
      <c r="JTQ109" s="274"/>
      <c r="JTR109" s="274"/>
      <c r="JTS109"/>
      <c r="JTT109"/>
      <c r="JTU109" s="137"/>
      <c r="JTV109" s="275"/>
      <c r="JTW109" s="272"/>
      <c r="JTX109" s="272"/>
      <c r="JTY109" s="273"/>
      <c r="JTZ109" s="274"/>
      <c r="JUA109" s="274"/>
      <c r="JUB109"/>
      <c r="JUC109"/>
      <c r="JUD109" s="137"/>
      <c r="JUE109" s="275"/>
      <c r="JUF109" s="272"/>
      <c r="JUG109" s="272"/>
      <c r="JUH109" s="273"/>
      <c r="JUI109" s="274"/>
      <c r="JUJ109" s="274"/>
      <c r="JUK109"/>
      <c r="JUL109"/>
      <c r="JUM109" s="137"/>
      <c r="JUN109" s="275"/>
      <c r="JUO109" s="272"/>
      <c r="JUP109" s="272"/>
      <c r="JUQ109" s="273"/>
      <c r="JUR109" s="274"/>
      <c r="JUS109" s="274"/>
      <c r="JUT109"/>
      <c r="JUU109"/>
      <c r="JUV109" s="137"/>
      <c r="JUW109" s="275"/>
      <c r="JUX109" s="272"/>
      <c r="JUY109" s="272"/>
      <c r="JUZ109" s="273"/>
      <c r="JVA109" s="274"/>
      <c r="JVB109" s="274"/>
      <c r="JVC109"/>
      <c r="JVD109"/>
      <c r="JVE109" s="137"/>
      <c r="JVF109" s="275"/>
      <c r="JVG109" s="272"/>
      <c r="JVH109" s="272"/>
      <c r="JVI109" s="273"/>
      <c r="JVJ109" s="274"/>
      <c r="JVK109" s="274"/>
      <c r="JVL109"/>
      <c r="JVM109"/>
      <c r="JVN109" s="137"/>
      <c r="JVO109" s="275"/>
      <c r="JVP109" s="272"/>
      <c r="JVQ109" s="272"/>
      <c r="JVR109" s="273"/>
      <c r="JVS109" s="274"/>
      <c r="JVT109" s="274"/>
      <c r="JVU109"/>
      <c r="JVV109"/>
      <c r="JVW109" s="137"/>
      <c r="JVX109" s="275"/>
      <c r="JVY109" s="272"/>
      <c r="JVZ109" s="272"/>
      <c r="JWA109" s="273"/>
      <c r="JWB109" s="274"/>
      <c r="JWC109" s="274"/>
      <c r="JWD109"/>
      <c r="JWE109"/>
      <c r="JWF109" s="137"/>
      <c r="JWG109" s="275"/>
      <c r="JWH109" s="272"/>
      <c r="JWI109" s="272"/>
      <c r="JWJ109" s="273"/>
      <c r="JWK109" s="274"/>
      <c r="JWL109" s="274"/>
      <c r="JWM109"/>
      <c r="JWN109"/>
      <c r="JWO109" s="137"/>
      <c r="JWP109" s="275"/>
      <c r="JWQ109" s="272"/>
      <c r="JWR109" s="272"/>
      <c r="JWS109" s="273"/>
      <c r="JWT109" s="274"/>
      <c r="JWU109" s="274"/>
      <c r="JWV109"/>
      <c r="JWW109"/>
      <c r="JWX109" s="137"/>
      <c r="JWY109" s="275"/>
      <c r="JWZ109" s="272"/>
      <c r="JXA109" s="272"/>
      <c r="JXB109" s="273"/>
      <c r="JXC109" s="274"/>
      <c r="JXD109" s="274"/>
      <c r="JXE109"/>
      <c r="JXF109"/>
      <c r="JXG109" s="137"/>
      <c r="JXH109" s="275"/>
      <c r="JXI109" s="272"/>
      <c r="JXJ109" s="272"/>
      <c r="JXK109" s="273"/>
      <c r="JXL109" s="274"/>
      <c r="JXM109" s="274"/>
      <c r="JXN109"/>
      <c r="JXO109"/>
      <c r="JXP109" s="137"/>
      <c r="JXQ109" s="275"/>
      <c r="JXR109" s="272"/>
      <c r="JXS109" s="272"/>
      <c r="JXT109" s="273"/>
      <c r="JXU109" s="274"/>
      <c r="JXV109" s="274"/>
      <c r="JXW109"/>
      <c r="JXX109"/>
      <c r="JXY109" s="137"/>
      <c r="JXZ109" s="275"/>
      <c r="JYA109" s="272"/>
      <c r="JYB109" s="272"/>
      <c r="JYC109" s="273"/>
      <c r="JYD109" s="274"/>
      <c r="JYE109" s="274"/>
      <c r="JYF109"/>
      <c r="JYG109"/>
      <c r="JYH109" s="137"/>
      <c r="JYI109" s="275"/>
      <c r="JYJ109" s="272"/>
      <c r="JYK109" s="272"/>
      <c r="JYL109" s="273"/>
      <c r="JYM109" s="274"/>
      <c r="JYN109" s="274"/>
      <c r="JYO109"/>
      <c r="JYP109"/>
      <c r="JYQ109" s="137"/>
      <c r="JYR109" s="275"/>
      <c r="JYS109" s="272"/>
      <c r="JYT109" s="272"/>
      <c r="JYU109" s="273"/>
      <c r="JYV109" s="274"/>
      <c r="JYW109" s="274"/>
      <c r="JYX109"/>
      <c r="JYY109"/>
      <c r="JYZ109" s="137"/>
      <c r="JZA109" s="275"/>
      <c r="JZB109" s="272"/>
      <c r="JZC109" s="272"/>
      <c r="JZD109" s="273"/>
      <c r="JZE109" s="274"/>
      <c r="JZF109" s="274"/>
      <c r="JZG109"/>
      <c r="JZH109"/>
      <c r="JZI109" s="137"/>
      <c r="JZJ109" s="275"/>
      <c r="JZK109" s="272"/>
      <c r="JZL109" s="272"/>
      <c r="JZM109" s="273"/>
      <c r="JZN109" s="274"/>
      <c r="JZO109" s="274"/>
      <c r="JZP109"/>
      <c r="JZQ109"/>
      <c r="JZR109" s="137"/>
      <c r="JZS109" s="275"/>
      <c r="JZT109" s="272"/>
      <c r="JZU109" s="272"/>
      <c r="JZV109" s="273"/>
      <c r="JZW109" s="274"/>
      <c r="JZX109" s="274"/>
      <c r="JZY109"/>
      <c r="JZZ109"/>
      <c r="KAA109" s="137"/>
      <c r="KAB109" s="275"/>
      <c r="KAC109" s="272"/>
      <c r="KAD109" s="272"/>
      <c r="KAE109" s="273"/>
      <c r="KAF109" s="274"/>
      <c r="KAG109" s="274"/>
      <c r="KAH109"/>
      <c r="KAI109"/>
      <c r="KAJ109" s="137"/>
      <c r="KAK109" s="275"/>
      <c r="KAL109" s="272"/>
      <c r="KAM109" s="272"/>
      <c r="KAN109" s="273"/>
      <c r="KAO109" s="274"/>
      <c r="KAP109" s="274"/>
      <c r="KAQ109"/>
      <c r="KAR109"/>
      <c r="KAS109" s="137"/>
      <c r="KAT109" s="275"/>
      <c r="KAU109" s="272"/>
      <c r="KAV109" s="272"/>
      <c r="KAW109" s="273"/>
      <c r="KAX109" s="274"/>
      <c r="KAY109" s="274"/>
      <c r="KAZ109"/>
      <c r="KBA109"/>
      <c r="KBB109" s="137"/>
      <c r="KBC109" s="275"/>
      <c r="KBD109" s="272"/>
      <c r="KBE109" s="272"/>
      <c r="KBF109" s="273"/>
      <c r="KBG109" s="274"/>
      <c r="KBH109" s="274"/>
      <c r="KBI109"/>
      <c r="KBJ109"/>
      <c r="KBK109" s="137"/>
      <c r="KBL109" s="275"/>
      <c r="KBM109" s="272"/>
      <c r="KBN109" s="272"/>
      <c r="KBO109" s="273"/>
      <c r="KBP109" s="274"/>
      <c r="KBQ109" s="274"/>
      <c r="KBR109"/>
      <c r="KBS109"/>
      <c r="KBT109" s="137"/>
      <c r="KBU109" s="275"/>
      <c r="KBV109" s="272"/>
      <c r="KBW109" s="272"/>
      <c r="KBX109" s="273"/>
      <c r="KBY109" s="274"/>
      <c r="KBZ109" s="274"/>
      <c r="KCA109"/>
      <c r="KCB109"/>
      <c r="KCC109" s="137"/>
      <c r="KCD109" s="275"/>
      <c r="KCE109" s="272"/>
      <c r="KCF109" s="272"/>
      <c r="KCG109" s="273"/>
      <c r="KCH109" s="274"/>
      <c r="KCI109" s="274"/>
      <c r="KCJ109"/>
      <c r="KCK109"/>
      <c r="KCL109" s="137"/>
      <c r="KCM109" s="275"/>
      <c r="KCN109" s="272"/>
      <c r="KCO109" s="272"/>
      <c r="KCP109" s="273"/>
      <c r="KCQ109" s="274"/>
      <c r="KCR109" s="274"/>
      <c r="KCS109"/>
      <c r="KCT109"/>
      <c r="KCU109" s="137"/>
      <c r="KCV109" s="275"/>
      <c r="KCW109" s="272"/>
      <c r="KCX109" s="272"/>
      <c r="KCY109" s="273"/>
      <c r="KCZ109" s="274"/>
      <c r="KDA109" s="274"/>
      <c r="KDB109"/>
      <c r="KDC109"/>
      <c r="KDD109" s="137"/>
      <c r="KDE109" s="275"/>
      <c r="KDF109" s="272"/>
      <c r="KDG109" s="272"/>
      <c r="KDH109" s="273"/>
      <c r="KDI109" s="274"/>
      <c r="KDJ109" s="274"/>
      <c r="KDK109"/>
      <c r="KDL109"/>
      <c r="KDM109" s="137"/>
      <c r="KDN109" s="275"/>
      <c r="KDO109" s="272"/>
      <c r="KDP109" s="272"/>
      <c r="KDQ109" s="273"/>
      <c r="KDR109" s="274"/>
      <c r="KDS109" s="274"/>
      <c r="KDT109"/>
      <c r="KDU109"/>
      <c r="KDV109" s="137"/>
      <c r="KDW109" s="275"/>
      <c r="KDX109" s="272"/>
      <c r="KDY109" s="272"/>
      <c r="KDZ109" s="273"/>
      <c r="KEA109" s="274"/>
      <c r="KEB109" s="274"/>
      <c r="KEC109"/>
      <c r="KED109"/>
      <c r="KEE109" s="137"/>
      <c r="KEF109" s="275"/>
      <c r="KEG109" s="272"/>
      <c r="KEH109" s="272"/>
      <c r="KEI109" s="273"/>
      <c r="KEJ109" s="274"/>
      <c r="KEK109" s="274"/>
      <c r="KEL109"/>
      <c r="KEM109"/>
      <c r="KEN109" s="137"/>
      <c r="KEO109" s="275"/>
      <c r="KEP109" s="272"/>
      <c r="KEQ109" s="272"/>
      <c r="KER109" s="273"/>
      <c r="KES109" s="274"/>
      <c r="KET109" s="274"/>
      <c r="KEU109"/>
      <c r="KEV109"/>
      <c r="KEW109" s="137"/>
      <c r="KEX109" s="275"/>
      <c r="KEY109" s="272"/>
      <c r="KEZ109" s="272"/>
      <c r="KFA109" s="273"/>
      <c r="KFB109" s="274"/>
      <c r="KFC109" s="274"/>
      <c r="KFD109"/>
      <c r="KFE109"/>
      <c r="KFF109" s="137"/>
      <c r="KFG109" s="275"/>
      <c r="KFH109" s="272"/>
      <c r="KFI109" s="272"/>
      <c r="KFJ109" s="273"/>
      <c r="KFK109" s="274"/>
      <c r="KFL109" s="274"/>
      <c r="KFM109"/>
      <c r="KFN109"/>
      <c r="KFO109" s="137"/>
      <c r="KFP109" s="275"/>
      <c r="KFQ109" s="272"/>
      <c r="KFR109" s="272"/>
      <c r="KFS109" s="273"/>
      <c r="KFT109" s="274"/>
      <c r="KFU109" s="274"/>
      <c r="KFV109"/>
      <c r="KFW109"/>
      <c r="KFX109" s="137"/>
      <c r="KFY109" s="275"/>
      <c r="KFZ109" s="272"/>
      <c r="KGA109" s="272"/>
      <c r="KGB109" s="273"/>
      <c r="KGC109" s="274"/>
      <c r="KGD109" s="274"/>
      <c r="KGE109"/>
      <c r="KGF109"/>
      <c r="KGG109" s="137"/>
      <c r="KGH109" s="275"/>
      <c r="KGI109" s="272"/>
      <c r="KGJ109" s="272"/>
      <c r="KGK109" s="273"/>
      <c r="KGL109" s="274"/>
      <c r="KGM109" s="274"/>
      <c r="KGN109"/>
      <c r="KGO109"/>
      <c r="KGP109" s="137"/>
      <c r="KGQ109" s="275"/>
      <c r="KGR109" s="272"/>
      <c r="KGS109" s="272"/>
      <c r="KGT109" s="273"/>
      <c r="KGU109" s="274"/>
      <c r="KGV109" s="274"/>
      <c r="KGW109"/>
      <c r="KGX109"/>
      <c r="KGY109" s="137"/>
      <c r="KGZ109" s="275"/>
      <c r="KHA109" s="272"/>
      <c r="KHB109" s="272"/>
      <c r="KHC109" s="273"/>
      <c r="KHD109" s="274"/>
      <c r="KHE109" s="274"/>
      <c r="KHF109"/>
      <c r="KHG109"/>
      <c r="KHH109" s="137"/>
      <c r="KHI109" s="275"/>
      <c r="KHJ109" s="272"/>
      <c r="KHK109" s="272"/>
      <c r="KHL109" s="273"/>
      <c r="KHM109" s="274"/>
      <c r="KHN109" s="274"/>
      <c r="KHO109"/>
      <c r="KHP109"/>
      <c r="KHQ109" s="137"/>
      <c r="KHR109" s="275"/>
      <c r="KHS109" s="272"/>
      <c r="KHT109" s="272"/>
      <c r="KHU109" s="273"/>
      <c r="KHV109" s="274"/>
      <c r="KHW109" s="274"/>
      <c r="KHX109"/>
      <c r="KHY109"/>
      <c r="KHZ109" s="137"/>
      <c r="KIA109" s="275"/>
      <c r="KIB109" s="272"/>
      <c r="KIC109" s="272"/>
      <c r="KID109" s="273"/>
      <c r="KIE109" s="274"/>
      <c r="KIF109" s="274"/>
      <c r="KIG109"/>
      <c r="KIH109"/>
      <c r="KII109" s="137"/>
      <c r="KIJ109" s="275"/>
      <c r="KIK109" s="272"/>
      <c r="KIL109" s="272"/>
      <c r="KIM109" s="273"/>
      <c r="KIN109" s="274"/>
      <c r="KIO109" s="274"/>
      <c r="KIP109"/>
      <c r="KIQ109"/>
      <c r="KIR109" s="137"/>
      <c r="KIS109" s="275"/>
      <c r="KIT109" s="272"/>
      <c r="KIU109" s="272"/>
      <c r="KIV109" s="273"/>
      <c r="KIW109" s="274"/>
      <c r="KIX109" s="274"/>
      <c r="KIY109"/>
      <c r="KIZ109"/>
      <c r="KJA109" s="137"/>
      <c r="KJB109" s="275"/>
      <c r="KJC109" s="272"/>
      <c r="KJD109" s="272"/>
      <c r="KJE109" s="273"/>
      <c r="KJF109" s="274"/>
      <c r="KJG109" s="274"/>
      <c r="KJH109"/>
      <c r="KJI109"/>
      <c r="KJJ109" s="137"/>
      <c r="KJK109" s="275"/>
      <c r="KJL109" s="272"/>
      <c r="KJM109" s="272"/>
      <c r="KJN109" s="273"/>
      <c r="KJO109" s="274"/>
      <c r="KJP109" s="274"/>
      <c r="KJQ109"/>
      <c r="KJR109"/>
      <c r="KJS109" s="137"/>
      <c r="KJT109" s="275"/>
      <c r="KJU109" s="272"/>
      <c r="KJV109" s="272"/>
      <c r="KJW109" s="273"/>
      <c r="KJX109" s="274"/>
      <c r="KJY109" s="274"/>
      <c r="KJZ109"/>
      <c r="KKA109"/>
      <c r="KKB109" s="137"/>
      <c r="KKC109" s="275"/>
      <c r="KKD109" s="272"/>
      <c r="KKE109" s="272"/>
      <c r="KKF109" s="273"/>
      <c r="KKG109" s="274"/>
      <c r="KKH109" s="274"/>
      <c r="KKI109"/>
      <c r="KKJ109"/>
      <c r="KKK109" s="137"/>
      <c r="KKL109" s="275"/>
      <c r="KKM109" s="272"/>
      <c r="KKN109" s="272"/>
      <c r="KKO109" s="273"/>
      <c r="KKP109" s="274"/>
      <c r="KKQ109" s="274"/>
      <c r="KKR109"/>
      <c r="KKS109"/>
      <c r="KKT109" s="137"/>
      <c r="KKU109" s="275"/>
      <c r="KKV109" s="272"/>
      <c r="KKW109" s="272"/>
      <c r="KKX109" s="273"/>
      <c r="KKY109" s="274"/>
      <c r="KKZ109" s="274"/>
      <c r="KLA109"/>
      <c r="KLB109"/>
      <c r="KLC109" s="137"/>
      <c r="KLD109" s="275"/>
      <c r="KLE109" s="272"/>
      <c r="KLF109" s="272"/>
      <c r="KLG109" s="273"/>
      <c r="KLH109" s="274"/>
      <c r="KLI109" s="274"/>
      <c r="KLJ109"/>
      <c r="KLK109"/>
      <c r="KLL109" s="137"/>
      <c r="KLM109" s="275"/>
      <c r="KLN109" s="272"/>
      <c r="KLO109" s="272"/>
      <c r="KLP109" s="273"/>
      <c r="KLQ109" s="274"/>
      <c r="KLR109" s="274"/>
      <c r="KLS109"/>
      <c r="KLT109"/>
      <c r="KLU109" s="137"/>
      <c r="KLV109" s="275"/>
      <c r="KLW109" s="272"/>
      <c r="KLX109" s="272"/>
      <c r="KLY109" s="273"/>
      <c r="KLZ109" s="274"/>
      <c r="KMA109" s="274"/>
      <c r="KMB109"/>
      <c r="KMC109"/>
      <c r="KMD109" s="137"/>
      <c r="KME109" s="275"/>
      <c r="KMF109" s="272"/>
      <c r="KMG109" s="272"/>
      <c r="KMH109" s="273"/>
      <c r="KMI109" s="274"/>
      <c r="KMJ109" s="274"/>
      <c r="KMK109"/>
      <c r="KML109"/>
      <c r="KMM109" s="137"/>
      <c r="KMN109" s="275"/>
      <c r="KMO109" s="272"/>
      <c r="KMP109" s="272"/>
      <c r="KMQ109" s="273"/>
      <c r="KMR109" s="274"/>
      <c r="KMS109" s="274"/>
      <c r="KMT109"/>
      <c r="KMU109"/>
      <c r="KMV109" s="137"/>
      <c r="KMW109" s="275"/>
      <c r="KMX109" s="272"/>
      <c r="KMY109" s="272"/>
      <c r="KMZ109" s="273"/>
      <c r="KNA109" s="274"/>
      <c r="KNB109" s="274"/>
      <c r="KNC109"/>
      <c r="KND109"/>
      <c r="KNE109" s="137"/>
      <c r="KNF109" s="275"/>
      <c r="KNG109" s="272"/>
      <c r="KNH109" s="272"/>
      <c r="KNI109" s="273"/>
      <c r="KNJ109" s="274"/>
      <c r="KNK109" s="274"/>
      <c r="KNL109"/>
      <c r="KNM109"/>
      <c r="KNN109" s="137"/>
      <c r="KNO109" s="275"/>
      <c r="KNP109" s="272"/>
      <c r="KNQ109" s="272"/>
      <c r="KNR109" s="273"/>
      <c r="KNS109" s="274"/>
      <c r="KNT109" s="274"/>
      <c r="KNU109"/>
      <c r="KNV109"/>
      <c r="KNW109" s="137"/>
      <c r="KNX109" s="275"/>
      <c r="KNY109" s="272"/>
      <c r="KNZ109" s="272"/>
      <c r="KOA109" s="273"/>
      <c r="KOB109" s="274"/>
      <c r="KOC109" s="274"/>
      <c r="KOD109"/>
      <c r="KOE109"/>
      <c r="KOF109" s="137"/>
      <c r="KOG109" s="275"/>
      <c r="KOH109" s="272"/>
      <c r="KOI109" s="272"/>
      <c r="KOJ109" s="273"/>
      <c r="KOK109" s="274"/>
      <c r="KOL109" s="274"/>
      <c r="KOM109"/>
      <c r="KON109"/>
      <c r="KOO109" s="137"/>
      <c r="KOP109" s="275"/>
      <c r="KOQ109" s="272"/>
      <c r="KOR109" s="272"/>
      <c r="KOS109" s="273"/>
      <c r="KOT109" s="274"/>
      <c r="KOU109" s="274"/>
      <c r="KOV109"/>
      <c r="KOW109"/>
      <c r="KOX109" s="137"/>
      <c r="KOY109" s="275"/>
      <c r="KOZ109" s="272"/>
      <c r="KPA109" s="272"/>
      <c r="KPB109" s="273"/>
      <c r="KPC109" s="274"/>
      <c r="KPD109" s="274"/>
      <c r="KPE109"/>
      <c r="KPF109"/>
      <c r="KPG109" s="137"/>
      <c r="KPH109" s="275"/>
      <c r="KPI109" s="272"/>
      <c r="KPJ109" s="272"/>
      <c r="KPK109" s="273"/>
      <c r="KPL109" s="274"/>
      <c r="KPM109" s="274"/>
      <c r="KPN109"/>
      <c r="KPO109"/>
      <c r="KPP109" s="137"/>
      <c r="KPQ109" s="275"/>
      <c r="KPR109" s="272"/>
      <c r="KPS109" s="272"/>
      <c r="KPT109" s="273"/>
      <c r="KPU109" s="274"/>
      <c r="KPV109" s="274"/>
      <c r="KPW109"/>
      <c r="KPX109"/>
      <c r="KPY109" s="137"/>
      <c r="KPZ109" s="275"/>
      <c r="KQA109" s="272"/>
      <c r="KQB109" s="272"/>
      <c r="KQC109" s="273"/>
      <c r="KQD109" s="274"/>
      <c r="KQE109" s="274"/>
      <c r="KQF109"/>
      <c r="KQG109"/>
      <c r="KQH109" s="137"/>
      <c r="KQI109" s="275"/>
      <c r="KQJ109" s="272"/>
      <c r="KQK109" s="272"/>
      <c r="KQL109" s="273"/>
      <c r="KQM109" s="274"/>
      <c r="KQN109" s="274"/>
      <c r="KQO109"/>
      <c r="KQP109"/>
      <c r="KQQ109" s="137"/>
      <c r="KQR109" s="275"/>
      <c r="KQS109" s="272"/>
      <c r="KQT109" s="272"/>
      <c r="KQU109" s="273"/>
      <c r="KQV109" s="274"/>
      <c r="KQW109" s="274"/>
      <c r="KQX109"/>
      <c r="KQY109"/>
      <c r="KQZ109" s="137"/>
      <c r="KRA109" s="275"/>
      <c r="KRB109" s="272"/>
      <c r="KRC109" s="272"/>
      <c r="KRD109" s="273"/>
      <c r="KRE109" s="274"/>
      <c r="KRF109" s="274"/>
      <c r="KRG109"/>
      <c r="KRH109"/>
      <c r="KRI109" s="137"/>
      <c r="KRJ109" s="275"/>
      <c r="KRK109" s="272"/>
      <c r="KRL109" s="272"/>
      <c r="KRM109" s="273"/>
      <c r="KRN109" s="274"/>
      <c r="KRO109" s="274"/>
      <c r="KRP109"/>
      <c r="KRQ109"/>
      <c r="KRR109" s="137"/>
      <c r="KRS109" s="275"/>
      <c r="KRT109" s="272"/>
      <c r="KRU109" s="272"/>
      <c r="KRV109" s="273"/>
      <c r="KRW109" s="274"/>
      <c r="KRX109" s="274"/>
      <c r="KRY109"/>
      <c r="KRZ109"/>
      <c r="KSA109" s="137"/>
      <c r="KSB109" s="275"/>
      <c r="KSC109" s="272"/>
      <c r="KSD109" s="272"/>
      <c r="KSE109" s="273"/>
      <c r="KSF109" s="274"/>
      <c r="KSG109" s="274"/>
      <c r="KSH109"/>
      <c r="KSI109"/>
      <c r="KSJ109" s="137"/>
      <c r="KSK109" s="275"/>
      <c r="KSL109" s="272"/>
      <c r="KSM109" s="272"/>
      <c r="KSN109" s="273"/>
      <c r="KSO109" s="274"/>
      <c r="KSP109" s="274"/>
      <c r="KSQ109"/>
      <c r="KSR109"/>
      <c r="KSS109" s="137"/>
      <c r="KST109" s="275"/>
      <c r="KSU109" s="272"/>
      <c r="KSV109" s="272"/>
      <c r="KSW109" s="273"/>
      <c r="KSX109" s="274"/>
      <c r="KSY109" s="274"/>
      <c r="KSZ109"/>
      <c r="KTA109"/>
      <c r="KTB109" s="137"/>
      <c r="KTC109" s="275"/>
      <c r="KTD109" s="272"/>
      <c r="KTE109" s="272"/>
      <c r="KTF109" s="273"/>
      <c r="KTG109" s="274"/>
      <c r="KTH109" s="274"/>
      <c r="KTI109"/>
      <c r="KTJ109"/>
      <c r="KTK109" s="137"/>
      <c r="KTL109" s="275"/>
      <c r="KTM109" s="272"/>
      <c r="KTN109" s="272"/>
      <c r="KTO109" s="273"/>
      <c r="KTP109" s="274"/>
      <c r="KTQ109" s="274"/>
      <c r="KTR109"/>
      <c r="KTS109"/>
      <c r="KTT109" s="137"/>
      <c r="KTU109" s="275"/>
      <c r="KTV109" s="272"/>
      <c r="KTW109" s="272"/>
      <c r="KTX109" s="273"/>
      <c r="KTY109" s="274"/>
      <c r="KTZ109" s="274"/>
      <c r="KUA109"/>
      <c r="KUB109"/>
      <c r="KUC109" s="137"/>
      <c r="KUD109" s="275"/>
      <c r="KUE109" s="272"/>
      <c r="KUF109" s="272"/>
      <c r="KUG109" s="273"/>
      <c r="KUH109" s="274"/>
      <c r="KUI109" s="274"/>
      <c r="KUJ109"/>
      <c r="KUK109"/>
      <c r="KUL109" s="137"/>
      <c r="KUM109" s="275"/>
      <c r="KUN109" s="272"/>
      <c r="KUO109" s="272"/>
      <c r="KUP109" s="273"/>
      <c r="KUQ109" s="274"/>
      <c r="KUR109" s="274"/>
      <c r="KUS109"/>
      <c r="KUT109"/>
      <c r="KUU109" s="137"/>
      <c r="KUV109" s="275"/>
      <c r="KUW109" s="272"/>
      <c r="KUX109" s="272"/>
      <c r="KUY109" s="273"/>
      <c r="KUZ109" s="274"/>
      <c r="KVA109" s="274"/>
      <c r="KVB109"/>
      <c r="KVC109"/>
      <c r="KVD109" s="137"/>
      <c r="KVE109" s="275"/>
      <c r="KVF109" s="272"/>
      <c r="KVG109" s="272"/>
      <c r="KVH109" s="273"/>
      <c r="KVI109" s="274"/>
      <c r="KVJ109" s="274"/>
      <c r="KVK109"/>
      <c r="KVL109"/>
      <c r="KVM109" s="137"/>
      <c r="KVN109" s="275"/>
      <c r="KVO109" s="272"/>
      <c r="KVP109" s="272"/>
      <c r="KVQ109" s="273"/>
      <c r="KVR109" s="274"/>
      <c r="KVS109" s="274"/>
      <c r="KVT109"/>
      <c r="KVU109"/>
      <c r="KVV109" s="137"/>
      <c r="KVW109" s="275"/>
      <c r="KVX109" s="272"/>
      <c r="KVY109" s="272"/>
      <c r="KVZ109" s="273"/>
      <c r="KWA109" s="274"/>
      <c r="KWB109" s="274"/>
      <c r="KWC109"/>
      <c r="KWD109"/>
      <c r="KWE109" s="137"/>
      <c r="KWF109" s="275"/>
      <c r="KWG109" s="272"/>
      <c r="KWH109" s="272"/>
      <c r="KWI109" s="273"/>
      <c r="KWJ109" s="274"/>
      <c r="KWK109" s="274"/>
      <c r="KWL109"/>
      <c r="KWM109"/>
      <c r="KWN109" s="137"/>
      <c r="KWO109" s="275"/>
      <c r="KWP109" s="272"/>
      <c r="KWQ109" s="272"/>
      <c r="KWR109" s="273"/>
      <c r="KWS109" s="274"/>
      <c r="KWT109" s="274"/>
      <c r="KWU109"/>
      <c r="KWV109"/>
      <c r="KWW109" s="137"/>
      <c r="KWX109" s="275"/>
      <c r="KWY109" s="272"/>
      <c r="KWZ109" s="272"/>
      <c r="KXA109" s="273"/>
      <c r="KXB109" s="274"/>
      <c r="KXC109" s="274"/>
      <c r="KXD109"/>
      <c r="KXE109"/>
      <c r="KXF109" s="137"/>
      <c r="KXG109" s="275"/>
      <c r="KXH109" s="272"/>
      <c r="KXI109" s="272"/>
      <c r="KXJ109" s="273"/>
      <c r="KXK109" s="274"/>
      <c r="KXL109" s="274"/>
      <c r="KXM109"/>
      <c r="KXN109"/>
      <c r="KXO109" s="137"/>
      <c r="KXP109" s="275"/>
      <c r="KXQ109" s="272"/>
      <c r="KXR109" s="272"/>
      <c r="KXS109" s="273"/>
      <c r="KXT109" s="274"/>
      <c r="KXU109" s="274"/>
      <c r="KXV109"/>
      <c r="KXW109"/>
      <c r="KXX109" s="137"/>
      <c r="KXY109" s="275"/>
      <c r="KXZ109" s="272"/>
      <c r="KYA109" s="272"/>
      <c r="KYB109" s="273"/>
      <c r="KYC109" s="274"/>
      <c r="KYD109" s="274"/>
      <c r="KYE109"/>
      <c r="KYF109"/>
      <c r="KYG109" s="137"/>
      <c r="KYH109" s="275"/>
      <c r="KYI109" s="272"/>
      <c r="KYJ109" s="272"/>
      <c r="KYK109" s="273"/>
      <c r="KYL109" s="274"/>
      <c r="KYM109" s="274"/>
      <c r="KYN109"/>
      <c r="KYO109"/>
      <c r="KYP109" s="137"/>
      <c r="KYQ109" s="275"/>
      <c r="KYR109" s="272"/>
      <c r="KYS109" s="272"/>
      <c r="KYT109" s="273"/>
      <c r="KYU109" s="274"/>
      <c r="KYV109" s="274"/>
      <c r="KYW109"/>
      <c r="KYX109"/>
      <c r="KYY109" s="137"/>
      <c r="KYZ109" s="275"/>
      <c r="KZA109" s="272"/>
      <c r="KZB109" s="272"/>
      <c r="KZC109" s="273"/>
      <c r="KZD109" s="274"/>
      <c r="KZE109" s="274"/>
      <c r="KZF109"/>
      <c r="KZG109"/>
      <c r="KZH109" s="137"/>
      <c r="KZI109" s="275"/>
      <c r="KZJ109" s="272"/>
      <c r="KZK109" s="272"/>
      <c r="KZL109" s="273"/>
      <c r="KZM109" s="274"/>
      <c r="KZN109" s="274"/>
      <c r="KZO109"/>
      <c r="KZP109"/>
      <c r="KZQ109" s="137"/>
      <c r="KZR109" s="275"/>
      <c r="KZS109" s="272"/>
      <c r="KZT109" s="272"/>
      <c r="KZU109" s="273"/>
      <c r="KZV109" s="274"/>
      <c r="KZW109" s="274"/>
      <c r="KZX109"/>
      <c r="KZY109"/>
      <c r="KZZ109" s="137"/>
      <c r="LAA109" s="275"/>
      <c r="LAB109" s="272"/>
      <c r="LAC109" s="272"/>
      <c r="LAD109" s="273"/>
      <c r="LAE109" s="274"/>
      <c r="LAF109" s="274"/>
      <c r="LAG109"/>
      <c r="LAH109"/>
      <c r="LAI109" s="137"/>
      <c r="LAJ109" s="275"/>
      <c r="LAK109" s="272"/>
      <c r="LAL109" s="272"/>
      <c r="LAM109" s="273"/>
      <c r="LAN109" s="274"/>
      <c r="LAO109" s="274"/>
      <c r="LAP109"/>
      <c r="LAQ109"/>
      <c r="LAR109" s="137"/>
      <c r="LAS109" s="275"/>
      <c r="LAT109" s="272"/>
      <c r="LAU109" s="272"/>
      <c r="LAV109" s="273"/>
      <c r="LAW109" s="274"/>
      <c r="LAX109" s="274"/>
      <c r="LAY109"/>
      <c r="LAZ109"/>
      <c r="LBA109" s="137"/>
      <c r="LBB109" s="275"/>
      <c r="LBC109" s="272"/>
      <c r="LBD109" s="272"/>
      <c r="LBE109" s="273"/>
      <c r="LBF109" s="274"/>
      <c r="LBG109" s="274"/>
      <c r="LBH109"/>
      <c r="LBI109"/>
      <c r="LBJ109" s="137"/>
      <c r="LBK109" s="275"/>
      <c r="LBL109" s="272"/>
      <c r="LBM109" s="272"/>
      <c r="LBN109" s="273"/>
      <c r="LBO109" s="274"/>
      <c r="LBP109" s="274"/>
      <c r="LBQ109"/>
      <c r="LBR109"/>
      <c r="LBS109" s="137"/>
      <c r="LBT109" s="275"/>
      <c r="LBU109" s="272"/>
      <c r="LBV109" s="272"/>
      <c r="LBW109" s="273"/>
      <c r="LBX109" s="274"/>
      <c r="LBY109" s="274"/>
      <c r="LBZ109"/>
      <c r="LCA109"/>
      <c r="LCB109" s="137"/>
      <c r="LCC109" s="275"/>
      <c r="LCD109" s="272"/>
      <c r="LCE109" s="272"/>
      <c r="LCF109" s="273"/>
      <c r="LCG109" s="274"/>
      <c r="LCH109" s="274"/>
      <c r="LCI109"/>
      <c r="LCJ109"/>
      <c r="LCK109" s="137"/>
      <c r="LCL109" s="275"/>
      <c r="LCM109" s="272"/>
      <c r="LCN109" s="272"/>
      <c r="LCO109" s="273"/>
      <c r="LCP109" s="274"/>
      <c r="LCQ109" s="274"/>
      <c r="LCR109"/>
      <c r="LCS109"/>
      <c r="LCT109" s="137"/>
      <c r="LCU109" s="275"/>
      <c r="LCV109" s="272"/>
      <c r="LCW109" s="272"/>
      <c r="LCX109" s="273"/>
      <c r="LCY109" s="274"/>
      <c r="LCZ109" s="274"/>
      <c r="LDA109"/>
      <c r="LDB109"/>
      <c r="LDC109" s="137"/>
      <c r="LDD109" s="275"/>
      <c r="LDE109" s="272"/>
      <c r="LDF109" s="272"/>
      <c r="LDG109" s="273"/>
      <c r="LDH109" s="274"/>
      <c r="LDI109" s="274"/>
      <c r="LDJ109"/>
      <c r="LDK109"/>
      <c r="LDL109" s="137"/>
      <c r="LDM109" s="275"/>
      <c r="LDN109" s="272"/>
      <c r="LDO109" s="272"/>
      <c r="LDP109" s="273"/>
      <c r="LDQ109" s="274"/>
      <c r="LDR109" s="274"/>
      <c r="LDS109"/>
      <c r="LDT109"/>
      <c r="LDU109" s="137"/>
      <c r="LDV109" s="275"/>
      <c r="LDW109" s="272"/>
      <c r="LDX109" s="272"/>
      <c r="LDY109" s="273"/>
      <c r="LDZ109" s="274"/>
      <c r="LEA109" s="274"/>
      <c r="LEB109"/>
      <c r="LEC109"/>
      <c r="LED109" s="137"/>
      <c r="LEE109" s="275"/>
      <c r="LEF109" s="272"/>
      <c r="LEG109" s="272"/>
      <c r="LEH109" s="273"/>
      <c r="LEI109" s="274"/>
      <c r="LEJ109" s="274"/>
      <c r="LEK109"/>
      <c r="LEL109"/>
      <c r="LEM109" s="137"/>
      <c r="LEN109" s="275"/>
      <c r="LEO109" s="272"/>
      <c r="LEP109" s="272"/>
      <c r="LEQ109" s="273"/>
      <c r="LER109" s="274"/>
      <c r="LES109" s="274"/>
      <c r="LET109"/>
      <c r="LEU109"/>
      <c r="LEV109" s="137"/>
      <c r="LEW109" s="275"/>
      <c r="LEX109" s="272"/>
      <c r="LEY109" s="272"/>
      <c r="LEZ109" s="273"/>
      <c r="LFA109" s="274"/>
      <c r="LFB109" s="274"/>
      <c r="LFC109"/>
      <c r="LFD109"/>
      <c r="LFE109" s="137"/>
      <c r="LFF109" s="275"/>
      <c r="LFG109" s="272"/>
      <c r="LFH109" s="272"/>
      <c r="LFI109" s="273"/>
      <c r="LFJ109" s="274"/>
      <c r="LFK109" s="274"/>
      <c r="LFL109"/>
      <c r="LFM109"/>
      <c r="LFN109" s="137"/>
      <c r="LFO109" s="275"/>
      <c r="LFP109" s="272"/>
      <c r="LFQ109" s="272"/>
      <c r="LFR109" s="273"/>
      <c r="LFS109" s="274"/>
      <c r="LFT109" s="274"/>
      <c r="LFU109"/>
      <c r="LFV109"/>
      <c r="LFW109" s="137"/>
      <c r="LFX109" s="275"/>
      <c r="LFY109" s="272"/>
      <c r="LFZ109" s="272"/>
      <c r="LGA109" s="273"/>
      <c r="LGB109" s="274"/>
      <c r="LGC109" s="274"/>
      <c r="LGD109"/>
      <c r="LGE109"/>
      <c r="LGF109" s="137"/>
      <c r="LGG109" s="275"/>
      <c r="LGH109" s="272"/>
      <c r="LGI109" s="272"/>
      <c r="LGJ109" s="273"/>
      <c r="LGK109" s="274"/>
      <c r="LGL109" s="274"/>
      <c r="LGM109"/>
      <c r="LGN109"/>
      <c r="LGO109" s="137"/>
      <c r="LGP109" s="275"/>
      <c r="LGQ109" s="272"/>
      <c r="LGR109" s="272"/>
      <c r="LGS109" s="273"/>
      <c r="LGT109" s="274"/>
      <c r="LGU109" s="274"/>
      <c r="LGV109"/>
      <c r="LGW109"/>
      <c r="LGX109" s="137"/>
      <c r="LGY109" s="275"/>
      <c r="LGZ109" s="272"/>
      <c r="LHA109" s="272"/>
      <c r="LHB109" s="273"/>
      <c r="LHC109" s="274"/>
      <c r="LHD109" s="274"/>
      <c r="LHE109"/>
      <c r="LHF109"/>
      <c r="LHG109" s="137"/>
      <c r="LHH109" s="275"/>
      <c r="LHI109" s="272"/>
      <c r="LHJ109" s="272"/>
      <c r="LHK109" s="273"/>
      <c r="LHL109" s="274"/>
      <c r="LHM109" s="274"/>
      <c r="LHN109"/>
      <c r="LHO109"/>
      <c r="LHP109" s="137"/>
      <c r="LHQ109" s="275"/>
      <c r="LHR109" s="272"/>
      <c r="LHS109" s="272"/>
      <c r="LHT109" s="273"/>
      <c r="LHU109" s="274"/>
      <c r="LHV109" s="274"/>
      <c r="LHW109"/>
      <c r="LHX109"/>
      <c r="LHY109" s="137"/>
      <c r="LHZ109" s="275"/>
      <c r="LIA109" s="272"/>
      <c r="LIB109" s="272"/>
      <c r="LIC109" s="273"/>
      <c r="LID109" s="274"/>
      <c r="LIE109" s="274"/>
      <c r="LIF109"/>
      <c r="LIG109"/>
      <c r="LIH109" s="137"/>
      <c r="LII109" s="275"/>
      <c r="LIJ109" s="272"/>
      <c r="LIK109" s="272"/>
      <c r="LIL109" s="273"/>
      <c r="LIM109" s="274"/>
      <c r="LIN109" s="274"/>
      <c r="LIO109"/>
      <c r="LIP109"/>
      <c r="LIQ109" s="137"/>
      <c r="LIR109" s="275"/>
      <c r="LIS109" s="272"/>
      <c r="LIT109" s="272"/>
      <c r="LIU109" s="273"/>
      <c r="LIV109" s="274"/>
      <c r="LIW109" s="274"/>
      <c r="LIX109"/>
      <c r="LIY109"/>
      <c r="LIZ109" s="137"/>
      <c r="LJA109" s="275"/>
      <c r="LJB109" s="272"/>
      <c r="LJC109" s="272"/>
      <c r="LJD109" s="273"/>
      <c r="LJE109" s="274"/>
      <c r="LJF109" s="274"/>
      <c r="LJG109"/>
      <c r="LJH109"/>
      <c r="LJI109" s="137"/>
      <c r="LJJ109" s="275"/>
      <c r="LJK109" s="272"/>
      <c r="LJL109" s="272"/>
      <c r="LJM109" s="273"/>
      <c r="LJN109" s="274"/>
      <c r="LJO109" s="274"/>
      <c r="LJP109"/>
      <c r="LJQ109"/>
      <c r="LJR109" s="137"/>
      <c r="LJS109" s="275"/>
      <c r="LJT109" s="272"/>
      <c r="LJU109" s="272"/>
      <c r="LJV109" s="273"/>
      <c r="LJW109" s="274"/>
      <c r="LJX109" s="274"/>
      <c r="LJY109"/>
      <c r="LJZ109"/>
      <c r="LKA109" s="137"/>
      <c r="LKB109" s="275"/>
      <c r="LKC109" s="272"/>
      <c r="LKD109" s="272"/>
      <c r="LKE109" s="273"/>
      <c r="LKF109" s="274"/>
      <c r="LKG109" s="274"/>
      <c r="LKH109"/>
      <c r="LKI109"/>
      <c r="LKJ109" s="137"/>
      <c r="LKK109" s="275"/>
      <c r="LKL109" s="272"/>
      <c r="LKM109" s="272"/>
      <c r="LKN109" s="273"/>
      <c r="LKO109" s="274"/>
      <c r="LKP109" s="274"/>
      <c r="LKQ109"/>
      <c r="LKR109"/>
      <c r="LKS109" s="137"/>
      <c r="LKT109" s="275"/>
      <c r="LKU109" s="272"/>
      <c r="LKV109" s="272"/>
      <c r="LKW109" s="273"/>
      <c r="LKX109" s="274"/>
      <c r="LKY109" s="274"/>
      <c r="LKZ109"/>
      <c r="LLA109"/>
      <c r="LLB109" s="137"/>
      <c r="LLC109" s="275"/>
      <c r="LLD109" s="272"/>
      <c r="LLE109" s="272"/>
      <c r="LLF109" s="273"/>
      <c r="LLG109" s="274"/>
      <c r="LLH109" s="274"/>
      <c r="LLI109"/>
      <c r="LLJ109"/>
      <c r="LLK109" s="137"/>
      <c r="LLL109" s="275"/>
      <c r="LLM109" s="272"/>
      <c r="LLN109" s="272"/>
      <c r="LLO109" s="273"/>
      <c r="LLP109" s="274"/>
      <c r="LLQ109" s="274"/>
      <c r="LLR109"/>
      <c r="LLS109"/>
      <c r="LLT109" s="137"/>
      <c r="LLU109" s="275"/>
      <c r="LLV109" s="272"/>
      <c r="LLW109" s="272"/>
      <c r="LLX109" s="273"/>
      <c r="LLY109" s="274"/>
      <c r="LLZ109" s="274"/>
      <c r="LMA109"/>
      <c r="LMB109"/>
      <c r="LMC109" s="137"/>
      <c r="LMD109" s="275"/>
      <c r="LME109" s="272"/>
      <c r="LMF109" s="272"/>
      <c r="LMG109" s="273"/>
      <c r="LMH109" s="274"/>
      <c r="LMI109" s="274"/>
      <c r="LMJ109"/>
      <c r="LMK109"/>
      <c r="LML109" s="137"/>
      <c r="LMM109" s="275"/>
      <c r="LMN109" s="272"/>
      <c r="LMO109" s="272"/>
      <c r="LMP109" s="273"/>
      <c r="LMQ109" s="274"/>
      <c r="LMR109" s="274"/>
      <c r="LMS109"/>
      <c r="LMT109"/>
      <c r="LMU109" s="137"/>
      <c r="LMV109" s="275"/>
      <c r="LMW109" s="272"/>
      <c r="LMX109" s="272"/>
      <c r="LMY109" s="273"/>
      <c r="LMZ109" s="274"/>
      <c r="LNA109" s="274"/>
      <c r="LNB109"/>
      <c r="LNC109"/>
      <c r="LND109" s="137"/>
      <c r="LNE109" s="275"/>
      <c r="LNF109" s="272"/>
      <c r="LNG109" s="272"/>
      <c r="LNH109" s="273"/>
      <c r="LNI109" s="274"/>
      <c r="LNJ109" s="274"/>
      <c r="LNK109"/>
      <c r="LNL109"/>
      <c r="LNM109" s="137"/>
      <c r="LNN109" s="275"/>
      <c r="LNO109" s="272"/>
      <c r="LNP109" s="272"/>
      <c r="LNQ109" s="273"/>
      <c r="LNR109" s="274"/>
      <c r="LNS109" s="274"/>
      <c r="LNT109"/>
      <c r="LNU109"/>
      <c r="LNV109" s="137"/>
      <c r="LNW109" s="275"/>
      <c r="LNX109" s="272"/>
      <c r="LNY109" s="272"/>
      <c r="LNZ109" s="273"/>
      <c r="LOA109" s="274"/>
      <c r="LOB109" s="274"/>
      <c r="LOC109"/>
      <c r="LOD109"/>
      <c r="LOE109" s="137"/>
      <c r="LOF109" s="275"/>
      <c r="LOG109" s="272"/>
      <c r="LOH109" s="272"/>
      <c r="LOI109" s="273"/>
      <c r="LOJ109" s="274"/>
      <c r="LOK109" s="274"/>
      <c r="LOL109"/>
      <c r="LOM109"/>
      <c r="LON109" s="137"/>
      <c r="LOO109" s="275"/>
      <c r="LOP109" s="272"/>
      <c r="LOQ109" s="272"/>
      <c r="LOR109" s="273"/>
      <c r="LOS109" s="274"/>
      <c r="LOT109" s="274"/>
      <c r="LOU109"/>
      <c r="LOV109"/>
      <c r="LOW109" s="137"/>
      <c r="LOX109" s="275"/>
      <c r="LOY109" s="272"/>
      <c r="LOZ109" s="272"/>
      <c r="LPA109" s="273"/>
      <c r="LPB109" s="274"/>
      <c r="LPC109" s="274"/>
      <c r="LPD109"/>
      <c r="LPE109"/>
      <c r="LPF109" s="137"/>
      <c r="LPG109" s="275"/>
      <c r="LPH109" s="272"/>
      <c r="LPI109" s="272"/>
      <c r="LPJ109" s="273"/>
      <c r="LPK109" s="274"/>
      <c r="LPL109" s="274"/>
      <c r="LPM109"/>
      <c r="LPN109"/>
      <c r="LPO109" s="137"/>
      <c r="LPP109" s="275"/>
      <c r="LPQ109" s="272"/>
      <c r="LPR109" s="272"/>
      <c r="LPS109" s="273"/>
      <c r="LPT109" s="274"/>
      <c r="LPU109" s="274"/>
      <c r="LPV109"/>
      <c r="LPW109"/>
      <c r="LPX109" s="137"/>
      <c r="LPY109" s="275"/>
      <c r="LPZ109" s="272"/>
      <c r="LQA109" s="272"/>
      <c r="LQB109" s="273"/>
      <c r="LQC109" s="274"/>
      <c r="LQD109" s="274"/>
      <c r="LQE109"/>
      <c r="LQF109"/>
      <c r="LQG109" s="137"/>
      <c r="LQH109" s="275"/>
      <c r="LQI109" s="272"/>
      <c r="LQJ109" s="272"/>
      <c r="LQK109" s="273"/>
      <c r="LQL109" s="274"/>
      <c r="LQM109" s="274"/>
      <c r="LQN109"/>
      <c r="LQO109"/>
      <c r="LQP109" s="137"/>
      <c r="LQQ109" s="275"/>
      <c r="LQR109" s="272"/>
      <c r="LQS109" s="272"/>
      <c r="LQT109" s="273"/>
      <c r="LQU109" s="274"/>
      <c r="LQV109" s="274"/>
      <c r="LQW109"/>
      <c r="LQX109"/>
      <c r="LQY109" s="137"/>
      <c r="LQZ109" s="275"/>
      <c r="LRA109" s="272"/>
      <c r="LRB109" s="272"/>
      <c r="LRC109" s="273"/>
      <c r="LRD109" s="274"/>
      <c r="LRE109" s="274"/>
      <c r="LRF109"/>
      <c r="LRG109"/>
      <c r="LRH109" s="137"/>
      <c r="LRI109" s="275"/>
      <c r="LRJ109" s="272"/>
      <c r="LRK109" s="272"/>
      <c r="LRL109" s="273"/>
      <c r="LRM109" s="274"/>
      <c r="LRN109" s="274"/>
      <c r="LRO109"/>
      <c r="LRP109"/>
      <c r="LRQ109" s="137"/>
      <c r="LRR109" s="275"/>
      <c r="LRS109" s="272"/>
      <c r="LRT109" s="272"/>
      <c r="LRU109" s="273"/>
      <c r="LRV109" s="274"/>
      <c r="LRW109" s="274"/>
      <c r="LRX109"/>
      <c r="LRY109"/>
      <c r="LRZ109" s="137"/>
      <c r="LSA109" s="275"/>
      <c r="LSB109" s="272"/>
      <c r="LSC109" s="272"/>
      <c r="LSD109" s="273"/>
      <c r="LSE109" s="274"/>
      <c r="LSF109" s="274"/>
      <c r="LSG109"/>
      <c r="LSH109"/>
      <c r="LSI109" s="137"/>
      <c r="LSJ109" s="275"/>
      <c r="LSK109" s="272"/>
      <c r="LSL109" s="272"/>
      <c r="LSM109" s="273"/>
      <c r="LSN109" s="274"/>
      <c r="LSO109" s="274"/>
      <c r="LSP109"/>
      <c r="LSQ109"/>
      <c r="LSR109" s="137"/>
      <c r="LSS109" s="275"/>
      <c r="LST109" s="272"/>
      <c r="LSU109" s="272"/>
      <c r="LSV109" s="273"/>
      <c r="LSW109" s="274"/>
      <c r="LSX109" s="274"/>
      <c r="LSY109"/>
      <c r="LSZ109"/>
      <c r="LTA109" s="137"/>
      <c r="LTB109" s="275"/>
      <c r="LTC109" s="272"/>
      <c r="LTD109" s="272"/>
      <c r="LTE109" s="273"/>
      <c r="LTF109" s="274"/>
      <c r="LTG109" s="274"/>
      <c r="LTH109"/>
      <c r="LTI109"/>
      <c r="LTJ109" s="137"/>
      <c r="LTK109" s="275"/>
      <c r="LTL109" s="272"/>
      <c r="LTM109" s="272"/>
      <c r="LTN109" s="273"/>
      <c r="LTO109" s="274"/>
      <c r="LTP109" s="274"/>
      <c r="LTQ109"/>
      <c r="LTR109"/>
      <c r="LTS109" s="137"/>
      <c r="LTT109" s="275"/>
      <c r="LTU109" s="272"/>
      <c r="LTV109" s="272"/>
      <c r="LTW109" s="273"/>
      <c r="LTX109" s="274"/>
      <c r="LTY109" s="274"/>
      <c r="LTZ109"/>
      <c r="LUA109"/>
      <c r="LUB109" s="137"/>
      <c r="LUC109" s="275"/>
      <c r="LUD109" s="272"/>
      <c r="LUE109" s="272"/>
      <c r="LUF109" s="273"/>
      <c r="LUG109" s="274"/>
      <c r="LUH109" s="274"/>
      <c r="LUI109"/>
      <c r="LUJ109"/>
      <c r="LUK109" s="137"/>
      <c r="LUL109" s="275"/>
      <c r="LUM109" s="272"/>
      <c r="LUN109" s="272"/>
      <c r="LUO109" s="273"/>
      <c r="LUP109" s="274"/>
      <c r="LUQ109" s="274"/>
      <c r="LUR109"/>
      <c r="LUS109"/>
      <c r="LUT109" s="137"/>
      <c r="LUU109" s="275"/>
      <c r="LUV109" s="272"/>
      <c r="LUW109" s="272"/>
      <c r="LUX109" s="273"/>
      <c r="LUY109" s="274"/>
      <c r="LUZ109" s="274"/>
      <c r="LVA109"/>
      <c r="LVB109"/>
      <c r="LVC109" s="137"/>
      <c r="LVD109" s="275"/>
      <c r="LVE109" s="272"/>
      <c r="LVF109" s="272"/>
      <c r="LVG109" s="273"/>
      <c r="LVH109" s="274"/>
      <c r="LVI109" s="274"/>
      <c r="LVJ109"/>
      <c r="LVK109"/>
      <c r="LVL109" s="137"/>
      <c r="LVM109" s="275"/>
      <c r="LVN109" s="272"/>
      <c r="LVO109" s="272"/>
      <c r="LVP109" s="273"/>
      <c r="LVQ109" s="274"/>
      <c r="LVR109" s="274"/>
      <c r="LVS109"/>
      <c r="LVT109"/>
      <c r="LVU109" s="137"/>
      <c r="LVV109" s="275"/>
      <c r="LVW109" s="272"/>
      <c r="LVX109" s="272"/>
      <c r="LVY109" s="273"/>
      <c r="LVZ109" s="274"/>
      <c r="LWA109" s="274"/>
      <c r="LWB109"/>
      <c r="LWC109"/>
      <c r="LWD109" s="137"/>
      <c r="LWE109" s="275"/>
      <c r="LWF109" s="272"/>
      <c r="LWG109" s="272"/>
      <c r="LWH109" s="273"/>
      <c r="LWI109" s="274"/>
      <c r="LWJ109" s="274"/>
      <c r="LWK109"/>
      <c r="LWL109"/>
      <c r="LWM109" s="137"/>
      <c r="LWN109" s="275"/>
      <c r="LWO109" s="272"/>
      <c r="LWP109" s="272"/>
      <c r="LWQ109" s="273"/>
      <c r="LWR109" s="274"/>
      <c r="LWS109" s="274"/>
      <c r="LWT109"/>
      <c r="LWU109"/>
      <c r="LWV109" s="137"/>
      <c r="LWW109" s="275"/>
      <c r="LWX109" s="272"/>
      <c r="LWY109" s="272"/>
      <c r="LWZ109" s="273"/>
      <c r="LXA109" s="274"/>
      <c r="LXB109" s="274"/>
      <c r="LXC109"/>
      <c r="LXD109"/>
      <c r="LXE109" s="137"/>
      <c r="LXF109" s="275"/>
      <c r="LXG109" s="272"/>
      <c r="LXH109" s="272"/>
      <c r="LXI109" s="273"/>
      <c r="LXJ109" s="274"/>
      <c r="LXK109" s="274"/>
      <c r="LXL109"/>
      <c r="LXM109"/>
      <c r="LXN109" s="137"/>
      <c r="LXO109" s="275"/>
      <c r="LXP109" s="272"/>
      <c r="LXQ109" s="272"/>
      <c r="LXR109" s="273"/>
      <c r="LXS109" s="274"/>
      <c r="LXT109" s="274"/>
      <c r="LXU109"/>
      <c r="LXV109"/>
      <c r="LXW109" s="137"/>
      <c r="LXX109" s="275"/>
      <c r="LXY109" s="272"/>
      <c r="LXZ109" s="272"/>
      <c r="LYA109" s="273"/>
      <c r="LYB109" s="274"/>
      <c r="LYC109" s="274"/>
      <c r="LYD109"/>
      <c r="LYE109"/>
      <c r="LYF109" s="137"/>
      <c r="LYG109" s="275"/>
      <c r="LYH109" s="272"/>
      <c r="LYI109" s="272"/>
      <c r="LYJ109" s="273"/>
      <c r="LYK109" s="274"/>
      <c r="LYL109" s="274"/>
      <c r="LYM109"/>
      <c r="LYN109"/>
      <c r="LYO109" s="137"/>
      <c r="LYP109" s="275"/>
      <c r="LYQ109" s="272"/>
      <c r="LYR109" s="272"/>
      <c r="LYS109" s="273"/>
      <c r="LYT109" s="274"/>
      <c r="LYU109" s="274"/>
      <c r="LYV109"/>
      <c r="LYW109"/>
      <c r="LYX109" s="137"/>
      <c r="LYY109" s="275"/>
      <c r="LYZ109" s="272"/>
      <c r="LZA109" s="272"/>
      <c r="LZB109" s="273"/>
      <c r="LZC109" s="274"/>
      <c r="LZD109" s="274"/>
      <c r="LZE109"/>
      <c r="LZF109"/>
      <c r="LZG109" s="137"/>
      <c r="LZH109" s="275"/>
      <c r="LZI109" s="272"/>
      <c r="LZJ109" s="272"/>
      <c r="LZK109" s="273"/>
      <c r="LZL109" s="274"/>
      <c r="LZM109" s="274"/>
      <c r="LZN109"/>
      <c r="LZO109"/>
      <c r="LZP109" s="137"/>
      <c r="LZQ109" s="275"/>
      <c r="LZR109" s="272"/>
      <c r="LZS109" s="272"/>
      <c r="LZT109" s="273"/>
      <c r="LZU109" s="274"/>
      <c r="LZV109" s="274"/>
      <c r="LZW109"/>
      <c r="LZX109"/>
      <c r="LZY109" s="137"/>
      <c r="LZZ109" s="275"/>
      <c r="MAA109" s="272"/>
      <c r="MAB109" s="272"/>
      <c r="MAC109" s="273"/>
      <c r="MAD109" s="274"/>
      <c r="MAE109" s="274"/>
      <c r="MAF109"/>
      <c r="MAG109"/>
      <c r="MAH109" s="137"/>
      <c r="MAI109" s="275"/>
      <c r="MAJ109" s="272"/>
      <c r="MAK109" s="272"/>
      <c r="MAL109" s="273"/>
      <c r="MAM109" s="274"/>
      <c r="MAN109" s="274"/>
      <c r="MAO109"/>
      <c r="MAP109"/>
      <c r="MAQ109" s="137"/>
      <c r="MAR109" s="275"/>
      <c r="MAS109" s="272"/>
      <c r="MAT109" s="272"/>
      <c r="MAU109" s="273"/>
      <c r="MAV109" s="274"/>
      <c r="MAW109" s="274"/>
      <c r="MAX109"/>
      <c r="MAY109"/>
      <c r="MAZ109" s="137"/>
      <c r="MBA109" s="275"/>
      <c r="MBB109" s="272"/>
      <c r="MBC109" s="272"/>
      <c r="MBD109" s="273"/>
      <c r="MBE109" s="274"/>
      <c r="MBF109" s="274"/>
      <c r="MBG109"/>
      <c r="MBH109"/>
      <c r="MBI109" s="137"/>
      <c r="MBJ109" s="275"/>
      <c r="MBK109" s="272"/>
      <c r="MBL109" s="272"/>
      <c r="MBM109" s="273"/>
      <c r="MBN109" s="274"/>
      <c r="MBO109" s="274"/>
      <c r="MBP109"/>
      <c r="MBQ109"/>
      <c r="MBR109" s="137"/>
      <c r="MBS109" s="275"/>
      <c r="MBT109" s="272"/>
      <c r="MBU109" s="272"/>
      <c r="MBV109" s="273"/>
      <c r="MBW109" s="274"/>
      <c r="MBX109" s="274"/>
      <c r="MBY109"/>
      <c r="MBZ109"/>
      <c r="MCA109" s="137"/>
      <c r="MCB109" s="275"/>
      <c r="MCC109" s="272"/>
      <c r="MCD109" s="272"/>
      <c r="MCE109" s="273"/>
      <c r="MCF109" s="274"/>
      <c r="MCG109" s="274"/>
      <c r="MCH109"/>
      <c r="MCI109"/>
      <c r="MCJ109" s="137"/>
      <c r="MCK109" s="275"/>
      <c r="MCL109" s="272"/>
      <c r="MCM109" s="272"/>
      <c r="MCN109" s="273"/>
      <c r="MCO109" s="274"/>
      <c r="MCP109" s="274"/>
      <c r="MCQ109"/>
      <c r="MCR109"/>
      <c r="MCS109" s="137"/>
      <c r="MCT109" s="275"/>
      <c r="MCU109" s="272"/>
      <c r="MCV109" s="272"/>
      <c r="MCW109" s="273"/>
      <c r="MCX109" s="274"/>
      <c r="MCY109" s="274"/>
      <c r="MCZ109"/>
      <c r="MDA109"/>
      <c r="MDB109" s="137"/>
      <c r="MDC109" s="275"/>
      <c r="MDD109" s="272"/>
      <c r="MDE109" s="272"/>
      <c r="MDF109" s="273"/>
      <c r="MDG109" s="274"/>
      <c r="MDH109" s="274"/>
      <c r="MDI109"/>
      <c r="MDJ109"/>
      <c r="MDK109" s="137"/>
      <c r="MDL109" s="275"/>
      <c r="MDM109" s="272"/>
      <c r="MDN109" s="272"/>
      <c r="MDO109" s="273"/>
      <c r="MDP109" s="274"/>
      <c r="MDQ109" s="274"/>
      <c r="MDR109"/>
      <c r="MDS109"/>
      <c r="MDT109" s="137"/>
      <c r="MDU109" s="275"/>
      <c r="MDV109" s="272"/>
      <c r="MDW109" s="272"/>
      <c r="MDX109" s="273"/>
      <c r="MDY109" s="274"/>
      <c r="MDZ109" s="274"/>
      <c r="MEA109"/>
      <c r="MEB109"/>
      <c r="MEC109" s="137"/>
      <c r="MED109" s="275"/>
      <c r="MEE109" s="272"/>
      <c r="MEF109" s="272"/>
      <c r="MEG109" s="273"/>
      <c r="MEH109" s="274"/>
      <c r="MEI109" s="274"/>
      <c r="MEJ109"/>
      <c r="MEK109"/>
      <c r="MEL109" s="137"/>
      <c r="MEM109" s="275"/>
      <c r="MEN109" s="272"/>
      <c r="MEO109" s="272"/>
      <c r="MEP109" s="273"/>
      <c r="MEQ109" s="274"/>
      <c r="MER109" s="274"/>
      <c r="MES109"/>
      <c r="MET109"/>
      <c r="MEU109" s="137"/>
      <c r="MEV109" s="275"/>
      <c r="MEW109" s="272"/>
      <c r="MEX109" s="272"/>
      <c r="MEY109" s="273"/>
      <c r="MEZ109" s="274"/>
      <c r="MFA109" s="274"/>
      <c r="MFB109"/>
      <c r="MFC109"/>
      <c r="MFD109" s="137"/>
      <c r="MFE109" s="275"/>
      <c r="MFF109" s="272"/>
      <c r="MFG109" s="272"/>
      <c r="MFH109" s="273"/>
      <c r="MFI109" s="274"/>
      <c r="MFJ109" s="274"/>
      <c r="MFK109"/>
      <c r="MFL109"/>
      <c r="MFM109" s="137"/>
      <c r="MFN109" s="275"/>
      <c r="MFO109" s="272"/>
      <c r="MFP109" s="272"/>
      <c r="MFQ109" s="273"/>
      <c r="MFR109" s="274"/>
      <c r="MFS109" s="274"/>
      <c r="MFT109"/>
      <c r="MFU109"/>
      <c r="MFV109" s="137"/>
      <c r="MFW109" s="275"/>
      <c r="MFX109" s="272"/>
      <c r="MFY109" s="272"/>
      <c r="MFZ109" s="273"/>
      <c r="MGA109" s="274"/>
      <c r="MGB109" s="274"/>
      <c r="MGC109"/>
      <c r="MGD109"/>
      <c r="MGE109" s="137"/>
      <c r="MGF109" s="275"/>
      <c r="MGG109" s="272"/>
      <c r="MGH109" s="272"/>
      <c r="MGI109" s="273"/>
      <c r="MGJ109" s="274"/>
      <c r="MGK109" s="274"/>
      <c r="MGL109"/>
      <c r="MGM109"/>
      <c r="MGN109" s="137"/>
      <c r="MGO109" s="275"/>
      <c r="MGP109" s="272"/>
      <c r="MGQ109" s="272"/>
      <c r="MGR109" s="273"/>
      <c r="MGS109" s="274"/>
      <c r="MGT109" s="274"/>
      <c r="MGU109"/>
      <c r="MGV109"/>
      <c r="MGW109" s="137"/>
      <c r="MGX109" s="275"/>
      <c r="MGY109" s="272"/>
      <c r="MGZ109" s="272"/>
      <c r="MHA109" s="273"/>
      <c r="MHB109" s="274"/>
      <c r="MHC109" s="274"/>
      <c r="MHD109"/>
      <c r="MHE109"/>
      <c r="MHF109" s="137"/>
      <c r="MHG109" s="275"/>
      <c r="MHH109" s="272"/>
      <c r="MHI109" s="272"/>
      <c r="MHJ109" s="273"/>
      <c r="MHK109" s="274"/>
      <c r="MHL109" s="274"/>
      <c r="MHM109"/>
      <c r="MHN109"/>
      <c r="MHO109" s="137"/>
      <c r="MHP109" s="275"/>
      <c r="MHQ109" s="272"/>
      <c r="MHR109" s="272"/>
      <c r="MHS109" s="273"/>
      <c r="MHT109" s="274"/>
      <c r="MHU109" s="274"/>
      <c r="MHV109"/>
      <c r="MHW109"/>
      <c r="MHX109" s="137"/>
      <c r="MHY109" s="275"/>
      <c r="MHZ109" s="272"/>
      <c r="MIA109" s="272"/>
      <c r="MIB109" s="273"/>
      <c r="MIC109" s="274"/>
      <c r="MID109" s="274"/>
      <c r="MIE109"/>
      <c r="MIF109"/>
      <c r="MIG109" s="137"/>
      <c r="MIH109" s="275"/>
      <c r="MII109" s="272"/>
      <c r="MIJ109" s="272"/>
      <c r="MIK109" s="273"/>
      <c r="MIL109" s="274"/>
      <c r="MIM109" s="274"/>
      <c r="MIN109"/>
      <c r="MIO109"/>
      <c r="MIP109" s="137"/>
      <c r="MIQ109" s="275"/>
      <c r="MIR109" s="272"/>
      <c r="MIS109" s="272"/>
      <c r="MIT109" s="273"/>
      <c r="MIU109" s="274"/>
      <c r="MIV109" s="274"/>
      <c r="MIW109"/>
      <c r="MIX109"/>
      <c r="MIY109" s="137"/>
      <c r="MIZ109" s="275"/>
      <c r="MJA109" s="272"/>
      <c r="MJB109" s="272"/>
      <c r="MJC109" s="273"/>
      <c r="MJD109" s="274"/>
      <c r="MJE109" s="274"/>
      <c r="MJF109"/>
      <c r="MJG109"/>
      <c r="MJH109" s="137"/>
      <c r="MJI109" s="275"/>
      <c r="MJJ109" s="272"/>
      <c r="MJK109" s="272"/>
      <c r="MJL109" s="273"/>
      <c r="MJM109" s="274"/>
      <c r="MJN109" s="274"/>
      <c r="MJO109"/>
      <c r="MJP109"/>
      <c r="MJQ109" s="137"/>
      <c r="MJR109" s="275"/>
      <c r="MJS109" s="272"/>
      <c r="MJT109" s="272"/>
      <c r="MJU109" s="273"/>
      <c r="MJV109" s="274"/>
      <c r="MJW109" s="274"/>
      <c r="MJX109"/>
      <c r="MJY109"/>
      <c r="MJZ109" s="137"/>
      <c r="MKA109" s="275"/>
      <c r="MKB109" s="272"/>
      <c r="MKC109" s="272"/>
      <c r="MKD109" s="273"/>
      <c r="MKE109" s="274"/>
      <c r="MKF109" s="274"/>
      <c r="MKG109"/>
      <c r="MKH109"/>
      <c r="MKI109" s="137"/>
      <c r="MKJ109" s="275"/>
      <c r="MKK109" s="272"/>
      <c r="MKL109" s="272"/>
      <c r="MKM109" s="273"/>
      <c r="MKN109" s="274"/>
      <c r="MKO109" s="274"/>
      <c r="MKP109"/>
      <c r="MKQ109"/>
      <c r="MKR109" s="137"/>
      <c r="MKS109" s="275"/>
      <c r="MKT109" s="272"/>
      <c r="MKU109" s="272"/>
      <c r="MKV109" s="273"/>
      <c r="MKW109" s="274"/>
      <c r="MKX109" s="274"/>
      <c r="MKY109"/>
      <c r="MKZ109"/>
      <c r="MLA109" s="137"/>
      <c r="MLB109" s="275"/>
      <c r="MLC109" s="272"/>
      <c r="MLD109" s="272"/>
      <c r="MLE109" s="273"/>
      <c r="MLF109" s="274"/>
      <c r="MLG109" s="274"/>
      <c r="MLH109"/>
      <c r="MLI109"/>
      <c r="MLJ109" s="137"/>
      <c r="MLK109" s="275"/>
      <c r="MLL109" s="272"/>
      <c r="MLM109" s="272"/>
      <c r="MLN109" s="273"/>
      <c r="MLO109" s="274"/>
      <c r="MLP109" s="274"/>
      <c r="MLQ109"/>
      <c r="MLR109"/>
      <c r="MLS109" s="137"/>
      <c r="MLT109" s="275"/>
      <c r="MLU109" s="272"/>
      <c r="MLV109" s="272"/>
      <c r="MLW109" s="273"/>
      <c r="MLX109" s="274"/>
      <c r="MLY109" s="274"/>
      <c r="MLZ109"/>
      <c r="MMA109"/>
      <c r="MMB109" s="137"/>
      <c r="MMC109" s="275"/>
      <c r="MMD109" s="272"/>
      <c r="MME109" s="272"/>
      <c r="MMF109" s="273"/>
      <c r="MMG109" s="274"/>
      <c r="MMH109" s="274"/>
      <c r="MMI109"/>
      <c r="MMJ109"/>
      <c r="MMK109" s="137"/>
      <c r="MML109" s="275"/>
      <c r="MMM109" s="272"/>
      <c r="MMN109" s="272"/>
      <c r="MMO109" s="273"/>
      <c r="MMP109" s="274"/>
      <c r="MMQ109" s="274"/>
      <c r="MMR109"/>
      <c r="MMS109"/>
      <c r="MMT109" s="137"/>
      <c r="MMU109" s="275"/>
      <c r="MMV109" s="272"/>
      <c r="MMW109" s="272"/>
      <c r="MMX109" s="273"/>
      <c r="MMY109" s="274"/>
      <c r="MMZ109" s="274"/>
      <c r="MNA109"/>
      <c r="MNB109"/>
      <c r="MNC109" s="137"/>
      <c r="MND109" s="275"/>
      <c r="MNE109" s="272"/>
      <c r="MNF109" s="272"/>
      <c r="MNG109" s="273"/>
      <c r="MNH109" s="274"/>
      <c r="MNI109" s="274"/>
      <c r="MNJ109"/>
      <c r="MNK109"/>
      <c r="MNL109" s="137"/>
      <c r="MNM109" s="275"/>
      <c r="MNN109" s="272"/>
      <c r="MNO109" s="272"/>
      <c r="MNP109" s="273"/>
      <c r="MNQ109" s="274"/>
      <c r="MNR109" s="274"/>
      <c r="MNS109"/>
      <c r="MNT109"/>
      <c r="MNU109" s="137"/>
      <c r="MNV109" s="275"/>
      <c r="MNW109" s="272"/>
      <c r="MNX109" s="272"/>
      <c r="MNY109" s="273"/>
      <c r="MNZ109" s="274"/>
      <c r="MOA109" s="274"/>
      <c r="MOB109"/>
      <c r="MOC109"/>
      <c r="MOD109" s="137"/>
      <c r="MOE109" s="275"/>
      <c r="MOF109" s="272"/>
      <c r="MOG109" s="272"/>
      <c r="MOH109" s="273"/>
      <c r="MOI109" s="274"/>
      <c r="MOJ109" s="274"/>
      <c r="MOK109"/>
      <c r="MOL109"/>
      <c r="MOM109" s="137"/>
      <c r="MON109" s="275"/>
      <c r="MOO109" s="272"/>
      <c r="MOP109" s="272"/>
      <c r="MOQ109" s="273"/>
      <c r="MOR109" s="274"/>
      <c r="MOS109" s="274"/>
      <c r="MOT109"/>
      <c r="MOU109"/>
      <c r="MOV109" s="137"/>
      <c r="MOW109" s="275"/>
      <c r="MOX109" s="272"/>
      <c r="MOY109" s="272"/>
      <c r="MOZ109" s="273"/>
      <c r="MPA109" s="274"/>
      <c r="MPB109" s="274"/>
      <c r="MPC109"/>
      <c r="MPD109"/>
      <c r="MPE109" s="137"/>
      <c r="MPF109" s="275"/>
      <c r="MPG109" s="272"/>
      <c r="MPH109" s="272"/>
      <c r="MPI109" s="273"/>
      <c r="MPJ109" s="274"/>
      <c r="MPK109" s="274"/>
      <c r="MPL109"/>
      <c r="MPM109"/>
      <c r="MPN109" s="137"/>
      <c r="MPO109" s="275"/>
      <c r="MPP109" s="272"/>
      <c r="MPQ109" s="272"/>
      <c r="MPR109" s="273"/>
      <c r="MPS109" s="274"/>
      <c r="MPT109" s="274"/>
      <c r="MPU109"/>
      <c r="MPV109"/>
      <c r="MPW109" s="137"/>
      <c r="MPX109" s="275"/>
      <c r="MPY109" s="272"/>
      <c r="MPZ109" s="272"/>
      <c r="MQA109" s="273"/>
      <c r="MQB109" s="274"/>
      <c r="MQC109" s="274"/>
      <c r="MQD109"/>
      <c r="MQE109"/>
      <c r="MQF109" s="137"/>
      <c r="MQG109" s="275"/>
      <c r="MQH109" s="272"/>
      <c r="MQI109" s="272"/>
      <c r="MQJ109" s="273"/>
      <c r="MQK109" s="274"/>
      <c r="MQL109" s="274"/>
      <c r="MQM109"/>
      <c r="MQN109"/>
      <c r="MQO109" s="137"/>
      <c r="MQP109" s="275"/>
      <c r="MQQ109" s="272"/>
      <c r="MQR109" s="272"/>
      <c r="MQS109" s="273"/>
      <c r="MQT109" s="274"/>
      <c r="MQU109" s="274"/>
      <c r="MQV109"/>
      <c r="MQW109"/>
      <c r="MQX109" s="137"/>
      <c r="MQY109" s="275"/>
      <c r="MQZ109" s="272"/>
      <c r="MRA109" s="272"/>
      <c r="MRB109" s="273"/>
      <c r="MRC109" s="274"/>
      <c r="MRD109" s="274"/>
      <c r="MRE109"/>
      <c r="MRF109"/>
      <c r="MRG109" s="137"/>
      <c r="MRH109" s="275"/>
      <c r="MRI109" s="272"/>
      <c r="MRJ109" s="272"/>
      <c r="MRK109" s="273"/>
      <c r="MRL109" s="274"/>
      <c r="MRM109" s="274"/>
      <c r="MRN109"/>
      <c r="MRO109"/>
      <c r="MRP109" s="137"/>
      <c r="MRQ109" s="275"/>
      <c r="MRR109" s="272"/>
      <c r="MRS109" s="272"/>
      <c r="MRT109" s="273"/>
      <c r="MRU109" s="274"/>
      <c r="MRV109" s="274"/>
      <c r="MRW109"/>
      <c r="MRX109"/>
      <c r="MRY109" s="137"/>
      <c r="MRZ109" s="275"/>
      <c r="MSA109" s="272"/>
      <c r="MSB109" s="272"/>
      <c r="MSC109" s="273"/>
      <c r="MSD109" s="274"/>
      <c r="MSE109" s="274"/>
      <c r="MSF109"/>
      <c r="MSG109"/>
      <c r="MSH109" s="137"/>
      <c r="MSI109" s="275"/>
      <c r="MSJ109" s="272"/>
      <c r="MSK109" s="272"/>
      <c r="MSL109" s="273"/>
      <c r="MSM109" s="274"/>
      <c r="MSN109" s="274"/>
      <c r="MSO109"/>
      <c r="MSP109"/>
      <c r="MSQ109" s="137"/>
      <c r="MSR109" s="275"/>
      <c r="MSS109" s="272"/>
      <c r="MST109" s="272"/>
      <c r="MSU109" s="273"/>
      <c r="MSV109" s="274"/>
      <c r="MSW109" s="274"/>
      <c r="MSX109"/>
      <c r="MSY109"/>
      <c r="MSZ109" s="137"/>
      <c r="MTA109" s="275"/>
      <c r="MTB109" s="272"/>
      <c r="MTC109" s="272"/>
      <c r="MTD109" s="273"/>
      <c r="MTE109" s="274"/>
      <c r="MTF109" s="274"/>
      <c r="MTG109"/>
      <c r="MTH109"/>
      <c r="MTI109" s="137"/>
      <c r="MTJ109" s="275"/>
      <c r="MTK109" s="272"/>
      <c r="MTL109" s="272"/>
      <c r="MTM109" s="273"/>
      <c r="MTN109" s="274"/>
      <c r="MTO109" s="274"/>
      <c r="MTP109"/>
      <c r="MTQ109"/>
      <c r="MTR109" s="137"/>
      <c r="MTS109" s="275"/>
      <c r="MTT109" s="272"/>
      <c r="MTU109" s="272"/>
      <c r="MTV109" s="273"/>
      <c r="MTW109" s="274"/>
      <c r="MTX109" s="274"/>
      <c r="MTY109"/>
      <c r="MTZ109"/>
      <c r="MUA109" s="137"/>
      <c r="MUB109" s="275"/>
      <c r="MUC109" s="272"/>
      <c r="MUD109" s="272"/>
      <c r="MUE109" s="273"/>
      <c r="MUF109" s="274"/>
      <c r="MUG109" s="274"/>
      <c r="MUH109"/>
      <c r="MUI109"/>
      <c r="MUJ109" s="137"/>
      <c r="MUK109" s="275"/>
      <c r="MUL109" s="272"/>
      <c r="MUM109" s="272"/>
      <c r="MUN109" s="273"/>
      <c r="MUO109" s="274"/>
      <c r="MUP109" s="274"/>
      <c r="MUQ109"/>
      <c r="MUR109"/>
      <c r="MUS109" s="137"/>
      <c r="MUT109" s="275"/>
      <c r="MUU109" s="272"/>
      <c r="MUV109" s="272"/>
      <c r="MUW109" s="273"/>
      <c r="MUX109" s="274"/>
      <c r="MUY109" s="274"/>
      <c r="MUZ109"/>
      <c r="MVA109"/>
      <c r="MVB109" s="137"/>
      <c r="MVC109" s="275"/>
      <c r="MVD109" s="272"/>
      <c r="MVE109" s="272"/>
      <c r="MVF109" s="273"/>
      <c r="MVG109" s="274"/>
      <c r="MVH109" s="274"/>
      <c r="MVI109"/>
      <c r="MVJ109"/>
      <c r="MVK109" s="137"/>
      <c r="MVL109" s="275"/>
      <c r="MVM109" s="272"/>
      <c r="MVN109" s="272"/>
      <c r="MVO109" s="273"/>
      <c r="MVP109" s="274"/>
      <c r="MVQ109" s="274"/>
      <c r="MVR109"/>
      <c r="MVS109"/>
      <c r="MVT109" s="137"/>
      <c r="MVU109" s="275"/>
      <c r="MVV109" s="272"/>
      <c r="MVW109" s="272"/>
      <c r="MVX109" s="273"/>
      <c r="MVY109" s="274"/>
      <c r="MVZ109" s="274"/>
      <c r="MWA109"/>
      <c r="MWB109"/>
      <c r="MWC109" s="137"/>
      <c r="MWD109" s="275"/>
      <c r="MWE109" s="272"/>
      <c r="MWF109" s="272"/>
      <c r="MWG109" s="273"/>
      <c r="MWH109" s="274"/>
      <c r="MWI109" s="274"/>
      <c r="MWJ109"/>
      <c r="MWK109"/>
      <c r="MWL109" s="137"/>
      <c r="MWM109" s="275"/>
      <c r="MWN109" s="272"/>
      <c r="MWO109" s="272"/>
      <c r="MWP109" s="273"/>
      <c r="MWQ109" s="274"/>
      <c r="MWR109" s="274"/>
      <c r="MWS109"/>
      <c r="MWT109"/>
      <c r="MWU109" s="137"/>
      <c r="MWV109" s="275"/>
      <c r="MWW109" s="272"/>
      <c r="MWX109" s="272"/>
      <c r="MWY109" s="273"/>
      <c r="MWZ109" s="274"/>
      <c r="MXA109" s="274"/>
      <c r="MXB109"/>
      <c r="MXC109"/>
      <c r="MXD109" s="137"/>
      <c r="MXE109" s="275"/>
      <c r="MXF109" s="272"/>
      <c r="MXG109" s="272"/>
      <c r="MXH109" s="273"/>
      <c r="MXI109" s="274"/>
      <c r="MXJ109" s="274"/>
      <c r="MXK109"/>
      <c r="MXL109"/>
      <c r="MXM109" s="137"/>
      <c r="MXN109" s="275"/>
      <c r="MXO109" s="272"/>
      <c r="MXP109" s="272"/>
      <c r="MXQ109" s="273"/>
      <c r="MXR109" s="274"/>
      <c r="MXS109" s="274"/>
      <c r="MXT109"/>
      <c r="MXU109"/>
      <c r="MXV109" s="137"/>
      <c r="MXW109" s="275"/>
      <c r="MXX109" s="272"/>
      <c r="MXY109" s="272"/>
      <c r="MXZ109" s="273"/>
      <c r="MYA109" s="274"/>
      <c r="MYB109" s="274"/>
      <c r="MYC109"/>
      <c r="MYD109"/>
      <c r="MYE109" s="137"/>
      <c r="MYF109" s="275"/>
      <c r="MYG109" s="272"/>
      <c r="MYH109" s="272"/>
      <c r="MYI109" s="273"/>
      <c r="MYJ109" s="274"/>
      <c r="MYK109" s="274"/>
      <c r="MYL109"/>
      <c r="MYM109"/>
      <c r="MYN109" s="137"/>
      <c r="MYO109" s="275"/>
      <c r="MYP109" s="272"/>
      <c r="MYQ109" s="272"/>
      <c r="MYR109" s="273"/>
      <c r="MYS109" s="274"/>
      <c r="MYT109" s="274"/>
      <c r="MYU109"/>
      <c r="MYV109"/>
      <c r="MYW109" s="137"/>
      <c r="MYX109" s="275"/>
      <c r="MYY109" s="272"/>
      <c r="MYZ109" s="272"/>
      <c r="MZA109" s="273"/>
      <c r="MZB109" s="274"/>
      <c r="MZC109" s="274"/>
      <c r="MZD109"/>
      <c r="MZE109"/>
      <c r="MZF109" s="137"/>
      <c r="MZG109" s="275"/>
      <c r="MZH109" s="272"/>
      <c r="MZI109" s="272"/>
      <c r="MZJ109" s="273"/>
      <c r="MZK109" s="274"/>
      <c r="MZL109" s="274"/>
      <c r="MZM109"/>
      <c r="MZN109"/>
      <c r="MZO109" s="137"/>
      <c r="MZP109" s="275"/>
      <c r="MZQ109" s="272"/>
      <c r="MZR109" s="272"/>
      <c r="MZS109" s="273"/>
      <c r="MZT109" s="274"/>
      <c r="MZU109" s="274"/>
      <c r="MZV109"/>
      <c r="MZW109"/>
      <c r="MZX109" s="137"/>
      <c r="MZY109" s="275"/>
      <c r="MZZ109" s="272"/>
      <c r="NAA109" s="272"/>
      <c r="NAB109" s="273"/>
      <c r="NAC109" s="274"/>
      <c r="NAD109" s="274"/>
      <c r="NAE109"/>
      <c r="NAF109"/>
      <c r="NAG109" s="137"/>
      <c r="NAH109" s="275"/>
      <c r="NAI109" s="272"/>
      <c r="NAJ109" s="272"/>
      <c r="NAK109" s="273"/>
      <c r="NAL109" s="274"/>
      <c r="NAM109" s="274"/>
      <c r="NAN109"/>
      <c r="NAO109"/>
      <c r="NAP109" s="137"/>
      <c r="NAQ109" s="275"/>
      <c r="NAR109" s="272"/>
      <c r="NAS109" s="272"/>
      <c r="NAT109" s="273"/>
      <c r="NAU109" s="274"/>
      <c r="NAV109" s="274"/>
      <c r="NAW109"/>
      <c r="NAX109"/>
      <c r="NAY109" s="137"/>
      <c r="NAZ109" s="275"/>
      <c r="NBA109" s="272"/>
      <c r="NBB109" s="272"/>
      <c r="NBC109" s="273"/>
      <c r="NBD109" s="274"/>
      <c r="NBE109" s="274"/>
      <c r="NBF109"/>
      <c r="NBG109"/>
      <c r="NBH109" s="137"/>
      <c r="NBI109" s="275"/>
      <c r="NBJ109" s="272"/>
      <c r="NBK109" s="272"/>
      <c r="NBL109" s="273"/>
      <c r="NBM109" s="274"/>
      <c r="NBN109" s="274"/>
      <c r="NBO109"/>
      <c r="NBP109"/>
      <c r="NBQ109" s="137"/>
      <c r="NBR109" s="275"/>
      <c r="NBS109" s="272"/>
      <c r="NBT109" s="272"/>
      <c r="NBU109" s="273"/>
      <c r="NBV109" s="274"/>
      <c r="NBW109" s="274"/>
      <c r="NBX109"/>
      <c r="NBY109"/>
      <c r="NBZ109" s="137"/>
      <c r="NCA109" s="275"/>
      <c r="NCB109" s="272"/>
      <c r="NCC109" s="272"/>
      <c r="NCD109" s="273"/>
      <c r="NCE109" s="274"/>
      <c r="NCF109" s="274"/>
      <c r="NCG109"/>
      <c r="NCH109"/>
      <c r="NCI109" s="137"/>
      <c r="NCJ109" s="275"/>
      <c r="NCK109" s="272"/>
      <c r="NCL109" s="272"/>
      <c r="NCM109" s="273"/>
      <c r="NCN109" s="274"/>
      <c r="NCO109" s="274"/>
      <c r="NCP109"/>
      <c r="NCQ109"/>
      <c r="NCR109" s="137"/>
      <c r="NCS109" s="275"/>
      <c r="NCT109" s="272"/>
      <c r="NCU109" s="272"/>
      <c r="NCV109" s="273"/>
      <c r="NCW109" s="274"/>
      <c r="NCX109" s="274"/>
      <c r="NCY109"/>
      <c r="NCZ109"/>
      <c r="NDA109" s="137"/>
      <c r="NDB109" s="275"/>
      <c r="NDC109" s="272"/>
      <c r="NDD109" s="272"/>
      <c r="NDE109" s="273"/>
      <c r="NDF109" s="274"/>
      <c r="NDG109" s="274"/>
      <c r="NDH109"/>
      <c r="NDI109"/>
      <c r="NDJ109" s="137"/>
      <c r="NDK109" s="275"/>
      <c r="NDL109" s="272"/>
      <c r="NDM109" s="272"/>
      <c r="NDN109" s="273"/>
      <c r="NDO109" s="274"/>
      <c r="NDP109" s="274"/>
      <c r="NDQ109"/>
      <c r="NDR109"/>
      <c r="NDS109" s="137"/>
      <c r="NDT109" s="275"/>
      <c r="NDU109" s="272"/>
      <c r="NDV109" s="272"/>
      <c r="NDW109" s="273"/>
      <c r="NDX109" s="274"/>
      <c r="NDY109" s="274"/>
      <c r="NDZ109"/>
      <c r="NEA109"/>
      <c r="NEB109" s="137"/>
      <c r="NEC109" s="275"/>
      <c r="NED109" s="272"/>
      <c r="NEE109" s="272"/>
      <c r="NEF109" s="273"/>
      <c r="NEG109" s="274"/>
      <c r="NEH109" s="274"/>
      <c r="NEI109"/>
      <c r="NEJ109"/>
      <c r="NEK109" s="137"/>
      <c r="NEL109" s="275"/>
      <c r="NEM109" s="272"/>
      <c r="NEN109" s="272"/>
      <c r="NEO109" s="273"/>
      <c r="NEP109" s="274"/>
      <c r="NEQ109" s="274"/>
      <c r="NER109"/>
      <c r="NES109"/>
      <c r="NET109" s="137"/>
      <c r="NEU109" s="275"/>
      <c r="NEV109" s="272"/>
      <c r="NEW109" s="272"/>
      <c r="NEX109" s="273"/>
      <c r="NEY109" s="274"/>
      <c r="NEZ109" s="274"/>
      <c r="NFA109"/>
      <c r="NFB109"/>
      <c r="NFC109" s="137"/>
      <c r="NFD109" s="275"/>
      <c r="NFE109" s="272"/>
      <c r="NFF109" s="272"/>
      <c r="NFG109" s="273"/>
      <c r="NFH109" s="274"/>
      <c r="NFI109" s="274"/>
      <c r="NFJ109"/>
      <c r="NFK109"/>
      <c r="NFL109" s="137"/>
      <c r="NFM109" s="275"/>
      <c r="NFN109" s="272"/>
      <c r="NFO109" s="272"/>
      <c r="NFP109" s="273"/>
      <c r="NFQ109" s="274"/>
      <c r="NFR109" s="274"/>
      <c r="NFS109"/>
      <c r="NFT109"/>
      <c r="NFU109" s="137"/>
      <c r="NFV109" s="275"/>
      <c r="NFW109" s="272"/>
      <c r="NFX109" s="272"/>
      <c r="NFY109" s="273"/>
      <c r="NFZ109" s="274"/>
      <c r="NGA109" s="274"/>
      <c r="NGB109"/>
      <c r="NGC109"/>
      <c r="NGD109" s="137"/>
      <c r="NGE109" s="275"/>
      <c r="NGF109" s="272"/>
      <c r="NGG109" s="272"/>
      <c r="NGH109" s="273"/>
      <c r="NGI109" s="274"/>
      <c r="NGJ109" s="274"/>
      <c r="NGK109"/>
      <c r="NGL109"/>
      <c r="NGM109" s="137"/>
      <c r="NGN109" s="275"/>
      <c r="NGO109" s="272"/>
      <c r="NGP109" s="272"/>
      <c r="NGQ109" s="273"/>
      <c r="NGR109" s="274"/>
      <c r="NGS109" s="274"/>
      <c r="NGT109"/>
      <c r="NGU109"/>
      <c r="NGV109" s="137"/>
      <c r="NGW109" s="275"/>
      <c r="NGX109" s="272"/>
      <c r="NGY109" s="272"/>
      <c r="NGZ109" s="273"/>
      <c r="NHA109" s="274"/>
      <c r="NHB109" s="274"/>
      <c r="NHC109"/>
      <c r="NHD109"/>
      <c r="NHE109" s="137"/>
      <c r="NHF109" s="275"/>
      <c r="NHG109" s="272"/>
      <c r="NHH109" s="272"/>
      <c r="NHI109" s="273"/>
      <c r="NHJ109" s="274"/>
      <c r="NHK109" s="274"/>
      <c r="NHL109"/>
      <c r="NHM109"/>
      <c r="NHN109" s="137"/>
      <c r="NHO109" s="275"/>
      <c r="NHP109" s="272"/>
      <c r="NHQ109" s="272"/>
      <c r="NHR109" s="273"/>
      <c r="NHS109" s="274"/>
      <c r="NHT109" s="274"/>
      <c r="NHU109"/>
      <c r="NHV109"/>
      <c r="NHW109" s="137"/>
      <c r="NHX109" s="275"/>
      <c r="NHY109" s="272"/>
      <c r="NHZ109" s="272"/>
      <c r="NIA109" s="273"/>
      <c r="NIB109" s="274"/>
      <c r="NIC109" s="274"/>
      <c r="NID109"/>
      <c r="NIE109"/>
      <c r="NIF109" s="137"/>
      <c r="NIG109" s="275"/>
      <c r="NIH109" s="272"/>
      <c r="NII109" s="272"/>
      <c r="NIJ109" s="273"/>
      <c r="NIK109" s="274"/>
      <c r="NIL109" s="274"/>
      <c r="NIM109"/>
      <c r="NIN109"/>
      <c r="NIO109" s="137"/>
      <c r="NIP109" s="275"/>
      <c r="NIQ109" s="272"/>
      <c r="NIR109" s="272"/>
      <c r="NIS109" s="273"/>
      <c r="NIT109" s="274"/>
      <c r="NIU109" s="274"/>
      <c r="NIV109"/>
      <c r="NIW109"/>
      <c r="NIX109" s="137"/>
      <c r="NIY109" s="275"/>
      <c r="NIZ109" s="272"/>
      <c r="NJA109" s="272"/>
      <c r="NJB109" s="273"/>
      <c r="NJC109" s="274"/>
      <c r="NJD109" s="274"/>
      <c r="NJE109"/>
      <c r="NJF109"/>
      <c r="NJG109" s="137"/>
      <c r="NJH109" s="275"/>
      <c r="NJI109" s="272"/>
      <c r="NJJ109" s="272"/>
      <c r="NJK109" s="273"/>
      <c r="NJL109" s="274"/>
      <c r="NJM109" s="274"/>
      <c r="NJN109"/>
      <c r="NJO109"/>
      <c r="NJP109" s="137"/>
      <c r="NJQ109" s="275"/>
      <c r="NJR109" s="272"/>
      <c r="NJS109" s="272"/>
      <c r="NJT109" s="273"/>
      <c r="NJU109" s="274"/>
      <c r="NJV109" s="274"/>
      <c r="NJW109"/>
      <c r="NJX109"/>
      <c r="NJY109" s="137"/>
      <c r="NJZ109" s="275"/>
      <c r="NKA109" s="272"/>
      <c r="NKB109" s="272"/>
      <c r="NKC109" s="273"/>
      <c r="NKD109" s="274"/>
      <c r="NKE109" s="274"/>
      <c r="NKF109"/>
      <c r="NKG109"/>
      <c r="NKH109" s="137"/>
      <c r="NKI109" s="275"/>
      <c r="NKJ109" s="272"/>
      <c r="NKK109" s="272"/>
      <c r="NKL109" s="273"/>
      <c r="NKM109" s="274"/>
      <c r="NKN109" s="274"/>
      <c r="NKO109"/>
      <c r="NKP109"/>
      <c r="NKQ109" s="137"/>
      <c r="NKR109" s="275"/>
      <c r="NKS109" s="272"/>
      <c r="NKT109" s="272"/>
      <c r="NKU109" s="273"/>
      <c r="NKV109" s="274"/>
      <c r="NKW109" s="274"/>
      <c r="NKX109"/>
      <c r="NKY109"/>
      <c r="NKZ109" s="137"/>
      <c r="NLA109" s="275"/>
      <c r="NLB109" s="272"/>
      <c r="NLC109" s="272"/>
      <c r="NLD109" s="273"/>
      <c r="NLE109" s="274"/>
      <c r="NLF109" s="274"/>
      <c r="NLG109"/>
      <c r="NLH109"/>
      <c r="NLI109" s="137"/>
      <c r="NLJ109" s="275"/>
      <c r="NLK109" s="272"/>
      <c r="NLL109" s="272"/>
      <c r="NLM109" s="273"/>
      <c r="NLN109" s="274"/>
      <c r="NLO109" s="274"/>
      <c r="NLP109"/>
      <c r="NLQ109"/>
      <c r="NLR109" s="137"/>
      <c r="NLS109" s="275"/>
      <c r="NLT109" s="272"/>
      <c r="NLU109" s="272"/>
      <c r="NLV109" s="273"/>
      <c r="NLW109" s="274"/>
      <c r="NLX109" s="274"/>
      <c r="NLY109"/>
      <c r="NLZ109"/>
      <c r="NMA109" s="137"/>
      <c r="NMB109" s="275"/>
      <c r="NMC109" s="272"/>
      <c r="NMD109" s="272"/>
      <c r="NME109" s="273"/>
      <c r="NMF109" s="274"/>
      <c r="NMG109" s="274"/>
      <c r="NMH109"/>
      <c r="NMI109"/>
      <c r="NMJ109" s="137"/>
      <c r="NMK109" s="275"/>
      <c r="NML109" s="272"/>
      <c r="NMM109" s="272"/>
      <c r="NMN109" s="273"/>
      <c r="NMO109" s="274"/>
      <c r="NMP109" s="274"/>
      <c r="NMQ109"/>
      <c r="NMR109"/>
      <c r="NMS109" s="137"/>
      <c r="NMT109" s="275"/>
      <c r="NMU109" s="272"/>
      <c r="NMV109" s="272"/>
      <c r="NMW109" s="273"/>
      <c r="NMX109" s="274"/>
      <c r="NMY109" s="274"/>
      <c r="NMZ109"/>
      <c r="NNA109"/>
      <c r="NNB109" s="137"/>
      <c r="NNC109" s="275"/>
      <c r="NND109" s="272"/>
      <c r="NNE109" s="272"/>
      <c r="NNF109" s="273"/>
      <c r="NNG109" s="274"/>
      <c r="NNH109" s="274"/>
      <c r="NNI109"/>
      <c r="NNJ109"/>
      <c r="NNK109" s="137"/>
      <c r="NNL109" s="275"/>
      <c r="NNM109" s="272"/>
      <c r="NNN109" s="272"/>
      <c r="NNO109" s="273"/>
      <c r="NNP109" s="274"/>
      <c r="NNQ109" s="274"/>
      <c r="NNR109"/>
      <c r="NNS109"/>
      <c r="NNT109" s="137"/>
      <c r="NNU109" s="275"/>
      <c r="NNV109" s="272"/>
      <c r="NNW109" s="272"/>
      <c r="NNX109" s="273"/>
      <c r="NNY109" s="274"/>
      <c r="NNZ109" s="274"/>
      <c r="NOA109"/>
      <c r="NOB109"/>
      <c r="NOC109" s="137"/>
      <c r="NOD109" s="275"/>
      <c r="NOE109" s="272"/>
      <c r="NOF109" s="272"/>
      <c r="NOG109" s="273"/>
      <c r="NOH109" s="274"/>
      <c r="NOI109" s="274"/>
      <c r="NOJ109"/>
      <c r="NOK109"/>
      <c r="NOL109" s="137"/>
      <c r="NOM109" s="275"/>
      <c r="NON109" s="272"/>
      <c r="NOO109" s="272"/>
      <c r="NOP109" s="273"/>
      <c r="NOQ109" s="274"/>
      <c r="NOR109" s="274"/>
      <c r="NOS109"/>
      <c r="NOT109"/>
      <c r="NOU109" s="137"/>
      <c r="NOV109" s="275"/>
      <c r="NOW109" s="272"/>
      <c r="NOX109" s="272"/>
      <c r="NOY109" s="273"/>
      <c r="NOZ109" s="274"/>
      <c r="NPA109" s="274"/>
      <c r="NPB109"/>
      <c r="NPC109"/>
      <c r="NPD109" s="137"/>
      <c r="NPE109" s="275"/>
      <c r="NPF109" s="272"/>
      <c r="NPG109" s="272"/>
      <c r="NPH109" s="273"/>
      <c r="NPI109" s="274"/>
      <c r="NPJ109" s="274"/>
      <c r="NPK109"/>
      <c r="NPL109"/>
      <c r="NPM109" s="137"/>
      <c r="NPN109" s="275"/>
      <c r="NPO109" s="272"/>
      <c r="NPP109" s="272"/>
      <c r="NPQ109" s="273"/>
      <c r="NPR109" s="274"/>
      <c r="NPS109" s="274"/>
      <c r="NPT109"/>
      <c r="NPU109"/>
      <c r="NPV109" s="137"/>
      <c r="NPW109" s="275"/>
      <c r="NPX109" s="272"/>
      <c r="NPY109" s="272"/>
      <c r="NPZ109" s="273"/>
      <c r="NQA109" s="274"/>
      <c r="NQB109" s="274"/>
      <c r="NQC109"/>
      <c r="NQD109"/>
      <c r="NQE109" s="137"/>
      <c r="NQF109" s="275"/>
      <c r="NQG109" s="272"/>
      <c r="NQH109" s="272"/>
      <c r="NQI109" s="273"/>
      <c r="NQJ109" s="274"/>
      <c r="NQK109" s="274"/>
      <c r="NQL109"/>
      <c r="NQM109"/>
      <c r="NQN109" s="137"/>
      <c r="NQO109" s="275"/>
      <c r="NQP109" s="272"/>
      <c r="NQQ109" s="272"/>
      <c r="NQR109" s="273"/>
      <c r="NQS109" s="274"/>
      <c r="NQT109" s="274"/>
      <c r="NQU109"/>
      <c r="NQV109"/>
      <c r="NQW109" s="137"/>
      <c r="NQX109" s="275"/>
      <c r="NQY109" s="272"/>
      <c r="NQZ109" s="272"/>
      <c r="NRA109" s="273"/>
      <c r="NRB109" s="274"/>
      <c r="NRC109" s="274"/>
      <c r="NRD109"/>
      <c r="NRE109"/>
      <c r="NRF109" s="137"/>
      <c r="NRG109" s="275"/>
      <c r="NRH109" s="272"/>
      <c r="NRI109" s="272"/>
      <c r="NRJ109" s="273"/>
      <c r="NRK109" s="274"/>
      <c r="NRL109" s="274"/>
      <c r="NRM109"/>
      <c r="NRN109"/>
      <c r="NRO109" s="137"/>
      <c r="NRP109" s="275"/>
      <c r="NRQ109" s="272"/>
      <c r="NRR109" s="272"/>
      <c r="NRS109" s="273"/>
      <c r="NRT109" s="274"/>
      <c r="NRU109" s="274"/>
      <c r="NRV109"/>
      <c r="NRW109"/>
      <c r="NRX109" s="137"/>
      <c r="NRY109" s="275"/>
      <c r="NRZ109" s="272"/>
      <c r="NSA109" s="272"/>
      <c r="NSB109" s="273"/>
      <c r="NSC109" s="274"/>
      <c r="NSD109" s="274"/>
      <c r="NSE109"/>
      <c r="NSF109"/>
      <c r="NSG109" s="137"/>
      <c r="NSH109" s="275"/>
      <c r="NSI109" s="272"/>
      <c r="NSJ109" s="272"/>
      <c r="NSK109" s="273"/>
      <c r="NSL109" s="274"/>
      <c r="NSM109" s="274"/>
      <c r="NSN109"/>
      <c r="NSO109"/>
      <c r="NSP109" s="137"/>
      <c r="NSQ109" s="275"/>
      <c r="NSR109" s="272"/>
      <c r="NSS109" s="272"/>
      <c r="NST109" s="273"/>
      <c r="NSU109" s="274"/>
      <c r="NSV109" s="274"/>
      <c r="NSW109"/>
      <c r="NSX109"/>
      <c r="NSY109" s="137"/>
      <c r="NSZ109" s="275"/>
      <c r="NTA109" s="272"/>
      <c r="NTB109" s="272"/>
      <c r="NTC109" s="273"/>
      <c r="NTD109" s="274"/>
      <c r="NTE109" s="274"/>
      <c r="NTF109"/>
      <c r="NTG109"/>
      <c r="NTH109" s="137"/>
      <c r="NTI109" s="275"/>
      <c r="NTJ109" s="272"/>
      <c r="NTK109" s="272"/>
      <c r="NTL109" s="273"/>
      <c r="NTM109" s="274"/>
      <c r="NTN109" s="274"/>
      <c r="NTO109"/>
      <c r="NTP109"/>
      <c r="NTQ109" s="137"/>
      <c r="NTR109" s="275"/>
      <c r="NTS109" s="272"/>
      <c r="NTT109" s="272"/>
      <c r="NTU109" s="273"/>
      <c r="NTV109" s="274"/>
      <c r="NTW109" s="274"/>
      <c r="NTX109"/>
      <c r="NTY109"/>
      <c r="NTZ109" s="137"/>
      <c r="NUA109" s="275"/>
      <c r="NUB109" s="272"/>
      <c r="NUC109" s="272"/>
      <c r="NUD109" s="273"/>
      <c r="NUE109" s="274"/>
      <c r="NUF109" s="274"/>
      <c r="NUG109"/>
      <c r="NUH109"/>
      <c r="NUI109" s="137"/>
      <c r="NUJ109" s="275"/>
      <c r="NUK109" s="272"/>
      <c r="NUL109" s="272"/>
      <c r="NUM109" s="273"/>
      <c r="NUN109" s="274"/>
      <c r="NUO109" s="274"/>
      <c r="NUP109"/>
      <c r="NUQ109"/>
      <c r="NUR109" s="137"/>
      <c r="NUS109" s="275"/>
      <c r="NUT109" s="272"/>
      <c r="NUU109" s="272"/>
      <c r="NUV109" s="273"/>
      <c r="NUW109" s="274"/>
      <c r="NUX109" s="274"/>
      <c r="NUY109"/>
      <c r="NUZ109"/>
      <c r="NVA109" s="137"/>
      <c r="NVB109" s="275"/>
      <c r="NVC109" s="272"/>
      <c r="NVD109" s="272"/>
      <c r="NVE109" s="273"/>
      <c r="NVF109" s="274"/>
      <c r="NVG109" s="274"/>
      <c r="NVH109"/>
      <c r="NVI109"/>
      <c r="NVJ109" s="137"/>
      <c r="NVK109" s="275"/>
      <c r="NVL109" s="272"/>
      <c r="NVM109" s="272"/>
      <c r="NVN109" s="273"/>
      <c r="NVO109" s="274"/>
      <c r="NVP109" s="274"/>
      <c r="NVQ109"/>
      <c r="NVR109"/>
      <c r="NVS109" s="137"/>
      <c r="NVT109" s="275"/>
      <c r="NVU109" s="272"/>
      <c r="NVV109" s="272"/>
      <c r="NVW109" s="273"/>
      <c r="NVX109" s="274"/>
      <c r="NVY109" s="274"/>
      <c r="NVZ109"/>
      <c r="NWA109"/>
      <c r="NWB109" s="137"/>
      <c r="NWC109" s="275"/>
      <c r="NWD109" s="272"/>
      <c r="NWE109" s="272"/>
      <c r="NWF109" s="273"/>
      <c r="NWG109" s="274"/>
      <c r="NWH109" s="274"/>
      <c r="NWI109"/>
      <c r="NWJ109"/>
      <c r="NWK109" s="137"/>
      <c r="NWL109" s="275"/>
      <c r="NWM109" s="272"/>
      <c r="NWN109" s="272"/>
      <c r="NWO109" s="273"/>
      <c r="NWP109" s="274"/>
      <c r="NWQ109" s="274"/>
      <c r="NWR109"/>
      <c r="NWS109"/>
      <c r="NWT109" s="137"/>
      <c r="NWU109" s="275"/>
      <c r="NWV109" s="272"/>
      <c r="NWW109" s="272"/>
      <c r="NWX109" s="273"/>
      <c r="NWY109" s="274"/>
      <c r="NWZ109" s="274"/>
      <c r="NXA109"/>
      <c r="NXB109"/>
      <c r="NXC109" s="137"/>
      <c r="NXD109" s="275"/>
      <c r="NXE109" s="272"/>
      <c r="NXF109" s="272"/>
      <c r="NXG109" s="273"/>
      <c r="NXH109" s="274"/>
      <c r="NXI109" s="274"/>
      <c r="NXJ109"/>
      <c r="NXK109"/>
      <c r="NXL109" s="137"/>
      <c r="NXM109" s="275"/>
      <c r="NXN109" s="272"/>
      <c r="NXO109" s="272"/>
      <c r="NXP109" s="273"/>
      <c r="NXQ109" s="274"/>
      <c r="NXR109" s="274"/>
      <c r="NXS109"/>
      <c r="NXT109"/>
      <c r="NXU109" s="137"/>
      <c r="NXV109" s="275"/>
      <c r="NXW109" s="272"/>
      <c r="NXX109" s="272"/>
      <c r="NXY109" s="273"/>
      <c r="NXZ109" s="274"/>
      <c r="NYA109" s="274"/>
      <c r="NYB109"/>
      <c r="NYC109"/>
      <c r="NYD109" s="137"/>
      <c r="NYE109" s="275"/>
      <c r="NYF109" s="272"/>
      <c r="NYG109" s="272"/>
      <c r="NYH109" s="273"/>
      <c r="NYI109" s="274"/>
      <c r="NYJ109" s="274"/>
      <c r="NYK109"/>
      <c r="NYL109"/>
      <c r="NYM109" s="137"/>
      <c r="NYN109" s="275"/>
      <c r="NYO109" s="272"/>
      <c r="NYP109" s="272"/>
      <c r="NYQ109" s="273"/>
      <c r="NYR109" s="274"/>
      <c r="NYS109" s="274"/>
      <c r="NYT109"/>
      <c r="NYU109"/>
      <c r="NYV109" s="137"/>
      <c r="NYW109" s="275"/>
      <c r="NYX109" s="272"/>
      <c r="NYY109" s="272"/>
      <c r="NYZ109" s="273"/>
      <c r="NZA109" s="274"/>
      <c r="NZB109" s="274"/>
      <c r="NZC109"/>
      <c r="NZD109"/>
      <c r="NZE109" s="137"/>
      <c r="NZF109" s="275"/>
      <c r="NZG109" s="272"/>
      <c r="NZH109" s="272"/>
      <c r="NZI109" s="273"/>
      <c r="NZJ109" s="274"/>
      <c r="NZK109" s="274"/>
      <c r="NZL109"/>
      <c r="NZM109"/>
      <c r="NZN109" s="137"/>
      <c r="NZO109" s="275"/>
      <c r="NZP109" s="272"/>
      <c r="NZQ109" s="272"/>
      <c r="NZR109" s="273"/>
      <c r="NZS109" s="274"/>
      <c r="NZT109" s="274"/>
      <c r="NZU109"/>
      <c r="NZV109"/>
      <c r="NZW109" s="137"/>
      <c r="NZX109" s="275"/>
      <c r="NZY109" s="272"/>
      <c r="NZZ109" s="272"/>
      <c r="OAA109" s="273"/>
      <c r="OAB109" s="274"/>
      <c r="OAC109" s="274"/>
      <c r="OAD109"/>
      <c r="OAE109"/>
      <c r="OAF109" s="137"/>
      <c r="OAG109" s="275"/>
      <c r="OAH109" s="272"/>
      <c r="OAI109" s="272"/>
      <c r="OAJ109" s="273"/>
      <c r="OAK109" s="274"/>
      <c r="OAL109" s="274"/>
      <c r="OAM109"/>
      <c r="OAN109"/>
      <c r="OAO109" s="137"/>
      <c r="OAP109" s="275"/>
      <c r="OAQ109" s="272"/>
      <c r="OAR109" s="272"/>
      <c r="OAS109" s="273"/>
      <c r="OAT109" s="274"/>
      <c r="OAU109" s="274"/>
      <c r="OAV109"/>
      <c r="OAW109"/>
      <c r="OAX109" s="137"/>
      <c r="OAY109" s="275"/>
      <c r="OAZ109" s="272"/>
      <c r="OBA109" s="272"/>
      <c r="OBB109" s="273"/>
      <c r="OBC109" s="274"/>
      <c r="OBD109" s="274"/>
      <c r="OBE109"/>
      <c r="OBF109"/>
      <c r="OBG109" s="137"/>
      <c r="OBH109" s="275"/>
      <c r="OBI109" s="272"/>
      <c r="OBJ109" s="272"/>
      <c r="OBK109" s="273"/>
      <c r="OBL109" s="274"/>
      <c r="OBM109" s="274"/>
      <c r="OBN109"/>
      <c r="OBO109"/>
      <c r="OBP109" s="137"/>
      <c r="OBQ109" s="275"/>
      <c r="OBR109" s="272"/>
      <c r="OBS109" s="272"/>
      <c r="OBT109" s="273"/>
      <c r="OBU109" s="274"/>
      <c r="OBV109" s="274"/>
      <c r="OBW109"/>
      <c r="OBX109"/>
      <c r="OBY109" s="137"/>
      <c r="OBZ109" s="275"/>
      <c r="OCA109" s="272"/>
      <c r="OCB109" s="272"/>
      <c r="OCC109" s="273"/>
      <c r="OCD109" s="274"/>
      <c r="OCE109" s="274"/>
      <c r="OCF109"/>
      <c r="OCG109"/>
      <c r="OCH109" s="137"/>
      <c r="OCI109" s="275"/>
      <c r="OCJ109" s="272"/>
      <c r="OCK109" s="272"/>
      <c r="OCL109" s="273"/>
      <c r="OCM109" s="274"/>
      <c r="OCN109" s="274"/>
      <c r="OCO109"/>
      <c r="OCP109"/>
      <c r="OCQ109" s="137"/>
      <c r="OCR109" s="275"/>
      <c r="OCS109" s="272"/>
      <c r="OCT109" s="272"/>
      <c r="OCU109" s="273"/>
      <c r="OCV109" s="274"/>
      <c r="OCW109" s="274"/>
      <c r="OCX109"/>
      <c r="OCY109"/>
      <c r="OCZ109" s="137"/>
      <c r="ODA109" s="275"/>
      <c r="ODB109" s="272"/>
      <c r="ODC109" s="272"/>
      <c r="ODD109" s="273"/>
      <c r="ODE109" s="274"/>
      <c r="ODF109" s="274"/>
      <c r="ODG109"/>
      <c r="ODH109"/>
      <c r="ODI109" s="137"/>
      <c r="ODJ109" s="275"/>
      <c r="ODK109" s="272"/>
      <c r="ODL109" s="272"/>
      <c r="ODM109" s="273"/>
      <c r="ODN109" s="274"/>
      <c r="ODO109" s="274"/>
      <c r="ODP109"/>
      <c r="ODQ109"/>
      <c r="ODR109" s="137"/>
      <c r="ODS109" s="275"/>
      <c r="ODT109" s="272"/>
      <c r="ODU109" s="272"/>
      <c r="ODV109" s="273"/>
      <c r="ODW109" s="274"/>
      <c r="ODX109" s="274"/>
      <c r="ODY109"/>
      <c r="ODZ109"/>
      <c r="OEA109" s="137"/>
      <c r="OEB109" s="275"/>
      <c r="OEC109" s="272"/>
      <c r="OED109" s="272"/>
      <c r="OEE109" s="273"/>
      <c r="OEF109" s="274"/>
      <c r="OEG109" s="274"/>
      <c r="OEH109"/>
      <c r="OEI109"/>
      <c r="OEJ109" s="137"/>
      <c r="OEK109" s="275"/>
      <c r="OEL109" s="272"/>
      <c r="OEM109" s="272"/>
      <c r="OEN109" s="273"/>
      <c r="OEO109" s="274"/>
      <c r="OEP109" s="274"/>
      <c r="OEQ109"/>
      <c r="OER109"/>
      <c r="OES109" s="137"/>
      <c r="OET109" s="275"/>
      <c r="OEU109" s="272"/>
      <c r="OEV109" s="272"/>
      <c r="OEW109" s="273"/>
      <c r="OEX109" s="274"/>
      <c r="OEY109" s="274"/>
      <c r="OEZ109"/>
      <c r="OFA109"/>
      <c r="OFB109" s="137"/>
      <c r="OFC109" s="275"/>
      <c r="OFD109" s="272"/>
      <c r="OFE109" s="272"/>
      <c r="OFF109" s="273"/>
      <c r="OFG109" s="274"/>
      <c r="OFH109" s="274"/>
      <c r="OFI109"/>
      <c r="OFJ109"/>
      <c r="OFK109" s="137"/>
      <c r="OFL109" s="275"/>
      <c r="OFM109" s="272"/>
      <c r="OFN109" s="272"/>
      <c r="OFO109" s="273"/>
      <c r="OFP109" s="274"/>
      <c r="OFQ109" s="274"/>
      <c r="OFR109"/>
      <c r="OFS109"/>
      <c r="OFT109" s="137"/>
      <c r="OFU109" s="275"/>
      <c r="OFV109" s="272"/>
      <c r="OFW109" s="272"/>
      <c r="OFX109" s="273"/>
      <c r="OFY109" s="274"/>
      <c r="OFZ109" s="274"/>
      <c r="OGA109"/>
      <c r="OGB109"/>
      <c r="OGC109" s="137"/>
      <c r="OGD109" s="275"/>
      <c r="OGE109" s="272"/>
      <c r="OGF109" s="272"/>
      <c r="OGG109" s="273"/>
      <c r="OGH109" s="274"/>
      <c r="OGI109" s="274"/>
      <c r="OGJ109"/>
      <c r="OGK109"/>
      <c r="OGL109" s="137"/>
      <c r="OGM109" s="275"/>
      <c r="OGN109" s="272"/>
      <c r="OGO109" s="272"/>
      <c r="OGP109" s="273"/>
      <c r="OGQ109" s="274"/>
      <c r="OGR109" s="274"/>
      <c r="OGS109"/>
      <c r="OGT109"/>
      <c r="OGU109" s="137"/>
      <c r="OGV109" s="275"/>
      <c r="OGW109" s="272"/>
      <c r="OGX109" s="272"/>
      <c r="OGY109" s="273"/>
      <c r="OGZ109" s="274"/>
      <c r="OHA109" s="274"/>
      <c r="OHB109"/>
      <c r="OHC109"/>
      <c r="OHD109" s="137"/>
      <c r="OHE109" s="275"/>
      <c r="OHF109" s="272"/>
      <c r="OHG109" s="272"/>
      <c r="OHH109" s="273"/>
      <c r="OHI109" s="274"/>
      <c r="OHJ109" s="274"/>
      <c r="OHK109"/>
      <c r="OHL109"/>
      <c r="OHM109" s="137"/>
      <c r="OHN109" s="275"/>
      <c r="OHO109" s="272"/>
      <c r="OHP109" s="272"/>
      <c r="OHQ109" s="273"/>
      <c r="OHR109" s="274"/>
      <c r="OHS109" s="274"/>
      <c r="OHT109"/>
      <c r="OHU109"/>
      <c r="OHV109" s="137"/>
      <c r="OHW109" s="275"/>
      <c r="OHX109" s="272"/>
      <c r="OHY109" s="272"/>
      <c r="OHZ109" s="273"/>
      <c r="OIA109" s="274"/>
      <c r="OIB109" s="274"/>
      <c r="OIC109"/>
      <c r="OID109"/>
      <c r="OIE109" s="137"/>
      <c r="OIF109" s="275"/>
      <c r="OIG109" s="272"/>
      <c r="OIH109" s="272"/>
      <c r="OII109" s="273"/>
      <c r="OIJ109" s="274"/>
      <c r="OIK109" s="274"/>
      <c r="OIL109"/>
      <c r="OIM109"/>
      <c r="OIN109" s="137"/>
      <c r="OIO109" s="275"/>
      <c r="OIP109" s="272"/>
      <c r="OIQ109" s="272"/>
      <c r="OIR109" s="273"/>
      <c r="OIS109" s="274"/>
      <c r="OIT109" s="274"/>
      <c r="OIU109"/>
      <c r="OIV109"/>
      <c r="OIW109" s="137"/>
      <c r="OIX109" s="275"/>
      <c r="OIY109" s="272"/>
      <c r="OIZ109" s="272"/>
      <c r="OJA109" s="273"/>
      <c r="OJB109" s="274"/>
      <c r="OJC109" s="274"/>
      <c r="OJD109"/>
      <c r="OJE109"/>
      <c r="OJF109" s="137"/>
      <c r="OJG109" s="275"/>
      <c r="OJH109" s="272"/>
      <c r="OJI109" s="272"/>
      <c r="OJJ109" s="273"/>
      <c r="OJK109" s="274"/>
      <c r="OJL109" s="274"/>
      <c r="OJM109"/>
      <c r="OJN109"/>
      <c r="OJO109" s="137"/>
      <c r="OJP109" s="275"/>
      <c r="OJQ109" s="272"/>
      <c r="OJR109" s="272"/>
      <c r="OJS109" s="273"/>
      <c r="OJT109" s="274"/>
      <c r="OJU109" s="274"/>
      <c r="OJV109"/>
      <c r="OJW109"/>
      <c r="OJX109" s="137"/>
      <c r="OJY109" s="275"/>
      <c r="OJZ109" s="272"/>
      <c r="OKA109" s="272"/>
      <c r="OKB109" s="273"/>
      <c r="OKC109" s="274"/>
      <c r="OKD109" s="274"/>
      <c r="OKE109"/>
      <c r="OKF109"/>
      <c r="OKG109" s="137"/>
      <c r="OKH109" s="275"/>
      <c r="OKI109" s="272"/>
      <c r="OKJ109" s="272"/>
      <c r="OKK109" s="273"/>
      <c r="OKL109" s="274"/>
      <c r="OKM109" s="274"/>
      <c r="OKN109"/>
      <c r="OKO109"/>
      <c r="OKP109" s="137"/>
      <c r="OKQ109" s="275"/>
      <c r="OKR109" s="272"/>
      <c r="OKS109" s="272"/>
      <c r="OKT109" s="273"/>
      <c r="OKU109" s="274"/>
      <c r="OKV109" s="274"/>
      <c r="OKW109"/>
      <c r="OKX109"/>
      <c r="OKY109" s="137"/>
      <c r="OKZ109" s="275"/>
      <c r="OLA109" s="272"/>
      <c r="OLB109" s="272"/>
      <c r="OLC109" s="273"/>
      <c r="OLD109" s="274"/>
      <c r="OLE109" s="274"/>
      <c r="OLF109"/>
      <c r="OLG109"/>
      <c r="OLH109" s="137"/>
      <c r="OLI109" s="275"/>
      <c r="OLJ109" s="272"/>
      <c r="OLK109" s="272"/>
      <c r="OLL109" s="273"/>
      <c r="OLM109" s="274"/>
      <c r="OLN109" s="274"/>
      <c r="OLO109"/>
      <c r="OLP109"/>
      <c r="OLQ109" s="137"/>
      <c r="OLR109" s="275"/>
      <c r="OLS109" s="272"/>
      <c r="OLT109" s="272"/>
      <c r="OLU109" s="273"/>
      <c r="OLV109" s="274"/>
      <c r="OLW109" s="274"/>
      <c r="OLX109"/>
      <c r="OLY109"/>
      <c r="OLZ109" s="137"/>
      <c r="OMA109" s="275"/>
      <c r="OMB109" s="272"/>
      <c r="OMC109" s="272"/>
      <c r="OMD109" s="273"/>
      <c r="OME109" s="274"/>
      <c r="OMF109" s="274"/>
      <c r="OMG109"/>
      <c r="OMH109"/>
      <c r="OMI109" s="137"/>
      <c r="OMJ109" s="275"/>
      <c r="OMK109" s="272"/>
      <c r="OML109" s="272"/>
      <c r="OMM109" s="273"/>
      <c r="OMN109" s="274"/>
      <c r="OMO109" s="274"/>
      <c r="OMP109"/>
      <c r="OMQ109"/>
      <c r="OMR109" s="137"/>
      <c r="OMS109" s="275"/>
      <c r="OMT109" s="272"/>
      <c r="OMU109" s="272"/>
      <c r="OMV109" s="273"/>
      <c r="OMW109" s="274"/>
      <c r="OMX109" s="274"/>
      <c r="OMY109"/>
      <c r="OMZ109"/>
      <c r="ONA109" s="137"/>
      <c r="ONB109" s="275"/>
      <c r="ONC109" s="272"/>
      <c r="OND109" s="272"/>
      <c r="ONE109" s="273"/>
      <c r="ONF109" s="274"/>
      <c r="ONG109" s="274"/>
      <c r="ONH109"/>
      <c r="ONI109"/>
      <c r="ONJ109" s="137"/>
      <c r="ONK109" s="275"/>
      <c r="ONL109" s="272"/>
      <c r="ONM109" s="272"/>
      <c r="ONN109" s="273"/>
      <c r="ONO109" s="274"/>
      <c r="ONP109" s="274"/>
      <c r="ONQ109"/>
      <c r="ONR109"/>
      <c r="ONS109" s="137"/>
      <c r="ONT109" s="275"/>
      <c r="ONU109" s="272"/>
      <c r="ONV109" s="272"/>
      <c r="ONW109" s="273"/>
      <c r="ONX109" s="274"/>
      <c r="ONY109" s="274"/>
      <c r="ONZ109"/>
      <c r="OOA109"/>
      <c r="OOB109" s="137"/>
      <c r="OOC109" s="275"/>
      <c r="OOD109" s="272"/>
      <c r="OOE109" s="272"/>
      <c r="OOF109" s="273"/>
      <c r="OOG109" s="274"/>
      <c r="OOH109" s="274"/>
      <c r="OOI109"/>
      <c r="OOJ109"/>
      <c r="OOK109" s="137"/>
      <c r="OOL109" s="275"/>
      <c r="OOM109" s="272"/>
      <c r="OON109" s="272"/>
      <c r="OOO109" s="273"/>
      <c r="OOP109" s="274"/>
      <c r="OOQ109" s="274"/>
      <c r="OOR109"/>
      <c r="OOS109"/>
      <c r="OOT109" s="137"/>
      <c r="OOU109" s="275"/>
      <c r="OOV109" s="272"/>
      <c r="OOW109" s="272"/>
      <c r="OOX109" s="273"/>
      <c r="OOY109" s="274"/>
      <c r="OOZ109" s="274"/>
      <c r="OPA109"/>
      <c r="OPB109"/>
      <c r="OPC109" s="137"/>
      <c r="OPD109" s="275"/>
      <c r="OPE109" s="272"/>
      <c r="OPF109" s="272"/>
      <c r="OPG109" s="273"/>
      <c r="OPH109" s="274"/>
      <c r="OPI109" s="274"/>
      <c r="OPJ109"/>
      <c r="OPK109"/>
      <c r="OPL109" s="137"/>
      <c r="OPM109" s="275"/>
      <c r="OPN109" s="272"/>
      <c r="OPO109" s="272"/>
      <c r="OPP109" s="273"/>
      <c r="OPQ109" s="274"/>
      <c r="OPR109" s="274"/>
      <c r="OPS109"/>
      <c r="OPT109"/>
      <c r="OPU109" s="137"/>
      <c r="OPV109" s="275"/>
      <c r="OPW109" s="272"/>
      <c r="OPX109" s="272"/>
      <c r="OPY109" s="273"/>
      <c r="OPZ109" s="274"/>
      <c r="OQA109" s="274"/>
      <c r="OQB109"/>
      <c r="OQC109"/>
      <c r="OQD109" s="137"/>
      <c r="OQE109" s="275"/>
      <c r="OQF109" s="272"/>
      <c r="OQG109" s="272"/>
      <c r="OQH109" s="273"/>
      <c r="OQI109" s="274"/>
      <c r="OQJ109" s="274"/>
      <c r="OQK109"/>
      <c r="OQL109"/>
      <c r="OQM109" s="137"/>
      <c r="OQN109" s="275"/>
      <c r="OQO109" s="272"/>
      <c r="OQP109" s="272"/>
      <c r="OQQ109" s="273"/>
      <c r="OQR109" s="274"/>
      <c r="OQS109" s="274"/>
      <c r="OQT109"/>
      <c r="OQU109"/>
      <c r="OQV109" s="137"/>
      <c r="OQW109" s="275"/>
      <c r="OQX109" s="272"/>
      <c r="OQY109" s="272"/>
      <c r="OQZ109" s="273"/>
      <c r="ORA109" s="274"/>
      <c r="ORB109" s="274"/>
      <c r="ORC109"/>
      <c r="ORD109"/>
      <c r="ORE109" s="137"/>
      <c r="ORF109" s="275"/>
      <c r="ORG109" s="272"/>
      <c r="ORH109" s="272"/>
      <c r="ORI109" s="273"/>
      <c r="ORJ109" s="274"/>
      <c r="ORK109" s="274"/>
      <c r="ORL109"/>
      <c r="ORM109"/>
      <c r="ORN109" s="137"/>
      <c r="ORO109" s="275"/>
      <c r="ORP109" s="272"/>
      <c r="ORQ109" s="272"/>
      <c r="ORR109" s="273"/>
      <c r="ORS109" s="274"/>
      <c r="ORT109" s="274"/>
      <c r="ORU109"/>
      <c r="ORV109"/>
      <c r="ORW109" s="137"/>
      <c r="ORX109" s="275"/>
      <c r="ORY109" s="272"/>
      <c r="ORZ109" s="272"/>
      <c r="OSA109" s="273"/>
      <c r="OSB109" s="274"/>
      <c r="OSC109" s="274"/>
      <c r="OSD109"/>
      <c r="OSE109"/>
      <c r="OSF109" s="137"/>
      <c r="OSG109" s="275"/>
      <c r="OSH109" s="272"/>
      <c r="OSI109" s="272"/>
      <c r="OSJ109" s="273"/>
      <c r="OSK109" s="274"/>
      <c r="OSL109" s="274"/>
      <c r="OSM109"/>
      <c r="OSN109"/>
      <c r="OSO109" s="137"/>
      <c r="OSP109" s="275"/>
      <c r="OSQ109" s="272"/>
      <c r="OSR109" s="272"/>
      <c r="OSS109" s="273"/>
      <c r="OST109" s="274"/>
      <c r="OSU109" s="274"/>
      <c r="OSV109"/>
      <c r="OSW109"/>
      <c r="OSX109" s="137"/>
      <c r="OSY109" s="275"/>
      <c r="OSZ109" s="272"/>
      <c r="OTA109" s="272"/>
      <c r="OTB109" s="273"/>
      <c r="OTC109" s="274"/>
      <c r="OTD109" s="274"/>
      <c r="OTE109"/>
      <c r="OTF109"/>
      <c r="OTG109" s="137"/>
      <c r="OTH109" s="275"/>
      <c r="OTI109" s="272"/>
      <c r="OTJ109" s="272"/>
      <c r="OTK109" s="273"/>
      <c r="OTL109" s="274"/>
      <c r="OTM109" s="274"/>
      <c r="OTN109"/>
      <c r="OTO109"/>
      <c r="OTP109" s="137"/>
      <c r="OTQ109" s="275"/>
      <c r="OTR109" s="272"/>
      <c r="OTS109" s="272"/>
      <c r="OTT109" s="273"/>
      <c r="OTU109" s="274"/>
      <c r="OTV109" s="274"/>
      <c r="OTW109"/>
      <c r="OTX109"/>
      <c r="OTY109" s="137"/>
      <c r="OTZ109" s="275"/>
      <c r="OUA109" s="272"/>
      <c r="OUB109" s="272"/>
      <c r="OUC109" s="273"/>
      <c r="OUD109" s="274"/>
      <c r="OUE109" s="274"/>
      <c r="OUF109"/>
      <c r="OUG109"/>
      <c r="OUH109" s="137"/>
      <c r="OUI109" s="275"/>
      <c r="OUJ109" s="272"/>
      <c r="OUK109" s="272"/>
      <c r="OUL109" s="273"/>
      <c r="OUM109" s="274"/>
      <c r="OUN109" s="274"/>
      <c r="OUO109"/>
      <c r="OUP109"/>
      <c r="OUQ109" s="137"/>
      <c r="OUR109" s="275"/>
      <c r="OUS109" s="272"/>
      <c r="OUT109" s="272"/>
      <c r="OUU109" s="273"/>
      <c r="OUV109" s="274"/>
      <c r="OUW109" s="274"/>
      <c r="OUX109"/>
      <c r="OUY109"/>
      <c r="OUZ109" s="137"/>
      <c r="OVA109" s="275"/>
      <c r="OVB109" s="272"/>
      <c r="OVC109" s="272"/>
      <c r="OVD109" s="273"/>
      <c r="OVE109" s="274"/>
      <c r="OVF109" s="274"/>
      <c r="OVG109"/>
      <c r="OVH109"/>
      <c r="OVI109" s="137"/>
      <c r="OVJ109" s="275"/>
      <c r="OVK109" s="272"/>
      <c r="OVL109" s="272"/>
      <c r="OVM109" s="273"/>
      <c r="OVN109" s="274"/>
      <c r="OVO109" s="274"/>
      <c r="OVP109"/>
      <c r="OVQ109"/>
      <c r="OVR109" s="137"/>
      <c r="OVS109" s="275"/>
      <c r="OVT109" s="272"/>
      <c r="OVU109" s="272"/>
      <c r="OVV109" s="273"/>
      <c r="OVW109" s="274"/>
      <c r="OVX109" s="274"/>
      <c r="OVY109"/>
      <c r="OVZ109"/>
      <c r="OWA109" s="137"/>
      <c r="OWB109" s="275"/>
      <c r="OWC109" s="272"/>
      <c r="OWD109" s="272"/>
      <c r="OWE109" s="273"/>
      <c r="OWF109" s="274"/>
      <c r="OWG109" s="274"/>
      <c r="OWH109"/>
      <c r="OWI109"/>
      <c r="OWJ109" s="137"/>
      <c r="OWK109" s="275"/>
      <c r="OWL109" s="272"/>
      <c r="OWM109" s="272"/>
      <c r="OWN109" s="273"/>
      <c r="OWO109" s="274"/>
      <c r="OWP109" s="274"/>
      <c r="OWQ109"/>
      <c r="OWR109"/>
      <c r="OWS109" s="137"/>
      <c r="OWT109" s="275"/>
      <c r="OWU109" s="272"/>
      <c r="OWV109" s="272"/>
      <c r="OWW109" s="273"/>
      <c r="OWX109" s="274"/>
      <c r="OWY109" s="274"/>
      <c r="OWZ109"/>
      <c r="OXA109"/>
      <c r="OXB109" s="137"/>
      <c r="OXC109" s="275"/>
      <c r="OXD109" s="272"/>
      <c r="OXE109" s="272"/>
      <c r="OXF109" s="273"/>
      <c r="OXG109" s="274"/>
      <c r="OXH109" s="274"/>
      <c r="OXI109"/>
      <c r="OXJ109"/>
      <c r="OXK109" s="137"/>
      <c r="OXL109" s="275"/>
      <c r="OXM109" s="272"/>
      <c r="OXN109" s="272"/>
      <c r="OXO109" s="273"/>
      <c r="OXP109" s="274"/>
      <c r="OXQ109" s="274"/>
      <c r="OXR109"/>
      <c r="OXS109"/>
      <c r="OXT109" s="137"/>
      <c r="OXU109" s="275"/>
      <c r="OXV109" s="272"/>
      <c r="OXW109" s="272"/>
      <c r="OXX109" s="273"/>
      <c r="OXY109" s="274"/>
      <c r="OXZ109" s="274"/>
      <c r="OYA109"/>
      <c r="OYB109"/>
      <c r="OYC109" s="137"/>
      <c r="OYD109" s="275"/>
      <c r="OYE109" s="272"/>
      <c r="OYF109" s="272"/>
      <c r="OYG109" s="273"/>
      <c r="OYH109" s="274"/>
      <c r="OYI109" s="274"/>
      <c r="OYJ109"/>
      <c r="OYK109"/>
      <c r="OYL109" s="137"/>
      <c r="OYM109" s="275"/>
      <c r="OYN109" s="272"/>
      <c r="OYO109" s="272"/>
      <c r="OYP109" s="273"/>
      <c r="OYQ109" s="274"/>
      <c r="OYR109" s="274"/>
      <c r="OYS109"/>
      <c r="OYT109"/>
      <c r="OYU109" s="137"/>
      <c r="OYV109" s="275"/>
      <c r="OYW109" s="272"/>
      <c r="OYX109" s="272"/>
      <c r="OYY109" s="273"/>
      <c r="OYZ109" s="274"/>
      <c r="OZA109" s="274"/>
      <c r="OZB109"/>
      <c r="OZC109"/>
      <c r="OZD109" s="137"/>
      <c r="OZE109" s="275"/>
      <c r="OZF109" s="272"/>
      <c r="OZG109" s="272"/>
      <c r="OZH109" s="273"/>
      <c r="OZI109" s="274"/>
      <c r="OZJ109" s="274"/>
      <c r="OZK109"/>
      <c r="OZL109"/>
      <c r="OZM109" s="137"/>
      <c r="OZN109" s="275"/>
      <c r="OZO109" s="272"/>
      <c r="OZP109" s="272"/>
      <c r="OZQ109" s="273"/>
      <c r="OZR109" s="274"/>
      <c r="OZS109" s="274"/>
      <c r="OZT109"/>
      <c r="OZU109"/>
      <c r="OZV109" s="137"/>
      <c r="OZW109" s="275"/>
      <c r="OZX109" s="272"/>
      <c r="OZY109" s="272"/>
      <c r="OZZ109" s="273"/>
      <c r="PAA109" s="274"/>
      <c r="PAB109" s="274"/>
      <c r="PAC109"/>
      <c r="PAD109"/>
      <c r="PAE109" s="137"/>
      <c r="PAF109" s="275"/>
      <c r="PAG109" s="272"/>
      <c r="PAH109" s="272"/>
      <c r="PAI109" s="273"/>
      <c r="PAJ109" s="274"/>
      <c r="PAK109" s="274"/>
      <c r="PAL109"/>
      <c r="PAM109"/>
      <c r="PAN109" s="137"/>
      <c r="PAO109" s="275"/>
      <c r="PAP109" s="272"/>
      <c r="PAQ109" s="272"/>
      <c r="PAR109" s="273"/>
      <c r="PAS109" s="274"/>
      <c r="PAT109" s="274"/>
      <c r="PAU109"/>
      <c r="PAV109"/>
      <c r="PAW109" s="137"/>
      <c r="PAX109" s="275"/>
      <c r="PAY109" s="272"/>
      <c r="PAZ109" s="272"/>
      <c r="PBA109" s="273"/>
      <c r="PBB109" s="274"/>
      <c r="PBC109" s="274"/>
      <c r="PBD109"/>
      <c r="PBE109"/>
      <c r="PBF109" s="137"/>
      <c r="PBG109" s="275"/>
      <c r="PBH109" s="272"/>
      <c r="PBI109" s="272"/>
      <c r="PBJ109" s="273"/>
      <c r="PBK109" s="274"/>
      <c r="PBL109" s="274"/>
      <c r="PBM109"/>
      <c r="PBN109"/>
      <c r="PBO109" s="137"/>
      <c r="PBP109" s="275"/>
      <c r="PBQ109" s="272"/>
      <c r="PBR109" s="272"/>
      <c r="PBS109" s="273"/>
      <c r="PBT109" s="274"/>
      <c r="PBU109" s="274"/>
      <c r="PBV109"/>
      <c r="PBW109"/>
      <c r="PBX109" s="137"/>
      <c r="PBY109" s="275"/>
      <c r="PBZ109" s="272"/>
      <c r="PCA109" s="272"/>
      <c r="PCB109" s="273"/>
      <c r="PCC109" s="274"/>
      <c r="PCD109" s="274"/>
      <c r="PCE109"/>
      <c r="PCF109"/>
      <c r="PCG109" s="137"/>
      <c r="PCH109" s="275"/>
      <c r="PCI109" s="272"/>
      <c r="PCJ109" s="272"/>
      <c r="PCK109" s="273"/>
      <c r="PCL109" s="274"/>
      <c r="PCM109" s="274"/>
      <c r="PCN109"/>
      <c r="PCO109"/>
      <c r="PCP109" s="137"/>
      <c r="PCQ109" s="275"/>
      <c r="PCR109" s="272"/>
      <c r="PCS109" s="272"/>
      <c r="PCT109" s="273"/>
      <c r="PCU109" s="274"/>
      <c r="PCV109" s="274"/>
      <c r="PCW109"/>
      <c r="PCX109"/>
      <c r="PCY109" s="137"/>
      <c r="PCZ109" s="275"/>
      <c r="PDA109" s="272"/>
      <c r="PDB109" s="272"/>
      <c r="PDC109" s="273"/>
      <c r="PDD109" s="274"/>
      <c r="PDE109" s="274"/>
      <c r="PDF109"/>
      <c r="PDG109"/>
      <c r="PDH109" s="137"/>
      <c r="PDI109" s="275"/>
      <c r="PDJ109" s="272"/>
      <c r="PDK109" s="272"/>
      <c r="PDL109" s="273"/>
      <c r="PDM109" s="274"/>
      <c r="PDN109" s="274"/>
      <c r="PDO109"/>
      <c r="PDP109"/>
      <c r="PDQ109" s="137"/>
      <c r="PDR109" s="275"/>
      <c r="PDS109" s="272"/>
      <c r="PDT109" s="272"/>
      <c r="PDU109" s="273"/>
      <c r="PDV109" s="274"/>
      <c r="PDW109" s="274"/>
      <c r="PDX109"/>
      <c r="PDY109"/>
      <c r="PDZ109" s="137"/>
      <c r="PEA109" s="275"/>
      <c r="PEB109" s="272"/>
      <c r="PEC109" s="272"/>
      <c r="PED109" s="273"/>
      <c r="PEE109" s="274"/>
      <c r="PEF109" s="274"/>
      <c r="PEG109"/>
      <c r="PEH109"/>
      <c r="PEI109" s="137"/>
      <c r="PEJ109" s="275"/>
      <c r="PEK109" s="272"/>
      <c r="PEL109" s="272"/>
      <c r="PEM109" s="273"/>
      <c r="PEN109" s="274"/>
      <c r="PEO109" s="274"/>
      <c r="PEP109"/>
      <c r="PEQ109"/>
      <c r="PER109" s="137"/>
      <c r="PES109" s="275"/>
      <c r="PET109" s="272"/>
      <c r="PEU109" s="272"/>
      <c r="PEV109" s="273"/>
      <c r="PEW109" s="274"/>
      <c r="PEX109" s="274"/>
      <c r="PEY109"/>
      <c r="PEZ109"/>
      <c r="PFA109" s="137"/>
      <c r="PFB109" s="275"/>
      <c r="PFC109" s="272"/>
      <c r="PFD109" s="272"/>
      <c r="PFE109" s="273"/>
      <c r="PFF109" s="274"/>
      <c r="PFG109" s="274"/>
      <c r="PFH109"/>
      <c r="PFI109"/>
      <c r="PFJ109" s="137"/>
      <c r="PFK109" s="275"/>
      <c r="PFL109" s="272"/>
      <c r="PFM109" s="272"/>
      <c r="PFN109" s="273"/>
      <c r="PFO109" s="274"/>
      <c r="PFP109" s="274"/>
      <c r="PFQ109"/>
      <c r="PFR109"/>
      <c r="PFS109" s="137"/>
      <c r="PFT109" s="275"/>
      <c r="PFU109" s="272"/>
      <c r="PFV109" s="272"/>
      <c r="PFW109" s="273"/>
      <c r="PFX109" s="274"/>
      <c r="PFY109" s="274"/>
      <c r="PFZ109"/>
      <c r="PGA109"/>
      <c r="PGB109" s="137"/>
      <c r="PGC109" s="275"/>
      <c r="PGD109" s="272"/>
      <c r="PGE109" s="272"/>
      <c r="PGF109" s="273"/>
      <c r="PGG109" s="274"/>
      <c r="PGH109" s="274"/>
      <c r="PGI109"/>
      <c r="PGJ109"/>
      <c r="PGK109" s="137"/>
      <c r="PGL109" s="275"/>
      <c r="PGM109" s="272"/>
      <c r="PGN109" s="272"/>
      <c r="PGO109" s="273"/>
      <c r="PGP109" s="274"/>
      <c r="PGQ109" s="274"/>
      <c r="PGR109"/>
      <c r="PGS109"/>
      <c r="PGT109" s="137"/>
      <c r="PGU109" s="275"/>
      <c r="PGV109" s="272"/>
      <c r="PGW109" s="272"/>
      <c r="PGX109" s="273"/>
      <c r="PGY109" s="274"/>
      <c r="PGZ109" s="274"/>
      <c r="PHA109"/>
      <c r="PHB109"/>
      <c r="PHC109" s="137"/>
      <c r="PHD109" s="275"/>
      <c r="PHE109" s="272"/>
      <c r="PHF109" s="272"/>
      <c r="PHG109" s="273"/>
      <c r="PHH109" s="274"/>
      <c r="PHI109" s="274"/>
      <c r="PHJ109"/>
      <c r="PHK109"/>
      <c r="PHL109" s="137"/>
      <c r="PHM109" s="275"/>
      <c r="PHN109" s="272"/>
      <c r="PHO109" s="272"/>
      <c r="PHP109" s="273"/>
      <c r="PHQ109" s="274"/>
      <c r="PHR109" s="274"/>
      <c r="PHS109"/>
      <c r="PHT109"/>
      <c r="PHU109" s="137"/>
      <c r="PHV109" s="275"/>
      <c r="PHW109" s="272"/>
      <c r="PHX109" s="272"/>
      <c r="PHY109" s="273"/>
      <c r="PHZ109" s="274"/>
      <c r="PIA109" s="274"/>
      <c r="PIB109"/>
      <c r="PIC109"/>
      <c r="PID109" s="137"/>
      <c r="PIE109" s="275"/>
      <c r="PIF109" s="272"/>
      <c r="PIG109" s="272"/>
      <c r="PIH109" s="273"/>
      <c r="PII109" s="274"/>
      <c r="PIJ109" s="274"/>
      <c r="PIK109"/>
      <c r="PIL109"/>
      <c r="PIM109" s="137"/>
      <c r="PIN109" s="275"/>
      <c r="PIO109" s="272"/>
      <c r="PIP109" s="272"/>
      <c r="PIQ109" s="273"/>
      <c r="PIR109" s="274"/>
      <c r="PIS109" s="274"/>
      <c r="PIT109"/>
      <c r="PIU109"/>
      <c r="PIV109" s="137"/>
      <c r="PIW109" s="275"/>
      <c r="PIX109" s="272"/>
      <c r="PIY109" s="272"/>
      <c r="PIZ109" s="273"/>
      <c r="PJA109" s="274"/>
      <c r="PJB109" s="274"/>
      <c r="PJC109"/>
      <c r="PJD109"/>
      <c r="PJE109" s="137"/>
      <c r="PJF109" s="275"/>
      <c r="PJG109" s="272"/>
      <c r="PJH109" s="272"/>
      <c r="PJI109" s="273"/>
      <c r="PJJ109" s="274"/>
      <c r="PJK109" s="274"/>
      <c r="PJL109"/>
      <c r="PJM109"/>
      <c r="PJN109" s="137"/>
      <c r="PJO109" s="275"/>
      <c r="PJP109" s="272"/>
      <c r="PJQ109" s="272"/>
      <c r="PJR109" s="273"/>
      <c r="PJS109" s="274"/>
      <c r="PJT109" s="274"/>
      <c r="PJU109"/>
      <c r="PJV109"/>
      <c r="PJW109" s="137"/>
      <c r="PJX109" s="275"/>
      <c r="PJY109" s="272"/>
      <c r="PJZ109" s="272"/>
      <c r="PKA109" s="273"/>
      <c r="PKB109" s="274"/>
      <c r="PKC109" s="274"/>
      <c r="PKD109"/>
      <c r="PKE109"/>
      <c r="PKF109" s="137"/>
      <c r="PKG109" s="275"/>
      <c r="PKH109" s="272"/>
      <c r="PKI109" s="272"/>
      <c r="PKJ109" s="273"/>
      <c r="PKK109" s="274"/>
      <c r="PKL109" s="274"/>
      <c r="PKM109"/>
      <c r="PKN109"/>
      <c r="PKO109" s="137"/>
      <c r="PKP109" s="275"/>
      <c r="PKQ109" s="272"/>
      <c r="PKR109" s="272"/>
      <c r="PKS109" s="273"/>
      <c r="PKT109" s="274"/>
      <c r="PKU109" s="274"/>
      <c r="PKV109"/>
      <c r="PKW109"/>
      <c r="PKX109" s="137"/>
      <c r="PKY109" s="275"/>
      <c r="PKZ109" s="272"/>
      <c r="PLA109" s="272"/>
      <c r="PLB109" s="273"/>
      <c r="PLC109" s="274"/>
      <c r="PLD109" s="274"/>
      <c r="PLE109"/>
      <c r="PLF109"/>
      <c r="PLG109" s="137"/>
      <c r="PLH109" s="275"/>
      <c r="PLI109" s="272"/>
      <c r="PLJ109" s="272"/>
      <c r="PLK109" s="273"/>
      <c r="PLL109" s="274"/>
      <c r="PLM109" s="274"/>
      <c r="PLN109"/>
      <c r="PLO109"/>
      <c r="PLP109" s="137"/>
      <c r="PLQ109" s="275"/>
      <c r="PLR109" s="272"/>
      <c r="PLS109" s="272"/>
      <c r="PLT109" s="273"/>
      <c r="PLU109" s="274"/>
      <c r="PLV109" s="274"/>
      <c r="PLW109"/>
      <c r="PLX109"/>
      <c r="PLY109" s="137"/>
      <c r="PLZ109" s="275"/>
      <c r="PMA109" s="272"/>
      <c r="PMB109" s="272"/>
      <c r="PMC109" s="273"/>
      <c r="PMD109" s="274"/>
      <c r="PME109" s="274"/>
      <c r="PMF109"/>
      <c r="PMG109"/>
      <c r="PMH109" s="137"/>
      <c r="PMI109" s="275"/>
      <c r="PMJ109" s="272"/>
      <c r="PMK109" s="272"/>
      <c r="PML109" s="273"/>
      <c r="PMM109" s="274"/>
      <c r="PMN109" s="274"/>
      <c r="PMO109"/>
      <c r="PMP109"/>
      <c r="PMQ109" s="137"/>
      <c r="PMR109" s="275"/>
      <c r="PMS109" s="272"/>
      <c r="PMT109" s="272"/>
      <c r="PMU109" s="273"/>
      <c r="PMV109" s="274"/>
      <c r="PMW109" s="274"/>
      <c r="PMX109"/>
      <c r="PMY109"/>
      <c r="PMZ109" s="137"/>
      <c r="PNA109" s="275"/>
      <c r="PNB109" s="272"/>
      <c r="PNC109" s="272"/>
      <c r="PND109" s="273"/>
      <c r="PNE109" s="274"/>
      <c r="PNF109" s="274"/>
      <c r="PNG109"/>
      <c r="PNH109"/>
      <c r="PNI109" s="137"/>
      <c r="PNJ109" s="275"/>
      <c r="PNK109" s="272"/>
      <c r="PNL109" s="272"/>
      <c r="PNM109" s="273"/>
      <c r="PNN109" s="274"/>
      <c r="PNO109" s="274"/>
      <c r="PNP109"/>
      <c r="PNQ109"/>
      <c r="PNR109" s="137"/>
      <c r="PNS109" s="275"/>
      <c r="PNT109" s="272"/>
      <c r="PNU109" s="272"/>
      <c r="PNV109" s="273"/>
      <c r="PNW109" s="274"/>
      <c r="PNX109" s="274"/>
      <c r="PNY109"/>
      <c r="PNZ109"/>
      <c r="POA109" s="137"/>
      <c r="POB109" s="275"/>
      <c r="POC109" s="272"/>
      <c r="POD109" s="272"/>
      <c r="POE109" s="273"/>
      <c r="POF109" s="274"/>
      <c r="POG109" s="274"/>
      <c r="POH109"/>
      <c r="POI109"/>
      <c r="POJ109" s="137"/>
      <c r="POK109" s="275"/>
      <c r="POL109" s="272"/>
      <c r="POM109" s="272"/>
      <c r="PON109" s="273"/>
      <c r="POO109" s="274"/>
      <c r="POP109" s="274"/>
      <c r="POQ109"/>
      <c r="POR109"/>
      <c r="POS109" s="137"/>
      <c r="POT109" s="275"/>
      <c r="POU109" s="272"/>
      <c r="POV109" s="272"/>
      <c r="POW109" s="273"/>
      <c r="POX109" s="274"/>
      <c r="POY109" s="274"/>
      <c r="POZ109"/>
      <c r="PPA109"/>
      <c r="PPB109" s="137"/>
      <c r="PPC109" s="275"/>
      <c r="PPD109" s="272"/>
      <c r="PPE109" s="272"/>
      <c r="PPF109" s="273"/>
      <c r="PPG109" s="274"/>
      <c r="PPH109" s="274"/>
      <c r="PPI109"/>
      <c r="PPJ109"/>
      <c r="PPK109" s="137"/>
      <c r="PPL109" s="275"/>
      <c r="PPM109" s="272"/>
      <c r="PPN109" s="272"/>
      <c r="PPO109" s="273"/>
      <c r="PPP109" s="274"/>
      <c r="PPQ109" s="274"/>
      <c r="PPR109"/>
      <c r="PPS109"/>
      <c r="PPT109" s="137"/>
      <c r="PPU109" s="275"/>
      <c r="PPV109" s="272"/>
      <c r="PPW109" s="272"/>
      <c r="PPX109" s="273"/>
      <c r="PPY109" s="274"/>
      <c r="PPZ109" s="274"/>
      <c r="PQA109"/>
      <c r="PQB109"/>
      <c r="PQC109" s="137"/>
      <c r="PQD109" s="275"/>
      <c r="PQE109" s="272"/>
      <c r="PQF109" s="272"/>
      <c r="PQG109" s="273"/>
      <c r="PQH109" s="274"/>
      <c r="PQI109" s="274"/>
      <c r="PQJ109"/>
      <c r="PQK109"/>
      <c r="PQL109" s="137"/>
      <c r="PQM109" s="275"/>
      <c r="PQN109" s="272"/>
      <c r="PQO109" s="272"/>
      <c r="PQP109" s="273"/>
      <c r="PQQ109" s="274"/>
      <c r="PQR109" s="274"/>
      <c r="PQS109"/>
      <c r="PQT109"/>
      <c r="PQU109" s="137"/>
      <c r="PQV109" s="275"/>
      <c r="PQW109" s="272"/>
      <c r="PQX109" s="272"/>
      <c r="PQY109" s="273"/>
      <c r="PQZ109" s="274"/>
      <c r="PRA109" s="274"/>
      <c r="PRB109"/>
      <c r="PRC109"/>
      <c r="PRD109" s="137"/>
      <c r="PRE109" s="275"/>
      <c r="PRF109" s="272"/>
      <c r="PRG109" s="272"/>
      <c r="PRH109" s="273"/>
      <c r="PRI109" s="274"/>
      <c r="PRJ109" s="274"/>
      <c r="PRK109"/>
      <c r="PRL109"/>
      <c r="PRM109" s="137"/>
      <c r="PRN109" s="275"/>
      <c r="PRO109" s="272"/>
      <c r="PRP109" s="272"/>
      <c r="PRQ109" s="273"/>
      <c r="PRR109" s="274"/>
      <c r="PRS109" s="274"/>
      <c r="PRT109"/>
      <c r="PRU109"/>
      <c r="PRV109" s="137"/>
      <c r="PRW109" s="275"/>
      <c r="PRX109" s="272"/>
      <c r="PRY109" s="272"/>
      <c r="PRZ109" s="273"/>
      <c r="PSA109" s="274"/>
      <c r="PSB109" s="274"/>
      <c r="PSC109"/>
      <c r="PSD109"/>
      <c r="PSE109" s="137"/>
      <c r="PSF109" s="275"/>
      <c r="PSG109" s="272"/>
      <c r="PSH109" s="272"/>
      <c r="PSI109" s="273"/>
      <c r="PSJ109" s="274"/>
      <c r="PSK109" s="274"/>
      <c r="PSL109"/>
      <c r="PSM109"/>
      <c r="PSN109" s="137"/>
      <c r="PSO109" s="275"/>
      <c r="PSP109" s="272"/>
      <c r="PSQ109" s="272"/>
      <c r="PSR109" s="273"/>
      <c r="PSS109" s="274"/>
      <c r="PST109" s="274"/>
      <c r="PSU109"/>
      <c r="PSV109"/>
      <c r="PSW109" s="137"/>
      <c r="PSX109" s="275"/>
      <c r="PSY109" s="272"/>
      <c r="PSZ109" s="272"/>
      <c r="PTA109" s="273"/>
      <c r="PTB109" s="274"/>
      <c r="PTC109" s="274"/>
      <c r="PTD109"/>
      <c r="PTE109"/>
      <c r="PTF109" s="137"/>
      <c r="PTG109" s="275"/>
      <c r="PTH109" s="272"/>
      <c r="PTI109" s="272"/>
      <c r="PTJ109" s="273"/>
      <c r="PTK109" s="274"/>
      <c r="PTL109" s="274"/>
      <c r="PTM109"/>
      <c r="PTN109"/>
      <c r="PTO109" s="137"/>
      <c r="PTP109" s="275"/>
      <c r="PTQ109" s="272"/>
      <c r="PTR109" s="272"/>
      <c r="PTS109" s="273"/>
      <c r="PTT109" s="274"/>
      <c r="PTU109" s="274"/>
      <c r="PTV109"/>
      <c r="PTW109"/>
      <c r="PTX109" s="137"/>
      <c r="PTY109" s="275"/>
      <c r="PTZ109" s="272"/>
      <c r="PUA109" s="272"/>
      <c r="PUB109" s="273"/>
      <c r="PUC109" s="274"/>
      <c r="PUD109" s="274"/>
      <c r="PUE109"/>
      <c r="PUF109"/>
      <c r="PUG109" s="137"/>
      <c r="PUH109" s="275"/>
      <c r="PUI109" s="272"/>
      <c r="PUJ109" s="272"/>
      <c r="PUK109" s="273"/>
      <c r="PUL109" s="274"/>
      <c r="PUM109" s="274"/>
      <c r="PUN109"/>
      <c r="PUO109"/>
      <c r="PUP109" s="137"/>
      <c r="PUQ109" s="275"/>
      <c r="PUR109" s="272"/>
      <c r="PUS109" s="272"/>
      <c r="PUT109" s="273"/>
      <c r="PUU109" s="274"/>
      <c r="PUV109" s="274"/>
      <c r="PUW109"/>
      <c r="PUX109"/>
      <c r="PUY109" s="137"/>
      <c r="PUZ109" s="275"/>
      <c r="PVA109" s="272"/>
      <c r="PVB109" s="272"/>
      <c r="PVC109" s="273"/>
      <c r="PVD109" s="274"/>
      <c r="PVE109" s="274"/>
      <c r="PVF109"/>
      <c r="PVG109"/>
      <c r="PVH109" s="137"/>
      <c r="PVI109" s="275"/>
      <c r="PVJ109" s="272"/>
      <c r="PVK109" s="272"/>
      <c r="PVL109" s="273"/>
      <c r="PVM109" s="274"/>
      <c r="PVN109" s="274"/>
      <c r="PVO109"/>
      <c r="PVP109"/>
      <c r="PVQ109" s="137"/>
      <c r="PVR109" s="275"/>
      <c r="PVS109" s="272"/>
      <c r="PVT109" s="272"/>
      <c r="PVU109" s="273"/>
      <c r="PVV109" s="274"/>
      <c r="PVW109" s="274"/>
      <c r="PVX109"/>
      <c r="PVY109"/>
      <c r="PVZ109" s="137"/>
      <c r="PWA109" s="275"/>
      <c r="PWB109" s="272"/>
      <c r="PWC109" s="272"/>
      <c r="PWD109" s="273"/>
      <c r="PWE109" s="274"/>
      <c r="PWF109" s="274"/>
      <c r="PWG109"/>
      <c r="PWH109"/>
      <c r="PWI109" s="137"/>
      <c r="PWJ109" s="275"/>
      <c r="PWK109" s="272"/>
      <c r="PWL109" s="272"/>
      <c r="PWM109" s="273"/>
      <c r="PWN109" s="274"/>
      <c r="PWO109" s="274"/>
      <c r="PWP109"/>
      <c r="PWQ109"/>
      <c r="PWR109" s="137"/>
      <c r="PWS109" s="275"/>
      <c r="PWT109" s="272"/>
      <c r="PWU109" s="272"/>
      <c r="PWV109" s="273"/>
      <c r="PWW109" s="274"/>
      <c r="PWX109" s="274"/>
      <c r="PWY109"/>
      <c r="PWZ109"/>
      <c r="PXA109" s="137"/>
      <c r="PXB109" s="275"/>
      <c r="PXC109" s="272"/>
      <c r="PXD109" s="272"/>
      <c r="PXE109" s="273"/>
      <c r="PXF109" s="274"/>
      <c r="PXG109" s="274"/>
      <c r="PXH109"/>
      <c r="PXI109"/>
      <c r="PXJ109" s="137"/>
      <c r="PXK109" s="275"/>
      <c r="PXL109" s="272"/>
      <c r="PXM109" s="272"/>
      <c r="PXN109" s="273"/>
      <c r="PXO109" s="274"/>
      <c r="PXP109" s="274"/>
      <c r="PXQ109"/>
      <c r="PXR109"/>
      <c r="PXS109" s="137"/>
      <c r="PXT109" s="275"/>
      <c r="PXU109" s="272"/>
      <c r="PXV109" s="272"/>
      <c r="PXW109" s="273"/>
      <c r="PXX109" s="274"/>
      <c r="PXY109" s="274"/>
      <c r="PXZ109"/>
      <c r="PYA109"/>
      <c r="PYB109" s="137"/>
      <c r="PYC109" s="275"/>
      <c r="PYD109" s="272"/>
      <c r="PYE109" s="272"/>
      <c r="PYF109" s="273"/>
      <c r="PYG109" s="274"/>
      <c r="PYH109" s="274"/>
      <c r="PYI109"/>
      <c r="PYJ109"/>
      <c r="PYK109" s="137"/>
      <c r="PYL109" s="275"/>
      <c r="PYM109" s="272"/>
      <c r="PYN109" s="272"/>
      <c r="PYO109" s="273"/>
      <c r="PYP109" s="274"/>
      <c r="PYQ109" s="274"/>
      <c r="PYR109"/>
      <c r="PYS109"/>
      <c r="PYT109" s="137"/>
      <c r="PYU109" s="275"/>
      <c r="PYV109" s="272"/>
      <c r="PYW109" s="272"/>
      <c r="PYX109" s="273"/>
      <c r="PYY109" s="274"/>
      <c r="PYZ109" s="274"/>
      <c r="PZA109"/>
      <c r="PZB109"/>
      <c r="PZC109" s="137"/>
      <c r="PZD109" s="275"/>
      <c r="PZE109" s="272"/>
      <c r="PZF109" s="272"/>
      <c r="PZG109" s="273"/>
      <c r="PZH109" s="274"/>
      <c r="PZI109" s="274"/>
      <c r="PZJ109"/>
      <c r="PZK109"/>
      <c r="PZL109" s="137"/>
      <c r="PZM109" s="275"/>
      <c r="PZN109" s="272"/>
      <c r="PZO109" s="272"/>
      <c r="PZP109" s="273"/>
      <c r="PZQ109" s="274"/>
      <c r="PZR109" s="274"/>
      <c r="PZS109"/>
      <c r="PZT109"/>
      <c r="PZU109" s="137"/>
      <c r="PZV109" s="275"/>
      <c r="PZW109" s="272"/>
      <c r="PZX109" s="272"/>
      <c r="PZY109" s="273"/>
      <c r="PZZ109" s="274"/>
      <c r="QAA109" s="274"/>
      <c r="QAB109"/>
      <c r="QAC109"/>
      <c r="QAD109" s="137"/>
      <c r="QAE109" s="275"/>
      <c r="QAF109" s="272"/>
      <c r="QAG109" s="272"/>
      <c r="QAH109" s="273"/>
      <c r="QAI109" s="274"/>
      <c r="QAJ109" s="274"/>
      <c r="QAK109"/>
      <c r="QAL109"/>
      <c r="QAM109" s="137"/>
      <c r="QAN109" s="275"/>
      <c r="QAO109" s="272"/>
      <c r="QAP109" s="272"/>
      <c r="QAQ109" s="273"/>
      <c r="QAR109" s="274"/>
      <c r="QAS109" s="274"/>
      <c r="QAT109"/>
      <c r="QAU109"/>
      <c r="QAV109" s="137"/>
      <c r="QAW109" s="275"/>
      <c r="QAX109" s="272"/>
      <c r="QAY109" s="272"/>
      <c r="QAZ109" s="273"/>
      <c r="QBA109" s="274"/>
      <c r="QBB109" s="274"/>
      <c r="QBC109"/>
      <c r="QBD109"/>
      <c r="QBE109" s="137"/>
      <c r="QBF109" s="275"/>
      <c r="QBG109" s="272"/>
      <c r="QBH109" s="272"/>
      <c r="QBI109" s="273"/>
      <c r="QBJ109" s="274"/>
      <c r="QBK109" s="274"/>
      <c r="QBL109"/>
      <c r="QBM109"/>
      <c r="QBN109" s="137"/>
      <c r="QBO109" s="275"/>
      <c r="QBP109" s="272"/>
      <c r="QBQ109" s="272"/>
      <c r="QBR109" s="273"/>
      <c r="QBS109" s="274"/>
      <c r="QBT109" s="274"/>
      <c r="QBU109"/>
      <c r="QBV109"/>
      <c r="QBW109" s="137"/>
      <c r="QBX109" s="275"/>
      <c r="QBY109" s="272"/>
      <c r="QBZ109" s="272"/>
      <c r="QCA109" s="273"/>
      <c r="QCB109" s="274"/>
      <c r="QCC109" s="274"/>
      <c r="QCD109"/>
      <c r="QCE109"/>
      <c r="QCF109" s="137"/>
      <c r="QCG109" s="275"/>
      <c r="QCH109" s="272"/>
      <c r="QCI109" s="272"/>
      <c r="QCJ109" s="273"/>
      <c r="QCK109" s="274"/>
      <c r="QCL109" s="274"/>
      <c r="QCM109"/>
      <c r="QCN109"/>
      <c r="QCO109" s="137"/>
      <c r="QCP109" s="275"/>
      <c r="QCQ109" s="272"/>
      <c r="QCR109" s="272"/>
      <c r="QCS109" s="273"/>
      <c r="QCT109" s="274"/>
      <c r="QCU109" s="274"/>
      <c r="QCV109"/>
      <c r="QCW109"/>
      <c r="QCX109" s="137"/>
      <c r="QCY109" s="275"/>
      <c r="QCZ109" s="272"/>
      <c r="QDA109" s="272"/>
      <c r="QDB109" s="273"/>
      <c r="QDC109" s="274"/>
      <c r="QDD109" s="274"/>
      <c r="QDE109"/>
      <c r="QDF109"/>
      <c r="QDG109" s="137"/>
      <c r="QDH109" s="275"/>
      <c r="QDI109" s="272"/>
      <c r="QDJ109" s="272"/>
      <c r="QDK109" s="273"/>
      <c r="QDL109" s="274"/>
      <c r="QDM109" s="274"/>
      <c r="QDN109"/>
      <c r="QDO109"/>
      <c r="QDP109" s="137"/>
      <c r="QDQ109" s="275"/>
      <c r="QDR109" s="272"/>
      <c r="QDS109" s="272"/>
      <c r="QDT109" s="273"/>
      <c r="QDU109" s="274"/>
      <c r="QDV109" s="274"/>
      <c r="QDW109"/>
      <c r="QDX109"/>
      <c r="QDY109" s="137"/>
      <c r="QDZ109" s="275"/>
      <c r="QEA109" s="272"/>
      <c r="QEB109" s="272"/>
      <c r="QEC109" s="273"/>
      <c r="QED109" s="274"/>
      <c r="QEE109" s="274"/>
      <c r="QEF109"/>
      <c r="QEG109"/>
      <c r="QEH109" s="137"/>
      <c r="QEI109" s="275"/>
      <c r="QEJ109" s="272"/>
      <c r="QEK109" s="272"/>
      <c r="QEL109" s="273"/>
      <c r="QEM109" s="274"/>
      <c r="QEN109" s="274"/>
      <c r="QEO109"/>
      <c r="QEP109"/>
      <c r="QEQ109" s="137"/>
      <c r="QER109" s="275"/>
      <c r="QES109" s="272"/>
      <c r="QET109" s="272"/>
      <c r="QEU109" s="273"/>
      <c r="QEV109" s="274"/>
      <c r="QEW109" s="274"/>
      <c r="QEX109"/>
      <c r="QEY109"/>
      <c r="QEZ109" s="137"/>
      <c r="QFA109" s="275"/>
      <c r="QFB109" s="272"/>
      <c r="QFC109" s="272"/>
      <c r="QFD109" s="273"/>
      <c r="QFE109" s="274"/>
      <c r="QFF109" s="274"/>
      <c r="QFG109"/>
      <c r="QFH109"/>
      <c r="QFI109" s="137"/>
      <c r="QFJ109" s="275"/>
      <c r="QFK109" s="272"/>
      <c r="QFL109" s="272"/>
      <c r="QFM109" s="273"/>
      <c r="QFN109" s="274"/>
      <c r="QFO109" s="274"/>
      <c r="QFP109"/>
      <c r="QFQ109"/>
      <c r="QFR109" s="137"/>
      <c r="QFS109" s="275"/>
      <c r="QFT109" s="272"/>
      <c r="QFU109" s="272"/>
      <c r="QFV109" s="273"/>
      <c r="QFW109" s="274"/>
      <c r="QFX109" s="274"/>
      <c r="QFY109"/>
      <c r="QFZ109"/>
      <c r="QGA109" s="137"/>
      <c r="QGB109" s="275"/>
      <c r="QGC109" s="272"/>
      <c r="QGD109" s="272"/>
      <c r="QGE109" s="273"/>
      <c r="QGF109" s="274"/>
      <c r="QGG109" s="274"/>
      <c r="QGH109"/>
      <c r="QGI109"/>
      <c r="QGJ109" s="137"/>
      <c r="QGK109" s="275"/>
      <c r="QGL109" s="272"/>
      <c r="QGM109" s="272"/>
      <c r="QGN109" s="273"/>
      <c r="QGO109" s="274"/>
      <c r="QGP109" s="274"/>
      <c r="QGQ109"/>
      <c r="QGR109"/>
      <c r="QGS109" s="137"/>
      <c r="QGT109" s="275"/>
      <c r="QGU109" s="272"/>
      <c r="QGV109" s="272"/>
      <c r="QGW109" s="273"/>
      <c r="QGX109" s="274"/>
      <c r="QGY109" s="274"/>
      <c r="QGZ109"/>
      <c r="QHA109"/>
      <c r="QHB109" s="137"/>
      <c r="QHC109" s="275"/>
      <c r="QHD109" s="272"/>
      <c r="QHE109" s="272"/>
      <c r="QHF109" s="273"/>
      <c r="QHG109" s="274"/>
      <c r="QHH109" s="274"/>
      <c r="QHI109"/>
      <c r="QHJ109"/>
      <c r="QHK109" s="137"/>
      <c r="QHL109" s="275"/>
      <c r="QHM109" s="272"/>
      <c r="QHN109" s="272"/>
      <c r="QHO109" s="273"/>
      <c r="QHP109" s="274"/>
      <c r="QHQ109" s="274"/>
      <c r="QHR109"/>
      <c r="QHS109"/>
      <c r="QHT109" s="137"/>
      <c r="QHU109" s="275"/>
      <c r="QHV109" s="272"/>
      <c r="QHW109" s="272"/>
      <c r="QHX109" s="273"/>
      <c r="QHY109" s="274"/>
      <c r="QHZ109" s="274"/>
      <c r="QIA109"/>
      <c r="QIB109"/>
      <c r="QIC109" s="137"/>
      <c r="QID109" s="275"/>
      <c r="QIE109" s="272"/>
      <c r="QIF109" s="272"/>
      <c r="QIG109" s="273"/>
      <c r="QIH109" s="274"/>
      <c r="QII109" s="274"/>
      <c r="QIJ109"/>
      <c r="QIK109"/>
      <c r="QIL109" s="137"/>
      <c r="QIM109" s="275"/>
      <c r="QIN109" s="272"/>
      <c r="QIO109" s="272"/>
      <c r="QIP109" s="273"/>
      <c r="QIQ109" s="274"/>
      <c r="QIR109" s="274"/>
      <c r="QIS109"/>
      <c r="QIT109"/>
      <c r="QIU109" s="137"/>
      <c r="QIV109" s="275"/>
      <c r="QIW109" s="272"/>
      <c r="QIX109" s="272"/>
      <c r="QIY109" s="273"/>
      <c r="QIZ109" s="274"/>
      <c r="QJA109" s="274"/>
      <c r="QJB109"/>
      <c r="QJC109"/>
      <c r="QJD109" s="137"/>
      <c r="QJE109" s="275"/>
      <c r="QJF109" s="272"/>
      <c r="QJG109" s="272"/>
      <c r="QJH109" s="273"/>
      <c r="QJI109" s="274"/>
      <c r="QJJ109" s="274"/>
      <c r="QJK109"/>
      <c r="QJL109"/>
      <c r="QJM109" s="137"/>
      <c r="QJN109" s="275"/>
      <c r="QJO109" s="272"/>
      <c r="QJP109" s="272"/>
      <c r="QJQ109" s="273"/>
      <c r="QJR109" s="274"/>
      <c r="QJS109" s="274"/>
      <c r="QJT109"/>
      <c r="QJU109"/>
      <c r="QJV109" s="137"/>
      <c r="QJW109" s="275"/>
      <c r="QJX109" s="272"/>
      <c r="QJY109" s="272"/>
      <c r="QJZ109" s="273"/>
      <c r="QKA109" s="274"/>
      <c r="QKB109" s="274"/>
      <c r="QKC109"/>
      <c r="QKD109"/>
      <c r="QKE109" s="137"/>
      <c r="QKF109" s="275"/>
      <c r="QKG109" s="272"/>
      <c r="QKH109" s="272"/>
      <c r="QKI109" s="273"/>
      <c r="QKJ109" s="274"/>
      <c r="QKK109" s="274"/>
      <c r="QKL109"/>
      <c r="QKM109"/>
      <c r="QKN109" s="137"/>
      <c r="QKO109" s="275"/>
      <c r="QKP109" s="272"/>
      <c r="QKQ109" s="272"/>
      <c r="QKR109" s="273"/>
      <c r="QKS109" s="274"/>
      <c r="QKT109" s="274"/>
      <c r="QKU109"/>
      <c r="QKV109"/>
      <c r="QKW109" s="137"/>
      <c r="QKX109" s="275"/>
      <c r="QKY109" s="272"/>
      <c r="QKZ109" s="272"/>
      <c r="QLA109" s="273"/>
      <c r="QLB109" s="274"/>
      <c r="QLC109" s="274"/>
      <c r="QLD109"/>
      <c r="QLE109"/>
      <c r="QLF109" s="137"/>
      <c r="QLG109" s="275"/>
      <c r="QLH109" s="272"/>
      <c r="QLI109" s="272"/>
      <c r="QLJ109" s="273"/>
      <c r="QLK109" s="274"/>
      <c r="QLL109" s="274"/>
      <c r="QLM109"/>
      <c r="QLN109"/>
      <c r="QLO109" s="137"/>
      <c r="QLP109" s="275"/>
      <c r="QLQ109" s="272"/>
      <c r="QLR109" s="272"/>
      <c r="QLS109" s="273"/>
      <c r="QLT109" s="274"/>
      <c r="QLU109" s="274"/>
      <c r="QLV109"/>
      <c r="QLW109"/>
      <c r="QLX109" s="137"/>
      <c r="QLY109" s="275"/>
      <c r="QLZ109" s="272"/>
      <c r="QMA109" s="272"/>
      <c r="QMB109" s="273"/>
      <c r="QMC109" s="274"/>
      <c r="QMD109" s="274"/>
      <c r="QME109"/>
      <c r="QMF109"/>
      <c r="QMG109" s="137"/>
      <c r="QMH109" s="275"/>
      <c r="QMI109" s="272"/>
      <c r="QMJ109" s="272"/>
      <c r="QMK109" s="273"/>
      <c r="QML109" s="274"/>
      <c r="QMM109" s="274"/>
      <c r="QMN109"/>
      <c r="QMO109"/>
      <c r="QMP109" s="137"/>
      <c r="QMQ109" s="275"/>
      <c r="QMR109" s="272"/>
      <c r="QMS109" s="272"/>
      <c r="QMT109" s="273"/>
      <c r="QMU109" s="274"/>
      <c r="QMV109" s="274"/>
      <c r="QMW109"/>
      <c r="QMX109"/>
      <c r="QMY109" s="137"/>
      <c r="QMZ109" s="275"/>
      <c r="QNA109" s="272"/>
      <c r="QNB109" s="272"/>
      <c r="QNC109" s="273"/>
      <c r="QND109" s="274"/>
      <c r="QNE109" s="274"/>
      <c r="QNF109"/>
      <c r="QNG109"/>
      <c r="QNH109" s="137"/>
      <c r="QNI109" s="275"/>
      <c r="QNJ109" s="272"/>
      <c r="QNK109" s="272"/>
      <c r="QNL109" s="273"/>
      <c r="QNM109" s="274"/>
      <c r="QNN109" s="274"/>
      <c r="QNO109"/>
      <c r="QNP109"/>
      <c r="QNQ109" s="137"/>
      <c r="QNR109" s="275"/>
      <c r="QNS109" s="272"/>
      <c r="QNT109" s="272"/>
      <c r="QNU109" s="273"/>
      <c r="QNV109" s="274"/>
      <c r="QNW109" s="274"/>
      <c r="QNX109"/>
      <c r="QNY109"/>
      <c r="QNZ109" s="137"/>
      <c r="QOA109" s="275"/>
      <c r="QOB109" s="272"/>
      <c r="QOC109" s="272"/>
      <c r="QOD109" s="273"/>
      <c r="QOE109" s="274"/>
      <c r="QOF109" s="274"/>
      <c r="QOG109"/>
      <c r="QOH109"/>
      <c r="QOI109" s="137"/>
      <c r="QOJ109" s="275"/>
      <c r="QOK109" s="272"/>
      <c r="QOL109" s="272"/>
      <c r="QOM109" s="273"/>
      <c r="QON109" s="274"/>
      <c r="QOO109" s="274"/>
      <c r="QOP109"/>
      <c r="QOQ109"/>
      <c r="QOR109" s="137"/>
      <c r="QOS109" s="275"/>
      <c r="QOT109" s="272"/>
      <c r="QOU109" s="272"/>
      <c r="QOV109" s="273"/>
      <c r="QOW109" s="274"/>
      <c r="QOX109" s="274"/>
      <c r="QOY109"/>
      <c r="QOZ109"/>
      <c r="QPA109" s="137"/>
      <c r="QPB109" s="275"/>
      <c r="QPC109" s="272"/>
      <c r="QPD109" s="272"/>
      <c r="QPE109" s="273"/>
      <c r="QPF109" s="274"/>
      <c r="QPG109" s="274"/>
      <c r="QPH109"/>
      <c r="QPI109"/>
      <c r="QPJ109" s="137"/>
      <c r="QPK109" s="275"/>
      <c r="QPL109" s="272"/>
      <c r="QPM109" s="272"/>
      <c r="QPN109" s="273"/>
      <c r="QPO109" s="274"/>
      <c r="QPP109" s="274"/>
      <c r="QPQ109"/>
      <c r="QPR109"/>
      <c r="QPS109" s="137"/>
      <c r="QPT109" s="275"/>
      <c r="QPU109" s="272"/>
      <c r="QPV109" s="272"/>
      <c r="QPW109" s="273"/>
      <c r="QPX109" s="274"/>
      <c r="QPY109" s="274"/>
      <c r="QPZ109"/>
      <c r="QQA109"/>
      <c r="QQB109" s="137"/>
      <c r="QQC109" s="275"/>
      <c r="QQD109" s="272"/>
      <c r="QQE109" s="272"/>
      <c r="QQF109" s="273"/>
      <c r="QQG109" s="274"/>
      <c r="QQH109" s="274"/>
      <c r="QQI109"/>
      <c r="QQJ109"/>
      <c r="QQK109" s="137"/>
      <c r="QQL109" s="275"/>
      <c r="QQM109" s="272"/>
      <c r="QQN109" s="272"/>
      <c r="QQO109" s="273"/>
      <c r="QQP109" s="274"/>
      <c r="QQQ109" s="274"/>
      <c r="QQR109"/>
      <c r="QQS109"/>
      <c r="QQT109" s="137"/>
      <c r="QQU109" s="275"/>
      <c r="QQV109" s="272"/>
      <c r="QQW109" s="272"/>
      <c r="QQX109" s="273"/>
      <c r="QQY109" s="274"/>
      <c r="QQZ109" s="274"/>
      <c r="QRA109"/>
      <c r="QRB109"/>
      <c r="QRC109" s="137"/>
      <c r="QRD109" s="275"/>
      <c r="QRE109" s="272"/>
      <c r="QRF109" s="272"/>
      <c r="QRG109" s="273"/>
      <c r="QRH109" s="274"/>
      <c r="QRI109" s="274"/>
      <c r="QRJ109"/>
      <c r="QRK109"/>
      <c r="QRL109" s="137"/>
      <c r="QRM109" s="275"/>
      <c r="QRN109" s="272"/>
      <c r="QRO109" s="272"/>
      <c r="QRP109" s="273"/>
      <c r="QRQ109" s="274"/>
      <c r="QRR109" s="274"/>
      <c r="QRS109"/>
      <c r="QRT109"/>
      <c r="QRU109" s="137"/>
      <c r="QRV109" s="275"/>
      <c r="QRW109" s="272"/>
      <c r="QRX109" s="272"/>
      <c r="QRY109" s="273"/>
      <c r="QRZ109" s="274"/>
      <c r="QSA109" s="274"/>
      <c r="QSB109"/>
      <c r="QSC109"/>
      <c r="QSD109" s="137"/>
      <c r="QSE109" s="275"/>
      <c r="QSF109" s="272"/>
      <c r="QSG109" s="272"/>
      <c r="QSH109" s="273"/>
      <c r="QSI109" s="274"/>
      <c r="QSJ109" s="274"/>
      <c r="QSK109"/>
      <c r="QSL109"/>
      <c r="QSM109" s="137"/>
      <c r="QSN109" s="275"/>
      <c r="QSO109" s="272"/>
      <c r="QSP109" s="272"/>
      <c r="QSQ109" s="273"/>
      <c r="QSR109" s="274"/>
      <c r="QSS109" s="274"/>
      <c r="QST109"/>
      <c r="QSU109"/>
      <c r="QSV109" s="137"/>
      <c r="QSW109" s="275"/>
      <c r="QSX109" s="272"/>
      <c r="QSY109" s="272"/>
      <c r="QSZ109" s="273"/>
      <c r="QTA109" s="274"/>
      <c r="QTB109" s="274"/>
      <c r="QTC109"/>
      <c r="QTD109"/>
      <c r="QTE109" s="137"/>
      <c r="QTF109" s="275"/>
      <c r="QTG109" s="272"/>
      <c r="QTH109" s="272"/>
      <c r="QTI109" s="273"/>
      <c r="QTJ109" s="274"/>
      <c r="QTK109" s="274"/>
      <c r="QTL109"/>
      <c r="QTM109"/>
      <c r="QTN109" s="137"/>
      <c r="QTO109" s="275"/>
      <c r="QTP109" s="272"/>
      <c r="QTQ109" s="272"/>
      <c r="QTR109" s="273"/>
      <c r="QTS109" s="274"/>
      <c r="QTT109" s="274"/>
      <c r="QTU109"/>
      <c r="QTV109"/>
      <c r="QTW109" s="137"/>
      <c r="QTX109" s="275"/>
      <c r="QTY109" s="272"/>
      <c r="QTZ109" s="272"/>
      <c r="QUA109" s="273"/>
      <c r="QUB109" s="274"/>
      <c r="QUC109" s="274"/>
      <c r="QUD109"/>
      <c r="QUE109"/>
      <c r="QUF109" s="137"/>
      <c r="QUG109" s="275"/>
      <c r="QUH109" s="272"/>
      <c r="QUI109" s="272"/>
      <c r="QUJ109" s="273"/>
      <c r="QUK109" s="274"/>
      <c r="QUL109" s="274"/>
      <c r="QUM109"/>
      <c r="QUN109"/>
      <c r="QUO109" s="137"/>
      <c r="QUP109" s="275"/>
      <c r="QUQ109" s="272"/>
      <c r="QUR109" s="272"/>
      <c r="QUS109" s="273"/>
      <c r="QUT109" s="274"/>
      <c r="QUU109" s="274"/>
      <c r="QUV109"/>
      <c r="QUW109"/>
      <c r="QUX109" s="137"/>
      <c r="QUY109" s="275"/>
      <c r="QUZ109" s="272"/>
      <c r="QVA109" s="272"/>
      <c r="QVB109" s="273"/>
      <c r="QVC109" s="274"/>
      <c r="QVD109" s="274"/>
      <c r="QVE109"/>
      <c r="QVF109"/>
      <c r="QVG109" s="137"/>
      <c r="QVH109" s="275"/>
      <c r="QVI109" s="272"/>
      <c r="QVJ109" s="272"/>
      <c r="QVK109" s="273"/>
      <c r="QVL109" s="274"/>
      <c r="QVM109" s="274"/>
      <c r="QVN109"/>
      <c r="QVO109"/>
      <c r="QVP109" s="137"/>
      <c r="QVQ109" s="275"/>
      <c r="QVR109" s="272"/>
      <c r="QVS109" s="272"/>
      <c r="QVT109" s="273"/>
      <c r="QVU109" s="274"/>
      <c r="QVV109" s="274"/>
      <c r="QVW109"/>
      <c r="QVX109"/>
      <c r="QVY109" s="137"/>
      <c r="QVZ109" s="275"/>
      <c r="QWA109" s="272"/>
      <c r="QWB109" s="272"/>
      <c r="QWC109" s="273"/>
      <c r="QWD109" s="274"/>
      <c r="QWE109" s="274"/>
      <c r="QWF109"/>
      <c r="QWG109"/>
      <c r="QWH109" s="137"/>
      <c r="QWI109" s="275"/>
      <c r="QWJ109" s="272"/>
      <c r="QWK109" s="272"/>
      <c r="QWL109" s="273"/>
      <c r="QWM109" s="274"/>
      <c r="QWN109" s="274"/>
      <c r="QWO109"/>
      <c r="QWP109"/>
      <c r="QWQ109" s="137"/>
      <c r="QWR109" s="275"/>
      <c r="QWS109" s="272"/>
      <c r="QWT109" s="272"/>
      <c r="QWU109" s="273"/>
      <c r="QWV109" s="274"/>
      <c r="QWW109" s="274"/>
      <c r="QWX109"/>
      <c r="QWY109"/>
      <c r="QWZ109" s="137"/>
      <c r="QXA109" s="275"/>
      <c r="QXB109" s="272"/>
      <c r="QXC109" s="272"/>
      <c r="QXD109" s="273"/>
      <c r="QXE109" s="274"/>
      <c r="QXF109" s="274"/>
      <c r="QXG109"/>
      <c r="QXH109"/>
      <c r="QXI109" s="137"/>
      <c r="QXJ109" s="275"/>
      <c r="QXK109" s="272"/>
      <c r="QXL109" s="272"/>
      <c r="QXM109" s="273"/>
      <c r="QXN109" s="274"/>
      <c r="QXO109" s="274"/>
      <c r="QXP109"/>
      <c r="QXQ109"/>
      <c r="QXR109" s="137"/>
      <c r="QXS109" s="275"/>
      <c r="QXT109" s="272"/>
      <c r="QXU109" s="272"/>
      <c r="QXV109" s="273"/>
      <c r="QXW109" s="274"/>
      <c r="QXX109" s="274"/>
      <c r="QXY109"/>
      <c r="QXZ109"/>
      <c r="QYA109" s="137"/>
      <c r="QYB109" s="275"/>
      <c r="QYC109" s="272"/>
      <c r="QYD109" s="272"/>
      <c r="QYE109" s="273"/>
      <c r="QYF109" s="274"/>
      <c r="QYG109" s="274"/>
      <c r="QYH109"/>
      <c r="QYI109"/>
      <c r="QYJ109" s="137"/>
      <c r="QYK109" s="275"/>
      <c r="QYL109" s="272"/>
      <c r="QYM109" s="272"/>
      <c r="QYN109" s="273"/>
      <c r="QYO109" s="274"/>
      <c r="QYP109" s="274"/>
      <c r="QYQ109"/>
      <c r="QYR109"/>
      <c r="QYS109" s="137"/>
      <c r="QYT109" s="275"/>
      <c r="QYU109" s="272"/>
      <c r="QYV109" s="272"/>
      <c r="QYW109" s="273"/>
      <c r="QYX109" s="274"/>
      <c r="QYY109" s="274"/>
      <c r="QYZ109"/>
      <c r="QZA109"/>
      <c r="QZB109" s="137"/>
      <c r="QZC109" s="275"/>
      <c r="QZD109" s="272"/>
      <c r="QZE109" s="272"/>
      <c r="QZF109" s="273"/>
      <c r="QZG109" s="274"/>
      <c r="QZH109" s="274"/>
      <c r="QZI109"/>
      <c r="QZJ109"/>
      <c r="QZK109" s="137"/>
      <c r="QZL109" s="275"/>
      <c r="QZM109" s="272"/>
      <c r="QZN109" s="272"/>
      <c r="QZO109" s="273"/>
      <c r="QZP109" s="274"/>
      <c r="QZQ109" s="274"/>
      <c r="QZR109"/>
      <c r="QZS109"/>
      <c r="QZT109" s="137"/>
      <c r="QZU109" s="275"/>
      <c r="QZV109" s="272"/>
      <c r="QZW109" s="272"/>
      <c r="QZX109" s="273"/>
      <c r="QZY109" s="274"/>
      <c r="QZZ109" s="274"/>
      <c r="RAA109"/>
      <c r="RAB109"/>
      <c r="RAC109" s="137"/>
      <c r="RAD109" s="275"/>
      <c r="RAE109" s="272"/>
      <c r="RAF109" s="272"/>
      <c r="RAG109" s="273"/>
      <c r="RAH109" s="274"/>
      <c r="RAI109" s="274"/>
      <c r="RAJ109"/>
      <c r="RAK109"/>
      <c r="RAL109" s="137"/>
      <c r="RAM109" s="275"/>
      <c r="RAN109" s="272"/>
      <c r="RAO109" s="272"/>
      <c r="RAP109" s="273"/>
      <c r="RAQ109" s="274"/>
      <c r="RAR109" s="274"/>
      <c r="RAS109"/>
      <c r="RAT109"/>
      <c r="RAU109" s="137"/>
      <c r="RAV109" s="275"/>
      <c r="RAW109" s="272"/>
      <c r="RAX109" s="272"/>
      <c r="RAY109" s="273"/>
      <c r="RAZ109" s="274"/>
      <c r="RBA109" s="274"/>
      <c r="RBB109"/>
      <c r="RBC109"/>
      <c r="RBD109" s="137"/>
      <c r="RBE109" s="275"/>
      <c r="RBF109" s="272"/>
      <c r="RBG109" s="272"/>
      <c r="RBH109" s="273"/>
      <c r="RBI109" s="274"/>
      <c r="RBJ109" s="274"/>
      <c r="RBK109"/>
      <c r="RBL109"/>
      <c r="RBM109" s="137"/>
      <c r="RBN109" s="275"/>
      <c r="RBO109" s="272"/>
      <c r="RBP109" s="272"/>
      <c r="RBQ109" s="273"/>
      <c r="RBR109" s="274"/>
      <c r="RBS109" s="274"/>
      <c r="RBT109"/>
      <c r="RBU109"/>
      <c r="RBV109" s="137"/>
      <c r="RBW109" s="275"/>
      <c r="RBX109" s="272"/>
      <c r="RBY109" s="272"/>
      <c r="RBZ109" s="273"/>
      <c r="RCA109" s="274"/>
      <c r="RCB109" s="274"/>
      <c r="RCC109"/>
      <c r="RCD109"/>
      <c r="RCE109" s="137"/>
      <c r="RCF109" s="275"/>
      <c r="RCG109" s="272"/>
      <c r="RCH109" s="272"/>
      <c r="RCI109" s="273"/>
      <c r="RCJ109" s="274"/>
      <c r="RCK109" s="274"/>
      <c r="RCL109"/>
      <c r="RCM109"/>
      <c r="RCN109" s="137"/>
      <c r="RCO109" s="275"/>
      <c r="RCP109" s="272"/>
      <c r="RCQ109" s="272"/>
      <c r="RCR109" s="273"/>
      <c r="RCS109" s="274"/>
      <c r="RCT109" s="274"/>
      <c r="RCU109"/>
      <c r="RCV109"/>
      <c r="RCW109" s="137"/>
      <c r="RCX109" s="275"/>
      <c r="RCY109" s="272"/>
      <c r="RCZ109" s="272"/>
      <c r="RDA109" s="273"/>
      <c r="RDB109" s="274"/>
      <c r="RDC109" s="274"/>
      <c r="RDD109"/>
      <c r="RDE109"/>
      <c r="RDF109" s="137"/>
      <c r="RDG109" s="275"/>
      <c r="RDH109" s="272"/>
      <c r="RDI109" s="272"/>
      <c r="RDJ109" s="273"/>
      <c r="RDK109" s="274"/>
      <c r="RDL109" s="274"/>
      <c r="RDM109"/>
      <c r="RDN109"/>
      <c r="RDO109" s="137"/>
      <c r="RDP109" s="275"/>
      <c r="RDQ109" s="272"/>
      <c r="RDR109" s="272"/>
      <c r="RDS109" s="273"/>
      <c r="RDT109" s="274"/>
      <c r="RDU109" s="274"/>
      <c r="RDV109"/>
      <c r="RDW109"/>
      <c r="RDX109" s="137"/>
      <c r="RDY109" s="275"/>
      <c r="RDZ109" s="272"/>
      <c r="REA109" s="272"/>
      <c r="REB109" s="273"/>
      <c r="REC109" s="274"/>
      <c r="RED109" s="274"/>
      <c r="REE109"/>
      <c r="REF109"/>
      <c r="REG109" s="137"/>
      <c r="REH109" s="275"/>
      <c r="REI109" s="272"/>
      <c r="REJ109" s="272"/>
      <c r="REK109" s="273"/>
      <c r="REL109" s="274"/>
      <c r="REM109" s="274"/>
      <c r="REN109"/>
      <c r="REO109"/>
      <c r="REP109" s="137"/>
      <c r="REQ109" s="275"/>
      <c r="RER109" s="272"/>
      <c r="RES109" s="272"/>
      <c r="RET109" s="273"/>
      <c r="REU109" s="274"/>
      <c r="REV109" s="274"/>
      <c r="REW109"/>
      <c r="REX109"/>
      <c r="REY109" s="137"/>
      <c r="REZ109" s="275"/>
      <c r="RFA109" s="272"/>
      <c r="RFB109" s="272"/>
      <c r="RFC109" s="273"/>
      <c r="RFD109" s="274"/>
      <c r="RFE109" s="274"/>
      <c r="RFF109"/>
      <c r="RFG109"/>
      <c r="RFH109" s="137"/>
      <c r="RFI109" s="275"/>
      <c r="RFJ109" s="272"/>
      <c r="RFK109" s="272"/>
      <c r="RFL109" s="273"/>
      <c r="RFM109" s="274"/>
      <c r="RFN109" s="274"/>
      <c r="RFO109"/>
      <c r="RFP109"/>
      <c r="RFQ109" s="137"/>
      <c r="RFR109" s="275"/>
      <c r="RFS109" s="272"/>
      <c r="RFT109" s="272"/>
      <c r="RFU109" s="273"/>
      <c r="RFV109" s="274"/>
      <c r="RFW109" s="274"/>
      <c r="RFX109"/>
      <c r="RFY109"/>
      <c r="RFZ109" s="137"/>
      <c r="RGA109" s="275"/>
      <c r="RGB109" s="272"/>
      <c r="RGC109" s="272"/>
      <c r="RGD109" s="273"/>
      <c r="RGE109" s="274"/>
      <c r="RGF109" s="274"/>
      <c r="RGG109"/>
      <c r="RGH109"/>
      <c r="RGI109" s="137"/>
      <c r="RGJ109" s="275"/>
      <c r="RGK109" s="272"/>
      <c r="RGL109" s="272"/>
      <c r="RGM109" s="273"/>
      <c r="RGN109" s="274"/>
      <c r="RGO109" s="274"/>
      <c r="RGP109"/>
      <c r="RGQ109"/>
      <c r="RGR109" s="137"/>
      <c r="RGS109" s="275"/>
      <c r="RGT109" s="272"/>
      <c r="RGU109" s="272"/>
      <c r="RGV109" s="273"/>
      <c r="RGW109" s="274"/>
      <c r="RGX109" s="274"/>
      <c r="RGY109"/>
      <c r="RGZ109"/>
      <c r="RHA109" s="137"/>
      <c r="RHB109" s="275"/>
      <c r="RHC109" s="272"/>
      <c r="RHD109" s="272"/>
      <c r="RHE109" s="273"/>
      <c r="RHF109" s="274"/>
      <c r="RHG109" s="274"/>
      <c r="RHH109"/>
      <c r="RHI109"/>
      <c r="RHJ109" s="137"/>
      <c r="RHK109" s="275"/>
      <c r="RHL109" s="272"/>
      <c r="RHM109" s="272"/>
      <c r="RHN109" s="273"/>
      <c r="RHO109" s="274"/>
      <c r="RHP109" s="274"/>
      <c r="RHQ109"/>
      <c r="RHR109"/>
      <c r="RHS109" s="137"/>
      <c r="RHT109" s="275"/>
      <c r="RHU109" s="272"/>
      <c r="RHV109" s="272"/>
      <c r="RHW109" s="273"/>
      <c r="RHX109" s="274"/>
      <c r="RHY109" s="274"/>
      <c r="RHZ109"/>
      <c r="RIA109"/>
      <c r="RIB109" s="137"/>
      <c r="RIC109" s="275"/>
      <c r="RID109" s="272"/>
      <c r="RIE109" s="272"/>
      <c r="RIF109" s="273"/>
      <c r="RIG109" s="274"/>
      <c r="RIH109" s="274"/>
      <c r="RII109"/>
      <c r="RIJ109"/>
      <c r="RIK109" s="137"/>
      <c r="RIL109" s="275"/>
      <c r="RIM109" s="272"/>
      <c r="RIN109" s="272"/>
      <c r="RIO109" s="273"/>
      <c r="RIP109" s="274"/>
      <c r="RIQ109" s="274"/>
      <c r="RIR109"/>
      <c r="RIS109"/>
      <c r="RIT109" s="137"/>
      <c r="RIU109" s="275"/>
      <c r="RIV109" s="272"/>
      <c r="RIW109" s="272"/>
      <c r="RIX109" s="273"/>
      <c r="RIY109" s="274"/>
      <c r="RIZ109" s="274"/>
      <c r="RJA109"/>
      <c r="RJB109"/>
      <c r="RJC109" s="137"/>
      <c r="RJD109" s="275"/>
      <c r="RJE109" s="272"/>
      <c r="RJF109" s="272"/>
      <c r="RJG109" s="273"/>
      <c r="RJH109" s="274"/>
      <c r="RJI109" s="274"/>
      <c r="RJJ109"/>
      <c r="RJK109"/>
      <c r="RJL109" s="137"/>
      <c r="RJM109" s="275"/>
      <c r="RJN109" s="272"/>
      <c r="RJO109" s="272"/>
      <c r="RJP109" s="273"/>
      <c r="RJQ109" s="274"/>
      <c r="RJR109" s="274"/>
      <c r="RJS109"/>
      <c r="RJT109"/>
      <c r="RJU109" s="137"/>
      <c r="RJV109" s="275"/>
      <c r="RJW109" s="272"/>
      <c r="RJX109" s="272"/>
      <c r="RJY109" s="273"/>
      <c r="RJZ109" s="274"/>
      <c r="RKA109" s="274"/>
      <c r="RKB109"/>
      <c r="RKC109"/>
      <c r="RKD109" s="137"/>
      <c r="RKE109" s="275"/>
      <c r="RKF109" s="272"/>
      <c r="RKG109" s="272"/>
      <c r="RKH109" s="273"/>
      <c r="RKI109" s="274"/>
      <c r="RKJ109" s="274"/>
      <c r="RKK109"/>
      <c r="RKL109"/>
      <c r="RKM109" s="137"/>
      <c r="RKN109" s="275"/>
      <c r="RKO109" s="272"/>
      <c r="RKP109" s="272"/>
      <c r="RKQ109" s="273"/>
      <c r="RKR109" s="274"/>
      <c r="RKS109" s="274"/>
      <c r="RKT109"/>
      <c r="RKU109"/>
      <c r="RKV109" s="137"/>
      <c r="RKW109" s="275"/>
      <c r="RKX109" s="272"/>
      <c r="RKY109" s="272"/>
      <c r="RKZ109" s="273"/>
      <c r="RLA109" s="274"/>
      <c r="RLB109" s="274"/>
      <c r="RLC109"/>
      <c r="RLD109"/>
      <c r="RLE109" s="137"/>
      <c r="RLF109" s="275"/>
      <c r="RLG109" s="272"/>
      <c r="RLH109" s="272"/>
      <c r="RLI109" s="273"/>
      <c r="RLJ109" s="274"/>
      <c r="RLK109" s="274"/>
      <c r="RLL109"/>
      <c r="RLM109"/>
      <c r="RLN109" s="137"/>
      <c r="RLO109" s="275"/>
      <c r="RLP109" s="272"/>
      <c r="RLQ109" s="272"/>
      <c r="RLR109" s="273"/>
      <c r="RLS109" s="274"/>
      <c r="RLT109" s="274"/>
      <c r="RLU109"/>
      <c r="RLV109"/>
      <c r="RLW109" s="137"/>
      <c r="RLX109" s="275"/>
      <c r="RLY109" s="272"/>
      <c r="RLZ109" s="272"/>
      <c r="RMA109" s="273"/>
      <c r="RMB109" s="274"/>
      <c r="RMC109" s="274"/>
      <c r="RMD109"/>
      <c r="RME109"/>
      <c r="RMF109" s="137"/>
      <c r="RMG109" s="275"/>
      <c r="RMH109" s="272"/>
      <c r="RMI109" s="272"/>
      <c r="RMJ109" s="273"/>
      <c r="RMK109" s="274"/>
      <c r="RML109" s="274"/>
      <c r="RMM109"/>
      <c r="RMN109"/>
      <c r="RMO109" s="137"/>
      <c r="RMP109" s="275"/>
      <c r="RMQ109" s="272"/>
      <c r="RMR109" s="272"/>
      <c r="RMS109" s="273"/>
      <c r="RMT109" s="274"/>
      <c r="RMU109" s="274"/>
      <c r="RMV109"/>
      <c r="RMW109"/>
      <c r="RMX109" s="137"/>
      <c r="RMY109" s="275"/>
      <c r="RMZ109" s="272"/>
      <c r="RNA109" s="272"/>
      <c r="RNB109" s="273"/>
      <c r="RNC109" s="274"/>
      <c r="RND109" s="274"/>
      <c r="RNE109"/>
      <c r="RNF109"/>
      <c r="RNG109" s="137"/>
      <c r="RNH109" s="275"/>
      <c r="RNI109" s="272"/>
      <c r="RNJ109" s="272"/>
      <c r="RNK109" s="273"/>
      <c r="RNL109" s="274"/>
      <c r="RNM109" s="274"/>
      <c r="RNN109"/>
      <c r="RNO109"/>
      <c r="RNP109" s="137"/>
      <c r="RNQ109" s="275"/>
      <c r="RNR109" s="272"/>
      <c r="RNS109" s="272"/>
      <c r="RNT109" s="273"/>
      <c r="RNU109" s="274"/>
      <c r="RNV109" s="274"/>
      <c r="RNW109"/>
      <c r="RNX109"/>
      <c r="RNY109" s="137"/>
      <c r="RNZ109" s="275"/>
      <c r="ROA109" s="272"/>
      <c r="ROB109" s="272"/>
      <c r="ROC109" s="273"/>
      <c r="ROD109" s="274"/>
      <c r="ROE109" s="274"/>
      <c r="ROF109"/>
      <c r="ROG109"/>
      <c r="ROH109" s="137"/>
      <c r="ROI109" s="275"/>
      <c r="ROJ109" s="272"/>
      <c r="ROK109" s="272"/>
      <c r="ROL109" s="273"/>
      <c r="ROM109" s="274"/>
      <c r="RON109" s="274"/>
      <c r="ROO109"/>
      <c r="ROP109"/>
      <c r="ROQ109" s="137"/>
      <c r="ROR109" s="275"/>
      <c r="ROS109" s="272"/>
      <c r="ROT109" s="272"/>
      <c r="ROU109" s="273"/>
      <c r="ROV109" s="274"/>
      <c r="ROW109" s="274"/>
      <c r="ROX109"/>
      <c r="ROY109"/>
      <c r="ROZ109" s="137"/>
      <c r="RPA109" s="275"/>
      <c r="RPB109" s="272"/>
      <c r="RPC109" s="272"/>
      <c r="RPD109" s="273"/>
      <c r="RPE109" s="274"/>
      <c r="RPF109" s="274"/>
      <c r="RPG109"/>
      <c r="RPH109"/>
      <c r="RPI109" s="137"/>
      <c r="RPJ109" s="275"/>
      <c r="RPK109" s="272"/>
      <c r="RPL109" s="272"/>
      <c r="RPM109" s="273"/>
      <c r="RPN109" s="274"/>
      <c r="RPO109" s="274"/>
      <c r="RPP109"/>
      <c r="RPQ109"/>
      <c r="RPR109" s="137"/>
      <c r="RPS109" s="275"/>
      <c r="RPT109" s="272"/>
      <c r="RPU109" s="272"/>
      <c r="RPV109" s="273"/>
      <c r="RPW109" s="274"/>
      <c r="RPX109" s="274"/>
      <c r="RPY109"/>
      <c r="RPZ109"/>
      <c r="RQA109" s="137"/>
      <c r="RQB109" s="275"/>
      <c r="RQC109" s="272"/>
      <c r="RQD109" s="272"/>
      <c r="RQE109" s="273"/>
      <c r="RQF109" s="274"/>
      <c r="RQG109" s="274"/>
      <c r="RQH109"/>
      <c r="RQI109"/>
      <c r="RQJ109" s="137"/>
      <c r="RQK109" s="275"/>
      <c r="RQL109" s="272"/>
      <c r="RQM109" s="272"/>
      <c r="RQN109" s="273"/>
      <c r="RQO109" s="274"/>
      <c r="RQP109" s="274"/>
      <c r="RQQ109"/>
      <c r="RQR109"/>
      <c r="RQS109" s="137"/>
      <c r="RQT109" s="275"/>
      <c r="RQU109" s="272"/>
      <c r="RQV109" s="272"/>
      <c r="RQW109" s="273"/>
      <c r="RQX109" s="274"/>
      <c r="RQY109" s="274"/>
      <c r="RQZ109"/>
      <c r="RRA109"/>
      <c r="RRB109" s="137"/>
      <c r="RRC109" s="275"/>
      <c r="RRD109" s="272"/>
      <c r="RRE109" s="272"/>
      <c r="RRF109" s="273"/>
      <c r="RRG109" s="274"/>
      <c r="RRH109" s="274"/>
      <c r="RRI109"/>
      <c r="RRJ109"/>
      <c r="RRK109" s="137"/>
      <c r="RRL109" s="275"/>
      <c r="RRM109" s="272"/>
      <c r="RRN109" s="272"/>
      <c r="RRO109" s="273"/>
      <c r="RRP109" s="274"/>
      <c r="RRQ109" s="274"/>
      <c r="RRR109"/>
      <c r="RRS109"/>
      <c r="RRT109" s="137"/>
      <c r="RRU109" s="275"/>
      <c r="RRV109" s="272"/>
      <c r="RRW109" s="272"/>
      <c r="RRX109" s="273"/>
      <c r="RRY109" s="274"/>
      <c r="RRZ109" s="274"/>
      <c r="RSA109"/>
      <c r="RSB109"/>
      <c r="RSC109" s="137"/>
      <c r="RSD109" s="275"/>
      <c r="RSE109" s="272"/>
      <c r="RSF109" s="272"/>
      <c r="RSG109" s="273"/>
      <c r="RSH109" s="274"/>
      <c r="RSI109" s="274"/>
      <c r="RSJ109"/>
      <c r="RSK109"/>
      <c r="RSL109" s="137"/>
      <c r="RSM109" s="275"/>
      <c r="RSN109" s="272"/>
      <c r="RSO109" s="272"/>
      <c r="RSP109" s="273"/>
      <c r="RSQ109" s="274"/>
      <c r="RSR109" s="274"/>
      <c r="RSS109"/>
      <c r="RST109"/>
      <c r="RSU109" s="137"/>
      <c r="RSV109" s="275"/>
      <c r="RSW109" s="272"/>
      <c r="RSX109" s="272"/>
      <c r="RSY109" s="273"/>
      <c r="RSZ109" s="274"/>
      <c r="RTA109" s="274"/>
      <c r="RTB109"/>
      <c r="RTC109"/>
      <c r="RTD109" s="137"/>
      <c r="RTE109" s="275"/>
      <c r="RTF109" s="272"/>
      <c r="RTG109" s="272"/>
      <c r="RTH109" s="273"/>
      <c r="RTI109" s="274"/>
      <c r="RTJ109" s="274"/>
      <c r="RTK109"/>
      <c r="RTL109"/>
      <c r="RTM109" s="137"/>
      <c r="RTN109" s="275"/>
      <c r="RTO109" s="272"/>
      <c r="RTP109" s="272"/>
      <c r="RTQ109" s="273"/>
      <c r="RTR109" s="274"/>
      <c r="RTS109" s="274"/>
      <c r="RTT109"/>
      <c r="RTU109"/>
      <c r="RTV109" s="137"/>
      <c r="RTW109" s="275"/>
      <c r="RTX109" s="272"/>
      <c r="RTY109" s="272"/>
      <c r="RTZ109" s="273"/>
      <c r="RUA109" s="274"/>
      <c r="RUB109" s="274"/>
      <c r="RUC109"/>
      <c r="RUD109"/>
      <c r="RUE109" s="137"/>
      <c r="RUF109" s="275"/>
      <c r="RUG109" s="272"/>
      <c r="RUH109" s="272"/>
      <c r="RUI109" s="273"/>
      <c r="RUJ109" s="274"/>
      <c r="RUK109" s="274"/>
      <c r="RUL109"/>
      <c r="RUM109"/>
      <c r="RUN109" s="137"/>
      <c r="RUO109" s="275"/>
      <c r="RUP109" s="272"/>
      <c r="RUQ109" s="272"/>
      <c r="RUR109" s="273"/>
      <c r="RUS109" s="274"/>
      <c r="RUT109" s="274"/>
      <c r="RUU109"/>
      <c r="RUV109"/>
      <c r="RUW109" s="137"/>
      <c r="RUX109" s="275"/>
      <c r="RUY109" s="272"/>
      <c r="RUZ109" s="272"/>
      <c r="RVA109" s="273"/>
      <c r="RVB109" s="274"/>
      <c r="RVC109" s="274"/>
      <c r="RVD109"/>
      <c r="RVE109"/>
      <c r="RVF109" s="137"/>
      <c r="RVG109" s="275"/>
      <c r="RVH109" s="272"/>
      <c r="RVI109" s="272"/>
      <c r="RVJ109" s="273"/>
      <c r="RVK109" s="274"/>
      <c r="RVL109" s="274"/>
      <c r="RVM109"/>
      <c r="RVN109"/>
      <c r="RVO109" s="137"/>
      <c r="RVP109" s="275"/>
      <c r="RVQ109" s="272"/>
      <c r="RVR109" s="272"/>
      <c r="RVS109" s="273"/>
      <c r="RVT109" s="274"/>
      <c r="RVU109" s="274"/>
      <c r="RVV109"/>
      <c r="RVW109"/>
      <c r="RVX109" s="137"/>
      <c r="RVY109" s="275"/>
      <c r="RVZ109" s="272"/>
      <c r="RWA109" s="272"/>
      <c r="RWB109" s="273"/>
      <c r="RWC109" s="274"/>
      <c r="RWD109" s="274"/>
      <c r="RWE109"/>
      <c r="RWF109"/>
      <c r="RWG109" s="137"/>
      <c r="RWH109" s="275"/>
      <c r="RWI109" s="272"/>
      <c r="RWJ109" s="272"/>
      <c r="RWK109" s="273"/>
      <c r="RWL109" s="274"/>
      <c r="RWM109" s="274"/>
      <c r="RWN109"/>
      <c r="RWO109"/>
      <c r="RWP109" s="137"/>
      <c r="RWQ109" s="275"/>
      <c r="RWR109" s="272"/>
      <c r="RWS109" s="272"/>
      <c r="RWT109" s="273"/>
      <c r="RWU109" s="274"/>
      <c r="RWV109" s="274"/>
      <c r="RWW109"/>
      <c r="RWX109"/>
      <c r="RWY109" s="137"/>
      <c r="RWZ109" s="275"/>
      <c r="RXA109" s="272"/>
      <c r="RXB109" s="272"/>
      <c r="RXC109" s="273"/>
      <c r="RXD109" s="274"/>
      <c r="RXE109" s="274"/>
      <c r="RXF109"/>
      <c r="RXG109"/>
      <c r="RXH109" s="137"/>
      <c r="RXI109" s="275"/>
      <c r="RXJ109" s="272"/>
      <c r="RXK109" s="272"/>
      <c r="RXL109" s="273"/>
      <c r="RXM109" s="274"/>
      <c r="RXN109" s="274"/>
      <c r="RXO109"/>
      <c r="RXP109"/>
      <c r="RXQ109" s="137"/>
      <c r="RXR109" s="275"/>
      <c r="RXS109" s="272"/>
      <c r="RXT109" s="272"/>
      <c r="RXU109" s="273"/>
      <c r="RXV109" s="274"/>
      <c r="RXW109" s="274"/>
      <c r="RXX109"/>
      <c r="RXY109"/>
      <c r="RXZ109" s="137"/>
      <c r="RYA109" s="275"/>
      <c r="RYB109" s="272"/>
      <c r="RYC109" s="272"/>
      <c r="RYD109" s="273"/>
      <c r="RYE109" s="274"/>
      <c r="RYF109" s="274"/>
      <c r="RYG109"/>
      <c r="RYH109"/>
      <c r="RYI109" s="137"/>
      <c r="RYJ109" s="275"/>
      <c r="RYK109" s="272"/>
      <c r="RYL109" s="272"/>
      <c r="RYM109" s="273"/>
      <c r="RYN109" s="274"/>
      <c r="RYO109" s="274"/>
      <c r="RYP109"/>
      <c r="RYQ109"/>
      <c r="RYR109" s="137"/>
      <c r="RYS109" s="275"/>
      <c r="RYT109" s="272"/>
      <c r="RYU109" s="272"/>
      <c r="RYV109" s="273"/>
      <c r="RYW109" s="274"/>
      <c r="RYX109" s="274"/>
      <c r="RYY109"/>
      <c r="RYZ109"/>
      <c r="RZA109" s="137"/>
      <c r="RZB109" s="275"/>
      <c r="RZC109" s="272"/>
      <c r="RZD109" s="272"/>
      <c r="RZE109" s="273"/>
      <c r="RZF109" s="274"/>
      <c r="RZG109" s="274"/>
      <c r="RZH109"/>
      <c r="RZI109"/>
      <c r="RZJ109" s="137"/>
      <c r="RZK109" s="275"/>
      <c r="RZL109" s="272"/>
      <c r="RZM109" s="272"/>
      <c r="RZN109" s="273"/>
      <c r="RZO109" s="274"/>
      <c r="RZP109" s="274"/>
      <c r="RZQ109"/>
      <c r="RZR109"/>
      <c r="RZS109" s="137"/>
      <c r="RZT109" s="275"/>
      <c r="RZU109" s="272"/>
      <c r="RZV109" s="272"/>
      <c r="RZW109" s="273"/>
      <c r="RZX109" s="274"/>
      <c r="RZY109" s="274"/>
      <c r="RZZ109"/>
      <c r="SAA109"/>
      <c r="SAB109" s="137"/>
      <c r="SAC109" s="275"/>
      <c r="SAD109" s="272"/>
      <c r="SAE109" s="272"/>
      <c r="SAF109" s="273"/>
      <c r="SAG109" s="274"/>
      <c r="SAH109" s="274"/>
      <c r="SAI109"/>
      <c r="SAJ109"/>
      <c r="SAK109" s="137"/>
      <c r="SAL109" s="275"/>
      <c r="SAM109" s="272"/>
      <c r="SAN109" s="272"/>
      <c r="SAO109" s="273"/>
      <c r="SAP109" s="274"/>
      <c r="SAQ109" s="274"/>
      <c r="SAR109"/>
      <c r="SAS109"/>
      <c r="SAT109" s="137"/>
      <c r="SAU109" s="275"/>
      <c r="SAV109" s="272"/>
      <c r="SAW109" s="272"/>
      <c r="SAX109" s="273"/>
      <c r="SAY109" s="274"/>
      <c r="SAZ109" s="274"/>
      <c r="SBA109"/>
      <c r="SBB109"/>
      <c r="SBC109" s="137"/>
      <c r="SBD109" s="275"/>
      <c r="SBE109" s="272"/>
      <c r="SBF109" s="272"/>
      <c r="SBG109" s="273"/>
      <c r="SBH109" s="274"/>
      <c r="SBI109" s="274"/>
      <c r="SBJ109"/>
      <c r="SBK109"/>
      <c r="SBL109" s="137"/>
      <c r="SBM109" s="275"/>
      <c r="SBN109" s="272"/>
      <c r="SBO109" s="272"/>
      <c r="SBP109" s="273"/>
      <c r="SBQ109" s="274"/>
      <c r="SBR109" s="274"/>
      <c r="SBS109"/>
      <c r="SBT109"/>
      <c r="SBU109" s="137"/>
      <c r="SBV109" s="275"/>
      <c r="SBW109" s="272"/>
      <c r="SBX109" s="272"/>
      <c r="SBY109" s="273"/>
      <c r="SBZ109" s="274"/>
      <c r="SCA109" s="274"/>
      <c r="SCB109"/>
      <c r="SCC109"/>
      <c r="SCD109" s="137"/>
      <c r="SCE109" s="275"/>
      <c r="SCF109" s="272"/>
      <c r="SCG109" s="272"/>
      <c r="SCH109" s="273"/>
      <c r="SCI109" s="274"/>
      <c r="SCJ109" s="274"/>
      <c r="SCK109"/>
      <c r="SCL109"/>
      <c r="SCM109" s="137"/>
      <c r="SCN109" s="275"/>
      <c r="SCO109" s="272"/>
      <c r="SCP109" s="272"/>
      <c r="SCQ109" s="273"/>
      <c r="SCR109" s="274"/>
      <c r="SCS109" s="274"/>
      <c r="SCT109"/>
      <c r="SCU109"/>
      <c r="SCV109" s="137"/>
      <c r="SCW109" s="275"/>
      <c r="SCX109" s="272"/>
      <c r="SCY109" s="272"/>
      <c r="SCZ109" s="273"/>
      <c r="SDA109" s="274"/>
      <c r="SDB109" s="274"/>
      <c r="SDC109"/>
      <c r="SDD109"/>
      <c r="SDE109" s="137"/>
      <c r="SDF109" s="275"/>
      <c r="SDG109" s="272"/>
      <c r="SDH109" s="272"/>
      <c r="SDI109" s="273"/>
      <c r="SDJ109" s="274"/>
      <c r="SDK109" s="274"/>
      <c r="SDL109"/>
      <c r="SDM109"/>
      <c r="SDN109" s="137"/>
      <c r="SDO109" s="275"/>
      <c r="SDP109" s="272"/>
      <c r="SDQ109" s="272"/>
      <c r="SDR109" s="273"/>
      <c r="SDS109" s="274"/>
      <c r="SDT109" s="274"/>
      <c r="SDU109"/>
      <c r="SDV109"/>
      <c r="SDW109" s="137"/>
      <c r="SDX109" s="275"/>
      <c r="SDY109" s="272"/>
      <c r="SDZ109" s="272"/>
      <c r="SEA109" s="273"/>
      <c r="SEB109" s="274"/>
      <c r="SEC109" s="274"/>
      <c r="SED109"/>
      <c r="SEE109"/>
      <c r="SEF109" s="137"/>
      <c r="SEG109" s="275"/>
      <c r="SEH109" s="272"/>
      <c r="SEI109" s="272"/>
      <c r="SEJ109" s="273"/>
      <c r="SEK109" s="274"/>
      <c r="SEL109" s="274"/>
      <c r="SEM109"/>
      <c r="SEN109"/>
      <c r="SEO109" s="137"/>
      <c r="SEP109" s="275"/>
      <c r="SEQ109" s="272"/>
      <c r="SER109" s="272"/>
      <c r="SES109" s="273"/>
      <c r="SET109" s="274"/>
      <c r="SEU109" s="274"/>
      <c r="SEV109"/>
      <c r="SEW109"/>
      <c r="SEX109" s="137"/>
      <c r="SEY109" s="275"/>
      <c r="SEZ109" s="272"/>
      <c r="SFA109" s="272"/>
      <c r="SFB109" s="273"/>
      <c r="SFC109" s="274"/>
      <c r="SFD109" s="274"/>
      <c r="SFE109"/>
      <c r="SFF109"/>
      <c r="SFG109" s="137"/>
      <c r="SFH109" s="275"/>
      <c r="SFI109" s="272"/>
      <c r="SFJ109" s="272"/>
      <c r="SFK109" s="273"/>
      <c r="SFL109" s="274"/>
      <c r="SFM109" s="274"/>
      <c r="SFN109"/>
      <c r="SFO109"/>
      <c r="SFP109" s="137"/>
      <c r="SFQ109" s="275"/>
      <c r="SFR109" s="272"/>
      <c r="SFS109" s="272"/>
      <c r="SFT109" s="273"/>
      <c r="SFU109" s="274"/>
      <c r="SFV109" s="274"/>
      <c r="SFW109"/>
      <c r="SFX109"/>
      <c r="SFY109" s="137"/>
      <c r="SFZ109" s="275"/>
      <c r="SGA109" s="272"/>
      <c r="SGB109" s="272"/>
      <c r="SGC109" s="273"/>
      <c r="SGD109" s="274"/>
      <c r="SGE109" s="274"/>
      <c r="SGF109"/>
      <c r="SGG109"/>
      <c r="SGH109" s="137"/>
      <c r="SGI109" s="275"/>
      <c r="SGJ109" s="272"/>
      <c r="SGK109" s="272"/>
      <c r="SGL109" s="273"/>
      <c r="SGM109" s="274"/>
      <c r="SGN109" s="274"/>
      <c r="SGO109"/>
      <c r="SGP109"/>
      <c r="SGQ109" s="137"/>
      <c r="SGR109" s="275"/>
      <c r="SGS109" s="272"/>
      <c r="SGT109" s="272"/>
      <c r="SGU109" s="273"/>
      <c r="SGV109" s="274"/>
      <c r="SGW109" s="274"/>
      <c r="SGX109"/>
      <c r="SGY109"/>
      <c r="SGZ109" s="137"/>
      <c r="SHA109" s="275"/>
      <c r="SHB109" s="272"/>
      <c r="SHC109" s="272"/>
      <c r="SHD109" s="273"/>
      <c r="SHE109" s="274"/>
      <c r="SHF109" s="274"/>
      <c r="SHG109"/>
      <c r="SHH109"/>
      <c r="SHI109" s="137"/>
      <c r="SHJ109" s="275"/>
      <c r="SHK109" s="272"/>
      <c r="SHL109" s="272"/>
      <c r="SHM109" s="273"/>
      <c r="SHN109" s="274"/>
      <c r="SHO109" s="274"/>
      <c r="SHP109"/>
      <c r="SHQ109"/>
      <c r="SHR109" s="137"/>
      <c r="SHS109" s="275"/>
      <c r="SHT109" s="272"/>
      <c r="SHU109" s="272"/>
      <c r="SHV109" s="273"/>
      <c r="SHW109" s="274"/>
      <c r="SHX109" s="274"/>
      <c r="SHY109"/>
      <c r="SHZ109"/>
      <c r="SIA109" s="137"/>
      <c r="SIB109" s="275"/>
      <c r="SIC109" s="272"/>
      <c r="SID109" s="272"/>
      <c r="SIE109" s="273"/>
      <c r="SIF109" s="274"/>
      <c r="SIG109" s="274"/>
      <c r="SIH109"/>
      <c r="SII109"/>
      <c r="SIJ109" s="137"/>
      <c r="SIK109" s="275"/>
      <c r="SIL109" s="272"/>
      <c r="SIM109" s="272"/>
      <c r="SIN109" s="273"/>
      <c r="SIO109" s="274"/>
      <c r="SIP109" s="274"/>
      <c r="SIQ109"/>
      <c r="SIR109"/>
      <c r="SIS109" s="137"/>
      <c r="SIT109" s="275"/>
      <c r="SIU109" s="272"/>
      <c r="SIV109" s="272"/>
      <c r="SIW109" s="273"/>
      <c r="SIX109" s="274"/>
      <c r="SIY109" s="274"/>
      <c r="SIZ109"/>
      <c r="SJA109"/>
      <c r="SJB109" s="137"/>
      <c r="SJC109" s="275"/>
      <c r="SJD109" s="272"/>
      <c r="SJE109" s="272"/>
      <c r="SJF109" s="273"/>
      <c r="SJG109" s="274"/>
      <c r="SJH109" s="274"/>
      <c r="SJI109"/>
      <c r="SJJ109"/>
      <c r="SJK109" s="137"/>
      <c r="SJL109" s="275"/>
      <c r="SJM109" s="272"/>
      <c r="SJN109" s="272"/>
      <c r="SJO109" s="273"/>
      <c r="SJP109" s="274"/>
      <c r="SJQ109" s="274"/>
      <c r="SJR109"/>
      <c r="SJS109"/>
      <c r="SJT109" s="137"/>
      <c r="SJU109" s="275"/>
      <c r="SJV109" s="272"/>
      <c r="SJW109" s="272"/>
      <c r="SJX109" s="273"/>
      <c r="SJY109" s="274"/>
      <c r="SJZ109" s="274"/>
      <c r="SKA109"/>
      <c r="SKB109"/>
      <c r="SKC109" s="137"/>
      <c r="SKD109" s="275"/>
      <c r="SKE109" s="272"/>
      <c r="SKF109" s="272"/>
      <c r="SKG109" s="273"/>
      <c r="SKH109" s="274"/>
      <c r="SKI109" s="274"/>
      <c r="SKJ109"/>
      <c r="SKK109"/>
      <c r="SKL109" s="137"/>
      <c r="SKM109" s="275"/>
      <c r="SKN109" s="272"/>
      <c r="SKO109" s="272"/>
      <c r="SKP109" s="273"/>
      <c r="SKQ109" s="274"/>
      <c r="SKR109" s="274"/>
      <c r="SKS109"/>
      <c r="SKT109"/>
      <c r="SKU109" s="137"/>
      <c r="SKV109" s="275"/>
      <c r="SKW109" s="272"/>
      <c r="SKX109" s="272"/>
      <c r="SKY109" s="273"/>
      <c r="SKZ109" s="274"/>
      <c r="SLA109" s="274"/>
      <c r="SLB109"/>
      <c r="SLC109"/>
      <c r="SLD109" s="137"/>
      <c r="SLE109" s="275"/>
      <c r="SLF109" s="272"/>
      <c r="SLG109" s="272"/>
      <c r="SLH109" s="273"/>
      <c r="SLI109" s="274"/>
      <c r="SLJ109" s="274"/>
      <c r="SLK109"/>
      <c r="SLL109"/>
      <c r="SLM109" s="137"/>
      <c r="SLN109" s="275"/>
      <c r="SLO109" s="272"/>
      <c r="SLP109" s="272"/>
      <c r="SLQ109" s="273"/>
      <c r="SLR109" s="274"/>
      <c r="SLS109" s="274"/>
      <c r="SLT109"/>
      <c r="SLU109"/>
      <c r="SLV109" s="137"/>
      <c r="SLW109" s="275"/>
      <c r="SLX109" s="272"/>
      <c r="SLY109" s="272"/>
      <c r="SLZ109" s="273"/>
      <c r="SMA109" s="274"/>
      <c r="SMB109" s="274"/>
      <c r="SMC109"/>
      <c r="SMD109"/>
      <c r="SME109" s="137"/>
      <c r="SMF109" s="275"/>
      <c r="SMG109" s="272"/>
      <c r="SMH109" s="272"/>
      <c r="SMI109" s="273"/>
      <c r="SMJ109" s="274"/>
      <c r="SMK109" s="274"/>
      <c r="SML109"/>
      <c r="SMM109"/>
      <c r="SMN109" s="137"/>
      <c r="SMO109" s="275"/>
      <c r="SMP109" s="272"/>
      <c r="SMQ109" s="272"/>
      <c r="SMR109" s="273"/>
      <c r="SMS109" s="274"/>
      <c r="SMT109" s="274"/>
      <c r="SMU109"/>
      <c r="SMV109"/>
      <c r="SMW109" s="137"/>
      <c r="SMX109" s="275"/>
      <c r="SMY109" s="272"/>
      <c r="SMZ109" s="272"/>
      <c r="SNA109" s="273"/>
      <c r="SNB109" s="274"/>
      <c r="SNC109" s="274"/>
      <c r="SND109"/>
      <c r="SNE109"/>
      <c r="SNF109" s="137"/>
      <c r="SNG109" s="275"/>
      <c r="SNH109" s="272"/>
      <c r="SNI109" s="272"/>
      <c r="SNJ109" s="273"/>
      <c r="SNK109" s="274"/>
      <c r="SNL109" s="274"/>
      <c r="SNM109"/>
      <c r="SNN109"/>
      <c r="SNO109" s="137"/>
      <c r="SNP109" s="275"/>
      <c r="SNQ109" s="272"/>
      <c r="SNR109" s="272"/>
      <c r="SNS109" s="273"/>
      <c r="SNT109" s="274"/>
      <c r="SNU109" s="274"/>
      <c r="SNV109"/>
      <c r="SNW109"/>
      <c r="SNX109" s="137"/>
      <c r="SNY109" s="275"/>
      <c r="SNZ109" s="272"/>
      <c r="SOA109" s="272"/>
      <c r="SOB109" s="273"/>
      <c r="SOC109" s="274"/>
      <c r="SOD109" s="274"/>
      <c r="SOE109"/>
      <c r="SOF109"/>
      <c r="SOG109" s="137"/>
      <c r="SOH109" s="275"/>
      <c r="SOI109" s="272"/>
      <c r="SOJ109" s="272"/>
      <c r="SOK109" s="273"/>
      <c r="SOL109" s="274"/>
      <c r="SOM109" s="274"/>
      <c r="SON109"/>
      <c r="SOO109"/>
      <c r="SOP109" s="137"/>
      <c r="SOQ109" s="275"/>
      <c r="SOR109" s="272"/>
      <c r="SOS109" s="272"/>
      <c r="SOT109" s="273"/>
      <c r="SOU109" s="274"/>
      <c r="SOV109" s="274"/>
      <c r="SOW109"/>
      <c r="SOX109"/>
      <c r="SOY109" s="137"/>
      <c r="SOZ109" s="275"/>
      <c r="SPA109" s="272"/>
      <c r="SPB109" s="272"/>
      <c r="SPC109" s="273"/>
      <c r="SPD109" s="274"/>
      <c r="SPE109" s="274"/>
      <c r="SPF109"/>
      <c r="SPG109"/>
      <c r="SPH109" s="137"/>
      <c r="SPI109" s="275"/>
      <c r="SPJ109" s="272"/>
      <c r="SPK109" s="272"/>
      <c r="SPL109" s="273"/>
      <c r="SPM109" s="274"/>
      <c r="SPN109" s="274"/>
      <c r="SPO109"/>
      <c r="SPP109"/>
      <c r="SPQ109" s="137"/>
      <c r="SPR109" s="275"/>
      <c r="SPS109" s="272"/>
      <c r="SPT109" s="272"/>
      <c r="SPU109" s="273"/>
      <c r="SPV109" s="274"/>
      <c r="SPW109" s="274"/>
      <c r="SPX109"/>
      <c r="SPY109"/>
      <c r="SPZ109" s="137"/>
      <c r="SQA109" s="275"/>
      <c r="SQB109" s="272"/>
      <c r="SQC109" s="272"/>
      <c r="SQD109" s="273"/>
      <c r="SQE109" s="274"/>
      <c r="SQF109" s="274"/>
      <c r="SQG109"/>
      <c r="SQH109"/>
      <c r="SQI109" s="137"/>
      <c r="SQJ109" s="275"/>
      <c r="SQK109" s="272"/>
      <c r="SQL109" s="272"/>
      <c r="SQM109" s="273"/>
      <c r="SQN109" s="274"/>
      <c r="SQO109" s="274"/>
      <c r="SQP109"/>
      <c r="SQQ109"/>
      <c r="SQR109" s="137"/>
      <c r="SQS109" s="275"/>
      <c r="SQT109" s="272"/>
      <c r="SQU109" s="272"/>
      <c r="SQV109" s="273"/>
      <c r="SQW109" s="274"/>
      <c r="SQX109" s="274"/>
      <c r="SQY109"/>
      <c r="SQZ109"/>
      <c r="SRA109" s="137"/>
      <c r="SRB109" s="275"/>
      <c r="SRC109" s="272"/>
      <c r="SRD109" s="272"/>
      <c r="SRE109" s="273"/>
      <c r="SRF109" s="274"/>
      <c r="SRG109" s="274"/>
      <c r="SRH109"/>
      <c r="SRI109"/>
      <c r="SRJ109" s="137"/>
      <c r="SRK109" s="275"/>
      <c r="SRL109" s="272"/>
      <c r="SRM109" s="272"/>
      <c r="SRN109" s="273"/>
      <c r="SRO109" s="274"/>
      <c r="SRP109" s="274"/>
      <c r="SRQ109"/>
      <c r="SRR109"/>
      <c r="SRS109" s="137"/>
      <c r="SRT109" s="275"/>
      <c r="SRU109" s="272"/>
      <c r="SRV109" s="272"/>
      <c r="SRW109" s="273"/>
      <c r="SRX109" s="274"/>
      <c r="SRY109" s="274"/>
      <c r="SRZ109"/>
      <c r="SSA109"/>
      <c r="SSB109" s="137"/>
      <c r="SSC109" s="275"/>
      <c r="SSD109" s="272"/>
      <c r="SSE109" s="272"/>
      <c r="SSF109" s="273"/>
      <c r="SSG109" s="274"/>
      <c r="SSH109" s="274"/>
      <c r="SSI109"/>
      <c r="SSJ109"/>
      <c r="SSK109" s="137"/>
      <c r="SSL109" s="275"/>
      <c r="SSM109" s="272"/>
      <c r="SSN109" s="272"/>
      <c r="SSO109" s="273"/>
      <c r="SSP109" s="274"/>
      <c r="SSQ109" s="274"/>
      <c r="SSR109"/>
      <c r="SSS109"/>
      <c r="SST109" s="137"/>
      <c r="SSU109" s="275"/>
      <c r="SSV109" s="272"/>
      <c r="SSW109" s="272"/>
      <c r="SSX109" s="273"/>
      <c r="SSY109" s="274"/>
      <c r="SSZ109" s="274"/>
      <c r="STA109"/>
      <c r="STB109"/>
      <c r="STC109" s="137"/>
      <c r="STD109" s="275"/>
      <c r="STE109" s="272"/>
      <c r="STF109" s="272"/>
      <c r="STG109" s="273"/>
      <c r="STH109" s="274"/>
      <c r="STI109" s="274"/>
      <c r="STJ109"/>
      <c r="STK109"/>
      <c r="STL109" s="137"/>
      <c r="STM109" s="275"/>
      <c r="STN109" s="272"/>
      <c r="STO109" s="272"/>
      <c r="STP109" s="273"/>
      <c r="STQ109" s="274"/>
      <c r="STR109" s="274"/>
      <c r="STS109"/>
      <c r="STT109"/>
      <c r="STU109" s="137"/>
      <c r="STV109" s="275"/>
      <c r="STW109" s="272"/>
      <c r="STX109" s="272"/>
      <c r="STY109" s="273"/>
      <c r="STZ109" s="274"/>
      <c r="SUA109" s="274"/>
      <c r="SUB109"/>
      <c r="SUC109"/>
      <c r="SUD109" s="137"/>
      <c r="SUE109" s="275"/>
      <c r="SUF109" s="272"/>
      <c r="SUG109" s="272"/>
      <c r="SUH109" s="273"/>
      <c r="SUI109" s="274"/>
      <c r="SUJ109" s="274"/>
      <c r="SUK109"/>
      <c r="SUL109"/>
      <c r="SUM109" s="137"/>
      <c r="SUN109" s="275"/>
      <c r="SUO109" s="272"/>
      <c r="SUP109" s="272"/>
      <c r="SUQ109" s="273"/>
      <c r="SUR109" s="274"/>
      <c r="SUS109" s="274"/>
      <c r="SUT109"/>
      <c r="SUU109"/>
      <c r="SUV109" s="137"/>
      <c r="SUW109" s="275"/>
      <c r="SUX109" s="272"/>
      <c r="SUY109" s="272"/>
      <c r="SUZ109" s="273"/>
      <c r="SVA109" s="274"/>
      <c r="SVB109" s="274"/>
      <c r="SVC109"/>
      <c r="SVD109"/>
      <c r="SVE109" s="137"/>
      <c r="SVF109" s="275"/>
      <c r="SVG109" s="272"/>
      <c r="SVH109" s="272"/>
      <c r="SVI109" s="273"/>
      <c r="SVJ109" s="274"/>
      <c r="SVK109" s="274"/>
      <c r="SVL109"/>
      <c r="SVM109"/>
      <c r="SVN109" s="137"/>
      <c r="SVO109" s="275"/>
      <c r="SVP109" s="272"/>
      <c r="SVQ109" s="272"/>
      <c r="SVR109" s="273"/>
      <c r="SVS109" s="274"/>
      <c r="SVT109" s="274"/>
      <c r="SVU109"/>
      <c r="SVV109"/>
      <c r="SVW109" s="137"/>
      <c r="SVX109" s="275"/>
      <c r="SVY109" s="272"/>
      <c r="SVZ109" s="272"/>
      <c r="SWA109" s="273"/>
      <c r="SWB109" s="274"/>
      <c r="SWC109" s="274"/>
      <c r="SWD109"/>
      <c r="SWE109"/>
      <c r="SWF109" s="137"/>
      <c r="SWG109" s="275"/>
      <c r="SWH109" s="272"/>
      <c r="SWI109" s="272"/>
      <c r="SWJ109" s="273"/>
      <c r="SWK109" s="274"/>
      <c r="SWL109" s="274"/>
      <c r="SWM109"/>
      <c r="SWN109"/>
      <c r="SWO109" s="137"/>
      <c r="SWP109" s="275"/>
      <c r="SWQ109" s="272"/>
      <c r="SWR109" s="272"/>
      <c r="SWS109" s="273"/>
      <c r="SWT109" s="274"/>
      <c r="SWU109" s="274"/>
      <c r="SWV109"/>
      <c r="SWW109"/>
      <c r="SWX109" s="137"/>
      <c r="SWY109" s="275"/>
      <c r="SWZ109" s="272"/>
      <c r="SXA109" s="272"/>
      <c r="SXB109" s="273"/>
      <c r="SXC109" s="274"/>
      <c r="SXD109" s="274"/>
      <c r="SXE109"/>
      <c r="SXF109"/>
      <c r="SXG109" s="137"/>
      <c r="SXH109" s="275"/>
      <c r="SXI109" s="272"/>
      <c r="SXJ109" s="272"/>
      <c r="SXK109" s="273"/>
      <c r="SXL109" s="274"/>
      <c r="SXM109" s="274"/>
      <c r="SXN109"/>
      <c r="SXO109"/>
      <c r="SXP109" s="137"/>
      <c r="SXQ109" s="275"/>
      <c r="SXR109" s="272"/>
      <c r="SXS109" s="272"/>
      <c r="SXT109" s="273"/>
      <c r="SXU109" s="274"/>
      <c r="SXV109" s="274"/>
      <c r="SXW109"/>
      <c r="SXX109"/>
      <c r="SXY109" s="137"/>
      <c r="SXZ109" s="275"/>
      <c r="SYA109" s="272"/>
      <c r="SYB109" s="272"/>
      <c r="SYC109" s="273"/>
      <c r="SYD109" s="274"/>
      <c r="SYE109" s="274"/>
      <c r="SYF109"/>
      <c r="SYG109"/>
      <c r="SYH109" s="137"/>
      <c r="SYI109" s="275"/>
      <c r="SYJ109" s="272"/>
      <c r="SYK109" s="272"/>
      <c r="SYL109" s="273"/>
      <c r="SYM109" s="274"/>
      <c r="SYN109" s="274"/>
      <c r="SYO109"/>
      <c r="SYP109"/>
      <c r="SYQ109" s="137"/>
      <c r="SYR109" s="275"/>
      <c r="SYS109" s="272"/>
      <c r="SYT109" s="272"/>
      <c r="SYU109" s="273"/>
      <c r="SYV109" s="274"/>
      <c r="SYW109" s="274"/>
      <c r="SYX109"/>
      <c r="SYY109"/>
      <c r="SYZ109" s="137"/>
      <c r="SZA109" s="275"/>
      <c r="SZB109" s="272"/>
      <c r="SZC109" s="272"/>
      <c r="SZD109" s="273"/>
      <c r="SZE109" s="274"/>
      <c r="SZF109" s="274"/>
      <c r="SZG109"/>
      <c r="SZH109"/>
      <c r="SZI109" s="137"/>
      <c r="SZJ109" s="275"/>
      <c r="SZK109" s="272"/>
      <c r="SZL109" s="272"/>
      <c r="SZM109" s="273"/>
      <c r="SZN109" s="274"/>
      <c r="SZO109" s="274"/>
      <c r="SZP109"/>
      <c r="SZQ109"/>
      <c r="SZR109" s="137"/>
      <c r="SZS109" s="275"/>
      <c r="SZT109" s="272"/>
      <c r="SZU109" s="272"/>
      <c r="SZV109" s="273"/>
      <c r="SZW109" s="274"/>
      <c r="SZX109" s="274"/>
      <c r="SZY109"/>
      <c r="SZZ109"/>
      <c r="TAA109" s="137"/>
      <c r="TAB109" s="275"/>
      <c r="TAC109" s="272"/>
      <c r="TAD109" s="272"/>
      <c r="TAE109" s="273"/>
      <c r="TAF109" s="274"/>
      <c r="TAG109" s="274"/>
      <c r="TAH109"/>
      <c r="TAI109"/>
      <c r="TAJ109" s="137"/>
      <c r="TAK109" s="275"/>
      <c r="TAL109" s="272"/>
      <c r="TAM109" s="272"/>
      <c r="TAN109" s="273"/>
      <c r="TAO109" s="274"/>
      <c r="TAP109" s="274"/>
      <c r="TAQ109"/>
      <c r="TAR109"/>
      <c r="TAS109" s="137"/>
      <c r="TAT109" s="275"/>
      <c r="TAU109" s="272"/>
      <c r="TAV109" s="272"/>
      <c r="TAW109" s="273"/>
      <c r="TAX109" s="274"/>
      <c r="TAY109" s="274"/>
      <c r="TAZ109"/>
      <c r="TBA109"/>
      <c r="TBB109" s="137"/>
      <c r="TBC109" s="275"/>
      <c r="TBD109" s="272"/>
      <c r="TBE109" s="272"/>
      <c r="TBF109" s="273"/>
      <c r="TBG109" s="274"/>
      <c r="TBH109" s="274"/>
      <c r="TBI109"/>
      <c r="TBJ109"/>
      <c r="TBK109" s="137"/>
      <c r="TBL109" s="275"/>
      <c r="TBM109" s="272"/>
      <c r="TBN109" s="272"/>
      <c r="TBO109" s="273"/>
      <c r="TBP109" s="274"/>
      <c r="TBQ109" s="274"/>
      <c r="TBR109"/>
      <c r="TBS109"/>
      <c r="TBT109" s="137"/>
      <c r="TBU109" s="275"/>
      <c r="TBV109" s="272"/>
      <c r="TBW109" s="272"/>
      <c r="TBX109" s="273"/>
      <c r="TBY109" s="274"/>
      <c r="TBZ109" s="274"/>
      <c r="TCA109"/>
      <c r="TCB109"/>
      <c r="TCC109" s="137"/>
      <c r="TCD109" s="275"/>
      <c r="TCE109" s="272"/>
      <c r="TCF109" s="272"/>
      <c r="TCG109" s="273"/>
      <c r="TCH109" s="274"/>
      <c r="TCI109" s="274"/>
      <c r="TCJ109"/>
      <c r="TCK109"/>
      <c r="TCL109" s="137"/>
      <c r="TCM109" s="275"/>
      <c r="TCN109" s="272"/>
      <c r="TCO109" s="272"/>
      <c r="TCP109" s="273"/>
      <c r="TCQ109" s="274"/>
      <c r="TCR109" s="274"/>
      <c r="TCS109"/>
      <c r="TCT109"/>
      <c r="TCU109" s="137"/>
      <c r="TCV109" s="275"/>
      <c r="TCW109" s="272"/>
      <c r="TCX109" s="272"/>
      <c r="TCY109" s="273"/>
      <c r="TCZ109" s="274"/>
      <c r="TDA109" s="274"/>
      <c r="TDB109"/>
      <c r="TDC109"/>
      <c r="TDD109" s="137"/>
      <c r="TDE109" s="275"/>
      <c r="TDF109" s="272"/>
      <c r="TDG109" s="272"/>
      <c r="TDH109" s="273"/>
      <c r="TDI109" s="274"/>
      <c r="TDJ109" s="274"/>
      <c r="TDK109"/>
      <c r="TDL109"/>
      <c r="TDM109" s="137"/>
      <c r="TDN109" s="275"/>
      <c r="TDO109" s="272"/>
      <c r="TDP109" s="272"/>
      <c r="TDQ109" s="273"/>
      <c r="TDR109" s="274"/>
      <c r="TDS109" s="274"/>
      <c r="TDT109"/>
      <c r="TDU109"/>
      <c r="TDV109" s="137"/>
      <c r="TDW109" s="275"/>
      <c r="TDX109" s="272"/>
      <c r="TDY109" s="272"/>
      <c r="TDZ109" s="273"/>
      <c r="TEA109" s="274"/>
      <c r="TEB109" s="274"/>
      <c r="TEC109"/>
      <c r="TED109"/>
      <c r="TEE109" s="137"/>
      <c r="TEF109" s="275"/>
      <c r="TEG109" s="272"/>
      <c r="TEH109" s="272"/>
      <c r="TEI109" s="273"/>
      <c r="TEJ109" s="274"/>
      <c r="TEK109" s="274"/>
      <c r="TEL109"/>
      <c r="TEM109"/>
      <c r="TEN109" s="137"/>
      <c r="TEO109" s="275"/>
      <c r="TEP109" s="272"/>
      <c r="TEQ109" s="272"/>
      <c r="TER109" s="273"/>
      <c r="TES109" s="274"/>
      <c r="TET109" s="274"/>
      <c r="TEU109"/>
      <c r="TEV109"/>
      <c r="TEW109" s="137"/>
      <c r="TEX109" s="275"/>
      <c r="TEY109" s="272"/>
      <c r="TEZ109" s="272"/>
      <c r="TFA109" s="273"/>
      <c r="TFB109" s="274"/>
      <c r="TFC109" s="274"/>
      <c r="TFD109"/>
      <c r="TFE109"/>
      <c r="TFF109" s="137"/>
      <c r="TFG109" s="275"/>
      <c r="TFH109" s="272"/>
      <c r="TFI109" s="272"/>
      <c r="TFJ109" s="273"/>
      <c r="TFK109" s="274"/>
      <c r="TFL109" s="274"/>
      <c r="TFM109"/>
      <c r="TFN109"/>
      <c r="TFO109" s="137"/>
      <c r="TFP109" s="275"/>
      <c r="TFQ109" s="272"/>
      <c r="TFR109" s="272"/>
      <c r="TFS109" s="273"/>
      <c r="TFT109" s="274"/>
      <c r="TFU109" s="274"/>
      <c r="TFV109"/>
      <c r="TFW109"/>
      <c r="TFX109" s="137"/>
      <c r="TFY109" s="275"/>
      <c r="TFZ109" s="272"/>
      <c r="TGA109" s="272"/>
      <c r="TGB109" s="273"/>
      <c r="TGC109" s="274"/>
      <c r="TGD109" s="274"/>
      <c r="TGE109"/>
      <c r="TGF109"/>
      <c r="TGG109" s="137"/>
      <c r="TGH109" s="275"/>
      <c r="TGI109" s="272"/>
      <c r="TGJ109" s="272"/>
      <c r="TGK109" s="273"/>
      <c r="TGL109" s="274"/>
      <c r="TGM109" s="274"/>
      <c r="TGN109"/>
      <c r="TGO109"/>
      <c r="TGP109" s="137"/>
      <c r="TGQ109" s="275"/>
      <c r="TGR109" s="272"/>
      <c r="TGS109" s="272"/>
      <c r="TGT109" s="273"/>
      <c r="TGU109" s="274"/>
      <c r="TGV109" s="274"/>
      <c r="TGW109"/>
      <c r="TGX109"/>
      <c r="TGY109" s="137"/>
      <c r="TGZ109" s="275"/>
      <c r="THA109" s="272"/>
      <c r="THB109" s="272"/>
      <c r="THC109" s="273"/>
      <c r="THD109" s="274"/>
      <c r="THE109" s="274"/>
      <c r="THF109"/>
      <c r="THG109"/>
      <c r="THH109" s="137"/>
      <c r="THI109" s="275"/>
      <c r="THJ109" s="272"/>
      <c r="THK109" s="272"/>
      <c r="THL109" s="273"/>
      <c r="THM109" s="274"/>
      <c r="THN109" s="274"/>
      <c r="THO109"/>
      <c r="THP109"/>
      <c r="THQ109" s="137"/>
      <c r="THR109" s="275"/>
      <c r="THS109" s="272"/>
      <c r="THT109" s="272"/>
      <c r="THU109" s="273"/>
      <c r="THV109" s="274"/>
      <c r="THW109" s="274"/>
      <c r="THX109"/>
      <c r="THY109"/>
      <c r="THZ109" s="137"/>
      <c r="TIA109" s="275"/>
      <c r="TIB109" s="272"/>
      <c r="TIC109" s="272"/>
      <c r="TID109" s="273"/>
      <c r="TIE109" s="274"/>
      <c r="TIF109" s="274"/>
      <c r="TIG109"/>
      <c r="TIH109"/>
      <c r="TII109" s="137"/>
      <c r="TIJ109" s="275"/>
      <c r="TIK109" s="272"/>
      <c r="TIL109" s="272"/>
      <c r="TIM109" s="273"/>
      <c r="TIN109" s="274"/>
      <c r="TIO109" s="274"/>
      <c r="TIP109"/>
      <c r="TIQ109"/>
      <c r="TIR109" s="137"/>
      <c r="TIS109" s="275"/>
      <c r="TIT109" s="272"/>
      <c r="TIU109" s="272"/>
      <c r="TIV109" s="273"/>
      <c r="TIW109" s="274"/>
      <c r="TIX109" s="274"/>
      <c r="TIY109"/>
      <c r="TIZ109"/>
      <c r="TJA109" s="137"/>
      <c r="TJB109" s="275"/>
      <c r="TJC109" s="272"/>
      <c r="TJD109" s="272"/>
      <c r="TJE109" s="273"/>
      <c r="TJF109" s="274"/>
      <c r="TJG109" s="274"/>
      <c r="TJH109"/>
      <c r="TJI109"/>
      <c r="TJJ109" s="137"/>
      <c r="TJK109" s="275"/>
      <c r="TJL109" s="272"/>
      <c r="TJM109" s="272"/>
      <c r="TJN109" s="273"/>
      <c r="TJO109" s="274"/>
      <c r="TJP109" s="274"/>
      <c r="TJQ109"/>
      <c r="TJR109"/>
      <c r="TJS109" s="137"/>
      <c r="TJT109" s="275"/>
      <c r="TJU109" s="272"/>
      <c r="TJV109" s="272"/>
      <c r="TJW109" s="273"/>
      <c r="TJX109" s="274"/>
      <c r="TJY109" s="274"/>
      <c r="TJZ109"/>
      <c r="TKA109"/>
      <c r="TKB109" s="137"/>
      <c r="TKC109" s="275"/>
      <c r="TKD109" s="272"/>
      <c r="TKE109" s="272"/>
      <c r="TKF109" s="273"/>
      <c r="TKG109" s="274"/>
      <c r="TKH109" s="274"/>
      <c r="TKI109"/>
      <c r="TKJ109"/>
      <c r="TKK109" s="137"/>
      <c r="TKL109" s="275"/>
      <c r="TKM109" s="272"/>
      <c r="TKN109" s="272"/>
      <c r="TKO109" s="273"/>
      <c r="TKP109" s="274"/>
      <c r="TKQ109" s="274"/>
      <c r="TKR109"/>
      <c r="TKS109"/>
      <c r="TKT109" s="137"/>
      <c r="TKU109" s="275"/>
      <c r="TKV109" s="272"/>
      <c r="TKW109" s="272"/>
      <c r="TKX109" s="273"/>
      <c r="TKY109" s="274"/>
      <c r="TKZ109" s="274"/>
      <c r="TLA109"/>
      <c r="TLB109"/>
      <c r="TLC109" s="137"/>
      <c r="TLD109" s="275"/>
      <c r="TLE109" s="272"/>
      <c r="TLF109" s="272"/>
      <c r="TLG109" s="273"/>
      <c r="TLH109" s="274"/>
      <c r="TLI109" s="274"/>
      <c r="TLJ109"/>
      <c r="TLK109"/>
      <c r="TLL109" s="137"/>
      <c r="TLM109" s="275"/>
      <c r="TLN109" s="272"/>
      <c r="TLO109" s="272"/>
      <c r="TLP109" s="273"/>
      <c r="TLQ109" s="274"/>
      <c r="TLR109" s="274"/>
      <c r="TLS109"/>
      <c r="TLT109"/>
      <c r="TLU109" s="137"/>
      <c r="TLV109" s="275"/>
      <c r="TLW109" s="272"/>
      <c r="TLX109" s="272"/>
      <c r="TLY109" s="273"/>
      <c r="TLZ109" s="274"/>
      <c r="TMA109" s="274"/>
      <c r="TMB109"/>
      <c r="TMC109"/>
      <c r="TMD109" s="137"/>
      <c r="TME109" s="275"/>
      <c r="TMF109" s="272"/>
      <c r="TMG109" s="272"/>
      <c r="TMH109" s="273"/>
      <c r="TMI109" s="274"/>
      <c r="TMJ109" s="274"/>
      <c r="TMK109"/>
      <c r="TML109"/>
      <c r="TMM109" s="137"/>
      <c r="TMN109" s="275"/>
      <c r="TMO109" s="272"/>
      <c r="TMP109" s="272"/>
      <c r="TMQ109" s="273"/>
      <c r="TMR109" s="274"/>
      <c r="TMS109" s="274"/>
      <c r="TMT109"/>
      <c r="TMU109"/>
      <c r="TMV109" s="137"/>
      <c r="TMW109" s="275"/>
      <c r="TMX109" s="272"/>
      <c r="TMY109" s="272"/>
      <c r="TMZ109" s="273"/>
      <c r="TNA109" s="274"/>
      <c r="TNB109" s="274"/>
      <c r="TNC109"/>
      <c r="TND109"/>
      <c r="TNE109" s="137"/>
      <c r="TNF109" s="275"/>
      <c r="TNG109" s="272"/>
      <c r="TNH109" s="272"/>
      <c r="TNI109" s="273"/>
      <c r="TNJ109" s="274"/>
      <c r="TNK109" s="274"/>
      <c r="TNL109"/>
      <c r="TNM109"/>
      <c r="TNN109" s="137"/>
      <c r="TNO109" s="275"/>
      <c r="TNP109" s="272"/>
      <c r="TNQ109" s="272"/>
      <c r="TNR109" s="273"/>
      <c r="TNS109" s="274"/>
      <c r="TNT109" s="274"/>
      <c r="TNU109"/>
      <c r="TNV109"/>
      <c r="TNW109" s="137"/>
      <c r="TNX109" s="275"/>
      <c r="TNY109" s="272"/>
      <c r="TNZ109" s="272"/>
      <c r="TOA109" s="273"/>
      <c r="TOB109" s="274"/>
      <c r="TOC109" s="274"/>
      <c r="TOD109"/>
      <c r="TOE109"/>
      <c r="TOF109" s="137"/>
      <c r="TOG109" s="275"/>
      <c r="TOH109" s="272"/>
      <c r="TOI109" s="272"/>
      <c r="TOJ109" s="273"/>
      <c r="TOK109" s="274"/>
      <c r="TOL109" s="274"/>
      <c r="TOM109"/>
      <c r="TON109"/>
      <c r="TOO109" s="137"/>
      <c r="TOP109" s="275"/>
      <c r="TOQ109" s="272"/>
      <c r="TOR109" s="272"/>
      <c r="TOS109" s="273"/>
      <c r="TOT109" s="274"/>
      <c r="TOU109" s="274"/>
      <c r="TOV109"/>
      <c r="TOW109"/>
      <c r="TOX109" s="137"/>
      <c r="TOY109" s="275"/>
      <c r="TOZ109" s="272"/>
      <c r="TPA109" s="272"/>
      <c r="TPB109" s="273"/>
      <c r="TPC109" s="274"/>
      <c r="TPD109" s="274"/>
      <c r="TPE109"/>
      <c r="TPF109"/>
      <c r="TPG109" s="137"/>
      <c r="TPH109" s="275"/>
      <c r="TPI109" s="272"/>
      <c r="TPJ109" s="272"/>
      <c r="TPK109" s="273"/>
      <c r="TPL109" s="274"/>
      <c r="TPM109" s="274"/>
      <c r="TPN109"/>
      <c r="TPO109"/>
      <c r="TPP109" s="137"/>
      <c r="TPQ109" s="275"/>
      <c r="TPR109" s="272"/>
      <c r="TPS109" s="272"/>
      <c r="TPT109" s="273"/>
      <c r="TPU109" s="274"/>
      <c r="TPV109" s="274"/>
      <c r="TPW109"/>
      <c r="TPX109"/>
      <c r="TPY109" s="137"/>
      <c r="TPZ109" s="275"/>
      <c r="TQA109" s="272"/>
      <c r="TQB109" s="272"/>
      <c r="TQC109" s="273"/>
      <c r="TQD109" s="274"/>
      <c r="TQE109" s="274"/>
      <c r="TQF109"/>
      <c r="TQG109"/>
      <c r="TQH109" s="137"/>
      <c r="TQI109" s="275"/>
      <c r="TQJ109" s="272"/>
      <c r="TQK109" s="272"/>
      <c r="TQL109" s="273"/>
      <c r="TQM109" s="274"/>
      <c r="TQN109" s="274"/>
      <c r="TQO109"/>
      <c r="TQP109"/>
      <c r="TQQ109" s="137"/>
      <c r="TQR109" s="275"/>
      <c r="TQS109" s="272"/>
      <c r="TQT109" s="272"/>
      <c r="TQU109" s="273"/>
      <c r="TQV109" s="274"/>
      <c r="TQW109" s="274"/>
      <c r="TQX109"/>
      <c r="TQY109"/>
      <c r="TQZ109" s="137"/>
      <c r="TRA109" s="275"/>
      <c r="TRB109" s="272"/>
      <c r="TRC109" s="272"/>
      <c r="TRD109" s="273"/>
      <c r="TRE109" s="274"/>
      <c r="TRF109" s="274"/>
      <c r="TRG109"/>
      <c r="TRH109"/>
      <c r="TRI109" s="137"/>
      <c r="TRJ109" s="275"/>
      <c r="TRK109" s="272"/>
      <c r="TRL109" s="272"/>
      <c r="TRM109" s="273"/>
      <c r="TRN109" s="274"/>
      <c r="TRO109" s="274"/>
      <c r="TRP109"/>
      <c r="TRQ109"/>
      <c r="TRR109" s="137"/>
      <c r="TRS109" s="275"/>
      <c r="TRT109" s="272"/>
      <c r="TRU109" s="272"/>
      <c r="TRV109" s="273"/>
      <c r="TRW109" s="274"/>
      <c r="TRX109" s="274"/>
      <c r="TRY109"/>
      <c r="TRZ109"/>
      <c r="TSA109" s="137"/>
      <c r="TSB109" s="275"/>
      <c r="TSC109" s="272"/>
      <c r="TSD109" s="272"/>
      <c r="TSE109" s="273"/>
      <c r="TSF109" s="274"/>
      <c r="TSG109" s="274"/>
      <c r="TSH109"/>
      <c r="TSI109"/>
      <c r="TSJ109" s="137"/>
      <c r="TSK109" s="275"/>
      <c r="TSL109" s="272"/>
      <c r="TSM109" s="272"/>
      <c r="TSN109" s="273"/>
      <c r="TSO109" s="274"/>
      <c r="TSP109" s="274"/>
      <c r="TSQ109"/>
      <c r="TSR109"/>
      <c r="TSS109" s="137"/>
      <c r="TST109" s="275"/>
      <c r="TSU109" s="272"/>
      <c r="TSV109" s="272"/>
      <c r="TSW109" s="273"/>
      <c r="TSX109" s="274"/>
      <c r="TSY109" s="274"/>
      <c r="TSZ109"/>
      <c r="TTA109"/>
      <c r="TTB109" s="137"/>
      <c r="TTC109" s="275"/>
      <c r="TTD109" s="272"/>
      <c r="TTE109" s="272"/>
      <c r="TTF109" s="273"/>
      <c r="TTG109" s="274"/>
      <c r="TTH109" s="274"/>
      <c r="TTI109"/>
      <c r="TTJ109"/>
      <c r="TTK109" s="137"/>
      <c r="TTL109" s="275"/>
      <c r="TTM109" s="272"/>
      <c r="TTN109" s="272"/>
      <c r="TTO109" s="273"/>
      <c r="TTP109" s="274"/>
      <c r="TTQ109" s="274"/>
      <c r="TTR109"/>
      <c r="TTS109"/>
      <c r="TTT109" s="137"/>
      <c r="TTU109" s="275"/>
      <c r="TTV109" s="272"/>
      <c r="TTW109" s="272"/>
      <c r="TTX109" s="273"/>
      <c r="TTY109" s="274"/>
      <c r="TTZ109" s="274"/>
      <c r="TUA109"/>
      <c r="TUB109"/>
      <c r="TUC109" s="137"/>
      <c r="TUD109" s="275"/>
      <c r="TUE109" s="272"/>
      <c r="TUF109" s="272"/>
      <c r="TUG109" s="273"/>
      <c r="TUH109" s="274"/>
      <c r="TUI109" s="274"/>
      <c r="TUJ109"/>
      <c r="TUK109"/>
      <c r="TUL109" s="137"/>
      <c r="TUM109" s="275"/>
      <c r="TUN109" s="272"/>
      <c r="TUO109" s="272"/>
      <c r="TUP109" s="273"/>
      <c r="TUQ109" s="274"/>
      <c r="TUR109" s="274"/>
      <c r="TUS109"/>
      <c r="TUT109"/>
      <c r="TUU109" s="137"/>
      <c r="TUV109" s="275"/>
      <c r="TUW109" s="272"/>
      <c r="TUX109" s="272"/>
      <c r="TUY109" s="273"/>
      <c r="TUZ109" s="274"/>
      <c r="TVA109" s="274"/>
      <c r="TVB109"/>
      <c r="TVC109"/>
      <c r="TVD109" s="137"/>
      <c r="TVE109" s="275"/>
      <c r="TVF109" s="272"/>
      <c r="TVG109" s="272"/>
      <c r="TVH109" s="273"/>
      <c r="TVI109" s="274"/>
      <c r="TVJ109" s="274"/>
      <c r="TVK109"/>
      <c r="TVL109"/>
      <c r="TVM109" s="137"/>
      <c r="TVN109" s="275"/>
      <c r="TVO109" s="272"/>
      <c r="TVP109" s="272"/>
      <c r="TVQ109" s="273"/>
      <c r="TVR109" s="274"/>
      <c r="TVS109" s="274"/>
      <c r="TVT109"/>
      <c r="TVU109"/>
      <c r="TVV109" s="137"/>
      <c r="TVW109" s="275"/>
      <c r="TVX109" s="272"/>
      <c r="TVY109" s="272"/>
      <c r="TVZ109" s="273"/>
      <c r="TWA109" s="274"/>
      <c r="TWB109" s="274"/>
      <c r="TWC109"/>
      <c r="TWD109"/>
      <c r="TWE109" s="137"/>
      <c r="TWF109" s="275"/>
      <c r="TWG109" s="272"/>
      <c r="TWH109" s="272"/>
      <c r="TWI109" s="273"/>
      <c r="TWJ109" s="274"/>
      <c r="TWK109" s="274"/>
      <c r="TWL109"/>
      <c r="TWM109"/>
      <c r="TWN109" s="137"/>
      <c r="TWO109" s="275"/>
      <c r="TWP109" s="272"/>
      <c r="TWQ109" s="272"/>
      <c r="TWR109" s="273"/>
      <c r="TWS109" s="274"/>
      <c r="TWT109" s="274"/>
      <c r="TWU109"/>
      <c r="TWV109"/>
      <c r="TWW109" s="137"/>
      <c r="TWX109" s="275"/>
      <c r="TWY109" s="272"/>
      <c r="TWZ109" s="272"/>
      <c r="TXA109" s="273"/>
      <c r="TXB109" s="274"/>
      <c r="TXC109" s="274"/>
      <c r="TXD109"/>
      <c r="TXE109"/>
      <c r="TXF109" s="137"/>
      <c r="TXG109" s="275"/>
      <c r="TXH109" s="272"/>
      <c r="TXI109" s="272"/>
      <c r="TXJ109" s="273"/>
      <c r="TXK109" s="274"/>
      <c r="TXL109" s="274"/>
      <c r="TXM109"/>
      <c r="TXN109"/>
      <c r="TXO109" s="137"/>
      <c r="TXP109" s="275"/>
      <c r="TXQ109" s="272"/>
      <c r="TXR109" s="272"/>
      <c r="TXS109" s="273"/>
      <c r="TXT109" s="274"/>
      <c r="TXU109" s="274"/>
      <c r="TXV109"/>
      <c r="TXW109"/>
      <c r="TXX109" s="137"/>
      <c r="TXY109" s="275"/>
      <c r="TXZ109" s="272"/>
      <c r="TYA109" s="272"/>
      <c r="TYB109" s="273"/>
      <c r="TYC109" s="274"/>
      <c r="TYD109" s="274"/>
      <c r="TYE109"/>
      <c r="TYF109"/>
      <c r="TYG109" s="137"/>
      <c r="TYH109" s="275"/>
      <c r="TYI109" s="272"/>
      <c r="TYJ109" s="272"/>
      <c r="TYK109" s="273"/>
      <c r="TYL109" s="274"/>
      <c r="TYM109" s="274"/>
      <c r="TYN109"/>
      <c r="TYO109"/>
      <c r="TYP109" s="137"/>
      <c r="TYQ109" s="275"/>
      <c r="TYR109" s="272"/>
      <c r="TYS109" s="272"/>
      <c r="TYT109" s="273"/>
      <c r="TYU109" s="274"/>
      <c r="TYV109" s="274"/>
      <c r="TYW109"/>
      <c r="TYX109"/>
      <c r="TYY109" s="137"/>
      <c r="TYZ109" s="275"/>
      <c r="TZA109" s="272"/>
      <c r="TZB109" s="272"/>
      <c r="TZC109" s="273"/>
      <c r="TZD109" s="274"/>
      <c r="TZE109" s="274"/>
      <c r="TZF109"/>
      <c r="TZG109"/>
      <c r="TZH109" s="137"/>
      <c r="TZI109" s="275"/>
      <c r="TZJ109" s="272"/>
      <c r="TZK109" s="272"/>
      <c r="TZL109" s="273"/>
      <c r="TZM109" s="274"/>
      <c r="TZN109" s="274"/>
      <c r="TZO109"/>
      <c r="TZP109"/>
      <c r="TZQ109" s="137"/>
      <c r="TZR109" s="275"/>
      <c r="TZS109" s="272"/>
      <c r="TZT109" s="272"/>
      <c r="TZU109" s="273"/>
      <c r="TZV109" s="274"/>
      <c r="TZW109" s="274"/>
      <c r="TZX109"/>
      <c r="TZY109"/>
      <c r="TZZ109" s="137"/>
      <c r="UAA109" s="275"/>
      <c r="UAB109" s="272"/>
      <c r="UAC109" s="272"/>
      <c r="UAD109" s="273"/>
      <c r="UAE109" s="274"/>
      <c r="UAF109" s="274"/>
      <c r="UAG109"/>
      <c r="UAH109"/>
      <c r="UAI109" s="137"/>
      <c r="UAJ109" s="275"/>
      <c r="UAK109" s="272"/>
      <c r="UAL109" s="272"/>
      <c r="UAM109" s="273"/>
      <c r="UAN109" s="274"/>
      <c r="UAO109" s="274"/>
      <c r="UAP109"/>
      <c r="UAQ109"/>
      <c r="UAR109" s="137"/>
      <c r="UAS109" s="275"/>
      <c r="UAT109" s="272"/>
      <c r="UAU109" s="272"/>
      <c r="UAV109" s="273"/>
      <c r="UAW109" s="274"/>
      <c r="UAX109" s="274"/>
      <c r="UAY109"/>
      <c r="UAZ109"/>
      <c r="UBA109" s="137"/>
      <c r="UBB109" s="275"/>
      <c r="UBC109" s="272"/>
      <c r="UBD109" s="272"/>
      <c r="UBE109" s="273"/>
      <c r="UBF109" s="274"/>
      <c r="UBG109" s="274"/>
      <c r="UBH109"/>
      <c r="UBI109"/>
      <c r="UBJ109" s="137"/>
      <c r="UBK109" s="275"/>
      <c r="UBL109" s="272"/>
      <c r="UBM109" s="272"/>
      <c r="UBN109" s="273"/>
      <c r="UBO109" s="274"/>
      <c r="UBP109" s="274"/>
      <c r="UBQ109"/>
      <c r="UBR109"/>
      <c r="UBS109" s="137"/>
      <c r="UBT109" s="275"/>
      <c r="UBU109" s="272"/>
      <c r="UBV109" s="272"/>
      <c r="UBW109" s="273"/>
      <c r="UBX109" s="274"/>
      <c r="UBY109" s="274"/>
      <c r="UBZ109"/>
      <c r="UCA109"/>
      <c r="UCB109" s="137"/>
      <c r="UCC109" s="275"/>
      <c r="UCD109" s="272"/>
      <c r="UCE109" s="272"/>
      <c r="UCF109" s="273"/>
      <c r="UCG109" s="274"/>
      <c r="UCH109" s="274"/>
      <c r="UCI109"/>
      <c r="UCJ109"/>
      <c r="UCK109" s="137"/>
      <c r="UCL109" s="275"/>
      <c r="UCM109" s="272"/>
      <c r="UCN109" s="272"/>
      <c r="UCO109" s="273"/>
      <c r="UCP109" s="274"/>
      <c r="UCQ109" s="274"/>
      <c r="UCR109"/>
      <c r="UCS109"/>
      <c r="UCT109" s="137"/>
      <c r="UCU109" s="275"/>
      <c r="UCV109" s="272"/>
      <c r="UCW109" s="272"/>
      <c r="UCX109" s="273"/>
      <c r="UCY109" s="274"/>
      <c r="UCZ109" s="274"/>
      <c r="UDA109"/>
      <c r="UDB109"/>
      <c r="UDC109" s="137"/>
      <c r="UDD109" s="275"/>
      <c r="UDE109" s="272"/>
      <c r="UDF109" s="272"/>
      <c r="UDG109" s="273"/>
      <c r="UDH109" s="274"/>
      <c r="UDI109" s="274"/>
      <c r="UDJ109"/>
      <c r="UDK109"/>
      <c r="UDL109" s="137"/>
      <c r="UDM109" s="275"/>
      <c r="UDN109" s="272"/>
      <c r="UDO109" s="272"/>
      <c r="UDP109" s="273"/>
      <c r="UDQ109" s="274"/>
      <c r="UDR109" s="274"/>
      <c r="UDS109"/>
      <c r="UDT109"/>
      <c r="UDU109" s="137"/>
      <c r="UDV109" s="275"/>
      <c r="UDW109" s="272"/>
      <c r="UDX109" s="272"/>
      <c r="UDY109" s="273"/>
      <c r="UDZ109" s="274"/>
      <c r="UEA109" s="274"/>
      <c r="UEB109"/>
      <c r="UEC109"/>
      <c r="UED109" s="137"/>
      <c r="UEE109" s="275"/>
      <c r="UEF109" s="272"/>
      <c r="UEG109" s="272"/>
      <c r="UEH109" s="273"/>
      <c r="UEI109" s="274"/>
      <c r="UEJ109" s="274"/>
      <c r="UEK109"/>
      <c r="UEL109"/>
      <c r="UEM109" s="137"/>
      <c r="UEN109" s="275"/>
      <c r="UEO109" s="272"/>
      <c r="UEP109" s="272"/>
      <c r="UEQ109" s="273"/>
      <c r="UER109" s="274"/>
      <c r="UES109" s="274"/>
      <c r="UET109"/>
      <c r="UEU109"/>
      <c r="UEV109" s="137"/>
      <c r="UEW109" s="275"/>
      <c r="UEX109" s="272"/>
      <c r="UEY109" s="272"/>
      <c r="UEZ109" s="273"/>
      <c r="UFA109" s="274"/>
      <c r="UFB109" s="274"/>
      <c r="UFC109"/>
      <c r="UFD109"/>
      <c r="UFE109" s="137"/>
      <c r="UFF109" s="275"/>
      <c r="UFG109" s="272"/>
      <c r="UFH109" s="272"/>
      <c r="UFI109" s="273"/>
      <c r="UFJ109" s="274"/>
      <c r="UFK109" s="274"/>
      <c r="UFL109"/>
      <c r="UFM109"/>
      <c r="UFN109" s="137"/>
      <c r="UFO109" s="275"/>
      <c r="UFP109" s="272"/>
      <c r="UFQ109" s="272"/>
      <c r="UFR109" s="273"/>
      <c r="UFS109" s="274"/>
      <c r="UFT109" s="274"/>
      <c r="UFU109"/>
      <c r="UFV109"/>
      <c r="UFW109" s="137"/>
      <c r="UFX109" s="275"/>
      <c r="UFY109" s="272"/>
      <c r="UFZ109" s="272"/>
      <c r="UGA109" s="273"/>
      <c r="UGB109" s="274"/>
      <c r="UGC109" s="274"/>
      <c r="UGD109"/>
      <c r="UGE109"/>
      <c r="UGF109" s="137"/>
      <c r="UGG109" s="275"/>
      <c r="UGH109" s="272"/>
      <c r="UGI109" s="272"/>
      <c r="UGJ109" s="273"/>
      <c r="UGK109" s="274"/>
      <c r="UGL109" s="274"/>
      <c r="UGM109"/>
      <c r="UGN109"/>
      <c r="UGO109" s="137"/>
      <c r="UGP109" s="275"/>
      <c r="UGQ109" s="272"/>
      <c r="UGR109" s="272"/>
      <c r="UGS109" s="273"/>
      <c r="UGT109" s="274"/>
      <c r="UGU109" s="274"/>
      <c r="UGV109"/>
      <c r="UGW109"/>
      <c r="UGX109" s="137"/>
      <c r="UGY109" s="275"/>
      <c r="UGZ109" s="272"/>
      <c r="UHA109" s="272"/>
      <c r="UHB109" s="273"/>
      <c r="UHC109" s="274"/>
      <c r="UHD109" s="274"/>
      <c r="UHE109"/>
      <c r="UHF109"/>
      <c r="UHG109" s="137"/>
      <c r="UHH109" s="275"/>
      <c r="UHI109" s="272"/>
      <c r="UHJ109" s="272"/>
      <c r="UHK109" s="273"/>
      <c r="UHL109" s="274"/>
      <c r="UHM109" s="274"/>
      <c r="UHN109"/>
      <c r="UHO109"/>
      <c r="UHP109" s="137"/>
      <c r="UHQ109" s="275"/>
      <c r="UHR109" s="272"/>
      <c r="UHS109" s="272"/>
      <c r="UHT109" s="273"/>
      <c r="UHU109" s="274"/>
      <c r="UHV109" s="274"/>
      <c r="UHW109"/>
      <c r="UHX109"/>
      <c r="UHY109" s="137"/>
      <c r="UHZ109" s="275"/>
      <c r="UIA109" s="272"/>
      <c r="UIB109" s="272"/>
      <c r="UIC109" s="273"/>
      <c r="UID109" s="274"/>
      <c r="UIE109" s="274"/>
      <c r="UIF109"/>
      <c r="UIG109"/>
      <c r="UIH109" s="137"/>
      <c r="UII109" s="275"/>
      <c r="UIJ109" s="272"/>
      <c r="UIK109" s="272"/>
      <c r="UIL109" s="273"/>
      <c r="UIM109" s="274"/>
      <c r="UIN109" s="274"/>
      <c r="UIO109"/>
      <c r="UIP109"/>
      <c r="UIQ109" s="137"/>
      <c r="UIR109" s="275"/>
      <c r="UIS109" s="272"/>
      <c r="UIT109" s="272"/>
      <c r="UIU109" s="273"/>
      <c r="UIV109" s="274"/>
      <c r="UIW109" s="274"/>
      <c r="UIX109"/>
      <c r="UIY109"/>
      <c r="UIZ109" s="137"/>
      <c r="UJA109" s="275"/>
      <c r="UJB109" s="272"/>
      <c r="UJC109" s="272"/>
      <c r="UJD109" s="273"/>
      <c r="UJE109" s="274"/>
      <c r="UJF109" s="274"/>
      <c r="UJG109"/>
      <c r="UJH109"/>
      <c r="UJI109" s="137"/>
      <c r="UJJ109" s="275"/>
      <c r="UJK109" s="272"/>
      <c r="UJL109" s="272"/>
      <c r="UJM109" s="273"/>
      <c r="UJN109" s="274"/>
      <c r="UJO109" s="274"/>
      <c r="UJP109"/>
      <c r="UJQ109"/>
      <c r="UJR109" s="137"/>
      <c r="UJS109" s="275"/>
      <c r="UJT109" s="272"/>
      <c r="UJU109" s="272"/>
      <c r="UJV109" s="273"/>
      <c r="UJW109" s="274"/>
      <c r="UJX109" s="274"/>
      <c r="UJY109"/>
      <c r="UJZ109"/>
      <c r="UKA109" s="137"/>
      <c r="UKB109" s="275"/>
      <c r="UKC109" s="272"/>
      <c r="UKD109" s="272"/>
      <c r="UKE109" s="273"/>
      <c r="UKF109" s="274"/>
      <c r="UKG109" s="274"/>
      <c r="UKH109"/>
      <c r="UKI109"/>
      <c r="UKJ109" s="137"/>
      <c r="UKK109" s="275"/>
      <c r="UKL109" s="272"/>
      <c r="UKM109" s="272"/>
      <c r="UKN109" s="273"/>
      <c r="UKO109" s="274"/>
      <c r="UKP109" s="274"/>
      <c r="UKQ109"/>
      <c r="UKR109"/>
      <c r="UKS109" s="137"/>
      <c r="UKT109" s="275"/>
      <c r="UKU109" s="272"/>
      <c r="UKV109" s="272"/>
      <c r="UKW109" s="273"/>
      <c r="UKX109" s="274"/>
      <c r="UKY109" s="274"/>
      <c r="UKZ109"/>
      <c r="ULA109"/>
      <c r="ULB109" s="137"/>
      <c r="ULC109" s="275"/>
      <c r="ULD109" s="272"/>
      <c r="ULE109" s="272"/>
      <c r="ULF109" s="273"/>
      <c r="ULG109" s="274"/>
      <c r="ULH109" s="274"/>
      <c r="ULI109"/>
      <c r="ULJ109"/>
      <c r="ULK109" s="137"/>
      <c r="ULL109" s="275"/>
      <c r="ULM109" s="272"/>
      <c r="ULN109" s="272"/>
      <c r="ULO109" s="273"/>
      <c r="ULP109" s="274"/>
      <c r="ULQ109" s="274"/>
      <c r="ULR109"/>
      <c r="ULS109"/>
      <c r="ULT109" s="137"/>
      <c r="ULU109" s="275"/>
      <c r="ULV109" s="272"/>
      <c r="ULW109" s="272"/>
      <c r="ULX109" s="273"/>
      <c r="ULY109" s="274"/>
      <c r="ULZ109" s="274"/>
      <c r="UMA109"/>
      <c r="UMB109"/>
      <c r="UMC109" s="137"/>
      <c r="UMD109" s="275"/>
      <c r="UME109" s="272"/>
      <c r="UMF109" s="272"/>
      <c r="UMG109" s="273"/>
      <c r="UMH109" s="274"/>
      <c r="UMI109" s="274"/>
      <c r="UMJ109"/>
      <c r="UMK109"/>
      <c r="UML109" s="137"/>
      <c r="UMM109" s="275"/>
      <c r="UMN109" s="272"/>
      <c r="UMO109" s="272"/>
      <c r="UMP109" s="273"/>
      <c r="UMQ109" s="274"/>
      <c r="UMR109" s="274"/>
      <c r="UMS109"/>
      <c r="UMT109"/>
      <c r="UMU109" s="137"/>
      <c r="UMV109" s="275"/>
      <c r="UMW109" s="272"/>
      <c r="UMX109" s="272"/>
      <c r="UMY109" s="273"/>
      <c r="UMZ109" s="274"/>
      <c r="UNA109" s="274"/>
      <c r="UNB109"/>
      <c r="UNC109"/>
      <c r="UND109" s="137"/>
      <c r="UNE109" s="275"/>
      <c r="UNF109" s="272"/>
      <c r="UNG109" s="272"/>
      <c r="UNH109" s="273"/>
      <c r="UNI109" s="274"/>
      <c r="UNJ109" s="274"/>
      <c r="UNK109"/>
      <c r="UNL109"/>
      <c r="UNM109" s="137"/>
      <c r="UNN109" s="275"/>
      <c r="UNO109" s="272"/>
      <c r="UNP109" s="272"/>
      <c r="UNQ109" s="273"/>
      <c r="UNR109" s="274"/>
      <c r="UNS109" s="274"/>
      <c r="UNT109"/>
      <c r="UNU109"/>
      <c r="UNV109" s="137"/>
      <c r="UNW109" s="275"/>
      <c r="UNX109" s="272"/>
      <c r="UNY109" s="272"/>
      <c r="UNZ109" s="273"/>
      <c r="UOA109" s="274"/>
      <c r="UOB109" s="274"/>
      <c r="UOC109"/>
      <c r="UOD109"/>
      <c r="UOE109" s="137"/>
      <c r="UOF109" s="275"/>
      <c r="UOG109" s="272"/>
      <c r="UOH109" s="272"/>
      <c r="UOI109" s="273"/>
      <c r="UOJ109" s="274"/>
      <c r="UOK109" s="274"/>
      <c r="UOL109"/>
      <c r="UOM109"/>
      <c r="UON109" s="137"/>
      <c r="UOO109" s="275"/>
      <c r="UOP109" s="272"/>
      <c r="UOQ109" s="272"/>
      <c r="UOR109" s="273"/>
      <c r="UOS109" s="274"/>
      <c r="UOT109" s="274"/>
      <c r="UOU109"/>
      <c r="UOV109"/>
      <c r="UOW109" s="137"/>
      <c r="UOX109" s="275"/>
      <c r="UOY109" s="272"/>
      <c r="UOZ109" s="272"/>
      <c r="UPA109" s="273"/>
      <c r="UPB109" s="274"/>
      <c r="UPC109" s="274"/>
      <c r="UPD109"/>
      <c r="UPE109"/>
      <c r="UPF109" s="137"/>
      <c r="UPG109" s="275"/>
      <c r="UPH109" s="272"/>
      <c r="UPI109" s="272"/>
      <c r="UPJ109" s="273"/>
      <c r="UPK109" s="274"/>
      <c r="UPL109" s="274"/>
      <c r="UPM109"/>
      <c r="UPN109"/>
      <c r="UPO109" s="137"/>
      <c r="UPP109" s="275"/>
      <c r="UPQ109" s="272"/>
      <c r="UPR109" s="272"/>
      <c r="UPS109" s="273"/>
      <c r="UPT109" s="274"/>
      <c r="UPU109" s="274"/>
      <c r="UPV109"/>
      <c r="UPW109"/>
      <c r="UPX109" s="137"/>
      <c r="UPY109" s="275"/>
      <c r="UPZ109" s="272"/>
      <c r="UQA109" s="272"/>
      <c r="UQB109" s="273"/>
      <c r="UQC109" s="274"/>
      <c r="UQD109" s="274"/>
      <c r="UQE109"/>
      <c r="UQF109"/>
      <c r="UQG109" s="137"/>
      <c r="UQH109" s="275"/>
      <c r="UQI109" s="272"/>
      <c r="UQJ109" s="272"/>
      <c r="UQK109" s="273"/>
      <c r="UQL109" s="274"/>
      <c r="UQM109" s="274"/>
      <c r="UQN109"/>
      <c r="UQO109"/>
      <c r="UQP109" s="137"/>
      <c r="UQQ109" s="275"/>
      <c r="UQR109" s="272"/>
      <c r="UQS109" s="272"/>
      <c r="UQT109" s="273"/>
      <c r="UQU109" s="274"/>
      <c r="UQV109" s="274"/>
      <c r="UQW109"/>
      <c r="UQX109"/>
      <c r="UQY109" s="137"/>
      <c r="UQZ109" s="275"/>
      <c r="URA109" s="272"/>
      <c r="URB109" s="272"/>
      <c r="URC109" s="273"/>
      <c r="URD109" s="274"/>
      <c r="URE109" s="274"/>
      <c r="URF109"/>
      <c r="URG109"/>
      <c r="URH109" s="137"/>
      <c r="URI109" s="275"/>
      <c r="URJ109" s="272"/>
      <c r="URK109" s="272"/>
      <c r="URL109" s="273"/>
      <c r="URM109" s="274"/>
      <c r="URN109" s="274"/>
      <c r="URO109"/>
      <c r="URP109"/>
      <c r="URQ109" s="137"/>
      <c r="URR109" s="275"/>
      <c r="URS109" s="272"/>
      <c r="URT109" s="272"/>
      <c r="URU109" s="273"/>
      <c r="URV109" s="274"/>
      <c r="URW109" s="274"/>
      <c r="URX109"/>
      <c r="URY109"/>
      <c r="URZ109" s="137"/>
      <c r="USA109" s="275"/>
      <c r="USB109" s="272"/>
      <c r="USC109" s="272"/>
      <c r="USD109" s="273"/>
      <c r="USE109" s="274"/>
      <c r="USF109" s="274"/>
      <c r="USG109"/>
      <c r="USH109"/>
      <c r="USI109" s="137"/>
      <c r="USJ109" s="275"/>
      <c r="USK109" s="272"/>
      <c r="USL109" s="272"/>
      <c r="USM109" s="273"/>
      <c r="USN109" s="274"/>
      <c r="USO109" s="274"/>
      <c r="USP109"/>
      <c r="USQ109"/>
      <c r="USR109" s="137"/>
      <c r="USS109" s="275"/>
      <c r="UST109" s="272"/>
      <c r="USU109" s="272"/>
      <c r="USV109" s="273"/>
      <c r="USW109" s="274"/>
      <c r="USX109" s="274"/>
      <c r="USY109"/>
      <c r="USZ109"/>
      <c r="UTA109" s="137"/>
      <c r="UTB109" s="275"/>
      <c r="UTC109" s="272"/>
      <c r="UTD109" s="272"/>
      <c r="UTE109" s="273"/>
      <c r="UTF109" s="274"/>
      <c r="UTG109" s="274"/>
      <c r="UTH109"/>
      <c r="UTI109"/>
      <c r="UTJ109" s="137"/>
      <c r="UTK109" s="275"/>
      <c r="UTL109" s="272"/>
      <c r="UTM109" s="272"/>
      <c r="UTN109" s="273"/>
      <c r="UTO109" s="274"/>
      <c r="UTP109" s="274"/>
      <c r="UTQ109"/>
      <c r="UTR109"/>
      <c r="UTS109" s="137"/>
      <c r="UTT109" s="275"/>
      <c r="UTU109" s="272"/>
      <c r="UTV109" s="272"/>
      <c r="UTW109" s="273"/>
      <c r="UTX109" s="274"/>
      <c r="UTY109" s="274"/>
      <c r="UTZ109"/>
      <c r="UUA109"/>
      <c r="UUB109" s="137"/>
      <c r="UUC109" s="275"/>
      <c r="UUD109" s="272"/>
      <c r="UUE109" s="272"/>
      <c r="UUF109" s="273"/>
      <c r="UUG109" s="274"/>
      <c r="UUH109" s="274"/>
      <c r="UUI109"/>
      <c r="UUJ109"/>
      <c r="UUK109" s="137"/>
      <c r="UUL109" s="275"/>
      <c r="UUM109" s="272"/>
      <c r="UUN109" s="272"/>
      <c r="UUO109" s="273"/>
      <c r="UUP109" s="274"/>
      <c r="UUQ109" s="274"/>
      <c r="UUR109"/>
      <c r="UUS109"/>
      <c r="UUT109" s="137"/>
      <c r="UUU109" s="275"/>
      <c r="UUV109" s="272"/>
      <c r="UUW109" s="272"/>
      <c r="UUX109" s="273"/>
      <c r="UUY109" s="274"/>
      <c r="UUZ109" s="274"/>
      <c r="UVA109"/>
      <c r="UVB109"/>
      <c r="UVC109" s="137"/>
      <c r="UVD109" s="275"/>
      <c r="UVE109" s="272"/>
      <c r="UVF109" s="272"/>
      <c r="UVG109" s="273"/>
      <c r="UVH109" s="274"/>
      <c r="UVI109" s="274"/>
      <c r="UVJ109"/>
      <c r="UVK109"/>
      <c r="UVL109" s="137"/>
      <c r="UVM109" s="275"/>
      <c r="UVN109" s="272"/>
      <c r="UVO109" s="272"/>
      <c r="UVP109" s="273"/>
      <c r="UVQ109" s="274"/>
      <c r="UVR109" s="274"/>
      <c r="UVS109"/>
      <c r="UVT109"/>
      <c r="UVU109" s="137"/>
      <c r="UVV109" s="275"/>
      <c r="UVW109" s="272"/>
      <c r="UVX109" s="272"/>
      <c r="UVY109" s="273"/>
      <c r="UVZ109" s="274"/>
      <c r="UWA109" s="274"/>
      <c r="UWB109"/>
      <c r="UWC109"/>
      <c r="UWD109" s="137"/>
      <c r="UWE109" s="275"/>
      <c r="UWF109" s="272"/>
      <c r="UWG109" s="272"/>
      <c r="UWH109" s="273"/>
      <c r="UWI109" s="274"/>
      <c r="UWJ109" s="274"/>
      <c r="UWK109"/>
      <c r="UWL109"/>
      <c r="UWM109" s="137"/>
      <c r="UWN109" s="275"/>
      <c r="UWO109" s="272"/>
      <c r="UWP109" s="272"/>
      <c r="UWQ109" s="273"/>
      <c r="UWR109" s="274"/>
      <c r="UWS109" s="274"/>
      <c r="UWT109"/>
      <c r="UWU109"/>
      <c r="UWV109" s="137"/>
      <c r="UWW109" s="275"/>
      <c r="UWX109" s="272"/>
      <c r="UWY109" s="272"/>
      <c r="UWZ109" s="273"/>
      <c r="UXA109" s="274"/>
      <c r="UXB109" s="274"/>
      <c r="UXC109"/>
      <c r="UXD109"/>
      <c r="UXE109" s="137"/>
      <c r="UXF109" s="275"/>
      <c r="UXG109" s="272"/>
      <c r="UXH109" s="272"/>
      <c r="UXI109" s="273"/>
      <c r="UXJ109" s="274"/>
      <c r="UXK109" s="274"/>
      <c r="UXL109"/>
      <c r="UXM109"/>
      <c r="UXN109" s="137"/>
      <c r="UXO109" s="275"/>
      <c r="UXP109" s="272"/>
      <c r="UXQ109" s="272"/>
      <c r="UXR109" s="273"/>
      <c r="UXS109" s="274"/>
      <c r="UXT109" s="274"/>
      <c r="UXU109"/>
      <c r="UXV109"/>
      <c r="UXW109" s="137"/>
      <c r="UXX109" s="275"/>
      <c r="UXY109" s="272"/>
      <c r="UXZ109" s="272"/>
      <c r="UYA109" s="273"/>
      <c r="UYB109" s="274"/>
      <c r="UYC109" s="274"/>
      <c r="UYD109"/>
      <c r="UYE109"/>
      <c r="UYF109" s="137"/>
      <c r="UYG109" s="275"/>
      <c r="UYH109" s="272"/>
      <c r="UYI109" s="272"/>
      <c r="UYJ109" s="273"/>
      <c r="UYK109" s="274"/>
      <c r="UYL109" s="274"/>
      <c r="UYM109"/>
      <c r="UYN109"/>
      <c r="UYO109" s="137"/>
      <c r="UYP109" s="275"/>
      <c r="UYQ109" s="272"/>
      <c r="UYR109" s="272"/>
      <c r="UYS109" s="273"/>
      <c r="UYT109" s="274"/>
      <c r="UYU109" s="274"/>
      <c r="UYV109"/>
      <c r="UYW109"/>
      <c r="UYX109" s="137"/>
      <c r="UYY109" s="275"/>
      <c r="UYZ109" s="272"/>
      <c r="UZA109" s="272"/>
      <c r="UZB109" s="273"/>
      <c r="UZC109" s="274"/>
      <c r="UZD109" s="274"/>
      <c r="UZE109"/>
      <c r="UZF109"/>
      <c r="UZG109" s="137"/>
      <c r="UZH109" s="275"/>
      <c r="UZI109" s="272"/>
      <c r="UZJ109" s="272"/>
      <c r="UZK109" s="273"/>
      <c r="UZL109" s="274"/>
      <c r="UZM109" s="274"/>
      <c r="UZN109"/>
      <c r="UZO109"/>
      <c r="UZP109" s="137"/>
      <c r="UZQ109" s="275"/>
      <c r="UZR109" s="272"/>
      <c r="UZS109" s="272"/>
      <c r="UZT109" s="273"/>
      <c r="UZU109" s="274"/>
      <c r="UZV109" s="274"/>
      <c r="UZW109"/>
      <c r="UZX109"/>
      <c r="UZY109" s="137"/>
      <c r="UZZ109" s="275"/>
      <c r="VAA109" s="272"/>
      <c r="VAB109" s="272"/>
      <c r="VAC109" s="273"/>
      <c r="VAD109" s="274"/>
      <c r="VAE109" s="274"/>
      <c r="VAF109"/>
      <c r="VAG109"/>
      <c r="VAH109" s="137"/>
      <c r="VAI109" s="275"/>
      <c r="VAJ109" s="272"/>
      <c r="VAK109" s="272"/>
      <c r="VAL109" s="273"/>
      <c r="VAM109" s="274"/>
      <c r="VAN109" s="274"/>
      <c r="VAO109"/>
      <c r="VAP109"/>
      <c r="VAQ109" s="137"/>
      <c r="VAR109" s="275"/>
      <c r="VAS109" s="272"/>
      <c r="VAT109" s="272"/>
      <c r="VAU109" s="273"/>
      <c r="VAV109" s="274"/>
      <c r="VAW109" s="274"/>
      <c r="VAX109"/>
      <c r="VAY109"/>
      <c r="VAZ109" s="137"/>
      <c r="VBA109" s="275"/>
      <c r="VBB109" s="272"/>
      <c r="VBC109" s="272"/>
      <c r="VBD109" s="273"/>
      <c r="VBE109" s="274"/>
      <c r="VBF109" s="274"/>
      <c r="VBG109"/>
      <c r="VBH109"/>
      <c r="VBI109" s="137"/>
      <c r="VBJ109" s="275"/>
      <c r="VBK109" s="272"/>
      <c r="VBL109" s="272"/>
      <c r="VBM109" s="273"/>
      <c r="VBN109" s="274"/>
      <c r="VBO109" s="274"/>
      <c r="VBP109"/>
      <c r="VBQ109"/>
      <c r="VBR109" s="137"/>
      <c r="VBS109" s="275"/>
      <c r="VBT109" s="272"/>
      <c r="VBU109" s="272"/>
      <c r="VBV109" s="273"/>
      <c r="VBW109" s="274"/>
      <c r="VBX109" s="274"/>
      <c r="VBY109"/>
      <c r="VBZ109"/>
      <c r="VCA109" s="137"/>
      <c r="VCB109" s="275"/>
      <c r="VCC109" s="272"/>
      <c r="VCD109" s="272"/>
      <c r="VCE109" s="273"/>
      <c r="VCF109" s="274"/>
      <c r="VCG109" s="274"/>
      <c r="VCH109"/>
      <c r="VCI109"/>
      <c r="VCJ109" s="137"/>
      <c r="VCK109" s="275"/>
      <c r="VCL109" s="272"/>
      <c r="VCM109" s="272"/>
      <c r="VCN109" s="273"/>
      <c r="VCO109" s="274"/>
      <c r="VCP109" s="274"/>
      <c r="VCQ109"/>
      <c r="VCR109"/>
      <c r="VCS109" s="137"/>
      <c r="VCT109" s="275"/>
      <c r="VCU109" s="272"/>
      <c r="VCV109" s="272"/>
      <c r="VCW109" s="273"/>
      <c r="VCX109" s="274"/>
      <c r="VCY109" s="274"/>
      <c r="VCZ109"/>
      <c r="VDA109"/>
      <c r="VDB109" s="137"/>
      <c r="VDC109" s="275"/>
      <c r="VDD109" s="272"/>
      <c r="VDE109" s="272"/>
      <c r="VDF109" s="273"/>
      <c r="VDG109" s="274"/>
      <c r="VDH109" s="274"/>
      <c r="VDI109"/>
      <c r="VDJ109"/>
      <c r="VDK109" s="137"/>
      <c r="VDL109" s="275"/>
      <c r="VDM109" s="272"/>
      <c r="VDN109" s="272"/>
      <c r="VDO109" s="273"/>
      <c r="VDP109" s="274"/>
      <c r="VDQ109" s="274"/>
      <c r="VDR109"/>
      <c r="VDS109"/>
      <c r="VDT109" s="137"/>
      <c r="VDU109" s="275"/>
      <c r="VDV109" s="272"/>
      <c r="VDW109" s="272"/>
      <c r="VDX109" s="273"/>
      <c r="VDY109" s="274"/>
      <c r="VDZ109" s="274"/>
      <c r="VEA109"/>
      <c r="VEB109"/>
      <c r="VEC109" s="137"/>
      <c r="VED109" s="275"/>
      <c r="VEE109" s="272"/>
      <c r="VEF109" s="272"/>
      <c r="VEG109" s="273"/>
      <c r="VEH109" s="274"/>
      <c r="VEI109" s="274"/>
      <c r="VEJ109"/>
      <c r="VEK109"/>
      <c r="VEL109" s="137"/>
      <c r="VEM109" s="275"/>
      <c r="VEN109" s="272"/>
      <c r="VEO109" s="272"/>
      <c r="VEP109" s="273"/>
      <c r="VEQ109" s="274"/>
      <c r="VER109" s="274"/>
      <c r="VES109"/>
      <c r="VET109"/>
      <c r="VEU109" s="137"/>
      <c r="VEV109" s="275"/>
      <c r="VEW109" s="272"/>
      <c r="VEX109" s="272"/>
      <c r="VEY109" s="273"/>
      <c r="VEZ109" s="274"/>
      <c r="VFA109" s="274"/>
      <c r="VFB109"/>
      <c r="VFC109"/>
      <c r="VFD109" s="137"/>
      <c r="VFE109" s="275"/>
      <c r="VFF109" s="272"/>
      <c r="VFG109" s="272"/>
      <c r="VFH109" s="273"/>
      <c r="VFI109" s="274"/>
      <c r="VFJ109" s="274"/>
      <c r="VFK109"/>
      <c r="VFL109"/>
      <c r="VFM109" s="137"/>
      <c r="VFN109" s="275"/>
      <c r="VFO109" s="272"/>
      <c r="VFP109" s="272"/>
      <c r="VFQ109" s="273"/>
      <c r="VFR109" s="274"/>
      <c r="VFS109" s="274"/>
      <c r="VFT109"/>
      <c r="VFU109"/>
      <c r="VFV109" s="137"/>
      <c r="VFW109" s="275"/>
      <c r="VFX109" s="272"/>
      <c r="VFY109" s="272"/>
      <c r="VFZ109" s="273"/>
      <c r="VGA109" s="274"/>
      <c r="VGB109" s="274"/>
      <c r="VGC109"/>
      <c r="VGD109"/>
      <c r="VGE109" s="137"/>
      <c r="VGF109" s="275"/>
      <c r="VGG109" s="272"/>
      <c r="VGH109" s="272"/>
      <c r="VGI109" s="273"/>
      <c r="VGJ109" s="274"/>
      <c r="VGK109" s="274"/>
      <c r="VGL109"/>
      <c r="VGM109"/>
      <c r="VGN109" s="137"/>
      <c r="VGO109" s="275"/>
      <c r="VGP109" s="272"/>
      <c r="VGQ109" s="272"/>
      <c r="VGR109" s="273"/>
      <c r="VGS109" s="274"/>
      <c r="VGT109" s="274"/>
      <c r="VGU109"/>
      <c r="VGV109"/>
      <c r="VGW109" s="137"/>
      <c r="VGX109" s="275"/>
      <c r="VGY109" s="272"/>
      <c r="VGZ109" s="272"/>
      <c r="VHA109" s="273"/>
      <c r="VHB109" s="274"/>
      <c r="VHC109" s="274"/>
      <c r="VHD109"/>
      <c r="VHE109"/>
      <c r="VHF109" s="137"/>
      <c r="VHG109" s="275"/>
      <c r="VHH109" s="272"/>
      <c r="VHI109" s="272"/>
      <c r="VHJ109" s="273"/>
      <c r="VHK109" s="274"/>
      <c r="VHL109" s="274"/>
      <c r="VHM109"/>
      <c r="VHN109"/>
      <c r="VHO109" s="137"/>
      <c r="VHP109" s="275"/>
      <c r="VHQ109" s="272"/>
      <c r="VHR109" s="272"/>
      <c r="VHS109" s="273"/>
      <c r="VHT109" s="274"/>
      <c r="VHU109" s="274"/>
      <c r="VHV109"/>
      <c r="VHW109"/>
      <c r="VHX109" s="137"/>
      <c r="VHY109" s="275"/>
      <c r="VHZ109" s="272"/>
      <c r="VIA109" s="272"/>
      <c r="VIB109" s="273"/>
      <c r="VIC109" s="274"/>
      <c r="VID109" s="274"/>
      <c r="VIE109"/>
      <c r="VIF109"/>
      <c r="VIG109" s="137"/>
      <c r="VIH109" s="275"/>
      <c r="VII109" s="272"/>
      <c r="VIJ109" s="272"/>
      <c r="VIK109" s="273"/>
      <c r="VIL109" s="274"/>
      <c r="VIM109" s="274"/>
      <c r="VIN109"/>
      <c r="VIO109"/>
      <c r="VIP109" s="137"/>
      <c r="VIQ109" s="275"/>
      <c r="VIR109" s="272"/>
      <c r="VIS109" s="272"/>
      <c r="VIT109" s="273"/>
      <c r="VIU109" s="274"/>
      <c r="VIV109" s="274"/>
      <c r="VIW109"/>
      <c r="VIX109"/>
      <c r="VIY109" s="137"/>
      <c r="VIZ109" s="275"/>
      <c r="VJA109" s="272"/>
      <c r="VJB109" s="272"/>
      <c r="VJC109" s="273"/>
      <c r="VJD109" s="274"/>
      <c r="VJE109" s="274"/>
      <c r="VJF109"/>
      <c r="VJG109"/>
      <c r="VJH109" s="137"/>
      <c r="VJI109" s="275"/>
      <c r="VJJ109" s="272"/>
      <c r="VJK109" s="272"/>
      <c r="VJL109" s="273"/>
      <c r="VJM109" s="274"/>
      <c r="VJN109" s="274"/>
      <c r="VJO109"/>
      <c r="VJP109"/>
      <c r="VJQ109" s="137"/>
      <c r="VJR109" s="275"/>
      <c r="VJS109" s="272"/>
      <c r="VJT109" s="272"/>
      <c r="VJU109" s="273"/>
      <c r="VJV109" s="274"/>
      <c r="VJW109" s="274"/>
      <c r="VJX109"/>
      <c r="VJY109"/>
      <c r="VJZ109" s="137"/>
      <c r="VKA109" s="275"/>
      <c r="VKB109" s="272"/>
      <c r="VKC109" s="272"/>
      <c r="VKD109" s="273"/>
      <c r="VKE109" s="274"/>
      <c r="VKF109" s="274"/>
      <c r="VKG109"/>
      <c r="VKH109"/>
      <c r="VKI109" s="137"/>
      <c r="VKJ109" s="275"/>
      <c r="VKK109" s="272"/>
      <c r="VKL109" s="272"/>
      <c r="VKM109" s="273"/>
      <c r="VKN109" s="274"/>
      <c r="VKO109" s="274"/>
      <c r="VKP109"/>
      <c r="VKQ109"/>
      <c r="VKR109" s="137"/>
      <c r="VKS109" s="275"/>
      <c r="VKT109" s="272"/>
      <c r="VKU109" s="272"/>
      <c r="VKV109" s="273"/>
      <c r="VKW109" s="274"/>
      <c r="VKX109" s="274"/>
      <c r="VKY109"/>
      <c r="VKZ109"/>
      <c r="VLA109" s="137"/>
      <c r="VLB109" s="275"/>
      <c r="VLC109" s="272"/>
      <c r="VLD109" s="272"/>
      <c r="VLE109" s="273"/>
      <c r="VLF109" s="274"/>
      <c r="VLG109" s="274"/>
      <c r="VLH109"/>
      <c r="VLI109"/>
      <c r="VLJ109" s="137"/>
      <c r="VLK109" s="275"/>
      <c r="VLL109" s="272"/>
      <c r="VLM109" s="272"/>
      <c r="VLN109" s="273"/>
      <c r="VLO109" s="274"/>
      <c r="VLP109" s="274"/>
      <c r="VLQ109"/>
      <c r="VLR109"/>
      <c r="VLS109" s="137"/>
      <c r="VLT109" s="275"/>
      <c r="VLU109" s="272"/>
      <c r="VLV109" s="272"/>
      <c r="VLW109" s="273"/>
      <c r="VLX109" s="274"/>
      <c r="VLY109" s="274"/>
      <c r="VLZ109"/>
      <c r="VMA109"/>
      <c r="VMB109" s="137"/>
      <c r="VMC109" s="275"/>
      <c r="VMD109" s="272"/>
      <c r="VME109" s="272"/>
      <c r="VMF109" s="273"/>
      <c r="VMG109" s="274"/>
      <c r="VMH109" s="274"/>
      <c r="VMI109"/>
      <c r="VMJ109"/>
      <c r="VMK109" s="137"/>
      <c r="VML109" s="275"/>
      <c r="VMM109" s="272"/>
      <c r="VMN109" s="272"/>
      <c r="VMO109" s="273"/>
      <c r="VMP109" s="274"/>
      <c r="VMQ109" s="274"/>
      <c r="VMR109"/>
      <c r="VMS109"/>
      <c r="VMT109" s="137"/>
      <c r="VMU109" s="275"/>
      <c r="VMV109" s="272"/>
      <c r="VMW109" s="272"/>
      <c r="VMX109" s="273"/>
      <c r="VMY109" s="274"/>
      <c r="VMZ109" s="274"/>
      <c r="VNA109"/>
      <c r="VNB109"/>
      <c r="VNC109" s="137"/>
      <c r="VND109" s="275"/>
      <c r="VNE109" s="272"/>
      <c r="VNF109" s="272"/>
      <c r="VNG109" s="273"/>
      <c r="VNH109" s="274"/>
      <c r="VNI109" s="274"/>
      <c r="VNJ109"/>
      <c r="VNK109"/>
      <c r="VNL109" s="137"/>
      <c r="VNM109" s="275"/>
      <c r="VNN109" s="272"/>
      <c r="VNO109" s="272"/>
      <c r="VNP109" s="273"/>
      <c r="VNQ109" s="274"/>
      <c r="VNR109" s="274"/>
      <c r="VNS109"/>
      <c r="VNT109"/>
      <c r="VNU109" s="137"/>
      <c r="VNV109" s="275"/>
      <c r="VNW109" s="272"/>
      <c r="VNX109" s="272"/>
      <c r="VNY109" s="273"/>
      <c r="VNZ109" s="274"/>
      <c r="VOA109" s="274"/>
      <c r="VOB109"/>
      <c r="VOC109"/>
      <c r="VOD109" s="137"/>
      <c r="VOE109" s="275"/>
      <c r="VOF109" s="272"/>
      <c r="VOG109" s="272"/>
      <c r="VOH109" s="273"/>
      <c r="VOI109" s="274"/>
      <c r="VOJ109" s="274"/>
      <c r="VOK109"/>
      <c r="VOL109"/>
      <c r="VOM109" s="137"/>
      <c r="VON109" s="275"/>
      <c r="VOO109" s="272"/>
      <c r="VOP109" s="272"/>
      <c r="VOQ109" s="273"/>
      <c r="VOR109" s="274"/>
      <c r="VOS109" s="274"/>
      <c r="VOT109"/>
      <c r="VOU109"/>
      <c r="VOV109" s="137"/>
      <c r="VOW109" s="275"/>
      <c r="VOX109" s="272"/>
      <c r="VOY109" s="272"/>
      <c r="VOZ109" s="273"/>
      <c r="VPA109" s="274"/>
      <c r="VPB109" s="274"/>
      <c r="VPC109"/>
      <c r="VPD109"/>
      <c r="VPE109" s="137"/>
      <c r="VPF109" s="275"/>
      <c r="VPG109" s="272"/>
      <c r="VPH109" s="272"/>
      <c r="VPI109" s="273"/>
      <c r="VPJ109" s="274"/>
      <c r="VPK109" s="274"/>
      <c r="VPL109"/>
      <c r="VPM109"/>
      <c r="VPN109" s="137"/>
      <c r="VPO109" s="275"/>
      <c r="VPP109" s="272"/>
      <c r="VPQ109" s="272"/>
      <c r="VPR109" s="273"/>
      <c r="VPS109" s="274"/>
      <c r="VPT109" s="274"/>
      <c r="VPU109"/>
      <c r="VPV109"/>
      <c r="VPW109" s="137"/>
      <c r="VPX109" s="275"/>
      <c r="VPY109" s="272"/>
      <c r="VPZ109" s="272"/>
      <c r="VQA109" s="273"/>
      <c r="VQB109" s="274"/>
      <c r="VQC109" s="274"/>
      <c r="VQD109"/>
      <c r="VQE109"/>
      <c r="VQF109" s="137"/>
      <c r="VQG109" s="275"/>
      <c r="VQH109" s="272"/>
      <c r="VQI109" s="272"/>
      <c r="VQJ109" s="273"/>
      <c r="VQK109" s="274"/>
      <c r="VQL109" s="274"/>
      <c r="VQM109"/>
      <c r="VQN109"/>
      <c r="VQO109" s="137"/>
      <c r="VQP109" s="275"/>
      <c r="VQQ109" s="272"/>
      <c r="VQR109" s="272"/>
      <c r="VQS109" s="273"/>
      <c r="VQT109" s="274"/>
      <c r="VQU109" s="274"/>
      <c r="VQV109"/>
      <c r="VQW109"/>
      <c r="VQX109" s="137"/>
      <c r="VQY109" s="275"/>
      <c r="VQZ109" s="272"/>
      <c r="VRA109" s="272"/>
      <c r="VRB109" s="273"/>
      <c r="VRC109" s="274"/>
      <c r="VRD109" s="274"/>
      <c r="VRE109"/>
      <c r="VRF109"/>
      <c r="VRG109" s="137"/>
      <c r="VRH109" s="275"/>
      <c r="VRI109" s="272"/>
      <c r="VRJ109" s="272"/>
      <c r="VRK109" s="273"/>
      <c r="VRL109" s="274"/>
      <c r="VRM109" s="274"/>
      <c r="VRN109"/>
      <c r="VRO109"/>
      <c r="VRP109" s="137"/>
      <c r="VRQ109" s="275"/>
      <c r="VRR109" s="272"/>
      <c r="VRS109" s="272"/>
      <c r="VRT109" s="273"/>
      <c r="VRU109" s="274"/>
      <c r="VRV109" s="274"/>
      <c r="VRW109"/>
      <c r="VRX109"/>
      <c r="VRY109" s="137"/>
      <c r="VRZ109" s="275"/>
      <c r="VSA109" s="272"/>
      <c r="VSB109" s="272"/>
      <c r="VSC109" s="273"/>
      <c r="VSD109" s="274"/>
      <c r="VSE109" s="274"/>
      <c r="VSF109"/>
      <c r="VSG109"/>
      <c r="VSH109" s="137"/>
      <c r="VSI109" s="275"/>
      <c r="VSJ109" s="272"/>
      <c r="VSK109" s="272"/>
      <c r="VSL109" s="273"/>
      <c r="VSM109" s="274"/>
      <c r="VSN109" s="274"/>
      <c r="VSO109"/>
      <c r="VSP109"/>
      <c r="VSQ109" s="137"/>
      <c r="VSR109" s="275"/>
      <c r="VSS109" s="272"/>
      <c r="VST109" s="272"/>
      <c r="VSU109" s="273"/>
      <c r="VSV109" s="274"/>
      <c r="VSW109" s="274"/>
      <c r="VSX109"/>
      <c r="VSY109"/>
      <c r="VSZ109" s="137"/>
      <c r="VTA109" s="275"/>
      <c r="VTB109" s="272"/>
      <c r="VTC109" s="272"/>
      <c r="VTD109" s="273"/>
      <c r="VTE109" s="274"/>
      <c r="VTF109" s="274"/>
      <c r="VTG109"/>
      <c r="VTH109"/>
      <c r="VTI109" s="137"/>
      <c r="VTJ109" s="275"/>
      <c r="VTK109" s="272"/>
      <c r="VTL109" s="272"/>
      <c r="VTM109" s="273"/>
      <c r="VTN109" s="274"/>
      <c r="VTO109" s="274"/>
      <c r="VTP109"/>
      <c r="VTQ109"/>
      <c r="VTR109" s="137"/>
      <c r="VTS109" s="275"/>
      <c r="VTT109" s="272"/>
      <c r="VTU109" s="272"/>
      <c r="VTV109" s="273"/>
      <c r="VTW109" s="274"/>
      <c r="VTX109" s="274"/>
      <c r="VTY109"/>
      <c r="VTZ109"/>
      <c r="VUA109" s="137"/>
      <c r="VUB109" s="275"/>
      <c r="VUC109" s="272"/>
      <c r="VUD109" s="272"/>
      <c r="VUE109" s="273"/>
      <c r="VUF109" s="274"/>
      <c r="VUG109" s="274"/>
      <c r="VUH109"/>
      <c r="VUI109"/>
      <c r="VUJ109" s="137"/>
      <c r="VUK109" s="275"/>
      <c r="VUL109" s="272"/>
      <c r="VUM109" s="272"/>
      <c r="VUN109" s="273"/>
      <c r="VUO109" s="274"/>
      <c r="VUP109" s="274"/>
      <c r="VUQ109"/>
      <c r="VUR109"/>
      <c r="VUS109" s="137"/>
      <c r="VUT109" s="275"/>
      <c r="VUU109" s="272"/>
      <c r="VUV109" s="272"/>
      <c r="VUW109" s="273"/>
      <c r="VUX109" s="274"/>
      <c r="VUY109" s="274"/>
      <c r="VUZ109"/>
      <c r="VVA109"/>
      <c r="VVB109" s="137"/>
      <c r="VVC109" s="275"/>
      <c r="VVD109" s="272"/>
      <c r="VVE109" s="272"/>
      <c r="VVF109" s="273"/>
      <c r="VVG109" s="274"/>
      <c r="VVH109" s="274"/>
      <c r="VVI109"/>
      <c r="VVJ109"/>
      <c r="VVK109" s="137"/>
      <c r="VVL109" s="275"/>
      <c r="VVM109" s="272"/>
      <c r="VVN109" s="272"/>
      <c r="VVO109" s="273"/>
      <c r="VVP109" s="274"/>
      <c r="VVQ109" s="274"/>
      <c r="VVR109"/>
      <c r="VVS109"/>
      <c r="VVT109" s="137"/>
      <c r="VVU109" s="275"/>
      <c r="VVV109" s="272"/>
      <c r="VVW109" s="272"/>
      <c r="VVX109" s="273"/>
      <c r="VVY109" s="274"/>
      <c r="VVZ109" s="274"/>
      <c r="VWA109"/>
      <c r="VWB109"/>
      <c r="VWC109" s="137"/>
      <c r="VWD109" s="275"/>
      <c r="VWE109" s="272"/>
      <c r="VWF109" s="272"/>
      <c r="VWG109" s="273"/>
      <c r="VWH109" s="274"/>
      <c r="VWI109" s="274"/>
      <c r="VWJ109"/>
      <c r="VWK109"/>
      <c r="VWL109" s="137"/>
      <c r="VWM109" s="275"/>
      <c r="VWN109" s="272"/>
      <c r="VWO109" s="272"/>
      <c r="VWP109" s="273"/>
      <c r="VWQ109" s="274"/>
      <c r="VWR109" s="274"/>
      <c r="VWS109"/>
      <c r="VWT109"/>
      <c r="VWU109" s="137"/>
      <c r="VWV109" s="275"/>
      <c r="VWW109" s="272"/>
      <c r="VWX109" s="272"/>
      <c r="VWY109" s="273"/>
      <c r="VWZ109" s="274"/>
      <c r="VXA109" s="274"/>
      <c r="VXB109"/>
      <c r="VXC109"/>
      <c r="VXD109" s="137"/>
      <c r="VXE109" s="275"/>
      <c r="VXF109" s="272"/>
      <c r="VXG109" s="272"/>
      <c r="VXH109" s="273"/>
      <c r="VXI109" s="274"/>
      <c r="VXJ109" s="274"/>
      <c r="VXK109"/>
      <c r="VXL109"/>
      <c r="VXM109" s="137"/>
      <c r="VXN109" s="275"/>
      <c r="VXO109" s="272"/>
      <c r="VXP109" s="272"/>
      <c r="VXQ109" s="273"/>
      <c r="VXR109" s="274"/>
      <c r="VXS109" s="274"/>
      <c r="VXT109"/>
      <c r="VXU109"/>
      <c r="VXV109" s="137"/>
      <c r="VXW109" s="275"/>
      <c r="VXX109" s="272"/>
      <c r="VXY109" s="272"/>
      <c r="VXZ109" s="273"/>
      <c r="VYA109" s="274"/>
      <c r="VYB109" s="274"/>
      <c r="VYC109"/>
      <c r="VYD109"/>
      <c r="VYE109" s="137"/>
      <c r="VYF109" s="275"/>
      <c r="VYG109" s="272"/>
      <c r="VYH109" s="272"/>
      <c r="VYI109" s="273"/>
      <c r="VYJ109" s="274"/>
      <c r="VYK109" s="274"/>
      <c r="VYL109"/>
      <c r="VYM109"/>
      <c r="VYN109" s="137"/>
      <c r="VYO109" s="275"/>
      <c r="VYP109" s="272"/>
      <c r="VYQ109" s="272"/>
      <c r="VYR109" s="273"/>
      <c r="VYS109" s="274"/>
      <c r="VYT109" s="274"/>
      <c r="VYU109"/>
      <c r="VYV109"/>
      <c r="VYW109" s="137"/>
      <c r="VYX109" s="275"/>
      <c r="VYY109" s="272"/>
      <c r="VYZ109" s="272"/>
      <c r="VZA109" s="273"/>
      <c r="VZB109" s="274"/>
      <c r="VZC109" s="274"/>
      <c r="VZD109"/>
      <c r="VZE109"/>
      <c r="VZF109" s="137"/>
      <c r="VZG109" s="275"/>
      <c r="VZH109" s="272"/>
      <c r="VZI109" s="272"/>
      <c r="VZJ109" s="273"/>
      <c r="VZK109" s="274"/>
      <c r="VZL109" s="274"/>
      <c r="VZM109"/>
      <c r="VZN109"/>
      <c r="VZO109" s="137"/>
      <c r="VZP109" s="275"/>
      <c r="VZQ109" s="272"/>
      <c r="VZR109" s="272"/>
      <c r="VZS109" s="273"/>
      <c r="VZT109" s="274"/>
      <c r="VZU109" s="274"/>
      <c r="VZV109"/>
      <c r="VZW109"/>
      <c r="VZX109" s="137"/>
      <c r="VZY109" s="275"/>
      <c r="VZZ109" s="272"/>
      <c r="WAA109" s="272"/>
      <c r="WAB109" s="273"/>
      <c r="WAC109" s="274"/>
      <c r="WAD109" s="274"/>
      <c r="WAE109"/>
      <c r="WAF109"/>
      <c r="WAG109" s="137"/>
      <c r="WAH109" s="275"/>
      <c r="WAI109" s="272"/>
      <c r="WAJ109" s="272"/>
      <c r="WAK109" s="273"/>
      <c r="WAL109" s="274"/>
      <c r="WAM109" s="274"/>
      <c r="WAN109"/>
      <c r="WAO109"/>
      <c r="WAP109" s="137"/>
      <c r="WAQ109" s="275"/>
      <c r="WAR109" s="272"/>
      <c r="WAS109" s="272"/>
      <c r="WAT109" s="273"/>
      <c r="WAU109" s="274"/>
      <c r="WAV109" s="274"/>
      <c r="WAW109"/>
      <c r="WAX109"/>
      <c r="WAY109" s="137"/>
      <c r="WAZ109" s="275"/>
      <c r="WBA109" s="272"/>
      <c r="WBB109" s="272"/>
      <c r="WBC109" s="273"/>
      <c r="WBD109" s="274"/>
      <c r="WBE109" s="274"/>
      <c r="WBF109"/>
      <c r="WBG109"/>
      <c r="WBH109" s="137"/>
      <c r="WBI109" s="275"/>
      <c r="WBJ109" s="272"/>
      <c r="WBK109" s="272"/>
      <c r="WBL109" s="273"/>
      <c r="WBM109" s="274"/>
      <c r="WBN109" s="274"/>
      <c r="WBO109"/>
      <c r="WBP109"/>
      <c r="WBQ109" s="137"/>
      <c r="WBR109" s="275"/>
      <c r="WBS109" s="272"/>
      <c r="WBT109" s="272"/>
      <c r="WBU109" s="273"/>
      <c r="WBV109" s="274"/>
      <c r="WBW109" s="274"/>
      <c r="WBX109"/>
      <c r="WBY109"/>
      <c r="WBZ109" s="137"/>
      <c r="WCA109" s="275"/>
      <c r="WCB109" s="272"/>
      <c r="WCC109" s="272"/>
      <c r="WCD109" s="273"/>
      <c r="WCE109" s="274"/>
      <c r="WCF109" s="274"/>
      <c r="WCG109"/>
      <c r="WCH109"/>
      <c r="WCI109" s="137"/>
      <c r="WCJ109" s="275"/>
      <c r="WCK109" s="272"/>
      <c r="WCL109" s="272"/>
      <c r="WCM109" s="273"/>
      <c r="WCN109" s="274"/>
      <c r="WCO109" s="274"/>
      <c r="WCP109"/>
      <c r="WCQ109"/>
      <c r="WCR109" s="137"/>
      <c r="WCS109" s="275"/>
      <c r="WCT109" s="272"/>
      <c r="WCU109" s="272"/>
      <c r="WCV109" s="273"/>
      <c r="WCW109" s="274"/>
      <c r="WCX109" s="274"/>
      <c r="WCY109"/>
      <c r="WCZ109"/>
      <c r="WDA109" s="137"/>
      <c r="WDB109" s="275"/>
      <c r="WDC109" s="272"/>
      <c r="WDD109" s="272"/>
      <c r="WDE109" s="273"/>
      <c r="WDF109" s="274"/>
      <c r="WDG109" s="274"/>
      <c r="WDH109"/>
      <c r="WDI109"/>
      <c r="WDJ109" s="137"/>
      <c r="WDK109" s="275"/>
      <c r="WDL109" s="272"/>
      <c r="WDM109" s="272"/>
      <c r="WDN109" s="273"/>
      <c r="WDO109" s="274"/>
      <c r="WDP109" s="274"/>
      <c r="WDQ109"/>
      <c r="WDR109"/>
      <c r="WDS109" s="137"/>
      <c r="WDT109" s="275"/>
      <c r="WDU109" s="272"/>
      <c r="WDV109" s="272"/>
      <c r="WDW109" s="273"/>
      <c r="WDX109" s="274"/>
      <c r="WDY109" s="274"/>
      <c r="WDZ109"/>
      <c r="WEA109"/>
      <c r="WEB109" s="137"/>
      <c r="WEC109" s="275"/>
      <c r="WED109" s="272"/>
      <c r="WEE109" s="272"/>
      <c r="WEF109" s="273"/>
      <c r="WEG109" s="274"/>
      <c r="WEH109" s="274"/>
      <c r="WEI109"/>
      <c r="WEJ109"/>
      <c r="WEK109" s="137"/>
      <c r="WEL109" s="275"/>
      <c r="WEM109" s="272"/>
      <c r="WEN109" s="272"/>
      <c r="WEO109" s="273"/>
      <c r="WEP109" s="274"/>
      <c r="WEQ109" s="274"/>
      <c r="WER109"/>
      <c r="WES109"/>
      <c r="WET109" s="137"/>
      <c r="WEU109" s="275"/>
      <c r="WEV109" s="272"/>
      <c r="WEW109" s="272"/>
      <c r="WEX109" s="273"/>
      <c r="WEY109" s="274"/>
      <c r="WEZ109" s="274"/>
      <c r="WFA109"/>
      <c r="WFB109"/>
      <c r="WFC109" s="137"/>
      <c r="WFD109" s="275"/>
      <c r="WFE109" s="272"/>
      <c r="WFF109" s="272"/>
      <c r="WFG109" s="273"/>
      <c r="WFH109" s="274"/>
      <c r="WFI109" s="274"/>
      <c r="WFJ109"/>
      <c r="WFK109"/>
      <c r="WFL109" s="137"/>
      <c r="WFM109" s="275"/>
      <c r="WFN109" s="272"/>
      <c r="WFO109" s="272"/>
      <c r="WFP109" s="273"/>
      <c r="WFQ109" s="274"/>
      <c r="WFR109" s="274"/>
      <c r="WFS109"/>
      <c r="WFT109"/>
      <c r="WFU109" s="137"/>
      <c r="WFV109" s="275"/>
      <c r="WFW109" s="272"/>
      <c r="WFX109" s="272"/>
      <c r="WFY109" s="273"/>
      <c r="WFZ109" s="274"/>
      <c r="WGA109" s="274"/>
      <c r="WGB109"/>
      <c r="WGC109"/>
      <c r="WGD109" s="137"/>
      <c r="WGE109" s="275"/>
      <c r="WGF109" s="272"/>
      <c r="WGG109" s="272"/>
      <c r="WGH109" s="273"/>
      <c r="WGI109" s="274"/>
      <c r="WGJ109" s="274"/>
      <c r="WGK109"/>
      <c r="WGL109"/>
      <c r="WGM109" s="137"/>
      <c r="WGN109" s="275"/>
      <c r="WGO109" s="272"/>
      <c r="WGP109" s="272"/>
      <c r="WGQ109" s="273"/>
      <c r="WGR109" s="274"/>
      <c r="WGS109" s="274"/>
      <c r="WGT109"/>
      <c r="WGU109"/>
      <c r="WGV109" s="137"/>
      <c r="WGW109" s="275"/>
      <c r="WGX109" s="272"/>
      <c r="WGY109" s="272"/>
      <c r="WGZ109" s="273"/>
      <c r="WHA109" s="274"/>
      <c r="WHB109" s="274"/>
      <c r="WHC109"/>
      <c r="WHD109"/>
      <c r="WHE109" s="137"/>
      <c r="WHF109" s="275"/>
      <c r="WHG109" s="272"/>
      <c r="WHH109" s="272"/>
      <c r="WHI109" s="273"/>
      <c r="WHJ109" s="274"/>
      <c r="WHK109" s="274"/>
      <c r="WHL109"/>
      <c r="WHM109"/>
      <c r="WHN109" s="137"/>
      <c r="WHO109" s="275"/>
      <c r="WHP109" s="272"/>
      <c r="WHQ109" s="272"/>
      <c r="WHR109" s="273"/>
      <c r="WHS109" s="274"/>
      <c r="WHT109" s="274"/>
      <c r="WHU109"/>
      <c r="WHV109"/>
      <c r="WHW109" s="137"/>
      <c r="WHX109" s="275"/>
      <c r="WHY109" s="272"/>
      <c r="WHZ109" s="272"/>
      <c r="WIA109" s="273"/>
      <c r="WIB109" s="274"/>
      <c r="WIC109" s="274"/>
      <c r="WID109"/>
      <c r="WIE109"/>
      <c r="WIF109" s="137"/>
      <c r="WIG109" s="275"/>
      <c r="WIH109" s="272"/>
      <c r="WII109" s="272"/>
      <c r="WIJ109" s="273"/>
      <c r="WIK109" s="274"/>
      <c r="WIL109" s="274"/>
      <c r="WIM109"/>
      <c r="WIN109"/>
      <c r="WIO109" s="137"/>
      <c r="WIP109" s="275"/>
      <c r="WIQ109" s="272"/>
      <c r="WIR109" s="272"/>
      <c r="WIS109" s="273"/>
      <c r="WIT109" s="274"/>
      <c r="WIU109" s="274"/>
      <c r="WIV109"/>
      <c r="WIW109"/>
      <c r="WIX109" s="137"/>
      <c r="WIY109" s="275"/>
      <c r="WIZ109" s="272"/>
      <c r="WJA109" s="272"/>
      <c r="WJB109" s="273"/>
      <c r="WJC109" s="274"/>
      <c r="WJD109" s="274"/>
      <c r="WJE109"/>
      <c r="WJF109"/>
      <c r="WJG109" s="137"/>
      <c r="WJH109" s="275"/>
      <c r="WJI109" s="272"/>
      <c r="WJJ109" s="272"/>
      <c r="WJK109" s="273"/>
      <c r="WJL109" s="274"/>
      <c r="WJM109" s="274"/>
      <c r="WJN109"/>
      <c r="WJO109"/>
      <c r="WJP109" s="137"/>
      <c r="WJQ109" s="275"/>
      <c r="WJR109" s="272"/>
      <c r="WJS109" s="272"/>
      <c r="WJT109" s="273"/>
      <c r="WJU109" s="274"/>
      <c r="WJV109" s="274"/>
      <c r="WJW109"/>
      <c r="WJX109"/>
      <c r="WJY109" s="137"/>
      <c r="WJZ109" s="275"/>
      <c r="WKA109" s="272"/>
      <c r="WKB109" s="272"/>
      <c r="WKC109" s="273"/>
      <c r="WKD109" s="274"/>
      <c r="WKE109" s="274"/>
      <c r="WKF109"/>
      <c r="WKG109"/>
      <c r="WKH109" s="137"/>
      <c r="WKI109" s="275"/>
      <c r="WKJ109" s="272"/>
      <c r="WKK109" s="272"/>
      <c r="WKL109" s="273"/>
      <c r="WKM109" s="274"/>
      <c r="WKN109" s="274"/>
      <c r="WKO109"/>
      <c r="WKP109"/>
      <c r="WKQ109" s="137"/>
      <c r="WKR109" s="275"/>
      <c r="WKS109" s="272"/>
      <c r="WKT109" s="272"/>
      <c r="WKU109" s="273"/>
      <c r="WKV109" s="274"/>
      <c r="WKW109" s="274"/>
      <c r="WKX109"/>
      <c r="WKY109"/>
      <c r="WKZ109" s="137"/>
      <c r="WLA109" s="275"/>
      <c r="WLB109" s="272"/>
      <c r="WLC109" s="272"/>
      <c r="WLD109" s="273"/>
      <c r="WLE109" s="274"/>
      <c r="WLF109" s="274"/>
      <c r="WLG109"/>
      <c r="WLH109"/>
      <c r="WLI109" s="137"/>
      <c r="WLJ109" s="275"/>
      <c r="WLK109" s="272"/>
      <c r="WLL109" s="272"/>
      <c r="WLM109" s="273"/>
      <c r="WLN109" s="274"/>
      <c r="WLO109" s="274"/>
      <c r="WLP109"/>
      <c r="WLQ109"/>
      <c r="WLR109" s="137"/>
      <c r="WLS109" s="275"/>
      <c r="WLT109" s="272"/>
      <c r="WLU109" s="272"/>
      <c r="WLV109" s="273"/>
      <c r="WLW109" s="274"/>
      <c r="WLX109" s="274"/>
      <c r="WLY109"/>
      <c r="WLZ109"/>
      <c r="WMA109" s="137"/>
      <c r="WMB109" s="275"/>
      <c r="WMC109" s="272"/>
      <c r="WMD109" s="272"/>
      <c r="WME109" s="273"/>
      <c r="WMF109" s="274"/>
      <c r="WMG109" s="274"/>
      <c r="WMH109"/>
      <c r="WMI109"/>
      <c r="WMJ109" s="137"/>
      <c r="WMK109" s="275"/>
      <c r="WML109" s="272"/>
      <c r="WMM109" s="272"/>
      <c r="WMN109" s="273"/>
      <c r="WMO109" s="274"/>
      <c r="WMP109" s="274"/>
      <c r="WMQ109"/>
      <c r="WMR109"/>
      <c r="WMS109" s="137"/>
      <c r="WMT109" s="275"/>
      <c r="WMU109" s="272"/>
      <c r="WMV109" s="272"/>
      <c r="WMW109" s="273"/>
      <c r="WMX109" s="274"/>
      <c r="WMY109" s="274"/>
      <c r="WMZ109"/>
      <c r="WNA109"/>
      <c r="WNB109" s="137"/>
      <c r="WNC109" s="275"/>
      <c r="WND109" s="272"/>
      <c r="WNE109" s="272"/>
      <c r="WNF109" s="273"/>
      <c r="WNG109" s="274"/>
      <c r="WNH109" s="274"/>
      <c r="WNI109"/>
      <c r="WNJ109"/>
      <c r="WNK109" s="137"/>
      <c r="WNL109" s="275"/>
      <c r="WNM109" s="272"/>
      <c r="WNN109" s="272"/>
      <c r="WNO109" s="273"/>
      <c r="WNP109" s="274"/>
      <c r="WNQ109" s="274"/>
      <c r="WNR109"/>
      <c r="WNS109"/>
      <c r="WNT109" s="137"/>
      <c r="WNU109" s="275"/>
      <c r="WNV109" s="272"/>
      <c r="WNW109" s="272"/>
      <c r="WNX109" s="273"/>
      <c r="WNY109" s="274"/>
      <c r="WNZ109" s="274"/>
      <c r="WOA109"/>
      <c r="WOB109"/>
      <c r="WOC109" s="137"/>
      <c r="WOD109" s="275"/>
      <c r="WOE109" s="272"/>
      <c r="WOF109" s="272"/>
      <c r="WOG109" s="273"/>
      <c r="WOH109" s="274"/>
      <c r="WOI109" s="274"/>
      <c r="WOJ109"/>
      <c r="WOK109"/>
      <c r="WOL109" s="137"/>
      <c r="WOM109" s="275"/>
      <c r="WON109" s="272"/>
      <c r="WOO109" s="272"/>
      <c r="WOP109" s="273"/>
      <c r="WOQ109" s="274"/>
      <c r="WOR109" s="274"/>
      <c r="WOS109"/>
      <c r="WOT109"/>
      <c r="WOU109" s="137"/>
      <c r="WOV109" s="275"/>
      <c r="WOW109" s="272"/>
      <c r="WOX109" s="272"/>
      <c r="WOY109" s="273"/>
      <c r="WOZ109" s="274"/>
      <c r="WPA109" s="274"/>
      <c r="WPB109"/>
      <c r="WPC109"/>
      <c r="WPD109" s="137"/>
      <c r="WPE109" s="275"/>
      <c r="WPF109" s="272"/>
      <c r="WPG109" s="272"/>
      <c r="WPH109" s="273"/>
      <c r="WPI109" s="274"/>
      <c r="WPJ109" s="274"/>
      <c r="WPK109"/>
      <c r="WPL109"/>
      <c r="WPM109" s="137"/>
      <c r="WPN109" s="275"/>
      <c r="WPO109" s="272"/>
      <c r="WPP109" s="272"/>
      <c r="WPQ109" s="273"/>
      <c r="WPR109" s="274"/>
      <c r="WPS109" s="274"/>
      <c r="WPT109"/>
      <c r="WPU109"/>
      <c r="WPV109" s="137"/>
      <c r="WPW109" s="275"/>
      <c r="WPX109" s="272"/>
      <c r="WPY109" s="272"/>
      <c r="WPZ109" s="273"/>
      <c r="WQA109" s="274"/>
      <c r="WQB109" s="274"/>
      <c r="WQC109"/>
      <c r="WQD109"/>
      <c r="WQE109" s="137"/>
      <c r="WQF109" s="275"/>
      <c r="WQG109" s="272"/>
      <c r="WQH109" s="272"/>
      <c r="WQI109" s="273"/>
      <c r="WQJ109" s="274"/>
      <c r="WQK109" s="274"/>
      <c r="WQL109"/>
      <c r="WQM109"/>
      <c r="WQN109" s="137"/>
      <c r="WQO109" s="275"/>
      <c r="WQP109" s="272"/>
      <c r="WQQ109" s="272"/>
      <c r="WQR109" s="273"/>
      <c r="WQS109" s="274"/>
      <c r="WQT109" s="274"/>
      <c r="WQU109"/>
      <c r="WQV109"/>
      <c r="WQW109" s="137"/>
      <c r="WQX109" s="275"/>
      <c r="WQY109" s="272"/>
      <c r="WQZ109" s="272"/>
      <c r="WRA109" s="273"/>
      <c r="WRB109" s="274"/>
      <c r="WRC109" s="274"/>
      <c r="WRD109"/>
      <c r="WRE109"/>
      <c r="WRF109" s="137"/>
      <c r="WRG109" s="275"/>
      <c r="WRH109" s="272"/>
      <c r="WRI109" s="272"/>
      <c r="WRJ109" s="273"/>
      <c r="WRK109" s="274"/>
      <c r="WRL109" s="274"/>
      <c r="WRM109"/>
      <c r="WRN109"/>
      <c r="WRO109" s="137"/>
      <c r="WRP109" s="275"/>
      <c r="WRQ109" s="272"/>
      <c r="WRR109" s="272"/>
      <c r="WRS109" s="273"/>
      <c r="WRT109" s="274"/>
      <c r="WRU109" s="274"/>
      <c r="WRV109"/>
      <c r="WRW109"/>
      <c r="WRX109" s="137"/>
      <c r="WRY109" s="275"/>
      <c r="WRZ109" s="272"/>
      <c r="WSA109" s="272"/>
      <c r="WSB109" s="273"/>
      <c r="WSC109" s="274"/>
      <c r="WSD109" s="274"/>
      <c r="WSE109"/>
      <c r="WSF109"/>
      <c r="WSG109" s="137"/>
      <c r="WSH109" s="275"/>
      <c r="WSI109" s="272"/>
      <c r="WSJ109" s="272"/>
      <c r="WSK109" s="273"/>
      <c r="WSL109" s="274"/>
      <c r="WSM109" s="274"/>
      <c r="WSN109"/>
      <c r="WSO109"/>
      <c r="WSP109" s="137"/>
      <c r="WSQ109" s="275"/>
      <c r="WSR109" s="272"/>
      <c r="WSS109" s="272"/>
      <c r="WST109" s="273"/>
      <c r="WSU109" s="274"/>
      <c r="WSV109" s="274"/>
      <c r="WSW109"/>
      <c r="WSX109"/>
      <c r="WSY109" s="137"/>
      <c r="WSZ109" s="275"/>
      <c r="WTA109" s="272"/>
      <c r="WTB109" s="272"/>
      <c r="WTC109" s="273"/>
      <c r="WTD109" s="274"/>
      <c r="WTE109" s="274"/>
      <c r="WTF109"/>
      <c r="WTG109"/>
      <c r="WTH109" s="137"/>
      <c r="WTI109" s="275"/>
      <c r="WTJ109" s="272"/>
      <c r="WTK109" s="272"/>
      <c r="WTL109" s="273"/>
      <c r="WTM109" s="274"/>
      <c r="WTN109" s="274"/>
      <c r="WTO109"/>
      <c r="WTP109"/>
      <c r="WTQ109" s="137"/>
      <c r="WTR109" s="275"/>
      <c r="WTS109" s="272"/>
      <c r="WTT109" s="272"/>
      <c r="WTU109" s="273"/>
      <c r="WTV109" s="274"/>
      <c r="WTW109" s="274"/>
      <c r="WTX109"/>
      <c r="WTY109"/>
      <c r="WTZ109" s="137"/>
      <c r="WUA109" s="275"/>
      <c r="WUB109" s="272"/>
      <c r="WUC109" s="272"/>
      <c r="WUD109" s="273"/>
      <c r="WUE109" s="274"/>
      <c r="WUF109" s="274"/>
      <c r="WUG109"/>
      <c r="WUH109"/>
      <c r="WUI109" s="137"/>
      <c r="WUJ109" s="275"/>
      <c r="WUK109" s="272"/>
      <c r="WUL109" s="272"/>
      <c r="WUM109" s="273"/>
      <c r="WUN109" s="274"/>
      <c r="WUO109" s="274"/>
      <c r="WUP109"/>
      <c r="WUQ109"/>
      <c r="WUR109" s="137"/>
      <c r="WUS109" s="275"/>
      <c r="WUT109" s="272"/>
      <c r="WUU109" s="272"/>
      <c r="WUV109" s="273"/>
      <c r="WUW109" s="274"/>
      <c r="WUX109" s="274"/>
      <c r="WUY109"/>
      <c r="WUZ109"/>
      <c r="WVA109" s="137"/>
      <c r="WVB109" s="275"/>
      <c r="WVC109" s="272"/>
      <c r="WVD109" s="272"/>
      <c r="WVE109" s="273"/>
      <c r="WVF109" s="274"/>
      <c r="WVG109" s="274"/>
      <c r="WVH109"/>
      <c r="WVI109"/>
      <c r="WVJ109" s="137"/>
      <c r="WVK109" s="275"/>
      <c r="WVL109" s="272"/>
      <c r="WVM109" s="272"/>
      <c r="WVN109" s="273"/>
      <c r="WVO109" s="274"/>
      <c r="WVP109" s="274"/>
      <c r="WVQ109"/>
      <c r="WVR109"/>
      <c r="WVS109" s="137"/>
      <c r="WVT109" s="275"/>
      <c r="WVU109" s="272"/>
      <c r="WVV109" s="272"/>
      <c r="WVW109" s="273"/>
      <c r="WVX109" s="274"/>
      <c r="WVY109" s="274"/>
      <c r="WVZ109"/>
      <c r="WWA109"/>
      <c r="WWB109" s="137"/>
      <c r="WWC109" s="275"/>
      <c r="WWD109" s="272"/>
      <c r="WWE109" s="272"/>
      <c r="WWF109" s="273"/>
      <c r="WWG109" s="274"/>
      <c r="WWH109" s="274"/>
      <c r="WWI109"/>
      <c r="WWJ109"/>
      <c r="WWK109" s="137"/>
      <c r="WWL109" s="275"/>
      <c r="WWM109" s="272"/>
      <c r="WWN109" s="272"/>
      <c r="WWO109" s="273"/>
      <c r="WWP109" s="274"/>
      <c r="WWQ109" s="274"/>
      <c r="WWR109"/>
      <c r="WWS109"/>
      <c r="WWT109" s="137"/>
      <c r="WWU109" s="275"/>
      <c r="WWV109" s="272"/>
      <c r="WWW109" s="272"/>
      <c r="WWX109" s="273"/>
      <c r="WWY109" s="274"/>
      <c r="WWZ109" s="274"/>
      <c r="WXA109"/>
      <c r="WXB109"/>
      <c r="WXC109" s="137"/>
      <c r="WXD109" s="275"/>
      <c r="WXE109" s="272"/>
      <c r="WXF109" s="272"/>
      <c r="WXG109" s="273"/>
      <c r="WXH109" s="274"/>
      <c r="WXI109" s="274"/>
      <c r="WXJ109"/>
      <c r="WXK109"/>
      <c r="WXL109" s="137"/>
      <c r="WXM109" s="275"/>
      <c r="WXN109" s="272"/>
      <c r="WXO109" s="272"/>
      <c r="WXP109" s="273"/>
      <c r="WXQ109" s="274"/>
      <c r="WXR109" s="274"/>
      <c r="WXS109"/>
      <c r="WXT109"/>
      <c r="WXU109" s="137"/>
      <c r="WXV109" s="275"/>
      <c r="WXW109" s="272"/>
      <c r="WXX109" s="272"/>
      <c r="WXY109" s="273"/>
      <c r="WXZ109" s="274"/>
      <c r="WYA109" s="274"/>
      <c r="WYB109"/>
      <c r="WYC109"/>
      <c r="WYD109" s="137"/>
      <c r="WYE109" s="275"/>
      <c r="WYF109" s="272"/>
      <c r="WYG109" s="272"/>
      <c r="WYH109" s="273"/>
      <c r="WYI109" s="274"/>
      <c r="WYJ109" s="274"/>
      <c r="WYK109"/>
      <c r="WYL109"/>
      <c r="WYM109" s="137"/>
      <c r="WYN109" s="275"/>
      <c r="WYO109" s="272"/>
      <c r="WYP109" s="272"/>
      <c r="WYQ109" s="273"/>
      <c r="WYR109" s="274"/>
      <c r="WYS109" s="274"/>
      <c r="WYT109"/>
      <c r="WYU109"/>
      <c r="WYV109" s="137"/>
      <c r="WYW109" s="275"/>
      <c r="WYX109" s="272"/>
      <c r="WYY109" s="272"/>
      <c r="WYZ109" s="273"/>
      <c r="WZA109" s="274"/>
      <c r="WZB109" s="274"/>
      <c r="WZC109"/>
      <c r="WZD109"/>
      <c r="WZE109" s="137"/>
      <c r="WZF109" s="275"/>
      <c r="WZG109" s="272"/>
      <c r="WZH109" s="272"/>
      <c r="WZI109" s="273"/>
      <c r="WZJ109" s="274"/>
      <c r="WZK109" s="274"/>
      <c r="WZL109"/>
      <c r="WZM109"/>
      <c r="WZN109" s="137"/>
      <c r="WZO109" s="275"/>
      <c r="WZP109" s="272"/>
      <c r="WZQ109" s="272"/>
      <c r="WZR109" s="273"/>
      <c r="WZS109" s="274"/>
      <c r="WZT109" s="274"/>
      <c r="WZU109"/>
      <c r="WZV109"/>
      <c r="WZW109" s="137"/>
      <c r="WZX109" s="275"/>
      <c r="WZY109" s="272"/>
      <c r="WZZ109" s="272"/>
      <c r="XAA109" s="273"/>
      <c r="XAB109" s="274"/>
      <c r="XAC109" s="274"/>
      <c r="XAD109"/>
      <c r="XAE109"/>
      <c r="XAF109" s="137"/>
      <c r="XAG109" s="275"/>
      <c r="XAH109" s="272"/>
      <c r="XAI109" s="272"/>
      <c r="XAJ109" s="273"/>
      <c r="XAK109" s="274"/>
      <c r="XAL109" s="274"/>
      <c r="XAM109"/>
      <c r="XAN109"/>
      <c r="XAO109" s="137"/>
      <c r="XAP109" s="275"/>
      <c r="XAQ109" s="272"/>
      <c r="XAR109" s="272"/>
      <c r="XAS109" s="273"/>
      <c r="XAT109" s="274"/>
      <c r="XAU109" s="274"/>
      <c r="XAV109"/>
      <c r="XAW109"/>
      <c r="XAX109" s="137"/>
      <c r="XAY109" s="275"/>
      <c r="XAZ109" s="272"/>
      <c r="XBA109" s="272"/>
      <c r="XBB109" s="273"/>
      <c r="XBC109" s="274"/>
      <c r="XBD109" s="274"/>
      <c r="XBE109"/>
      <c r="XBF109"/>
    </row>
    <row r="110" spans="1:16282" s="270" customFormat="1">
      <c r="A110" s="570">
        <v>1</v>
      </c>
      <c r="B110" s="580" t="s">
        <v>2621</v>
      </c>
      <c r="C110" s="572"/>
      <c r="D110" s="573">
        <v>1</v>
      </c>
      <c r="E110" s="572"/>
      <c r="F110" s="579">
        <v>31.348628083360456</v>
      </c>
      <c r="G110" s="576">
        <f t="shared" si="3"/>
        <v>0</v>
      </c>
      <c r="H110" s="576">
        <f t="shared" si="4"/>
        <v>31.348628083360456</v>
      </c>
      <c r="I110" s="576" t="e">
        <f t="shared" si="5"/>
        <v>#REF!</v>
      </c>
      <c r="J110" s="178"/>
      <c r="K110" s="178"/>
      <c r="L110" s="178"/>
    </row>
    <row r="111" spans="1:16282" s="270" customFormat="1">
      <c r="A111" s="570">
        <v>1.1000000000000001</v>
      </c>
      <c r="B111" s="580" t="s">
        <v>2619</v>
      </c>
      <c r="C111" s="572"/>
      <c r="D111" s="573">
        <v>3</v>
      </c>
      <c r="E111" s="572"/>
      <c r="F111" s="579">
        <v>18.848628083360456</v>
      </c>
      <c r="G111" s="576">
        <f t="shared" si="3"/>
        <v>0</v>
      </c>
      <c r="H111" s="576">
        <f t="shared" si="4"/>
        <v>56.545884250081372</v>
      </c>
      <c r="I111" s="576" t="e">
        <f t="shared" si="5"/>
        <v>#REF!</v>
      </c>
      <c r="J111" s="178"/>
      <c r="K111" s="178"/>
      <c r="L111" s="178"/>
    </row>
    <row r="112" spans="1:16282" s="270" customFormat="1">
      <c r="A112" s="570">
        <v>1.2</v>
      </c>
      <c r="B112" s="580" t="s">
        <v>2620</v>
      </c>
      <c r="C112" s="572"/>
      <c r="D112" s="573">
        <v>1</v>
      </c>
      <c r="E112" s="572"/>
      <c r="F112" s="579">
        <v>250.09862808336047</v>
      </c>
      <c r="G112" s="576">
        <f t="shared" si="3"/>
        <v>0</v>
      </c>
      <c r="H112" s="576">
        <f t="shared" si="4"/>
        <v>250.09862808336047</v>
      </c>
      <c r="I112" s="576" t="e">
        <f t="shared" si="5"/>
        <v>#REF!</v>
      </c>
      <c r="J112" s="178"/>
      <c r="K112" s="178"/>
      <c r="L112" s="178"/>
    </row>
    <row r="113" spans="1:16282" s="270" customFormat="1">
      <c r="A113" s="570">
        <v>2</v>
      </c>
      <c r="B113" s="578" t="s">
        <v>2593</v>
      </c>
      <c r="C113" s="572"/>
      <c r="D113" s="573"/>
      <c r="E113" s="572"/>
      <c r="F113" s="579">
        <v>9.8628083360456059E-2</v>
      </c>
      <c r="G113" s="576">
        <f t="shared" si="3"/>
        <v>0</v>
      </c>
      <c r="H113" s="576">
        <f t="shared" si="4"/>
        <v>0</v>
      </c>
      <c r="I113" s="576" t="e">
        <f t="shared" si="5"/>
        <v>#REF!</v>
      </c>
      <c r="J113" s="178"/>
      <c r="K113" s="178"/>
      <c r="L113" s="178"/>
    </row>
    <row r="114" spans="1:16282" s="270" customFormat="1" ht="22.5">
      <c r="A114" s="570">
        <v>2.1</v>
      </c>
      <c r="B114" s="580" t="s">
        <v>2618</v>
      </c>
      <c r="C114" s="572"/>
      <c r="D114" s="573">
        <v>100</v>
      </c>
      <c r="E114" s="572"/>
      <c r="F114" s="579">
        <v>3.473628083360456</v>
      </c>
      <c r="G114" s="576">
        <f t="shared" si="3"/>
        <v>0</v>
      </c>
      <c r="H114" s="576">
        <f t="shared" si="4"/>
        <v>347.36280833604559</v>
      </c>
      <c r="I114" s="576" t="e">
        <f t="shared" si="5"/>
        <v>#REF!</v>
      </c>
      <c r="J114" s="178"/>
      <c r="K114" s="178"/>
      <c r="L114" s="178"/>
    </row>
    <row r="115" spans="1:16282" s="270" customFormat="1" ht="33.75">
      <c r="A115" s="570">
        <v>2.2000000000000002</v>
      </c>
      <c r="B115" s="581" t="s">
        <v>2607</v>
      </c>
      <c r="C115" s="572"/>
      <c r="D115" s="573"/>
      <c r="E115" s="572"/>
      <c r="F115" s="579">
        <v>9.8628083360456059E-2</v>
      </c>
      <c r="G115" s="576">
        <f t="shared" si="3"/>
        <v>0</v>
      </c>
      <c r="H115" s="576">
        <f t="shared" si="4"/>
        <v>0</v>
      </c>
      <c r="I115" s="576" t="e">
        <f t="shared" si="5"/>
        <v>#REF!</v>
      </c>
      <c r="J115" s="178"/>
      <c r="K115" s="178"/>
      <c r="L115" s="178"/>
    </row>
    <row r="116" spans="1:16282" s="270" customFormat="1">
      <c r="A116" s="570">
        <v>2.2999999999999998</v>
      </c>
      <c r="B116" s="582" t="s">
        <v>2608</v>
      </c>
      <c r="C116" s="572"/>
      <c r="D116" s="573">
        <v>300</v>
      </c>
      <c r="E116" s="572"/>
      <c r="F116" s="579">
        <v>0.26112808336045606</v>
      </c>
      <c r="G116" s="576">
        <f t="shared" si="3"/>
        <v>0</v>
      </c>
      <c r="H116" s="576">
        <f t="shared" si="4"/>
        <v>78.338425008136824</v>
      </c>
      <c r="I116" s="576" t="e">
        <f t="shared" si="5"/>
        <v>#REF!</v>
      </c>
      <c r="J116" s="178"/>
      <c r="K116" s="178"/>
      <c r="L116" s="178"/>
    </row>
    <row r="117" spans="1:16282" s="270" customFormat="1">
      <c r="A117" s="570">
        <v>2.4</v>
      </c>
      <c r="B117" s="580" t="s">
        <v>2609</v>
      </c>
      <c r="C117" s="572"/>
      <c r="D117" s="573">
        <v>2</v>
      </c>
      <c r="E117" s="572"/>
      <c r="F117" s="579">
        <v>62.59862808336046</v>
      </c>
      <c r="G117" s="576">
        <f t="shared" si="3"/>
        <v>0</v>
      </c>
      <c r="H117" s="576">
        <f t="shared" si="4"/>
        <v>125.19725616672092</v>
      </c>
      <c r="I117" s="576" t="e">
        <f t="shared" si="5"/>
        <v>#REF!</v>
      </c>
      <c r="J117" s="178"/>
      <c r="K117" s="178"/>
      <c r="L117" s="178"/>
    </row>
    <row r="118" spans="1:16282" s="270" customFormat="1">
      <c r="A118" s="570">
        <v>2.5</v>
      </c>
      <c r="B118" s="580" t="s">
        <v>2619</v>
      </c>
      <c r="C118" s="572"/>
      <c r="D118" s="573">
        <v>4</v>
      </c>
      <c r="E118" s="572"/>
      <c r="F118" s="579">
        <v>12.598628083360456</v>
      </c>
      <c r="G118" s="576">
        <f t="shared" si="3"/>
        <v>0</v>
      </c>
      <c r="H118" s="576">
        <f t="shared" si="4"/>
        <v>50.394512333441824</v>
      </c>
      <c r="I118" s="576" t="e">
        <f t="shared" si="5"/>
        <v>#REF!</v>
      </c>
      <c r="J118" s="178"/>
      <c r="K118" s="178"/>
      <c r="L118" s="178"/>
    </row>
    <row r="119" spans="1:16282" s="270" customFormat="1">
      <c r="A119" s="570">
        <v>2.6</v>
      </c>
      <c r="B119" s="580" t="s">
        <v>2620</v>
      </c>
      <c r="C119" s="572"/>
      <c r="D119" s="573">
        <v>1</v>
      </c>
      <c r="E119" s="572"/>
      <c r="F119" s="579">
        <v>575.0986280833605</v>
      </c>
      <c r="G119" s="576">
        <f t="shared" si="3"/>
        <v>0</v>
      </c>
      <c r="H119" s="576">
        <f t="shared" si="4"/>
        <v>575.0986280833605</v>
      </c>
      <c r="I119" s="576" t="e">
        <f t="shared" si="5"/>
        <v>#REF!</v>
      </c>
      <c r="J119" s="178"/>
      <c r="K119" s="178"/>
      <c r="L119" s="178"/>
    </row>
    <row r="120" spans="1:16282" s="270" customFormat="1">
      <c r="A120" s="271">
        <v>2.7</v>
      </c>
      <c r="B120" s="578" t="s">
        <v>2598</v>
      </c>
      <c r="C120" s="572"/>
      <c r="D120" s="573"/>
      <c r="E120" s="572"/>
      <c r="F120" s="579">
        <v>9.8628083360456059E-2</v>
      </c>
      <c r="G120" s="576">
        <f t="shared" si="3"/>
        <v>0</v>
      </c>
      <c r="H120" s="576">
        <f t="shared" si="4"/>
        <v>0</v>
      </c>
      <c r="I120" s="576" t="e">
        <f t="shared" si="5"/>
        <v>#REF!</v>
      </c>
      <c r="J120" s="178"/>
      <c r="K120" s="178"/>
      <c r="L120" s="178"/>
    </row>
    <row r="121" spans="1:16282" s="270" customFormat="1" ht="22.5">
      <c r="A121" s="528">
        <v>2.8</v>
      </c>
      <c r="B121" s="580" t="s">
        <v>2618</v>
      </c>
      <c r="C121" s="572"/>
      <c r="D121" s="573">
        <v>150</v>
      </c>
      <c r="E121" s="572"/>
      <c r="F121" s="579">
        <v>3.473628083360456</v>
      </c>
      <c r="G121" s="576">
        <f t="shared" si="3"/>
        <v>0</v>
      </c>
      <c r="H121" s="576">
        <f t="shared" si="4"/>
        <v>521.04421250406835</v>
      </c>
      <c r="I121" s="576" t="e">
        <f t="shared" si="5"/>
        <v>#REF!</v>
      </c>
      <c r="J121" s="178"/>
      <c r="K121" s="178"/>
      <c r="L121" s="178"/>
      <c r="M121" s="272"/>
      <c r="N121" s="272"/>
      <c r="O121" s="273"/>
      <c r="P121" s="274"/>
      <c r="Q121" s="274"/>
      <c r="R121"/>
      <c r="S121"/>
      <c r="T121" s="137"/>
      <c r="U121" s="275"/>
      <c r="V121" s="272"/>
      <c r="W121" s="272"/>
      <c r="X121" s="273"/>
      <c r="Y121" s="274"/>
      <c r="Z121" s="274"/>
      <c r="AA121"/>
      <c r="AB121"/>
      <c r="AC121" s="137"/>
      <c r="AD121" s="275"/>
      <c r="AE121" s="272"/>
      <c r="AF121" s="272"/>
      <c r="AG121" s="273"/>
      <c r="AH121" s="274"/>
      <c r="AI121" s="274"/>
      <c r="AJ121"/>
      <c r="AK121"/>
      <c r="AL121" s="137"/>
      <c r="AM121" s="275"/>
      <c r="AN121" s="272"/>
      <c r="AO121" s="272"/>
      <c r="AP121" s="273"/>
      <c r="AQ121" s="274"/>
      <c r="AR121" s="274"/>
      <c r="AS121"/>
      <c r="AT121"/>
      <c r="AU121" s="137"/>
      <c r="AV121" s="275"/>
      <c r="AW121" s="272"/>
      <c r="AX121" s="272"/>
      <c r="AY121" s="273"/>
      <c r="AZ121" s="274"/>
      <c r="BA121" s="274"/>
      <c r="BB121"/>
      <c r="BC121"/>
      <c r="BD121" s="137"/>
      <c r="BE121" s="275"/>
      <c r="BF121" s="272"/>
      <c r="BG121" s="272"/>
      <c r="BH121" s="273"/>
      <c r="BI121" s="274"/>
      <c r="BJ121" s="274"/>
      <c r="BK121"/>
      <c r="BL121"/>
      <c r="BM121" s="137"/>
      <c r="BN121" s="275"/>
      <c r="BO121" s="272"/>
      <c r="BP121" s="272"/>
      <c r="BQ121" s="273"/>
      <c r="BR121" s="274"/>
      <c r="BS121" s="274"/>
      <c r="BT121"/>
      <c r="BU121"/>
      <c r="BV121" s="137"/>
      <c r="BW121" s="275"/>
      <c r="BX121" s="272"/>
      <c r="BY121" s="272"/>
      <c r="BZ121" s="273"/>
      <c r="CA121" s="274"/>
      <c r="CB121" s="274"/>
      <c r="CC121"/>
      <c r="CD121"/>
      <c r="CE121" s="137"/>
      <c r="CF121" s="275"/>
      <c r="CG121" s="272"/>
      <c r="CH121" s="272"/>
      <c r="CI121" s="273"/>
      <c r="CJ121" s="274"/>
      <c r="CK121" s="274"/>
      <c r="CL121"/>
      <c r="CM121"/>
      <c r="CN121" s="137"/>
      <c r="CO121" s="275"/>
      <c r="CP121" s="272"/>
      <c r="CQ121" s="272"/>
      <c r="CR121" s="273"/>
      <c r="CS121" s="274"/>
      <c r="CT121" s="274"/>
      <c r="CU121"/>
      <c r="CV121"/>
      <c r="CW121" s="137"/>
      <c r="CX121" s="275"/>
      <c r="CY121" s="272"/>
      <c r="CZ121" s="272"/>
      <c r="DA121" s="273"/>
      <c r="DB121" s="274"/>
      <c r="DC121" s="274"/>
      <c r="DD121"/>
      <c r="DE121"/>
      <c r="DF121" s="137"/>
      <c r="DG121" s="275"/>
      <c r="DH121" s="272"/>
      <c r="DI121" s="272"/>
      <c r="DJ121" s="273"/>
      <c r="DK121" s="274"/>
      <c r="DL121" s="274"/>
      <c r="DM121"/>
      <c r="DN121"/>
      <c r="DO121" s="137"/>
      <c r="DP121" s="275"/>
      <c r="DQ121" s="272"/>
      <c r="DR121" s="272"/>
      <c r="DS121" s="273"/>
      <c r="DT121" s="274"/>
      <c r="DU121" s="274"/>
      <c r="DV121"/>
      <c r="DW121"/>
      <c r="DX121" s="137"/>
      <c r="DY121" s="275"/>
      <c r="DZ121" s="272"/>
      <c r="EA121" s="272"/>
      <c r="EB121" s="273"/>
      <c r="EC121" s="274"/>
      <c r="ED121" s="274"/>
      <c r="EE121"/>
      <c r="EF121"/>
      <c r="EG121" s="137"/>
      <c r="EH121" s="275"/>
      <c r="EI121" s="272"/>
      <c r="EJ121" s="272"/>
      <c r="EK121" s="273"/>
      <c r="EL121" s="274"/>
      <c r="EM121" s="274"/>
      <c r="EN121"/>
      <c r="EO121"/>
      <c r="EP121" s="137"/>
      <c r="EQ121" s="275"/>
      <c r="ER121" s="272"/>
      <c r="ES121" s="272"/>
      <c r="ET121" s="273"/>
      <c r="EU121" s="274"/>
      <c r="EV121" s="274"/>
      <c r="EW121"/>
      <c r="EX121"/>
      <c r="EY121" s="137"/>
      <c r="EZ121" s="275"/>
      <c r="FA121" s="272"/>
      <c r="FB121" s="272"/>
      <c r="FC121" s="273"/>
      <c r="FD121" s="274"/>
      <c r="FE121" s="274"/>
      <c r="FF121"/>
      <c r="FG121"/>
      <c r="FH121" s="137"/>
      <c r="FI121" s="275"/>
      <c r="FJ121" s="272"/>
      <c r="FK121" s="272"/>
      <c r="FL121" s="273"/>
      <c r="FM121" s="274"/>
      <c r="FN121" s="274"/>
      <c r="FO121"/>
      <c r="FP121"/>
      <c r="FQ121" s="137"/>
      <c r="FR121" s="275"/>
      <c r="FS121" s="272"/>
      <c r="FT121" s="272"/>
      <c r="FU121" s="273"/>
      <c r="FV121" s="274"/>
      <c r="FW121" s="274"/>
      <c r="FX121"/>
      <c r="FY121"/>
      <c r="FZ121" s="137"/>
      <c r="GA121" s="275"/>
      <c r="GB121" s="272"/>
      <c r="GC121" s="272"/>
      <c r="GD121" s="273"/>
      <c r="GE121" s="274"/>
      <c r="GF121" s="274"/>
      <c r="GG121"/>
      <c r="GH121"/>
      <c r="GI121" s="137"/>
      <c r="GJ121" s="275"/>
      <c r="GK121" s="272"/>
      <c r="GL121" s="272"/>
      <c r="GM121" s="273"/>
      <c r="GN121" s="274"/>
      <c r="GO121" s="274"/>
      <c r="GP121"/>
      <c r="GQ121"/>
      <c r="GR121" s="137"/>
      <c r="GS121" s="275"/>
      <c r="GT121" s="272"/>
      <c r="GU121" s="272"/>
      <c r="GV121" s="273"/>
      <c r="GW121" s="274"/>
      <c r="GX121" s="274"/>
      <c r="GY121"/>
      <c r="GZ121"/>
      <c r="HA121" s="137"/>
      <c r="HB121" s="275"/>
      <c r="HC121" s="272"/>
      <c r="HD121" s="272"/>
      <c r="HE121" s="273"/>
      <c r="HF121" s="274"/>
      <c r="HG121" s="274"/>
      <c r="HH121"/>
      <c r="HI121"/>
      <c r="HJ121" s="137"/>
      <c r="HK121" s="275"/>
      <c r="HL121" s="272"/>
      <c r="HM121" s="272"/>
      <c r="HN121" s="273"/>
      <c r="HO121" s="274"/>
      <c r="HP121" s="274"/>
      <c r="HQ121"/>
      <c r="HR121"/>
      <c r="HS121" s="137"/>
      <c r="HT121" s="275"/>
      <c r="HU121" s="272"/>
      <c r="HV121" s="272"/>
      <c r="HW121" s="273"/>
      <c r="HX121" s="274"/>
      <c r="HY121" s="274"/>
      <c r="HZ121"/>
      <c r="IA121"/>
      <c r="IB121" s="137"/>
      <c r="IC121" s="275"/>
      <c r="ID121" s="272"/>
      <c r="IE121" s="272"/>
      <c r="IF121" s="273"/>
      <c r="IG121" s="274"/>
      <c r="IH121" s="274"/>
      <c r="II121"/>
      <c r="IJ121"/>
      <c r="IK121" s="137"/>
      <c r="IL121" s="275"/>
      <c r="IM121" s="272"/>
      <c r="IN121" s="272"/>
      <c r="IO121" s="273"/>
      <c r="IP121" s="274"/>
      <c r="IQ121" s="274"/>
      <c r="IR121"/>
      <c r="IS121"/>
      <c r="IT121" s="137"/>
      <c r="IU121" s="275"/>
      <c r="IV121" s="272"/>
      <c r="IW121" s="272"/>
      <c r="IX121" s="273"/>
      <c r="IY121" s="274"/>
      <c r="IZ121" s="274"/>
      <c r="JA121"/>
      <c r="JB121"/>
      <c r="JC121" s="137"/>
      <c r="JD121" s="275"/>
      <c r="JE121" s="272"/>
      <c r="JF121" s="272"/>
      <c r="JG121" s="273"/>
      <c r="JH121" s="274"/>
      <c r="JI121" s="274"/>
      <c r="JJ121"/>
      <c r="JK121"/>
      <c r="JL121" s="137"/>
      <c r="JM121" s="275"/>
      <c r="JN121" s="272"/>
      <c r="JO121" s="272"/>
      <c r="JP121" s="273"/>
      <c r="JQ121" s="274"/>
      <c r="JR121" s="274"/>
      <c r="JS121"/>
      <c r="JT121"/>
      <c r="JU121" s="137"/>
      <c r="JV121" s="275"/>
      <c r="JW121" s="272"/>
      <c r="JX121" s="272"/>
      <c r="JY121" s="273"/>
      <c r="JZ121" s="274"/>
      <c r="KA121" s="274"/>
      <c r="KB121"/>
      <c r="KC121"/>
      <c r="KD121" s="137"/>
      <c r="KE121" s="275"/>
      <c r="KF121" s="272"/>
      <c r="KG121" s="272"/>
      <c r="KH121" s="273"/>
      <c r="KI121" s="274"/>
      <c r="KJ121" s="274"/>
      <c r="KK121"/>
      <c r="KL121"/>
      <c r="KM121" s="137"/>
      <c r="KN121" s="275"/>
      <c r="KO121" s="272"/>
      <c r="KP121" s="272"/>
      <c r="KQ121" s="273"/>
      <c r="KR121" s="274"/>
      <c r="KS121" s="274"/>
      <c r="KT121"/>
      <c r="KU121"/>
      <c r="KV121" s="137"/>
      <c r="KW121" s="275"/>
      <c r="KX121" s="272"/>
      <c r="KY121" s="272"/>
      <c r="KZ121" s="273"/>
      <c r="LA121" s="274"/>
      <c r="LB121" s="274"/>
      <c r="LC121"/>
      <c r="LD121"/>
      <c r="LE121" s="137"/>
      <c r="LF121" s="275"/>
      <c r="LG121" s="272"/>
      <c r="LH121" s="272"/>
      <c r="LI121" s="273"/>
      <c r="LJ121" s="274"/>
      <c r="LK121" s="274"/>
      <c r="LL121"/>
      <c r="LM121"/>
      <c r="LN121" s="137"/>
      <c r="LO121" s="275"/>
      <c r="LP121" s="272"/>
      <c r="LQ121" s="272"/>
      <c r="LR121" s="273"/>
      <c r="LS121" s="274"/>
      <c r="LT121" s="274"/>
      <c r="LU121"/>
      <c r="LV121"/>
      <c r="LW121" s="137"/>
      <c r="LX121" s="275"/>
      <c r="LY121" s="272"/>
      <c r="LZ121" s="272"/>
      <c r="MA121" s="273"/>
      <c r="MB121" s="274"/>
      <c r="MC121" s="274"/>
      <c r="MD121"/>
      <c r="ME121"/>
      <c r="MF121" s="137"/>
      <c r="MG121" s="275"/>
      <c r="MH121" s="272"/>
      <c r="MI121" s="272"/>
      <c r="MJ121" s="273"/>
      <c r="MK121" s="274"/>
      <c r="ML121" s="274"/>
      <c r="MM121"/>
      <c r="MN121"/>
      <c r="MO121" s="137"/>
      <c r="MP121" s="275"/>
      <c r="MQ121" s="272"/>
      <c r="MR121" s="272"/>
      <c r="MS121" s="273"/>
      <c r="MT121" s="274"/>
      <c r="MU121" s="274"/>
      <c r="MV121"/>
      <c r="MW121"/>
      <c r="MX121" s="137"/>
      <c r="MY121" s="275"/>
      <c r="MZ121" s="272"/>
      <c r="NA121" s="272"/>
      <c r="NB121" s="273"/>
      <c r="NC121" s="274"/>
      <c r="ND121" s="274"/>
      <c r="NE121"/>
      <c r="NF121"/>
      <c r="NG121" s="137"/>
      <c r="NH121" s="275"/>
      <c r="NI121" s="272"/>
      <c r="NJ121" s="272"/>
      <c r="NK121" s="273"/>
      <c r="NL121" s="274"/>
      <c r="NM121" s="274"/>
      <c r="NN121"/>
      <c r="NO121"/>
      <c r="NP121" s="137"/>
      <c r="NQ121" s="275"/>
      <c r="NR121" s="272"/>
      <c r="NS121" s="272"/>
      <c r="NT121" s="273"/>
      <c r="NU121" s="274"/>
      <c r="NV121" s="274"/>
      <c r="NW121"/>
      <c r="NX121"/>
      <c r="NY121" s="137"/>
      <c r="NZ121" s="275"/>
      <c r="OA121" s="272"/>
      <c r="OB121" s="272"/>
      <c r="OC121" s="273"/>
      <c r="OD121" s="274"/>
      <c r="OE121" s="274"/>
      <c r="OF121"/>
      <c r="OG121"/>
      <c r="OH121" s="137"/>
      <c r="OI121" s="275"/>
      <c r="OJ121" s="272"/>
      <c r="OK121" s="272"/>
      <c r="OL121" s="273"/>
      <c r="OM121" s="274"/>
      <c r="ON121" s="274"/>
      <c r="OO121"/>
      <c r="OP121"/>
      <c r="OQ121" s="137"/>
      <c r="OR121" s="275"/>
      <c r="OS121" s="272"/>
      <c r="OT121" s="272"/>
      <c r="OU121" s="273"/>
      <c r="OV121" s="274"/>
      <c r="OW121" s="274"/>
      <c r="OX121"/>
      <c r="OY121"/>
      <c r="OZ121" s="137"/>
      <c r="PA121" s="275"/>
      <c r="PB121" s="272"/>
      <c r="PC121" s="272"/>
      <c r="PD121" s="273"/>
      <c r="PE121" s="274"/>
      <c r="PF121" s="274"/>
      <c r="PG121"/>
      <c r="PH121"/>
      <c r="PI121" s="137"/>
      <c r="PJ121" s="275"/>
      <c r="PK121" s="272"/>
      <c r="PL121" s="272"/>
      <c r="PM121" s="273"/>
      <c r="PN121" s="274"/>
      <c r="PO121" s="274"/>
      <c r="PP121"/>
      <c r="PQ121"/>
      <c r="PR121" s="137"/>
      <c r="PS121" s="275"/>
      <c r="PT121" s="272"/>
      <c r="PU121" s="272"/>
      <c r="PV121" s="273"/>
      <c r="PW121" s="274"/>
      <c r="PX121" s="274"/>
      <c r="PY121"/>
      <c r="PZ121"/>
      <c r="QA121" s="137"/>
      <c r="QB121" s="275"/>
      <c r="QC121" s="272"/>
      <c r="QD121" s="272"/>
      <c r="QE121" s="273"/>
      <c r="QF121" s="274"/>
      <c r="QG121" s="274"/>
      <c r="QH121"/>
      <c r="QI121"/>
      <c r="QJ121" s="137"/>
      <c r="QK121" s="275"/>
      <c r="QL121" s="272"/>
      <c r="QM121" s="272"/>
      <c r="QN121" s="273"/>
      <c r="QO121" s="274"/>
      <c r="QP121" s="274"/>
      <c r="QQ121"/>
      <c r="QR121"/>
      <c r="QS121" s="137"/>
      <c r="QT121" s="275"/>
      <c r="QU121" s="272"/>
      <c r="QV121" s="272"/>
      <c r="QW121" s="273"/>
      <c r="QX121" s="274"/>
      <c r="QY121" s="274"/>
      <c r="QZ121"/>
      <c r="RA121"/>
      <c r="RB121" s="137"/>
      <c r="RC121" s="275"/>
      <c r="RD121" s="272"/>
      <c r="RE121" s="272"/>
      <c r="RF121" s="273"/>
      <c r="RG121" s="274"/>
      <c r="RH121" s="274"/>
      <c r="RI121"/>
      <c r="RJ121"/>
      <c r="RK121" s="137"/>
      <c r="RL121" s="275"/>
      <c r="RM121" s="272"/>
      <c r="RN121" s="272"/>
      <c r="RO121" s="273"/>
      <c r="RP121" s="274"/>
      <c r="RQ121" s="274"/>
      <c r="RR121"/>
      <c r="RS121"/>
      <c r="RT121" s="137"/>
      <c r="RU121" s="275"/>
      <c r="RV121" s="272"/>
      <c r="RW121" s="272"/>
      <c r="RX121" s="273"/>
      <c r="RY121" s="274"/>
      <c r="RZ121" s="274"/>
      <c r="SA121"/>
      <c r="SB121"/>
      <c r="SC121" s="137"/>
      <c r="SD121" s="275"/>
      <c r="SE121" s="272"/>
      <c r="SF121" s="272"/>
      <c r="SG121" s="273"/>
      <c r="SH121" s="274"/>
      <c r="SI121" s="274"/>
      <c r="SJ121"/>
      <c r="SK121"/>
      <c r="SL121" s="137"/>
      <c r="SM121" s="275"/>
      <c r="SN121" s="272"/>
      <c r="SO121" s="272"/>
      <c r="SP121" s="273"/>
      <c r="SQ121" s="274"/>
      <c r="SR121" s="274"/>
      <c r="SS121"/>
      <c r="ST121"/>
      <c r="SU121" s="137"/>
      <c r="SV121" s="275"/>
      <c r="SW121" s="272"/>
      <c r="SX121" s="272"/>
      <c r="SY121" s="273"/>
      <c r="SZ121" s="274"/>
      <c r="TA121" s="274"/>
      <c r="TB121"/>
      <c r="TC121"/>
      <c r="TD121" s="137"/>
      <c r="TE121" s="275"/>
      <c r="TF121" s="272"/>
      <c r="TG121" s="272"/>
      <c r="TH121" s="273"/>
      <c r="TI121" s="274"/>
      <c r="TJ121" s="274"/>
      <c r="TK121"/>
      <c r="TL121"/>
      <c r="TM121" s="137"/>
      <c r="TN121" s="275"/>
      <c r="TO121" s="272"/>
      <c r="TP121" s="272"/>
      <c r="TQ121" s="273"/>
      <c r="TR121" s="274"/>
      <c r="TS121" s="274"/>
      <c r="TT121"/>
      <c r="TU121"/>
      <c r="TV121" s="137"/>
      <c r="TW121" s="275"/>
      <c r="TX121" s="272"/>
      <c r="TY121" s="272"/>
      <c r="TZ121" s="273"/>
      <c r="UA121" s="274"/>
      <c r="UB121" s="274"/>
      <c r="UC121"/>
      <c r="UD121"/>
      <c r="UE121" s="137"/>
      <c r="UF121" s="275"/>
      <c r="UG121" s="272"/>
      <c r="UH121" s="272"/>
      <c r="UI121" s="273"/>
      <c r="UJ121" s="274"/>
      <c r="UK121" s="274"/>
      <c r="UL121"/>
      <c r="UM121"/>
      <c r="UN121" s="137"/>
      <c r="UO121" s="275"/>
      <c r="UP121" s="272"/>
      <c r="UQ121" s="272"/>
      <c r="UR121" s="273"/>
      <c r="US121" s="274"/>
      <c r="UT121" s="274"/>
      <c r="UU121"/>
      <c r="UV121"/>
      <c r="UW121" s="137"/>
      <c r="UX121" s="275"/>
      <c r="UY121" s="272"/>
      <c r="UZ121" s="272"/>
      <c r="VA121" s="273"/>
      <c r="VB121" s="274"/>
      <c r="VC121" s="274"/>
      <c r="VD121"/>
      <c r="VE121"/>
      <c r="VF121" s="137"/>
      <c r="VG121" s="275"/>
      <c r="VH121" s="272"/>
      <c r="VI121" s="272"/>
      <c r="VJ121" s="273"/>
      <c r="VK121" s="274"/>
      <c r="VL121" s="274"/>
      <c r="VM121"/>
      <c r="VN121"/>
      <c r="VO121" s="137"/>
      <c r="VP121" s="275"/>
      <c r="VQ121" s="272"/>
      <c r="VR121" s="272"/>
      <c r="VS121" s="273"/>
      <c r="VT121" s="274"/>
      <c r="VU121" s="274"/>
      <c r="VV121"/>
      <c r="VW121"/>
      <c r="VX121" s="137"/>
      <c r="VY121" s="275"/>
      <c r="VZ121" s="272"/>
      <c r="WA121" s="272"/>
      <c r="WB121" s="273"/>
      <c r="WC121" s="274"/>
      <c r="WD121" s="274"/>
      <c r="WE121"/>
      <c r="WF121"/>
      <c r="WG121" s="137"/>
      <c r="WH121" s="275"/>
      <c r="WI121" s="272"/>
      <c r="WJ121" s="272"/>
      <c r="WK121" s="273"/>
      <c r="WL121" s="274"/>
      <c r="WM121" s="274"/>
      <c r="WN121"/>
      <c r="WO121"/>
      <c r="WP121" s="137"/>
      <c r="WQ121" s="275"/>
      <c r="WR121" s="272"/>
      <c r="WS121" s="272"/>
      <c r="WT121" s="273"/>
      <c r="WU121" s="274"/>
      <c r="WV121" s="274"/>
      <c r="WW121"/>
      <c r="WX121"/>
      <c r="WY121" s="137"/>
      <c r="WZ121" s="275"/>
      <c r="XA121" s="272"/>
      <c r="XB121" s="272"/>
      <c r="XC121" s="273"/>
      <c r="XD121" s="274"/>
      <c r="XE121" s="274"/>
      <c r="XF121"/>
      <c r="XG121"/>
      <c r="XH121" s="137"/>
      <c r="XI121" s="275"/>
      <c r="XJ121" s="272"/>
      <c r="XK121" s="272"/>
      <c r="XL121" s="273"/>
      <c r="XM121" s="274"/>
      <c r="XN121" s="274"/>
      <c r="XO121"/>
      <c r="XP121"/>
      <c r="XQ121" s="137"/>
      <c r="XR121" s="275"/>
      <c r="XS121" s="272"/>
      <c r="XT121" s="272"/>
      <c r="XU121" s="273"/>
      <c r="XV121" s="274"/>
      <c r="XW121" s="274"/>
      <c r="XX121"/>
      <c r="XY121"/>
      <c r="XZ121" s="137"/>
      <c r="YA121" s="275"/>
      <c r="YB121" s="272"/>
      <c r="YC121" s="272"/>
      <c r="YD121" s="273"/>
      <c r="YE121" s="274"/>
      <c r="YF121" s="274"/>
      <c r="YG121"/>
      <c r="YH121"/>
      <c r="YI121" s="137"/>
      <c r="YJ121" s="275"/>
      <c r="YK121" s="272"/>
      <c r="YL121" s="272"/>
      <c r="YM121" s="273"/>
      <c r="YN121" s="274"/>
      <c r="YO121" s="274"/>
      <c r="YP121"/>
      <c r="YQ121"/>
      <c r="YR121" s="137"/>
      <c r="YS121" s="275"/>
      <c r="YT121" s="272"/>
      <c r="YU121" s="272"/>
      <c r="YV121" s="273"/>
      <c r="YW121" s="274"/>
      <c r="YX121" s="274"/>
      <c r="YY121"/>
      <c r="YZ121"/>
      <c r="ZA121" s="137"/>
      <c r="ZB121" s="275"/>
      <c r="ZC121" s="272"/>
      <c r="ZD121" s="272"/>
      <c r="ZE121" s="273"/>
      <c r="ZF121" s="274"/>
      <c r="ZG121" s="274"/>
      <c r="ZH121"/>
      <c r="ZI121"/>
      <c r="ZJ121" s="137"/>
      <c r="ZK121" s="275"/>
      <c r="ZL121" s="272"/>
      <c r="ZM121" s="272"/>
      <c r="ZN121" s="273"/>
      <c r="ZO121" s="274"/>
      <c r="ZP121" s="274"/>
      <c r="ZQ121"/>
      <c r="ZR121"/>
      <c r="ZS121" s="137"/>
      <c r="ZT121" s="275"/>
      <c r="ZU121" s="272"/>
      <c r="ZV121" s="272"/>
      <c r="ZW121" s="273"/>
      <c r="ZX121" s="274"/>
      <c r="ZY121" s="274"/>
      <c r="ZZ121"/>
      <c r="AAA121"/>
      <c r="AAB121" s="137"/>
      <c r="AAC121" s="275"/>
      <c r="AAD121" s="272"/>
      <c r="AAE121" s="272"/>
      <c r="AAF121" s="273"/>
      <c r="AAG121" s="274"/>
      <c r="AAH121" s="274"/>
      <c r="AAI121"/>
      <c r="AAJ121"/>
      <c r="AAK121" s="137"/>
      <c r="AAL121" s="275"/>
      <c r="AAM121" s="272"/>
      <c r="AAN121" s="272"/>
      <c r="AAO121" s="273"/>
      <c r="AAP121" s="274"/>
      <c r="AAQ121" s="274"/>
      <c r="AAR121"/>
      <c r="AAS121"/>
      <c r="AAT121" s="137"/>
      <c r="AAU121" s="275"/>
      <c r="AAV121" s="272"/>
      <c r="AAW121" s="272"/>
      <c r="AAX121" s="273"/>
      <c r="AAY121" s="274"/>
      <c r="AAZ121" s="274"/>
      <c r="ABA121"/>
      <c r="ABB121"/>
      <c r="ABC121" s="137"/>
      <c r="ABD121" s="275"/>
      <c r="ABE121" s="272"/>
      <c r="ABF121" s="272"/>
      <c r="ABG121" s="273"/>
      <c r="ABH121" s="274"/>
      <c r="ABI121" s="274"/>
      <c r="ABJ121"/>
      <c r="ABK121"/>
      <c r="ABL121" s="137"/>
      <c r="ABM121" s="275"/>
      <c r="ABN121" s="272"/>
      <c r="ABO121" s="272"/>
      <c r="ABP121" s="273"/>
      <c r="ABQ121" s="274"/>
      <c r="ABR121" s="274"/>
      <c r="ABS121"/>
      <c r="ABT121"/>
      <c r="ABU121" s="137"/>
      <c r="ABV121" s="275"/>
      <c r="ABW121" s="272"/>
      <c r="ABX121" s="272"/>
      <c r="ABY121" s="273"/>
      <c r="ABZ121" s="274"/>
      <c r="ACA121" s="274"/>
      <c r="ACB121"/>
      <c r="ACC121"/>
      <c r="ACD121" s="137"/>
      <c r="ACE121" s="275"/>
      <c r="ACF121" s="272"/>
      <c r="ACG121" s="272"/>
      <c r="ACH121" s="273"/>
      <c r="ACI121" s="274"/>
      <c r="ACJ121" s="274"/>
      <c r="ACK121"/>
      <c r="ACL121"/>
      <c r="ACM121" s="137"/>
      <c r="ACN121" s="275"/>
      <c r="ACO121" s="272"/>
      <c r="ACP121" s="272"/>
      <c r="ACQ121" s="273"/>
      <c r="ACR121" s="274"/>
      <c r="ACS121" s="274"/>
      <c r="ACT121"/>
      <c r="ACU121"/>
      <c r="ACV121" s="137"/>
      <c r="ACW121" s="275"/>
      <c r="ACX121" s="272"/>
      <c r="ACY121" s="272"/>
      <c r="ACZ121" s="273"/>
      <c r="ADA121" s="274"/>
      <c r="ADB121" s="274"/>
      <c r="ADC121"/>
      <c r="ADD121"/>
      <c r="ADE121" s="137"/>
      <c r="ADF121" s="275"/>
      <c r="ADG121" s="272"/>
      <c r="ADH121" s="272"/>
      <c r="ADI121" s="273"/>
      <c r="ADJ121" s="274"/>
      <c r="ADK121" s="274"/>
      <c r="ADL121"/>
      <c r="ADM121"/>
      <c r="ADN121" s="137"/>
      <c r="ADO121" s="275"/>
      <c r="ADP121" s="272"/>
      <c r="ADQ121" s="272"/>
      <c r="ADR121" s="273"/>
      <c r="ADS121" s="274"/>
      <c r="ADT121" s="274"/>
      <c r="ADU121"/>
      <c r="ADV121"/>
      <c r="ADW121" s="137"/>
      <c r="ADX121" s="275"/>
      <c r="ADY121" s="272"/>
      <c r="ADZ121" s="272"/>
      <c r="AEA121" s="273"/>
      <c r="AEB121" s="274"/>
      <c r="AEC121" s="274"/>
      <c r="AED121"/>
      <c r="AEE121"/>
      <c r="AEF121" s="137"/>
      <c r="AEG121" s="275"/>
      <c r="AEH121" s="272"/>
      <c r="AEI121" s="272"/>
      <c r="AEJ121" s="273"/>
      <c r="AEK121" s="274"/>
      <c r="AEL121" s="274"/>
      <c r="AEM121"/>
      <c r="AEN121"/>
      <c r="AEO121" s="137"/>
      <c r="AEP121" s="275"/>
      <c r="AEQ121" s="272"/>
      <c r="AER121" s="272"/>
      <c r="AES121" s="273"/>
      <c r="AET121" s="274"/>
      <c r="AEU121" s="274"/>
      <c r="AEV121"/>
      <c r="AEW121"/>
      <c r="AEX121" s="137"/>
      <c r="AEY121" s="275"/>
      <c r="AEZ121" s="272"/>
      <c r="AFA121" s="272"/>
      <c r="AFB121" s="273"/>
      <c r="AFC121" s="274"/>
      <c r="AFD121" s="274"/>
      <c r="AFE121"/>
      <c r="AFF121"/>
      <c r="AFG121" s="137"/>
      <c r="AFH121" s="275"/>
      <c r="AFI121" s="272"/>
      <c r="AFJ121" s="272"/>
      <c r="AFK121" s="273"/>
      <c r="AFL121" s="274"/>
      <c r="AFM121" s="274"/>
      <c r="AFN121"/>
      <c r="AFO121"/>
      <c r="AFP121" s="137"/>
      <c r="AFQ121" s="275"/>
      <c r="AFR121" s="272"/>
      <c r="AFS121" s="272"/>
      <c r="AFT121" s="273"/>
      <c r="AFU121" s="274"/>
      <c r="AFV121" s="274"/>
      <c r="AFW121"/>
      <c r="AFX121"/>
      <c r="AFY121" s="137"/>
      <c r="AFZ121" s="275"/>
      <c r="AGA121" s="272"/>
      <c r="AGB121" s="272"/>
      <c r="AGC121" s="273"/>
      <c r="AGD121" s="274"/>
      <c r="AGE121" s="274"/>
      <c r="AGF121"/>
      <c r="AGG121"/>
      <c r="AGH121" s="137"/>
      <c r="AGI121" s="275"/>
      <c r="AGJ121" s="272"/>
      <c r="AGK121" s="272"/>
      <c r="AGL121" s="273"/>
      <c r="AGM121" s="274"/>
      <c r="AGN121" s="274"/>
      <c r="AGO121"/>
      <c r="AGP121"/>
      <c r="AGQ121" s="137"/>
      <c r="AGR121" s="275"/>
      <c r="AGS121" s="272"/>
      <c r="AGT121" s="272"/>
      <c r="AGU121" s="273"/>
      <c r="AGV121" s="274"/>
      <c r="AGW121" s="274"/>
      <c r="AGX121"/>
      <c r="AGY121"/>
      <c r="AGZ121" s="137"/>
      <c r="AHA121" s="275"/>
      <c r="AHB121" s="272"/>
      <c r="AHC121" s="272"/>
      <c r="AHD121" s="273"/>
      <c r="AHE121" s="274"/>
      <c r="AHF121" s="274"/>
      <c r="AHG121"/>
      <c r="AHH121"/>
      <c r="AHI121" s="137"/>
      <c r="AHJ121" s="275"/>
      <c r="AHK121" s="272"/>
      <c r="AHL121" s="272"/>
      <c r="AHM121" s="273"/>
      <c r="AHN121" s="274"/>
      <c r="AHO121" s="274"/>
      <c r="AHP121"/>
      <c r="AHQ121"/>
      <c r="AHR121" s="137"/>
      <c r="AHS121" s="275"/>
      <c r="AHT121" s="272"/>
      <c r="AHU121" s="272"/>
      <c r="AHV121" s="273"/>
      <c r="AHW121" s="274"/>
      <c r="AHX121" s="274"/>
      <c r="AHY121"/>
      <c r="AHZ121"/>
      <c r="AIA121" s="137"/>
      <c r="AIB121" s="275"/>
      <c r="AIC121" s="272"/>
      <c r="AID121" s="272"/>
      <c r="AIE121" s="273"/>
      <c r="AIF121" s="274"/>
      <c r="AIG121" s="274"/>
      <c r="AIH121"/>
      <c r="AII121"/>
      <c r="AIJ121" s="137"/>
      <c r="AIK121" s="275"/>
      <c r="AIL121" s="272"/>
      <c r="AIM121" s="272"/>
      <c r="AIN121" s="273"/>
      <c r="AIO121" s="274"/>
      <c r="AIP121" s="274"/>
      <c r="AIQ121"/>
      <c r="AIR121"/>
      <c r="AIS121" s="137"/>
      <c r="AIT121" s="275"/>
      <c r="AIU121" s="272"/>
      <c r="AIV121" s="272"/>
      <c r="AIW121" s="273"/>
      <c r="AIX121" s="274"/>
      <c r="AIY121" s="274"/>
      <c r="AIZ121"/>
      <c r="AJA121"/>
      <c r="AJB121" s="137"/>
      <c r="AJC121" s="275"/>
      <c r="AJD121" s="272"/>
      <c r="AJE121" s="272"/>
      <c r="AJF121" s="273"/>
      <c r="AJG121" s="274"/>
      <c r="AJH121" s="274"/>
      <c r="AJI121"/>
      <c r="AJJ121"/>
      <c r="AJK121" s="137"/>
      <c r="AJL121" s="275"/>
      <c r="AJM121" s="272"/>
      <c r="AJN121" s="272"/>
      <c r="AJO121" s="273"/>
      <c r="AJP121" s="274"/>
      <c r="AJQ121" s="274"/>
      <c r="AJR121"/>
      <c r="AJS121"/>
      <c r="AJT121" s="137"/>
      <c r="AJU121" s="275"/>
      <c r="AJV121" s="272"/>
      <c r="AJW121" s="272"/>
      <c r="AJX121" s="273"/>
      <c r="AJY121" s="274"/>
      <c r="AJZ121" s="274"/>
      <c r="AKA121"/>
      <c r="AKB121"/>
      <c r="AKC121" s="137"/>
      <c r="AKD121" s="275"/>
      <c r="AKE121" s="272"/>
      <c r="AKF121" s="272"/>
      <c r="AKG121" s="273"/>
      <c r="AKH121" s="274"/>
      <c r="AKI121" s="274"/>
      <c r="AKJ121"/>
      <c r="AKK121"/>
      <c r="AKL121" s="137"/>
      <c r="AKM121" s="275"/>
      <c r="AKN121" s="272"/>
      <c r="AKO121" s="272"/>
      <c r="AKP121" s="273"/>
      <c r="AKQ121" s="274"/>
      <c r="AKR121" s="274"/>
      <c r="AKS121"/>
      <c r="AKT121"/>
      <c r="AKU121" s="137"/>
      <c r="AKV121" s="275"/>
      <c r="AKW121" s="272"/>
      <c r="AKX121" s="272"/>
      <c r="AKY121" s="273"/>
      <c r="AKZ121" s="274"/>
      <c r="ALA121" s="274"/>
      <c r="ALB121"/>
      <c r="ALC121"/>
      <c r="ALD121" s="137"/>
      <c r="ALE121" s="275"/>
      <c r="ALF121" s="272"/>
      <c r="ALG121" s="272"/>
      <c r="ALH121" s="273"/>
      <c r="ALI121" s="274"/>
      <c r="ALJ121" s="274"/>
      <c r="ALK121"/>
      <c r="ALL121"/>
      <c r="ALM121" s="137"/>
      <c r="ALN121" s="275"/>
      <c r="ALO121" s="272"/>
      <c r="ALP121" s="272"/>
      <c r="ALQ121" s="273"/>
      <c r="ALR121" s="274"/>
      <c r="ALS121" s="274"/>
      <c r="ALT121"/>
      <c r="ALU121"/>
      <c r="ALV121" s="137"/>
      <c r="ALW121" s="275"/>
      <c r="ALX121" s="272"/>
      <c r="ALY121" s="272"/>
      <c r="ALZ121" s="273"/>
      <c r="AMA121" s="274"/>
      <c r="AMB121" s="274"/>
      <c r="AMC121"/>
      <c r="AMD121"/>
      <c r="AME121" s="137"/>
      <c r="AMF121" s="275"/>
      <c r="AMG121" s="272"/>
      <c r="AMH121" s="272"/>
      <c r="AMI121" s="273"/>
      <c r="AMJ121" s="274"/>
      <c r="AMK121" s="274"/>
      <c r="AML121"/>
      <c r="AMM121"/>
      <c r="AMN121" s="137"/>
      <c r="AMO121" s="275"/>
      <c r="AMP121" s="272"/>
      <c r="AMQ121" s="272"/>
      <c r="AMR121" s="273"/>
      <c r="AMS121" s="274"/>
      <c r="AMT121" s="274"/>
      <c r="AMU121"/>
      <c r="AMV121"/>
      <c r="AMW121" s="137"/>
      <c r="AMX121" s="275"/>
      <c r="AMY121" s="272"/>
      <c r="AMZ121" s="272"/>
      <c r="ANA121" s="273"/>
      <c r="ANB121" s="274"/>
      <c r="ANC121" s="274"/>
      <c r="AND121"/>
      <c r="ANE121"/>
      <c r="ANF121" s="137"/>
      <c r="ANG121" s="275"/>
      <c r="ANH121" s="272"/>
      <c r="ANI121" s="272"/>
      <c r="ANJ121" s="273"/>
      <c r="ANK121" s="274"/>
      <c r="ANL121" s="274"/>
      <c r="ANM121"/>
      <c r="ANN121"/>
      <c r="ANO121" s="137"/>
      <c r="ANP121" s="275"/>
      <c r="ANQ121" s="272"/>
      <c r="ANR121" s="272"/>
      <c r="ANS121" s="273"/>
      <c r="ANT121" s="274"/>
      <c r="ANU121" s="274"/>
      <c r="ANV121"/>
      <c r="ANW121"/>
      <c r="ANX121" s="137"/>
      <c r="ANY121" s="275"/>
      <c r="ANZ121" s="272"/>
      <c r="AOA121" s="272"/>
      <c r="AOB121" s="273"/>
      <c r="AOC121" s="274"/>
      <c r="AOD121" s="274"/>
      <c r="AOE121"/>
      <c r="AOF121"/>
      <c r="AOG121" s="137"/>
      <c r="AOH121" s="275"/>
      <c r="AOI121" s="272"/>
      <c r="AOJ121" s="272"/>
      <c r="AOK121" s="273"/>
      <c r="AOL121" s="274"/>
      <c r="AOM121" s="274"/>
      <c r="AON121"/>
      <c r="AOO121"/>
      <c r="AOP121" s="137"/>
      <c r="AOQ121" s="275"/>
      <c r="AOR121" s="272"/>
      <c r="AOS121" s="272"/>
      <c r="AOT121" s="273"/>
      <c r="AOU121" s="274"/>
      <c r="AOV121" s="274"/>
      <c r="AOW121"/>
      <c r="AOX121"/>
      <c r="AOY121" s="137"/>
      <c r="AOZ121" s="275"/>
      <c r="APA121" s="272"/>
      <c r="APB121" s="272"/>
      <c r="APC121" s="273"/>
      <c r="APD121" s="274"/>
      <c r="APE121" s="274"/>
      <c r="APF121"/>
      <c r="APG121"/>
      <c r="APH121" s="137"/>
      <c r="API121" s="275"/>
      <c r="APJ121" s="272"/>
      <c r="APK121" s="272"/>
      <c r="APL121" s="273"/>
      <c r="APM121" s="274"/>
      <c r="APN121" s="274"/>
      <c r="APO121"/>
      <c r="APP121"/>
      <c r="APQ121" s="137"/>
      <c r="APR121" s="275"/>
      <c r="APS121" s="272"/>
      <c r="APT121" s="272"/>
      <c r="APU121" s="273"/>
      <c r="APV121" s="274"/>
      <c r="APW121" s="274"/>
      <c r="APX121"/>
      <c r="APY121"/>
      <c r="APZ121" s="137"/>
      <c r="AQA121" s="275"/>
      <c r="AQB121" s="272"/>
      <c r="AQC121" s="272"/>
      <c r="AQD121" s="273"/>
      <c r="AQE121" s="274"/>
      <c r="AQF121" s="274"/>
      <c r="AQG121"/>
      <c r="AQH121"/>
      <c r="AQI121" s="137"/>
      <c r="AQJ121" s="275"/>
      <c r="AQK121" s="272"/>
      <c r="AQL121" s="272"/>
      <c r="AQM121" s="273"/>
      <c r="AQN121" s="274"/>
      <c r="AQO121" s="274"/>
      <c r="AQP121"/>
      <c r="AQQ121"/>
      <c r="AQR121" s="137"/>
      <c r="AQS121" s="275"/>
      <c r="AQT121" s="272"/>
      <c r="AQU121" s="272"/>
      <c r="AQV121" s="273"/>
      <c r="AQW121" s="274"/>
      <c r="AQX121" s="274"/>
      <c r="AQY121"/>
      <c r="AQZ121"/>
      <c r="ARA121" s="137"/>
      <c r="ARB121" s="275"/>
      <c r="ARC121" s="272"/>
      <c r="ARD121" s="272"/>
      <c r="ARE121" s="273"/>
      <c r="ARF121" s="274"/>
      <c r="ARG121" s="274"/>
      <c r="ARH121"/>
      <c r="ARI121"/>
      <c r="ARJ121" s="137"/>
      <c r="ARK121" s="275"/>
      <c r="ARL121" s="272"/>
      <c r="ARM121" s="272"/>
      <c r="ARN121" s="273"/>
      <c r="ARO121" s="274"/>
      <c r="ARP121" s="274"/>
      <c r="ARQ121"/>
      <c r="ARR121"/>
      <c r="ARS121" s="137"/>
      <c r="ART121" s="275"/>
      <c r="ARU121" s="272"/>
      <c r="ARV121" s="272"/>
      <c r="ARW121" s="273"/>
      <c r="ARX121" s="274"/>
      <c r="ARY121" s="274"/>
      <c r="ARZ121"/>
      <c r="ASA121"/>
      <c r="ASB121" s="137"/>
      <c r="ASC121" s="275"/>
      <c r="ASD121" s="272"/>
      <c r="ASE121" s="272"/>
      <c r="ASF121" s="273"/>
      <c r="ASG121" s="274"/>
      <c r="ASH121" s="274"/>
      <c r="ASI121"/>
      <c r="ASJ121"/>
      <c r="ASK121" s="137"/>
      <c r="ASL121" s="275"/>
      <c r="ASM121" s="272"/>
      <c r="ASN121" s="272"/>
      <c r="ASO121" s="273"/>
      <c r="ASP121" s="274"/>
      <c r="ASQ121" s="274"/>
      <c r="ASR121"/>
      <c r="ASS121"/>
      <c r="AST121" s="137"/>
      <c r="ASU121" s="275"/>
      <c r="ASV121" s="272"/>
      <c r="ASW121" s="272"/>
      <c r="ASX121" s="273"/>
      <c r="ASY121" s="274"/>
      <c r="ASZ121" s="274"/>
      <c r="ATA121"/>
      <c r="ATB121"/>
      <c r="ATC121" s="137"/>
      <c r="ATD121" s="275"/>
      <c r="ATE121" s="272"/>
      <c r="ATF121" s="272"/>
      <c r="ATG121" s="273"/>
      <c r="ATH121" s="274"/>
      <c r="ATI121" s="274"/>
      <c r="ATJ121"/>
      <c r="ATK121"/>
      <c r="ATL121" s="137"/>
      <c r="ATM121" s="275"/>
      <c r="ATN121" s="272"/>
      <c r="ATO121" s="272"/>
      <c r="ATP121" s="273"/>
      <c r="ATQ121" s="274"/>
      <c r="ATR121" s="274"/>
      <c r="ATS121"/>
      <c r="ATT121"/>
      <c r="ATU121" s="137"/>
      <c r="ATV121" s="275"/>
      <c r="ATW121" s="272"/>
      <c r="ATX121" s="272"/>
      <c r="ATY121" s="273"/>
      <c r="ATZ121" s="274"/>
      <c r="AUA121" s="274"/>
      <c r="AUB121"/>
      <c r="AUC121"/>
      <c r="AUD121" s="137"/>
      <c r="AUE121" s="275"/>
      <c r="AUF121" s="272"/>
      <c r="AUG121" s="272"/>
      <c r="AUH121" s="273"/>
      <c r="AUI121" s="274"/>
      <c r="AUJ121" s="274"/>
      <c r="AUK121"/>
      <c r="AUL121"/>
      <c r="AUM121" s="137"/>
      <c r="AUN121" s="275"/>
      <c r="AUO121" s="272"/>
      <c r="AUP121" s="272"/>
      <c r="AUQ121" s="273"/>
      <c r="AUR121" s="274"/>
      <c r="AUS121" s="274"/>
      <c r="AUT121"/>
      <c r="AUU121"/>
      <c r="AUV121" s="137"/>
      <c r="AUW121" s="275"/>
      <c r="AUX121" s="272"/>
      <c r="AUY121" s="272"/>
      <c r="AUZ121" s="273"/>
      <c r="AVA121" s="274"/>
      <c r="AVB121" s="274"/>
      <c r="AVC121"/>
      <c r="AVD121"/>
      <c r="AVE121" s="137"/>
      <c r="AVF121" s="275"/>
      <c r="AVG121" s="272"/>
      <c r="AVH121" s="272"/>
      <c r="AVI121" s="273"/>
      <c r="AVJ121" s="274"/>
      <c r="AVK121" s="274"/>
      <c r="AVL121"/>
      <c r="AVM121"/>
      <c r="AVN121" s="137"/>
      <c r="AVO121" s="275"/>
      <c r="AVP121" s="272"/>
      <c r="AVQ121" s="272"/>
      <c r="AVR121" s="273"/>
      <c r="AVS121" s="274"/>
      <c r="AVT121" s="274"/>
      <c r="AVU121"/>
      <c r="AVV121"/>
      <c r="AVW121" s="137"/>
      <c r="AVX121" s="275"/>
      <c r="AVY121" s="272"/>
      <c r="AVZ121" s="272"/>
      <c r="AWA121" s="273"/>
      <c r="AWB121" s="274"/>
      <c r="AWC121" s="274"/>
      <c r="AWD121"/>
      <c r="AWE121"/>
      <c r="AWF121" s="137"/>
      <c r="AWG121" s="275"/>
      <c r="AWH121" s="272"/>
      <c r="AWI121" s="272"/>
      <c r="AWJ121" s="273"/>
      <c r="AWK121" s="274"/>
      <c r="AWL121" s="274"/>
      <c r="AWM121"/>
      <c r="AWN121"/>
      <c r="AWO121" s="137"/>
      <c r="AWP121" s="275"/>
      <c r="AWQ121" s="272"/>
      <c r="AWR121" s="272"/>
      <c r="AWS121" s="273"/>
      <c r="AWT121" s="274"/>
      <c r="AWU121" s="274"/>
      <c r="AWV121"/>
      <c r="AWW121"/>
      <c r="AWX121" s="137"/>
      <c r="AWY121" s="275"/>
      <c r="AWZ121" s="272"/>
      <c r="AXA121" s="272"/>
      <c r="AXB121" s="273"/>
      <c r="AXC121" s="274"/>
      <c r="AXD121" s="274"/>
      <c r="AXE121"/>
      <c r="AXF121"/>
      <c r="AXG121" s="137"/>
      <c r="AXH121" s="275"/>
      <c r="AXI121" s="272"/>
      <c r="AXJ121" s="272"/>
      <c r="AXK121" s="273"/>
      <c r="AXL121" s="274"/>
      <c r="AXM121" s="274"/>
      <c r="AXN121"/>
      <c r="AXO121"/>
      <c r="AXP121" s="137"/>
      <c r="AXQ121" s="275"/>
      <c r="AXR121" s="272"/>
      <c r="AXS121" s="272"/>
      <c r="AXT121" s="273"/>
      <c r="AXU121" s="274"/>
      <c r="AXV121" s="274"/>
      <c r="AXW121"/>
      <c r="AXX121"/>
      <c r="AXY121" s="137"/>
      <c r="AXZ121" s="275"/>
      <c r="AYA121" s="272"/>
      <c r="AYB121" s="272"/>
      <c r="AYC121" s="273"/>
      <c r="AYD121" s="274"/>
      <c r="AYE121" s="274"/>
      <c r="AYF121"/>
      <c r="AYG121"/>
      <c r="AYH121" s="137"/>
      <c r="AYI121" s="275"/>
      <c r="AYJ121" s="272"/>
      <c r="AYK121" s="272"/>
      <c r="AYL121" s="273"/>
      <c r="AYM121" s="274"/>
      <c r="AYN121" s="274"/>
      <c r="AYO121"/>
      <c r="AYP121"/>
      <c r="AYQ121" s="137"/>
      <c r="AYR121" s="275"/>
      <c r="AYS121" s="272"/>
      <c r="AYT121" s="272"/>
      <c r="AYU121" s="273"/>
      <c r="AYV121" s="274"/>
      <c r="AYW121" s="274"/>
      <c r="AYX121"/>
      <c r="AYY121"/>
      <c r="AYZ121" s="137"/>
      <c r="AZA121" s="275"/>
      <c r="AZB121" s="272"/>
      <c r="AZC121" s="272"/>
      <c r="AZD121" s="273"/>
      <c r="AZE121" s="274"/>
      <c r="AZF121" s="274"/>
      <c r="AZG121"/>
      <c r="AZH121"/>
      <c r="AZI121" s="137"/>
      <c r="AZJ121" s="275"/>
      <c r="AZK121" s="272"/>
      <c r="AZL121" s="272"/>
      <c r="AZM121" s="273"/>
      <c r="AZN121" s="274"/>
      <c r="AZO121" s="274"/>
      <c r="AZP121"/>
      <c r="AZQ121"/>
      <c r="AZR121" s="137"/>
      <c r="AZS121" s="275"/>
      <c r="AZT121" s="272"/>
      <c r="AZU121" s="272"/>
      <c r="AZV121" s="273"/>
      <c r="AZW121" s="274"/>
      <c r="AZX121" s="274"/>
      <c r="AZY121"/>
      <c r="AZZ121"/>
      <c r="BAA121" s="137"/>
      <c r="BAB121" s="275"/>
      <c r="BAC121" s="272"/>
      <c r="BAD121" s="272"/>
      <c r="BAE121" s="273"/>
      <c r="BAF121" s="274"/>
      <c r="BAG121" s="274"/>
      <c r="BAH121"/>
      <c r="BAI121"/>
      <c r="BAJ121" s="137"/>
      <c r="BAK121" s="275"/>
      <c r="BAL121" s="272"/>
      <c r="BAM121" s="272"/>
      <c r="BAN121" s="273"/>
      <c r="BAO121" s="274"/>
      <c r="BAP121" s="274"/>
      <c r="BAQ121"/>
      <c r="BAR121"/>
      <c r="BAS121" s="137"/>
      <c r="BAT121" s="275"/>
      <c r="BAU121" s="272"/>
      <c r="BAV121" s="272"/>
      <c r="BAW121" s="273"/>
      <c r="BAX121" s="274"/>
      <c r="BAY121" s="274"/>
      <c r="BAZ121"/>
      <c r="BBA121"/>
      <c r="BBB121" s="137"/>
      <c r="BBC121" s="275"/>
      <c r="BBD121" s="272"/>
      <c r="BBE121" s="272"/>
      <c r="BBF121" s="273"/>
      <c r="BBG121" s="274"/>
      <c r="BBH121" s="274"/>
      <c r="BBI121"/>
      <c r="BBJ121"/>
      <c r="BBK121" s="137"/>
      <c r="BBL121" s="275"/>
      <c r="BBM121" s="272"/>
      <c r="BBN121" s="272"/>
      <c r="BBO121" s="273"/>
      <c r="BBP121" s="274"/>
      <c r="BBQ121" s="274"/>
      <c r="BBR121"/>
      <c r="BBS121"/>
      <c r="BBT121" s="137"/>
      <c r="BBU121" s="275"/>
      <c r="BBV121" s="272"/>
      <c r="BBW121" s="272"/>
      <c r="BBX121" s="273"/>
      <c r="BBY121" s="274"/>
      <c r="BBZ121" s="274"/>
      <c r="BCA121"/>
      <c r="BCB121"/>
      <c r="BCC121" s="137"/>
      <c r="BCD121" s="275"/>
      <c r="BCE121" s="272"/>
      <c r="BCF121" s="272"/>
      <c r="BCG121" s="273"/>
      <c r="BCH121" s="274"/>
      <c r="BCI121" s="274"/>
      <c r="BCJ121"/>
      <c r="BCK121"/>
      <c r="BCL121" s="137"/>
      <c r="BCM121" s="275"/>
      <c r="BCN121" s="272"/>
      <c r="BCO121" s="272"/>
      <c r="BCP121" s="273"/>
      <c r="BCQ121" s="274"/>
      <c r="BCR121" s="274"/>
      <c r="BCS121"/>
      <c r="BCT121"/>
      <c r="BCU121" s="137"/>
      <c r="BCV121" s="275"/>
      <c r="BCW121" s="272"/>
      <c r="BCX121" s="272"/>
      <c r="BCY121" s="273"/>
      <c r="BCZ121" s="274"/>
      <c r="BDA121" s="274"/>
      <c r="BDB121"/>
      <c r="BDC121"/>
      <c r="BDD121" s="137"/>
      <c r="BDE121" s="275"/>
      <c r="BDF121" s="272"/>
      <c r="BDG121" s="272"/>
      <c r="BDH121" s="273"/>
      <c r="BDI121" s="274"/>
      <c r="BDJ121" s="274"/>
      <c r="BDK121"/>
      <c r="BDL121"/>
      <c r="BDM121" s="137"/>
      <c r="BDN121" s="275"/>
      <c r="BDO121" s="272"/>
      <c r="BDP121" s="272"/>
      <c r="BDQ121" s="273"/>
      <c r="BDR121" s="274"/>
      <c r="BDS121" s="274"/>
      <c r="BDT121"/>
      <c r="BDU121"/>
      <c r="BDV121" s="137"/>
      <c r="BDW121" s="275"/>
      <c r="BDX121" s="272"/>
      <c r="BDY121" s="272"/>
      <c r="BDZ121" s="273"/>
      <c r="BEA121" s="274"/>
      <c r="BEB121" s="274"/>
      <c r="BEC121"/>
      <c r="BED121"/>
      <c r="BEE121" s="137"/>
      <c r="BEF121" s="275"/>
      <c r="BEG121" s="272"/>
      <c r="BEH121" s="272"/>
      <c r="BEI121" s="273"/>
      <c r="BEJ121" s="274"/>
      <c r="BEK121" s="274"/>
      <c r="BEL121"/>
      <c r="BEM121"/>
      <c r="BEN121" s="137"/>
      <c r="BEO121" s="275"/>
      <c r="BEP121" s="272"/>
      <c r="BEQ121" s="272"/>
      <c r="BER121" s="273"/>
      <c r="BES121" s="274"/>
      <c r="BET121" s="274"/>
      <c r="BEU121"/>
      <c r="BEV121"/>
      <c r="BEW121" s="137"/>
      <c r="BEX121" s="275"/>
      <c r="BEY121" s="272"/>
      <c r="BEZ121" s="272"/>
      <c r="BFA121" s="273"/>
      <c r="BFB121" s="274"/>
      <c r="BFC121" s="274"/>
      <c r="BFD121"/>
      <c r="BFE121"/>
      <c r="BFF121" s="137"/>
      <c r="BFG121" s="275"/>
      <c r="BFH121" s="272"/>
      <c r="BFI121" s="272"/>
      <c r="BFJ121" s="273"/>
      <c r="BFK121" s="274"/>
      <c r="BFL121" s="274"/>
      <c r="BFM121"/>
      <c r="BFN121"/>
      <c r="BFO121" s="137"/>
      <c r="BFP121" s="275"/>
      <c r="BFQ121" s="272"/>
      <c r="BFR121" s="272"/>
      <c r="BFS121" s="273"/>
      <c r="BFT121" s="274"/>
      <c r="BFU121" s="274"/>
      <c r="BFV121"/>
      <c r="BFW121"/>
      <c r="BFX121" s="137"/>
      <c r="BFY121" s="275"/>
      <c r="BFZ121" s="272"/>
      <c r="BGA121" s="272"/>
      <c r="BGB121" s="273"/>
      <c r="BGC121" s="274"/>
      <c r="BGD121" s="274"/>
      <c r="BGE121"/>
      <c r="BGF121"/>
      <c r="BGG121" s="137"/>
      <c r="BGH121" s="275"/>
      <c r="BGI121" s="272"/>
      <c r="BGJ121" s="272"/>
      <c r="BGK121" s="273"/>
      <c r="BGL121" s="274"/>
      <c r="BGM121" s="274"/>
      <c r="BGN121"/>
      <c r="BGO121"/>
      <c r="BGP121" s="137"/>
      <c r="BGQ121" s="275"/>
      <c r="BGR121" s="272"/>
      <c r="BGS121" s="272"/>
      <c r="BGT121" s="273"/>
      <c r="BGU121" s="274"/>
      <c r="BGV121" s="274"/>
      <c r="BGW121"/>
      <c r="BGX121"/>
      <c r="BGY121" s="137"/>
      <c r="BGZ121" s="275"/>
      <c r="BHA121" s="272"/>
      <c r="BHB121" s="272"/>
      <c r="BHC121" s="273"/>
      <c r="BHD121" s="274"/>
      <c r="BHE121" s="274"/>
      <c r="BHF121"/>
      <c r="BHG121"/>
      <c r="BHH121" s="137"/>
      <c r="BHI121" s="275"/>
      <c r="BHJ121" s="272"/>
      <c r="BHK121" s="272"/>
      <c r="BHL121" s="273"/>
      <c r="BHM121" s="274"/>
      <c r="BHN121" s="274"/>
      <c r="BHO121"/>
      <c r="BHP121"/>
      <c r="BHQ121" s="137"/>
      <c r="BHR121" s="275"/>
      <c r="BHS121" s="272"/>
      <c r="BHT121" s="272"/>
      <c r="BHU121" s="273"/>
      <c r="BHV121" s="274"/>
      <c r="BHW121" s="274"/>
      <c r="BHX121"/>
      <c r="BHY121"/>
      <c r="BHZ121" s="137"/>
      <c r="BIA121" s="275"/>
      <c r="BIB121" s="272"/>
      <c r="BIC121" s="272"/>
      <c r="BID121" s="273"/>
      <c r="BIE121" s="274"/>
      <c r="BIF121" s="274"/>
      <c r="BIG121"/>
      <c r="BIH121"/>
      <c r="BII121" s="137"/>
      <c r="BIJ121" s="275"/>
      <c r="BIK121" s="272"/>
      <c r="BIL121" s="272"/>
      <c r="BIM121" s="273"/>
      <c r="BIN121" s="274"/>
      <c r="BIO121" s="274"/>
      <c r="BIP121"/>
      <c r="BIQ121"/>
      <c r="BIR121" s="137"/>
      <c r="BIS121" s="275"/>
      <c r="BIT121" s="272"/>
      <c r="BIU121" s="272"/>
      <c r="BIV121" s="273"/>
      <c r="BIW121" s="274"/>
      <c r="BIX121" s="274"/>
      <c r="BIY121"/>
      <c r="BIZ121"/>
      <c r="BJA121" s="137"/>
      <c r="BJB121" s="275"/>
      <c r="BJC121" s="272"/>
      <c r="BJD121" s="272"/>
      <c r="BJE121" s="273"/>
      <c r="BJF121" s="274"/>
      <c r="BJG121" s="274"/>
      <c r="BJH121"/>
      <c r="BJI121"/>
      <c r="BJJ121" s="137"/>
      <c r="BJK121" s="275"/>
      <c r="BJL121" s="272"/>
      <c r="BJM121" s="272"/>
      <c r="BJN121" s="273"/>
      <c r="BJO121" s="274"/>
      <c r="BJP121" s="274"/>
      <c r="BJQ121"/>
      <c r="BJR121"/>
      <c r="BJS121" s="137"/>
      <c r="BJT121" s="275"/>
      <c r="BJU121" s="272"/>
      <c r="BJV121" s="272"/>
      <c r="BJW121" s="273"/>
      <c r="BJX121" s="274"/>
      <c r="BJY121" s="274"/>
      <c r="BJZ121"/>
      <c r="BKA121"/>
      <c r="BKB121" s="137"/>
      <c r="BKC121" s="275"/>
      <c r="BKD121" s="272"/>
      <c r="BKE121" s="272"/>
      <c r="BKF121" s="273"/>
      <c r="BKG121" s="274"/>
      <c r="BKH121" s="274"/>
      <c r="BKI121"/>
      <c r="BKJ121"/>
      <c r="BKK121" s="137"/>
      <c r="BKL121" s="275"/>
      <c r="BKM121" s="272"/>
      <c r="BKN121" s="272"/>
      <c r="BKO121" s="273"/>
      <c r="BKP121" s="274"/>
      <c r="BKQ121" s="274"/>
      <c r="BKR121"/>
      <c r="BKS121"/>
      <c r="BKT121" s="137"/>
      <c r="BKU121" s="275"/>
      <c r="BKV121" s="272"/>
      <c r="BKW121" s="272"/>
      <c r="BKX121" s="273"/>
      <c r="BKY121" s="274"/>
      <c r="BKZ121" s="274"/>
      <c r="BLA121"/>
      <c r="BLB121"/>
      <c r="BLC121" s="137"/>
      <c r="BLD121" s="275"/>
      <c r="BLE121" s="272"/>
      <c r="BLF121" s="272"/>
      <c r="BLG121" s="273"/>
      <c r="BLH121" s="274"/>
      <c r="BLI121" s="274"/>
      <c r="BLJ121"/>
      <c r="BLK121"/>
      <c r="BLL121" s="137"/>
      <c r="BLM121" s="275"/>
      <c r="BLN121" s="272"/>
      <c r="BLO121" s="272"/>
      <c r="BLP121" s="273"/>
      <c r="BLQ121" s="274"/>
      <c r="BLR121" s="274"/>
      <c r="BLS121"/>
      <c r="BLT121"/>
      <c r="BLU121" s="137"/>
      <c r="BLV121" s="275"/>
      <c r="BLW121" s="272"/>
      <c r="BLX121" s="272"/>
      <c r="BLY121" s="273"/>
      <c r="BLZ121" s="274"/>
      <c r="BMA121" s="274"/>
      <c r="BMB121"/>
      <c r="BMC121"/>
      <c r="BMD121" s="137"/>
      <c r="BME121" s="275"/>
      <c r="BMF121" s="272"/>
      <c r="BMG121" s="272"/>
      <c r="BMH121" s="273"/>
      <c r="BMI121" s="274"/>
      <c r="BMJ121" s="274"/>
      <c r="BMK121"/>
      <c r="BML121"/>
      <c r="BMM121" s="137"/>
      <c r="BMN121" s="275"/>
      <c r="BMO121" s="272"/>
      <c r="BMP121" s="272"/>
      <c r="BMQ121" s="273"/>
      <c r="BMR121" s="274"/>
      <c r="BMS121" s="274"/>
      <c r="BMT121"/>
      <c r="BMU121"/>
      <c r="BMV121" s="137"/>
      <c r="BMW121" s="275"/>
      <c r="BMX121" s="272"/>
      <c r="BMY121" s="272"/>
      <c r="BMZ121" s="273"/>
      <c r="BNA121" s="274"/>
      <c r="BNB121" s="274"/>
      <c r="BNC121"/>
      <c r="BND121"/>
      <c r="BNE121" s="137"/>
      <c r="BNF121" s="275"/>
      <c r="BNG121" s="272"/>
      <c r="BNH121" s="272"/>
      <c r="BNI121" s="273"/>
      <c r="BNJ121" s="274"/>
      <c r="BNK121" s="274"/>
      <c r="BNL121"/>
      <c r="BNM121"/>
      <c r="BNN121" s="137"/>
      <c r="BNO121" s="275"/>
      <c r="BNP121" s="272"/>
      <c r="BNQ121" s="272"/>
      <c r="BNR121" s="273"/>
      <c r="BNS121" s="274"/>
      <c r="BNT121" s="274"/>
      <c r="BNU121"/>
      <c r="BNV121"/>
      <c r="BNW121" s="137"/>
      <c r="BNX121" s="275"/>
      <c r="BNY121" s="272"/>
      <c r="BNZ121" s="272"/>
      <c r="BOA121" s="273"/>
      <c r="BOB121" s="274"/>
      <c r="BOC121" s="274"/>
      <c r="BOD121"/>
      <c r="BOE121"/>
      <c r="BOF121" s="137"/>
      <c r="BOG121" s="275"/>
      <c r="BOH121" s="272"/>
      <c r="BOI121" s="272"/>
      <c r="BOJ121" s="273"/>
      <c r="BOK121" s="274"/>
      <c r="BOL121" s="274"/>
      <c r="BOM121"/>
      <c r="BON121"/>
      <c r="BOO121" s="137"/>
      <c r="BOP121" s="275"/>
      <c r="BOQ121" s="272"/>
      <c r="BOR121" s="272"/>
      <c r="BOS121" s="273"/>
      <c r="BOT121" s="274"/>
      <c r="BOU121" s="274"/>
      <c r="BOV121"/>
      <c r="BOW121"/>
      <c r="BOX121" s="137"/>
      <c r="BOY121" s="275"/>
      <c r="BOZ121" s="272"/>
      <c r="BPA121" s="272"/>
      <c r="BPB121" s="273"/>
      <c r="BPC121" s="274"/>
      <c r="BPD121" s="274"/>
      <c r="BPE121"/>
      <c r="BPF121"/>
      <c r="BPG121" s="137"/>
      <c r="BPH121" s="275"/>
      <c r="BPI121" s="272"/>
      <c r="BPJ121" s="272"/>
      <c r="BPK121" s="273"/>
      <c r="BPL121" s="274"/>
      <c r="BPM121" s="274"/>
      <c r="BPN121"/>
      <c r="BPO121"/>
      <c r="BPP121" s="137"/>
      <c r="BPQ121" s="275"/>
      <c r="BPR121" s="272"/>
      <c r="BPS121" s="272"/>
      <c r="BPT121" s="273"/>
      <c r="BPU121" s="274"/>
      <c r="BPV121" s="274"/>
      <c r="BPW121"/>
      <c r="BPX121"/>
      <c r="BPY121" s="137"/>
      <c r="BPZ121" s="275"/>
      <c r="BQA121" s="272"/>
      <c r="BQB121" s="272"/>
      <c r="BQC121" s="273"/>
      <c r="BQD121" s="274"/>
      <c r="BQE121" s="274"/>
      <c r="BQF121"/>
      <c r="BQG121"/>
      <c r="BQH121" s="137"/>
      <c r="BQI121" s="275"/>
      <c r="BQJ121" s="272"/>
      <c r="BQK121" s="272"/>
      <c r="BQL121" s="273"/>
      <c r="BQM121" s="274"/>
      <c r="BQN121" s="274"/>
      <c r="BQO121"/>
      <c r="BQP121"/>
      <c r="BQQ121" s="137"/>
      <c r="BQR121" s="275"/>
      <c r="BQS121" s="272"/>
      <c r="BQT121" s="272"/>
      <c r="BQU121" s="273"/>
      <c r="BQV121" s="274"/>
      <c r="BQW121" s="274"/>
      <c r="BQX121"/>
      <c r="BQY121"/>
      <c r="BQZ121" s="137"/>
      <c r="BRA121" s="275"/>
      <c r="BRB121" s="272"/>
      <c r="BRC121" s="272"/>
      <c r="BRD121" s="273"/>
      <c r="BRE121" s="274"/>
      <c r="BRF121" s="274"/>
      <c r="BRG121"/>
      <c r="BRH121"/>
      <c r="BRI121" s="137"/>
      <c r="BRJ121" s="275"/>
      <c r="BRK121" s="272"/>
      <c r="BRL121" s="272"/>
      <c r="BRM121" s="273"/>
      <c r="BRN121" s="274"/>
      <c r="BRO121" s="274"/>
      <c r="BRP121"/>
      <c r="BRQ121"/>
      <c r="BRR121" s="137"/>
      <c r="BRS121" s="275"/>
      <c r="BRT121" s="272"/>
      <c r="BRU121" s="272"/>
      <c r="BRV121" s="273"/>
      <c r="BRW121" s="274"/>
      <c r="BRX121" s="274"/>
      <c r="BRY121"/>
      <c r="BRZ121"/>
      <c r="BSA121" s="137"/>
      <c r="BSB121" s="275"/>
      <c r="BSC121" s="272"/>
      <c r="BSD121" s="272"/>
      <c r="BSE121" s="273"/>
      <c r="BSF121" s="274"/>
      <c r="BSG121" s="274"/>
      <c r="BSH121"/>
      <c r="BSI121"/>
      <c r="BSJ121" s="137"/>
      <c r="BSK121" s="275"/>
      <c r="BSL121" s="272"/>
      <c r="BSM121" s="272"/>
      <c r="BSN121" s="273"/>
      <c r="BSO121" s="274"/>
      <c r="BSP121" s="274"/>
      <c r="BSQ121"/>
      <c r="BSR121"/>
      <c r="BSS121" s="137"/>
      <c r="BST121" s="275"/>
      <c r="BSU121" s="272"/>
      <c r="BSV121" s="272"/>
      <c r="BSW121" s="273"/>
      <c r="BSX121" s="274"/>
      <c r="BSY121" s="274"/>
      <c r="BSZ121"/>
      <c r="BTA121"/>
      <c r="BTB121" s="137"/>
      <c r="BTC121" s="275"/>
      <c r="BTD121" s="272"/>
      <c r="BTE121" s="272"/>
      <c r="BTF121" s="273"/>
      <c r="BTG121" s="274"/>
      <c r="BTH121" s="274"/>
      <c r="BTI121"/>
      <c r="BTJ121"/>
      <c r="BTK121" s="137"/>
      <c r="BTL121" s="275"/>
      <c r="BTM121" s="272"/>
      <c r="BTN121" s="272"/>
      <c r="BTO121" s="273"/>
      <c r="BTP121" s="274"/>
      <c r="BTQ121" s="274"/>
      <c r="BTR121"/>
      <c r="BTS121"/>
      <c r="BTT121" s="137"/>
      <c r="BTU121" s="275"/>
      <c r="BTV121" s="272"/>
      <c r="BTW121" s="272"/>
      <c r="BTX121" s="273"/>
      <c r="BTY121" s="274"/>
      <c r="BTZ121" s="274"/>
      <c r="BUA121"/>
      <c r="BUB121"/>
      <c r="BUC121" s="137"/>
      <c r="BUD121" s="275"/>
      <c r="BUE121" s="272"/>
      <c r="BUF121" s="272"/>
      <c r="BUG121" s="273"/>
      <c r="BUH121" s="274"/>
      <c r="BUI121" s="274"/>
      <c r="BUJ121"/>
      <c r="BUK121"/>
      <c r="BUL121" s="137"/>
      <c r="BUM121" s="275"/>
      <c r="BUN121" s="272"/>
      <c r="BUO121" s="272"/>
      <c r="BUP121" s="273"/>
      <c r="BUQ121" s="274"/>
      <c r="BUR121" s="274"/>
      <c r="BUS121"/>
      <c r="BUT121"/>
      <c r="BUU121" s="137"/>
      <c r="BUV121" s="275"/>
      <c r="BUW121" s="272"/>
      <c r="BUX121" s="272"/>
      <c r="BUY121" s="273"/>
      <c r="BUZ121" s="274"/>
      <c r="BVA121" s="274"/>
      <c r="BVB121"/>
      <c r="BVC121"/>
      <c r="BVD121" s="137"/>
      <c r="BVE121" s="275"/>
      <c r="BVF121" s="272"/>
      <c r="BVG121" s="272"/>
      <c r="BVH121" s="273"/>
      <c r="BVI121" s="274"/>
      <c r="BVJ121" s="274"/>
      <c r="BVK121"/>
      <c r="BVL121"/>
      <c r="BVM121" s="137"/>
      <c r="BVN121" s="275"/>
      <c r="BVO121" s="272"/>
      <c r="BVP121" s="272"/>
      <c r="BVQ121" s="273"/>
      <c r="BVR121" s="274"/>
      <c r="BVS121" s="274"/>
      <c r="BVT121"/>
      <c r="BVU121"/>
      <c r="BVV121" s="137"/>
      <c r="BVW121" s="275"/>
      <c r="BVX121" s="272"/>
      <c r="BVY121" s="272"/>
      <c r="BVZ121" s="273"/>
      <c r="BWA121" s="274"/>
      <c r="BWB121" s="274"/>
      <c r="BWC121"/>
      <c r="BWD121"/>
      <c r="BWE121" s="137"/>
      <c r="BWF121" s="275"/>
      <c r="BWG121" s="272"/>
      <c r="BWH121" s="272"/>
      <c r="BWI121" s="273"/>
      <c r="BWJ121" s="274"/>
      <c r="BWK121" s="274"/>
      <c r="BWL121"/>
      <c r="BWM121"/>
      <c r="BWN121" s="137"/>
      <c r="BWO121" s="275"/>
      <c r="BWP121" s="272"/>
      <c r="BWQ121" s="272"/>
      <c r="BWR121" s="273"/>
      <c r="BWS121" s="274"/>
      <c r="BWT121" s="274"/>
      <c r="BWU121"/>
      <c r="BWV121"/>
      <c r="BWW121" s="137"/>
      <c r="BWX121" s="275"/>
      <c r="BWY121" s="272"/>
      <c r="BWZ121" s="272"/>
      <c r="BXA121" s="273"/>
      <c r="BXB121" s="274"/>
      <c r="BXC121" s="274"/>
      <c r="BXD121"/>
      <c r="BXE121"/>
      <c r="BXF121" s="137"/>
      <c r="BXG121" s="275"/>
      <c r="BXH121" s="272"/>
      <c r="BXI121" s="272"/>
      <c r="BXJ121" s="273"/>
      <c r="BXK121" s="274"/>
      <c r="BXL121" s="274"/>
      <c r="BXM121"/>
      <c r="BXN121"/>
      <c r="BXO121" s="137"/>
      <c r="BXP121" s="275"/>
      <c r="BXQ121" s="272"/>
      <c r="BXR121" s="272"/>
      <c r="BXS121" s="273"/>
      <c r="BXT121" s="274"/>
      <c r="BXU121" s="274"/>
      <c r="BXV121"/>
      <c r="BXW121"/>
      <c r="BXX121" s="137"/>
      <c r="BXY121" s="275"/>
      <c r="BXZ121" s="272"/>
      <c r="BYA121" s="272"/>
      <c r="BYB121" s="273"/>
      <c r="BYC121" s="274"/>
      <c r="BYD121" s="274"/>
      <c r="BYE121"/>
      <c r="BYF121"/>
      <c r="BYG121" s="137"/>
      <c r="BYH121" s="275"/>
      <c r="BYI121" s="272"/>
      <c r="BYJ121" s="272"/>
      <c r="BYK121" s="273"/>
      <c r="BYL121" s="274"/>
      <c r="BYM121" s="274"/>
      <c r="BYN121"/>
      <c r="BYO121"/>
      <c r="BYP121" s="137"/>
      <c r="BYQ121" s="275"/>
      <c r="BYR121" s="272"/>
      <c r="BYS121" s="272"/>
      <c r="BYT121" s="273"/>
      <c r="BYU121" s="274"/>
      <c r="BYV121" s="274"/>
      <c r="BYW121"/>
      <c r="BYX121"/>
      <c r="BYY121" s="137"/>
      <c r="BYZ121" s="275"/>
      <c r="BZA121" s="272"/>
      <c r="BZB121" s="272"/>
      <c r="BZC121" s="273"/>
      <c r="BZD121" s="274"/>
      <c r="BZE121" s="274"/>
      <c r="BZF121"/>
      <c r="BZG121"/>
      <c r="BZH121" s="137"/>
      <c r="BZI121" s="275"/>
      <c r="BZJ121" s="272"/>
      <c r="BZK121" s="272"/>
      <c r="BZL121" s="273"/>
      <c r="BZM121" s="274"/>
      <c r="BZN121" s="274"/>
      <c r="BZO121"/>
      <c r="BZP121"/>
      <c r="BZQ121" s="137"/>
      <c r="BZR121" s="275"/>
      <c r="BZS121" s="272"/>
      <c r="BZT121" s="272"/>
      <c r="BZU121" s="273"/>
      <c r="BZV121" s="274"/>
      <c r="BZW121" s="274"/>
      <c r="BZX121"/>
      <c r="BZY121"/>
      <c r="BZZ121" s="137"/>
      <c r="CAA121" s="275"/>
      <c r="CAB121" s="272"/>
      <c r="CAC121" s="272"/>
      <c r="CAD121" s="273"/>
      <c r="CAE121" s="274"/>
      <c r="CAF121" s="274"/>
      <c r="CAG121"/>
      <c r="CAH121"/>
      <c r="CAI121" s="137"/>
      <c r="CAJ121" s="275"/>
      <c r="CAK121" s="272"/>
      <c r="CAL121" s="272"/>
      <c r="CAM121" s="273"/>
      <c r="CAN121" s="274"/>
      <c r="CAO121" s="274"/>
      <c r="CAP121"/>
      <c r="CAQ121"/>
      <c r="CAR121" s="137"/>
      <c r="CAS121" s="275"/>
      <c r="CAT121" s="272"/>
      <c r="CAU121" s="272"/>
      <c r="CAV121" s="273"/>
      <c r="CAW121" s="274"/>
      <c r="CAX121" s="274"/>
      <c r="CAY121"/>
      <c r="CAZ121"/>
      <c r="CBA121" s="137"/>
      <c r="CBB121" s="275"/>
      <c r="CBC121" s="272"/>
      <c r="CBD121" s="272"/>
      <c r="CBE121" s="273"/>
      <c r="CBF121" s="274"/>
      <c r="CBG121" s="274"/>
      <c r="CBH121"/>
      <c r="CBI121"/>
      <c r="CBJ121" s="137"/>
      <c r="CBK121" s="275"/>
      <c r="CBL121" s="272"/>
      <c r="CBM121" s="272"/>
      <c r="CBN121" s="273"/>
      <c r="CBO121" s="274"/>
      <c r="CBP121" s="274"/>
      <c r="CBQ121"/>
      <c r="CBR121"/>
      <c r="CBS121" s="137"/>
      <c r="CBT121" s="275"/>
      <c r="CBU121" s="272"/>
      <c r="CBV121" s="272"/>
      <c r="CBW121" s="273"/>
      <c r="CBX121" s="274"/>
      <c r="CBY121" s="274"/>
      <c r="CBZ121"/>
      <c r="CCA121"/>
      <c r="CCB121" s="137"/>
      <c r="CCC121" s="275"/>
      <c r="CCD121" s="272"/>
      <c r="CCE121" s="272"/>
      <c r="CCF121" s="273"/>
      <c r="CCG121" s="274"/>
      <c r="CCH121" s="274"/>
      <c r="CCI121"/>
      <c r="CCJ121"/>
      <c r="CCK121" s="137"/>
      <c r="CCL121" s="275"/>
      <c r="CCM121" s="272"/>
      <c r="CCN121" s="272"/>
      <c r="CCO121" s="273"/>
      <c r="CCP121" s="274"/>
      <c r="CCQ121" s="274"/>
      <c r="CCR121"/>
      <c r="CCS121"/>
      <c r="CCT121" s="137"/>
      <c r="CCU121" s="275"/>
      <c r="CCV121" s="272"/>
      <c r="CCW121" s="272"/>
      <c r="CCX121" s="273"/>
      <c r="CCY121" s="274"/>
      <c r="CCZ121" s="274"/>
      <c r="CDA121"/>
      <c r="CDB121"/>
      <c r="CDC121" s="137"/>
      <c r="CDD121" s="275"/>
      <c r="CDE121" s="272"/>
      <c r="CDF121" s="272"/>
      <c r="CDG121" s="273"/>
      <c r="CDH121" s="274"/>
      <c r="CDI121" s="274"/>
      <c r="CDJ121"/>
      <c r="CDK121"/>
      <c r="CDL121" s="137"/>
      <c r="CDM121" s="275"/>
      <c r="CDN121" s="272"/>
      <c r="CDO121" s="272"/>
      <c r="CDP121" s="273"/>
      <c r="CDQ121" s="274"/>
      <c r="CDR121" s="274"/>
      <c r="CDS121"/>
      <c r="CDT121"/>
      <c r="CDU121" s="137"/>
      <c r="CDV121" s="275"/>
      <c r="CDW121" s="272"/>
      <c r="CDX121" s="272"/>
      <c r="CDY121" s="273"/>
      <c r="CDZ121" s="274"/>
      <c r="CEA121" s="274"/>
      <c r="CEB121"/>
      <c r="CEC121"/>
      <c r="CED121" s="137"/>
      <c r="CEE121" s="275"/>
      <c r="CEF121" s="272"/>
      <c r="CEG121" s="272"/>
      <c r="CEH121" s="273"/>
      <c r="CEI121" s="274"/>
      <c r="CEJ121" s="274"/>
      <c r="CEK121"/>
      <c r="CEL121"/>
      <c r="CEM121" s="137"/>
      <c r="CEN121" s="275"/>
      <c r="CEO121" s="272"/>
      <c r="CEP121" s="272"/>
      <c r="CEQ121" s="273"/>
      <c r="CER121" s="274"/>
      <c r="CES121" s="274"/>
      <c r="CET121"/>
      <c r="CEU121"/>
      <c r="CEV121" s="137"/>
      <c r="CEW121" s="275"/>
      <c r="CEX121" s="272"/>
      <c r="CEY121" s="272"/>
      <c r="CEZ121" s="273"/>
      <c r="CFA121" s="274"/>
      <c r="CFB121" s="274"/>
      <c r="CFC121"/>
      <c r="CFD121"/>
      <c r="CFE121" s="137"/>
      <c r="CFF121" s="275"/>
      <c r="CFG121" s="272"/>
      <c r="CFH121" s="272"/>
      <c r="CFI121" s="273"/>
      <c r="CFJ121" s="274"/>
      <c r="CFK121" s="274"/>
      <c r="CFL121"/>
      <c r="CFM121"/>
      <c r="CFN121" s="137"/>
      <c r="CFO121" s="275"/>
      <c r="CFP121" s="272"/>
      <c r="CFQ121" s="272"/>
      <c r="CFR121" s="273"/>
      <c r="CFS121" s="274"/>
      <c r="CFT121" s="274"/>
      <c r="CFU121"/>
      <c r="CFV121"/>
      <c r="CFW121" s="137"/>
      <c r="CFX121" s="275"/>
      <c r="CFY121" s="272"/>
      <c r="CFZ121" s="272"/>
      <c r="CGA121" s="273"/>
      <c r="CGB121" s="274"/>
      <c r="CGC121" s="274"/>
      <c r="CGD121"/>
      <c r="CGE121"/>
      <c r="CGF121" s="137"/>
      <c r="CGG121" s="275"/>
      <c r="CGH121" s="272"/>
      <c r="CGI121" s="272"/>
      <c r="CGJ121" s="273"/>
      <c r="CGK121" s="274"/>
      <c r="CGL121" s="274"/>
      <c r="CGM121"/>
      <c r="CGN121"/>
      <c r="CGO121" s="137"/>
      <c r="CGP121" s="275"/>
      <c r="CGQ121" s="272"/>
      <c r="CGR121" s="272"/>
      <c r="CGS121" s="273"/>
      <c r="CGT121" s="274"/>
      <c r="CGU121" s="274"/>
      <c r="CGV121"/>
      <c r="CGW121"/>
      <c r="CGX121" s="137"/>
      <c r="CGY121" s="275"/>
      <c r="CGZ121" s="272"/>
      <c r="CHA121" s="272"/>
      <c r="CHB121" s="273"/>
      <c r="CHC121" s="274"/>
      <c r="CHD121" s="274"/>
      <c r="CHE121"/>
      <c r="CHF121"/>
      <c r="CHG121" s="137"/>
      <c r="CHH121" s="275"/>
      <c r="CHI121" s="272"/>
      <c r="CHJ121" s="272"/>
      <c r="CHK121" s="273"/>
      <c r="CHL121" s="274"/>
      <c r="CHM121" s="274"/>
      <c r="CHN121"/>
      <c r="CHO121"/>
      <c r="CHP121" s="137"/>
      <c r="CHQ121" s="275"/>
      <c r="CHR121" s="272"/>
      <c r="CHS121" s="272"/>
      <c r="CHT121" s="273"/>
      <c r="CHU121" s="274"/>
      <c r="CHV121" s="274"/>
      <c r="CHW121"/>
      <c r="CHX121"/>
      <c r="CHY121" s="137"/>
      <c r="CHZ121" s="275"/>
      <c r="CIA121" s="272"/>
      <c r="CIB121" s="272"/>
      <c r="CIC121" s="273"/>
      <c r="CID121" s="274"/>
      <c r="CIE121" s="274"/>
      <c r="CIF121"/>
      <c r="CIG121"/>
      <c r="CIH121" s="137"/>
      <c r="CII121" s="275"/>
      <c r="CIJ121" s="272"/>
      <c r="CIK121" s="272"/>
      <c r="CIL121" s="273"/>
      <c r="CIM121" s="274"/>
      <c r="CIN121" s="274"/>
      <c r="CIO121"/>
      <c r="CIP121"/>
      <c r="CIQ121" s="137"/>
      <c r="CIR121" s="275"/>
      <c r="CIS121" s="272"/>
      <c r="CIT121" s="272"/>
      <c r="CIU121" s="273"/>
      <c r="CIV121" s="274"/>
      <c r="CIW121" s="274"/>
      <c r="CIX121"/>
      <c r="CIY121"/>
      <c r="CIZ121" s="137"/>
      <c r="CJA121" s="275"/>
      <c r="CJB121" s="272"/>
      <c r="CJC121" s="272"/>
      <c r="CJD121" s="273"/>
      <c r="CJE121" s="274"/>
      <c r="CJF121" s="274"/>
      <c r="CJG121"/>
      <c r="CJH121"/>
      <c r="CJI121" s="137"/>
      <c r="CJJ121" s="275"/>
      <c r="CJK121" s="272"/>
      <c r="CJL121" s="272"/>
      <c r="CJM121" s="273"/>
      <c r="CJN121" s="274"/>
      <c r="CJO121" s="274"/>
      <c r="CJP121"/>
      <c r="CJQ121"/>
      <c r="CJR121" s="137"/>
      <c r="CJS121" s="275"/>
      <c r="CJT121" s="272"/>
      <c r="CJU121" s="272"/>
      <c r="CJV121" s="273"/>
      <c r="CJW121" s="274"/>
      <c r="CJX121" s="274"/>
      <c r="CJY121"/>
      <c r="CJZ121"/>
      <c r="CKA121" s="137"/>
      <c r="CKB121" s="275"/>
      <c r="CKC121" s="272"/>
      <c r="CKD121" s="272"/>
      <c r="CKE121" s="273"/>
      <c r="CKF121" s="274"/>
      <c r="CKG121" s="274"/>
      <c r="CKH121"/>
      <c r="CKI121"/>
      <c r="CKJ121" s="137"/>
      <c r="CKK121" s="275"/>
      <c r="CKL121" s="272"/>
      <c r="CKM121" s="272"/>
      <c r="CKN121" s="273"/>
      <c r="CKO121" s="274"/>
      <c r="CKP121" s="274"/>
      <c r="CKQ121"/>
      <c r="CKR121"/>
      <c r="CKS121" s="137"/>
      <c r="CKT121" s="275"/>
      <c r="CKU121" s="272"/>
      <c r="CKV121" s="272"/>
      <c r="CKW121" s="273"/>
      <c r="CKX121" s="274"/>
      <c r="CKY121" s="274"/>
      <c r="CKZ121"/>
      <c r="CLA121"/>
      <c r="CLB121" s="137"/>
      <c r="CLC121" s="275"/>
      <c r="CLD121" s="272"/>
      <c r="CLE121" s="272"/>
      <c r="CLF121" s="273"/>
      <c r="CLG121" s="274"/>
      <c r="CLH121" s="274"/>
      <c r="CLI121"/>
      <c r="CLJ121"/>
      <c r="CLK121" s="137"/>
      <c r="CLL121" s="275"/>
      <c r="CLM121" s="272"/>
      <c r="CLN121" s="272"/>
      <c r="CLO121" s="273"/>
      <c r="CLP121" s="274"/>
      <c r="CLQ121" s="274"/>
      <c r="CLR121"/>
      <c r="CLS121"/>
      <c r="CLT121" s="137"/>
      <c r="CLU121" s="275"/>
      <c r="CLV121" s="272"/>
      <c r="CLW121" s="272"/>
      <c r="CLX121" s="273"/>
      <c r="CLY121" s="274"/>
      <c r="CLZ121" s="274"/>
      <c r="CMA121"/>
      <c r="CMB121"/>
      <c r="CMC121" s="137"/>
      <c r="CMD121" s="275"/>
      <c r="CME121" s="272"/>
      <c r="CMF121" s="272"/>
      <c r="CMG121" s="273"/>
      <c r="CMH121" s="274"/>
      <c r="CMI121" s="274"/>
      <c r="CMJ121"/>
      <c r="CMK121"/>
      <c r="CML121" s="137"/>
      <c r="CMM121" s="275"/>
      <c r="CMN121" s="272"/>
      <c r="CMO121" s="272"/>
      <c r="CMP121" s="273"/>
      <c r="CMQ121" s="274"/>
      <c r="CMR121" s="274"/>
      <c r="CMS121"/>
      <c r="CMT121"/>
      <c r="CMU121" s="137"/>
      <c r="CMV121" s="275"/>
      <c r="CMW121" s="272"/>
      <c r="CMX121" s="272"/>
      <c r="CMY121" s="273"/>
      <c r="CMZ121" s="274"/>
      <c r="CNA121" s="274"/>
      <c r="CNB121"/>
      <c r="CNC121"/>
      <c r="CND121" s="137"/>
      <c r="CNE121" s="275"/>
      <c r="CNF121" s="272"/>
      <c r="CNG121" s="272"/>
      <c r="CNH121" s="273"/>
      <c r="CNI121" s="274"/>
      <c r="CNJ121" s="274"/>
      <c r="CNK121"/>
      <c r="CNL121"/>
      <c r="CNM121" s="137"/>
      <c r="CNN121" s="275"/>
      <c r="CNO121" s="272"/>
      <c r="CNP121" s="272"/>
      <c r="CNQ121" s="273"/>
      <c r="CNR121" s="274"/>
      <c r="CNS121" s="274"/>
      <c r="CNT121"/>
      <c r="CNU121"/>
      <c r="CNV121" s="137"/>
      <c r="CNW121" s="275"/>
      <c r="CNX121" s="272"/>
      <c r="CNY121" s="272"/>
      <c r="CNZ121" s="273"/>
      <c r="COA121" s="274"/>
      <c r="COB121" s="274"/>
      <c r="COC121"/>
      <c r="COD121"/>
      <c r="COE121" s="137"/>
      <c r="COF121" s="275"/>
      <c r="COG121" s="272"/>
      <c r="COH121" s="272"/>
      <c r="COI121" s="273"/>
      <c r="COJ121" s="274"/>
      <c r="COK121" s="274"/>
      <c r="COL121"/>
      <c r="COM121"/>
      <c r="CON121" s="137"/>
      <c r="COO121" s="275"/>
      <c r="COP121" s="272"/>
      <c r="COQ121" s="272"/>
      <c r="COR121" s="273"/>
      <c r="COS121" s="274"/>
      <c r="COT121" s="274"/>
      <c r="COU121"/>
      <c r="COV121"/>
      <c r="COW121" s="137"/>
      <c r="COX121" s="275"/>
      <c r="COY121" s="272"/>
      <c r="COZ121" s="272"/>
      <c r="CPA121" s="273"/>
      <c r="CPB121" s="274"/>
      <c r="CPC121" s="274"/>
      <c r="CPD121"/>
      <c r="CPE121"/>
      <c r="CPF121" s="137"/>
      <c r="CPG121" s="275"/>
      <c r="CPH121" s="272"/>
      <c r="CPI121" s="272"/>
      <c r="CPJ121" s="273"/>
      <c r="CPK121" s="274"/>
      <c r="CPL121" s="274"/>
      <c r="CPM121"/>
      <c r="CPN121"/>
      <c r="CPO121" s="137"/>
      <c r="CPP121" s="275"/>
      <c r="CPQ121" s="272"/>
      <c r="CPR121" s="272"/>
      <c r="CPS121" s="273"/>
      <c r="CPT121" s="274"/>
      <c r="CPU121" s="274"/>
      <c r="CPV121"/>
      <c r="CPW121"/>
      <c r="CPX121" s="137"/>
      <c r="CPY121" s="275"/>
      <c r="CPZ121" s="272"/>
      <c r="CQA121" s="272"/>
      <c r="CQB121" s="273"/>
      <c r="CQC121" s="274"/>
      <c r="CQD121" s="274"/>
      <c r="CQE121"/>
      <c r="CQF121"/>
      <c r="CQG121" s="137"/>
      <c r="CQH121" s="275"/>
      <c r="CQI121" s="272"/>
      <c r="CQJ121" s="272"/>
      <c r="CQK121" s="273"/>
      <c r="CQL121" s="274"/>
      <c r="CQM121" s="274"/>
      <c r="CQN121"/>
      <c r="CQO121"/>
      <c r="CQP121" s="137"/>
      <c r="CQQ121" s="275"/>
      <c r="CQR121" s="272"/>
      <c r="CQS121" s="272"/>
      <c r="CQT121" s="273"/>
      <c r="CQU121" s="274"/>
      <c r="CQV121" s="274"/>
      <c r="CQW121"/>
      <c r="CQX121"/>
      <c r="CQY121" s="137"/>
      <c r="CQZ121" s="275"/>
      <c r="CRA121" s="272"/>
      <c r="CRB121" s="272"/>
      <c r="CRC121" s="273"/>
      <c r="CRD121" s="274"/>
      <c r="CRE121" s="274"/>
      <c r="CRF121"/>
      <c r="CRG121"/>
      <c r="CRH121" s="137"/>
      <c r="CRI121" s="275"/>
      <c r="CRJ121" s="272"/>
      <c r="CRK121" s="272"/>
      <c r="CRL121" s="273"/>
      <c r="CRM121" s="274"/>
      <c r="CRN121" s="274"/>
      <c r="CRO121"/>
      <c r="CRP121"/>
      <c r="CRQ121" s="137"/>
      <c r="CRR121" s="275"/>
      <c r="CRS121" s="272"/>
      <c r="CRT121" s="272"/>
      <c r="CRU121" s="273"/>
      <c r="CRV121" s="274"/>
      <c r="CRW121" s="274"/>
      <c r="CRX121"/>
      <c r="CRY121"/>
      <c r="CRZ121" s="137"/>
      <c r="CSA121" s="275"/>
      <c r="CSB121" s="272"/>
      <c r="CSC121" s="272"/>
      <c r="CSD121" s="273"/>
      <c r="CSE121" s="274"/>
      <c r="CSF121" s="274"/>
      <c r="CSG121"/>
      <c r="CSH121"/>
      <c r="CSI121" s="137"/>
      <c r="CSJ121" s="275"/>
      <c r="CSK121" s="272"/>
      <c r="CSL121" s="272"/>
      <c r="CSM121" s="273"/>
      <c r="CSN121" s="274"/>
      <c r="CSO121" s="274"/>
      <c r="CSP121"/>
      <c r="CSQ121"/>
      <c r="CSR121" s="137"/>
      <c r="CSS121" s="275"/>
      <c r="CST121" s="272"/>
      <c r="CSU121" s="272"/>
      <c r="CSV121" s="273"/>
      <c r="CSW121" s="274"/>
      <c r="CSX121" s="274"/>
      <c r="CSY121"/>
      <c r="CSZ121"/>
      <c r="CTA121" s="137"/>
      <c r="CTB121" s="275"/>
      <c r="CTC121" s="272"/>
      <c r="CTD121" s="272"/>
      <c r="CTE121" s="273"/>
      <c r="CTF121" s="274"/>
      <c r="CTG121" s="274"/>
      <c r="CTH121"/>
      <c r="CTI121"/>
      <c r="CTJ121" s="137"/>
      <c r="CTK121" s="275"/>
      <c r="CTL121" s="272"/>
      <c r="CTM121" s="272"/>
      <c r="CTN121" s="273"/>
      <c r="CTO121" s="274"/>
      <c r="CTP121" s="274"/>
      <c r="CTQ121"/>
      <c r="CTR121"/>
      <c r="CTS121" s="137"/>
      <c r="CTT121" s="275"/>
      <c r="CTU121" s="272"/>
      <c r="CTV121" s="272"/>
      <c r="CTW121" s="273"/>
      <c r="CTX121" s="274"/>
      <c r="CTY121" s="274"/>
      <c r="CTZ121"/>
      <c r="CUA121"/>
      <c r="CUB121" s="137"/>
      <c r="CUC121" s="275"/>
      <c r="CUD121" s="272"/>
      <c r="CUE121" s="272"/>
      <c r="CUF121" s="273"/>
      <c r="CUG121" s="274"/>
      <c r="CUH121" s="274"/>
      <c r="CUI121"/>
      <c r="CUJ121"/>
      <c r="CUK121" s="137"/>
      <c r="CUL121" s="275"/>
      <c r="CUM121" s="272"/>
      <c r="CUN121" s="272"/>
      <c r="CUO121" s="273"/>
      <c r="CUP121" s="274"/>
      <c r="CUQ121" s="274"/>
      <c r="CUR121"/>
      <c r="CUS121"/>
      <c r="CUT121" s="137"/>
      <c r="CUU121" s="275"/>
      <c r="CUV121" s="272"/>
      <c r="CUW121" s="272"/>
      <c r="CUX121" s="273"/>
      <c r="CUY121" s="274"/>
      <c r="CUZ121" s="274"/>
      <c r="CVA121"/>
      <c r="CVB121"/>
      <c r="CVC121" s="137"/>
      <c r="CVD121" s="275"/>
      <c r="CVE121" s="272"/>
      <c r="CVF121" s="272"/>
      <c r="CVG121" s="273"/>
      <c r="CVH121" s="274"/>
      <c r="CVI121" s="274"/>
      <c r="CVJ121"/>
      <c r="CVK121"/>
      <c r="CVL121" s="137"/>
      <c r="CVM121" s="275"/>
      <c r="CVN121" s="272"/>
      <c r="CVO121" s="272"/>
      <c r="CVP121" s="273"/>
      <c r="CVQ121" s="274"/>
      <c r="CVR121" s="274"/>
      <c r="CVS121"/>
      <c r="CVT121"/>
      <c r="CVU121" s="137"/>
      <c r="CVV121" s="275"/>
      <c r="CVW121" s="272"/>
      <c r="CVX121" s="272"/>
      <c r="CVY121" s="273"/>
      <c r="CVZ121" s="274"/>
      <c r="CWA121" s="274"/>
      <c r="CWB121"/>
      <c r="CWC121"/>
      <c r="CWD121" s="137"/>
      <c r="CWE121" s="275"/>
      <c r="CWF121" s="272"/>
      <c r="CWG121" s="272"/>
      <c r="CWH121" s="273"/>
      <c r="CWI121" s="274"/>
      <c r="CWJ121" s="274"/>
      <c r="CWK121"/>
      <c r="CWL121"/>
      <c r="CWM121" s="137"/>
      <c r="CWN121" s="275"/>
      <c r="CWO121" s="272"/>
      <c r="CWP121" s="272"/>
      <c r="CWQ121" s="273"/>
      <c r="CWR121" s="274"/>
      <c r="CWS121" s="274"/>
      <c r="CWT121"/>
      <c r="CWU121"/>
      <c r="CWV121" s="137"/>
      <c r="CWW121" s="275"/>
      <c r="CWX121" s="272"/>
      <c r="CWY121" s="272"/>
      <c r="CWZ121" s="273"/>
      <c r="CXA121" s="274"/>
      <c r="CXB121" s="274"/>
      <c r="CXC121"/>
      <c r="CXD121"/>
      <c r="CXE121" s="137"/>
      <c r="CXF121" s="275"/>
      <c r="CXG121" s="272"/>
      <c r="CXH121" s="272"/>
      <c r="CXI121" s="273"/>
      <c r="CXJ121" s="274"/>
      <c r="CXK121" s="274"/>
      <c r="CXL121"/>
      <c r="CXM121"/>
      <c r="CXN121" s="137"/>
      <c r="CXO121" s="275"/>
      <c r="CXP121" s="272"/>
      <c r="CXQ121" s="272"/>
      <c r="CXR121" s="273"/>
      <c r="CXS121" s="274"/>
      <c r="CXT121" s="274"/>
      <c r="CXU121"/>
      <c r="CXV121"/>
      <c r="CXW121" s="137"/>
      <c r="CXX121" s="275"/>
      <c r="CXY121" s="272"/>
      <c r="CXZ121" s="272"/>
      <c r="CYA121" s="273"/>
      <c r="CYB121" s="274"/>
      <c r="CYC121" s="274"/>
      <c r="CYD121"/>
      <c r="CYE121"/>
      <c r="CYF121" s="137"/>
      <c r="CYG121" s="275"/>
      <c r="CYH121" s="272"/>
      <c r="CYI121" s="272"/>
      <c r="CYJ121" s="273"/>
      <c r="CYK121" s="274"/>
      <c r="CYL121" s="274"/>
      <c r="CYM121"/>
      <c r="CYN121"/>
      <c r="CYO121" s="137"/>
      <c r="CYP121" s="275"/>
      <c r="CYQ121" s="272"/>
      <c r="CYR121" s="272"/>
      <c r="CYS121" s="273"/>
      <c r="CYT121" s="274"/>
      <c r="CYU121" s="274"/>
      <c r="CYV121"/>
      <c r="CYW121"/>
      <c r="CYX121" s="137"/>
      <c r="CYY121" s="275"/>
      <c r="CYZ121" s="272"/>
      <c r="CZA121" s="272"/>
      <c r="CZB121" s="273"/>
      <c r="CZC121" s="274"/>
      <c r="CZD121" s="274"/>
      <c r="CZE121"/>
      <c r="CZF121"/>
      <c r="CZG121" s="137"/>
      <c r="CZH121" s="275"/>
      <c r="CZI121" s="272"/>
      <c r="CZJ121" s="272"/>
      <c r="CZK121" s="273"/>
      <c r="CZL121" s="274"/>
      <c r="CZM121" s="274"/>
      <c r="CZN121"/>
      <c r="CZO121"/>
      <c r="CZP121" s="137"/>
      <c r="CZQ121" s="275"/>
      <c r="CZR121" s="272"/>
      <c r="CZS121" s="272"/>
      <c r="CZT121" s="273"/>
      <c r="CZU121" s="274"/>
      <c r="CZV121" s="274"/>
      <c r="CZW121"/>
      <c r="CZX121"/>
      <c r="CZY121" s="137"/>
      <c r="CZZ121" s="275"/>
      <c r="DAA121" s="272"/>
      <c r="DAB121" s="272"/>
      <c r="DAC121" s="273"/>
      <c r="DAD121" s="274"/>
      <c r="DAE121" s="274"/>
      <c r="DAF121"/>
      <c r="DAG121"/>
      <c r="DAH121" s="137"/>
      <c r="DAI121" s="275"/>
      <c r="DAJ121" s="272"/>
      <c r="DAK121" s="272"/>
      <c r="DAL121" s="273"/>
      <c r="DAM121" s="274"/>
      <c r="DAN121" s="274"/>
      <c r="DAO121"/>
      <c r="DAP121"/>
      <c r="DAQ121" s="137"/>
      <c r="DAR121" s="275"/>
      <c r="DAS121" s="272"/>
      <c r="DAT121" s="272"/>
      <c r="DAU121" s="273"/>
      <c r="DAV121" s="274"/>
      <c r="DAW121" s="274"/>
      <c r="DAX121"/>
      <c r="DAY121"/>
      <c r="DAZ121" s="137"/>
      <c r="DBA121" s="275"/>
      <c r="DBB121" s="272"/>
      <c r="DBC121" s="272"/>
      <c r="DBD121" s="273"/>
      <c r="DBE121" s="274"/>
      <c r="DBF121" s="274"/>
      <c r="DBG121"/>
      <c r="DBH121"/>
      <c r="DBI121" s="137"/>
      <c r="DBJ121" s="275"/>
      <c r="DBK121" s="272"/>
      <c r="DBL121" s="272"/>
      <c r="DBM121" s="273"/>
      <c r="DBN121" s="274"/>
      <c r="DBO121" s="274"/>
      <c r="DBP121"/>
      <c r="DBQ121"/>
      <c r="DBR121" s="137"/>
      <c r="DBS121" s="275"/>
      <c r="DBT121" s="272"/>
      <c r="DBU121" s="272"/>
      <c r="DBV121" s="273"/>
      <c r="DBW121" s="274"/>
      <c r="DBX121" s="274"/>
      <c r="DBY121"/>
      <c r="DBZ121"/>
      <c r="DCA121" s="137"/>
      <c r="DCB121" s="275"/>
      <c r="DCC121" s="272"/>
      <c r="DCD121" s="272"/>
      <c r="DCE121" s="273"/>
      <c r="DCF121" s="274"/>
      <c r="DCG121" s="274"/>
      <c r="DCH121"/>
      <c r="DCI121"/>
      <c r="DCJ121" s="137"/>
      <c r="DCK121" s="275"/>
      <c r="DCL121" s="272"/>
      <c r="DCM121" s="272"/>
      <c r="DCN121" s="273"/>
      <c r="DCO121" s="274"/>
      <c r="DCP121" s="274"/>
      <c r="DCQ121"/>
      <c r="DCR121"/>
      <c r="DCS121" s="137"/>
      <c r="DCT121" s="275"/>
      <c r="DCU121" s="272"/>
      <c r="DCV121" s="272"/>
      <c r="DCW121" s="273"/>
      <c r="DCX121" s="274"/>
      <c r="DCY121" s="274"/>
      <c r="DCZ121"/>
      <c r="DDA121"/>
      <c r="DDB121" s="137"/>
      <c r="DDC121" s="275"/>
      <c r="DDD121" s="272"/>
      <c r="DDE121" s="272"/>
      <c r="DDF121" s="273"/>
      <c r="DDG121" s="274"/>
      <c r="DDH121" s="274"/>
      <c r="DDI121"/>
      <c r="DDJ121"/>
      <c r="DDK121" s="137"/>
      <c r="DDL121" s="275"/>
      <c r="DDM121" s="272"/>
      <c r="DDN121" s="272"/>
      <c r="DDO121" s="273"/>
      <c r="DDP121" s="274"/>
      <c r="DDQ121" s="274"/>
      <c r="DDR121"/>
      <c r="DDS121"/>
      <c r="DDT121" s="137"/>
      <c r="DDU121" s="275"/>
      <c r="DDV121" s="272"/>
      <c r="DDW121" s="272"/>
      <c r="DDX121" s="273"/>
      <c r="DDY121" s="274"/>
      <c r="DDZ121" s="274"/>
      <c r="DEA121"/>
      <c r="DEB121"/>
      <c r="DEC121" s="137"/>
      <c r="DED121" s="275"/>
      <c r="DEE121" s="272"/>
      <c r="DEF121" s="272"/>
      <c r="DEG121" s="273"/>
      <c r="DEH121" s="274"/>
      <c r="DEI121" s="274"/>
      <c r="DEJ121"/>
      <c r="DEK121"/>
      <c r="DEL121" s="137"/>
      <c r="DEM121" s="275"/>
      <c r="DEN121" s="272"/>
      <c r="DEO121" s="272"/>
      <c r="DEP121" s="273"/>
      <c r="DEQ121" s="274"/>
      <c r="DER121" s="274"/>
      <c r="DES121"/>
      <c r="DET121"/>
      <c r="DEU121" s="137"/>
      <c r="DEV121" s="275"/>
      <c r="DEW121" s="272"/>
      <c r="DEX121" s="272"/>
      <c r="DEY121" s="273"/>
      <c r="DEZ121" s="274"/>
      <c r="DFA121" s="274"/>
      <c r="DFB121"/>
      <c r="DFC121"/>
      <c r="DFD121" s="137"/>
      <c r="DFE121" s="275"/>
      <c r="DFF121" s="272"/>
      <c r="DFG121" s="272"/>
      <c r="DFH121" s="273"/>
      <c r="DFI121" s="274"/>
      <c r="DFJ121" s="274"/>
      <c r="DFK121"/>
      <c r="DFL121"/>
      <c r="DFM121" s="137"/>
      <c r="DFN121" s="275"/>
      <c r="DFO121" s="272"/>
      <c r="DFP121" s="272"/>
      <c r="DFQ121" s="273"/>
      <c r="DFR121" s="274"/>
      <c r="DFS121" s="274"/>
      <c r="DFT121"/>
      <c r="DFU121"/>
      <c r="DFV121" s="137"/>
      <c r="DFW121" s="275"/>
      <c r="DFX121" s="272"/>
      <c r="DFY121" s="272"/>
      <c r="DFZ121" s="273"/>
      <c r="DGA121" s="274"/>
      <c r="DGB121" s="274"/>
      <c r="DGC121"/>
      <c r="DGD121"/>
      <c r="DGE121" s="137"/>
      <c r="DGF121" s="275"/>
      <c r="DGG121" s="272"/>
      <c r="DGH121" s="272"/>
      <c r="DGI121" s="273"/>
      <c r="DGJ121" s="274"/>
      <c r="DGK121" s="274"/>
      <c r="DGL121"/>
      <c r="DGM121"/>
      <c r="DGN121" s="137"/>
      <c r="DGO121" s="275"/>
      <c r="DGP121" s="272"/>
      <c r="DGQ121" s="272"/>
      <c r="DGR121" s="273"/>
      <c r="DGS121" s="274"/>
      <c r="DGT121" s="274"/>
      <c r="DGU121"/>
      <c r="DGV121"/>
      <c r="DGW121" s="137"/>
      <c r="DGX121" s="275"/>
      <c r="DGY121" s="272"/>
      <c r="DGZ121" s="272"/>
      <c r="DHA121" s="273"/>
      <c r="DHB121" s="274"/>
      <c r="DHC121" s="274"/>
      <c r="DHD121"/>
      <c r="DHE121"/>
      <c r="DHF121" s="137"/>
      <c r="DHG121" s="275"/>
      <c r="DHH121" s="272"/>
      <c r="DHI121" s="272"/>
      <c r="DHJ121" s="273"/>
      <c r="DHK121" s="274"/>
      <c r="DHL121" s="274"/>
      <c r="DHM121"/>
      <c r="DHN121"/>
      <c r="DHO121" s="137"/>
      <c r="DHP121" s="275"/>
      <c r="DHQ121" s="272"/>
      <c r="DHR121" s="272"/>
      <c r="DHS121" s="273"/>
      <c r="DHT121" s="274"/>
      <c r="DHU121" s="274"/>
      <c r="DHV121"/>
      <c r="DHW121"/>
      <c r="DHX121" s="137"/>
      <c r="DHY121" s="275"/>
      <c r="DHZ121" s="272"/>
      <c r="DIA121" s="272"/>
      <c r="DIB121" s="273"/>
      <c r="DIC121" s="274"/>
      <c r="DID121" s="274"/>
      <c r="DIE121"/>
      <c r="DIF121"/>
      <c r="DIG121" s="137"/>
      <c r="DIH121" s="275"/>
      <c r="DII121" s="272"/>
      <c r="DIJ121" s="272"/>
      <c r="DIK121" s="273"/>
      <c r="DIL121" s="274"/>
      <c r="DIM121" s="274"/>
      <c r="DIN121"/>
      <c r="DIO121"/>
      <c r="DIP121" s="137"/>
      <c r="DIQ121" s="275"/>
      <c r="DIR121" s="272"/>
      <c r="DIS121" s="272"/>
      <c r="DIT121" s="273"/>
      <c r="DIU121" s="274"/>
      <c r="DIV121" s="274"/>
      <c r="DIW121"/>
      <c r="DIX121"/>
      <c r="DIY121" s="137"/>
      <c r="DIZ121" s="275"/>
      <c r="DJA121" s="272"/>
      <c r="DJB121" s="272"/>
      <c r="DJC121" s="273"/>
      <c r="DJD121" s="274"/>
      <c r="DJE121" s="274"/>
      <c r="DJF121"/>
      <c r="DJG121"/>
      <c r="DJH121" s="137"/>
      <c r="DJI121" s="275"/>
      <c r="DJJ121" s="272"/>
      <c r="DJK121" s="272"/>
      <c r="DJL121" s="273"/>
      <c r="DJM121" s="274"/>
      <c r="DJN121" s="274"/>
      <c r="DJO121"/>
      <c r="DJP121"/>
      <c r="DJQ121" s="137"/>
      <c r="DJR121" s="275"/>
      <c r="DJS121" s="272"/>
      <c r="DJT121" s="272"/>
      <c r="DJU121" s="273"/>
      <c r="DJV121" s="274"/>
      <c r="DJW121" s="274"/>
      <c r="DJX121"/>
      <c r="DJY121"/>
      <c r="DJZ121" s="137"/>
      <c r="DKA121" s="275"/>
      <c r="DKB121" s="272"/>
      <c r="DKC121" s="272"/>
      <c r="DKD121" s="273"/>
      <c r="DKE121" s="274"/>
      <c r="DKF121" s="274"/>
      <c r="DKG121"/>
      <c r="DKH121"/>
      <c r="DKI121" s="137"/>
      <c r="DKJ121" s="275"/>
      <c r="DKK121" s="272"/>
      <c r="DKL121" s="272"/>
      <c r="DKM121" s="273"/>
      <c r="DKN121" s="274"/>
      <c r="DKO121" s="274"/>
      <c r="DKP121"/>
      <c r="DKQ121"/>
      <c r="DKR121" s="137"/>
      <c r="DKS121" s="275"/>
      <c r="DKT121" s="272"/>
      <c r="DKU121" s="272"/>
      <c r="DKV121" s="273"/>
      <c r="DKW121" s="274"/>
      <c r="DKX121" s="274"/>
      <c r="DKY121"/>
      <c r="DKZ121"/>
      <c r="DLA121" s="137"/>
      <c r="DLB121" s="275"/>
      <c r="DLC121" s="272"/>
      <c r="DLD121" s="272"/>
      <c r="DLE121" s="273"/>
      <c r="DLF121" s="274"/>
      <c r="DLG121" s="274"/>
      <c r="DLH121"/>
      <c r="DLI121"/>
      <c r="DLJ121" s="137"/>
      <c r="DLK121" s="275"/>
      <c r="DLL121" s="272"/>
      <c r="DLM121" s="272"/>
      <c r="DLN121" s="273"/>
      <c r="DLO121" s="274"/>
      <c r="DLP121" s="274"/>
      <c r="DLQ121"/>
      <c r="DLR121"/>
      <c r="DLS121" s="137"/>
      <c r="DLT121" s="275"/>
      <c r="DLU121" s="272"/>
      <c r="DLV121" s="272"/>
      <c r="DLW121" s="273"/>
      <c r="DLX121" s="274"/>
      <c r="DLY121" s="274"/>
      <c r="DLZ121"/>
      <c r="DMA121"/>
      <c r="DMB121" s="137"/>
      <c r="DMC121" s="275"/>
      <c r="DMD121" s="272"/>
      <c r="DME121" s="272"/>
      <c r="DMF121" s="273"/>
      <c r="DMG121" s="274"/>
      <c r="DMH121" s="274"/>
      <c r="DMI121"/>
      <c r="DMJ121"/>
      <c r="DMK121" s="137"/>
      <c r="DML121" s="275"/>
      <c r="DMM121" s="272"/>
      <c r="DMN121" s="272"/>
      <c r="DMO121" s="273"/>
      <c r="DMP121" s="274"/>
      <c r="DMQ121" s="274"/>
      <c r="DMR121"/>
      <c r="DMS121"/>
      <c r="DMT121" s="137"/>
      <c r="DMU121" s="275"/>
      <c r="DMV121" s="272"/>
      <c r="DMW121" s="272"/>
      <c r="DMX121" s="273"/>
      <c r="DMY121" s="274"/>
      <c r="DMZ121" s="274"/>
      <c r="DNA121"/>
      <c r="DNB121"/>
      <c r="DNC121" s="137"/>
      <c r="DND121" s="275"/>
      <c r="DNE121" s="272"/>
      <c r="DNF121" s="272"/>
      <c r="DNG121" s="273"/>
      <c r="DNH121" s="274"/>
      <c r="DNI121" s="274"/>
      <c r="DNJ121"/>
      <c r="DNK121"/>
      <c r="DNL121" s="137"/>
      <c r="DNM121" s="275"/>
      <c r="DNN121" s="272"/>
      <c r="DNO121" s="272"/>
      <c r="DNP121" s="273"/>
      <c r="DNQ121" s="274"/>
      <c r="DNR121" s="274"/>
      <c r="DNS121"/>
      <c r="DNT121"/>
      <c r="DNU121" s="137"/>
      <c r="DNV121" s="275"/>
      <c r="DNW121" s="272"/>
      <c r="DNX121" s="272"/>
      <c r="DNY121" s="273"/>
      <c r="DNZ121" s="274"/>
      <c r="DOA121" s="274"/>
      <c r="DOB121"/>
      <c r="DOC121"/>
      <c r="DOD121" s="137"/>
      <c r="DOE121" s="275"/>
      <c r="DOF121" s="272"/>
      <c r="DOG121" s="272"/>
      <c r="DOH121" s="273"/>
      <c r="DOI121" s="274"/>
      <c r="DOJ121" s="274"/>
      <c r="DOK121"/>
      <c r="DOL121"/>
      <c r="DOM121" s="137"/>
      <c r="DON121" s="275"/>
      <c r="DOO121" s="272"/>
      <c r="DOP121" s="272"/>
      <c r="DOQ121" s="273"/>
      <c r="DOR121" s="274"/>
      <c r="DOS121" s="274"/>
      <c r="DOT121"/>
      <c r="DOU121"/>
      <c r="DOV121" s="137"/>
      <c r="DOW121" s="275"/>
      <c r="DOX121" s="272"/>
      <c r="DOY121" s="272"/>
      <c r="DOZ121" s="273"/>
      <c r="DPA121" s="274"/>
      <c r="DPB121" s="274"/>
      <c r="DPC121"/>
      <c r="DPD121"/>
      <c r="DPE121" s="137"/>
      <c r="DPF121" s="275"/>
      <c r="DPG121" s="272"/>
      <c r="DPH121" s="272"/>
      <c r="DPI121" s="273"/>
      <c r="DPJ121" s="274"/>
      <c r="DPK121" s="274"/>
      <c r="DPL121"/>
      <c r="DPM121"/>
      <c r="DPN121" s="137"/>
      <c r="DPO121" s="275"/>
      <c r="DPP121" s="272"/>
      <c r="DPQ121" s="272"/>
      <c r="DPR121" s="273"/>
      <c r="DPS121" s="274"/>
      <c r="DPT121" s="274"/>
      <c r="DPU121"/>
      <c r="DPV121"/>
      <c r="DPW121" s="137"/>
      <c r="DPX121" s="275"/>
      <c r="DPY121" s="272"/>
      <c r="DPZ121" s="272"/>
      <c r="DQA121" s="273"/>
      <c r="DQB121" s="274"/>
      <c r="DQC121" s="274"/>
      <c r="DQD121"/>
      <c r="DQE121"/>
      <c r="DQF121" s="137"/>
      <c r="DQG121" s="275"/>
      <c r="DQH121" s="272"/>
      <c r="DQI121" s="272"/>
      <c r="DQJ121" s="273"/>
      <c r="DQK121" s="274"/>
      <c r="DQL121" s="274"/>
      <c r="DQM121"/>
      <c r="DQN121"/>
      <c r="DQO121" s="137"/>
      <c r="DQP121" s="275"/>
      <c r="DQQ121" s="272"/>
      <c r="DQR121" s="272"/>
      <c r="DQS121" s="273"/>
      <c r="DQT121" s="274"/>
      <c r="DQU121" s="274"/>
      <c r="DQV121"/>
      <c r="DQW121"/>
      <c r="DQX121" s="137"/>
      <c r="DQY121" s="275"/>
      <c r="DQZ121" s="272"/>
      <c r="DRA121" s="272"/>
      <c r="DRB121" s="273"/>
      <c r="DRC121" s="274"/>
      <c r="DRD121" s="274"/>
      <c r="DRE121"/>
      <c r="DRF121"/>
      <c r="DRG121" s="137"/>
      <c r="DRH121" s="275"/>
      <c r="DRI121" s="272"/>
      <c r="DRJ121" s="272"/>
      <c r="DRK121" s="273"/>
      <c r="DRL121" s="274"/>
      <c r="DRM121" s="274"/>
      <c r="DRN121"/>
      <c r="DRO121"/>
      <c r="DRP121" s="137"/>
      <c r="DRQ121" s="275"/>
      <c r="DRR121" s="272"/>
      <c r="DRS121" s="272"/>
      <c r="DRT121" s="273"/>
      <c r="DRU121" s="274"/>
      <c r="DRV121" s="274"/>
      <c r="DRW121"/>
      <c r="DRX121"/>
      <c r="DRY121" s="137"/>
      <c r="DRZ121" s="275"/>
      <c r="DSA121" s="272"/>
      <c r="DSB121" s="272"/>
      <c r="DSC121" s="273"/>
      <c r="DSD121" s="274"/>
      <c r="DSE121" s="274"/>
      <c r="DSF121"/>
      <c r="DSG121"/>
      <c r="DSH121" s="137"/>
      <c r="DSI121" s="275"/>
      <c r="DSJ121" s="272"/>
      <c r="DSK121" s="272"/>
      <c r="DSL121" s="273"/>
      <c r="DSM121" s="274"/>
      <c r="DSN121" s="274"/>
      <c r="DSO121"/>
      <c r="DSP121"/>
      <c r="DSQ121" s="137"/>
      <c r="DSR121" s="275"/>
      <c r="DSS121" s="272"/>
      <c r="DST121" s="272"/>
      <c r="DSU121" s="273"/>
      <c r="DSV121" s="274"/>
      <c r="DSW121" s="274"/>
      <c r="DSX121"/>
      <c r="DSY121"/>
      <c r="DSZ121" s="137"/>
      <c r="DTA121" s="275"/>
      <c r="DTB121" s="272"/>
      <c r="DTC121" s="272"/>
      <c r="DTD121" s="273"/>
      <c r="DTE121" s="274"/>
      <c r="DTF121" s="274"/>
      <c r="DTG121"/>
      <c r="DTH121"/>
      <c r="DTI121" s="137"/>
      <c r="DTJ121" s="275"/>
      <c r="DTK121" s="272"/>
      <c r="DTL121" s="272"/>
      <c r="DTM121" s="273"/>
      <c r="DTN121" s="274"/>
      <c r="DTO121" s="274"/>
      <c r="DTP121"/>
      <c r="DTQ121"/>
      <c r="DTR121" s="137"/>
      <c r="DTS121" s="275"/>
      <c r="DTT121" s="272"/>
      <c r="DTU121" s="272"/>
      <c r="DTV121" s="273"/>
      <c r="DTW121" s="274"/>
      <c r="DTX121" s="274"/>
      <c r="DTY121"/>
      <c r="DTZ121"/>
      <c r="DUA121" s="137"/>
      <c r="DUB121" s="275"/>
      <c r="DUC121" s="272"/>
      <c r="DUD121" s="272"/>
      <c r="DUE121" s="273"/>
      <c r="DUF121" s="274"/>
      <c r="DUG121" s="274"/>
      <c r="DUH121"/>
      <c r="DUI121"/>
      <c r="DUJ121" s="137"/>
      <c r="DUK121" s="275"/>
      <c r="DUL121" s="272"/>
      <c r="DUM121" s="272"/>
      <c r="DUN121" s="273"/>
      <c r="DUO121" s="274"/>
      <c r="DUP121" s="274"/>
      <c r="DUQ121"/>
      <c r="DUR121"/>
      <c r="DUS121" s="137"/>
      <c r="DUT121" s="275"/>
      <c r="DUU121" s="272"/>
      <c r="DUV121" s="272"/>
      <c r="DUW121" s="273"/>
      <c r="DUX121" s="274"/>
      <c r="DUY121" s="274"/>
      <c r="DUZ121"/>
      <c r="DVA121"/>
      <c r="DVB121" s="137"/>
      <c r="DVC121" s="275"/>
      <c r="DVD121" s="272"/>
      <c r="DVE121" s="272"/>
      <c r="DVF121" s="273"/>
      <c r="DVG121" s="274"/>
      <c r="DVH121" s="274"/>
      <c r="DVI121"/>
      <c r="DVJ121"/>
      <c r="DVK121" s="137"/>
      <c r="DVL121" s="275"/>
      <c r="DVM121" s="272"/>
      <c r="DVN121" s="272"/>
      <c r="DVO121" s="273"/>
      <c r="DVP121" s="274"/>
      <c r="DVQ121" s="274"/>
      <c r="DVR121"/>
      <c r="DVS121"/>
      <c r="DVT121" s="137"/>
      <c r="DVU121" s="275"/>
      <c r="DVV121" s="272"/>
      <c r="DVW121" s="272"/>
      <c r="DVX121" s="273"/>
      <c r="DVY121" s="274"/>
      <c r="DVZ121" s="274"/>
      <c r="DWA121"/>
      <c r="DWB121"/>
      <c r="DWC121" s="137"/>
      <c r="DWD121" s="275"/>
      <c r="DWE121" s="272"/>
      <c r="DWF121" s="272"/>
      <c r="DWG121" s="273"/>
      <c r="DWH121" s="274"/>
      <c r="DWI121" s="274"/>
      <c r="DWJ121"/>
      <c r="DWK121"/>
      <c r="DWL121" s="137"/>
      <c r="DWM121" s="275"/>
      <c r="DWN121" s="272"/>
      <c r="DWO121" s="272"/>
      <c r="DWP121" s="273"/>
      <c r="DWQ121" s="274"/>
      <c r="DWR121" s="274"/>
      <c r="DWS121"/>
      <c r="DWT121"/>
      <c r="DWU121" s="137"/>
      <c r="DWV121" s="275"/>
      <c r="DWW121" s="272"/>
      <c r="DWX121" s="272"/>
      <c r="DWY121" s="273"/>
      <c r="DWZ121" s="274"/>
      <c r="DXA121" s="274"/>
      <c r="DXB121"/>
      <c r="DXC121"/>
      <c r="DXD121" s="137"/>
      <c r="DXE121" s="275"/>
      <c r="DXF121" s="272"/>
      <c r="DXG121" s="272"/>
      <c r="DXH121" s="273"/>
      <c r="DXI121" s="274"/>
      <c r="DXJ121" s="274"/>
      <c r="DXK121"/>
      <c r="DXL121"/>
      <c r="DXM121" s="137"/>
      <c r="DXN121" s="275"/>
      <c r="DXO121" s="272"/>
      <c r="DXP121" s="272"/>
      <c r="DXQ121" s="273"/>
      <c r="DXR121" s="274"/>
      <c r="DXS121" s="274"/>
      <c r="DXT121"/>
      <c r="DXU121"/>
      <c r="DXV121" s="137"/>
      <c r="DXW121" s="275"/>
      <c r="DXX121" s="272"/>
      <c r="DXY121" s="272"/>
      <c r="DXZ121" s="273"/>
      <c r="DYA121" s="274"/>
      <c r="DYB121" s="274"/>
      <c r="DYC121"/>
      <c r="DYD121"/>
      <c r="DYE121" s="137"/>
      <c r="DYF121" s="275"/>
      <c r="DYG121" s="272"/>
      <c r="DYH121" s="272"/>
      <c r="DYI121" s="273"/>
      <c r="DYJ121" s="274"/>
      <c r="DYK121" s="274"/>
      <c r="DYL121"/>
      <c r="DYM121"/>
      <c r="DYN121" s="137"/>
      <c r="DYO121" s="275"/>
      <c r="DYP121" s="272"/>
      <c r="DYQ121" s="272"/>
      <c r="DYR121" s="273"/>
      <c r="DYS121" s="274"/>
      <c r="DYT121" s="274"/>
      <c r="DYU121"/>
      <c r="DYV121"/>
      <c r="DYW121" s="137"/>
      <c r="DYX121" s="275"/>
      <c r="DYY121" s="272"/>
      <c r="DYZ121" s="272"/>
      <c r="DZA121" s="273"/>
      <c r="DZB121" s="274"/>
      <c r="DZC121" s="274"/>
      <c r="DZD121"/>
      <c r="DZE121"/>
      <c r="DZF121" s="137"/>
      <c r="DZG121" s="275"/>
      <c r="DZH121" s="272"/>
      <c r="DZI121" s="272"/>
      <c r="DZJ121" s="273"/>
      <c r="DZK121" s="274"/>
      <c r="DZL121" s="274"/>
      <c r="DZM121"/>
      <c r="DZN121"/>
      <c r="DZO121" s="137"/>
      <c r="DZP121" s="275"/>
      <c r="DZQ121" s="272"/>
      <c r="DZR121" s="272"/>
      <c r="DZS121" s="273"/>
      <c r="DZT121" s="274"/>
      <c r="DZU121" s="274"/>
      <c r="DZV121"/>
      <c r="DZW121"/>
      <c r="DZX121" s="137"/>
      <c r="DZY121" s="275"/>
      <c r="DZZ121" s="272"/>
      <c r="EAA121" s="272"/>
      <c r="EAB121" s="273"/>
      <c r="EAC121" s="274"/>
      <c r="EAD121" s="274"/>
      <c r="EAE121"/>
      <c r="EAF121"/>
      <c r="EAG121" s="137"/>
      <c r="EAH121" s="275"/>
      <c r="EAI121" s="272"/>
      <c r="EAJ121" s="272"/>
      <c r="EAK121" s="273"/>
      <c r="EAL121" s="274"/>
      <c r="EAM121" s="274"/>
      <c r="EAN121"/>
      <c r="EAO121"/>
      <c r="EAP121" s="137"/>
      <c r="EAQ121" s="275"/>
      <c r="EAR121" s="272"/>
      <c r="EAS121" s="272"/>
      <c r="EAT121" s="273"/>
      <c r="EAU121" s="274"/>
      <c r="EAV121" s="274"/>
      <c r="EAW121"/>
      <c r="EAX121"/>
      <c r="EAY121" s="137"/>
      <c r="EAZ121" s="275"/>
      <c r="EBA121" s="272"/>
      <c r="EBB121" s="272"/>
      <c r="EBC121" s="273"/>
      <c r="EBD121" s="274"/>
      <c r="EBE121" s="274"/>
      <c r="EBF121"/>
      <c r="EBG121"/>
      <c r="EBH121" s="137"/>
      <c r="EBI121" s="275"/>
      <c r="EBJ121" s="272"/>
      <c r="EBK121" s="272"/>
      <c r="EBL121" s="273"/>
      <c r="EBM121" s="274"/>
      <c r="EBN121" s="274"/>
      <c r="EBO121"/>
      <c r="EBP121"/>
      <c r="EBQ121" s="137"/>
      <c r="EBR121" s="275"/>
      <c r="EBS121" s="272"/>
      <c r="EBT121" s="272"/>
      <c r="EBU121" s="273"/>
      <c r="EBV121" s="274"/>
      <c r="EBW121" s="274"/>
      <c r="EBX121"/>
      <c r="EBY121"/>
      <c r="EBZ121" s="137"/>
      <c r="ECA121" s="275"/>
      <c r="ECB121" s="272"/>
      <c r="ECC121" s="272"/>
      <c r="ECD121" s="273"/>
      <c r="ECE121" s="274"/>
      <c r="ECF121" s="274"/>
      <c r="ECG121"/>
      <c r="ECH121"/>
      <c r="ECI121" s="137"/>
      <c r="ECJ121" s="275"/>
      <c r="ECK121" s="272"/>
      <c r="ECL121" s="272"/>
      <c r="ECM121" s="273"/>
      <c r="ECN121" s="274"/>
      <c r="ECO121" s="274"/>
      <c r="ECP121"/>
      <c r="ECQ121"/>
      <c r="ECR121" s="137"/>
      <c r="ECS121" s="275"/>
      <c r="ECT121" s="272"/>
      <c r="ECU121" s="272"/>
      <c r="ECV121" s="273"/>
      <c r="ECW121" s="274"/>
      <c r="ECX121" s="274"/>
      <c r="ECY121"/>
      <c r="ECZ121"/>
      <c r="EDA121" s="137"/>
      <c r="EDB121" s="275"/>
      <c r="EDC121" s="272"/>
      <c r="EDD121" s="272"/>
      <c r="EDE121" s="273"/>
      <c r="EDF121" s="274"/>
      <c r="EDG121" s="274"/>
      <c r="EDH121"/>
      <c r="EDI121"/>
      <c r="EDJ121" s="137"/>
      <c r="EDK121" s="275"/>
      <c r="EDL121" s="272"/>
      <c r="EDM121" s="272"/>
      <c r="EDN121" s="273"/>
      <c r="EDO121" s="274"/>
      <c r="EDP121" s="274"/>
      <c r="EDQ121"/>
      <c r="EDR121"/>
      <c r="EDS121" s="137"/>
      <c r="EDT121" s="275"/>
      <c r="EDU121" s="272"/>
      <c r="EDV121" s="272"/>
      <c r="EDW121" s="273"/>
      <c r="EDX121" s="274"/>
      <c r="EDY121" s="274"/>
      <c r="EDZ121"/>
      <c r="EEA121"/>
      <c r="EEB121" s="137"/>
      <c r="EEC121" s="275"/>
      <c r="EED121" s="272"/>
      <c r="EEE121" s="272"/>
      <c r="EEF121" s="273"/>
      <c r="EEG121" s="274"/>
      <c r="EEH121" s="274"/>
      <c r="EEI121"/>
      <c r="EEJ121"/>
      <c r="EEK121" s="137"/>
      <c r="EEL121" s="275"/>
      <c r="EEM121" s="272"/>
      <c r="EEN121" s="272"/>
      <c r="EEO121" s="273"/>
      <c r="EEP121" s="274"/>
      <c r="EEQ121" s="274"/>
      <c r="EER121"/>
      <c r="EES121"/>
      <c r="EET121" s="137"/>
      <c r="EEU121" s="275"/>
      <c r="EEV121" s="272"/>
      <c r="EEW121" s="272"/>
      <c r="EEX121" s="273"/>
      <c r="EEY121" s="274"/>
      <c r="EEZ121" s="274"/>
      <c r="EFA121"/>
      <c r="EFB121"/>
      <c r="EFC121" s="137"/>
      <c r="EFD121" s="275"/>
      <c r="EFE121" s="272"/>
      <c r="EFF121" s="272"/>
      <c r="EFG121" s="273"/>
      <c r="EFH121" s="274"/>
      <c r="EFI121" s="274"/>
      <c r="EFJ121"/>
      <c r="EFK121"/>
      <c r="EFL121" s="137"/>
      <c r="EFM121" s="275"/>
      <c r="EFN121" s="272"/>
      <c r="EFO121" s="272"/>
      <c r="EFP121" s="273"/>
      <c r="EFQ121" s="274"/>
      <c r="EFR121" s="274"/>
      <c r="EFS121"/>
      <c r="EFT121"/>
      <c r="EFU121" s="137"/>
      <c r="EFV121" s="275"/>
      <c r="EFW121" s="272"/>
      <c r="EFX121" s="272"/>
      <c r="EFY121" s="273"/>
      <c r="EFZ121" s="274"/>
      <c r="EGA121" s="274"/>
      <c r="EGB121"/>
      <c r="EGC121"/>
      <c r="EGD121" s="137"/>
      <c r="EGE121" s="275"/>
      <c r="EGF121" s="272"/>
      <c r="EGG121" s="272"/>
      <c r="EGH121" s="273"/>
      <c r="EGI121" s="274"/>
      <c r="EGJ121" s="274"/>
      <c r="EGK121"/>
      <c r="EGL121"/>
      <c r="EGM121" s="137"/>
      <c r="EGN121" s="275"/>
      <c r="EGO121" s="272"/>
      <c r="EGP121" s="272"/>
      <c r="EGQ121" s="273"/>
      <c r="EGR121" s="274"/>
      <c r="EGS121" s="274"/>
      <c r="EGT121"/>
      <c r="EGU121"/>
      <c r="EGV121" s="137"/>
      <c r="EGW121" s="275"/>
      <c r="EGX121" s="272"/>
      <c r="EGY121" s="272"/>
      <c r="EGZ121" s="273"/>
      <c r="EHA121" s="274"/>
      <c r="EHB121" s="274"/>
      <c r="EHC121"/>
      <c r="EHD121"/>
      <c r="EHE121" s="137"/>
      <c r="EHF121" s="275"/>
      <c r="EHG121" s="272"/>
      <c r="EHH121" s="272"/>
      <c r="EHI121" s="273"/>
      <c r="EHJ121" s="274"/>
      <c r="EHK121" s="274"/>
      <c r="EHL121"/>
      <c r="EHM121"/>
      <c r="EHN121" s="137"/>
      <c r="EHO121" s="275"/>
      <c r="EHP121" s="272"/>
      <c r="EHQ121" s="272"/>
      <c r="EHR121" s="273"/>
      <c r="EHS121" s="274"/>
      <c r="EHT121" s="274"/>
      <c r="EHU121"/>
      <c r="EHV121"/>
      <c r="EHW121" s="137"/>
      <c r="EHX121" s="275"/>
      <c r="EHY121" s="272"/>
      <c r="EHZ121" s="272"/>
      <c r="EIA121" s="273"/>
      <c r="EIB121" s="274"/>
      <c r="EIC121" s="274"/>
      <c r="EID121"/>
      <c r="EIE121"/>
      <c r="EIF121" s="137"/>
      <c r="EIG121" s="275"/>
      <c r="EIH121" s="272"/>
      <c r="EII121" s="272"/>
      <c r="EIJ121" s="273"/>
      <c r="EIK121" s="274"/>
      <c r="EIL121" s="274"/>
      <c r="EIM121"/>
      <c r="EIN121"/>
      <c r="EIO121" s="137"/>
      <c r="EIP121" s="275"/>
      <c r="EIQ121" s="272"/>
      <c r="EIR121" s="272"/>
      <c r="EIS121" s="273"/>
      <c r="EIT121" s="274"/>
      <c r="EIU121" s="274"/>
      <c r="EIV121"/>
      <c r="EIW121"/>
      <c r="EIX121" s="137"/>
      <c r="EIY121" s="275"/>
      <c r="EIZ121" s="272"/>
      <c r="EJA121" s="272"/>
      <c r="EJB121" s="273"/>
      <c r="EJC121" s="274"/>
      <c r="EJD121" s="274"/>
      <c r="EJE121"/>
      <c r="EJF121"/>
      <c r="EJG121" s="137"/>
      <c r="EJH121" s="275"/>
      <c r="EJI121" s="272"/>
      <c r="EJJ121" s="272"/>
      <c r="EJK121" s="273"/>
      <c r="EJL121" s="274"/>
      <c r="EJM121" s="274"/>
      <c r="EJN121"/>
      <c r="EJO121"/>
      <c r="EJP121" s="137"/>
      <c r="EJQ121" s="275"/>
      <c r="EJR121" s="272"/>
      <c r="EJS121" s="272"/>
      <c r="EJT121" s="273"/>
      <c r="EJU121" s="274"/>
      <c r="EJV121" s="274"/>
      <c r="EJW121"/>
      <c r="EJX121"/>
      <c r="EJY121" s="137"/>
      <c r="EJZ121" s="275"/>
      <c r="EKA121" s="272"/>
      <c r="EKB121" s="272"/>
      <c r="EKC121" s="273"/>
      <c r="EKD121" s="274"/>
      <c r="EKE121" s="274"/>
      <c r="EKF121"/>
      <c r="EKG121"/>
      <c r="EKH121" s="137"/>
      <c r="EKI121" s="275"/>
      <c r="EKJ121" s="272"/>
      <c r="EKK121" s="272"/>
      <c r="EKL121" s="273"/>
      <c r="EKM121" s="274"/>
      <c r="EKN121" s="274"/>
      <c r="EKO121"/>
      <c r="EKP121"/>
      <c r="EKQ121" s="137"/>
      <c r="EKR121" s="275"/>
      <c r="EKS121" s="272"/>
      <c r="EKT121" s="272"/>
      <c r="EKU121" s="273"/>
      <c r="EKV121" s="274"/>
      <c r="EKW121" s="274"/>
      <c r="EKX121"/>
      <c r="EKY121"/>
      <c r="EKZ121" s="137"/>
      <c r="ELA121" s="275"/>
      <c r="ELB121" s="272"/>
      <c r="ELC121" s="272"/>
      <c r="ELD121" s="273"/>
      <c r="ELE121" s="274"/>
      <c r="ELF121" s="274"/>
      <c r="ELG121"/>
      <c r="ELH121"/>
      <c r="ELI121" s="137"/>
      <c r="ELJ121" s="275"/>
      <c r="ELK121" s="272"/>
      <c r="ELL121" s="272"/>
      <c r="ELM121" s="273"/>
      <c r="ELN121" s="274"/>
      <c r="ELO121" s="274"/>
      <c r="ELP121"/>
      <c r="ELQ121"/>
      <c r="ELR121" s="137"/>
      <c r="ELS121" s="275"/>
      <c r="ELT121" s="272"/>
      <c r="ELU121" s="272"/>
      <c r="ELV121" s="273"/>
      <c r="ELW121" s="274"/>
      <c r="ELX121" s="274"/>
      <c r="ELY121"/>
      <c r="ELZ121"/>
      <c r="EMA121" s="137"/>
      <c r="EMB121" s="275"/>
      <c r="EMC121" s="272"/>
      <c r="EMD121" s="272"/>
      <c r="EME121" s="273"/>
      <c r="EMF121" s="274"/>
      <c r="EMG121" s="274"/>
      <c r="EMH121"/>
      <c r="EMI121"/>
      <c r="EMJ121" s="137"/>
      <c r="EMK121" s="275"/>
      <c r="EML121" s="272"/>
      <c r="EMM121" s="272"/>
      <c r="EMN121" s="273"/>
      <c r="EMO121" s="274"/>
      <c r="EMP121" s="274"/>
      <c r="EMQ121"/>
      <c r="EMR121"/>
      <c r="EMS121" s="137"/>
      <c r="EMT121" s="275"/>
      <c r="EMU121" s="272"/>
      <c r="EMV121" s="272"/>
      <c r="EMW121" s="273"/>
      <c r="EMX121" s="274"/>
      <c r="EMY121" s="274"/>
      <c r="EMZ121"/>
      <c r="ENA121"/>
      <c r="ENB121" s="137"/>
      <c r="ENC121" s="275"/>
      <c r="END121" s="272"/>
      <c r="ENE121" s="272"/>
      <c r="ENF121" s="273"/>
      <c r="ENG121" s="274"/>
      <c r="ENH121" s="274"/>
      <c r="ENI121"/>
      <c r="ENJ121"/>
      <c r="ENK121" s="137"/>
      <c r="ENL121" s="275"/>
      <c r="ENM121" s="272"/>
      <c r="ENN121" s="272"/>
      <c r="ENO121" s="273"/>
      <c r="ENP121" s="274"/>
      <c r="ENQ121" s="274"/>
      <c r="ENR121"/>
      <c r="ENS121"/>
      <c r="ENT121" s="137"/>
      <c r="ENU121" s="275"/>
      <c r="ENV121" s="272"/>
      <c r="ENW121" s="272"/>
      <c r="ENX121" s="273"/>
      <c r="ENY121" s="274"/>
      <c r="ENZ121" s="274"/>
      <c r="EOA121"/>
      <c r="EOB121"/>
      <c r="EOC121" s="137"/>
      <c r="EOD121" s="275"/>
      <c r="EOE121" s="272"/>
      <c r="EOF121" s="272"/>
      <c r="EOG121" s="273"/>
      <c r="EOH121" s="274"/>
      <c r="EOI121" s="274"/>
      <c r="EOJ121"/>
      <c r="EOK121"/>
      <c r="EOL121" s="137"/>
      <c r="EOM121" s="275"/>
      <c r="EON121" s="272"/>
      <c r="EOO121" s="272"/>
      <c r="EOP121" s="273"/>
      <c r="EOQ121" s="274"/>
      <c r="EOR121" s="274"/>
      <c r="EOS121"/>
      <c r="EOT121"/>
      <c r="EOU121" s="137"/>
      <c r="EOV121" s="275"/>
      <c r="EOW121" s="272"/>
      <c r="EOX121" s="272"/>
      <c r="EOY121" s="273"/>
      <c r="EOZ121" s="274"/>
      <c r="EPA121" s="274"/>
      <c r="EPB121"/>
      <c r="EPC121"/>
      <c r="EPD121" s="137"/>
      <c r="EPE121" s="275"/>
      <c r="EPF121" s="272"/>
      <c r="EPG121" s="272"/>
      <c r="EPH121" s="273"/>
      <c r="EPI121" s="274"/>
      <c r="EPJ121" s="274"/>
      <c r="EPK121"/>
      <c r="EPL121"/>
      <c r="EPM121" s="137"/>
      <c r="EPN121" s="275"/>
      <c r="EPO121" s="272"/>
      <c r="EPP121" s="272"/>
      <c r="EPQ121" s="273"/>
      <c r="EPR121" s="274"/>
      <c r="EPS121" s="274"/>
      <c r="EPT121"/>
      <c r="EPU121"/>
      <c r="EPV121" s="137"/>
      <c r="EPW121" s="275"/>
      <c r="EPX121" s="272"/>
      <c r="EPY121" s="272"/>
      <c r="EPZ121" s="273"/>
      <c r="EQA121" s="274"/>
      <c r="EQB121" s="274"/>
      <c r="EQC121"/>
      <c r="EQD121"/>
      <c r="EQE121" s="137"/>
      <c r="EQF121" s="275"/>
      <c r="EQG121" s="272"/>
      <c r="EQH121" s="272"/>
      <c r="EQI121" s="273"/>
      <c r="EQJ121" s="274"/>
      <c r="EQK121" s="274"/>
      <c r="EQL121"/>
      <c r="EQM121"/>
      <c r="EQN121" s="137"/>
      <c r="EQO121" s="275"/>
      <c r="EQP121" s="272"/>
      <c r="EQQ121" s="272"/>
      <c r="EQR121" s="273"/>
      <c r="EQS121" s="274"/>
      <c r="EQT121" s="274"/>
      <c r="EQU121"/>
      <c r="EQV121"/>
      <c r="EQW121" s="137"/>
      <c r="EQX121" s="275"/>
      <c r="EQY121" s="272"/>
      <c r="EQZ121" s="272"/>
      <c r="ERA121" s="273"/>
      <c r="ERB121" s="274"/>
      <c r="ERC121" s="274"/>
      <c r="ERD121"/>
      <c r="ERE121"/>
      <c r="ERF121" s="137"/>
      <c r="ERG121" s="275"/>
      <c r="ERH121" s="272"/>
      <c r="ERI121" s="272"/>
      <c r="ERJ121" s="273"/>
      <c r="ERK121" s="274"/>
      <c r="ERL121" s="274"/>
      <c r="ERM121"/>
      <c r="ERN121"/>
      <c r="ERO121" s="137"/>
      <c r="ERP121" s="275"/>
      <c r="ERQ121" s="272"/>
      <c r="ERR121" s="272"/>
      <c r="ERS121" s="273"/>
      <c r="ERT121" s="274"/>
      <c r="ERU121" s="274"/>
      <c r="ERV121"/>
      <c r="ERW121"/>
      <c r="ERX121" s="137"/>
      <c r="ERY121" s="275"/>
      <c r="ERZ121" s="272"/>
      <c r="ESA121" s="272"/>
      <c r="ESB121" s="273"/>
      <c r="ESC121" s="274"/>
      <c r="ESD121" s="274"/>
      <c r="ESE121"/>
      <c r="ESF121"/>
      <c r="ESG121" s="137"/>
      <c r="ESH121" s="275"/>
      <c r="ESI121" s="272"/>
      <c r="ESJ121" s="272"/>
      <c r="ESK121" s="273"/>
      <c r="ESL121" s="274"/>
      <c r="ESM121" s="274"/>
      <c r="ESN121"/>
      <c r="ESO121"/>
      <c r="ESP121" s="137"/>
      <c r="ESQ121" s="275"/>
      <c r="ESR121" s="272"/>
      <c r="ESS121" s="272"/>
      <c r="EST121" s="273"/>
      <c r="ESU121" s="274"/>
      <c r="ESV121" s="274"/>
      <c r="ESW121"/>
      <c r="ESX121"/>
      <c r="ESY121" s="137"/>
      <c r="ESZ121" s="275"/>
      <c r="ETA121" s="272"/>
      <c r="ETB121" s="272"/>
      <c r="ETC121" s="273"/>
      <c r="ETD121" s="274"/>
      <c r="ETE121" s="274"/>
      <c r="ETF121"/>
      <c r="ETG121"/>
      <c r="ETH121" s="137"/>
      <c r="ETI121" s="275"/>
      <c r="ETJ121" s="272"/>
      <c r="ETK121" s="272"/>
      <c r="ETL121" s="273"/>
      <c r="ETM121" s="274"/>
      <c r="ETN121" s="274"/>
      <c r="ETO121"/>
      <c r="ETP121"/>
      <c r="ETQ121" s="137"/>
      <c r="ETR121" s="275"/>
      <c r="ETS121" s="272"/>
      <c r="ETT121" s="272"/>
      <c r="ETU121" s="273"/>
      <c r="ETV121" s="274"/>
      <c r="ETW121" s="274"/>
      <c r="ETX121"/>
      <c r="ETY121"/>
      <c r="ETZ121" s="137"/>
      <c r="EUA121" s="275"/>
      <c r="EUB121" s="272"/>
      <c r="EUC121" s="272"/>
      <c r="EUD121" s="273"/>
      <c r="EUE121" s="274"/>
      <c r="EUF121" s="274"/>
      <c r="EUG121"/>
      <c r="EUH121"/>
      <c r="EUI121" s="137"/>
      <c r="EUJ121" s="275"/>
      <c r="EUK121" s="272"/>
      <c r="EUL121" s="272"/>
      <c r="EUM121" s="273"/>
      <c r="EUN121" s="274"/>
      <c r="EUO121" s="274"/>
      <c r="EUP121"/>
      <c r="EUQ121"/>
      <c r="EUR121" s="137"/>
      <c r="EUS121" s="275"/>
      <c r="EUT121" s="272"/>
      <c r="EUU121" s="272"/>
      <c r="EUV121" s="273"/>
      <c r="EUW121" s="274"/>
      <c r="EUX121" s="274"/>
      <c r="EUY121"/>
      <c r="EUZ121"/>
      <c r="EVA121" s="137"/>
      <c r="EVB121" s="275"/>
      <c r="EVC121" s="272"/>
      <c r="EVD121" s="272"/>
      <c r="EVE121" s="273"/>
      <c r="EVF121" s="274"/>
      <c r="EVG121" s="274"/>
      <c r="EVH121"/>
      <c r="EVI121"/>
      <c r="EVJ121" s="137"/>
      <c r="EVK121" s="275"/>
      <c r="EVL121" s="272"/>
      <c r="EVM121" s="272"/>
      <c r="EVN121" s="273"/>
      <c r="EVO121" s="274"/>
      <c r="EVP121" s="274"/>
      <c r="EVQ121"/>
      <c r="EVR121"/>
      <c r="EVS121" s="137"/>
      <c r="EVT121" s="275"/>
      <c r="EVU121" s="272"/>
      <c r="EVV121" s="272"/>
      <c r="EVW121" s="273"/>
      <c r="EVX121" s="274"/>
      <c r="EVY121" s="274"/>
      <c r="EVZ121"/>
      <c r="EWA121"/>
      <c r="EWB121" s="137"/>
      <c r="EWC121" s="275"/>
      <c r="EWD121" s="272"/>
      <c r="EWE121" s="272"/>
      <c r="EWF121" s="273"/>
      <c r="EWG121" s="274"/>
      <c r="EWH121" s="274"/>
      <c r="EWI121"/>
      <c r="EWJ121"/>
      <c r="EWK121" s="137"/>
      <c r="EWL121" s="275"/>
      <c r="EWM121" s="272"/>
      <c r="EWN121" s="272"/>
      <c r="EWO121" s="273"/>
      <c r="EWP121" s="274"/>
      <c r="EWQ121" s="274"/>
      <c r="EWR121"/>
      <c r="EWS121"/>
      <c r="EWT121" s="137"/>
      <c r="EWU121" s="275"/>
      <c r="EWV121" s="272"/>
      <c r="EWW121" s="272"/>
      <c r="EWX121" s="273"/>
      <c r="EWY121" s="274"/>
      <c r="EWZ121" s="274"/>
      <c r="EXA121"/>
      <c r="EXB121"/>
      <c r="EXC121" s="137"/>
      <c r="EXD121" s="275"/>
      <c r="EXE121" s="272"/>
      <c r="EXF121" s="272"/>
      <c r="EXG121" s="273"/>
      <c r="EXH121" s="274"/>
      <c r="EXI121" s="274"/>
      <c r="EXJ121"/>
      <c r="EXK121"/>
      <c r="EXL121" s="137"/>
      <c r="EXM121" s="275"/>
      <c r="EXN121" s="272"/>
      <c r="EXO121" s="272"/>
      <c r="EXP121" s="273"/>
      <c r="EXQ121" s="274"/>
      <c r="EXR121" s="274"/>
      <c r="EXS121"/>
      <c r="EXT121"/>
      <c r="EXU121" s="137"/>
      <c r="EXV121" s="275"/>
      <c r="EXW121" s="272"/>
      <c r="EXX121" s="272"/>
      <c r="EXY121" s="273"/>
      <c r="EXZ121" s="274"/>
      <c r="EYA121" s="274"/>
      <c r="EYB121"/>
      <c r="EYC121"/>
      <c r="EYD121" s="137"/>
      <c r="EYE121" s="275"/>
      <c r="EYF121" s="272"/>
      <c r="EYG121" s="272"/>
      <c r="EYH121" s="273"/>
      <c r="EYI121" s="274"/>
      <c r="EYJ121" s="274"/>
      <c r="EYK121"/>
      <c r="EYL121"/>
      <c r="EYM121" s="137"/>
      <c r="EYN121" s="275"/>
      <c r="EYO121" s="272"/>
      <c r="EYP121" s="272"/>
      <c r="EYQ121" s="273"/>
      <c r="EYR121" s="274"/>
      <c r="EYS121" s="274"/>
      <c r="EYT121"/>
      <c r="EYU121"/>
      <c r="EYV121" s="137"/>
      <c r="EYW121" s="275"/>
      <c r="EYX121" s="272"/>
      <c r="EYY121" s="272"/>
      <c r="EYZ121" s="273"/>
      <c r="EZA121" s="274"/>
      <c r="EZB121" s="274"/>
      <c r="EZC121"/>
      <c r="EZD121"/>
      <c r="EZE121" s="137"/>
      <c r="EZF121" s="275"/>
      <c r="EZG121" s="272"/>
      <c r="EZH121" s="272"/>
      <c r="EZI121" s="273"/>
      <c r="EZJ121" s="274"/>
      <c r="EZK121" s="274"/>
      <c r="EZL121"/>
      <c r="EZM121"/>
      <c r="EZN121" s="137"/>
      <c r="EZO121" s="275"/>
      <c r="EZP121" s="272"/>
      <c r="EZQ121" s="272"/>
      <c r="EZR121" s="273"/>
      <c r="EZS121" s="274"/>
      <c r="EZT121" s="274"/>
      <c r="EZU121"/>
      <c r="EZV121"/>
      <c r="EZW121" s="137"/>
      <c r="EZX121" s="275"/>
      <c r="EZY121" s="272"/>
      <c r="EZZ121" s="272"/>
      <c r="FAA121" s="273"/>
      <c r="FAB121" s="274"/>
      <c r="FAC121" s="274"/>
      <c r="FAD121"/>
      <c r="FAE121"/>
      <c r="FAF121" s="137"/>
      <c r="FAG121" s="275"/>
      <c r="FAH121" s="272"/>
      <c r="FAI121" s="272"/>
      <c r="FAJ121" s="273"/>
      <c r="FAK121" s="274"/>
      <c r="FAL121" s="274"/>
      <c r="FAM121"/>
      <c r="FAN121"/>
      <c r="FAO121" s="137"/>
      <c r="FAP121" s="275"/>
      <c r="FAQ121" s="272"/>
      <c r="FAR121" s="272"/>
      <c r="FAS121" s="273"/>
      <c r="FAT121" s="274"/>
      <c r="FAU121" s="274"/>
      <c r="FAV121"/>
      <c r="FAW121"/>
      <c r="FAX121" s="137"/>
      <c r="FAY121" s="275"/>
      <c r="FAZ121" s="272"/>
      <c r="FBA121" s="272"/>
      <c r="FBB121" s="273"/>
      <c r="FBC121" s="274"/>
      <c r="FBD121" s="274"/>
      <c r="FBE121"/>
      <c r="FBF121"/>
      <c r="FBG121" s="137"/>
      <c r="FBH121" s="275"/>
      <c r="FBI121" s="272"/>
      <c r="FBJ121" s="272"/>
      <c r="FBK121" s="273"/>
      <c r="FBL121" s="274"/>
      <c r="FBM121" s="274"/>
      <c r="FBN121"/>
      <c r="FBO121"/>
      <c r="FBP121" s="137"/>
      <c r="FBQ121" s="275"/>
      <c r="FBR121" s="272"/>
      <c r="FBS121" s="272"/>
      <c r="FBT121" s="273"/>
      <c r="FBU121" s="274"/>
      <c r="FBV121" s="274"/>
      <c r="FBW121"/>
      <c r="FBX121"/>
      <c r="FBY121" s="137"/>
      <c r="FBZ121" s="275"/>
      <c r="FCA121" s="272"/>
      <c r="FCB121" s="272"/>
      <c r="FCC121" s="273"/>
      <c r="FCD121" s="274"/>
      <c r="FCE121" s="274"/>
      <c r="FCF121"/>
      <c r="FCG121"/>
      <c r="FCH121" s="137"/>
      <c r="FCI121" s="275"/>
      <c r="FCJ121" s="272"/>
      <c r="FCK121" s="272"/>
      <c r="FCL121" s="273"/>
      <c r="FCM121" s="274"/>
      <c r="FCN121" s="274"/>
      <c r="FCO121"/>
      <c r="FCP121"/>
      <c r="FCQ121" s="137"/>
      <c r="FCR121" s="275"/>
      <c r="FCS121" s="272"/>
      <c r="FCT121" s="272"/>
      <c r="FCU121" s="273"/>
      <c r="FCV121" s="274"/>
      <c r="FCW121" s="274"/>
      <c r="FCX121"/>
      <c r="FCY121"/>
      <c r="FCZ121" s="137"/>
      <c r="FDA121" s="275"/>
      <c r="FDB121" s="272"/>
      <c r="FDC121" s="272"/>
      <c r="FDD121" s="273"/>
      <c r="FDE121" s="274"/>
      <c r="FDF121" s="274"/>
      <c r="FDG121"/>
      <c r="FDH121"/>
      <c r="FDI121" s="137"/>
      <c r="FDJ121" s="275"/>
      <c r="FDK121" s="272"/>
      <c r="FDL121" s="272"/>
      <c r="FDM121" s="273"/>
      <c r="FDN121" s="274"/>
      <c r="FDO121" s="274"/>
      <c r="FDP121"/>
      <c r="FDQ121"/>
      <c r="FDR121" s="137"/>
      <c r="FDS121" s="275"/>
      <c r="FDT121" s="272"/>
      <c r="FDU121" s="272"/>
      <c r="FDV121" s="273"/>
      <c r="FDW121" s="274"/>
      <c r="FDX121" s="274"/>
      <c r="FDY121"/>
      <c r="FDZ121"/>
      <c r="FEA121" s="137"/>
      <c r="FEB121" s="275"/>
      <c r="FEC121" s="272"/>
      <c r="FED121" s="272"/>
      <c r="FEE121" s="273"/>
      <c r="FEF121" s="274"/>
      <c r="FEG121" s="274"/>
      <c r="FEH121"/>
      <c r="FEI121"/>
      <c r="FEJ121" s="137"/>
      <c r="FEK121" s="275"/>
      <c r="FEL121" s="272"/>
      <c r="FEM121" s="272"/>
      <c r="FEN121" s="273"/>
      <c r="FEO121" s="274"/>
      <c r="FEP121" s="274"/>
      <c r="FEQ121"/>
      <c r="FER121"/>
      <c r="FES121" s="137"/>
      <c r="FET121" s="275"/>
      <c r="FEU121" s="272"/>
      <c r="FEV121" s="272"/>
      <c r="FEW121" s="273"/>
      <c r="FEX121" s="274"/>
      <c r="FEY121" s="274"/>
      <c r="FEZ121"/>
      <c r="FFA121"/>
      <c r="FFB121" s="137"/>
      <c r="FFC121" s="275"/>
      <c r="FFD121" s="272"/>
      <c r="FFE121" s="272"/>
      <c r="FFF121" s="273"/>
      <c r="FFG121" s="274"/>
      <c r="FFH121" s="274"/>
      <c r="FFI121"/>
      <c r="FFJ121"/>
      <c r="FFK121" s="137"/>
      <c r="FFL121" s="275"/>
      <c r="FFM121" s="272"/>
      <c r="FFN121" s="272"/>
      <c r="FFO121" s="273"/>
      <c r="FFP121" s="274"/>
      <c r="FFQ121" s="274"/>
      <c r="FFR121"/>
      <c r="FFS121"/>
      <c r="FFT121" s="137"/>
      <c r="FFU121" s="275"/>
      <c r="FFV121" s="272"/>
      <c r="FFW121" s="272"/>
      <c r="FFX121" s="273"/>
      <c r="FFY121" s="274"/>
      <c r="FFZ121" s="274"/>
      <c r="FGA121"/>
      <c r="FGB121"/>
      <c r="FGC121" s="137"/>
      <c r="FGD121" s="275"/>
      <c r="FGE121" s="272"/>
      <c r="FGF121" s="272"/>
      <c r="FGG121" s="273"/>
      <c r="FGH121" s="274"/>
      <c r="FGI121" s="274"/>
      <c r="FGJ121"/>
      <c r="FGK121"/>
      <c r="FGL121" s="137"/>
      <c r="FGM121" s="275"/>
      <c r="FGN121" s="272"/>
      <c r="FGO121" s="272"/>
      <c r="FGP121" s="273"/>
      <c r="FGQ121" s="274"/>
      <c r="FGR121" s="274"/>
      <c r="FGS121"/>
      <c r="FGT121"/>
      <c r="FGU121" s="137"/>
      <c r="FGV121" s="275"/>
      <c r="FGW121" s="272"/>
      <c r="FGX121" s="272"/>
      <c r="FGY121" s="273"/>
      <c r="FGZ121" s="274"/>
      <c r="FHA121" s="274"/>
      <c r="FHB121"/>
      <c r="FHC121"/>
      <c r="FHD121" s="137"/>
      <c r="FHE121" s="275"/>
      <c r="FHF121" s="272"/>
      <c r="FHG121" s="272"/>
      <c r="FHH121" s="273"/>
      <c r="FHI121" s="274"/>
      <c r="FHJ121" s="274"/>
      <c r="FHK121"/>
      <c r="FHL121"/>
      <c r="FHM121" s="137"/>
      <c r="FHN121" s="275"/>
      <c r="FHO121" s="272"/>
      <c r="FHP121" s="272"/>
      <c r="FHQ121" s="273"/>
      <c r="FHR121" s="274"/>
      <c r="FHS121" s="274"/>
      <c r="FHT121"/>
      <c r="FHU121"/>
      <c r="FHV121" s="137"/>
      <c r="FHW121" s="275"/>
      <c r="FHX121" s="272"/>
      <c r="FHY121" s="272"/>
      <c r="FHZ121" s="273"/>
      <c r="FIA121" s="274"/>
      <c r="FIB121" s="274"/>
      <c r="FIC121"/>
      <c r="FID121"/>
      <c r="FIE121" s="137"/>
      <c r="FIF121" s="275"/>
      <c r="FIG121" s="272"/>
      <c r="FIH121" s="272"/>
      <c r="FII121" s="273"/>
      <c r="FIJ121" s="274"/>
      <c r="FIK121" s="274"/>
      <c r="FIL121"/>
      <c r="FIM121"/>
      <c r="FIN121" s="137"/>
      <c r="FIO121" s="275"/>
      <c r="FIP121" s="272"/>
      <c r="FIQ121" s="272"/>
      <c r="FIR121" s="273"/>
      <c r="FIS121" s="274"/>
      <c r="FIT121" s="274"/>
      <c r="FIU121"/>
      <c r="FIV121"/>
      <c r="FIW121" s="137"/>
      <c r="FIX121" s="275"/>
      <c r="FIY121" s="272"/>
      <c r="FIZ121" s="272"/>
      <c r="FJA121" s="273"/>
      <c r="FJB121" s="274"/>
      <c r="FJC121" s="274"/>
      <c r="FJD121"/>
      <c r="FJE121"/>
      <c r="FJF121" s="137"/>
      <c r="FJG121" s="275"/>
      <c r="FJH121" s="272"/>
      <c r="FJI121" s="272"/>
      <c r="FJJ121" s="273"/>
      <c r="FJK121" s="274"/>
      <c r="FJL121" s="274"/>
      <c r="FJM121"/>
      <c r="FJN121"/>
      <c r="FJO121" s="137"/>
      <c r="FJP121" s="275"/>
      <c r="FJQ121" s="272"/>
      <c r="FJR121" s="272"/>
      <c r="FJS121" s="273"/>
      <c r="FJT121" s="274"/>
      <c r="FJU121" s="274"/>
      <c r="FJV121"/>
      <c r="FJW121"/>
      <c r="FJX121" s="137"/>
      <c r="FJY121" s="275"/>
      <c r="FJZ121" s="272"/>
      <c r="FKA121" s="272"/>
      <c r="FKB121" s="273"/>
      <c r="FKC121" s="274"/>
      <c r="FKD121" s="274"/>
      <c r="FKE121"/>
      <c r="FKF121"/>
      <c r="FKG121" s="137"/>
      <c r="FKH121" s="275"/>
      <c r="FKI121" s="272"/>
      <c r="FKJ121" s="272"/>
      <c r="FKK121" s="273"/>
      <c r="FKL121" s="274"/>
      <c r="FKM121" s="274"/>
      <c r="FKN121"/>
      <c r="FKO121"/>
      <c r="FKP121" s="137"/>
      <c r="FKQ121" s="275"/>
      <c r="FKR121" s="272"/>
      <c r="FKS121" s="272"/>
      <c r="FKT121" s="273"/>
      <c r="FKU121" s="274"/>
      <c r="FKV121" s="274"/>
      <c r="FKW121"/>
      <c r="FKX121"/>
      <c r="FKY121" s="137"/>
      <c r="FKZ121" s="275"/>
      <c r="FLA121" s="272"/>
      <c r="FLB121" s="272"/>
      <c r="FLC121" s="273"/>
      <c r="FLD121" s="274"/>
      <c r="FLE121" s="274"/>
      <c r="FLF121"/>
      <c r="FLG121"/>
      <c r="FLH121" s="137"/>
      <c r="FLI121" s="275"/>
      <c r="FLJ121" s="272"/>
      <c r="FLK121" s="272"/>
      <c r="FLL121" s="273"/>
      <c r="FLM121" s="274"/>
      <c r="FLN121" s="274"/>
      <c r="FLO121"/>
      <c r="FLP121"/>
      <c r="FLQ121" s="137"/>
      <c r="FLR121" s="275"/>
      <c r="FLS121" s="272"/>
      <c r="FLT121" s="272"/>
      <c r="FLU121" s="273"/>
      <c r="FLV121" s="274"/>
      <c r="FLW121" s="274"/>
      <c r="FLX121"/>
      <c r="FLY121"/>
      <c r="FLZ121" s="137"/>
      <c r="FMA121" s="275"/>
      <c r="FMB121" s="272"/>
      <c r="FMC121" s="272"/>
      <c r="FMD121" s="273"/>
      <c r="FME121" s="274"/>
      <c r="FMF121" s="274"/>
      <c r="FMG121"/>
      <c r="FMH121"/>
      <c r="FMI121" s="137"/>
      <c r="FMJ121" s="275"/>
      <c r="FMK121" s="272"/>
      <c r="FML121" s="272"/>
      <c r="FMM121" s="273"/>
      <c r="FMN121" s="274"/>
      <c r="FMO121" s="274"/>
      <c r="FMP121"/>
      <c r="FMQ121"/>
      <c r="FMR121" s="137"/>
      <c r="FMS121" s="275"/>
      <c r="FMT121" s="272"/>
      <c r="FMU121" s="272"/>
      <c r="FMV121" s="273"/>
      <c r="FMW121" s="274"/>
      <c r="FMX121" s="274"/>
      <c r="FMY121"/>
      <c r="FMZ121"/>
      <c r="FNA121" s="137"/>
      <c r="FNB121" s="275"/>
      <c r="FNC121" s="272"/>
      <c r="FND121" s="272"/>
      <c r="FNE121" s="273"/>
      <c r="FNF121" s="274"/>
      <c r="FNG121" s="274"/>
      <c r="FNH121"/>
      <c r="FNI121"/>
      <c r="FNJ121" s="137"/>
      <c r="FNK121" s="275"/>
      <c r="FNL121" s="272"/>
      <c r="FNM121" s="272"/>
      <c r="FNN121" s="273"/>
      <c r="FNO121" s="274"/>
      <c r="FNP121" s="274"/>
      <c r="FNQ121"/>
      <c r="FNR121"/>
      <c r="FNS121" s="137"/>
      <c r="FNT121" s="275"/>
      <c r="FNU121" s="272"/>
      <c r="FNV121" s="272"/>
      <c r="FNW121" s="273"/>
      <c r="FNX121" s="274"/>
      <c r="FNY121" s="274"/>
      <c r="FNZ121"/>
      <c r="FOA121"/>
      <c r="FOB121" s="137"/>
      <c r="FOC121" s="275"/>
      <c r="FOD121" s="272"/>
      <c r="FOE121" s="272"/>
      <c r="FOF121" s="273"/>
      <c r="FOG121" s="274"/>
      <c r="FOH121" s="274"/>
      <c r="FOI121"/>
      <c r="FOJ121"/>
      <c r="FOK121" s="137"/>
      <c r="FOL121" s="275"/>
      <c r="FOM121" s="272"/>
      <c r="FON121" s="272"/>
      <c r="FOO121" s="273"/>
      <c r="FOP121" s="274"/>
      <c r="FOQ121" s="274"/>
      <c r="FOR121"/>
      <c r="FOS121"/>
      <c r="FOT121" s="137"/>
      <c r="FOU121" s="275"/>
      <c r="FOV121" s="272"/>
      <c r="FOW121" s="272"/>
      <c r="FOX121" s="273"/>
      <c r="FOY121" s="274"/>
      <c r="FOZ121" s="274"/>
      <c r="FPA121"/>
      <c r="FPB121"/>
      <c r="FPC121" s="137"/>
      <c r="FPD121" s="275"/>
      <c r="FPE121" s="272"/>
      <c r="FPF121" s="272"/>
      <c r="FPG121" s="273"/>
      <c r="FPH121" s="274"/>
      <c r="FPI121" s="274"/>
      <c r="FPJ121"/>
      <c r="FPK121"/>
      <c r="FPL121" s="137"/>
      <c r="FPM121" s="275"/>
      <c r="FPN121" s="272"/>
      <c r="FPO121" s="272"/>
      <c r="FPP121" s="273"/>
      <c r="FPQ121" s="274"/>
      <c r="FPR121" s="274"/>
      <c r="FPS121"/>
      <c r="FPT121"/>
      <c r="FPU121" s="137"/>
      <c r="FPV121" s="275"/>
      <c r="FPW121" s="272"/>
      <c r="FPX121" s="272"/>
      <c r="FPY121" s="273"/>
      <c r="FPZ121" s="274"/>
      <c r="FQA121" s="274"/>
      <c r="FQB121"/>
      <c r="FQC121"/>
      <c r="FQD121" s="137"/>
      <c r="FQE121" s="275"/>
      <c r="FQF121" s="272"/>
      <c r="FQG121" s="272"/>
      <c r="FQH121" s="273"/>
      <c r="FQI121" s="274"/>
      <c r="FQJ121" s="274"/>
      <c r="FQK121"/>
      <c r="FQL121"/>
      <c r="FQM121" s="137"/>
      <c r="FQN121" s="275"/>
      <c r="FQO121" s="272"/>
      <c r="FQP121" s="272"/>
      <c r="FQQ121" s="273"/>
      <c r="FQR121" s="274"/>
      <c r="FQS121" s="274"/>
      <c r="FQT121"/>
      <c r="FQU121"/>
      <c r="FQV121" s="137"/>
      <c r="FQW121" s="275"/>
      <c r="FQX121" s="272"/>
      <c r="FQY121" s="272"/>
      <c r="FQZ121" s="273"/>
      <c r="FRA121" s="274"/>
      <c r="FRB121" s="274"/>
      <c r="FRC121"/>
      <c r="FRD121"/>
      <c r="FRE121" s="137"/>
      <c r="FRF121" s="275"/>
      <c r="FRG121" s="272"/>
      <c r="FRH121" s="272"/>
      <c r="FRI121" s="273"/>
      <c r="FRJ121" s="274"/>
      <c r="FRK121" s="274"/>
      <c r="FRL121"/>
      <c r="FRM121"/>
      <c r="FRN121" s="137"/>
      <c r="FRO121" s="275"/>
      <c r="FRP121" s="272"/>
      <c r="FRQ121" s="272"/>
      <c r="FRR121" s="273"/>
      <c r="FRS121" s="274"/>
      <c r="FRT121" s="274"/>
      <c r="FRU121"/>
      <c r="FRV121"/>
      <c r="FRW121" s="137"/>
      <c r="FRX121" s="275"/>
      <c r="FRY121" s="272"/>
      <c r="FRZ121" s="272"/>
      <c r="FSA121" s="273"/>
      <c r="FSB121" s="274"/>
      <c r="FSC121" s="274"/>
      <c r="FSD121"/>
      <c r="FSE121"/>
      <c r="FSF121" s="137"/>
      <c r="FSG121" s="275"/>
      <c r="FSH121" s="272"/>
      <c r="FSI121" s="272"/>
      <c r="FSJ121" s="273"/>
      <c r="FSK121" s="274"/>
      <c r="FSL121" s="274"/>
      <c r="FSM121"/>
      <c r="FSN121"/>
      <c r="FSO121" s="137"/>
      <c r="FSP121" s="275"/>
      <c r="FSQ121" s="272"/>
      <c r="FSR121" s="272"/>
      <c r="FSS121" s="273"/>
      <c r="FST121" s="274"/>
      <c r="FSU121" s="274"/>
      <c r="FSV121"/>
      <c r="FSW121"/>
      <c r="FSX121" s="137"/>
      <c r="FSY121" s="275"/>
      <c r="FSZ121" s="272"/>
      <c r="FTA121" s="272"/>
      <c r="FTB121" s="273"/>
      <c r="FTC121" s="274"/>
      <c r="FTD121" s="274"/>
      <c r="FTE121"/>
      <c r="FTF121"/>
      <c r="FTG121" s="137"/>
      <c r="FTH121" s="275"/>
      <c r="FTI121" s="272"/>
      <c r="FTJ121" s="272"/>
      <c r="FTK121" s="273"/>
      <c r="FTL121" s="274"/>
      <c r="FTM121" s="274"/>
      <c r="FTN121"/>
      <c r="FTO121"/>
      <c r="FTP121" s="137"/>
      <c r="FTQ121" s="275"/>
      <c r="FTR121" s="272"/>
      <c r="FTS121" s="272"/>
      <c r="FTT121" s="273"/>
      <c r="FTU121" s="274"/>
      <c r="FTV121" s="274"/>
      <c r="FTW121"/>
      <c r="FTX121"/>
      <c r="FTY121" s="137"/>
      <c r="FTZ121" s="275"/>
      <c r="FUA121" s="272"/>
      <c r="FUB121" s="272"/>
      <c r="FUC121" s="273"/>
      <c r="FUD121" s="274"/>
      <c r="FUE121" s="274"/>
      <c r="FUF121"/>
      <c r="FUG121"/>
      <c r="FUH121" s="137"/>
      <c r="FUI121" s="275"/>
      <c r="FUJ121" s="272"/>
      <c r="FUK121" s="272"/>
      <c r="FUL121" s="273"/>
      <c r="FUM121" s="274"/>
      <c r="FUN121" s="274"/>
      <c r="FUO121"/>
      <c r="FUP121"/>
      <c r="FUQ121" s="137"/>
      <c r="FUR121" s="275"/>
      <c r="FUS121" s="272"/>
      <c r="FUT121" s="272"/>
      <c r="FUU121" s="273"/>
      <c r="FUV121" s="274"/>
      <c r="FUW121" s="274"/>
      <c r="FUX121"/>
      <c r="FUY121"/>
      <c r="FUZ121" s="137"/>
      <c r="FVA121" s="275"/>
      <c r="FVB121" s="272"/>
      <c r="FVC121" s="272"/>
      <c r="FVD121" s="273"/>
      <c r="FVE121" s="274"/>
      <c r="FVF121" s="274"/>
      <c r="FVG121"/>
      <c r="FVH121"/>
      <c r="FVI121" s="137"/>
      <c r="FVJ121" s="275"/>
      <c r="FVK121" s="272"/>
      <c r="FVL121" s="272"/>
      <c r="FVM121" s="273"/>
      <c r="FVN121" s="274"/>
      <c r="FVO121" s="274"/>
      <c r="FVP121"/>
      <c r="FVQ121"/>
      <c r="FVR121" s="137"/>
      <c r="FVS121" s="275"/>
      <c r="FVT121" s="272"/>
      <c r="FVU121" s="272"/>
      <c r="FVV121" s="273"/>
      <c r="FVW121" s="274"/>
      <c r="FVX121" s="274"/>
      <c r="FVY121"/>
      <c r="FVZ121"/>
      <c r="FWA121" s="137"/>
      <c r="FWB121" s="275"/>
      <c r="FWC121" s="272"/>
      <c r="FWD121" s="272"/>
      <c r="FWE121" s="273"/>
      <c r="FWF121" s="274"/>
      <c r="FWG121" s="274"/>
      <c r="FWH121"/>
      <c r="FWI121"/>
      <c r="FWJ121" s="137"/>
      <c r="FWK121" s="275"/>
      <c r="FWL121" s="272"/>
      <c r="FWM121" s="272"/>
      <c r="FWN121" s="273"/>
      <c r="FWO121" s="274"/>
      <c r="FWP121" s="274"/>
      <c r="FWQ121"/>
      <c r="FWR121"/>
      <c r="FWS121" s="137"/>
      <c r="FWT121" s="275"/>
      <c r="FWU121" s="272"/>
      <c r="FWV121" s="272"/>
      <c r="FWW121" s="273"/>
      <c r="FWX121" s="274"/>
      <c r="FWY121" s="274"/>
      <c r="FWZ121"/>
      <c r="FXA121"/>
      <c r="FXB121" s="137"/>
      <c r="FXC121" s="275"/>
      <c r="FXD121" s="272"/>
      <c r="FXE121" s="272"/>
      <c r="FXF121" s="273"/>
      <c r="FXG121" s="274"/>
      <c r="FXH121" s="274"/>
      <c r="FXI121"/>
      <c r="FXJ121"/>
      <c r="FXK121" s="137"/>
      <c r="FXL121" s="275"/>
      <c r="FXM121" s="272"/>
      <c r="FXN121" s="272"/>
      <c r="FXO121" s="273"/>
      <c r="FXP121" s="274"/>
      <c r="FXQ121" s="274"/>
      <c r="FXR121"/>
      <c r="FXS121"/>
      <c r="FXT121" s="137"/>
      <c r="FXU121" s="275"/>
      <c r="FXV121" s="272"/>
      <c r="FXW121" s="272"/>
      <c r="FXX121" s="273"/>
      <c r="FXY121" s="274"/>
      <c r="FXZ121" s="274"/>
      <c r="FYA121"/>
      <c r="FYB121"/>
      <c r="FYC121" s="137"/>
      <c r="FYD121" s="275"/>
      <c r="FYE121" s="272"/>
      <c r="FYF121" s="272"/>
      <c r="FYG121" s="273"/>
      <c r="FYH121" s="274"/>
      <c r="FYI121" s="274"/>
      <c r="FYJ121"/>
      <c r="FYK121"/>
      <c r="FYL121" s="137"/>
      <c r="FYM121" s="275"/>
      <c r="FYN121" s="272"/>
      <c r="FYO121" s="272"/>
      <c r="FYP121" s="273"/>
      <c r="FYQ121" s="274"/>
      <c r="FYR121" s="274"/>
      <c r="FYS121"/>
      <c r="FYT121"/>
      <c r="FYU121" s="137"/>
      <c r="FYV121" s="275"/>
      <c r="FYW121" s="272"/>
      <c r="FYX121" s="272"/>
      <c r="FYY121" s="273"/>
      <c r="FYZ121" s="274"/>
      <c r="FZA121" s="274"/>
      <c r="FZB121"/>
      <c r="FZC121"/>
      <c r="FZD121" s="137"/>
      <c r="FZE121" s="275"/>
      <c r="FZF121" s="272"/>
      <c r="FZG121" s="272"/>
      <c r="FZH121" s="273"/>
      <c r="FZI121" s="274"/>
      <c r="FZJ121" s="274"/>
      <c r="FZK121"/>
      <c r="FZL121"/>
      <c r="FZM121" s="137"/>
      <c r="FZN121" s="275"/>
      <c r="FZO121" s="272"/>
      <c r="FZP121" s="272"/>
      <c r="FZQ121" s="273"/>
      <c r="FZR121" s="274"/>
      <c r="FZS121" s="274"/>
      <c r="FZT121"/>
      <c r="FZU121"/>
      <c r="FZV121" s="137"/>
      <c r="FZW121" s="275"/>
      <c r="FZX121" s="272"/>
      <c r="FZY121" s="272"/>
      <c r="FZZ121" s="273"/>
      <c r="GAA121" s="274"/>
      <c r="GAB121" s="274"/>
      <c r="GAC121"/>
      <c r="GAD121"/>
      <c r="GAE121" s="137"/>
      <c r="GAF121" s="275"/>
      <c r="GAG121" s="272"/>
      <c r="GAH121" s="272"/>
      <c r="GAI121" s="273"/>
      <c r="GAJ121" s="274"/>
      <c r="GAK121" s="274"/>
      <c r="GAL121"/>
      <c r="GAM121"/>
      <c r="GAN121" s="137"/>
      <c r="GAO121" s="275"/>
      <c r="GAP121" s="272"/>
      <c r="GAQ121" s="272"/>
      <c r="GAR121" s="273"/>
      <c r="GAS121" s="274"/>
      <c r="GAT121" s="274"/>
      <c r="GAU121"/>
      <c r="GAV121"/>
      <c r="GAW121" s="137"/>
      <c r="GAX121" s="275"/>
      <c r="GAY121" s="272"/>
      <c r="GAZ121" s="272"/>
      <c r="GBA121" s="273"/>
      <c r="GBB121" s="274"/>
      <c r="GBC121" s="274"/>
      <c r="GBD121"/>
      <c r="GBE121"/>
      <c r="GBF121" s="137"/>
      <c r="GBG121" s="275"/>
      <c r="GBH121" s="272"/>
      <c r="GBI121" s="272"/>
      <c r="GBJ121" s="273"/>
      <c r="GBK121" s="274"/>
      <c r="GBL121" s="274"/>
      <c r="GBM121"/>
      <c r="GBN121"/>
      <c r="GBO121" s="137"/>
      <c r="GBP121" s="275"/>
      <c r="GBQ121" s="272"/>
      <c r="GBR121" s="272"/>
      <c r="GBS121" s="273"/>
      <c r="GBT121" s="274"/>
      <c r="GBU121" s="274"/>
      <c r="GBV121"/>
      <c r="GBW121"/>
      <c r="GBX121" s="137"/>
      <c r="GBY121" s="275"/>
      <c r="GBZ121" s="272"/>
      <c r="GCA121" s="272"/>
      <c r="GCB121" s="273"/>
      <c r="GCC121" s="274"/>
      <c r="GCD121" s="274"/>
      <c r="GCE121"/>
      <c r="GCF121"/>
      <c r="GCG121" s="137"/>
      <c r="GCH121" s="275"/>
      <c r="GCI121" s="272"/>
      <c r="GCJ121" s="272"/>
      <c r="GCK121" s="273"/>
      <c r="GCL121" s="274"/>
      <c r="GCM121" s="274"/>
      <c r="GCN121"/>
      <c r="GCO121"/>
      <c r="GCP121" s="137"/>
      <c r="GCQ121" s="275"/>
      <c r="GCR121" s="272"/>
      <c r="GCS121" s="272"/>
      <c r="GCT121" s="273"/>
      <c r="GCU121" s="274"/>
      <c r="GCV121" s="274"/>
      <c r="GCW121"/>
      <c r="GCX121"/>
      <c r="GCY121" s="137"/>
      <c r="GCZ121" s="275"/>
      <c r="GDA121" s="272"/>
      <c r="GDB121" s="272"/>
      <c r="GDC121" s="273"/>
      <c r="GDD121" s="274"/>
      <c r="GDE121" s="274"/>
      <c r="GDF121"/>
      <c r="GDG121"/>
      <c r="GDH121" s="137"/>
      <c r="GDI121" s="275"/>
      <c r="GDJ121" s="272"/>
      <c r="GDK121" s="272"/>
      <c r="GDL121" s="273"/>
      <c r="GDM121" s="274"/>
      <c r="GDN121" s="274"/>
      <c r="GDO121"/>
      <c r="GDP121"/>
      <c r="GDQ121" s="137"/>
      <c r="GDR121" s="275"/>
      <c r="GDS121" s="272"/>
      <c r="GDT121" s="272"/>
      <c r="GDU121" s="273"/>
      <c r="GDV121" s="274"/>
      <c r="GDW121" s="274"/>
      <c r="GDX121"/>
      <c r="GDY121"/>
      <c r="GDZ121" s="137"/>
      <c r="GEA121" s="275"/>
      <c r="GEB121" s="272"/>
      <c r="GEC121" s="272"/>
      <c r="GED121" s="273"/>
      <c r="GEE121" s="274"/>
      <c r="GEF121" s="274"/>
      <c r="GEG121"/>
      <c r="GEH121"/>
      <c r="GEI121" s="137"/>
      <c r="GEJ121" s="275"/>
      <c r="GEK121" s="272"/>
      <c r="GEL121" s="272"/>
      <c r="GEM121" s="273"/>
      <c r="GEN121" s="274"/>
      <c r="GEO121" s="274"/>
      <c r="GEP121"/>
      <c r="GEQ121"/>
      <c r="GER121" s="137"/>
      <c r="GES121" s="275"/>
      <c r="GET121" s="272"/>
      <c r="GEU121" s="272"/>
      <c r="GEV121" s="273"/>
      <c r="GEW121" s="274"/>
      <c r="GEX121" s="274"/>
      <c r="GEY121"/>
      <c r="GEZ121"/>
      <c r="GFA121" s="137"/>
      <c r="GFB121" s="275"/>
      <c r="GFC121" s="272"/>
      <c r="GFD121" s="272"/>
      <c r="GFE121" s="273"/>
      <c r="GFF121" s="274"/>
      <c r="GFG121" s="274"/>
      <c r="GFH121"/>
      <c r="GFI121"/>
      <c r="GFJ121" s="137"/>
      <c r="GFK121" s="275"/>
      <c r="GFL121" s="272"/>
      <c r="GFM121" s="272"/>
      <c r="GFN121" s="273"/>
      <c r="GFO121" s="274"/>
      <c r="GFP121" s="274"/>
      <c r="GFQ121"/>
      <c r="GFR121"/>
      <c r="GFS121" s="137"/>
      <c r="GFT121" s="275"/>
      <c r="GFU121" s="272"/>
      <c r="GFV121" s="272"/>
      <c r="GFW121" s="273"/>
      <c r="GFX121" s="274"/>
      <c r="GFY121" s="274"/>
      <c r="GFZ121"/>
      <c r="GGA121"/>
      <c r="GGB121" s="137"/>
      <c r="GGC121" s="275"/>
      <c r="GGD121" s="272"/>
      <c r="GGE121" s="272"/>
      <c r="GGF121" s="273"/>
      <c r="GGG121" s="274"/>
      <c r="GGH121" s="274"/>
      <c r="GGI121"/>
      <c r="GGJ121"/>
      <c r="GGK121" s="137"/>
      <c r="GGL121" s="275"/>
      <c r="GGM121" s="272"/>
      <c r="GGN121" s="272"/>
      <c r="GGO121" s="273"/>
      <c r="GGP121" s="274"/>
      <c r="GGQ121" s="274"/>
      <c r="GGR121"/>
      <c r="GGS121"/>
      <c r="GGT121" s="137"/>
      <c r="GGU121" s="275"/>
      <c r="GGV121" s="272"/>
      <c r="GGW121" s="272"/>
      <c r="GGX121" s="273"/>
      <c r="GGY121" s="274"/>
      <c r="GGZ121" s="274"/>
      <c r="GHA121"/>
      <c r="GHB121"/>
      <c r="GHC121" s="137"/>
      <c r="GHD121" s="275"/>
      <c r="GHE121" s="272"/>
      <c r="GHF121" s="272"/>
      <c r="GHG121" s="273"/>
      <c r="GHH121" s="274"/>
      <c r="GHI121" s="274"/>
      <c r="GHJ121"/>
      <c r="GHK121"/>
      <c r="GHL121" s="137"/>
      <c r="GHM121" s="275"/>
      <c r="GHN121" s="272"/>
      <c r="GHO121" s="272"/>
      <c r="GHP121" s="273"/>
      <c r="GHQ121" s="274"/>
      <c r="GHR121" s="274"/>
      <c r="GHS121"/>
      <c r="GHT121"/>
      <c r="GHU121" s="137"/>
      <c r="GHV121" s="275"/>
      <c r="GHW121" s="272"/>
      <c r="GHX121" s="272"/>
      <c r="GHY121" s="273"/>
      <c r="GHZ121" s="274"/>
      <c r="GIA121" s="274"/>
      <c r="GIB121"/>
      <c r="GIC121"/>
      <c r="GID121" s="137"/>
      <c r="GIE121" s="275"/>
      <c r="GIF121" s="272"/>
      <c r="GIG121" s="272"/>
      <c r="GIH121" s="273"/>
      <c r="GII121" s="274"/>
      <c r="GIJ121" s="274"/>
      <c r="GIK121"/>
      <c r="GIL121"/>
      <c r="GIM121" s="137"/>
      <c r="GIN121" s="275"/>
      <c r="GIO121" s="272"/>
      <c r="GIP121" s="272"/>
      <c r="GIQ121" s="273"/>
      <c r="GIR121" s="274"/>
      <c r="GIS121" s="274"/>
      <c r="GIT121"/>
      <c r="GIU121"/>
      <c r="GIV121" s="137"/>
      <c r="GIW121" s="275"/>
      <c r="GIX121" s="272"/>
      <c r="GIY121" s="272"/>
      <c r="GIZ121" s="273"/>
      <c r="GJA121" s="274"/>
      <c r="GJB121" s="274"/>
      <c r="GJC121"/>
      <c r="GJD121"/>
      <c r="GJE121" s="137"/>
      <c r="GJF121" s="275"/>
      <c r="GJG121" s="272"/>
      <c r="GJH121" s="272"/>
      <c r="GJI121" s="273"/>
      <c r="GJJ121" s="274"/>
      <c r="GJK121" s="274"/>
      <c r="GJL121"/>
      <c r="GJM121"/>
      <c r="GJN121" s="137"/>
      <c r="GJO121" s="275"/>
      <c r="GJP121" s="272"/>
      <c r="GJQ121" s="272"/>
      <c r="GJR121" s="273"/>
      <c r="GJS121" s="274"/>
      <c r="GJT121" s="274"/>
      <c r="GJU121"/>
      <c r="GJV121"/>
      <c r="GJW121" s="137"/>
      <c r="GJX121" s="275"/>
      <c r="GJY121" s="272"/>
      <c r="GJZ121" s="272"/>
      <c r="GKA121" s="273"/>
      <c r="GKB121" s="274"/>
      <c r="GKC121" s="274"/>
      <c r="GKD121"/>
      <c r="GKE121"/>
      <c r="GKF121" s="137"/>
      <c r="GKG121" s="275"/>
      <c r="GKH121" s="272"/>
      <c r="GKI121" s="272"/>
      <c r="GKJ121" s="273"/>
      <c r="GKK121" s="274"/>
      <c r="GKL121" s="274"/>
      <c r="GKM121"/>
      <c r="GKN121"/>
      <c r="GKO121" s="137"/>
      <c r="GKP121" s="275"/>
      <c r="GKQ121" s="272"/>
      <c r="GKR121" s="272"/>
      <c r="GKS121" s="273"/>
      <c r="GKT121" s="274"/>
      <c r="GKU121" s="274"/>
      <c r="GKV121"/>
      <c r="GKW121"/>
      <c r="GKX121" s="137"/>
      <c r="GKY121" s="275"/>
      <c r="GKZ121" s="272"/>
      <c r="GLA121" s="272"/>
      <c r="GLB121" s="273"/>
      <c r="GLC121" s="274"/>
      <c r="GLD121" s="274"/>
      <c r="GLE121"/>
      <c r="GLF121"/>
      <c r="GLG121" s="137"/>
      <c r="GLH121" s="275"/>
      <c r="GLI121" s="272"/>
      <c r="GLJ121" s="272"/>
      <c r="GLK121" s="273"/>
      <c r="GLL121" s="274"/>
      <c r="GLM121" s="274"/>
      <c r="GLN121"/>
      <c r="GLO121"/>
      <c r="GLP121" s="137"/>
      <c r="GLQ121" s="275"/>
      <c r="GLR121" s="272"/>
      <c r="GLS121" s="272"/>
      <c r="GLT121" s="273"/>
      <c r="GLU121" s="274"/>
      <c r="GLV121" s="274"/>
      <c r="GLW121"/>
      <c r="GLX121"/>
      <c r="GLY121" s="137"/>
      <c r="GLZ121" s="275"/>
      <c r="GMA121" s="272"/>
      <c r="GMB121" s="272"/>
      <c r="GMC121" s="273"/>
      <c r="GMD121" s="274"/>
      <c r="GME121" s="274"/>
      <c r="GMF121"/>
      <c r="GMG121"/>
      <c r="GMH121" s="137"/>
      <c r="GMI121" s="275"/>
      <c r="GMJ121" s="272"/>
      <c r="GMK121" s="272"/>
      <c r="GML121" s="273"/>
      <c r="GMM121" s="274"/>
      <c r="GMN121" s="274"/>
      <c r="GMO121"/>
      <c r="GMP121"/>
      <c r="GMQ121" s="137"/>
      <c r="GMR121" s="275"/>
      <c r="GMS121" s="272"/>
      <c r="GMT121" s="272"/>
      <c r="GMU121" s="273"/>
      <c r="GMV121" s="274"/>
      <c r="GMW121" s="274"/>
      <c r="GMX121"/>
      <c r="GMY121"/>
      <c r="GMZ121" s="137"/>
      <c r="GNA121" s="275"/>
      <c r="GNB121" s="272"/>
      <c r="GNC121" s="272"/>
      <c r="GND121" s="273"/>
      <c r="GNE121" s="274"/>
      <c r="GNF121" s="274"/>
      <c r="GNG121"/>
      <c r="GNH121"/>
      <c r="GNI121" s="137"/>
      <c r="GNJ121" s="275"/>
      <c r="GNK121" s="272"/>
      <c r="GNL121" s="272"/>
      <c r="GNM121" s="273"/>
      <c r="GNN121" s="274"/>
      <c r="GNO121" s="274"/>
      <c r="GNP121"/>
      <c r="GNQ121"/>
      <c r="GNR121" s="137"/>
      <c r="GNS121" s="275"/>
      <c r="GNT121" s="272"/>
      <c r="GNU121" s="272"/>
      <c r="GNV121" s="273"/>
      <c r="GNW121" s="274"/>
      <c r="GNX121" s="274"/>
      <c r="GNY121"/>
      <c r="GNZ121"/>
      <c r="GOA121" s="137"/>
      <c r="GOB121" s="275"/>
      <c r="GOC121" s="272"/>
      <c r="GOD121" s="272"/>
      <c r="GOE121" s="273"/>
      <c r="GOF121" s="274"/>
      <c r="GOG121" s="274"/>
      <c r="GOH121"/>
      <c r="GOI121"/>
      <c r="GOJ121" s="137"/>
      <c r="GOK121" s="275"/>
      <c r="GOL121" s="272"/>
      <c r="GOM121" s="272"/>
      <c r="GON121" s="273"/>
      <c r="GOO121" s="274"/>
      <c r="GOP121" s="274"/>
      <c r="GOQ121"/>
      <c r="GOR121"/>
      <c r="GOS121" s="137"/>
      <c r="GOT121" s="275"/>
      <c r="GOU121" s="272"/>
      <c r="GOV121" s="272"/>
      <c r="GOW121" s="273"/>
      <c r="GOX121" s="274"/>
      <c r="GOY121" s="274"/>
      <c r="GOZ121"/>
      <c r="GPA121"/>
      <c r="GPB121" s="137"/>
      <c r="GPC121" s="275"/>
      <c r="GPD121" s="272"/>
      <c r="GPE121" s="272"/>
      <c r="GPF121" s="273"/>
      <c r="GPG121" s="274"/>
      <c r="GPH121" s="274"/>
      <c r="GPI121"/>
      <c r="GPJ121"/>
      <c r="GPK121" s="137"/>
      <c r="GPL121" s="275"/>
      <c r="GPM121" s="272"/>
      <c r="GPN121" s="272"/>
      <c r="GPO121" s="273"/>
      <c r="GPP121" s="274"/>
      <c r="GPQ121" s="274"/>
      <c r="GPR121"/>
      <c r="GPS121"/>
      <c r="GPT121" s="137"/>
      <c r="GPU121" s="275"/>
      <c r="GPV121" s="272"/>
      <c r="GPW121" s="272"/>
      <c r="GPX121" s="273"/>
      <c r="GPY121" s="274"/>
      <c r="GPZ121" s="274"/>
      <c r="GQA121"/>
      <c r="GQB121"/>
      <c r="GQC121" s="137"/>
      <c r="GQD121" s="275"/>
      <c r="GQE121" s="272"/>
      <c r="GQF121" s="272"/>
      <c r="GQG121" s="273"/>
      <c r="GQH121" s="274"/>
      <c r="GQI121" s="274"/>
      <c r="GQJ121"/>
      <c r="GQK121"/>
      <c r="GQL121" s="137"/>
      <c r="GQM121" s="275"/>
      <c r="GQN121" s="272"/>
      <c r="GQO121" s="272"/>
      <c r="GQP121" s="273"/>
      <c r="GQQ121" s="274"/>
      <c r="GQR121" s="274"/>
      <c r="GQS121"/>
      <c r="GQT121"/>
      <c r="GQU121" s="137"/>
      <c r="GQV121" s="275"/>
      <c r="GQW121" s="272"/>
      <c r="GQX121" s="272"/>
      <c r="GQY121" s="273"/>
      <c r="GQZ121" s="274"/>
      <c r="GRA121" s="274"/>
      <c r="GRB121"/>
      <c r="GRC121"/>
      <c r="GRD121" s="137"/>
      <c r="GRE121" s="275"/>
      <c r="GRF121" s="272"/>
      <c r="GRG121" s="272"/>
      <c r="GRH121" s="273"/>
      <c r="GRI121" s="274"/>
      <c r="GRJ121" s="274"/>
      <c r="GRK121"/>
      <c r="GRL121"/>
      <c r="GRM121" s="137"/>
      <c r="GRN121" s="275"/>
      <c r="GRO121" s="272"/>
      <c r="GRP121" s="272"/>
      <c r="GRQ121" s="273"/>
      <c r="GRR121" s="274"/>
      <c r="GRS121" s="274"/>
      <c r="GRT121"/>
      <c r="GRU121"/>
      <c r="GRV121" s="137"/>
      <c r="GRW121" s="275"/>
      <c r="GRX121" s="272"/>
      <c r="GRY121" s="272"/>
      <c r="GRZ121" s="273"/>
      <c r="GSA121" s="274"/>
      <c r="GSB121" s="274"/>
      <c r="GSC121"/>
      <c r="GSD121"/>
      <c r="GSE121" s="137"/>
      <c r="GSF121" s="275"/>
      <c r="GSG121" s="272"/>
      <c r="GSH121" s="272"/>
      <c r="GSI121" s="273"/>
      <c r="GSJ121" s="274"/>
      <c r="GSK121" s="274"/>
      <c r="GSL121"/>
      <c r="GSM121"/>
      <c r="GSN121" s="137"/>
      <c r="GSO121" s="275"/>
      <c r="GSP121" s="272"/>
      <c r="GSQ121" s="272"/>
      <c r="GSR121" s="273"/>
      <c r="GSS121" s="274"/>
      <c r="GST121" s="274"/>
      <c r="GSU121"/>
      <c r="GSV121"/>
      <c r="GSW121" s="137"/>
      <c r="GSX121" s="275"/>
      <c r="GSY121" s="272"/>
      <c r="GSZ121" s="272"/>
      <c r="GTA121" s="273"/>
      <c r="GTB121" s="274"/>
      <c r="GTC121" s="274"/>
      <c r="GTD121"/>
      <c r="GTE121"/>
      <c r="GTF121" s="137"/>
      <c r="GTG121" s="275"/>
      <c r="GTH121" s="272"/>
      <c r="GTI121" s="272"/>
      <c r="GTJ121" s="273"/>
      <c r="GTK121" s="274"/>
      <c r="GTL121" s="274"/>
      <c r="GTM121"/>
      <c r="GTN121"/>
      <c r="GTO121" s="137"/>
      <c r="GTP121" s="275"/>
      <c r="GTQ121" s="272"/>
      <c r="GTR121" s="272"/>
      <c r="GTS121" s="273"/>
      <c r="GTT121" s="274"/>
      <c r="GTU121" s="274"/>
      <c r="GTV121"/>
      <c r="GTW121"/>
      <c r="GTX121" s="137"/>
      <c r="GTY121" s="275"/>
      <c r="GTZ121" s="272"/>
      <c r="GUA121" s="272"/>
      <c r="GUB121" s="273"/>
      <c r="GUC121" s="274"/>
      <c r="GUD121" s="274"/>
      <c r="GUE121"/>
      <c r="GUF121"/>
      <c r="GUG121" s="137"/>
      <c r="GUH121" s="275"/>
      <c r="GUI121" s="272"/>
      <c r="GUJ121" s="272"/>
      <c r="GUK121" s="273"/>
      <c r="GUL121" s="274"/>
      <c r="GUM121" s="274"/>
      <c r="GUN121"/>
      <c r="GUO121"/>
      <c r="GUP121" s="137"/>
      <c r="GUQ121" s="275"/>
      <c r="GUR121" s="272"/>
      <c r="GUS121" s="272"/>
      <c r="GUT121" s="273"/>
      <c r="GUU121" s="274"/>
      <c r="GUV121" s="274"/>
      <c r="GUW121"/>
      <c r="GUX121"/>
      <c r="GUY121" s="137"/>
      <c r="GUZ121" s="275"/>
      <c r="GVA121" s="272"/>
      <c r="GVB121" s="272"/>
      <c r="GVC121" s="273"/>
      <c r="GVD121" s="274"/>
      <c r="GVE121" s="274"/>
      <c r="GVF121"/>
      <c r="GVG121"/>
      <c r="GVH121" s="137"/>
      <c r="GVI121" s="275"/>
      <c r="GVJ121" s="272"/>
      <c r="GVK121" s="272"/>
      <c r="GVL121" s="273"/>
      <c r="GVM121" s="274"/>
      <c r="GVN121" s="274"/>
      <c r="GVO121"/>
      <c r="GVP121"/>
      <c r="GVQ121" s="137"/>
      <c r="GVR121" s="275"/>
      <c r="GVS121" s="272"/>
      <c r="GVT121" s="272"/>
      <c r="GVU121" s="273"/>
      <c r="GVV121" s="274"/>
      <c r="GVW121" s="274"/>
      <c r="GVX121"/>
      <c r="GVY121"/>
      <c r="GVZ121" s="137"/>
      <c r="GWA121" s="275"/>
      <c r="GWB121" s="272"/>
      <c r="GWC121" s="272"/>
      <c r="GWD121" s="273"/>
      <c r="GWE121" s="274"/>
      <c r="GWF121" s="274"/>
      <c r="GWG121"/>
      <c r="GWH121"/>
      <c r="GWI121" s="137"/>
      <c r="GWJ121" s="275"/>
      <c r="GWK121" s="272"/>
      <c r="GWL121" s="272"/>
      <c r="GWM121" s="273"/>
      <c r="GWN121" s="274"/>
      <c r="GWO121" s="274"/>
      <c r="GWP121"/>
      <c r="GWQ121"/>
      <c r="GWR121" s="137"/>
      <c r="GWS121" s="275"/>
      <c r="GWT121" s="272"/>
      <c r="GWU121" s="272"/>
      <c r="GWV121" s="273"/>
      <c r="GWW121" s="274"/>
      <c r="GWX121" s="274"/>
      <c r="GWY121"/>
      <c r="GWZ121"/>
      <c r="GXA121" s="137"/>
      <c r="GXB121" s="275"/>
      <c r="GXC121" s="272"/>
      <c r="GXD121" s="272"/>
      <c r="GXE121" s="273"/>
      <c r="GXF121" s="274"/>
      <c r="GXG121" s="274"/>
      <c r="GXH121"/>
      <c r="GXI121"/>
      <c r="GXJ121" s="137"/>
      <c r="GXK121" s="275"/>
      <c r="GXL121" s="272"/>
      <c r="GXM121" s="272"/>
      <c r="GXN121" s="273"/>
      <c r="GXO121" s="274"/>
      <c r="GXP121" s="274"/>
      <c r="GXQ121"/>
      <c r="GXR121"/>
      <c r="GXS121" s="137"/>
      <c r="GXT121" s="275"/>
      <c r="GXU121" s="272"/>
      <c r="GXV121" s="272"/>
      <c r="GXW121" s="273"/>
      <c r="GXX121" s="274"/>
      <c r="GXY121" s="274"/>
      <c r="GXZ121"/>
      <c r="GYA121"/>
      <c r="GYB121" s="137"/>
      <c r="GYC121" s="275"/>
      <c r="GYD121" s="272"/>
      <c r="GYE121" s="272"/>
      <c r="GYF121" s="273"/>
      <c r="GYG121" s="274"/>
      <c r="GYH121" s="274"/>
      <c r="GYI121"/>
      <c r="GYJ121"/>
      <c r="GYK121" s="137"/>
      <c r="GYL121" s="275"/>
      <c r="GYM121" s="272"/>
      <c r="GYN121" s="272"/>
      <c r="GYO121" s="273"/>
      <c r="GYP121" s="274"/>
      <c r="GYQ121" s="274"/>
      <c r="GYR121"/>
      <c r="GYS121"/>
      <c r="GYT121" s="137"/>
      <c r="GYU121" s="275"/>
      <c r="GYV121" s="272"/>
      <c r="GYW121" s="272"/>
      <c r="GYX121" s="273"/>
      <c r="GYY121" s="274"/>
      <c r="GYZ121" s="274"/>
      <c r="GZA121"/>
      <c r="GZB121"/>
      <c r="GZC121" s="137"/>
      <c r="GZD121" s="275"/>
      <c r="GZE121" s="272"/>
      <c r="GZF121" s="272"/>
      <c r="GZG121" s="273"/>
      <c r="GZH121" s="274"/>
      <c r="GZI121" s="274"/>
      <c r="GZJ121"/>
      <c r="GZK121"/>
      <c r="GZL121" s="137"/>
      <c r="GZM121" s="275"/>
      <c r="GZN121" s="272"/>
      <c r="GZO121" s="272"/>
      <c r="GZP121" s="273"/>
      <c r="GZQ121" s="274"/>
      <c r="GZR121" s="274"/>
      <c r="GZS121"/>
      <c r="GZT121"/>
      <c r="GZU121" s="137"/>
      <c r="GZV121" s="275"/>
      <c r="GZW121" s="272"/>
      <c r="GZX121" s="272"/>
      <c r="GZY121" s="273"/>
      <c r="GZZ121" s="274"/>
      <c r="HAA121" s="274"/>
      <c r="HAB121"/>
      <c r="HAC121"/>
      <c r="HAD121" s="137"/>
      <c r="HAE121" s="275"/>
      <c r="HAF121" s="272"/>
      <c r="HAG121" s="272"/>
      <c r="HAH121" s="273"/>
      <c r="HAI121" s="274"/>
      <c r="HAJ121" s="274"/>
      <c r="HAK121"/>
      <c r="HAL121"/>
      <c r="HAM121" s="137"/>
      <c r="HAN121" s="275"/>
      <c r="HAO121" s="272"/>
      <c r="HAP121" s="272"/>
      <c r="HAQ121" s="273"/>
      <c r="HAR121" s="274"/>
      <c r="HAS121" s="274"/>
      <c r="HAT121"/>
      <c r="HAU121"/>
      <c r="HAV121" s="137"/>
      <c r="HAW121" s="275"/>
      <c r="HAX121" s="272"/>
      <c r="HAY121" s="272"/>
      <c r="HAZ121" s="273"/>
      <c r="HBA121" s="274"/>
      <c r="HBB121" s="274"/>
      <c r="HBC121"/>
      <c r="HBD121"/>
      <c r="HBE121" s="137"/>
      <c r="HBF121" s="275"/>
      <c r="HBG121" s="272"/>
      <c r="HBH121" s="272"/>
      <c r="HBI121" s="273"/>
      <c r="HBJ121" s="274"/>
      <c r="HBK121" s="274"/>
      <c r="HBL121"/>
      <c r="HBM121"/>
      <c r="HBN121" s="137"/>
      <c r="HBO121" s="275"/>
      <c r="HBP121" s="272"/>
      <c r="HBQ121" s="272"/>
      <c r="HBR121" s="273"/>
      <c r="HBS121" s="274"/>
      <c r="HBT121" s="274"/>
      <c r="HBU121"/>
      <c r="HBV121"/>
      <c r="HBW121" s="137"/>
      <c r="HBX121" s="275"/>
      <c r="HBY121" s="272"/>
      <c r="HBZ121" s="272"/>
      <c r="HCA121" s="273"/>
      <c r="HCB121" s="274"/>
      <c r="HCC121" s="274"/>
      <c r="HCD121"/>
      <c r="HCE121"/>
      <c r="HCF121" s="137"/>
      <c r="HCG121" s="275"/>
      <c r="HCH121" s="272"/>
      <c r="HCI121" s="272"/>
      <c r="HCJ121" s="273"/>
      <c r="HCK121" s="274"/>
      <c r="HCL121" s="274"/>
      <c r="HCM121"/>
      <c r="HCN121"/>
      <c r="HCO121" s="137"/>
      <c r="HCP121" s="275"/>
      <c r="HCQ121" s="272"/>
      <c r="HCR121" s="272"/>
      <c r="HCS121" s="273"/>
      <c r="HCT121" s="274"/>
      <c r="HCU121" s="274"/>
      <c r="HCV121"/>
      <c r="HCW121"/>
      <c r="HCX121" s="137"/>
      <c r="HCY121" s="275"/>
      <c r="HCZ121" s="272"/>
      <c r="HDA121" s="272"/>
      <c r="HDB121" s="273"/>
      <c r="HDC121" s="274"/>
      <c r="HDD121" s="274"/>
      <c r="HDE121"/>
      <c r="HDF121"/>
      <c r="HDG121" s="137"/>
      <c r="HDH121" s="275"/>
      <c r="HDI121" s="272"/>
      <c r="HDJ121" s="272"/>
      <c r="HDK121" s="273"/>
      <c r="HDL121" s="274"/>
      <c r="HDM121" s="274"/>
      <c r="HDN121"/>
      <c r="HDO121"/>
      <c r="HDP121" s="137"/>
      <c r="HDQ121" s="275"/>
      <c r="HDR121" s="272"/>
      <c r="HDS121" s="272"/>
      <c r="HDT121" s="273"/>
      <c r="HDU121" s="274"/>
      <c r="HDV121" s="274"/>
      <c r="HDW121"/>
      <c r="HDX121"/>
      <c r="HDY121" s="137"/>
      <c r="HDZ121" s="275"/>
      <c r="HEA121" s="272"/>
      <c r="HEB121" s="272"/>
      <c r="HEC121" s="273"/>
      <c r="HED121" s="274"/>
      <c r="HEE121" s="274"/>
      <c r="HEF121"/>
      <c r="HEG121"/>
      <c r="HEH121" s="137"/>
      <c r="HEI121" s="275"/>
      <c r="HEJ121" s="272"/>
      <c r="HEK121" s="272"/>
      <c r="HEL121" s="273"/>
      <c r="HEM121" s="274"/>
      <c r="HEN121" s="274"/>
      <c r="HEO121"/>
      <c r="HEP121"/>
      <c r="HEQ121" s="137"/>
      <c r="HER121" s="275"/>
      <c r="HES121" s="272"/>
      <c r="HET121" s="272"/>
      <c r="HEU121" s="273"/>
      <c r="HEV121" s="274"/>
      <c r="HEW121" s="274"/>
      <c r="HEX121"/>
      <c r="HEY121"/>
      <c r="HEZ121" s="137"/>
      <c r="HFA121" s="275"/>
      <c r="HFB121" s="272"/>
      <c r="HFC121" s="272"/>
      <c r="HFD121" s="273"/>
      <c r="HFE121" s="274"/>
      <c r="HFF121" s="274"/>
      <c r="HFG121"/>
      <c r="HFH121"/>
      <c r="HFI121" s="137"/>
      <c r="HFJ121" s="275"/>
      <c r="HFK121" s="272"/>
      <c r="HFL121" s="272"/>
      <c r="HFM121" s="273"/>
      <c r="HFN121" s="274"/>
      <c r="HFO121" s="274"/>
      <c r="HFP121"/>
      <c r="HFQ121"/>
      <c r="HFR121" s="137"/>
      <c r="HFS121" s="275"/>
      <c r="HFT121" s="272"/>
      <c r="HFU121" s="272"/>
      <c r="HFV121" s="273"/>
      <c r="HFW121" s="274"/>
      <c r="HFX121" s="274"/>
      <c r="HFY121"/>
      <c r="HFZ121"/>
      <c r="HGA121" s="137"/>
      <c r="HGB121" s="275"/>
      <c r="HGC121" s="272"/>
      <c r="HGD121" s="272"/>
      <c r="HGE121" s="273"/>
      <c r="HGF121" s="274"/>
      <c r="HGG121" s="274"/>
      <c r="HGH121"/>
      <c r="HGI121"/>
      <c r="HGJ121" s="137"/>
      <c r="HGK121" s="275"/>
      <c r="HGL121" s="272"/>
      <c r="HGM121" s="272"/>
      <c r="HGN121" s="273"/>
      <c r="HGO121" s="274"/>
      <c r="HGP121" s="274"/>
      <c r="HGQ121"/>
      <c r="HGR121"/>
      <c r="HGS121" s="137"/>
      <c r="HGT121" s="275"/>
      <c r="HGU121" s="272"/>
      <c r="HGV121" s="272"/>
      <c r="HGW121" s="273"/>
      <c r="HGX121" s="274"/>
      <c r="HGY121" s="274"/>
      <c r="HGZ121"/>
      <c r="HHA121"/>
      <c r="HHB121" s="137"/>
      <c r="HHC121" s="275"/>
      <c r="HHD121" s="272"/>
      <c r="HHE121" s="272"/>
      <c r="HHF121" s="273"/>
      <c r="HHG121" s="274"/>
      <c r="HHH121" s="274"/>
      <c r="HHI121"/>
      <c r="HHJ121"/>
      <c r="HHK121" s="137"/>
      <c r="HHL121" s="275"/>
      <c r="HHM121" s="272"/>
      <c r="HHN121" s="272"/>
      <c r="HHO121" s="273"/>
      <c r="HHP121" s="274"/>
      <c r="HHQ121" s="274"/>
      <c r="HHR121"/>
      <c r="HHS121"/>
      <c r="HHT121" s="137"/>
      <c r="HHU121" s="275"/>
      <c r="HHV121" s="272"/>
      <c r="HHW121" s="272"/>
      <c r="HHX121" s="273"/>
      <c r="HHY121" s="274"/>
      <c r="HHZ121" s="274"/>
      <c r="HIA121"/>
      <c r="HIB121"/>
      <c r="HIC121" s="137"/>
      <c r="HID121" s="275"/>
      <c r="HIE121" s="272"/>
      <c r="HIF121" s="272"/>
      <c r="HIG121" s="273"/>
      <c r="HIH121" s="274"/>
      <c r="HII121" s="274"/>
      <c r="HIJ121"/>
      <c r="HIK121"/>
      <c r="HIL121" s="137"/>
      <c r="HIM121" s="275"/>
      <c r="HIN121" s="272"/>
      <c r="HIO121" s="272"/>
      <c r="HIP121" s="273"/>
      <c r="HIQ121" s="274"/>
      <c r="HIR121" s="274"/>
      <c r="HIS121"/>
      <c r="HIT121"/>
      <c r="HIU121" s="137"/>
      <c r="HIV121" s="275"/>
      <c r="HIW121" s="272"/>
      <c r="HIX121" s="272"/>
      <c r="HIY121" s="273"/>
      <c r="HIZ121" s="274"/>
      <c r="HJA121" s="274"/>
      <c r="HJB121"/>
      <c r="HJC121"/>
      <c r="HJD121" s="137"/>
      <c r="HJE121" s="275"/>
      <c r="HJF121" s="272"/>
      <c r="HJG121" s="272"/>
      <c r="HJH121" s="273"/>
      <c r="HJI121" s="274"/>
      <c r="HJJ121" s="274"/>
      <c r="HJK121"/>
      <c r="HJL121"/>
      <c r="HJM121" s="137"/>
      <c r="HJN121" s="275"/>
      <c r="HJO121" s="272"/>
      <c r="HJP121" s="272"/>
      <c r="HJQ121" s="273"/>
      <c r="HJR121" s="274"/>
      <c r="HJS121" s="274"/>
      <c r="HJT121"/>
      <c r="HJU121"/>
      <c r="HJV121" s="137"/>
      <c r="HJW121" s="275"/>
      <c r="HJX121" s="272"/>
      <c r="HJY121" s="272"/>
      <c r="HJZ121" s="273"/>
      <c r="HKA121" s="274"/>
      <c r="HKB121" s="274"/>
      <c r="HKC121"/>
      <c r="HKD121"/>
      <c r="HKE121" s="137"/>
      <c r="HKF121" s="275"/>
      <c r="HKG121" s="272"/>
      <c r="HKH121" s="272"/>
      <c r="HKI121" s="273"/>
      <c r="HKJ121" s="274"/>
      <c r="HKK121" s="274"/>
      <c r="HKL121"/>
      <c r="HKM121"/>
      <c r="HKN121" s="137"/>
      <c r="HKO121" s="275"/>
      <c r="HKP121" s="272"/>
      <c r="HKQ121" s="272"/>
      <c r="HKR121" s="273"/>
      <c r="HKS121" s="274"/>
      <c r="HKT121" s="274"/>
      <c r="HKU121"/>
      <c r="HKV121"/>
      <c r="HKW121" s="137"/>
      <c r="HKX121" s="275"/>
      <c r="HKY121" s="272"/>
      <c r="HKZ121" s="272"/>
      <c r="HLA121" s="273"/>
      <c r="HLB121" s="274"/>
      <c r="HLC121" s="274"/>
      <c r="HLD121"/>
      <c r="HLE121"/>
      <c r="HLF121" s="137"/>
      <c r="HLG121" s="275"/>
      <c r="HLH121" s="272"/>
      <c r="HLI121" s="272"/>
      <c r="HLJ121" s="273"/>
      <c r="HLK121" s="274"/>
      <c r="HLL121" s="274"/>
      <c r="HLM121"/>
      <c r="HLN121"/>
      <c r="HLO121" s="137"/>
      <c r="HLP121" s="275"/>
      <c r="HLQ121" s="272"/>
      <c r="HLR121" s="272"/>
      <c r="HLS121" s="273"/>
      <c r="HLT121" s="274"/>
      <c r="HLU121" s="274"/>
      <c r="HLV121"/>
      <c r="HLW121"/>
      <c r="HLX121" s="137"/>
      <c r="HLY121" s="275"/>
      <c r="HLZ121" s="272"/>
      <c r="HMA121" s="272"/>
      <c r="HMB121" s="273"/>
      <c r="HMC121" s="274"/>
      <c r="HMD121" s="274"/>
      <c r="HME121"/>
      <c r="HMF121"/>
      <c r="HMG121" s="137"/>
      <c r="HMH121" s="275"/>
      <c r="HMI121" s="272"/>
      <c r="HMJ121" s="272"/>
      <c r="HMK121" s="273"/>
      <c r="HML121" s="274"/>
      <c r="HMM121" s="274"/>
      <c r="HMN121"/>
      <c r="HMO121"/>
      <c r="HMP121" s="137"/>
      <c r="HMQ121" s="275"/>
      <c r="HMR121" s="272"/>
      <c r="HMS121" s="272"/>
      <c r="HMT121" s="273"/>
      <c r="HMU121" s="274"/>
      <c r="HMV121" s="274"/>
      <c r="HMW121"/>
      <c r="HMX121"/>
      <c r="HMY121" s="137"/>
      <c r="HMZ121" s="275"/>
      <c r="HNA121" s="272"/>
      <c r="HNB121" s="272"/>
      <c r="HNC121" s="273"/>
      <c r="HND121" s="274"/>
      <c r="HNE121" s="274"/>
      <c r="HNF121"/>
      <c r="HNG121"/>
      <c r="HNH121" s="137"/>
      <c r="HNI121" s="275"/>
      <c r="HNJ121" s="272"/>
      <c r="HNK121" s="272"/>
      <c r="HNL121" s="273"/>
      <c r="HNM121" s="274"/>
      <c r="HNN121" s="274"/>
      <c r="HNO121"/>
      <c r="HNP121"/>
      <c r="HNQ121" s="137"/>
      <c r="HNR121" s="275"/>
      <c r="HNS121" s="272"/>
      <c r="HNT121" s="272"/>
      <c r="HNU121" s="273"/>
      <c r="HNV121" s="274"/>
      <c r="HNW121" s="274"/>
      <c r="HNX121"/>
      <c r="HNY121"/>
      <c r="HNZ121" s="137"/>
      <c r="HOA121" s="275"/>
      <c r="HOB121" s="272"/>
      <c r="HOC121" s="272"/>
      <c r="HOD121" s="273"/>
      <c r="HOE121" s="274"/>
      <c r="HOF121" s="274"/>
      <c r="HOG121"/>
      <c r="HOH121"/>
      <c r="HOI121" s="137"/>
      <c r="HOJ121" s="275"/>
      <c r="HOK121" s="272"/>
      <c r="HOL121" s="272"/>
      <c r="HOM121" s="273"/>
      <c r="HON121" s="274"/>
      <c r="HOO121" s="274"/>
      <c r="HOP121"/>
      <c r="HOQ121"/>
      <c r="HOR121" s="137"/>
      <c r="HOS121" s="275"/>
      <c r="HOT121" s="272"/>
      <c r="HOU121" s="272"/>
      <c r="HOV121" s="273"/>
      <c r="HOW121" s="274"/>
      <c r="HOX121" s="274"/>
      <c r="HOY121"/>
      <c r="HOZ121"/>
      <c r="HPA121" s="137"/>
      <c r="HPB121" s="275"/>
      <c r="HPC121" s="272"/>
      <c r="HPD121" s="272"/>
      <c r="HPE121" s="273"/>
      <c r="HPF121" s="274"/>
      <c r="HPG121" s="274"/>
      <c r="HPH121"/>
      <c r="HPI121"/>
      <c r="HPJ121" s="137"/>
      <c r="HPK121" s="275"/>
      <c r="HPL121" s="272"/>
      <c r="HPM121" s="272"/>
      <c r="HPN121" s="273"/>
      <c r="HPO121" s="274"/>
      <c r="HPP121" s="274"/>
      <c r="HPQ121"/>
      <c r="HPR121"/>
      <c r="HPS121" s="137"/>
      <c r="HPT121" s="275"/>
      <c r="HPU121" s="272"/>
      <c r="HPV121" s="272"/>
      <c r="HPW121" s="273"/>
      <c r="HPX121" s="274"/>
      <c r="HPY121" s="274"/>
      <c r="HPZ121"/>
      <c r="HQA121"/>
      <c r="HQB121" s="137"/>
      <c r="HQC121" s="275"/>
      <c r="HQD121" s="272"/>
      <c r="HQE121" s="272"/>
      <c r="HQF121" s="273"/>
      <c r="HQG121" s="274"/>
      <c r="HQH121" s="274"/>
      <c r="HQI121"/>
      <c r="HQJ121"/>
      <c r="HQK121" s="137"/>
      <c r="HQL121" s="275"/>
      <c r="HQM121" s="272"/>
      <c r="HQN121" s="272"/>
      <c r="HQO121" s="273"/>
      <c r="HQP121" s="274"/>
      <c r="HQQ121" s="274"/>
      <c r="HQR121"/>
      <c r="HQS121"/>
      <c r="HQT121" s="137"/>
      <c r="HQU121" s="275"/>
      <c r="HQV121" s="272"/>
      <c r="HQW121" s="272"/>
      <c r="HQX121" s="273"/>
      <c r="HQY121" s="274"/>
      <c r="HQZ121" s="274"/>
      <c r="HRA121"/>
      <c r="HRB121"/>
      <c r="HRC121" s="137"/>
      <c r="HRD121" s="275"/>
      <c r="HRE121" s="272"/>
      <c r="HRF121" s="272"/>
      <c r="HRG121" s="273"/>
      <c r="HRH121" s="274"/>
      <c r="HRI121" s="274"/>
      <c r="HRJ121"/>
      <c r="HRK121"/>
      <c r="HRL121" s="137"/>
      <c r="HRM121" s="275"/>
      <c r="HRN121" s="272"/>
      <c r="HRO121" s="272"/>
      <c r="HRP121" s="273"/>
      <c r="HRQ121" s="274"/>
      <c r="HRR121" s="274"/>
      <c r="HRS121"/>
      <c r="HRT121"/>
      <c r="HRU121" s="137"/>
      <c r="HRV121" s="275"/>
      <c r="HRW121" s="272"/>
      <c r="HRX121" s="272"/>
      <c r="HRY121" s="273"/>
      <c r="HRZ121" s="274"/>
      <c r="HSA121" s="274"/>
      <c r="HSB121"/>
      <c r="HSC121"/>
      <c r="HSD121" s="137"/>
      <c r="HSE121" s="275"/>
      <c r="HSF121" s="272"/>
      <c r="HSG121" s="272"/>
      <c r="HSH121" s="273"/>
      <c r="HSI121" s="274"/>
      <c r="HSJ121" s="274"/>
      <c r="HSK121"/>
      <c r="HSL121"/>
      <c r="HSM121" s="137"/>
      <c r="HSN121" s="275"/>
      <c r="HSO121" s="272"/>
      <c r="HSP121" s="272"/>
      <c r="HSQ121" s="273"/>
      <c r="HSR121" s="274"/>
      <c r="HSS121" s="274"/>
      <c r="HST121"/>
      <c r="HSU121"/>
      <c r="HSV121" s="137"/>
      <c r="HSW121" s="275"/>
      <c r="HSX121" s="272"/>
      <c r="HSY121" s="272"/>
      <c r="HSZ121" s="273"/>
      <c r="HTA121" s="274"/>
      <c r="HTB121" s="274"/>
      <c r="HTC121"/>
      <c r="HTD121"/>
      <c r="HTE121" s="137"/>
      <c r="HTF121" s="275"/>
      <c r="HTG121" s="272"/>
      <c r="HTH121" s="272"/>
      <c r="HTI121" s="273"/>
      <c r="HTJ121" s="274"/>
      <c r="HTK121" s="274"/>
      <c r="HTL121"/>
      <c r="HTM121"/>
      <c r="HTN121" s="137"/>
      <c r="HTO121" s="275"/>
      <c r="HTP121" s="272"/>
      <c r="HTQ121" s="272"/>
      <c r="HTR121" s="273"/>
      <c r="HTS121" s="274"/>
      <c r="HTT121" s="274"/>
      <c r="HTU121"/>
      <c r="HTV121"/>
      <c r="HTW121" s="137"/>
      <c r="HTX121" s="275"/>
      <c r="HTY121" s="272"/>
      <c r="HTZ121" s="272"/>
      <c r="HUA121" s="273"/>
      <c r="HUB121" s="274"/>
      <c r="HUC121" s="274"/>
      <c r="HUD121"/>
      <c r="HUE121"/>
      <c r="HUF121" s="137"/>
      <c r="HUG121" s="275"/>
      <c r="HUH121" s="272"/>
      <c r="HUI121" s="272"/>
      <c r="HUJ121" s="273"/>
      <c r="HUK121" s="274"/>
      <c r="HUL121" s="274"/>
      <c r="HUM121"/>
      <c r="HUN121"/>
      <c r="HUO121" s="137"/>
      <c r="HUP121" s="275"/>
      <c r="HUQ121" s="272"/>
      <c r="HUR121" s="272"/>
      <c r="HUS121" s="273"/>
      <c r="HUT121" s="274"/>
      <c r="HUU121" s="274"/>
      <c r="HUV121"/>
      <c r="HUW121"/>
      <c r="HUX121" s="137"/>
      <c r="HUY121" s="275"/>
      <c r="HUZ121" s="272"/>
      <c r="HVA121" s="272"/>
      <c r="HVB121" s="273"/>
      <c r="HVC121" s="274"/>
      <c r="HVD121" s="274"/>
      <c r="HVE121"/>
      <c r="HVF121"/>
      <c r="HVG121" s="137"/>
      <c r="HVH121" s="275"/>
      <c r="HVI121" s="272"/>
      <c r="HVJ121" s="272"/>
      <c r="HVK121" s="273"/>
      <c r="HVL121" s="274"/>
      <c r="HVM121" s="274"/>
      <c r="HVN121"/>
      <c r="HVO121"/>
      <c r="HVP121" s="137"/>
      <c r="HVQ121" s="275"/>
      <c r="HVR121" s="272"/>
      <c r="HVS121" s="272"/>
      <c r="HVT121" s="273"/>
      <c r="HVU121" s="274"/>
      <c r="HVV121" s="274"/>
      <c r="HVW121"/>
      <c r="HVX121"/>
      <c r="HVY121" s="137"/>
      <c r="HVZ121" s="275"/>
      <c r="HWA121" s="272"/>
      <c r="HWB121" s="272"/>
      <c r="HWC121" s="273"/>
      <c r="HWD121" s="274"/>
      <c r="HWE121" s="274"/>
      <c r="HWF121"/>
      <c r="HWG121"/>
      <c r="HWH121" s="137"/>
      <c r="HWI121" s="275"/>
      <c r="HWJ121" s="272"/>
      <c r="HWK121" s="272"/>
      <c r="HWL121" s="273"/>
      <c r="HWM121" s="274"/>
      <c r="HWN121" s="274"/>
      <c r="HWO121"/>
      <c r="HWP121"/>
      <c r="HWQ121" s="137"/>
      <c r="HWR121" s="275"/>
      <c r="HWS121" s="272"/>
      <c r="HWT121" s="272"/>
      <c r="HWU121" s="273"/>
      <c r="HWV121" s="274"/>
      <c r="HWW121" s="274"/>
      <c r="HWX121"/>
      <c r="HWY121"/>
      <c r="HWZ121" s="137"/>
      <c r="HXA121" s="275"/>
      <c r="HXB121" s="272"/>
      <c r="HXC121" s="272"/>
      <c r="HXD121" s="273"/>
      <c r="HXE121" s="274"/>
      <c r="HXF121" s="274"/>
      <c r="HXG121"/>
      <c r="HXH121"/>
      <c r="HXI121" s="137"/>
      <c r="HXJ121" s="275"/>
      <c r="HXK121" s="272"/>
      <c r="HXL121" s="272"/>
      <c r="HXM121" s="273"/>
      <c r="HXN121" s="274"/>
      <c r="HXO121" s="274"/>
      <c r="HXP121"/>
      <c r="HXQ121"/>
      <c r="HXR121" s="137"/>
      <c r="HXS121" s="275"/>
      <c r="HXT121" s="272"/>
      <c r="HXU121" s="272"/>
      <c r="HXV121" s="273"/>
      <c r="HXW121" s="274"/>
      <c r="HXX121" s="274"/>
      <c r="HXY121"/>
      <c r="HXZ121"/>
      <c r="HYA121" s="137"/>
      <c r="HYB121" s="275"/>
      <c r="HYC121" s="272"/>
      <c r="HYD121" s="272"/>
      <c r="HYE121" s="273"/>
      <c r="HYF121" s="274"/>
      <c r="HYG121" s="274"/>
      <c r="HYH121"/>
      <c r="HYI121"/>
      <c r="HYJ121" s="137"/>
      <c r="HYK121" s="275"/>
      <c r="HYL121" s="272"/>
      <c r="HYM121" s="272"/>
      <c r="HYN121" s="273"/>
      <c r="HYO121" s="274"/>
      <c r="HYP121" s="274"/>
      <c r="HYQ121"/>
      <c r="HYR121"/>
      <c r="HYS121" s="137"/>
      <c r="HYT121" s="275"/>
      <c r="HYU121" s="272"/>
      <c r="HYV121" s="272"/>
      <c r="HYW121" s="273"/>
      <c r="HYX121" s="274"/>
      <c r="HYY121" s="274"/>
      <c r="HYZ121"/>
      <c r="HZA121"/>
      <c r="HZB121" s="137"/>
      <c r="HZC121" s="275"/>
      <c r="HZD121" s="272"/>
      <c r="HZE121" s="272"/>
      <c r="HZF121" s="273"/>
      <c r="HZG121" s="274"/>
      <c r="HZH121" s="274"/>
      <c r="HZI121"/>
      <c r="HZJ121"/>
      <c r="HZK121" s="137"/>
      <c r="HZL121" s="275"/>
      <c r="HZM121" s="272"/>
      <c r="HZN121" s="272"/>
      <c r="HZO121" s="273"/>
      <c r="HZP121" s="274"/>
      <c r="HZQ121" s="274"/>
      <c r="HZR121"/>
      <c r="HZS121"/>
      <c r="HZT121" s="137"/>
      <c r="HZU121" s="275"/>
      <c r="HZV121" s="272"/>
      <c r="HZW121" s="272"/>
      <c r="HZX121" s="273"/>
      <c r="HZY121" s="274"/>
      <c r="HZZ121" s="274"/>
      <c r="IAA121"/>
      <c r="IAB121"/>
      <c r="IAC121" s="137"/>
      <c r="IAD121" s="275"/>
      <c r="IAE121" s="272"/>
      <c r="IAF121" s="272"/>
      <c r="IAG121" s="273"/>
      <c r="IAH121" s="274"/>
      <c r="IAI121" s="274"/>
      <c r="IAJ121"/>
      <c r="IAK121"/>
      <c r="IAL121" s="137"/>
      <c r="IAM121" s="275"/>
      <c r="IAN121" s="272"/>
      <c r="IAO121" s="272"/>
      <c r="IAP121" s="273"/>
      <c r="IAQ121" s="274"/>
      <c r="IAR121" s="274"/>
      <c r="IAS121"/>
      <c r="IAT121"/>
      <c r="IAU121" s="137"/>
      <c r="IAV121" s="275"/>
      <c r="IAW121" s="272"/>
      <c r="IAX121" s="272"/>
      <c r="IAY121" s="273"/>
      <c r="IAZ121" s="274"/>
      <c r="IBA121" s="274"/>
      <c r="IBB121"/>
      <c r="IBC121"/>
      <c r="IBD121" s="137"/>
      <c r="IBE121" s="275"/>
      <c r="IBF121" s="272"/>
      <c r="IBG121" s="272"/>
      <c r="IBH121" s="273"/>
      <c r="IBI121" s="274"/>
      <c r="IBJ121" s="274"/>
      <c r="IBK121"/>
      <c r="IBL121"/>
      <c r="IBM121" s="137"/>
      <c r="IBN121" s="275"/>
      <c r="IBO121" s="272"/>
      <c r="IBP121" s="272"/>
      <c r="IBQ121" s="273"/>
      <c r="IBR121" s="274"/>
      <c r="IBS121" s="274"/>
      <c r="IBT121"/>
      <c r="IBU121"/>
      <c r="IBV121" s="137"/>
      <c r="IBW121" s="275"/>
      <c r="IBX121" s="272"/>
      <c r="IBY121" s="272"/>
      <c r="IBZ121" s="273"/>
      <c r="ICA121" s="274"/>
      <c r="ICB121" s="274"/>
      <c r="ICC121"/>
      <c r="ICD121"/>
      <c r="ICE121" s="137"/>
      <c r="ICF121" s="275"/>
      <c r="ICG121" s="272"/>
      <c r="ICH121" s="272"/>
      <c r="ICI121" s="273"/>
      <c r="ICJ121" s="274"/>
      <c r="ICK121" s="274"/>
      <c r="ICL121"/>
      <c r="ICM121"/>
      <c r="ICN121" s="137"/>
      <c r="ICO121" s="275"/>
      <c r="ICP121" s="272"/>
      <c r="ICQ121" s="272"/>
      <c r="ICR121" s="273"/>
      <c r="ICS121" s="274"/>
      <c r="ICT121" s="274"/>
      <c r="ICU121"/>
      <c r="ICV121"/>
      <c r="ICW121" s="137"/>
      <c r="ICX121" s="275"/>
      <c r="ICY121" s="272"/>
      <c r="ICZ121" s="272"/>
      <c r="IDA121" s="273"/>
      <c r="IDB121" s="274"/>
      <c r="IDC121" s="274"/>
      <c r="IDD121"/>
      <c r="IDE121"/>
      <c r="IDF121" s="137"/>
      <c r="IDG121" s="275"/>
      <c r="IDH121" s="272"/>
      <c r="IDI121" s="272"/>
      <c r="IDJ121" s="273"/>
      <c r="IDK121" s="274"/>
      <c r="IDL121" s="274"/>
      <c r="IDM121"/>
      <c r="IDN121"/>
      <c r="IDO121" s="137"/>
      <c r="IDP121" s="275"/>
      <c r="IDQ121" s="272"/>
      <c r="IDR121" s="272"/>
      <c r="IDS121" s="273"/>
      <c r="IDT121" s="274"/>
      <c r="IDU121" s="274"/>
      <c r="IDV121"/>
      <c r="IDW121"/>
      <c r="IDX121" s="137"/>
      <c r="IDY121" s="275"/>
      <c r="IDZ121" s="272"/>
      <c r="IEA121" s="272"/>
      <c r="IEB121" s="273"/>
      <c r="IEC121" s="274"/>
      <c r="IED121" s="274"/>
      <c r="IEE121"/>
      <c r="IEF121"/>
      <c r="IEG121" s="137"/>
      <c r="IEH121" s="275"/>
      <c r="IEI121" s="272"/>
      <c r="IEJ121" s="272"/>
      <c r="IEK121" s="273"/>
      <c r="IEL121" s="274"/>
      <c r="IEM121" s="274"/>
      <c r="IEN121"/>
      <c r="IEO121"/>
      <c r="IEP121" s="137"/>
      <c r="IEQ121" s="275"/>
      <c r="IER121" s="272"/>
      <c r="IES121" s="272"/>
      <c r="IET121" s="273"/>
      <c r="IEU121" s="274"/>
      <c r="IEV121" s="274"/>
      <c r="IEW121"/>
      <c r="IEX121"/>
      <c r="IEY121" s="137"/>
      <c r="IEZ121" s="275"/>
      <c r="IFA121" s="272"/>
      <c r="IFB121" s="272"/>
      <c r="IFC121" s="273"/>
      <c r="IFD121" s="274"/>
      <c r="IFE121" s="274"/>
      <c r="IFF121"/>
      <c r="IFG121"/>
      <c r="IFH121" s="137"/>
      <c r="IFI121" s="275"/>
      <c r="IFJ121" s="272"/>
      <c r="IFK121" s="272"/>
      <c r="IFL121" s="273"/>
      <c r="IFM121" s="274"/>
      <c r="IFN121" s="274"/>
      <c r="IFO121"/>
      <c r="IFP121"/>
      <c r="IFQ121" s="137"/>
      <c r="IFR121" s="275"/>
      <c r="IFS121" s="272"/>
      <c r="IFT121" s="272"/>
      <c r="IFU121" s="273"/>
      <c r="IFV121" s="274"/>
      <c r="IFW121" s="274"/>
      <c r="IFX121"/>
      <c r="IFY121"/>
      <c r="IFZ121" s="137"/>
      <c r="IGA121" s="275"/>
      <c r="IGB121" s="272"/>
      <c r="IGC121" s="272"/>
      <c r="IGD121" s="273"/>
      <c r="IGE121" s="274"/>
      <c r="IGF121" s="274"/>
      <c r="IGG121"/>
      <c r="IGH121"/>
      <c r="IGI121" s="137"/>
      <c r="IGJ121" s="275"/>
      <c r="IGK121" s="272"/>
      <c r="IGL121" s="272"/>
      <c r="IGM121" s="273"/>
      <c r="IGN121" s="274"/>
      <c r="IGO121" s="274"/>
      <c r="IGP121"/>
      <c r="IGQ121"/>
      <c r="IGR121" s="137"/>
      <c r="IGS121" s="275"/>
      <c r="IGT121" s="272"/>
      <c r="IGU121" s="272"/>
      <c r="IGV121" s="273"/>
      <c r="IGW121" s="274"/>
      <c r="IGX121" s="274"/>
      <c r="IGY121"/>
      <c r="IGZ121"/>
      <c r="IHA121" s="137"/>
      <c r="IHB121" s="275"/>
      <c r="IHC121" s="272"/>
      <c r="IHD121" s="272"/>
      <c r="IHE121" s="273"/>
      <c r="IHF121" s="274"/>
      <c r="IHG121" s="274"/>
      <c r="IHH121"/>
      <c r="IHI121"/>
      <c r="IHJ121" s="137"/>
      <c r="IHK121" s="275"/>
      <c r="IHL121" s="272"/>
      <c r="IHM121" s="272"/>
      <c r="IHN121" s="273"/>
      <c r="IHO121" s="274"/>
      <c r="IHP121" s="274"/>
      <c r="IHQ121"/>
      <c r="IHR121"/>
      <c r="IHS121" s="137"/>
      <c r="IHT121" s="275"/>
      <c r="IHU121" s="272"/>
      <c r="IHV121" s="272"/>
      <c r="IHW121" s="273"/>
      <c r="IHX121" s="274"/>
      <c r="IHY121" s="274"/>
      <c r="IHZ121"/>
      <c r="IIA121"/>
      <c r="IIB121" s="137"/>
      <c r="IIC121" s="275"/>
      <c r="IID121" s="272"/>
      <c r="IIE121" s="272"/>
      <c r="IIF121" s="273"/>
      <c r="IIG121" s="274"/>
      <c r="IIH121" s="274"/>
      <c r="III121"/>
      <c r="IIJ121"/>
      <c r="IIK121" s="137"/>
      <c r="IIL121" s="275"/>
      <c r="IIM121" s="272"/>
      <c r="IIN121" s="272"/>
      <c r="IIO121" s="273"/>
      <c r="IIP121" s="274"/>
      <c r="IIQ121" s="274"/>
      <c r="IIR121"/>
      <c r="IIS121"/>
      <c r="IIT121" s="137"/>
      <c r="IIU121" s="275"/>
      <c r="IIV121" s="272"/>
      <c r="IIW121" s="272"/>
      <c r="IIX121" s="273"/>
      <c r="IIY121" s="274"/>
      <c r="IIZ121" s="274"/>
      <c r="IJA121"/>
      <c r="IJB121"/>
      <c r="IJC121" s="137"/>
      <c r="IJD121" s="275"/>
      <c r="IJE121" s="272"/>
      <c r="IJF121" s="272"/>
      <c r="IJG121" s="273"/>
      <c r="IJH121" s="274"/>
      <c r="IJI121" s="274"/>
      <c r="IJJ121"/>
      <c r="IJK121"/>
      <c r="IJL121" s="137"/>
      <c r="IJM121" s="275"/>
      <c r="IJN121" s="272"/>
      <c r="IJO121" s="272"/>
      <c r="IJP121" s="273"/>
      <c r="IJQ121" s="274"/>
      <c r="IJR121" s="274"/>
      <c r="IJS121"/>
      <c r="IJT121"/>
      <c r="IJU121" s="137"/>
      <c r="IJV121" s="275"/>
      <c r="IJW121" s="272"/>
      <c r="IJX121" s="272"/>
      <c r="IJY121" s="273"/>
      <c r="IJZ121" s="274"/>
      <c r="IKA121" s="274"/>
      <c r="IKB121"/>
      <c r="IKC121"/>
      <c r="IKD121" s="137"/>
      <c r="IKE121" s="275"/>
      <c r="IKF121" s="272"/>
      <c r="IKG121" s="272"/>
      <c r="IKH121" s="273"/>
      <c r="IKI121" s="274"/>
      <c r="IKJ121" s="274"/>
      <c r="IKK121"/>
      <c r="IKL121"/>
      <c r="IKM121" s="137"/>
      <c r="IKN121" s="275"/>
      <c r="IKO121" s="272"/>
      <c r="IKP121" s="272"/>
      <c r="IKQ121" s="273"/>
      <c r="IKR121" s="274"/>
      <c r="IKS121" s="274"/>
      <c r="IKT121"/>
      <c r="IKU121"/>
      <c r="IKV121" s="137"/>
      <c r="IKW121" s="275"/>
      <c r="IKX121" s="272"/>
      <c r="IKY121" s="272"/>
      <c r="IKZ121" s="273"/>
      <c r="ILA121" s="274"/>
      <c r="ILB121" s="274"/>
      <c r="ILC121"/>
      <c r="ILD121"/>
      <c r="ILE121" s="137"/>
      <c r="ILF121" s="275"/>
      <c r="ILG121" s="272"/>
      <c r="ILH121" s="272"/>
      <c r="ILI121" s="273"/>
      <c r="ILJ121" s="274"/>
      <c r="ILK121" s="274"/>
      <c r="ILL121"/>
      <c r="ILM121"/>
      <c r="ILN121" s="137"/>
      <c r="ILO121" s="275"/>
      <c r="ILP121" s="272"/>
      <c r="ILQ121" s="272"/>
      <c r="ILR121" s="273"/>
      <c r="ILS121" s="274"/>
      <c r="ILT121" s="274"/>
      <c r="ILU121"/>
      <c r="ILV121"/>
      <c r="ILW121" s="137"/>
      <c r="ILX121" s="275"/>
      <c r="ILY121" s="272"/>
      <c r="ILZ121" s="272"/>
      <c r="IMA121" s="273"/>
      <c r="IMB121" s="274"/>
      <c r="IMC121" s="274"/>
      <c r="IMD121"/>
      <c r="IME121"/>
      <c r="IMF121" s="137"/>
      <c r="IMG121" s="275"/>
      <c r="IMH121" s="272"/>
      <c r="IMI121" s="272"/>
      <c r="IMJ121" s="273"/>
      <c r="IMK121" s="274"/>
      <c r="IML121" s="274"/>
      <c r="IMM121"/>
      <c r="IMN121"/>
      <c r="IMO121" s="137"/>
      <c r="IMP121" s="275"/>
      <c r="IMQ121" s="272"/>
      <c r="IMR121" s="272"/>
      <c r="IMS121" s="273"/>
      <c r="IMT121" s="274"/>
      <c r="IMU121" s="274"/>
      <c r="IMV121"/>
      <c r="IMW121"/>
      <c r="IMX121" s="137"/>
      <c r="IMY121" s="275"/>
      <c r="IMZ121" s="272"/>
      <c r="INA121" s="272"/>
      <c r="INB121" s="273"/>
      <c r="INC121" s="274"/>
      <c r="IND121" s="274"/>
      <c r="INE121"/>
      <c r="INF121"/>
      <c r="ING121" s="137"/>
      <c r="INH121" s="275"/>
      <c r="INI121" s="272"/>
      <c r="INJ121" s="272"/>
      <c r="INK121" s="273"/>
      <c r="INL121" s="274"/>
      <c r="INM121" s="274"/>
      <c r="INN121"/>
      <c r="INO121"/>
      <c r="INP121" s="137"/>
      <c r="INQ121" s="275"/>
      <c r="INR121" s="272"/>
      <c r="INS121" s="272"/>
      <c r="INT121" s="273"/>
      <c r="INU121" s="274"/>
      <c r="INV121" s="274"/>
      <c r="INW121"/>
      <c r="INX121"/>
      <c r="INY121" s="137"/>
      <c r="INZ121" s="275"/>
      <c r="IOA121" s="272"/>
      <c r="IOB121" s="272"/>
      <c r="IOC121" s="273"/>
      <c r="IOD121" s="274"/>
      <c r="IOE121" s="274"/>
      <c r="IOF121"/>
      <c r="IOG121"/>
      <c r="IOH121" s="137"/>
      <c r="IOI121" s="275"/>
      <c r="IOJ121" s="272"/>
      <c r="IOK121" s="272"/>
      <c r="IOL121" s="273"/>
      <c r="IOM121" s="274"/>
      <c r="ION121" s="274"/>
      <c r="IOO121"/>
      <c r="IOP121"/>
      <c r="IOQ121" s="137"/>
      <c r="IOR121" s="275"/>
      <c r="IOS121" s="272"/>
      <c r="IOT121" s="272"/>
      <c r="IOU121" s="273"/>
      <c r="IOV121" s="274"/>
      <c r="IOW121" s="274"/>
      <c r="IOX121"/>
      <c r="IOY121"/>
      <c r="IOZ121" s="137"/>
      <c r="IPA121" s="275"/>
      <c r="IPB121" s="272"/>
      <c r="IPC121" s="272"/>
      <c r="IPD121" s="273"/>
      <c r="IPE121" s="274"/>
      <c r="IPF121" s="274"/>
      <c r="IPG121"/>
      <c r="IPH121"/>
      <c r="IPI121" s="137"/>
      <c r="IPJ121" s="275"/>
      <c r="IPK121" s="272"/>
      <c r="IPL121" s="272"/>
      <c r="IPM121" s="273"/>
      <c r="IPN121" s="274"/>
      <c r="IPO121" s="274"/>
      <c r="IPP121"/>
      <c r="IPQ121"/>
      <c r="IPR121" s="137"/>
      <c r="IPS121" s="275"/>
      <c r="IPT121" s="272"/>
      <c r="IPU121" s="272"/>
      <c r="IPV121" s="273"/>
      <c r="IPW121" s="274"/>
      <c r="IPX121" s="274"/>
      <c r="IPY121"/>
      <c r="IPZ121"/>
      <c r="IQA121" s="137"/>
      <c r="IQB121" s="275"/>
      <c r="IQC121" s="272"/>
      <c r="IQD121" s="272"/>
      <c r="IQE121" s="273"/>
      <c r="IQF121" s="274"/>
      <c r="IQG121" s="274"/>
      <c r="IQH121"/>
      <c r="IQI121"/>
      <c r="IQJ121" s="137"/>
      <c r="IQK121" s="275"/>
      <c r="IQL121" s="272"/>
      <c r="IQM121" s="272"/>
      <c r="IQN121" s="273"/>
      <c r="IQO121" s="274"/>
      <c r="IQP121" s="274"/>
      <c r="IQQ121"/>
      <c r="IQR121"/>
      <c r="IQS121" s="137"/>
      <c r="IQT121" s="275"/>
      <c r="IQU121" s="272"/>
      <c r="IQV121" s="272"/>
      <c r="IQW121" s="273"/>
      <c r="IQX121" s="274"/>
      <c r="IQY121" s="274"/>
      <c r="IQZ121"/>
      <c r="IRA121"/>
      <c r="IRB121" s="137"/>
      <c r="IRC121" s="275"/>
      <c r="IRD121" s="272"/>
      <c r="IRE121" s="272"/>
      <c r="IRF121" s="273"/>
      <c r="IRG121" s="274"/>
      <c r="IRH121" s="274"/>
      <c r="IRI121"/>
      <c r="IRJ121"/>
      <c r="IRK121" s="137"/>
      <c r="IRL121" s="275"/>
      <c r="IRM121" s="272"/>
      <c r="IRN121" s="272"/>
      <c r="IRO121" s="273"/>
      <c r="IRP121" s="274"/>
      <c r="IRQ121" s="274"/>
      <c r="IRR121"/>
      <c r="IRS121"/>
      <c r="IRT121" s="137"/>
      <c r="IRU121" s="275"/>
      <c r="IRV121" s="272"/>
      <c r="IRW121" s="272"/>
      <c r="IRX121" s="273"/>
      <c r="IRY121" s="274"/>
      <c r="IRZ121" s="274"/>
      <c r="ISA121"/>
      <c r="ISB121"/>
      <c r="ISC121" s="137"/>
      <c r="ISD121" s="275"/>
      <c r="ISE121" s="272"/>
      <c r="ISF121" s="272"/>
      <c r="ISG121" s="273"/>
      <c r="ISH121" s="274"/>
      <c r="ISI121" s="274"/>
      <c r="ISJ121"/>
      <c r="ISK121"/>
      <c r="ISL121" s="137"/>
      <c r="ISM121" s="275"/>
      <c r="ISN121" s="272"/>
      <c r="ISO121" s="272"/>
      <c r="ISP121" s="273"/>
      <c r="ISQ121" s="274"/>
      <c r="ISR121" s="274"/>
      <c r="ISS121"/>
      <c r="IST121"/>
      <c r="ISU121" s="137"/>
      <c r="ISV121" s="275"/>
      <c r="ISW121" s="272"/>
      <c r="ISX121" s="272"/>
      <c r="ISY121" s="273"/>
      <c r="ISZ121" s="274"/>
      <c r="ITA121" s="274"/>
      <c r="ITB121"/>
      <c r="ITC121"/>
      <c r="ITD121" s="137"/>
      <c r="ITE121" s="275"/>
      <c r="ITF121" s="272"/>
      <c r="ITG121" s="272"/>
      <c r="ITH121" s="273"/>
      <c r="ITI121" s="274"/>
      <c r="ITJ121" s="274"/>
      <c r="ITK121"/>
      <c r="ITL121"/>
      <c r="ITM121" s="137"/>
      <c r="ITN121" s="275"/>
      <c r="ITO121" s="272"/>
      <c r="ITP121" s="272"/>
      <c r="ITQ121" s="273"/>
      <c r="ITR121" s="274"/>
      <c r="ITS121" s="274"/>
      <c r="ITT121"/>
      <c r="ITU121"/>
      <c r="ITV121" s="137"/>
      <c r="ITW121" s="275"/>
      <c r="ITX121" s="272"/>
      <c r="ITY121" s="272"/>
      <c r="ITZ121" s="273"/>
      <c r="IUA121" s="274"/>
      <c r="IUB121" s="274"/>
      <c r="IUC121"/>
      <c r="IUD121"/>
      <c r="IUE121" s="137"/>
      <c r="IUF121" s="275"/>
      <c r="IUG121" s="272"/>
      <c r="IUH121" s="272"/>
      <c r="IUI121" s="273"/>
      <c r="IUJ121" s="274"/>
      <c r="IUK121" s="274"/>
      <c r="IUL121"/>
      <c r="IUM121"/>
      <c r="IUN121" s="137"/>
      <c r="IUO121" s="275"/>
      <c r="IUP121" s="272"/>
      <c r="IUQ121" s="272"/>
      <c r="IUR121" s="273"/>
      <c r="IUS121" s="274"/>
      <c r="IUT121" s="274"/>
      <c r="IUU121"/>
      <c r="IUV121"/>
      <c r="IUW121" s="137"/>
      <c r="IUX121" s="275"/>
      <c r="IUY121" s="272"/>
      <c r="IUZ121" s="272"/>
      <c r="IVA121" s="273"/>
      <c r="IVB121" s="274"/>
      <c r="IVC121" s="274"/>
      <c r="IVD121"/>
      <c r="IVE121"/>
      <c r="IVF121" s="137"/>
      <c r="IVG121" s="275"/>
      <c r="IVH121" s="272"/>
      <c r="IVI121" s="272"/>
      <c r="IVJ121" s="273"/>
      <c r="IVK121" s="274"/>
      <c r="IVL121" s="274"/>
      <c r="IVM121"/>
      <c r="IVN121"/>
      <c r="IVO121" s="137"/>
      <c r="IVP121" s="275"/>
      <c r="IVQ121" s="272"/>
      <c r="IVR121" s="272"/>
      <c r="IVS121" s="273"/>
      <c r="IVT121" s="274"/>
      <c r="IVU121" s="274"/>
      <c r="IVV121"/>
      <c r="IVW121"/>
      <c r="IVX121" s="137"/>
      <c r="IVY121" s="275"/>
      <c r="IVZ121" s="272"/>
      <c r="IWA121" s="272"/>
      <c r="IWB121" s="273"/>
      <c r="IWC121" s="274"/>
      <c r="IWD121" s="274"/>
      <c r="IWE121"/>
      <c r="IWF121"/>
      <c r="IWG121" s="137"/>
      <c r="IWH121" s="275"/>
      <c r="IWI121" s="272"/>
      <c r="IWJ121" s="272"/>
      <c r="IWK121" s="273"/>
      <c r="IWL121" s="274"/>
      <c r="IWM121" s="274"/>
      <c r="IWN121"/>
      <c r="IWO121"/>
      <c r="IWP121" s="137"/>
      <c r="IWQ121" s="275"/>
      <c r="IWR121" s="272"/>
      <c r="IWS121" s="272"/>
      <c r="IWT121" s="273"/>
      <c r="IWU121" s="274"/>
      <c r="IWV121" s="274"/>
      <c r="IWW121"/>
      <c r="IWX121"/>
      <c r="IWY121" s="137"/>
      <c r="IWZ121" s="275"/>
      <c r="IXA121" s="272"/>
      <c r="IXB121" s="272"/>
      <c r="IXC121" s="273"/>
      <c r="IXD121" s="274"/>
      <c r="IXE121" s="274"/>
      <c r="IXF121"/>
      <c r="IXG121"/>
      <c r="IXH121" s="137"/>
      <c r="IXI121" s="275"/>
      <c r="IXJ121" s="272"/>
      <c r="IXK121" s="272"/>
      <c r="IXL121" s="273"/>
      <c r="IXM121" s="274"/>
      <c r="IXN121" s="274"/>
      <c r="IXO121"/>
      <c r="IXP121"/>
      <c r="IXQ121" s="137"/>
      <c r="IXR121" s="275"/>
      <c r="IXS121" s="272"/>
      <c r="IXT121" s="272"/>
      <c r="IXU121" s="273"/>
      <c r="IXV121" s="274"/>
      <c r="IXW121" s="274"/>
      <c r="IXX121"/>
      <c r="IXY121"/>
      <c r="IXZ121" s="137"/>
      <c r="IYA121" s="275"/>
      <c r="IYB121" s="272"/>
      <c r="IYC121" s="272"/>
      <c r="IYD121" s="273"/>
      <c r="IYE121" s="274"/>
      <c r="IYF121" s="274"/>
      <c r="IYG121"/>
      <c r="IYH121"/>
      <c r="IYI121" s="137"/>
      <c r="IYJ121" s="275"/>
      <c r="IYK121" s="272"/>
      <c r="IYL121" s="272"/>
      <c r="IYM121" s="273"/>
      <c r="IYN121" s="274"/>
      <c r="IYO121" s="274"/>
      <c r="IYP121"/>
      <c r="IYQ121"/>
      <c r="IYR121" s="137"/>
      <c r="IYS121" s="275"/>
      <c r="IYT121" s="272"/>
      <c r="IYU121" s="272"/>
      <c r="IYV121" s="273"/>
      <c r="IYW121" s="274"/>
      <c r="IYX121" s="274"/>
      <c r="IYY121"/>
      <c r="IYZ121"/>
      <c r="IZA121" s="137"/>
      <c r="IZB121" s="275"/>
      <c r="IZC121" s="272"/>
      <c r="IZD121" s="272"/>
      <c r="IZE121" s="273"/>
      <c r="IZF121" s="274"/>
      <c r="IZG121" s="274"/>
      <c r="IZH121"/>
      <c r="IZI121"/>
      <c r="IZJ121" s="137"/>
      <c r="IZK121" s="275"/>
      <c r="IZL121" s="272"/>
      <c r="IZM121" s="272"/>
      <c r="IZN121" s="273"/>
      <c r="IZO121" s="274"/>
      <c r="IZP121" s="274"/>
      <c r="IZQ121"/>
      <c r="IZR121"/>
      <c r="IZS121" s="137"/>
      <c r="IZT121" s="275"/>
      <c r="IZU121" s="272"/>
      <c r="IZV121" s="272"/>
      <c r="IZW121" s="273"/>
      <c r="IZX121" s="274"/>
      <c r="IZY121" s="274"/>
      <c r="IZZ121"/>
      <c r="JAA121"/>
      <c r="JAB121" s="137"/>
      <c r="JAC121" s="275"/>
      <c r="JAD121" s="272"/>
      <c r="JAE121" s="272"/>
      <c r="JAF121" s="273"/>
      <c r="JAG121" s="274"/>
      <c r="JAH121" s="274"/>
      <c r="JAI121"/>
      <c r="JAJ121"/>
      <c r="JAK121" s="137"/>
      <c r="JAL121" s="275"/>
      <c r="JAM121" s="272"/>
      <c r="JAN121" s="272"/>
      <c r="JAO121" s="273"/>
      <c r="JAP121" s="274"/>
      <c r="JAQ121" s="274"/>
      <c r="JAR121"/>
      <c r="JAS121"/>
      <c r="JAT121" s="137"/>
      <c r="JAU121" s="275"/>
      <c r="JAV121" s="272"/>
      <c r="JAW121" s="272"/>
      <c r="JAX121" s="273"/>
      <c r="JAY121" s="274"/>
      <c r="JAZ121" s="274"/>
      <c r="JBA121"/>
      <c r="JBB121"/>
      <c r="JBC121" s="137"/>
      <c r="JBD121" s="275"/>
      <c r="JBE121" s="272"/>
      <c r="JBF121" s="272"/>
      <c r="JBG121" s="273"/>
      <c r="JBH121" s="274"/>
      <c r="JBI121" s="274"/>
      <c r="JBJ121"/>
      <c r="JBK121"/>
      <c r="JBL121" s="137"/>
      <c r="JBM121" s="275"/>
      <c r="JBN121" s="272"/>
      <c r="JBO121" s="272"/>
      <c r="JBP121" s="273"/>
      <c r="JBQ121" s="274"/>
      <c r="JBR121" s="274"/>
      <c r="JBS121"/>
      <c r="JBT121"/>
      <c r="JBU121" s="137"/>
      <c r="JBV121" s="275"/>
      <c r="JBW121" s="272"/>
      <c r="JBX121" s="272"/>
      <c r="JBY121" s="273"/>
      <c r="JBZ121" s="274"/>
      <c r="JCA121" s="274"/>
      <c r="JCB121"/>
      <c r="JCC121"/>
      <c r="JCD121" s="137"/>
      <c r="JCE121" s="275"/>
      <c r="JCF121" s="272"/>
      <c r="JCG121" s="272"/>
      <c r="JCH121" s="273"/>
      <c r="JCI121" s="274"/>
      <c r="JCJ121" s="274"/>
      <c r="JCK121"/>
      <c r="JCL121"/>
      <c r="JCM121" s="137"/>
      <c r="JCN121" s="275"/>
      <c r="JCO121" s="272"/>
      <c r="JCP121" s="272"/>
      <c r="JCQ121" s="273"/>
      <c r="JCR121" s="274"/>
      <c r="JCS121" s="274"/>
      <c r="JCT121"/>
      <c r="JCU121"/>
      <c r="JCV121" s="137"/>
      <c r="JCW121" s="275"/>
      <c r="JCX121" s="272"/>
      <c r="JCY121" s="272"/>
      <c r="JCZ121" s="273"/>
      <c r="JDA121" s="274"/>
      <c r="JDB121" s="274"/>
      <c r="JDC121"/>
      <c r="JDD121"/>
      <c r="JDE121" s="137"/>
      <c r="JDF121" s="275"/>
      <c r="JDG121" s="272"/>
      <c r="JDH121" s="272"/>
      <c r="JDI121" s="273"/>
      <c r="JDJ121" s="274"/>
      <c r="JDK121" s="274"/>
      <c r="JDL121"/>
      <c r="JDM121"/>
      <c r="JDN121" s="137"/>
      <c r="JDO121" s="275"/>
      <c r="JDP121" s="272"/>
      <c r="JDQ121" s="272"/>
      <c r="JDR121" s="273"/>
      <c r="JDS121" s="274"/>
      <c r="JDT121" s="274"/>
      <c r="JDU121"/>
      <c r="JDV121"/>
      <c r="JDW121" s="137"/>
      <c r="JDX121" s="275"/>
      <c r="JDY121" s="272"/>
      <c r="JDZ121" s="272"/>
      <c r="JEA121" s="273"/>
      <c r="JEB121" s="274"/>
      <c r="JEC121" s="274"/>
      <c r="JED121"/>
      <c r="JEE121"/>
      <c r="JEF121" s="137"/>
      <c r="JEG121" s="275"/>
      <c r="JEH121" s="272"/>
      <c r="JEI121" s="272"/>
      <c r="JEJ121" s="273"/>
      <c r="JEK121" s="274"/>
      <c r="JEL121" s="274"/>
      <c r="JEM121"/>
      <c r="JEN121"/>
      <c r="JEO121" s="137"/>
      <c r="JEP121" s="275"/>
      <c r="JEQ121" s="272"/>
      <c r="JER121" s="272"/>
      <c r="JES121" s="273"/>
      <c r="JET121" s="274"/>
      <c r="JEU121" s="274"/>
      <c r="JEV121"/>
      <c r="JEW121"/>
      <c r="JEX121" s="137"/>
      <c r="JEY121" s="275"/>
      <c r="JEZ121" s="272"/>
      <c r="JFA121" s="272"/>
      <c r="JFB121" s="273"/>
      <c r="JFC121" s="274"/>
      <c r="JFD121" s="274"/>
      <c r="JFE121"/>
      <c r="JFF121"/>
      <c r="JFG121" s="137"/>
      <c r="JFH121" s="275"/>
      <c r="JFI121" s="272"/>
      <c r="JFJ121" s="272"/>
      <c r="JFK121" s="273"/>
      <c r="JFL121" s="274"/>
      <c r="JFM121" s="274"/>
      <c r="JFN121"/>
      <c r="JFO121"/>
      <c r="JFP121" s="137"/>
      <c r="JFQ121" s="275"/>
      <c r="JFR121" s="272"/>
      <c r="JFS121" s="272"/>
      <c r="JFT121" s="273"/>
      <c r="JFU121" s="274"/>
      <c r="JFV121" s="274"/>
      <c r="JFW121"/>
      <c r="JFX121"/>
      <c r="JFY121" s="137"/>
      <c r="JFZ121" s="275"/>
      <c r="JGA121" s="272"/>
      <c r="JGB121" s="272"/>
      <c r="JGC121" s="273"/>
      <c r="JGD121" s="274"/>
      <c r="JGE121" s="274"/>
      <c r="JGF121"/>
      <c r="JGG121"/>
      <c r="JGH121" s="137"/>
      <c r="JGI121" s="275"/>
      <c r="JGJ121" s="272"/>
      <c r="JGK121" s="272"/>
      <c r="JGL121" s="273"/>
      <c r="JGM121" s="274"/>
      <c r="JGN121" s="274"/>
      <c r="JGO121"/>
      <c r="JGP121"/>
      <c r="JGQ121" s="137"/>
      <c r="JGR121" s="275"/>
      <c r="JGS121" s="272"/>
      <c r="JGT121" s="272"/>
      <c r="JGU121" s="273"/>
      <c r="JGV121" s="274"/>
      <c r="JGW121" s="274"/>
      <c r="JGX121"/>
      <c r="JGY121"/>
      <c r="JGZ121" s="137"/>
      <c r="JHA121" s="275"/>
      <c r="JHB121" s="272"/>
      <c r="JHC121" s="272"/>
      <c r="JHD121" s="273"/>
      <c r="JHE121" s="274"/>
      <c r="JHF121" s="274"/>
      <c r="JHG121"/>
      <c r="JHH121"/>
      <c r="JHI121" s="137"/>
      <c r="JHJ121" s="275"/>
      <c r="JHK121" s="272"/>
      <c r="JHL121" s="272"/>
      <c r="JHM121" s="273"/>
      <c r="JHN121" s="274"/>
      <c r="JHO121" s="274"/>
      <c r="JHP121"/>
      <c r="JHQ121"/>
      <c r="JHR121" s="137"/>
      <c r="JHS121" s="275"/>
      <c r="JHT121" s="272"/>
      <c r="JHU121" s="272"/>
      <c r="JHV121" s="273"/>
      <c r="JHW121" s="274"/>
      <c r="JHX121" s="274"/>
      <c r="JHY121"/>
      <c r="JHZ121"/>
      <c r="JIA121" s="137"/>
      <c r="JIB121" s="275"/>
      <c r="JIC121" s="272"/>
      <c r="JID121" s="272"/>
      <c r="JIE121" s="273"/>
      <c r="JIF121" s="274"/>
      <c r="JIG121" s="274"/>
      <c r="JIH121"/>
      <c r="JII121"/>
      <c r="JIJ121" s="137"/>
      <c r="JIK121" s="275"/>
      <c r="JIL121" s="272"/>
      <c r="JIM121" s="272"/>
      <c r="JIN121" s="273"/>
      <c r="JIO121" s="274"/>
      <c r="JIP121" s="274"/>
      <c r="JIQ121"/>
      <c r="JIR121"/>
      <c r="JIS121" s="137"/>
      <c r="JIT121" s="275"/>
      <c r="JIU121" s="272"/>
      <c r="JIV121" s="272"/>
      <c r="JIW121" s="273"/>
      <c r="JIX121" s="274"/>
      <c r="JIY121" s="274"/>
      <c r="JIZ121"/>
      <c r="JJA121"/>
      <c r="JJB121" s="137"/>
      <c r="JJC121" s="275"/>
      <c r="JJD121" s="272"/>
      <c r="JJE121" s="272"/>
      <c r="JJF121" s="273"/>
      <c r="JJG121" s="274"/>
      <c r="JJH121" s="274"/>
      <c r="JJI121"/>
      <c r="JJJ121"/>
      <c r="JJK121" s="137"/>
      <c r="JJL121" s="275"/>
      <c r="JJM121" s="272"/>
      <c r="JJN121" s="272"/>
      <c r="JJO121" s="273"/>
      <c r="JJP121" s="274"/>
      <c r="JJQ121" s="274"/>
      <c r="JJR121"/>
      <c r="JJS121"/>
      <c r="JJT121" s="137"/>
      <c r="JJU121" s="275"/>
      <c r="JJV121" s="272"/>
      <c r="JJW121" s="272"/>
      <c r="JJX121" s="273"/>
      <c r="JJY121" s="274"/>
      <c r="JJZ121" s="274"/>
      <c r="JKA121"/>
      <c r="JKB121"/>
      <c r="JKC121" s="137"/>
      <c r="JKD121" s="275"/>
      <c r="JKE121" s="272"/>
      <c r="JKF121" s="272"/>
      <c r="JKG121" s="273"/>
      <c r="JKH121" s="274"/>
      <c r="JKI121" s="274"/>
      <c r="JKJ121"/>
      <c r="JKK121"/>
      <c r="JKL121" s="137"/>
      <c r="JKM121" s="275"/>
      <c r="JKN121" s="272"/>
      <c r="JKO121" s="272"/>
      <c r="JKP121" s="273"/>
      <c r="JKQ121" s="274"/>
      <c r="JKR121" s="274"/>
      <c r="JKS121"/>
      <c r="JKT121"/>
      <c r="JKU121" s="137"/>
      <c r="JKV121" s="275"/>
      <c r="JKW121" s="272"/>
      <c r="JKX121" s="272"/>
      <c r="JKY121" s="273"/>
      <c r="JKZ121" s="274"/>
      <c r="JLA121" s="274"/>
      <c r="JLB121"/>
      <c r="JLC121"/>
      <c r="JLD121" s="137"/>
      <c r="JLE121" s="275"/>
      <c r="JLF121" s="272"/>
      <c r="JLG121" s="272"/>
      <c r="JLH121" s="273"/>
      <c r="JLI121" s="274"/>
      <c r="JLJ121" s="274"/>
      <c r="JLK121"/>
      <c r="JLL121"/>
      <c r="JLM121" s="137"/>
      <c r="JLN121" s="275"/>
      <c r="JLO121" s="272"/>
      <c r="JLP121" s="272"/>
      <c r="JLQ121" s="273"/>
      <c r="JLR121" s="274"/>
      <c r="JLS121" s="274"/>
      <c r="JLT121"/>
      <c r="JLU121"/>
      <c r="JLV121" s="137"/>
      <c r="JLW121" s="275"/>
      <c r="JLX121" s="272"/>
      <c r="JLY121" s="272"/>
      <c r="JLZ121" s="273"/>
      <c r="JMA121" s="274"/>
      <c r="JMB121" s="274"/>
      <c r="JMC121"/>
      <c r="JMD121"/>
      <c r="JME121" s="137"/>
      <c r="JMF121" s="275"/>
      <c r="JMG121" s="272"/>
      <c r="JMH121" s="272"/>
      <c r="JMI121" s="273"/>
      <c r="JMJ121" s="274"/>
      <c r="JMK121" s="274"/>
      <c r="JML121"/>
      <c r="JMM121"/>
      <c r="JMN121" s="137"/>
      <c r="JMO121" s="275"/>
      <c r="JMP121" s="272"/>
      <c r="JMQ121" s="272"/>
      <c r="JMR121" s="273"/>
      <c r="JMS121" s="274"/>
      <c r="JMT121" s="274"/>
      <c r="JMU121"/>
      <c r="JMV121"/>
      <c r="JMW121" s="137"/>
      <c r="JMX121" s="275"/>
      <c r="JMY121" s="272"/>
      <c r="JMZ121" s="272"/>
      <c r="JNA121" s="273"/>
      <c r="JNB121" s="274"/>
      <c r="JNC121" s="274"/>
      <c r="JND121"/>
      <c r="JNE121"/>
      <c r="JNF121" s="137"/>
      <c r="JNG121" s="275"/>
      <c r="JNH121" s="272"/>
      <c r="JNI121" s="272"/>
      <c r="JNJ121" s="273"/>
      <c r="JNK121" s="274"/>
      <c r="JNL121" s="274"/>
      <c r="JNM121"/>
      <c r="JNN121"/>
      <c r="JNO121" s="137"/>
      <c r="JNP121" s="275"/>
      <c r="JNQ121" s="272"/>
      <c r="JNR121" s="272"/>
      <c r="JNS121" s="273"/>
      <c r="JNT121" s="274"/>
      <c r="JNU121" s="274"/>
      <c r="JNV121"/>
      <c r="JNW121"/>
      <c r="JNX121" s="137"/>
      <c r="JNY121" s="275"/>
      <c r="JNZ121" s="272"/>
      <c r="JOA121" s="272"/>
      <c r="JOB121" s="273"/>
      <c r="JOC121" s="274"/>
      <c r="JOD121" s="274"/>
      <c r="JOE121"/>
      <c r="JOF121"/>
      <c r="JOG121" s="137"/>
      <c r="JOH121" s="275"/>
      <c r="JOI121" s="272"/>
      <c r="JOJ121" s="272"/>
      <c r="JOK121" s="273"/>
      <c r="JOL121" s="274"/>
      <c r="JOM121" s="274"/>
      <c r="JON121"/>
      <c r="JOO121"/>
      <c r="JOP121" s="137"/>
      <c r="JOQ121" s="275"/>
      <c r="JOR121" s="272"/>
      <c r="JOS121" s="272"/>
      <c r="JOT121" s="273"/>
      <c r="JOU121" s="274"/>
      <c r="JOV121" s="274"/>
      <c r="JOW121"/>
      <c r="JOX121"/>
      <c r="JOY121" s="137"/>
      <c r="JOZ121" s="275"/>
      <c r="JPA121" s="272"/>
      <c r="JPB121" s="272"/>
      <c r="JPC121" s="273"/>
      <c r="JPD121" s="274"/>
      <c r="JPE121" s="274"/>
      <c r="JPF121"/>
      <c r="JPG121"/>
      <c r="JPH121" s="137"/>
      <c r="JPI121" s="275"/>
      <c r="JPJ121" s="272"/>
      <c r="JPK121" s="272"/>
      <c r="JPL121" s="273"/>
      <c r="JPM121" s="274"/>
      <c r="JPN121" s="274"/>
      <c r="JPO121"/>
      <c r="JPP121"/>
      <c r="JPQ121" s="137"/>
      <c r="JPR121" s="275"/>
      <c r="JPS121" s="272"/>
      <c r="JPT121" s="272"/>
      <c r="JPU121" s="273"/>
      <c r="JPV121" s="274"/>
      <c r="JPW121" s="274"/>
      <c r="JPX121"/>
      <c r="JPY121"/>
      <c r="JPZ121" s="137"/>
      <c r="JQA121" s="275"/>
      <c r="JQB121" s="272"/>
      <c r="JQC121" s="272"/>
      <c r="JQD121" s="273"/>
      <c r="JQE121" s="274"/>
      <c r="JQF121" s="274"/>
      <c r="JQG121"/>
      <c r="JQH121"/>
      <c r="JQI121" s="137"/>
      <c r="JQJ121" s="275"/>
      <c r="JQK121" s="272"/>
      <c r="JQL121" s="272"/>
      <c r="JQM121" s="273"/>
      <c r="JQN121" s="274"/>
      <c r="JQO121" s="274"/>
      <c r="JQP121"/>
      <c r="JQQ121"/>
      <c r="JQR121" s="137"/>
      <c r="JQS121" s="275"/>
      <c r="JQT121" s="272"/>
      <c r="JQU121" s="272"/>
      <c r="JQV121" s="273"/>
      <c r="JQW121" s="274"/>
      <c r="JQX121" s="274"/>
      <c r="JQY121"/>
      <c r="JQZ121"/>
      <c r="JRA121" s="137"/>
      <c r="JRB121" s="275"/>
      <c r="JRC121" s="272"/>
      <c r="JRD121" s="272"/>
      <c r="JRE121" s="273"/>
      <c r="JRF121" s="274"/>
      <c r="JRG121" s="274"/>
      <c r="JRH121"/>
      <c r="JRI121"/>
      <c r="JRJ121" s="137"/>
      <c r="JRK121" s="275"/>
      <c r="JRL121" s="272"/>
      <c r="JRM121" s="272"/>
      <c r="JRN121" s="273"/>
      <c r="JRO121" s="274"/>
      <c r="JRP121" s="274"/>
      <c r="JRQ121"/>
      <c r="JRR121"/>
      <c r="JRS121" s="137"/>
      <c r="JRT121" s="275"/>
      <c r="JRU121" s="272"/>
      <c r="JRV121" s="272"/>
      <c r="JRW121" s="273"/>
      <c r="JRX121" s="274"/>
      <c r="JRY121" s="274"/>
      <c r="JRZ121"/>
      <c r="JSA121"/>
      <c r="JSB121" s="137"/>
      <c r="JSC121" s="275"/>
      <c r="JSD121" s="272"/>
      <c r="JSE121" s="272"/>
      <c r="JSF121" s="273"/>
      <c r="JSG121" s="274"/>
      <c r="JSH121" s="274"/>
      <c r="JSI121"/>
      <c r="JSJ121"/>
      <c r="JSK121" s="137"/>
      <c r="JSL121" s="275"/>
      <c r="JSM121" s="272"/>
      <c r="JSN121" s="272"/>
      <c r="JSO121" s="273"/>
      <c r="JSP121" s="274"/>
      <c r="JSQ121" s="274"/>
      <c r="JSR121"/>
      <c r="JSS121"/>
      <c r="JST121" s="137"/>
      <c r="JSU121" s="275"/>
      <c r="JSV121" s="272"/>
      <c r="JSW121" s="272"/>
      <c r="JSX121" s="273"/>
      <c r="JSY121" s="274"/>
      <c r="JSZ121" s="274"/>
      <c r="JTA121"/>
      <c r="JTB121"/>
      <c r="JTC121" s="137"/>
      <c r="JTD121" s="275"/>
      <c r="JTE121" s="272"/>
      <c r="JTF121" s="272"/>
      <c r="JTG121" s="273"/>
      <c r="JTH121" s="274"/>
      <c r="JTI121" s="274"/>
      <c r="JTJ121"/>
      <c r="JTK121"/>
      <c r="JTL121" s="137"/>
      <c r="JTM121" s="275"/>
      <c r="JTN121" s="272"/>
      <c r="JTO121" s="272"/>
      <c r="JTP121" s="273"/>
      <c r="JTQ121" s="274"/>
      <c r="JTR121" s="274"/>
      <c r="JTS121"/>
      <c r="JTT121"/>
      <c r="JTU121" s="137"/>
      <c r="JTV121" s="275"/>
      <c r="JTW121" s="272"/>
      <c r="JTX121" s="272"/>
      <c r="JTY121" s="273"/>
      <c r="JTZ121" s="274"/>
      <c r="JUA121" s="274"/>
      <c r="JUB121"/>
      <c r="JUC121"/>
      <c r="JUD121" s="137"/>
      <c r="JUE121" s="275"/>
      <c r="JUF121" s="272"/>
      <c r="JUG121" s="272"/>
      <c r="JUH121" s="273"/>
      <c r="JUI121" s="274"/>
      <c r="JUJ121" s="274"/>
      <c r="JUK121"/>
      <c r="JUL121"/>
      <c r="JUM121" s="137"/>
      <c r="JUN121" s="275"/>
      <c r="JUO121" s="272"/>
      <c r="JUP121" s="272"/>
      <c r="JUQ121" s="273"/>
      <c r="JUR121" s="274"/>
      <c r="JUS121" s="274"/>
      <c r="JUT121"/>
      <c r="JUU121"/>
      <c r="JUV121" s="137"/>
      <c r="JUW121" s="275"/>
      <c r="JUX121" s="272"/>
      <c r="JUY121" s="272"/>
      <c r="JUZ121" s="273"/>
      <c r="JVA121" s="274"/>
      <c r="JVB121" s="274"/>
      <c r="JVC121"/>
      <c r="JVD121"/>
      <c r="JVE121" s="137"/>
      <c r="JVF121" s="275"/>
      <c r="JVG121" s="272"/>
      <c r="JVH121" s="272"/>
      <c r="JVI121" s="273"/>
      <c r="JVJ121" s="274"/>
      <c r="JVK121" s="274"/>
      <c r="JVL121"/>
      <c r="JVM121"/>
      <c r="JVN121" s="137"/>
      <c r="JVO121" s="275"/>
      <c r="JVP121" s="272"/>
      <c r="JVQ121" s="272"/>
      <c r="JVR121" s="273"/>
      <c r="JVS121" s="274"/>
      <c r="JVT121" s="274"/>
      <c r="JVU121"/>
      <c r="JVV121"/>
      <c r="JVW121" s="137"/>
      <c r="JVX121" s="275"/>
      <c r="JVY121" s="272"/>
      <c r="JVZ121" s="272"/>
      <c r="JWA121" s="273"/>
      <c r="JWB121" s="274"/>
      <c r="JWC121" s="274"/>
      <c r="JWD121"/>
      <c r="JWE121"/>
      <c r="JWF121" s="137"/>
      <c r="JWG121" s="275"/>
      <c r="JWH121" s="272"/>
      <c r="JWI121" s="272"/>
      <c r="JWJ121" s="273"/>
      <c r="JWK121" s="274"/>
      <c r="JWL121" s="274"/>
      <c r="JWM121"/>
      <c r="JWN121"/>
      <c r="JWO121" s="137"/>
      <c r="JWP121" s="275"/>
      <c r="JWQ121" s="272"/>
      <c r="JWR121" s="272"/>
      <c r="JWS121" s="273"/>
      <c r="JWT121" s="274"/>
      <c r="JWU121" s="274"/>
      <c r="JWV121"/>
      <c r="JWW121"/>
      <c r="JWX121" s="137"/>
      <c r="JWY121" s="275"/>
      <c r="JWZ121" s="272"/>
      <c r="JXA121" s="272"/>
      <c r="JXB121" s="273"/>
      <c r="JXC121" s="274"/>
      <c r="JXD121" s="274"/>
      <c r="JXE121"/>
      <c r="JXF121"/>
      <c r="JXG121" s="137"/>
      <c r="JXH121" s="275"/>
      <c r="JXI121" s="272"/>
      <c r="JXJ121" s="272"/>
      <c r="JXK121" s="273"/>
      <c r="JXL121" s="274"/>
      <c r="JXM121" s="274"/>
      <c r="JXN121"/>
      <c r="JXO121"/>
      <c r="JXP121" s="137"/>
      <c r="JXQ121" s="275"/>
      <c r="JXR121" s="272"/>
      <c r="JXS121" s="272"/>
      <c r="JXT121" s="273"/>
      <c r="JXU121" s="274"/>
      <c r="JXV121" s="274"/>
      <c r="JXW121"/>
      <c r="JXX121"/>
      <c r="JXY121" s="137"/>
      <c r="JXZ121" s="275"/>
      <c r="JYA121" s="272"/>
      <c r="JYB121" s="272"/>
      <c r="JYC121" s="273"/>
      <c r="JYD121" s="274"/>
      <c r="JYE121" s="274"/>
      <c r="JYF121"/>
      <c r="JYG121"/>
      <c r="JYH121" s="137"/>
      <c r="JYI121" s="275"/>
      <c r="JYJ121" s="272"/>
      <c r="JYK121" s="272"/>
      <c r="JYL121" s="273"/>
      <c r="JYM121" s="274"/>
      <c r="JYN121" s="274"/>
      <c r="JYO121"/>
      <c r="JYP121"/>
      <c r="JYQ121" s="137"/>
      <c r="JYR121" s="275"/>
      <c r="JYS121" s="272"/>
      <c r="JYT121" s="272"/>
      <c r="JYU121" s="273"/>
      <c r="JYV121" s="274"/>
      <c r="JYW121" s="274"/>
      <c r="JYX121"/>
      <c r="JYY121"/>
      <c r="JYZ121" s="137"/>
      <c r="JZA121" s="275"/>
      <c r="JZB121" s="272"/>
      <c r="JZC121" s="272"/>
      <c r="JZD121" s="273"/>
      <c r="JZE121" s="274"/>
      <c r="JZF121" s="274"/>
      <c r="JZG121"/>
      <c r="JZH121"/>
      <c r="JZI121" s="137"/>
      <c r="JZJ121" s="275"/>
      <c r="JZK121" s="272"/>
      <c r="JZL121" s="272"/>
      <c r="JZM121" s="273"/>
      <c r="JZN121" s="274"/>
      <c r="JZO121" s="274"/>
      <c r="JZP121"/>
      <c r="JZQ121"/>
      <c r="JZR121" s="137"/>
      <c r="JZS121" s="275"/>
      <c r="JZT121" s="272"/>
      <c r="JZU121" s="272"/>
      <c r="JZV121" s="273"/>
      <c r="JZW121" s="274"/>
      <c r="JZX121" s="274"/>
      <c r="JZY121"/>
      <c r="JZZ121"/>
      <c r="KAA121" s="137"/>
      <c r="KAB121" s="275"/>
      <c r="KAC121" s="272"/>
      <c r="KAD121" s="272"/>
      <c r="KAE121" s="273"/>
      <c r="KAF121" s="274"/>
      <c r="KAG121" s="274"/>
      <c r="KAH121"/>
      <c r="KAI121"/>
      <c r="KAJ121" s="137"/>
      <c r="KAK121" s="275"/>
      <c r="KAL121" s="272"/>
      <c r="KAM121" s="272"/>
      <c r="KAN121" s="273"/>
      <c r="KAO121" s="274"/>
      <c r="KAP121" s="274"/>
      <c r="KAQ121"/>
      <c r="KAR121"/>
      <c r="KAS121" s="137"/>
      <c r="KAT121" s="275"/>
      <c r="KAU121" s="272"/>
      <c r="KAV121" s="272"/>
      <c r="KAW121" s="273"/>
      <c r="KAX121" s="274"/>
      <c r="KAY121" s="274"/>
      <c r="KAZ121"/>
      <c r="KBA121"/>
      <c r="KBB121" s="137"/>
      <c r="KBC121" s="275"/>
      <c r="KBD121" s="272"/>
      <c r="KBE121" s="272"/>
      <c r="KBF121" s="273"/>
      <c r="KBG121" s="274"/>
      <c r="KBH121" s="274"/>
      <c r="KBI121"/>
      <c r="KBJ121"/>
      <c r="KBK121" s="137"/>
      <c r="KBL121" s="275"/>
      <c r="KBM121" s="272"/>
      <c r="KBN121" s="272"/>
      <c r="KBO121" s="273"/>
      <c r="KBP121" s="274"/>
      <c r="KBQ121" s="274"/>
      <c r="KBR121"/>
      <c r="KBS121"/>
      <c r="KBT121" s="137"/>
      <c r="KBU121" s="275"/>
      <c r="KBV121" s="272"/>
      <c r="KBW121" s="272"/>
      <c r="KBX121" s="273"/>
      <c r="KBY121" s="274"/>
      <c r="KBZ121" s="274"/>
      <c r="KCA121"/>
      <c r="KCB121"/>
      <c r="KCC121" s="137"/>
      <c r="KCD121" s="275"/>
      <c r="KCE121" s="272"/>
      <c r="KCF121" s="272"/>
      <c r="KCG121" s="273"/>
      <c r="KCH121" s="274"/>
      <c r="KCI121" s="274"/>
      <c r="KCJ121"/>
      <c r="KCK121"/>
      <c r="KCL121" s="137"/>
      <c r="KCM121" s="275"/>
      <c r="KCN121" s="272"/>
      <c r="KCO121" s="272"/>
      <c r="KCP121" s="273"/>
      <c r="KCQ121" s="274"/>
      <c r="KCR121" s="274"/>
      <c r="KCS121"/>
      <c r="KCT121"/>
      <c r="KCU121" s="137"/>
      <c r="KCV121" s="275"/>
      <c r="KCW121" s="272"/>
      <c r="KCX121" s="272"/>
      <c r="KCY121" s="273"/>
      <c r="KCZ121" s="274"/>
      <c r="KDA121" s="274"/>
      <c r="KDB121"/>
      <c r="KDC121"/>
      <c r="KDD121" s="137"/>
      <c r="KDE121" s="275"/>
      <c r="KDF121" s="272"/>
      <c r="KDG121" s="272"/>
      <c r="KDH121" s="273"/>
      <c r="KDI121" s="274"/>
      <c r="KDJ121" s="274"/>
      <c r="KDK121"/>
      <c r="KDL121"/>
      <c r="KDM121" s="137"/>
      <c r="KDN121" s="275"/>
      <c r="KDO121" s="272"/>
      <c r="KDP121" s="272"/>
      <c r="KDQ121" s="273"/>
      <c r="KDR121" s="274"/>
      <c r="KDS121" s="274"/>
      <c r="KDT121"/>
      <c r="KDU121"/>
      <c r="KDV121" s="137"/>
      <c r="KDW121" s="275"/>
      <c r="KDX121" s="272"/>
      <c r="KDY121" s="272"/>
      <c r="KDZ121" s="273"/>
      <c r="KEA121" s="274"/>
      <c r="KEB121" s="274"/>
      <c r="KEC121"/>
      <c r="KED121"/>
      <c r="KEE121" s="137"/>
      <c r="KEF121" s="275"/>
      <c r="KEG121" s="272"/>
      <c r="KEH121" s="272"/>
      <c r="KEI121" s="273"/>
      <c r="KEJ121" s="274"/>
      <c r="KEK121" s="274"/>
      <c r="KEL121"/>
      <c r="KEM121"/>
      <c r="KEN121" s="137"/>
      <c r="KEO121" s="275"/>
      <c r="KEP121" s="272"/>
      <c r="KEQ121" s="272"/>
      <c r="KER121" s="273"/>
      <c r="KES121" s="274"/>
      <c r="KET121" s="274"/>
      <c r="KEU121"/>
      <c r="KEV121"/>
      <c r="KEW121" s="137"/>
      <c r="KEX121" s="275"/>
      <c r="KEY121" s="272"/>
      <c r="KEZ121" s="272"/>
      <c r="KFA121" s="273"/>
      <c r="KFB121" s="274"/>
      <c r="KFC121" s="274"/>
      <c r="KFD121"/>
      <c r="KFE121"/>
      <c r="KFF121" s="137"/>
      <c r="KFG121" s="275"/>
      <c r="KFH121" s="272"/>
      <c r="KFI121" s="272"/>
      <c r="KFJ121" s="273"/>
      <c r="KFK121" s="274"/>
      <c r="KFL121" s="274"/>
      <c r="KFM121"/>
      <c r="KFN121"/>
      <c r="KFO121" s="137"/>
      <c r="KFP121" s="275"/>
      <c r="KFQ121" s="272"/>
      <c r="KFR121" s="272"/>
      <c r="KFS121" s="273"/>
      <c r="KFT121" s="274"/>
      <c r="KFU121" s="274"/>
      <c r="KFV121"/>
      <c r="KFW121"/>
      <c r="KFX121" s="137"/>
      <c r="KFY121" s="275"/>
      <c r="KFZ121" s="272"/>
      <c r="KGA121" s="272"/>
      <c r="KGB121" s="273"/>
      <c r="KGC121" s="274"/>
      <c r="KGD121" s="274"/>
      <c r="KGE121"/>
      <c r="KGF121"/>
      <c r="KGG121" s="137"/>
      <c r="KGH121" s="275"/>
      <c r="KGI121" s="272"/>
      <c r="KGJ121" s="272"/>
      <c r="KGK121" s="273"/>
      <c r="KGL121" s="274"/>
      <c r="KGM121" s="274"/>
      <c r="KGN121"/>
      <c r="KGO121"/>
      <c r="KGP121" s="137"/>
      <c r="KGQ121" s="275"/>
      <c r="KGR121" s="272"/>
      <c r="KGS121" s="272"/>
      <c r="KGT121" s="273"/>
      <c r="KGU121" s="274"/>
      <c r="KGV121" s="274"/>
      <c r="KGW121"/>
      <c r="KGX121"/>
      <c r="KGY121" s="137"/>
      <c r="KGZ121" s="275"/>
      <c r="KHA121" s="272"/>
      <c r="KHB121" s="272"/>
      <c r="KHC121" s="273"/>
      <c r="KHD121" s="274"/>
      <c r="KHE121" s="274"/>
      <c r="KHF121"/>
      <c r="KHG121"/>
      <c r="KHH121" s="137"/>
      <c r="KHI121" s="275"/>
      <c r="KHJ121" s="272"/>
      <c r="KHK121" s="272"/>
      <c r="KHL121" s="273"/>
      <c r="KHM121" s="274"/>
      <c r="KHN121" s="274"/>
      <c r="KHO121"/>
      <c r="KHP121"/>
      <c r="KHQ121" s="137"/>
      <c r="KHR121" s="275"/>
      <c r="KHS121" s="272"/>
      <c r="KHT121" s="272"/>
      <c r="KHU121" s="273"/>
      <c r="KHV121" s="274"/>
      <c r="KHW121" s="274"/>
      <c r="KHX121"/>
      <c r="KHY121"/>
      <c r="KHZ121" s="137"/>
      <c r="KIA121" s="275"/>
      <c r="KIB121" s="272"/>
      <c r="KIC121" s="272"/>
      <c r="KID121" s="273"/>
      <c r="KIE121" s="274"/>
      <c r="KIF121" s="274"/>
      <c r="KIG121"/>
      <c r="KIH121"/>
      <c r="KII121" s="137"/>
      <c r="KIJ121" s="275"/>
      <c r="KIK121" s="272"/>
      <c r="KIL121" s="272"/>
      <c r="KIM121" s="273"/>
      <c r="KIN121" s="274"/>
      <c r="KIO121" s="274"/>
      <c r="KIP121"/>
      <c r="KIQ121"/>
      <c r="KIR121" s="137"/>
      <c r="KIS121" s="275"/>
      <c r="KIT121" s="272"/>
      <c r="KIU121" s="272"/>
      <c r="KIV121" s="273"/>
      <c r="KIW121" s="274"/>
      <c r="KIX121" s="274"/>
      <c r="KIY121"/>
      <c r="KIZ121"/>
      <c r="KJA121" s="137"/>
      <c r="KJB121" s="275"/>
      <c r="KJC121" s="272"/>
      <c r="KJD121" s="272"/>
      <c r="KJE121" s="273"/>
      <c r="KJF121" s="274"/>
      <c r="KJG121" s="274"/>
      <c r="KJH121"/>
      <c r="KJI121"/>
      <c r="KJJ121" s="137"/>
      <c r="KJK121" s="275"/>
      <c r="KJL121" s="272"/>
      <c r="KJM121" s="272"/>
      <c r="KJN121" s="273"/>
      <c r="KJO121" s="274"/>
      <c r="KJP121" s="274"/>
      <c r="KJQ121"/>
      <c r="KJR121"/>
      <c r="KJS121" s="137"/>
      <c r="KJT121" s="275"/>
      <c r="KJU121" s="272"/>
      <c r="KJV121" s="272"/>
      <c r="KJW121" s="273"/>
      <c r="KJX121" s="274"/>
      <c r="KJY121" s="274"/>
      <c r="KJZ121"/>
      <c r="KKA121"/>
      <c r="KKB121" s="137"/>
      <c r="KKC121" s="275"/>
      <c r="KKD121" s="272"/>
      <c r="KKE121" s="272"/>
      <c r="KKF121" s="273"/>
      <c r="KKG121" s="274"/>
      <c r="KKH121" s="274"/>
      <c r="KKI121"/>
      <c r="KKJ121"/>
      <c r="KKK121" s="137"/>
      <c r="KKL121" s="275"/>
      <c r="KKM121" s="272"/>
      <c r="KKN121" s="272"/>
      <c r="KKO121" s="273"/>
      <c r="KKP121" s="274"/>
      <c r="KKQ121" s="274"/>
      <c r="KKR121"/>
      <c r="KKS121"/>
      <c r="KKT121" s="137"/>
      <c r="KKU121" s="275"/>
      <c r="KKV121" s="272"/>
      <c r="KKW121" s="272"/>
      <c r="KKX121" s="273"/>
      <c r="KKY121" s="274"/>
      <c r="KKZ121" s="274"/>
      <c r="KLA121"/>
      <c r="KLB121"/>
      <c r="KLC121" s="137"/>
      <c r="KLD121" s="275"/>
      <c r="KLE121" s="272"/>
      <c r="KLF121" s="272"/>
      <c r="KLG121" s="273"/>
      <c r="KLH121" s="274"/>
      <c r="KLI121" s="274"/>
      <c r="KLJ121"/>
      <c r="KLK121"/>
      <c r="KLL121" s="137"/>
      <c r="KLM121" s="275"/>
      <c r="KLN121" s="272"/>
      <c r="KLO121" s="272"/>
      <c r="KLP121" s="273"/>
      <c r="KLQ121" s="274"/>
      <c r="KLR121" s="274"/>
      <c r="KLS121"/>
      <c r="KLT121"/>
      <c r="KLU121" s="137"/>
      <c r="KLV121" s="275"/>
      <c r="KLW121" s="272"/>
      <c r="KLX121" s="272"/>
      <c r="KLY121" s="273"/>
      <c r="KLZ121" s="274"/>
      <c r="KMA121" s="274"/>
      <c r="KMB121"/>
      <c r="KMC121"/>
      <c r="KMD121" s="137"/>
      <c r="KME121" s="275"/>
      <c r="KMF121" s="272"/>
      <c r="KMG121" s="272"/>
      <c r="KMH121" s="273"/>
      <c r="KMI121" s="274"/>
      <c r="KMJ121" s="274"/>
      <c r="KMK121"/>
      <c r="KML121"/>
      <c r="KMM121" s="137"/>
      <c r="KMN121" s="275"/>
      <c r="KMO121" s="272"/>
      <c r="KMP121" s="272"/>
      <c r="KMQ121" s="273"/>
      <c r="KMR121" s="274"/>
      <c r="KMS121" s="274"/>
      <c r="KMT121"/>
      <c r="KMU121"/>
      <c r="KMV121" s="137"/>
      <c r="KMW121" s="275"/>
      <c r="KMX121" s="272"/>
      <c r="KMY121" s="272"/>
      <c r="KMZ121" s="273"/>
      <c r="KNA121" s="274"/>
      <c r="KNB121" s="274"/>
      <c r="KNC121"/>
      <c r="KND121"/>
      <c r="KNE121" s="137"/>
      <c r="KNF121" s="275"/>
      <c r="KNG121" s="272"/>
      <c r="KNH121" s="272"/>
      <c r="KNI121" s="273"/>
      <c r="KNJ121" s="274"/>
      <c r="KNK121" s="274"/>
      <c r="KNL121"/>
      <c r="KNM121"/>
      <c r="KNN121" s="137"/>
      <c r="KNO121" s="275"/>
      <c r="KNP121" s="272"/>
      <c r="KNQ121" s="272"/>
      <c r="KNR121" s="273"/>
      <c r="KNS121" s="274"/>
      <c r="KNT121" s="274"/>
      <c r="KNU121"/>
      <c r="KNV121"/>
      <c r="KNW121" s="137"/>
      <c r="KNX121" s="275"/>
      <c r="KNY121" s="272"/>
      <c r="KNZ121" s="272"/>
      <c r="KOA121" s="273"/>
      <c r="KOB121" s="274"/>
      <c r="KOC121" s="274"/>
      <c r="KOD121"/>
      <c r="KOE121"/>
      <c r="KOF121" s="137"/>
      <c r="KOG121" s="275"/>
      <c r="KOH121" s="272"/>
      <c r="KOI121" s="272"/>
      <c r="KOJ121" s="273"/>
      <c r="KOK121" s="274"/>
      <c r="KOL121" s="274"/>
      <c r="KOM121"/>
      <c r="KON121"/>
      <c r="KOO121" s="137"/>
      <c r="KOP121" s="275"/>
      <c r="KOQ121" s="272"/>
      <c r="KOR121" s="272"/>
      <c r="KOS121" s="273"/>
      <c r="KOT121" s="274"/>
      <c r="KOU121" s="274"/>
      <c r="KOV121"/>
      <c r="KOW121"/>
      <c r="KOX121" s="137"/>
      <c r="KOY121" s="275"/>
      <c r="KOZ121" s="272"/>
      <c r="KPA121" s="272"/>
      <c r="KPB121" s="273"/>
      <c r="KPC121" s="274"/>
      <c r="KPD121" s="274"/>
      <c r="KPE121"/>
      <c r="KPF121"/>
      <c r="KPG121" s="137"/>
      <c r="KPH121" s="275"/>
      <c r="KPI121" s="272"/>
      <c r="KPJ121" s="272"/>
      <c r="KPK121" s="273"/>
      <c r="KPL121" s="274"/>
      <c r="KPM121" s="274"/>
      <c r="KPN121"/>
      <c r="KPO121"/>
      <c r="KPP121" s="137"/>
      <c r="KPQ121" s="275"/>
      <c r="KPR121" s="272"/>
      <c r="KPS121" s="272"/>
      <c r="KPT121" s="273"/>
      <c r="KPU121" s="274"/>
      <c r="KPV121" s="274"/>
      <c r="KPW121"/>
      <c r="KPX121"/>
      <c r="KPY121" s="137"/>
      <c r="KPZ121" s="275"/>
      <c r="KQA121" s="272"/>
      <c r="KQB121" s="272"/>
      <c r="KQC121" s="273"/>
      <c r="KQD121" s="274"/>
      <c r="KQE121" s="274"/>
      <c r="KQF121"/>
      <c r="KQG121"/>
      <c r="KQH121" s="137"/>
      <c r="KQI121" s="275"/>
      <c r="KQJ121" s="272"/>
      <c r="KQK121" s="272"/>
      <c r="KQL121" s="273"/>
      <c r="KQM121" s="274"/>
      <c r="KQN121" s="274"/>
      <c r="KQO121"/>
      <c r="KQP121"/>
      <c r="KQQ121" s="137"/>
      <c r="KQR121" s="275"/>
      <c r="KQS121" s="272"/>
      <c r="KQT121" s="272"/>
      <c r="KQU121" s="273"/>
      <c r="KQV121" s="274"/>
      <c r="KQW121" s="274"/>
      <c r="KQX121"/>
      <c r="KQY121"/>
      <c r="KQZ121" s="137"/>
      <c r="KRA121" s="275"/>
      <c r="KRB121" s="272"/>
      <c r="KRC121" s="272"/>
      <c r="KRD121" s="273"/>
      <c r="KRE121" s="274"/>
      <c r="KRF121" s="274"/>
      <c r="KRG121"/>
      <c r="KRH121"/>
      <c r="KRI121" s="137"/>
      <c r="KRJ121" s="275"/>
      <c r="KRK121" s="272"/>
      <c r="KRL121" s="272"/>
      <c r="KRM121" s="273"/>
      <c r="KRN121" s="274"/>
      <c r="KRO121" s="274"/>
      <c r="KRP121"/>
      <c r="KRQ121"/>
      <c r="KRR121" s="137"/>
      <c r="KRS121" s="275"/>
      <c r="KRT121" s="272"/>
      <c r="KRU121" s="272"/>
      <c r="KRV121" s="273"/>
      <c r="KRW121" s="274"/>
      <c r="KRX121" s="274"/>
      <c r="KRY121"/>
      <c r="KRZ121"/>
      <c r="KSA121" s="137"/>
      <c r="KSB121" s="275"/>
      <c r="KSC121" s="272"/>
      <c r="KSD121" s="272"/>
      <c r="KSE121" s="273"/>
      <c r="KSF121" s="274"/>
      <c r="KSG121" s="274"/>
      <c r="KSH121"/>
      <c r="KSI121"/>
      <c r="KSJ121" s="137"/>
      <c r="KSK121" s="275"/>
      <c r="KSL121" s="272"/>
      <c r="KSM121" s="272"/>
      <c r="KSN121" s="273"/>
      <c r="KSO121" s="274"/>
      <c r="KSP121" s="274"/>
      <c r="KSQ121"/>
      <c r="KSR121"/>
      <c r="KSS121" s="137"/>
      <c r="KST121" s="275"/>
      <c r="KSU121" s="272"/>
      <c r="KSV121" s="272"/>
      <c r="KSW121" s="273"/>
      <c r="KSX121" s="274"/>
      <c r="KSY121" s="274"/>
      <c r="KSZ121"/>
      <c r="KTA121"/>
      <c r="KTB121" s="137"/>
      <c r="KTC121" s="275"/>
      <c r="KTD121" s="272"/>
      <c r="KTE121" s="272"/>
      <c r="KTF121" s="273"/>
      <c r="KTG121" s="274"/>
      <c r="KTH121" s="274"/>
      <c r="KTI121"/>
      <c r="KTJ121"/>
      <c r="KTK121" s="137"/>
      <c r="KTL121" s="275"/>
      <c r="KTM121" s="272"/>
      <c r="KTN121" s="272"/>
      <c r="KTO121" s="273"/>
      <c r="KTP121" s="274"/>
      <c r="KTQ121" s="274"/>
      <c r="KTR121"/>
      <c r="KTS121"/>
      <c r="KTT121" s="137"/>
      <c r="KTU121" s="275"/>
      <c r="KTV121" s="272"/>
      <c r="KTW121" s="272"/>
      <c r="KTX121" s="273"/>
      <c r="KTY121" s="274"/>
      <c r="KTZ121" s="274"/>
      <c r="KUA121"/>
      <c r="KUB121"/>
      <c r="KUC121" s="137"/>
      <c r="KUD121" s="275"/>
      <c r="KUE121" s="272"/>
      <c r="KUF121" s="272"/>
      <c r="KUG121" s="273"/>
      <c r="KUH121" s="274"/>
      <c r="KUI121" s="274"/>
      <c r="KUJ121"/>
      <c r="KUK121"/>
      <c r="KUL121" s="137"/>
      <c r="KUM121" s="275"/>
      <c r="KUN121" s="272"/>
      <c r="KUO121" s="272"/>
      <c r="KUP121" s="273"/>
      <c r="KUQ121" s="274"/>
      <c r="KUR121" s="274"/>
      <c r="KUS121"/>
      <c r="KUT121"/>
      <c r="KUU121" s="137"/>
      <c r="KUV121" s="275"/>
      <c r="KUW121" s="272"/>
      <c r="KUX121" s="272"/>
      <c r="KUY121" s="273"/>
      <c r="KUZ121" s="274"/>
      <c r="KVA121" s="274"/>
      <c r="KVB121"/>
      <c r="KVC121"/>
      <c r="KVD121" s="137"/>
      <c r="KVE121" s="275"/>
      <c r="KVF121" s="272"/>
      <c r="KVG121" s="272"/>
      <c r="KVH121" s="273"/>
      <c r="KVI121" s="274"/>
      <c r="KVJ121" s="274"/>
      <c r="KVK121"/>
      <c r="KVL121"/>
      <c r="KVM121" s="137"/>
      <c r="KVN121" s="275"/>
      <c r="KVO121" s="272"/>
      <c r="KVP121" s="272"/>
      <c r="KVQ121" s="273"/>
      <c r="KVR121" s="274"/>
      <c r="KVS121" s="274"/>
      <c r="KVT121"/>
      <c r="KVU121"/>
      <c r="KVV121" s="137"/>
      <c r="KVW121" s="275"/>
      <c r="KVX121" s="272"/>
      <c r="KVY121" s="272"/>
      <c r="KVZ121" s="273"/>
      <c r="KWA121" s="274"/>
      <c r="KWB121" s="274"/>
      <c r="KWC121"/>
      <c r="KWD121"/>
      <c r="KWE121" s="137"/>
      <c r="KWF121" s="275"/>
      <c r="KWG121" s="272"/>
      <c r="KWH121" s="272"/>
      <c r="KWI121" s="273"/>
      <c r="KWJ121" s="274"/>
      <c r="KWK121" s="274"/>
      <c r="KWL121"/>
      <c r="KWM121"/>
      <c r="KWN121" s="137"/>
      <c r="KWO121" s="275"/>
      <c r="KWP121" s="272"/>
      <c r="KWQ121" s="272"/>
      <c r="KWR121" s="273"/>
      <c r="KWS121" s="274"/>
      <c r="KWT121" s="274"/>
      <c r="KWU121"/>
      <c r="KWV121"/>
      <c r="KWW121" s="137"/>
      <c r="KWX121" s="275"/>
      <c r="KWY121" s="272"/>
      <c r="KWZ121" s="272"/>
      <c r="KXA121" s="273"/>
      <c r="KXB121" s="274"/>
      <c r="KXC121" s="274"/>
      <c r="KXD121"/>
      <c r="KXE121"/>
      <c r="KXF121" s="137"/>
      <c r="KXG121" s="275"/>
      <c r="KXH121" s="272"/>
      <c r="KXI121" s="272"/>
      <c r="KXJ121" s="273"/>
      <c r="KXK121" s="274"/>
      <c r="KXL121" s="274"/>
      <c r="KXM121"/>
      <c r="KXN121"/>
      <c r="KXO121" s="137"/>
      <c r="KXP121" s="275"/>
      <c r="KXQ121" s="272"/>
      <c r="KXR121" s="272"/>
      <c r="KXS121" s="273"/>
      <c r="KXT121" s="274"/>
      <c r="KXU121" s="274"/>
      <c r="KXV121"/>
      <c r="KXW121"/>
      <c r="KXX121" s="137"/>
      <c r="KXY121" s="275"/>
      <c r="KXZ121" s="272"/>
      <c r="KYA121" s="272"/>
      <c r="KYB121" s="273"/>
      <c r="KYC121" s="274"/>
      <c r="KYD121" s="274"/>
      <c r="KYE121"/>
      <c r="KYF121"/>
      <c r="KYG121" s="137"/>
      <c r="KYH121" s="275"/>
      <c r="KYI121" s="272"/>
      <c r="KYJ121" s="272"/>
      <c r="KYK121" s="273"/>
      <c r="KYL121" s="274"/>
      <c r="KYM121" s="274"/>
      <c r="KYN121"/>
      <c r="KYO121"/>
      <c r="KYP121" s="137"/>
      <c r="KYQ121" s="275"/>
      <c r="KYR121" s="272"/>
      <c r="KYS121" s="272"/>
      <c r="KYT121" s="273"/>
      <c r="KYU121" s="274"/>
      <c r="KYV121" s="274"/>
      <c r="KYW121"/>
      <c r="KYX121"/>
      <c r="KYY121" s="137"/>
      <c r="KYZ121" s="275"/>
      <c r="KZA121" s="272"/>
      <c r="KZB121" s="272"/>
      <c r="KZC121" s="273"/>
      <c r="KZD121" s="274"/>
      <c r="KZE121" s="274"/>
      <c r="KZF121"/>
      <c r="KZG121"/>
      <c r="KZH121" s="137"/>
      <c r="KZI121" s="275"/>
      <c r="KZJ121" s="272"/>
      <c r="KZK121" s="272"/>
      <c r="KZL121" s="273"/>
      <c r="KZM121" s="274"/>
      <c r="KZN121" s="274"/>
      <c r="KZO121"/>
      <c r="KZP121"/>
      <c r="KZQ121" s="137"/>
      <c r="KZR121" s="275"/>
      <c r="KZS121" s="272"/>
      <c r="KZT121" s="272"/>
      <c r="KZU121" s="273"/>
      <c r="KZV121" s="274"/>
      <c r="KZW121" s="274"/>
      <c r="KZX121"/>
      <c r="KZY121"/>
      <c r="KZZ121" s="137"/>
      <c r="LAA121" s="275"/>
      <c r="LAB121" s="272"/>
      <c r="LAC121" s="272"/>
      <c r="LAD121" s="273"/>
      <c r="LAE121" s="274"/>
      <c r="LAF121" s="274"/>
      <c r="LAG121"/>
      <c r="LAH121"/>
      <c r="LAI121" s="137"/>
      <c r="LAJ121" s="275"/>
      <c r="LAK121" s="272"/>
      <c r="LAL121" s="272"/>
      <c r="LAM121" s="273"/>
      <c r="LAN121" s="274"/>
      <c r="LAO121" s="274"/>
      <c r="LAP121"/>
      <c r="LAQ121"/>
      <c r="LAR121" s="137"/>
      <c r="LAS121" s="275"/>
      <c r="LAT121" s="272"/>
      <c r="LAU121" s="272"/>
      <c r="LAV121" s="273"/>
      <c r="LAW121" s="274"/>
      <c r="LAX121" s="274"/>
      <c r="LAY121"/>
      <c r="LAZ121"/>
      <c r="LBA121" s="137"/>
      <c r="LBB121" s="275"/>
      <c r="LBC121" s="272"/>
      <c r="LBD121" s="272"/>
      <c r="LBE121" s="273"/>
      <c r="LBF121" s="274"/>
      <c r="LBG121" s="274"/>
      <c r="LBH121"/>
      <c r="LBI121"/>
      <c r="LBJ121" s="137"/>
      <c r="LBK121" s="275"/>
      <c r="LBL121" s="272"/>
      <c r="LBM121" s="272"/>
      <c r="LBN121" s="273"/>
      <c r="LBO121" s="274"/>
      <c r="LBP121" s="274"/>
      <c r="LBQ121"/>
      <c r="LBR121"/>
      <c r="LBS121" s="137"/>
      <c r="LBT121" s="275"/>
      <c r="LBU121" s="272"/>
      <c r="LBV121" s="272"/>
      <c r="LBW121" s="273"/>
      <c r="LBX121" s="274"/>
      <c r="LBY121" s="274"/>
      <c r="LBZ121"/>
      <c r="LCA121"/>
      <c r="LCB121" s="137"/>
      <c r="LCC121" s="275"/>
      <c r="LCD121" s="272"/>
      <c r="LCE121" s="272"/>
      <c r="LCF121" s="273"/>
      <c r="LCG121" s="274"/>
      <c r="LCH121" s="274"/>
      <c r="LCI121"/>
      <c r="LCJ121"/>
      <c r="LCK121" s="137"/>
      <c r="LCL121" s="275"/>
      <c r="LCM121" s="272"/>
      <c r="LCN121" s="272"/>
      <c r="LCO121" s="273"/>
      <c r="LCP121" s="274"/>
      <c r="LCQ121" s="274"/>
      <c r="LCR121"/>
      <c r="LCS121"/>
      <c r="LCT121" s="137"/>
      <c r="LCU121" s="275"/>
      <c r="LCV121" s="272"/>
      <c r="LCW121" s="272"/>
      <c r="LCX121" s="273"/>
      <c r="LCY121" s="274"/>
      <c r="LCZ121" s="274"/>
      <c r="LDA121"/>
      <c r="LDB121"/>
      <c r="LDC121" s="137"/>
      <c r="LDD121" s="275"/>
      <c r="LDE121" s="272"/>
      <c r="LDF121" s="272"/>
      <c r="LDG121" s="273"/>
      <c r="LDH121" s="274"/>
      <c r="LDI121" s="274"/>
      <c r="LDJ121"/>
      <c r="LDK121"/>
      <c r="LDL121" s="137"/>
      <c r="LDM121" s="275"/>
      <c r="LDN121" s="272"/>
      <c r="LDO121" s="272"/>
      <c r="LDP121" s="273"/>
      <c r="LDQ121" s="274"/>
      <c r="LDR121" s="274"/>
      <c r="LDS121"/>
      <c r="LDT121"/>
      <c r="LDU121" s="137"/>
      <c r="LDV121" s="275"/>
      <c r="LDW121" s="272"/>
      <c r="LDX121" s="272"/>
      <c r="LDY121" s="273"/>
      <c r="LDZ121" s="274"/>
      <c r="LEA121" s="274"/>
      <c r="LEB121"/>
      <c r="LEC121"/>
      <c r="LED121" s="137"/>
      <c r="LEE121" s="275"/>
      <c r="LEF121" s="272"/>
      <c r="LEG121" s="272"/>
      <c r="LEH121" s="273"/>
      <c r="LEI121" s="274"/>
      <c r="LEJ121" s="274"/>
      <c r="LEK121"/>
      <c r="LEL121"/>
      <c r="LEM121" s="137"/>
      <c r="LEN121" s="275"/>
      <c r="LEO121" s="272"/>
      <c r="LEP121" s="272"/>
      <c r="LEQ121" s="273"/>
      <c r="LER121" s="274"/>
      <c r="LES121" s="274"/>
      <c r="LET121"/>
      <c r="LEU121"/>
      <c r="LEV121" s="137"/>
      <c r="LEW121" s="275"/>
      <c r="LEX121" s="272"/>
      <c r="LEY121" s="272"/>
      <c r="LEZ121" s="273"/>
      <c r="LFA121" s="274"/>
      <c r="LFB121" s="274"/>
      <c r="LFC121"/>
      <c r="LFD121"/>
      <c r="LFE121" s="137"/>
      <c r="LFF121" s="275"/>
      <c r="LFG121" s="272"/>
      <c r="LFH121" s="272"/>
      <c r="LFI121" s="273"/>
      <c r="LFJ121" s="274"/>
      <c r="LFK121" s="274"/>
      <c r="LFL121"/>
      <c r="LFM121"/>
      <c r="LFN121" s="137"/>
      <c r="LFO121" s="275"/>
      <c r="LFP121" s="272"/>
      <c r="LFQ121" s="272"/>
      <c r="LFR121" s="273"/>
      <c r="LFS121" s="274"/>
      <c r="LFT121" s="274"/>
      <c r="LFU121"/>
      <c r="LFV121"/>
      <c r="LFW121" s="137"/>
      <c r="LFX121" s="275"/>
      <c r="LFY121" s="272"/>
      <c r="LFZ121" s="272"/>
      <c r="LGA121" s="273"/>
      <c r="LGB121" s="274"/>
      <c r="LGC121" s="274"/>
      <c r="LGD121"/>
      <c r="LGE121"/>
      <c r="LGF121" s="137"/>
      <c r="LGG121" s="275"/>
      <c r="LGH121" s="272"/>
      <c r="LGI121" s="272"/>
      <c r="LGJ121" s="273"/>
      <c r="LGK121" s="274"/>
      <c r="LGL121" s="274"/>
      <c r="LGM121"/>
      <c r="LGN121"/>
      <c r="LGO121" s="137"/>
      <c r="LGP121" s="275"/>
      <c r="LGQ121" s="272"/>
      <c r="LGR121" s="272"/>
      <c r="LGS121" s="273"/>
      <c r="LGT121" s="274"/>
      <c r="LGU121" s="274"/>
      <c r="LGV121"/>
      <c r="LGW121"/>
      <c r="LGX121" s="137"/>
      <c r="LGY121" s="275"/>
      <c r="LGZ121" s="272"/>
      <c r="LHA121" s="272"/>
      <c r="LHB121" s="273"/>
      <c r="LHC121" s="274"/>
      <c r="LHD121" s="274"/>
      <c r="LHE121"/>
      <c r="LHF121"/>
      <c r="LHG121" s="137"/>
      <c r="LHH121" s="275"/>
      <c r="LHI121" s="272"/>
      <c r="LHJ121" s="272"/>
      <c r="LHK121" s="273"/>
      <c r="LHL121" s="274"/>
      <c r="LHM121" s="274"/>
      <c r="LHN121"/>
      <c r="LHO121"/>
      <c r="LHP121" s="137"/>
      <c r="LHQ121" s="275"/>
      <c r="LHR121" s="272"/>
      <c r="LHS121" s="272"/>
      <c r="LHT121" s="273"/>
      <c r="LHU121" s="274"/>
      <c r="LHV121" s="274"/>
      <c r="LHW121"/>
      <c r="LHX121"/>
      <c r="LHY121" s="137"/>
      <c r="LHZ121" s="275"/>
      <c r="LIA121" s="272"/>
      <c r="LIB121" s="272"/>
      <c r="LIC121" s="273"/>
      <c r="LID121" s="274"/>
      <c r="LIE121" s="274"/>
      <c r="LIF121"/>
      <c r="LIG121"/>
      <c r="LIH121" s="137"/>
      <c r="LII121" s="275"/>
      <c r="LIJ121" s="272"/>
      <c r="LIK121" s="272"/>
      <c r="LIL121" s="273"/>
      <c r="LIM121" s="274"/>
      <c r="LIN121" s="274"/>
      <c r="LIO121"/>
      <c r="LIP121"/>
      <c r="LIQ121" s="137"/>
      <c r="LIR121" s="275"/>
      <c r="LIS121" s="272"/>
      <c r="LIT121" s="272"/>
      <c r="LIU121" s="273"/>
      <c r="LIV121" s="274"/>
      <c r="LIW121" s="274"/>
      <c r="LIX121"/>
      <c r="LIY121"/>
      <c r="LIZ121" s="137"/>
      <c r="LJA121" s="275"/>
      <c r="LJB121" s="272"/>
      <c r="LJC121" s="272"/>
      <c r="LJD121" s="273"/>
      <c r="LJE121" s="274"/>
      <c r="LJF121" s="274"/>
      <c r="LJG121"/>
      <c r="LJH121"/>
      <c r="LJI121" s="137"/>
      <c r="LJJ121" s="275"/>
      <c r="LJK121" s="272"/>
      <c r="LJL121" s="272"/>
      <c r="LJM121" s="273"/>
      <c r="LJN121" s="274"/>
      <c r="LJO121" s="274"/>
      <c r="LJP121"/>
      <c r="LJQ121"/>
      <c r="LJR121" s="137"/>
      <c r="LJS121" s="275"/>
      <c r="LJT121" s="272"/>
      <c r="LJU121" s="272"/>
      <c r="LJV121" s="273"/>
      <c r="LJW121" s="274"/>
      <c r="LJX121" s="274"/>
      <c r="LJY121"/>
      <c r="LJZ121"/>
      <c r="LKA121" s="137"/>
      <c r="LKB121" s="275"/>
      <c r="LKC121" s="272"/>
      <c r="LKD121" s="272"/>
      <c r="LKE121" s="273"/>
      <c r="LKF121" s="274"/>
      <c r="LKG121" s="274"/>
      <c r="LKH121"/>
      <c r="LKI121"/>
      <c r="LKJ121" s="137"/>
      <c r="LKK121" s="275"/>
      <c r="LKL121" s="272"/>
      <c r="LKM121" s="272"/>
      <c r="LKN121" s="273"/>
      <c r="LKO121" s="274"/>
      <c r="LKP121" s="274"/>
      <c r="LKQ121"/>
      <c r="LKR121"/>
      <c r="LKS121" s="137"/>
      <c r="LKT121" s="275"/>
      <c r="LKU121" s="272"/>
      <c r="LKV121" s="272"/>
      <c r="LKW121" s="273"/>
      <c r="LKX121" s="274"/>
      <c r="LKY121" s="274"/>
      <c r="LKZ121"/>
      <c r="LLA121"/>
      <c r="LLB121" s="137"/>
      <c r="LLC121" s="275"/>
      <c r="LLD121" s="272"/>
      <c r="LLE121" s="272"/>
      <c r="LLF121" s="273"/>
      <c r="LLG121" s="274"/>
      <c r="LLH121" s="274"/>
      <c r="LLI121"/>
      <c r="LLJ121"/>
      <c r="LLK121" s="137"/>
      <c r="LLL121" s="275"/>
      <c r="LLM121" s="272"/>
      <c r="LLN121" s="272"/>
      <c r="LLO121" s="273"/>
      <c r="LLP121" s="274"/>
      <c r="LLQ121" s="274"/>
      <c r="LLR121"/>
      <c r="LLS121"/>
      <c r="LLT121" s="137"/>
      <c r="LLU121" s="275"/>
      <c r="LLV121" s="272"/>
      <c r="LLW121" s="272"/>
      <c r="LLX121" s="273"/>
      <c r="LLY121" s="274"/>
      <c r="LLZ121" s="274"/>
      <c r="LMA121"/>
      <c r="LMB121"/>
      <c r="LMC121" s="137"/>
      <c r="LMD121" s="275"/>
      <c r="LME121" s="272"/>
      <c r="LMF121" s="272"/>
      <c r="LMG121" s="273"/>
      <c r="LMH121" s="274"/>
      <c r="LMI121" s="274"/>
      <c r="LMJ121"/>
      <c r="LMK121"/>
      <c r="LML121" s="137"/>
      <c r="LMM121" s="275"/>
      <c r="LMN121" s="272"/>
      <c r="LMO121" s="272"/>
      <c r="LMP121" s="273"/>
      <c r="LMQ121" s="274"/>
      <c r="LMR121" s="274"/>
      <c r="LMS121"/>
      <c r="LMT121"/>
      <c r="LMU121" s="137"/>
      <c r="LMV121" s="275"/>
      <c r="LMW121" s="272"/>
      <c r="LMX121" s="272"/>
      <c r="LMY121" s="273"/>
      <c r="LMZ121" s="274"/>
      <c r="LNA121" s="274"/>
      <c r="LNB121"/>
      <c r="LNC121"/>
      <c r="LND121" s="137"/>
      <c r="LNE121" s="275"/>
      <c r="LNF121" s="272"/>
      <c r="LNG121" s="272"/>
      <c r="LNH121" s="273"/>
      <c r="LNI121" s="274"/>
      <c r="LNJ121" s="274"/>
      <c r="LNK121"/>
      <c r="LNL121"/>
      <c r="LNM121" s="137"/>
      <c r="LNN121" s="275"/>
      <c r="LNO121" s="272"/>
      <c r="LNP121" s="272"/>
      <c r="LNQ121" s="273"/>
      <c r="LNR121" s="274"/>
      <c r="LNS121" s="274"/>
      <c r="LNT121"/>
      <c r="LNU121"/>
      <c r="LNV121" s="137"/>
      <c r="LNW121" s="275"/>
      <c r="LNX121" s="272"/>
      <c r="LNY121" s="272"/>
      <c r="LNZ121" s="273"/>
      <c r="LOA121" s="274"/>
      <c r="LOB121" s="274"/>
      <c r="LOC121"/>
      <c r="LOD121"/>
      <c r="LOE121" s="137"/>
      <c r="LOF121" s="275"/>
      <c r="LOG121" s="272"/>
      <c r="LOH121" s="272"/>
      <c r="LOI121" s="273"/>
      <c r="LOJ121" s="274"/>
      <c r="LOK121" s="274"/>
      <c r="LOL121"/>
      <c r="LOM121"/>
      <c r="LON121" s="137"/>
      <c r="LOO121" s="275"/>
      <c r="LOP121" s="272"/>
      <c r="LOQ121" s="272"/>
      <c r="LOR121" s="273"/>
      <c r="LOS121" s="274"/>
      <c r="LOT121" s="274"/>
      <c r="LOU121"/>
      <c r="LOV121"/>
      <c r="LOW121" s="137"/>
      <c r="LOX121" s="275"/>
      <c r="LOY121" s="272"/>
      <c r="LOZ121" s="272"/>
      <c r="LPA121" s="273"/>
      <c r="LPB121" s="274"/>
      <c r="LPC121" s="274"/>
      <c r="LPD121"/>
      <c r="LPE121"/>
      <c r="LPF121" s="137"/>
      <c r="LPG121" s="275"/>
      <c r="LPH121" s="272"/>
      <c r="LPI121" s="272"/>
      <c r="LPJ121" s="273"/>
      <c r="LPK121" s="274"/>
      <c r="LPL121" s="274"/>
      <c r="LPM121"/>
      <c r="LPN121"/>
      <c r="LPO121" s="137"/>
      <c r="LPP121" s="275"/>
      <c r="LPQ121" s="272"/>
      <c r="LPR121" s="272"/>
      <c r="LPS121" s="273"/>
      <c r="LPT121" s="274"/>
      <c r="LPU121" s="274"/>
      <c r="LPV121"/>
      <c r="LPW121"/>
      <c r="LPX121" s="137"/>
      <c r="LPY121" s="275"/>
      <c r="LPZ121" s="272"/>
      <c r="LQA121" s="272"/>
      <c r="LQB121" s="273"/>
      <c r="LQC121" s="274"/>
      <c r="LQD121" s="274"/>
      <c r="LQE121"/>
      <c r="LQF121"/>
      <c r="LQG121" s="137"/>
      <c r="LQH121" s="275"/>
      <c r="LQI121" s="272"/>
      <c r="LQJ121" s="272"/>
      <c r="LQK121" s="273"/>
      <c r="LQL121" s="274"/>
      <c r="LQM121" s="274"/>
      <c r="LQN121"/>
      <c r="LQO121"/>
      <c r="LQP121" s="137"/>
      <c r="LQQ121" s="275"/>
      <c r="LQR121" s="272"/>
      <c r="LQS121" s="272"/>
      <c r="LQT121" s="273"/>
      <c r="LQU121" s="274"/>
      <c r="LQV121" s="274"/>
      <c r="LQW121"/>
      <c r="LQX121"/>
      <c r="LQY121" s="137"/>
      <c r="LQZ121" s="275"/>
      <c r="LRA121" s="272"/>
      <c r="LRB121" s="272"/>
      <c r="LRC121" s="273"/>
      <c r="LRD121" s="274"/>
      <c r="LRE121" s="274"/>
      <c r="LRF121"/>
      <c r="LRG121"/>
      <c r="LRH121" s="137"/>
      <c r="LRI121" s="275"/>
      <c r="LRJ121" s="272"/>
      <c r="LRK121" s="272"/>
      <c r="LRL121" s="273"/>
      <c r="LRM121" s="274"/>
      <c r="LRN121" s="274"/>
      <c r="LRO121"/>
      <c r="LRP121"/>
      <c r="LRQ121" s="137"/>
      <c r="LRR121" s="275"/>
      <c r="LRS121" s="272"/>
      <c r="LRT121" s="272"/>
      <c r="LRU121" s="273"/>
      <c r="LRV121" s="274"/>
      <c r="LRW121" s="274"/>
      <c r="LRX121"/>
      <c r="LRY121"/>
      <c r="LRZ121" s="137"/>
      <c r="LSA121" s="275"/>
      <c r="LSB121" s="272"/>
      <c r="LSC121" s="272"/>
      <c r="LSD121" s="273"/>
      <c r="LSE121" s="274"/>
      <c r="LSF121" s="274"/>
      <c r="LSG121"/>
      <c r="LSH121"/>
      <c r="LSI121" s="137"/>
      <c r="LSJ121" s="275"/>
      <c r="LSK121" s="272"/>
      <c r="LSL121" s="272"/>
      <c r="LSM121" s="273"/>
      <c r="LSN121" s="274"/>
      <c r="LSO121" s="274"/>
      <c r="LSP121"/>
      <c r="LSQ121"/>
      <c r="LSR121" s="137"/>
      <c r="LSS121" s="275"/>
      <c r="LST121" s="272"/>
      <c r="LSU121" s="272"/>
      <c r="LSV121" s="273"/>
      <c r="LSW121" s="274"/>
      <c r="LSX121" s="274"/>
      <c r="LSY121"/>
      <c r="LSZ121"/>
      <c r="LTA121" s="137"/>
      <c r="LTB121" s="275"/>
      <c r="LTC121" s="272"/>
      <c r="LTD121" s="272"/>
      <c r="LTE121" s="273"/>
      <c r="LTF121" s="274"/>
      <c r="LTG121" s="274"/>
      <c r="LTH121"/>
      <c r="LTI121"/>
      <c r="LTJ121" s="137"/>
      <c r="LTK121" s="275"/>
      <c r="LTL121" s="272"/>
      <c r="LTM121" s="272"/>
      <c r="LTN121" s="273"/>
      <c r="LTO121" s="274"/>
      <c r="LTP121" s="274"/>
      <c r="LTQ121"/>
      <c r="LTR121"/>
      <c r="LTS121" s="137"/>
      <c r="LTT121" s="275"/>
      <c r="LTU121" s="272"/>
      <c r="LTV121" s="272"/>
      <c r="LTW121" s="273"/>
      <c r="LTX121" s="274"/>
      <c r="LTY121" s="274"/>
      <c r="LTZ121"/>
      <c r="LUA121"/>
      <c r="LUB121" s="137"/>
      <c r="LUC121" s="275"/>
      <c r="LUD121" s="272"/>
      <c r="LUE121" s="272"/>
      <c r="LUF121" s="273"/>
      <c r="LUG121" s="274"/>
      <c r="LUH121" s="274"/>
      <c r="LUI121"/>
      <c r="LUJ121"/>
      <c r="LUK121" s="137"/>
      <c r="LUL121" s="275"/>
      <c r="LUM121" s="272"/>
      <c r="LUN121" s="272"/>
      <c r="LUO121" s="273"/>
      <c r="LUP121" s="274"/>
      <c r="LUQ121" s="274"/>
      <c r="LUR121"/>
      <c r="LUS121"/>
      <c r="LUT121" s="137"/>
      <c r="LUU121" s="275"/>
      <c r="LUV121" s="272"/>
      <c r="LUW121" s="272"/>
      <c r="LUX121" s="273"/>
      <c r="LUY121" s="274"/>
      <c r="LUZ121" s="274"/>
      <c r="LVA121"/>
      <c r="LVB121"/>
      <c r="LVC121" s="137"/>
      <c r="LVD121" s="275"/>
      <c r="LVE121" s="272"/>
      <c r="LVF121" s="272"/>
      <c r="LVG121" s="273"/>
      <c r="LVH121" s="274"/>
      <c r="LVI121" s="274"/>
      <c r="LVJ121"/>
      <c r="LVK121"/>
      <c r="LVL121" s="137"/>
      <c r="LVM121" s="275"/>
      <c r="LVN121" s="272"/>
      <c r="LVO121" s="272"/>
      <c r="LVP121" s="273"/>
      <c r="LVQ121" s="274"/>
      <c r="LVR121" s="274"/>
      <c r="LVS121"/>
      <c r="LVT121"/>
      <c r="LVU121" s="137"/>
      <c r="LVV121" s="275"/>
      <c r="LVW121" s="272"/>
      <c r="LVX121" s="272"/>
      <c r="LVY121" s="273"/>
      <c r="LVZ121" s="274"/>
      <c r="LWA121" s="274"/>
      <c r="LWB121"/>
      <c r="LWC121"/>
      <c r="LWD121" s="137"/>
      <c r="LWE121" s="275"/>
      <c r="LWF121" s="272"/>
      <c r="LWG121" s="272"/>
      <c r="LWH121" s="273"/>
      <c r="LWI121" s="274"/>
      <c r="LWJ121" s="274"/>
      <c r="LWK121"/>
      <c r="LWL121"/>
      <c r="LWM121" s="137"/>
      <c r="LWN121" s="275"/>
      <c r="LWO121" s="272"/>
      <c r="LWP121" s="272"/>
      <c r="LWQ121" s="273"/>
      <c r="LWR121" s="274"/>
      <c r="LWS121" s="274"/>
      <c r="LWT121"/>
      <c r="LWU121"/>
      <c r="LWV121" s="137"/>
      <c r="LWW121" s="275"/>
      <c r="LWX121" s="272"/>
      <c r="LWY121" s="272"/>
      <c r="LWZ121" s="273"/>
      <c r="LXA121" s="274"/>
      <c r="LXB121" s="274"/>
      <c r="LXC121"/>
      <c r="LXD121"/>
      <c r="LXE121" s="137"/>
      <c r="LXF121" s="275"/>
      <c r="LXG121" s="272"/>
      <c r="LXH121" s="272"/>
      <c r="LXI121" s="273"/>
      <c r="LXJ121" s="274"/>
      <c r="LXK121" s="274"/>
      <c r="LXL121"/>
      <c r="LXM121"/>
      <c r="LXN121" s="137"/>
      <c r="LXO121" s="275"/>
      <c r="LXP121" s="272"/>
      <c r="LXQ121" s="272"/>
      <c r="LXR121" s="273"/>
      <c r="LXS121" s="274"/>
      <c r="LXT121" s="274"/>
      <c r="LXU121"/>
      <c r="LXV121"/>
      <c r="LXW121" s="137"/>
      <c r="LXX121" s="275"/>
      <c r="LXY121" s="272"/>
      <c r="LXZ121" s="272"/>
      <c r="LYA121" s="273"/>
      <c r="LYB121" s="274"/>
      <c r="LYC121" s="274"/>
      <c r="LYD121"/>
      <c r="LYE121"/>
      <c r="LYF121" s="137"/>
      <c r="LYG121" s="275"/>
      <c r="LYH121" s="272"/>
      <c r="LYI121" s="272"/>
      <c r="LYJ121" s="273"/>
      <c r="LYK121" s="274"/>
      <c r="LYL121" s="274"/>
      <c r="LYM121"/>
      <c r="LYN121"/>
      <c r="LYO121" s="137"/>
      <c r="LYP121" s="275"/>
      <c r="LYQ121" s="272"/>
      <c r="LYR121" s="272"/>
      <c r="LYS121" s="273"/>
      <c r="LYT121" s="274"/>
      <c r="LYU121" s="274"/>
      <c r="LYV121"/>
      <c r="LYW121"/>
      <c r="LYX121" s="137"/>
      <c r="LYY121" s="275"/>
      <c r="LYZ121" s="272"/>
      <c r="LZA121" s="272"/>
      <c r="LZB121" s="273"/>
      <c r="LZC121" s="274"/>
      <c r="LZD121" s="274"/>
      <c r="LZE121"/>
      <c r="LZF121"/>
      <c r="LZG121" s="137"/>
      <c r="LZH121" s="275"/>
      <c r="LZI121" s="272"/>
      <c r="LZJ121" s="272"/>
      <c r="LZK121" s="273"/>
      <c r="LZL121" s="274"/>
      <c r="LZM121" s="274"/>
      <c r="LZN121"/>
      <c r="LZO121"/>
      <c r="LZP121" s="137"/>
      <c r="LZQ121" s="275"/>
      <c r="LZR121" s="272"/>
      <c r="LZS121" s="272"/>
      <c r="LZT121" s="273"/>
      <c r="LZU121" s="274"/>
      <c r="LZV121" s="274"/>
      <c r="LZW121"/>
      <c r="LZX121"/>
      <c r="LZY121" s="137"/>
      <c r="LZZ121" s="275"/>
      <c r="MAA121" s="272"/>
      <c r="MAB121" s="272"/>
      <c r="MAC121" s="273"/>
      <c r="MAD121" s="274"/>
      <c r="MAE121" s="274"/>
      <c r="MAF121"/>
      <c r="MAG121"/>
      <c r="MAH121" s="137"/>
      <c r="MAI121" s="275"/>
      <c r="MAJ121" s="272"/>
      <c r="MAK121" s="272"/>
      <c r="MAL121" s="273"/>
      <c r="MAM121" s="274"/>
      <c r="MAN121" s="274"/>
      <c r="MAO121"/>
      <c r="MAP121"/>
      <c r="MAQ121" s="137"/>
      <c r="MAR121" s="275"/>
      <c r="MAS121" s="272"/>
      <c r="MAT121" s="272"/>
      <c r="MAU121" s="273"/>
      <c r="MAV121" s="274"/>
      <c r="MAW121" s="274"/>
      <c r="MAX121"/>
      <c r="MAY121"/>
      <c r="MAZ121" s="137"/>
      <c r="MBA121" s="275"/>
      <c r="MBB121" s="272"/>
      <c r="MBC121" s="272"/>
      <c r="MBD121" s="273"/>
      <c r="MBE121" s="274"/>
      <c r="MBF121" s="274"/>
      <c r="MBG121"/>
      <c r="MBH121"/>
      <c r="MBI121" s="137"/>
      <c r="MBJ121" s="275"/>
      <c r="MBK121" s="272"/>
      <c r="MBL121" s="272"/>
      <c r="MBM121" s="273"/>
      <c r="MBN121" s="274"/>
      <c r="MBO121" s="274"/>
      <c r="MBP121"/>
      <c r="MBQ121"/>
      <c r="MBR121" s="137"/>
      <c r="MBS121" s="275"/>
      <c r="MBT121" s="272"/>
      <c r="MBU121" s="272"/>
      <c r="MBV121" s="273"/>
      <c r="MBW121" s="274"/>
      <c r="MBX121" s="274"/>
      <c r="MBY121"/>
      <c r="MBZ121"/>
      <c r="MCA121" s="137"/>
      <c r="MCB121" s="275"/>
      <c r="MCC121" s="272"/>
      <c r="MCD121" s="272"/>
      <c r="MCE121" s="273"/>
      <c r="MCF121" s="274"/>
      <c r="MCG121" s="274"/>
      <c r="MCH121"/>
      <c r="MCI121"/>
      <c r="MCJ121" s="137"/>
      <c r="MCK121" s="275"/>
      <c r="MCL121" s="272"/>
      <c r="MCM121" s="272"/>
      <c r="MCN121" s="273"/>
      <c r="MCO121" s="274"/>
      <c r="MCP121" s="274"/>
      <c r="MCQ121"/>
      <c r="MCR121"/>
      <c r="MCS121" s="137"/>
      <c r="MCT121" s="275"/>
      <c r="MCU121" s="272"/>
      <c r="MCV121" s="272"/>
      <c r="MCW121" s="273"/>
      <c r="MCX121" s="274"/>
      <c r="MCY121" s="274"/>
      <c r="MCZ121"/>
      <c r="MDA121"/>
      <c r="MDB121" s="137"/>
      <c r="MDC121" s="275"/>
      <c r="MDD121" s="272"/>
      <c r="MDE121" s="272"/>
      <c r="MDF121" s="273"/>
      <c r="MDG121" s="274"/>
      <c r="MDH121" s="274"/>
      <c r="MDI121"/>
      <c r="MDJ121"/>
      <c r="MDK121" s="137"/>
      <c r="MDL121" s="275"/>
      <c r="MDM121" s="272"/>
      <c r="MDN121" s="272"/>
      <c r="MDO121" s="273"/>
      <c r="MDP121" s="274"/>
      <c r="MDQ121" s="274"/>
      <c r="MDR121"/>
      <c r="MDS121"/>
      <c r="MDT121" s="137"/>
      <c r="MDU121" s="275"/>
      <c r="MDV121" s="272"/>
      <c r="MDW121" s="272"/>
      <c r="MDX121" s="273"/>
      <c r="MDY121" s="274"/>
      <c r="MDZ121" s="274"/>
      <c r="MEA121"/>
      <c r="MEB121"/>
      <c r="MEC121" s="137"/>
      <c r="MED121" s="275"/>
      <c r="MEE121" s="272"/>
      <c r="MEF121" s="272"/>
      <c r="MEG121" s="273"/>
      <c r="MEH121" s="274"/>
      <c r="MEI121" s="274"/>
      <c r="MEJ121"/>
      <c r="MEK121"/>
      <c r="MEL121" s="137"/>
      <c r="MEM121" s="275"/>
      <c r="MEN121" s="272"/>
      <c r="MEO121" s="272"/>
      <c r="MEP121" s="273"/>
      <c r="MEQ121" s="274"/>
      <c r="MER121" s="274"/>
      <c r="MES121"/>
      <c r="MET121"/>
      <c r="MEU121" s="137"/>
      <c r="MEV121" s="275"/>
      <c r="MEW121" s="272"/>
      <c r="MEX121" s="272"/>
      <c r="MEY121" s="273"/>
      <c r="MEZ121" s="274"/>
      <c r="MFA121" s="274"/>
      <c r="MFB121"/>
      <c r="MFC121"/>
      <c r="MFD121" s="137"/>
      <c r="MFE121" s="275"/>
      <c r="MFF121" s="272"/>
      <c r="MFG121" s="272"/>
      <c r="MFH121" s="273"/>
      <c r="MFI121" s="274"/>
      <c r="MFJ121" s="274"/>
      <c r="MFK121"/>
      <c r="MFL121"/>
      <c r="MFM121" s="137"/>
      <c r="MFN121" s="275"/>
      <c r="MFO121" s="272"/>
      <c r="MFP121" s="272"/>
      <c r="MFQ121" s="273"/>
      <c r="MFR121" s="274"/>
      <c r="MFS121" s="274"/>
      <c r="MFT121"/>
      <c r="MFU121"/>
      <c r="MFV121" s="137"/>
      <c r="MFW121" s="275"/>
      <c r="MFX121" s="272"/>
      <c r="MFY121" s="272"/>
      <c r="MFZ121" s="273"/>
      <c r="MGA121" s="274"/>
      <c r="MGB121" s="274"/>
      <c r="MGC121"/>
      <c r="MGD121"/>
      <c r="MGE121" s="137"/>
      <c r="MGF121" s="275"/>
      <c r="MGG121" s="272"/>
      <c r="MGH121" s="272"/>
      <c r="MGI121" s="273"/>
      <c r="MGJ121" s="274"/>
      <c r="MGK121" s="274"/>
      <c r="MGL121"/>
      <c r="MGM121"/>
      <c r="MGN121" s="137"/>
      <c r="MGO121" s="275"/>
      <c r="MGP121" s="272"/>
      <c r="MGQ121" s="272"/>
      <c r="MGR121" s="273"/>
      <c r="MGS121" s="274"/>
      <c r="MGT121" s="274"/>
      <c r="MGU121"/>
      <c r="MGV121"/>
      <c r="MGW121" s="137"/>
      <c r="MGX121" s="275"/>
      <c r="MGY121" s="272"/>
      <c r="MGZ121" s="272"/>
      <c r="MHA121" s="273"/>
      <c r="MHB121" s="274"/>
      <c r="MHC121" s="274"/>
      <c r="MHD121"/>
      <c r="MHE121"/>
      <c r="MHF121" s="137"/>
      <c r="MHG121" s="275"/>
      <c r="MHH121" s="272"/>
      <c r="MHI121" s="272"/>
      <c r="MHJ121" s="273"/>
      <c r="MHK121" s="274"/>
      <c r="MHL121" s="274"/>
      <c r="MHM121"/>
      <c r="MHN121"/>
      <c r="MHO121" s="137"/>
      <c r="MHP121" s="275"/>
      <c r="MHQ121" s="272"/>
      <c r="MHR121" s="272"/>
      <c r="MHS121" s="273"/>
      <c r="MHT121" s="274"/>
      <c r="MHU121" s="274"/>
      <c r="MHV121"/>
      <c r="MHW121"/>
      <c r="MHX121" s="137"/>
      <c r="MHY121" s="275"/>
      <c r="MHZ121" s="272"/>
      <c r="MIA121" s="272"/>
      <c r="MIB121" s="273"/>
      <c r="MIC121" s="274"/>
      <c r="MID121" s="274"/>
      <c r="MIE121"/>
      <c r="MIF121"/>
      <c r="MIG121" s="137"/>
      <c r="MIH121" s="275"/>
      <c r="MII121" s="272"/>
      <c r="MIJ121" s="272"/>
      <c r="MIK121" s="273"/>
      <c r="MIL121" s="274"/>
      <c r="MIM121" s="274"/>
      <c r="MIN121"/>
      <c r="MIO121"/>
      <c r="MIP121" s="137"/>
      <c r="MIQ121" s="275"/>
      <c r="MIR121" s="272"/>
      <c r="MIS121" s="272"/>
      <c r="MIT121" s="273"/>
      <c r="MIU121" s="274"/>
      <c r="MIV121" s="274"/>
      <c r="MIW121"/>
      <c r="MIX121"/>
      <c r="MIY121" s="137"/>
      <c r="MIZ121" s="275"/>
      <c r="MJA121" s="272"/>
      <c r="MJB121" s="272"/>
      <c r="MJC121" s="273"/>
      <c r="MJD121" s="274"/>
      <c r="MJE121" s="274"/>
      <c r="MJF121"/>
      <c r="MJG121"/>
      <c r="MJH121" s="137"/>
      <c r="MJI121" s="275"/>
      <c r="MJJ121" s="272"/>
      <c r="MJK121" s="272"/>
      <c r="MJL121" s="273"/>
      <c r="MJM121" s="274"/>
      <c r="MJN121" s="274"/>
      <c r="MJO121"/>
      <c r="MJP121"/>
      <c r="MJQ121" s="137"/>
      <c r="MJR121" s="275"/>
      <c r="MJS121" s="272"/>
      <c r="MJT121" s="272"/>
      <c r="MJU121" s="273"/>
      <c r="MJV121" s="274"/>
      <c r="MJW121" s="274"/>
      <c r="MJX121"/>
      <c r="MJY121"/>
      <c r="MJZ121" s="137"/>
      <c r="MKA121" s="275"/>
      <c r="MKB121" s="272"/>
      <c r="MKC121" s="272"/>
      <c r="MKD121" s="273"/>
      <c r="MKE121" s="274"/>
      <c r="MKF121" s="274"/>
      <c r="MKG121"/>
      <c r="MKH121"/>
      <c r="MKI121" s="137"/>
      <c r="MKJ121" s="275"/>
      <c r="MKK121" s="272"/>
      <c r="MKL121" s="272"/>
      <c r="MKM121" s="273"/>
      <c r="MKN121" s="274"/>
      <c r="MKO121" s="274"/>
      <c r="MKP121"/>
      <c r="MKQ121"/>
      <c r="MKR121" s="137"/>
      <c r="MKS121" s="275"/>
      <c r="MKT121" s="272"/>
      <c r="MKU121" s="272"/>
      <c r="MKV121" s="273"/>
      <c r="MKW121" s="274"/>
      <c r="MKX121" s="274"/>
      <c r="MKY121"/>
      <c r="MKZ121"/>
      <c r="MLA121" s="137"/>
      <c r="MLB121" s="275"/>
      <c r="MLC121" s="272"/>
      <c r="MLD121" s="272"/>
      <c r="MLE121" s="273"/>
      <c r="MLF121" s="274"/>
      <c r="MLG121" s="274"/>
      <c r="MLH121"/>
      <c r="MLI121"/>
      <c r="MLJ121" s="137"/>
      <c r="MLK121" s="275"/>
      <c r="MLL121" s="272"/>
      <c r="MLM121" s="272"/>
      <c r="MLN121" s="273"/>
      <c r="MLO121" s="274"/>
      <c r="MLP121" s="274"/>
      <c r="MLQ121"/>
      <c r="MLR121"/>
      <c r="MLS121" s="137"/>
      <c r="MLT121" s="275"/>
      <c r="MLU121" s="272"/>
      <c r="MLV121" s="272"/>
      <c r="MLW121" s="273"/>
      <c r="MLX121" s="274"/>
      <c r="MLY121" s="274"/>
      <c r="MLZ121"/>
      <c r="MMA121"/>
      <c r="MMB121" s="137"/>
      <c r="MMC121" s="275"/>
      <c r="MMD121" s="272"/>
      <c r="MME121" s="272"/>
      <c r="MMF121" s="273"/>
      <c r="MMG121" s="274"/>
      <c r="MMH121" s="274"/>
      <c r="MMI121"/>
      <c r="MMJ121"/>
      <c r="MMK121" s="137"/>
      <c r="MML121" s="275"/>
      <c r="MMM121" s="272"/>
      <c r="MMN121" s="272"/>
      <c r="MMO121" s="273"/>
      <c r="MMP121" s="274"/>
      <c r="MMQ121" s="274"/>
      <c r="MMR121"/>
      <c r="MMS121"/>
      <c r="MMT121" s="137"/>
      <c r="MMU121" s="275"/>
      <c r="MMV121" s="272"/>
      <c r="MMW121" s="272"/>
      <c r="MMX121" s="273"/>
      <c r="MMY121" s="274"/>
      <c r="MMZ121" s="274"/>
      <c r="MNA121"/>
      <c r="MNB121"/>
      <c r="MNC121" s="137"/>
      <c r="MND121" s="275"/>
      <c r="MNE121" s="272"/>
      <c r="MNF121" s="272"/>
      <c r="MNG121" s="273"/>
      <c r="MNH121" s="274"/>
      <c r="MNI121" s="274"/>
      <c r="MNJ121"/>
      <c r="MNK121"/>
      <c r="MNL121" s="137"/>
      <c r="MNM121" s="275"/>
      <c r="MNN121" s="272"/>
      <c r="MNO121" s="272"/>
      <c r="MNP121" s="273"/>
      <c r="MNQ121" s="274"/>
      <c r="MNR121" s="274"/>
      <c r="MNS121"/>
      <c r="MNT121"/>
      <c r="MNU121" s="137"/>
      <c r="MNV121" s="275"/>
      <c r="MNW121" s="272"/>
      <c r="MNX121" s="272"/>
      <c r="MNY121" s="273"/>
      <c r="MNZ121" s="274"/>
      <c r="MOA121" s="274"/>
      <c r="MOB121"/>
      <c r="MOC121"/>
      <c r="MOD121" s="137"/>
      <c r="MOE121" s="275"/>
      <c r="MOF121" s="272"/>
      <c r="MOG121" s="272"/>
      <c r="MOH121" s="273"/>
      <c r="MOI121" s="274"/>
      <c r="MOJ121" s="274"/>
      <c r="MOK121"/>
      <c r="MOL121"/>
      <c r="MOM121" s="137"/>
      <c r="MON121" s="275"/>
      <c r="MOO121" s="272"/>
      <c r="MOP121" s="272"/>
      <c r="MOQ121" s="273"/>
      <c r="MOR121" s="274"/>
      <c r="MOS121" s="274"/>
      <c r="MOT121"/>
      <c r="MOU121"/>
      <c r="MOV121" s="137"/>
      <c r="MOW121" s="275"/>
      <c r="MOX121" s="272"/>
      <c r="MOY121" s="272"/>
      <c r="MOZ121" s="273"/>
      <c r="MPA121" s="274"/>
      <c r="MPB121" s="274"/>
      <c r="MPC121"/>
      <c r="MPD121"/>
      <c r="MPE121" s="137"/>
      <c r="MPF121" s="275"/>
      <c r="MPG121" s="272"/>
      <c r="MPH121" s="272"/>
      <c r="MPI121" s="273"/>
      <c r="MPJ121" s="274"/>
      <c r="MPK121" s="274"/>
      <c r="MPL121"/>
      <c r="MPM121"/>
      <c r="MPN121" s="137"/>
      <c r="MPO121" s="275"/>
      <c r="MPP121" s="272"/>
      <c r="MPQ121" s="272"/>
      <c r="MPR121" s="273"/>
      <c r="MPS121" s="274"/>
      <c r="MPT121" s="274"/>
      <c r="MPU121"/>
      <c r="MPV121"/>
      <c r="MPW121" s="137"/>
      <c r="MPX121" s="275"/>
      <c r="MPY121" s="272"/>
      <c r="MPZ121" s="272"/>
      <c r="MQA121" s="273"/>
      <c r="MQB121" s="274"/>
      <c r="MQC121" s="274"/>
      <c r="MQD121"/>
      <c r="MQE121"/>
      <c r="MQF121" s="137"/>
      <c r="MQG121" s="275"/>
      <c r="MQH121" s="272"/>
      <c r="MQI121" s="272"/>
      <c r="MQJ121" s="273"/>
      <c r="MQK121" s="274"/>
      <c r="MQL121" s="274"/>
      <c r="MQM121"/>
      <c r="MQN121"/>
      <c r="MQO121" s="137"/>
      <c r="MQP121" s="275"/>
      <c r="MQQ121" s="272"/>
      <c r="MQR121" s="272"/>
      <c r="MQS121" s="273"/>
      <c r="MQT121" s="274"/>
      <c r="MQU121" s="274"/>
      <c r="MQV121"/>
      <c r="MQW121"/>
      <c r="MQX121" s="137"/>
      <c r="MQY121" s="275"/>
      <c r="MQZ121" s="272"/>
      <c r="MRA121" s="272"/>
      <c r="MRB121" s="273"/>
      <c r="MRC121" s="274"/>
      <c r="MRD121" s="274"/>
      <c r="MRE121"/>
      <c r="MRF121"/>
      <c r="MRG121" s="137"/>
      <c r="MRH121" s="275"/>
      <c r="MRI121" s="272"/>
      <c r="MRJ121" s="272"/>
      <c r="MRK121" s="273"/>
      <c r="MRL121" s="274"/>
      <c r="MRM121" s="274"/>
      <c r="MRN121"/>
      <c r="MRO121"/>
      <c r="MRP121" s="137"/>
      <c r="MRQ121" s="275"/>
      <c r="MRR121" s="272"/>
      <c r="MRS121" s="272"/>
      <c r="MRT121" s="273"/>
      <c r="MRU121" s="274"/>
      <c r="MRV121" s="274"/>
      <c r="MRW121"/>
      <c r="MRX121"/>
      <c r="MRY121" s="137"/>
      <c r="MRZ121" s="275"/>
      <c r="MSA121" s="272"/>
      <c r="MSB121" s="272"/>
      <c r="MSC121" s="273"/>
      <c r="MSD121" s="274"/>
      <c r="MSE121" s="274"/>
      <c r="MSF121"/>
      <c r="MSG121"/>
      <c r="MSH121" s="137"/>
      <c r="MSI121" s="275"/>
      <c r="MSJ121" s="272"/>
      <c r="MSK121" s="272"/>
      <c r="MSL121" s="273"/>
      <c r="MSM121" s="274"/>
      <c r="MSN121" s="274"/>
      <c r="MSO121"/>
      <c r="MSP121"/>
      <c r="MSQ121" s="137"/>
      <c r="MSR121" s="275"/>
      <c r="MSS121" s="272"/>
      <c r="MST121" s="272"/>
      <c r="MSU121" s="273"/>
      <c r="MSV121" s="274"/>
      <c r="MSW121" s="274"/>
      <c r="MSX121"/>
      <c r="MSY121"/>
      <c r="MSZ121" s="137"/>
      <c r="MTA121" s="275"/>
      <c r="MTB121" s="272"/>
      <c r="MTC121" s="272"/>
      <c r="MTD121" s="273"/>
      <c r="MTE121" s="274"/>
      <c r="MTF121" s="274"/>
      <c r="MTG121"/>
      <c r="MTH121"/>
      <c r="MTI121" s="137"/>
      <c r="MTJ121" s="275"/>
      <c r="MTK121" s="272"/>
      <c r="MTL121" s="272"/>
      <c r="MTM121" s="273"/>
      <c r="MTN121" s="274"/>
      <c r="MTO121" s="274"/>
      <c r="MTP121"/>
      <c r="MTQ121"/>
      <c r="MTR121" s="137"/>
      <c r="MTS121" s="275"/>
      <c r="MTT121" s="272"/>
      <c r="MTU121" s="272"/>
      <c r="MTV121" s="273"/>
      <c r="MTW121" s="274"/>
      <c r="MTX121" s="274"/>
      <c r="MTY121"/>
      <c r="MTZ121"/>
      <c r="MUA121" s="137"/>
      <c r="MUB121" s="275"/>
      <c r="MUC121" s="272"/>
      <c r="MUD121" s="272"/>
      <c r="MUE121" s="273"/>
      <c r="MUF121" s="274"/>
      <c r="MUG121" s="274"/>
      <c r="MUH121"/>
      <c r="MUI121"/>
      <c r="MUJ121" s="137"/>
      <c r="MUK121" s="275"/>
      <c r="MUL121" s="272"/>
      <c r="MUM121" s="272"/>
      <c r="MUN121" s="273"/>
      <c r="MUO121" s="274"/>
      <c r="MUP121" s="274"/>
      <c r="MUQ121"/>
      <c r="MUR121"/>
      <c r="MUS121" s="137"/>
      <c r="MUT121" s="275"/>
      <c r="MUU121" s="272"/>
      <c r="MUV121" s="272"/>
      <c r="MUW121" s="273"/>
      <c r="MUX121" s="274"/>
      <c r="MUY121" s="274"/>
      <c r="MUZ121"/>
      <c r="MVA121"/>
      <c r="MVB121" s="137"/>
      <c r="MVC121" s="275"/>
      <c r="MVD121" s="272"/>
      <c r="MVE121" s="272"/>
      <c r="MVF121" s="273"/>
      <c r="MVG121" s="274"/>
      <c r="MVH121" s="274"/>
      <c r="MVI121"/>
      <c r="MVJ121"/>
      <c r="MVK121" s="137"/>
      <c r="MVL121" s="275"/>
      <c r="MVM121" s="272"/>
      <c r="MVN121" s="272"/>
      <c r="MVO121" s="273"/>
      <c r="MVP121" s="274"/>
      <c r="MVQ121" s="274"/>
      <c r="MVR121"/>
      <c r="MVS121"/>
      <c r="MVT121" s="137"/>
      <c r="MVU121" s="275"/>
      <c r="MVV121" s="272"/>
      <c r="MVW121" s="272"/>
      <c r="MVX121" s="273"/>
      <c r="MVY121" s="274"/>
      <c r="MVZ121" s="274"/>
      <c r="MWA121"/>
      <c r="MWB121"/>
      <c r="MWC121" s="137"/>
      <c r="MWD121" s="275"/>
      <c r="MWE121" s="272"/>
      <c r="MWF121" s="272"/>
      <c r="MWG121" s="273"/>
      <c r="MWH121" s="274"/>
      <c r="MWI121" s="274"/>
      <c r="MWJ121"/>
      <c r="MWK121"/>
      <c r="MWL121" s="137"/>
      <c r="MWM121" s="275"/>
      <c r="MWN121" s="272"/>
      <c r="MWO121" s="272"/>
      <c r="MWP121" s="273"/>
      <c r="MWQ121" s="274"/>
      <c r="MWR121" s="274"/>
      <c r="MWS121"/>
      <c r="MWT121"/>
      <c r="MWU121" s="137"/>
      <c r="MWV121" s="275"/>
      <c r="MWW121" s="272"/>
      <c r="MWX121" s="272"/>
      <c r="MWY121" s="273"/>
      <c r="MWZ121" s="274"/>
      <c r="MXA121" s="274"/>
      <c r="MXB121"/>
      <c r="MXC121"/>
      <c r="MXD121" s="137"/>
      <c r="MXE121" s="275"/>
      <c r="MXF121" s="272"/>
      <c r="MXG121" s="272"/>
      <c r="MXH121" s="273"/>
      <c r="MXI121" s="274"/>
      <c r="MXJ121" s="274"/>
      <c r="MXK121"/>
      <c r="MXL121"/>
      <c r="MXM121" s="137"/>
      <c r="MXN121" s="275"/>
      <c r="MXO121" s="272"/>
      <c r="MXP121" s="272"/>
      <c r="MXQ121" s="273"/>
      <c r="MXR121" s="274"/>
      <c r="MXS121" s="274"/>
      <c r="MXT121"/>
      <c r="MXU121"/>
      <c r="MXV121" s="137"/>
      <c r="MXW121" s="275"/>
      <c r="MXX121" s="272"/>
      <c r="MXY121" s="272"/>
      <c r="MXZ121" s="273"/>
      <c r="MYA121" s="274"/>
      <c r="MYB121" s="274"/>
      <c r="MYC121"/>
      <c r="MYD121"/>
      <c r="MYE121" s="137"/>
      <c r="MYF121" s="275"/>
      <c r="MYG121" s="272"/>
      <c r="MYH121" s="272"/>
      <c r="MYI121" s="273"/>
      <c r="MYJ121" s="274"/>
      <c r="MYK121" s="274"/>
      <c r="MYL121"/>
      <c r="MYM121"/>
      <c r="MYN121" s="137"/>
      <c r="MYO121" s="275"/>
      <c r="MYP121" s="272"/>
      <c r="MYQ121" s="272"/>
      <c r="MYR121" s="273"/>
      <c r="MYS121" s="274"/>
      <c r="MYT121" s="274"/>
      <c r="MYU121"/>
      <c r="MYV121"/>
      <c r="MYW121" s="137"/>
      <c r="MYX121" s="275"/>
      <c r="MYY121" s="272"/>
      <c r="MYZ121" s="272"/>
      <c r="MZA121" s="273"/>
      <c r="MZB121" s="274"/>
      <c r="MZC121" s="274"/>
      <c r="MZD121"/>
      <c r="MZE121"/>
      <c r="MZF121" s="137"/>
      <c r="MZG121" s="275"/>
      <c r="MZH121" s="272"/>
      <c r="MZI121" s="272"/>
      <c r="MZJ121" s="273"/>
      <c r="MZK121" s="274"/>
      <c r="MZL121" s="274"/>
      <c r="MZM121"/>
      <c r="MZN121"/>
      <c r="MZO121" s="137"/>
      <c r="MZP121" s="275"/>
      <c r="MZQ121" s="272"/>
      <c r="MZR121" s="272"/>
      <c r="MZS121" s="273"/>
      <c r="MZT121" s="274"/>
      <c r="MZU121" s="274"/>
      <c r="MZV121"/>
      <c r="MZW121"/>
      <c r="MZX121" s="137"/>
      <c r="MZY121" s="275"/>
      <c r="MZZ121" s="272"/>
      <c r="NAA121" s="272"/>
      <c r="NAB121" s="273"/>
      <c r="NAC121" s="274"/>
      <c r="NAD121" s="274"/>
      <c r="NAE121"/>
      <c r="NAF121"/>
      <c r="NAG121" s="137"/>
      <c r="NAH121" s="275"/>
      <c r="NAI121" s="272"/>
      <c r="NAJ121" s="272"/>
      <c r="NAK121" s="273"/>
      <c r="NAL121" s="274"/>
      <c r="NAM121" s="274"/>
      <c r="NAN121"/>
      <c r="NAO121"/>
      <c r="NAP121" s="137"/>
      <c r="NAQ121" s="275"/>
      <c r="NAR121" s="272"/>
      <c r="NAS121" s="272"/>
      <c r="NAT121" s="273"/>
      <c r="NAU121" s="274"/>
      <c r="NAV121" s="274"/>
      <c r="NAW121"/>
      <c r="NAX121"/>
      <c r="NAY121" s="137"/>
      <c r="NAZ121" s="275"/>
      <c r="NBA121" s="272"/>
      <c r="NBB121" s="272"/>
      <c r="NBC121" s="273"/>
      <c r="NBD121" s="274"/>
      <c r="NBE121" s="274"/>
      <c r="NBF121"/>
      <c r="NBG121"/>
      <c r="NBH121" s="137"/>
      <c r="NBI121" s="275"/>
      <c r="NBJ121" s="272"/>
      <c r="NBK121" s="272"/>
      <c r="NBL121" s="273"/>
      <c r="NBM121" s="274"/>
      <c r="NBN121" s="274"/>
      <c r="NBO121"/>
      <c r="NBP121"/>
      <c r="NBQ121" s="137"/>
      <c r="NBR121" s="275"/>
      <c r="NBS121" s="272"/>
      <c r="NBT121" s="272"/>
      <c r="NBU121" s="273"/>
      <c r="NBV121" s="274"/>
      <c r="NBW121" s="274"/>
      <c r="NBX121"/>
      <c r="NBY121"/>
      <c r="NBZ121" s="137"/>
      <c r="NCA121" s="275"/>
      <c r="NCB121" s="272"/>
      <c r="NCC121" s="272"/>
      <c r="NCD121" s="273"/>
      <c r="NCE121" s="274"/>
      <c r="NCF121" s="274"/>
      <c r="NCG121"/>
      <c r="NCH121"/>
      <c r="NCI121" s="137"/>
      <c r="NCJ121" s="275"/>
      <c r="NCK121" s="272"/>
      <c r="NCL121" s="272"/>
      <c r="NCM121" s="273"/>
      <c r="NCN121" s="274"/>
      <c r="NCO121" s="274"/>
      <c r="NCP121"/>
      <c r="NCQ121"/>
      <c r="NCR121" s="137"/>
      <c r="NCS121" s="275"/>
      <c r="NCT121" s="272"/>
      <c r="NCU121" s="272"/>
      <c r="NCV121" s="273"/>
      <c r="NCW121" s="274"/>
      <c r="NCX121" s="274"/>
      <c r="NCY121"/>
      <c r="NCZ121"/>
      <c r="NDA121" s="137"/>
      <c r="NDB121" s="275"/>
      <c r="NDC121" s="272"/>
      <c r="NDD121" s="272"/>
      <c r="NDE121" s="273"/>
      <c r="NDF121" s="274"/>
      <c r="NDG121" s="274"/>
      <c r="NDH121"/>
      <c r="NDI121"/>
      <c r="NDJ121" s="137"/>
      <c r="NDK121" s="275"/>
      <c r="NDL121" s="272"/>
      <c r="NDM121" s="272"/>
      <c r="NDN121" s="273"/>
      <c r="NDO121" s="274"/>
      <c r="NDP121" s="274"/>
      <c r="NDQ121"/>
      <c r="NDR121"/>
      <c r="NDS121" s="137"/>
      <c r="NDT121" s="275"/>
      <c r="NDU121" s="272"/>
      <c r="NDV121" s="272"/>
      <c r="NDW121" s="273"/>
      <c r="NDX121" s="274"/>
      <c r="NDY121" s="274"/>
      <c r="NDZ121"/>
      <c r="NEA121"/>
      <c r="NEB121" s="137"/>
      <c r="NEC121" s="275"/>
      <c r="NED121" s="272"/>
      <c r="NEE121" s="272"/>
      <c r="NEF121" s="273"/>
      <c r="NEG121" s="274"/>
      <c r="NEH121" s="274"/>
      <c r="NEI121"/>
      <c r="NEJ121"/>
      <c r="NEK121" s="137"/>
      <c r="NEL121" s="275"/>
      <c r="NEM121" s="272"/>
      <c r="NEN121" s="272"/>
      <c r="NEO121" s="273"/>
      <c r="NEP121" s="274"/>
      <c r="NEQ121" s="274"/>
      <c r="NER121"/>
      <c r="NES121"/>
      <c r="NET121" s="137"/>
      <c r="NEU121" s="275"/>
      <c r="NEV121" s="272"/>
      <c r="NEW121" s="272"/>
      <c r="NEX121" s="273"/>
      <c r="NEY121" s="274"/>
      <c r="NEZ121" s="274"/>
      <c r="NFA121"/>
      <c r="NFB121"/>
      <c r="NFC121" s="137"/>
      <c r="NFD121" s="275"/>
      <c r="NFE121" s="272"/>
      <c r="NFF121" s="272"/>
      <c r="NFG121" s="273"/>
      <c r="NFH121" s="274"/>
      <c r="NFI121" s="274"/>
      <c r="NFJ121"/>
      <c r="NFK121"/>
      <c r="NFL121" s="137"/>
      <c r="NFM121" s="275"/>
      <c r="NFN121" s="272"/>
      <c r="NFO121" s="272"/>
      <c r="NFP121" s="273"/>
      <c r="NFQ121" s="274"/>
      <c r="NFR121" s="274"/>
      <c r="NFS121"/>
      <c r="NFT121"/>
      <c r="NFU121" s="137"/>
      <c r="NFV121" s="275"/>
      <c r="NFW121" s="272"/>
      <c r="NFX121" s="272"/>
      <c r="NFY121" s="273"/>
      <c r="NFZ121" s="274"/>
      <c r="NGA121" s="274"/>
      <c r="NGB121"/>
      <c r="NGC121"/>
      <c r="NGD121" s="137"/>
      <c r="NGE121" s="275"/>
      <c r="NGF121" s="272"/>
      <c r="NGG121" s="272"/>
      <c r="NGH121" s="273"/>
      <c r="NGI121" s="274"/>
      <c r="NGJ121" s="274"/>
      <c r="NGK121"/>
      <c r="NGL121"/>
      <c r="NGM121" s="137"/>
      <c r="NGN121" s="275"/>
      <c r="NGO121" s="272"/>
      <c r="NGP121" s="272"/>
      <c r="NGQ121" s="273"/>
      <c r="NGR121" s="274"/>
      <c r="NGS121" s="274"/>
      <c r="NGT121"/>
      <c r="NGU121"/>
      <c r="NGV121" s="137"/>
      <c r="NGW121" s="275"/>
      <c r="NGX121" s="272"/>
      <c r="NGY121" s="272"/>
      <c r="NGZ121" s="273"/>
      <c r="NHA121" s="274"/>
      <c r="NHB121" s="274"/>
      <c r="NHC121"/>
      <c r="NHD121"/>
      <c r="NHE121" s="137"/>
      <c r="NHF121" s="275"/>
      <c r="NHG121" s="272"/>
      <c r="NHH121" s="272"/>
      <c r="NHI121" s="273"/>
      <c r="NHJ121" s="274"/>
      <c r="NHK121" s="274"/>
      <c r="NHL121"/>
      <c r="NHM121"/>
      <c r="NHN121" s="137"/>
      <c r="NHO121" s="275"/>
      <c r="NHP121" s="272"/>
      <c r="NHQ121" s="272"/>
      <c r="NHR121" s="273"/>
      <c r="NHS121" s="274"/>
      <c r="NHT121" s="274"/>
      <c r="NHU121"/>
      <c r="NHV121"/>
      <c r="NHW121" s="137"/>
      <c r="NHX121" s="275"/>
      <c r="NHY121" s="272"/>
      <c r="NHZ121" s="272"/>
      <c r="NIA121" s="273"/>
      <c r="NIB121" s="274"/>
      <c r="NIC121" s="274"/>
      <c r="NID121"/>
      <c r="NIE121"/>
      <c r="NIF121" s="137"/>
      <c r="NIG121" s="275"/>
      <c r="NIH121" s="272"/>
      <c r="NII121" s="272"/>
      <c r="NIJ121" s="273"/>
      <c r="NIK121" s="274"/>
      <c r="NIL121" s="274"/>
      <c r="NIM121"/>
      <c r="NIN121"/>
      <c r="NIO121" s="137"/>
      <c r="NIP121" s="275"/>
      <c r="NIQ121" s="272"/>
      <c r="NIR121" s="272"/>
      <c r="NIS121" s="273"/>
      <c r="NIT121" s="274"/>
      <c r="NIU121" s="274"/>
      <c r="NIV121"/>
      <c r="NIW121"/>
      <c r="NIX121" s="137"/>
      <c r="NIY121" s="275"/>
      <c r="NIZ121" s="272"/>
      <c r="NJA121" s="272"/>
      <c r="NJB121" s="273"/>
      <c r="NJC121" s="274"/>
      <c r="NJD121" s="274"/>
      <c r="NJE121"/>
      <c r="NJF121"/>
      <c r="NJG121" s="137"/>
      <c r="NJH121" s="275"/>
      <c r="NJI121" s="272"/>
      <c r="NJJ121" s="272"/>
      <c r="NJK121" s="273"/>
      <c r="NJL121" s="274"/>
      <c r="NJM121" s="274"/>
      <c r="NJN121"/>
      <c r="NJO121"/>
      <c r="NJP121" s="137"/>
      <c r="NJQ121" s="275"/>
      <c r="NJR121" s="272"/>
      <c r="NJS121" s="272"/>
      <c r="NJT121" s="273"/>
      <c r="NJU121" s="274"/>
      <c r="NJV121" s="274"/>
      <c r="NJW121"/>
      <c r="NJX121"/>
      <c r="NJY121" s="137"/>
      <c r="NJZ121" s="275"/>
      <c r="NKA121" s="272"/>
      <c r="NKB121" s="272"/>
      <c r="NKC121" s="273"/>
      <c r="NKD121" s="274"/>
      <c r="NKE121" s="274"/>
      <c r="NKF121"/>
      <c r="NKG121"/>
      <c r="NKH121" s="137"/>
      <c r="NKI121" s="275"/>
      <c r="NKJ121" s="272"/>
      <c r="NKK121" s="272"/>
      <c r="NKL121" s="273"/>
      <c r="NKM121" s="274"/>
      <c r="NKN121" s="274"/>
      <c r="NKO121"/>
      <c r="NKP121"/>
      <c r="NKQ121" s="137"/>
      <c r="NKR121" s="275"/>
      <c r="NKS121" s="272"/>
      <c r="NKT121" s="272"/>
      <c r="NKU121" s="273"/>
      <c r="NKV121" s="274"/>
      <c r="NKW121" s="274"/>
      <c r="NKX121"/>
      <c r="NKY121"/>
      <c r="NKZ121" s="137"/>
      <c r="NLA121" s="275"/>
      <c r="NLB121" s="272"/>
      <c r="NLC121" s="272"/>
      <c r="NLD121" s="273"/>
      <c r="NLE121" s="274"/>
      <c r="NLF121" s="274"/>
      <c r="NLG121"/>
      <c r="NLH121"/>
      <c r="NLI121" s="137"/>
      <c r="NLJ121" s="275"/>
      <c r="NLK121" s="272"/>
      <c r="NLL121" s="272"/>
      <c r="NLM121" s="273"/>
      <c r="NLN121" s="274"/>
      <c r="NLO121" s="274"/>
      <c r="NLP121"/>
      <c r="NLQ121"/>
      <c r="NLR121" s="137"/>
      <c r="NLS121" s="275"/>
      <c r="NLT121" s="272"/>
      <c r="NLU121" s="272"/>
      <c r="NLV121" s="273"/>
      <c r="NLW121" s="274"/>
      <c r="NLX121" s="274"/>
      <c r="NLY121"/>
      <c r="NLZ121"/>
      <c r="NMA121" s="137"/>
      <c r="NMB121" s="275"/>
      <c r="NMC121" s="272"/>
      <c r="NMD121" s="272"/>
      <c r="NME121" s="273"/>
      <c r="NMF121" s="274"/>
      <c r="NMG121" s="274"/>
      <c r="NMH121"/>
      <c r="NMI121"/>
      <c r="NMJ121" s="137"/>
      <c r="NMK121" s="275"/>
      <c r="NML121" s="272"/>
      <c r="NMM121" s="272"/>
      <c r="NMN121" s="273"/>
      <c r="NMO121" s="274"/>
      <c r="NMP121" s="274"/>
      <c r="NMQ121"/>
      <c r="NMR121"/>
      <c r="NMS121" s="137"/>
      <c r="NMT121" s="275"/>
      <c r="NMU121" s="272"/>
      <c r="NMV121" s="272"/>
      <c r="NMW121" s="273"/>
      <c r="NMX121" s="274"/>
      <c r="NMY121" s="274"/>
      <c r="NMZ121"/>
      <c r="NNA121"/>
      <c r="NNB121" s="137"/>
      <c r="NNC121" s="275"/>
      <c r="NND121" s="272"/>
      <c r="NNE121" s="272"/>
      <c r="NNF121" s="273"/>
      <c r="NNG121" s="274"/>
      <c r="NNH121" s="274"/>
      <c r="NNI121"/>
      <c r="NNJ121"/>
      <c r="NNK121" s="137"/>
      <c r="NNL121" s="275"/>
      <c r="NNM121" s="272"/>
      <c r="NNN121" s="272"/>
      <c r="NNO121" s="273"/>
      <c r="NNP121" s="274"/>
      <c r="NNQ121" s="274"/>
      <c r="NNR121"/>
      <c r="NNS121"/>
      <c r="NNT121" s="137"/>
      <c r="NNU121" s="275"/>
      <c r="NNV121" s="272"/>
      <c r="NNW121" s="272"/>
      <c r="NNX121" s="273"/>
      <c r="NNY121" s="274"/>
      <c r="NNZ121" s="274"/>
      <c r="NOA121"/>
      <c r="NOB121"/>
      <c r="NOC121" s="137"/>
      <c r="NOD121" s="275"/>
      <c r="NOE121" s="272"/>
      <c r="NOF121" s="272"/>
      <c r="NOG121" s="273"/>
      <c r="NOH121" s="274"/>
      <c r="NOI121" s="274"/>
      <c r="NOJ121"/>
      <c r="NOK121"/>
      <c r="NOL121" s="137"/>
      <c r="NOM121" s="275"/>
      <c r="NON121" s="272"/>
      <c r="NOO121" s="272"/>
      <c r="NOP121" s="273"/>
      <c r="NOQ121" s="274"/>
      <c r="NOR121" s="274"/>
      <c r="NOS121"/>
      <c r="NOT121"/>
      <c r="NOU121" s="137"/>
      <c r="NOV121" s="275"/>
      <c r="NOW121" s="272"/>
      <c r="NOX121" s="272"/>
      <c r="NOY121" s="273"/>
      <c r="NOZ121" s="274"/>
      <c r="NPA121" s="274"/>
      <c r="NPB121"/>
      <c r="NPC121"/>
      <c r="NPD121" s="137"/>
      <c r="NPE121" s="275"/>
      <c r="NPF121" s="272"/>
      <c r="NPG121" s="272"/>
      <c r="NPH121" s="273"/>
      <c r="NPI121" s="274"/>
      <c r="NPJ121" s="274"/>
      <c r="NPK121"/>
      <c r="NPL121"/>
      <c r="NPM121" s="137"/>
      <c r="NPN121" s="275"/>
      <c r="NPO121" s="272"/>
      <c r="NPP121" s="272"/>
      <c r="NPQ121" s="273"/>
      <c r="NPR121" s="274"/>
      <c r="NPS121" s="274"/>
      <c r="NPT121"/>
      <c r="NPU121"/>
      <c r="NPV121" s="137"/>
      <c r="NPW121" s="275"/>
      <c r="NPX121" s="272"/>
      <c r="NPY121" s="272"/>
      <c r="NPZ121" s="273"/>
      <c r="NQA121" s="274"/>
      <c r="NQB121" s="274"/>
      <c r="NQC121"/>
      <c r="NQD121"/>
      <c r="NQE121" s="137"/>
      <c r="NQF121" s="275"/>
      <c r="NQG121" s="272"/>
      <c r="NQH121" s="272"/>
      <c r="NQI121" s="273"/>
      <c r="NQJ121" s="274"/>
      <c r="NQK121" s="274"/>
      <c r="NQL121"/>
      <c r="NQM121"/>
      <c r="NQN121" s="137"/>
      <c r="NQO121" s="275"/>
      <c r="NQP121" s="272"/>
      <c r="NQQ121" s="272"/>
      <c r="NQR121" s="273"/>
      <c r="NQS121" s="274"/>
      <c r="NQT121" s="274"/>
      <c r="NQU121"/>
      <c r="NQV121"/>
      <c r="NQW121" s="137"/>
      <c r="NQX121" s="275"/>
      <c r="NQY121" s="272"/>
      <c r="NQZ121" s="272"/>
      <c r="NRA121" s="273"/>
      <c r="NRB121" s="274"/>
      <c r="NRC121" s="274"/>
      <c r="NRD121"/>
      <c r="NRE121"/>
      <c r="NRF121" s="137"/>
      <c r="NRG121" s="275"/>
      <c r="NRH121" s="272"/>
      <c r="NRI121" s="272"/>
      <c r="NRJ121" s="273"/>
      <c r="NRK121" s="274"/>
      <c r="NRL121" s="274"/>
      <c r="NRM121"/>
      <c r="NRN121"/>
      <c r="NRO121" s="137"/>
      <c r="NRP121" s="275"/>
      <c r="NRQ121" s="272"/>
      <c r="NRR121" s="272"/>
      <c r="NRS121" s="273"/>
      <c r="NRT121" s="274"/>
      <c r="NRU121" s="274"/>
      <c r="NRV121"/>
      <c r="NRW121"/>
      <c r="NRX121" s="137"/>
      <c r="NRY121" s="275"/>
      <c r="NRZ121" s="272"/>
      <c r="NSA121" s="272"/>
      <c r="NSB121" s="273"/>
      <c r="NSC121" s="274"/>
      <c r="NSD121" s="274"/>
      <c r="NSE121"/>
      <c r="NSF121"/>
      <c r="NSG121" s="137"/>
      <c r="NSH121" s="275"/>
      <c r="NSI121" s="272"/>
      <c r="NSJ121" s="272"/>
      <c r="NSK121" s="273"/>
      <c r="NSL121" s="274"/>
      <c r="NSM121" s="274"/>
      <c r="NSN121"/>
      <c r="NSO121"/>
      <c r="NSP121" s="137"/>
      <c r="NSQ121" s="275"/>
      <c r="NSR121" s="272"/>
      <c r="NSS121" s="272"/>
      <c r="NST121" s="273"/>
      <c r="NSU121" s="274"/>
      <c r="NSV121" s="274"/>
      <c r="NSW121"/>
      <c r="NSX121"/>
      <c r="NSY121" s="137"/>
      <c r="NSZ121" s="275"/>
      <c r="NTA121" s="272"/>
      <c r="NTB121" s="272"/>
      <c r="NTC121" s="273"/>
      <c r="NTD121" s="274"/>
      <c r="NTE121" s="274"/>
      <c r="NTF121"/>
      <c r="NTG121"/>
      <c r="NTH121" s="137"/>
      <c r="NTI121" s="275"/>
      <c r="NTJ121" s="272"/>
      <c r="NTK121" s="272"/>
      <c r="NTL121" s="273"/>
      <c r="NTM121" s="274"/>
      <c r="NTN121" s="274"/>
      <c r="NTO121"/>
      <c r="NTP121"/>
      <c r="NTQ121" s="137"/>
      <c r="NTR121" s="275"/>
      <c r="NTS121" s="272"/>
      <c r="NTT121" s="272"/>
      <c r="NTU121" s="273"/>
      <c r="NTV121" s="274"/>
      <c r="NTW121" s="274"/>
      <c r="NTX121"/>
      <c r="NTY121"/>
      <c r="NTZ121" s="137"/>
      <c r="NUA121" s="275"/>
      <c r="NUB121" s="272"/>
      <c r="NUC121" s="272"/>
      <c r="NUD121" s="273"/>
      <c r="NUE121" s="274"/>
      <c r="NUF121" s="274"/>
      <c r="NUG121"/>
      <c r="NUH121"/>
      <c r="NUI121" s="137"/>
      <c r="NUJ121" s="275"/>
      <c r="NUK121" s="272"/>
      <c r="NUL121" s="272"/>
      <c r="NUM121" s="273"/>
      <c r="NUN121" s="274"/>
      <c r="NUO121" s="274"/>
      <c r="NUP121"/>
      <c r="NUQ121"/>
      <c r="NUR121" s="137"/>
      <c r="NUS121" s="275"/>
      <c r="NUT121" s="272"/>
      <c r="NUU121" s="272"/>
      <c r="NUV121" s="273"/>
      <c r="NUW121" s="274"/>
      <c r="NUX121" s="274"/>
      <c r="NUY121"/>
      <c r="NUZ121"/>
      <c r="NVA121" s="137"/>
      <c r="NVB121" s="275"/>
      <c r="NVC121" s="272"/>
      <c r="NVD121" s="272"/>
      <c r="NVE121" s="273"/>
      <c r="NVF121" s="274"/>
      <c r="NVG121" s="274"/>
      <c r="NVH121"/>
      <c r="NVI121"/>
      <c r="NVJ121" s="137"/>
      <c r="NVK121" s="275"/>
      <c r="NVL121" s="272"/>
      <c r="NVM121" s="272"/>
      <c r="NVN121" s="273"/>
      <c r="NVO121" s="274"/>
      <c r="NVP121" s="274"/>
      <c r="NVQ121"/>
      <c r="NVR121"/>
      <c r="NVS121" s="137"/>
      <c r="NVT121" s="275"/>
      <c r="NVU121" s="272"/>
      <c r="NVV121" s="272"/>
      <c r="NVW121" s="273"/>
      <c r="NVX121" s="274"/>
      <c r="NVY121" s="274"/>
      <c r="NVZ121"/>
      <c r="NWA121"/>
      <c r="NWB121" s="137"/>
      <c r="NWC121" s="275"/>
      <c r="NWD121" s="272"/>
      <c r="NWE121" s="272"/>
      <c r="NWF121" s="273"/>
      <c r="NWG121" s="274"/>
      <c r="NWH121" s="274"/>
      <c r="NWI121"/>
      <c r="NWJ121"/>
      <c r="NWK121" s="137"/>
      <c r="NWL121" s="275"/>
      <c r="NWM121" s="272"/>
      <c r="NWN121" s="272"/>
      <c r="NWO121" s="273"/>
      <c r="NWP121" s="274"/>
      <c r="NWQ121" s="274"/>
      <c r="NWR121"/>
      <c r="NWS121"/>
      <c r="NWT121" s="137"/>
      <c r="NWU121" s="275"/>
      <c r="NWV121" s="272"/>
      <c r="NWW121" s="272"/>
      <c r="NWX121" s="273"/>
      <c r="NWY121" s="274"/>
      <c r="NWZ121" s="274"/>
      <c r="NXA121"/>
      <c r="NXB121"/>
      <c r="NXC121" s="137"/>
      <c r="NXD121" s="275"/>
      <c r="NXE121" s="272"/>
      <c r="NXF121" s="272"/>
      <c r="NXG121" s="273"/>
      <c r="NXH121" s="274"/>
      <c r="NXI121" s="274"/>
      <c r="NXJ121"/>
      <c r="NXK121"/>
      <c r="NXL121" s="137"/>
      <c r="NXM121" s="275"/>
      <c r="NXN121" s="272"/>
      <c r="NXO121" s="272"/>
      <c r="NXP121" s="273"/>
      <c r="NXQ121" s="274"/>
      <c r="NXR121" s="274"/>
      <c r="NXS121"/>
      <c r="NXT121"/>
      <c r="NXU121" s="137"/>
      <c r="NXV121" s="275"/>
      <c r="NXW121" s="272"/>
      <c r="NXX121" s="272"/>
      <c r="NXY121" s="273"/>
      <c r="NXZ121" s="274"/>
      <c r="NYA121" s="274"/>
      <c r="NYB121"/>
      <c r="NYC121"/>
      <c r="NYD121" s="137"/>
      <c r="NYE121" s="275"/>
      <c r="NYF121" s="272"/>
      <c r="NYG121" s="272"/>
      <c r="NYH121" s="273"/>
      <c r="NYI121" s="274"/>
      <c r="NYJ121" s="274"/>
      <c r="NYK121"/>
      <c r="NYL121"/>
      <c r="NYM121" s="137"/>
      <c r="NYN121" s="275"/>
      <c r="NYO121" s="272"/>
      <c r="NYP121" s="272"/>
      <c r="NYQ121" s="273"/>
      <c r="NYR121" s="274"/>
      <c r="NYS121" s="274"/>
      <c r="NYT121"/>
      <c r="NYU121"/>
      <c r="NYV121" s="137"/>
      <c r="NYW121" s="275"/>
      <c r="NYX121" s="272"/>
      <c r="NYY121" s="272"/>
      <c r="NYZ121" s="273"/>
      <c r="NZA121" s="274"/>
      <c r="NZB121" s="274"/>
      <c r="NZC121"/>
      <c r="NZD121"/>
      <c r="NZE121" s="137"/>
      <c r="NZF121" s="275"/>
      <c r="NZG121" s="272"/>
      <c r="NZH121" s="272"/>
      <c r="NZI121" s="273"/>
      <c r="NZJ121" s="274"/>
      <c r="NZK121" s="274"/>
      <c r="NZL121"/>
      <c r="NZM121"/>
      <c r="NZN121" s="137"/>
      <c r="NZO121" s="275"/>
      <c r="NZP121" s="272"/>
      <c r="NZQ121" s="272"/>
      <c r="NZR121" s="273"/>
      <c r="NZS121" s="274"/>
      <c r="NZT121" s="274"/>
      <c r="NZU121"/>
      <c r="NZV121"/>
      <c r="NZW121" s="137"/>
      <c r="NZX121" s="275"/>
      <c r="NZY121" s="272"/>
      <c r="NZZ121" s="272"/>
      <c r="OAA121" s="273"/>
      <c r="OAB121" s="274"/>
      <c r="OAC121" s="274"/>
      <c r="OAD121"/>
      <c r="OAE121"/>
      <c r="OAF121" s="137"/>
      <c r="OAG121" s="275"/>
      <c r="OAH121" s="272"/>
      <c r="OAI121" s="272"/>
      <c r="OAJ121" s="273"/>
      <c r="OAK121" s="274"/>
      <c r="OAL121" s="274"/>
      <c r="OAM121"/>
      <c r="OAN121"/>
      <c r="OAO121" s="137"/>
      <c r="OAP121" s="275"/>
      <c r="OAQ121" s="272"/>
      <c r="OAR121" s="272"/>
      <c r="OAS121" s="273"/>
      <c r="OAT121" s="274"/>
      <c r="OAU121" s="274"/>
      <c r="OAV121"/>
      <c r="OAW121"/>
      <c r="OAX121" s="137"/>
      <c r="OAY121" s="275"/>
      <c r="OAZ121" s="272"/>
      <c r="OBA121" s="272"/>
      <c r="OBB121" s="273"/>
      <c r="OBC121" s="274"/>
      <c r="OBD121" s="274"/>
      <c r="OBE121"/>
      <c r="OBF121"/>
      <c r="OBG121" s="137"/>
      <c r="OBH121" s="275"/>
      <c r="OBI121" s="272"/>
      <c r="OBJ121" s="272"/>
      <c r="OBK121" s="273"/>
      <c r="OBL121" s="274"/>
      <c r="OBM121" s="274"/>
      <c r="OBN121"/>
      <c r="OBO121"/>
      <c r="OBP121" s="137"/>
      <c r="OBQ121" s="275"/>
      <c r="OBR121" s="272"/>
      <c r="OBS121" s="272"/>
      <c r="OBT121" s="273"/>
      <c r="OBU121" s="274"/>
      <c r="OBV121" s="274"/>
      <c r="OBW121"/>
      <c r="OBX121"/>
      <c r="OBY121" s="137"/>
      <c r="OBZ121" s="275"/>
      <c r="OCA121" s="272"/>
      <c r="OCB121" s="272"/>
      <c r="OCC121" s="273"/>
      <c r="OCD121" s="274"/>
      <c r="OCE121" s="274"/>
      <c r="OCF121"/>
      <c r="OCG121"/>
      <c r="OCH121" s="137"/>
      <c r="OCI121" s="275"/>
      <c r="OCJ121" s="272"/>
      <c r="OCK121" s="272"/>
      <c r="OCL121" s="273"/>
      <c r="OCM121" s="274"/>
      <c r="OCN121" s="274"/>
      <c r="OCO121"/>
      <c r="OCP121"/>
      <c r="OCQ121" s="137"/>
      <c r="OCR121" s="275"/>
      <c r="OCS121" s="272"/>
      <c r="OCT121" s="272"/>
      <c r="OCU121" s="273"/>
      <c r="OCV121" s="274"/>
      <c r="OCW121" s="274"/>
      <c r="OCX121"/>
      <c r="OCY121"/>
      <c r="OCZ121" s="137"/>
      <c r="ODA121" s="275"/>
      <c r="ODB121" s="272"/>
      <c r="ODC121" s="272"/>
      <c r="ODD121" s="273"/>
      <c r="ODE121" s="274"/>
      <c r="ODF121" s="274"/>
      <c r="ODG121"/>
      <c r="ODH121"/>
      <c r="ODI121" s="137"/>
      <c r="ODJ121" s="275"/>
      <c r="ODK121" s="272"/>
      <c r="ODL121" s="272"/>
      <c r="ODM121" s="273"/>
      <c r="ODN121" s="274"/>
      <c r="ODO121" s="274"/>
      <c r="ODP121"/>
      <c r="ODQ121"/>
      <c r="ODR121" s="137"/>
      <c r="ODS121" s="275"/>
      <c r="ODT121" s="272"/>
      <c r="ODU121" s="272"/>
      <c r="ODV121" s="273"/>
      <c r="ODW121" s="274"/>
      <c r="ODX121" s="274"/>
      <c r="ODY121"/>
      <c r="ODZ121"/>
      <c r="OEA121" s="137"/>
      <c r="OEB121" s="275"/>
      <c r="OEC121" s="272"/>
      <c r="OED121" s="272"/>
      <c r="OEE121" s="273"/>
      <c r="OEF121" s="274"/>
      <c r="OEG121" s="274"/>
      <c r="OEH121"/>
      <c r="OEI121"/>
      <c r="OEJ121" s="137"/>
      <c r="OEK121" s="275"/>
      <c r="OEL121" s="272"/>
      <c r="OEM121" s="272"/>
      <c r="OEN121" s="273"/>
      <c r="OEO121" s="274"/>
      <c r="OEP121" s="274"/>
      <c r="OEQ121"/>
      <c r="OER121"/>
      <c r="OES121" s="137"/>
      <c r="OET121" s="275"/>
      <c r="OEU121" s="272"/>
      <c r="OEV121" s="272"/>
      <c r="OEW121" s="273"/>
      <c r="OEX121" s="274"/>
      <c r="OEY121" s="274"/>
      <c r="OEZ121"/>
      <c r="OFA121"/>
      <c r="OFB121" s="137"/>
      <c r="OFC121" s="275"/>
      <c r="OFD121" s="272"/>
      <c r="OFE121" s="272"/>
      <c r="OFF121" s="273"/>
      <c r="OFG121" s="274"/>
      <c r="OFH121" s="274"/>
      <c r="OFI121"/>
      <c r="OFJ121"/>
      <c r="OFK121" s="137"/>
      <c r="OFL121" s="275"/>
      <c r="OFM121" s="272"/>
      <c r="OFN121" s="272"/>
      <c r="OFO121" s="273"/>
      <c r="OFP121" s="274"/>
      <c r="OFQ121" s="274"/>
      <c r="OFR121"/>
      <c r="OFS121"/>
      <c r="OFT121" s="137"/>
      <c r="OFU121" s="275"/>
      <c r="OFV121" s="272"/>
      <c r="OFW121" s="272"/>
      <c r="OFX121" s="273"/>
      <c r="OFY121" s="274"/>
      <c r="OFZ121" s="274"/>
      <c r="OGA121"/>
      <c r="OGB121"/>
      <c r="OGC121" s="137"/>
      <c r="OGD121" s="275"/>
      <c r="OGE121" s="272"/>
      <c r="OGF121" s="272"/>
      <c r="OGG121" s="273"/>
      <c r="OGH121" s="274"/>
      <c r="OGI121" s="274"/>
      <c r="OGJ121"/>
      <c r="OGK121"/>
      <c r="OGL121" s="137"/>
      <c r="OGM121" s="275"/>
      <c r="OGN121" s="272"/>
      <c r="OGO121" s="272"/>
      <c r="OGP121" s="273"/>
      <c r="OGQ121" s="274"/>
      <c r="OGR121" s="274"/>
      <c r="OGS121"/>
      <c r="OGT121"/>
      <c r="OGU121" s="137"/>
      <c r="OGV121" s="275"/>
      <c r="OGW121" s="272"/>
      <c r="OGX121" s="272"/>
      <c r="OGY121" s="273"/>
      <c r="OGZ121" s="274"/>
      <c r="OHA121" s="274"/>
      <c r="OHB121"/>
      <c r="OHC121"/>
      <c r="OHD121" s="137"/>
      <c r="OHE121" s="275"/>
      <c r="OHF121" s="272"/>
      <c r="OHG121" s="272"/>
      <c r="OHH121" s="273"/>
      <c r="OHI121" s="274"/>
      <c r="OHJ121" s="274"/>
      <c r="OHK121"/>
      <c r="OHL121"/>
      <c r="OHM121" s="137"/>
      <c r="OHN121" s="275"/>
      <c r="OHO121" s="272"/>
      <c r="OHP121" s="272"/>
      <c r="OHQ121" s="273"/>
      <c r="OHR121" s="274"/>
      <c r="OHS121" s="274"/>
      <c r="OHT121"/>
      <c r="OHU121"/>
      <c r="OHV121" s="137"/>
      <c r="OHW121" s="275"/>
      <c r="OHX121" s="272"/>
      <c r="OHY121" s="272"/>
      <c r="OHZ121" s="273"/>
      <c r="OIA121" s="274"/>
      <c r="OIB121" s="274"/>
      <c r="OIC121"/>
      <c r="OID121"/>
      <c r="OIE121" s="137"/>
      <c r="OIF121" s="275"/>
      <c r="OIG121" s="272"/>
      <c r="OIH121" s="272"/>
      <c r="OII121" s="273"/>
      <c r="OIJ121" s="274"/>
      <c r="OIK121" s="274"/>
      <c r="OIL121"/>
      <c r="OIM121"/>
      <c r="OIN121" s="137"/>
      <c r="OIO121" s="275"/>
      <c r="OIP121" s="272"/>
      <c r="OIQ121" s="272"/>
      <c r="OIR121" s="273"/>
      <c r="OIS121" s="274"/>
      <c r="OIT121" s="274"/>
      <c r="OIU121"/>
      <c r="OIV121"/>
      <c r="OIW121" s="137"/>
      <c r="OIX121" s="275"/>
      <c r="OIY121" s="272"/>
      <c r="OIZ121" s="272"/>
      <c r="OJA121" s="273"/>
      <c r="OJB121" s="274"/>
      <c r="OJC121" s="274"/>
      <c r="OJD121"/>
      <c r="OJE121"/>
      <c r="OJF121" s="137"/>
      <c r="OJG121" s="275"/>
      <c r="OJH121" s="272"/>
      <c r="OJI121" s="272"/>
      <c r="OJJ121" s="273"/>
      <c r="OJK121" s="274"/>
      <c r="OJL121" s="274"/>
      <c r="OJM121"/>
      <c r="OJN121"/>
      <c r="OJO121" s="137"/>
      <c r="OJP121" s="275"/>
      <c r="OJQ121" s="272"/>
      <c r="OJR121" s="272"/>
      <c r="OJS121" s="273"/>
      <c r="OJT121" s="274"/>
      <c r="OJU121" s="274"/>
      <c r="OJV121"/>
      <c r="OJW121"/>
      <c r="OJX121" s="137"/>
      <c r="OJY121" s="275"/>
      <c r="OJZ121" s="272"/>
      <c r="OKA121" s="272"/>
      <c r="OKB121" s="273"/>
      <c r="OKC121" s="274"/>
      <c r="OKD121" s="274"/>
      <c r="OKE121"/>
      <c r="OKF121"/>
      <c r="OKG121" s="137"/>
      <c r="OKH121" s="275"/>
      <c r="OKI121" s="272"/>
      <c r="OKJ121" s="272"/>
      <c r="OKK121" s="273"/>
      <c r="OKL121" s="274"/>
      <c r="OKM121" s="274"/>
      <c r="OKN121"/>
      <c r="OKO121"/>
      <c r="OKP121" s="137"/>
      <c r="OKQ121" s="275"/>
      <c r="OKR121" s="272"/>
      <c r="OKS121" s="272"/>
      <c r="OKT121" s="273"/>
      <c r="OKU121" s="274"/>
      <c r="OKV121" s="274"/>
      <c r="OKW121"/>
      <c r="OKX121"/>
      <c r="OKY121" s="137"/>
      <c r="OKZ121" s="275"/>
      <c r="OLA121" s="272"/>
      <c r="OLB121" s="272"/>
      <c r="OLC121" s="273"/>
      <c r="OLD121" s="274"/>
      <c r="OLE121" s="274"/>
      <c r="OLF121"/>
      <c r="OLG121"/>
      <c r="OLH121" s="137"/>
      <c r="OLI121" s="275"/>
      <c r="OLJ121" s="272"/>
      <c r="OLK121" s="272"/>
      <c r="OLL121" s="273"/>
      <c r="OLM121" s="274"/>
      <c r="OLN121" s="274"/>
      <c r="OLO121"/>
      <c r="OLP121"/>
      <c r="OLQ121" s="137"/>
      <c r="OLR121" s="275"/>
      <c r="OLS121" s="272"/>
      <c r="OLT121" s="272"/>
      <c r="OLU121" s="273"/>
      <c r="OLV121" s="274"/>
      <c r="OLW121" s="274"/>
      <c r="OLX121"/>
      <c r="OLY121"/>
      <c r="OLZ121" s="137"/>
      <c r="OMA121" s="275"/>
      <c r="OMB121" s="272"/>
      <c r="OMC121" s="272"/>
      <c r="OMD121" s="273"/>
      <c r="OME121" s="274"/>
      <c r="OMF121" s="274"/>
      <c r="OMG121"/>
      <c r="OMH121"/>
      <c r="OMI121" s="137"/>
      <c r="OMJ121" s="275"/>
      <c r="OMK121" s="272"/>
      <c r="OML121" s="272"/>
      <c r="OMM121" s="273"/>
      <c r="OMN121" s="274"/>
      <c r="OMO121" s="274"/>
      <c r="OMP121"/>
      <c r="OMQ121"/>
      <c r="OMR121" s="137"/>
      <c r="OMS121" s="275"/>
      <c r="OMT121" s="272"/>
      <c r="OMU121" s="272"/>
      <c r="OMV121" s="273"/>
      <c r="OMW121" s="274"/>
      <c r="OMX121" s="274"/>
      <c r="OMY121"/>
      <c r="OMZ121"/>
      <c r="ONA121" s="137"/>
      <c r="ONB121" s="275"/>
      <c r="ONC121" s="272"/>
      <c r="OND121" s="272"/>
      <c r="ONE121" s="273"/>
      <c r="ONF121" s="274"/>
      <c r="ONG121" s="274"/>
      <c r="ONH121"/>
      <c r="ONI121"/>
      <c r="ONJ121" s="137"/>
      <c r="ONK121" s="275"/>
      <c r="ONL121" s="272"/>
      <c r="ONM121" s="272"/>
      <c r="ONN121" s="273"/>
      <c r="ONO121" s="274"/>
      <c r="ONP121" s="274"/>
      <c r="ONQ121"/>
      <c r="ONR121"/>
      <c r="ONS121" s="137"/>
      <c r="ONT121" s="275"/>
      <c r="ONU121" s="272"/>
      <c r="ONV121" s="272"/>
      <c r="ONW121" s="273"/>
      <c r="ONX121" s="274"/>
      <c r="ONY121" s="274"/>
      <c r="ONZ121"/>
      <c r="OOA121"/>
      <c r="OOB121" s="137"/>
      <c r="OOC121" s="275"/>
      <c r="OOD121" s="272"/>
      <c r="OOE121" s="272"/>
      <c r="OOF121" s="273"/>
      <c r="OOG121" s="274"/>
      <c r="OOH121" s="274"/>
      <c r="OOI121"/>
      <c r="OOJ121"/>
      <c r="OOK121" s="137"/>
      <c r="OOL121" s="275"/>
      <c r="OOM121" s="272"/>
      <c r="OON121" s="272"/>
      <c r="OOO121" s="273"/>
      <c r="OOP121" s="274"/>
      <c r="OOQ121" s="274"/>
      <c r="OOR121"/>
      <c r="OOS121"/>
      <c r="OOT121" s="137"/>
      <c r="OOU121" s="275"/>
      <c r="OOV121" s="272"/>
      <c r="OOW121" s="272"/>
      <c r="OOX121" s="273"/>
      <c r="OOY121" s="274"/>
      <c r="OOZ121" s="274"/>
      <c r="OPA121"/>
      <c r="OPB121"/>
      <c r="OPC121" s="137"/>
      <c r="OPD121" s="275"/>
      <c r="OPE121" s="272"/>
      <c r="OPF121" s="272"/>
      <c r="OPG121" s="273"/>
      <c r="OPH121" s="274"/>
      <c r="OPI121" s="274"/>
      <c r="OPJ121"/>
      <c r="OPK121"/>
      <c r="OPL121" s="137"/>
      <c r="OPM121" s="275"/>
      <c r="OPN121" s="272"/>
      <c r="OPO121" s="272"/>
      <c r="OPP121" s="273"/>
      <c r="OPQ121" s="274"/>
      <c r="OPR121" s="274"/>
      <c r="OPS121"/>
      <c r="OPT121"/>
      <c r="OPU121" s="137"/>
      <c r="OPV121" s="275"/>
      <c r="OPW121" s="272"/>
      <c r="OPX121" s="272"/>
      <c r="OPY121" s="273"/>
      <c r="OPZ121" s="274"/>
      <c r="OQA121" s="274"/>
      <c r="OQB121"/>
      <c r="OQC121"/>
      <c r="OQD121" s="137"/>
      <c r="OQE121" s="275"/>
      <c r="OQF121" s="272"/>
      <c r="OQG121" s="272"/>
      <c r="OQH121" s="273"/>
      <c r="OQI121" s="274"/>
      <c r="OQJ121" s="274"/>
      <c r="OQK121"/>
      <c r="OQL121"/>
      <c r="OQM121" s="137"/>
      <c r="OQN121" s="275"/>
      <c r="OQO121" s="272"/>
      <c r="OQP121" s="272"/>
      <c r="OQQ121" s="273"/>
      <c r="OQR121" s="274"/>
      <c r="OQS121" s="274"/>
      <c r="OQT121"/>
      <c r="OQU121"/>
      <c r="OQV121" s="137"/>
      <c r="OQW121" s="275"/>
      <c r="OQX121" s="272"/>
      <c r="OQY121" s="272"/>
      <c r="OQZ121" s="273"/>
      <c r="ORA121" s="274"/>
      <c r="ORB121" s="274"/>
      <c r="ORC121"/>
      <c r="ORD121"/>
      <c r="ORE121" s="137"/>
      <c r="ORF121" s="275"/>
      <c r="ORG121" s="272"/>
      <c r="ORH121" s="272"/>
      <c r="ORI121" s="273"/>
      <c r="ORJ121" s="274"/>
      <c r="ORK121" s="274"/>
      <c r="ORL121"/>
      <c r="ORM121"/>
      <c r="ORN121" s="137"/>
      <c r="ORO121" s="275"/>
      <c r="ORP121" s="272"/>
      <c r="ORQ121" s="272"/>
      <c r="ORR121" s="273"/>
      <c r="ORS121" s="274"/>
      <c r="ORT121" s="274"/>
      <c r="ORU121"/>
      <c r="ORV121"/>
      <c r="ORW121" s="137"/>
      <c r="ORX121" s="275"/>
      <c r="ORY121" s="272"/>
      <c r="ORZ121" s="272"/>
      <c r="OSA121" s="273"/>
      <c r="OSB121" s="274"/>
      <c r="OSC121" s="274"/>
      <c r="OSD121"/>
      <c r="OSE121"/>
      <c r="OSF121" s="137"/>
      <c r="OSG121" s="275"/>
      <c r="OSH121" s="272"/>
      <c r="OSI121" s="272"/>
      <c r="OSJ121" s="273"/>
      <c r="OSK121" s="274"/>
      <c r="OSL121" s="274"/>
      <c r="OSM121"/>
      <c r="OSN121"/>
      <c r="OSO121" s="137"/>
      <c r="OSP121" s="275"/>
      <c r="OSQ121" s="272"/>
      <c r="OSR121" s="272"/>
      <c r="OSS121" s="273"/>
      <c r="OST121" s="274"/>
      <c r="OSU121" s="274"/>
      <c r="OSV121"/>
      <c r="OSW121"/>
      <c r="OSX121" s="137"/>
      <c r="OSY121" s="275"/>
      <c r="OSZ121" s="272"/>
      <c r="OTA121" s="272"/>
      <c r="OTB121" s="273"/>
      <c r="OTC121" s="274"/>
      <c r="OTD121" s="274"/>
      <c r="OTE121"/>
      <c r="OTF121"/>
      <c r="OTG121" s="137"/>
      <c r="OTH121" s="275"/>
      <c r="OTI121" s="272"/>
      <c r="OTJ121" s="272"/>
      <c r="OTK121" s="273"/>
      <c r="OTL121" s="274"/>
      <c r="OTM121" s="274"/>
      <c r="OTN121"/>
      <c r="OTO121"/>
      <c r="OTP121" s="137"/>
      <c r="OTQ121" s="275"/>
      <c r="OTR121" s="272"/>
      <c r="OTS121" s="272"/>
      <c r="OTT121" s="273"/>
      <c r="OTU121" s="274"/>
      <c r="OTV121" s="274"/>
      <c r="OTW121"/>
      <c r="OTX121"/>
      <c r="OTY121" s="137"/>
      <c r="OTZ121" s="275"/>
      <c r="OUA121" s="272"/>
      <c r="OUB121" s="272"/>
      <c r="OUC121" s="273"/>
      <c r="OUD121" s="274"/>
      <c r="OUE121" s="274"/>
      <c r="OUF121"/>
      <c r="OUG121"/>
      <c r="OUH121" s="137"/>
      <c r="OUI121" s="275"/>
      <c r="OUJ121" s="272"/>
      <c r="OUK121" s="272"/>
      <c r="OUL121" s="273"/>
      <c r="OUM121" s="274"/>
      <c r="OUN121" s="274"/>
      <c r="OUO121"/>
      <c r="OUP121"/>
      <c r="OUQ121" s="137"/>
      <c r="OUR121" s="275"/>
      <c r="OUS121" s="272"/>
      <c r="OUT121" s="272"/>
      <c r="OUU121" s="273"/>
      <c r="OUV121" s="274"/>
      <c r="OUW121" s="274"/>
      <c r="OUX121"/>
      <c r="OUY121"/>
      <c r="OUZ121" s="137"/>
      <c r="OVA121" s="275"/>
      <c r="OVB121" s="272"/>
      <c r="OVC121" s="272"/>
      <c r="OVD121" s="273"/>
      <c r="OVE121" s="274"/>
      <c r="OVF121" s="274"/>
      <c r="OVG121"/>
      <c r="OVH121"/>
      <c r="OVI121" s="137"/>
      <c r="OVJ121" s="275"/>
      <c r="OVK121" s="272"/>
      <c r="OVL121" s="272"/>
      <c r="OVM121" s="273"/>
      <c r="OVN121" s="274"/>
      <c r="OVO121" s="274"/>
      <c r="OVP121"/>
      <c r="OVQ121"/>
      <c r="OVR121" s="137"/>
      <c r="OVS121" s="275"/>
      <c r="OVT121" s="272"/>
      <c r="OVU121" s="272"/>
      <c r="OVV121" s="273"/>
      <c r="OVW121" s="274"/>
      <c r="OVX121" s="274"/>
      <c r="OVY121"/>
      <c r="OVZ121"/>
      <c r="OWA121" s="137"/>
      <c r="OWB121" s="275"/>
      <c r="OWC121" s="272"/>
      <c r="OWD121" s="272"/>
      <c r="OWE121" s="273"/>
      <c r="OWF121" s="274"/>
      <c r="OWG121" s="274"/>
      <c r="OWH121"/>
      <c r="OWI121"/>
      <c r="OWJ121" s="137"/>
      <c r="OWK121" s="275"/>
      <c r="OWL121" s="272"/>
      <c r="OWM121" s="272"/>
      <c r="OWN121" s="273"/>
      <c r="OWO121" s="274"/>
      <c r="OWP121" s="274"/>
      <c r="OWQ121"/>
      <c r="OWR121"/>
      <c r="OWS121" s="137"/>
      <c r="OWT121" s="275"/>
      <c r="OWU121" s="272"/>
      <c r="OWV121" s="272"/>
      <c r="OWW121" s="273"/>
      <c r="OWX121" s="274"/>
      <c r="OWY121" s="274"/>
      <c r="OWZ121"/>
      <c r="OXA121"/>
      <c r="OXB121" s="137"/>
      <c r="OXC121" s="275"/>
      <c r="OXD121" s="272"/>
      <c r="OXE121" s="272"/>
      <c r="OXF121" s="273"/>
      <c r="OXG121" s="274"/>
      <c r="OXH121" s="274"/>
      <c r="OXI121"/>
      <c r="OXJ121"/>
      <c r="OXK121" s="137"/>
      <c r="OXL121" s="275"/>
      <c r="OXM121" s="272"/>
      <c r="OXN121" s="272"/>
      <c r="OXO121" s="273"/>
      <c r="OXP121" s="274"/>
      <c r="OXQ121" s="274"/>
      <c r="OXR121"/>
      <c r="OXS121"/>
      <c r="OXT121" s="137"/>
      <c r="OXU121" s="275"/>
      <c r="OXV121" s="272"/>
      <c r="OXW121" s="272"/>
      <c r="OXX121" s="273"/>
      <c r="OXY121" s="274"/>
      <c r="OXZ121" s="274"/>
      <c r="OYA121"/>
      <c r="OYB121"/>
      <c r="OYC121" s="137"/>
      <c r="OYD121" s="275"/>
      <c r="OYE121" s="272"/>
      <c r="OYF121" s="272"/>
      <c r="OYG121" s="273"/>
      <c r="OYH121" s="274"/>
      <c r="OYI121" s="274"/>
      <c r="OYJ121"/>
      <c r="OYK121"/>
      <c r="OYL121" s="137"/>
      <c r="OYM121" s="275"/>
      <c r="OYN121" s="272"/>
      <c r="OYO121" s="272"/>
      <c r="OYP121" s="273"/>
      <c r="OYQ121" s="274"/>
      <c r="OYR121" s="274"/>
      <c r="OYS121"/>
      <c r="OYT121"/>
      <c r="OYU121" s="137"/>
      <c r="OYV121" s="275"/>
      <c r="OYW121" s="272"/>
      <c r="OYX121" s="272"/>
      <c r="OYY121" s="273"/>
      <c r="OYZ121" s="274"/>
      <c r="OZA121" s="274"/>
      <c r="OZB121"/>
      <c r="OZC121"/>
      <c r="OZD121" s="137"/>
      <c r="OZE121" s="275"/>
      <c r="OZF121" s="272"/>
      <c r="OZG121" s="272"/>
      <c r="OZH121" s="273"/>
      <c r="OZI121" s="274"/>
      <c r="OZJ121" s="274"/>
      <c r="OZK121"/>
      <c r="OZL121"/>
      <c r="OZM121" s="137"/>
      <c r="OZN121" s="275"/>
      <c r="OZO121" s="272"/>
      <c r="OZP121" s="272"/>
      <c r="OZQ121" s="273"/>
      <c r="OZR121" s="274"/>
      <c r="OZS121" s="274"/>
      <c r="OZT121"/>
      <c r="OZU121"/>
      <c r="OZV121" s="137"/>
      <c r="OZW121" s="275"/>
      <c r="OZX121" s="272"/>
      <c r="OZY121" s="272"/>
      <c r="OZZ121" s="273"/>
      <c r="PAA121" s="274"/>
      <c r="PAB121" s="274"/>
      <c r="PAC121"/>
      <c r="PAD121"/>
      <c r="PAE121" s="137"/>
      <c r="PAF121" s="275"/>
      <c r="PAG121" s="272"/>
      <c r="PAH121" s="272"/>
      <c r="PAI121" s="273"/>
      <c r="PAJ121" s="274"/>
      <c r="PAK121" s="274"/>
      <c r="PAL121"/>
      <c r="PAM121"/>
      <c r="PAN121" s="137"/>
      <c r="PAO121" s="275"/>
      <c r="PAP121" s="272"/>
      <c r="PAQ121" s="272"/>
      <c r="PAR121" s="273"/>
      <c r="PAS121" s="274"/>
      <c r="PAT121" s="274"/>
      <c r="PAU121"/>
      <c r="PAV121"/>
      <c r="PAW121" s="137"/>
      <c r="PAX121" s="275"/>
      <c r="PAY121" s="272"/>
      <c r="PAZ121" s="272"/>
      <c r="PBA121" s="273"/>
      <c r="PBB121" s="274"/>
      <c r="PBC121" s="274"/>
      <c r="PBD121"/>
      <c r="PBE121"/>
      <c r="PBF121" s="137"/>
      <c r="PBG121" s="275"/>
      <c r="PBH121" s="272"/>
      <c r="PBI121" s="272"/>
      <c r="PBJ121" s="273"/>
      <c r="PBK121" s="274"/>
      <c r="PBL121" s="274"/>
      <c r="PBM121"/>
      <c r="PBN121"/>
      <c r="PBO121" s="137"/>
      <c r="PBP121" s="275"/>
      <c r="PBQ121" s="272"/>
      <c r="PBR121" s="272"/>
      <c r="PBS121" s="273"/>
      <c r="PBT121" s="274"/>
      <c r="PBU121" s="274"/>
      <c r="PBV121"/>
      <c r="PBW121"/>
      <c r="PBX121" s="137"/>
      <c r="PBY121" s="275"/>
      <c r="PBZ121" s="272"/>
      <c r="PCA121" s="272"/>
      <c r="PCB121" s="273"/>
      <c r="PCC121" s="274"/>
      <c r="PCD121" s="274"/>
      <c r="PCE121"/>
      <c r="PCF121"/>
      <c r="PCG121" s="137"/>
      <c r="PCH121" s="275"/>
      <c r="PCI121" s="272"/>
      <c r="PCJ121" s="272"/>
      <c r="PCK121" s="273"/>
      <c r="PCL121" s="274"/>
      <c r="PCM121" s="274"/>
      <c r="PCN121"/>
      <c r="PCO121"/>
      <c r="PCP121" s="137"/>
      <c r="PCQ121" s="275"/>
      <c r="PCR121" s="272"/>
      <c r="PCS121" s="272"/>
      <c r="PCT121" s="273"/>
      <c r="PCU121" s="274"/>
      <c r="PCV121" s="274"/>
      <c r="PCW121"/>
      <c r="PCX121"/>
      <c r="PCY121" s="137"/>
      <c r="PCZ121" s="275"/>
      <c r="PDA121" s="272"/>
      <c r="PDB121" s="272"/>
      <c r="PDC121" s="273"/>
      <c r="PDD121" s="274"/>
      <c r="PDE121" s="274"/>
      <c r="PDF121"/>
      <c r="PDG121"/>
      <c r="PDH121" s="137"/>
      <c r="PDI121" s="275"/>
      <c r="PDJ121" s="272"/>
      <c r="PDK121" s="272"/>
      <c r="PDL121" s="273"/>
      <c r="PDM121" s="274"/>
      <c r="PDN121" s="274"/>
      <c r="PDO121"/>
      <c r="PDP121"/>
      <c r="PDQ121" s="137"/>
      <c r="PDR121" s="275"/>
      <c r="PDS121" s="272"/>
      <c r="PDT121" s="272"/>
      <c r="PDU121" s="273"/>
      <c r="PDV121" s="274"/>
      <c r="PDW121" s="274"/>
      <c r="PDX121"/>
      <c r="PDY121"/>
      <c r="PDZ121" s="137"/>
      <c r="PEA121" s="275"/>
      <c r="PEB121" s="272"/>
      <c r="PEC121" s="272"/>
      <c r="PED121" s="273"/>
      <c r="PEE121" s="274"/>
      <c r="PEF121" s="274"/>
      <c r="PEG121"/>
      <c r="PEH121"/>
      <c r="PEI121" s="137"/>
      <c r="PEJ121" s="275"/>
      <c r="PEK121" s="272"/>
      <c r="PEL121" s="272"/>
      <c r="PEM121" s="273"/>
      <c r="PEN121" s="274"/>
      <c r="PEO121" s="274"/>
      <c r="PEP121"/>
      <c r="PEQ121"/>
      <c r="PER121" s="137"/>
      <c r="PES121" s="275"/>
      <c r="PET121" s="272"/>
      <c r="PEU121" s="272"/>
      <c r="PEV121" s="273"/>
      <c r="PEW121" s="274"/>
      <c r="PEX121" s="274"/>
      <c r="PEY121"/>
      <c r="PEZ121"/>
      <c r="PFA121" s="137"/>
      <c r="PFB121" s="275"/>
      <c r="PFC121" s="272"/>
      <c r="PFD121" s="272"/>
      <c r="PFE121" s="273"/>
      <c r="PFF121" s="274"/>
      <c r="PFG121" s="274"/>
      <c r="PFH121"/>
      <c r="PFI121"/>
      <c r="PFJ121" s="137"/>
      <c r="PFK121" s="275"/>
      <c r="PFL121" s="272"/>
      <c r="PFM121" s="272"/>
      <c r="PFN121" s="273"/>
      <c r="PFO121" s="274"/>
      <c r="PFP121" s="274"/>
      <c r="PFQ121"/>
      <c r="PFR121"/>
      <c r="PFS121" s="137"/>
      <c r="PFT121" s="275"/>
      <c r="PFU121" s="272"/>
      <c r="PFV121" s="272"/>
      <c r="PFW121" s="273"/>
      <c r="PFX121" s="274"/>
      <c r="PFY121" s="274"/>
      <c r="PFZ121"/>
      <c r="PGA121"/>
      <c r="PGB121" s="137"/>
      <c r="PGC121" s="275"/>
      <c r="PGD121" s="272"/>
      <c r="PGE121" s="272"/>
      <c r="PGF121" s="273"/>
      <c r="PGG121" s="274"/>
      <c r="PGH121" s="274"/>
      <c r="PGI121"/>
      <c r="PGJ121"/>
      <c r="PGK121" s="137"/>
      <c r="PGL121" s="275"/>
      <c r="PGM121" s="272"/>
      <c r="PGN121" s="272"/>
      <c r="PGO121" s="273"/>
      <c r="PGP121" s="274"/>
      <c r="PGQ121" s="274"/>
      <c r="PGR121"/>
      <c r="PGS121"/>
      <c r="PGT121" s="137"/>
      <c r="PGU121" s="275"/>
      <c r="PGV121" s="272"/>
      <c r="PGW121" s="272"/>
      <c r="PGX121" s="273"/>
      <c r="PGY121" s="274"/>
      <c r="PGZ121" s="274"/>
      <c r="PHA121"/>
      <c r="PHB121"/>
      <c r="PHC121" s="137"/>
      <c r="PHD121" s="275"/>
      <c r="PHE121" s="272"/>
      <c r="PHF121" s="272"/>
      <c r="PHG121" s="273"/>
      <c r="PHH121" s="274"/>
      <c r="PHI121" s="274"/>
      <c r="PHJ121"/>
      <c r="PHK121"/>
      <c r="PHL121" s="137"/>
      <c r="PHM121" s="275"/>
      <c r="PHN121" s="272"/>
      <c r="PHO121" s="272"/>
      <c r="PHP121" s="273"/>
      <c r="PHQ121" s="274"/>
      <c r="PHR121" s="274"/>
      <c r="PHS121"/>
      <c r="PHT121"/>
      <c r="PHU121" s="137"/>
      <c r="PHV121" s="275"/>
      <c r="PHW121" s="272"/>
      <c r="PHX121" s="272"/>
      <c r="PHY121" s="273"/>
      <c r="PHZ121" s="274"/>
      <c r="PIA121" s="274"/>
      <c r="PIB121"/>
      <c r="PIC121"/>
      <c r="PID121" s="137"/>
      <c r="PIE121" s="275"/>
      <c r="PIF121" s="272"/>
      <c r="PIG121" s="272"/>
      <c r="PIH121" s="273"/>
      <c r="PII121" s="274"/>
      <c r="PIJ121" s="274"/>
      <c r="PIK121"/>
      <c r="PIL121"/>
      <c r="PIM121" s="137"/>
      <c r="PIN121" s="275"/>
      <c r="PIO121" s="272"/>
      <c r="PIP121" s="272"/>
      <c r="PIQ121" s="273"/>
      <c r="PIR121" s="274"/>
      <c r="PIS121" s="274"/>
      <c r="PIT121"/>
      <c r="PIU121"/>
      <c r="PIV121" s="137"/>
      <c r="PIW121" s="275"/>
      <c r="PIX121" s="272"/>
      <c r="PIY121" s="272"/>
      <c r="PIZ121" s="273"/>
      <c r="PJA121" s="274"/>
      <c r="PJB121" s="274"/>
      <c r="PJC121"/>
      <c r="PJD121"/>
      <c r="PJE121" s="137"/>
      <c r="PJF121" s="275"/>
      <c r="PJG121" s="272"/>
      <c r="PJH121" s="272"/>
      <c r="PJI121" s="273"/>
      <c r="PJJ121" s="274"/>
      <c r="PJK121" s="274"/>
      <c r="PJL121"/>
      <c r="PJM121"/>
      <c r="PJN121" s="137"/>
      <c r="PJO121" s="275"/>
      <c r="PJP121" s="272"/>
      <c r="PJQ121" s="272"/>
      <c r="PJR121" s="273"/>
      <c r="PJS121" s="274"/>
      <c r="PJT121" s="274"/>
      <c r="PJU121"/>
      <c r="PJV121"/>
      <c r="PJW121" s="137"/>
      <c r="PJX121" s="275"/>
      <c r="PJY121" s="272"/>
      <c r="PJZ121" s="272"/>
      <c r="PKA121" s="273"/>
      <c r="PKB121" s="274"/>
      <c r="PKC121" s="274"/>
      <c r="PKD121"/>
      <c r="PKE121"/>
      <c r="PKF121" s="137"/>
      <c r="PKG121" s="275"/>
      <c r="PKH121" s="272"/>
      <c r="PKI121" s="272"/>
      <c r="PKJ121" s="273"/>
      <c r="PKK121" s="274"/>
      <c r="PKL121" s="274"/>
      <c r="PKM121"/>
      <c r="PKN121"/>
      <c r="PKO121" s="137"/>
      <c r="PKP121" s="275"/>
      <c r="PKQ121" s="272"/>
      <c r="PKR121" s="272"/>
      <c r="PKS121" s="273"/>
      <c r="PKT121" s="274"/>
      <c r="PKU121" s="274"/>
      <c r="PKV121"/>
      <c r="PKW121"/>
      <c r="PKX121" s="137"/>
      <c r="PKY121" s="275"/>
      <c r="PKZ121" s="272"/>
      <c r="PLA121" s="272"/>
      <c r="PLB121" s="273"/>
      <c r="PLC121" s="274"/>
      <c r="PLD121" s="274"/>
      <c r="PLE121"/>
      <c r="PLF121"/>
      <c r="PLG121" s="137"/>
      <c r="PLH121" s="275"/>
      <c r="PLI121" s="272"/>
      <c r="PLJ121" s="272"/>
      <c r="PLK121" s="273"/>
      <c r="PLL121" s="274"/>
      <c r="PLM121" s="274"/>
      <c r="PLN121"/>
      <c r="PLO121"/>
      <c r="PLP121" s="137"/>
      <c r="PLQ121" s="275"/>
      <c r="PLR121" s="272"/>
      <c r="PLS121" s="272"/>
      <c r="PLT121" s="273"/>
      <c r="PLU121" s="274"/>
      <c r="PLV121" s="274"/>
      <c r="PLW121"/>
      <c r="PLX121"/>
      <c r="PLY121" s="137"/>
      <c r="PLZ121" s="275"/>
      <c r="PMA121" s="272"/>
      <c r="PMB121" s="272"/>
      <c r="PMC121" s="273"/>
      <c r="PMD121" s="274"/>
      <c r="PME121" s="274"/>
      <c r="PMF121"/>
      <c r="PMG121"/>
      <c r="PMH121" s="137"/>
      <c r="PMI121" s="275"/>
      <c r="PMJ121" s="272"/>
      <c r="PMK121" s="272"/>
      <c r="PML121" s="273"/>
      <c r="PMM121" s="274"/>
      <c r="PMN121" s="274"/>
      <c r="PMO121"/>
      <c r="PMP121"/>
      <c r="PMQ121" s="137"/>
      <c r="PMR121" s="275"/>
      <c r="PMS121" s="272"/>
      <c r="PMT121" s="272"/>
      <c r="PMU121" s="273"/>
      <c r="PMV121" s="274"/>
      <c r="PMW121" s="274"/>
      <c r="PMX121"/>
      <c r="PMY121"/>
      <c r="PMZ121" s="137"/>
      <c r="PNA121" s="275"/>
      <c r="PNB121" s="272"/>
      <c r="PNC121" s="272"/>
      <c r="PND121" s="273"/>
      <c r="PNE121" s="274"/>
      <c r="PNF121" s="274"/>
      <c r="PNG121"/>
      <c r="PNH121"/>
      <c r="PNI121" s="137"/>
      <c r="PNJ121" s="275"/>
      <c r="PNK121" s="272"/>
      <c r="PNL121" s="272"/>
      <c r="PNM121" s="273"/>
      <c r="PNN121" s="274"/>
      <c r="PNO121" s="274"/>
      <c r="PNP121"/>
      <c r="PNQ121"/>
      <c r="PNR121" s="137"/>
      <c r="PNS121" s="275"/>
      <c r="PNT121" s="272"/>
      <c r="PNU121" s="272"/>
      <c r="PNV121" s="273"/>
      <c r="PNW121" s="274"/>
      <c r="PNX121" s="274"/>
      <c r="PNY121"/>
      <c r="PNZ121"/>
      <c r="POA121" s="137"/>
      <c r="POB121" s="275"/>
      <c r="POC121" s="272"/>
      <c r="POD121" s="272"/>
      <c r="POE121" s="273"/>
      <c r="POF121" s="274"/>
      <c r="POG121" s="274"/>
      <c r="POH121"/>
      <c r="POI121"/>
      <c r="POJ121" s="137"/>
      <c r="POK121" s="275"/>
      <c r="POL121" s="272"/>
      <c r="POM121" s="272"/>
      <c r="PON121" s="273"/>
      <c r="POO121" s="274"/>
      <c r="POP121" s="274"/>
      <c r="POQ121"/>
      <c r="POR121"/>
      <c r="POS121" s="137"/>
      <c r="POT121" s="275"/>
      <c r="POU121" s="272"/>
      <c r="POV121" s="272"/>
      <c r="POW121" s="273"/>
      <c r="POX121" s="274"/>
      <c r="POY121" s="274"/>
      <c r="POZ121"/>
      <c r="PPA121"/>
      <c r="PPB121" s="137"/>
      <c r="PPC121" s="275"/>
      <c r="PPD121" s="272"/>
      <c r="PPE121" s="272"/>
      <c r="PPF121" s="273"/>
      <c r="PPG121" s="274"/>
      <c r="PPH121" s="274"/>
      <c r="PPI121"/>
      <c r="PPJ121"/>
      <c r="PPK121" s="137"/>
      <c r="PPL121" s="275"/>
      <c r="PPM121" s="272"/>
      <c r="PPN121" s="272"/>
      <c r="PPO121" s="273"/>
      <c r="PPP121" s="274"/>
      <c r="PPQ121" s="274"/>
      <c r="PPR121"/>
      <c r="PPS121"/>
      <c r="PPT121" s="137"/>
      <c r="PPU121" s="275"/>
      <c r="PPV121" s="272"/>
      <c r="PPW121" s="272"/>
      <c r="PPX121" s="273"/>
      <c r="PPY121" s="274"/>
      <c r="PPZ121" s="274"/>
      <c r="PQA121"/>
      <c r="PQB121"/>
      <c r="PQC121" s="137"/>
      <c r="PQD121" s="275"/>
      <c r="PQE121" s="272"/>
      <c r="PQF121" s="272"/>
      <c r="PQG121" s="273"/>
      <c r="PQH121" s="274"/>
      <c r="PQI121" s="274"/>
      <c r="PQJ121"/>
      <c r="PQK121"/>
      <c r="PQL121" s="137"/>
      <c r="PQM121" s="275"/>
      <c r="PQN121" s="272"/>
      <c r="PQO121" s="272"/>
      <c r="PQP121" s="273"/>
      <c r="PQQ121" s="274"/>
      <c r="PQR121" s="274"/>
      <c r="PQS121"/>
      <c r="PQT121"/>
      <c r="PQU121" s="137"/>
      <c r="PQV121" s="275"/>
      <c r="PQW121" s="272"/>
      <c r="PQX121" s="272"/>
      <c r="PQY121" s="273"/>
      <c r="PQZ121" s="274"/>
      <c r="PRA121" s="274"/>
      <c r="PRB121"/>
      <c r="PRC121"/>
      <c r="PRD121" s="137"/>
      <c r="PRE121" s="275"/>
      <c r="PRF121" s="272"/>
      <c r="PRG121" s="272"/>
      <c r="PRH121" s="273"/>
      <c r="PRI121" s="274"/>
      <c r="PRJ121" s="274"/>
      <c r="PRK121"/>
      <c r="PRL121"/>
      <c r="PRM121" s="137"/>
      <c r="PRN121" s="275"/>
      <c r="PRO121" s="272"/>
      <c r="PRP121" s="272"/>
      <c r="PRQ121" s="273"/>
      <c r="PRR121" s="274"/>
      <c r="PRS121" s="274"/>
      <c r="PRT121"/>
      <c r="PRU121"/>
      <c r="PRV121" s="137"/>
      <c r="PRW121" s="275"/>
      <c r="PRX121" s="272"/>
      <c r="PRY121" s="272"/>
      <c r="PRZ121" s="273"/>
      <c r="PSA121" s="274"/>
      <c r="PSB121" s="274"/>
      <c r="PSC121"/>
      <c r="PSD121"/>
      <c r="PSE121" s="137"/>
      <c r="PSF121" s="275"/>
      <c r="PSG121" s="272"/>
      <c r="PSH121" s="272"/>
      <c r="PSI121" s="273"/>
      <c r="PSJ121" s="274"/>
      <c r="PSK121" s="274"/>
      <c r="PSL121"/>
      <c r="PSM121"/>
      <c r="PSN121" s="137"/>
      <c r="PSO121" s="275"/>
      <c r="PSP121" s="272"/>
      <c r="PSQ121" s="272"/>
      <c r="PSR121" s="273"/>
      <c r="PSS121" s="274"/>
      <c r="PST121" s="274"/>
      <c r="PSU121"/>
      <c r="PSV121"/>
      <c r="PSW121" s="137"/>
      <c r="PSX121" s="275"/>
      <c r="PSY121" s="272"/>
      <c r="PSZ121" s="272"/>
      <c r="PTA121" s="273"/>
      <c r="PTB121" s="274"/>
      <c r="PTC121" s="274"/>
      <c r="PTD121"/>
      <c r="PTE121"/>
      <c r="PTF121" s="137"/>
      <c r="PTG121" s="275"/>
      <c r="PTH121" s="272"/>
      <c r="PTI121" s="272"/>
      <c r="PTJ121" s="273"/>
      <c r="PTK121" s="274"/>
      <c r="PTL121" s="274"/>
      <c r="PTM121"/>
      <c r="PTN121"/>
      <c r="PTO121" s="137"/>
      <c r="PTP121" s="275"/>
      <c r="PTQ121" s="272"/>
      <c r="PTR121" s="272"/>
      <c r="PTS121" s="273"/>
      <c r="PTT121" s="274"/>
      <c r="PTU121" s="274"/>
      <c r="PTV121"/>
      <c r="PTW121"/>
      <c r="PTX121" s="137"/>
      <c r="PTY121" s="275"/>
      <c r="PTZ121" s="272"/>
      <c r="PUA121" s="272"/>
      <c r="PUB121" s="273"/>
      <c r="PUC121" s="274"/>
      <c r="PUD121" s="274"/>
      <c r="PUE121"/>
      <c r="PUF121"/>
      <c r="PUG121" s="137"/>
      <c r="PUH121" s="275"/>
      <c r="PUI121" s="272"/>
      <c r="PUJ121" s="272"/>
      <c r="PUK121" s="273"/>
      <c r="PUL121" s="274"/>
      <c r="PUM121" s="274"/>
      <c r="PUN121"/>
      <c r="PUO121"/>
      <c r="PUP121" s="137"/>
      <c r="PUQ121" s="275"/>
      <c r="PUR121" s="272"/>
      <c r="PUS121" s="272"/>
      <c r="PUT121" s="273"/>
      <c r="PUU121" s="274"/>
      <c r="PUV121" s="274"/>
      <c r="PUW121"/>
      <c r="PUX121"/>
      <c r="PUY121" s="137"/>
      <c r="PUZ121" s="275"/>
      <c r="PVA121" s="272"/>
      <c r="PVB121" s="272"/>
      <c r="PVC121" s="273"/>
      <c r="PVD121" s="274"/>
      <c r="PVE121" s="274"/>
      <c r="PVF121"/>
      <c r="PVG121"/>
      <c r="PVH121" s="137"/>
      <c r="PVI121" s="275"/>
      <c r="PVJ121" s="272"/>
      <c r="PVK121" s="272"/>
      <c r="PVL121" s="273"/>
      <c r="PVM121" s="274"/>
      <c r="PVN121" s="274"/>
      <c r="PVO121"/>
      <c r="PVP121"/>
      <c r="PVQ121" s="137"/>
      <c r="PVR121" s="275"/>
      <c r="PVS121" s="272"/>
      <c r="PVT121" s="272"/>
      <c r="PVU121" s="273"/>
      <c r="PVV121" s="274"/>
      <c r="PVW121" s="274"/>
      <c r="PVX121"/>
      <c r="PVY121"/>
      <c r="PVZ121" s="137"/>
      <c r="PWA121" s="275"/>
      <c r="PWB121" s="272"/>
      <c r="PWC121" s="272"/>
      <c r="PWD121" s="273"/>
      <c r="PWE121" s="274"/>
      <c r="PWF121" s="274"/>
      <c r="PWG121"/>
      <c r="PWH121"/>
      <c r="PWI121" s="137"/>
      <c r="PWJ121" s="275"/>
      <c r="PWK121" s="272"/>
      <c r="PWL121" s="272"/>
      <c r="PWM121" s="273"/>
      <c r="PWN121" s="274"/>
      <c r="PWO121" s="274"/>
      <c r="PWP121"/>
      <c r="PWQ121"/>
      <c r="PWR121" s="137"/>
      <c r="PWS121" s="275"/>
      <c r="PWT121" s="272"/>
      <c r="PWU121" s="272"/>
      <c r="PWV121" s="273"/>
      <c r="PWW121" s="274"/>
      <c r="PWX121" s="274"/>
      <c r="PWY121"/>
      <c r="PWZ121"/>
      <c r="PXA121" s="137"/>
      <c r="PXB121" s="275"/>
      <c r="PXC121" s="272"/>
      <c r="PXD121" s="272"/>
      <c r="PXE121" s="273"/>
      <c r="PXF121" s="274"/>
      <c r="PXG121" s="274"/>
      <c r="PXH121"/>
      <c r="PXI121"/>
      <c r="PXJ121" s="137"/>
      <c r="PXK121" s="275"/>
      <c r="PXL121" s="272"/>
      <c r="PXM121" s="272"/>
      <c r="PXN121" s="273"/>
      <c r="PXO121" s="274"/>
      <c r="PXP121" s="274"/>
      <c r="PXQ121"/>
      <c r="PXR121"/>
      <c r="PXS121" s="137"/>
      <c r="PXT121" s="275"/>
      <c r="PXU121" s="272"/>
      <c r="PXV121" s="272"/>
      <c r="PXW121" s="273"/>
      <c r="PXX121" s="274"/>
      <c r="PXY121" s="274"/>
      <c r="PXZ121"/>
      <c r="PYA121"/>
      <c r="PYB121" s="137"/>
      <c r="PYC121" s="275"/>
      <c r="PYD121" s="272"/>
      <c r="PYE121" s="272"/>
      <c r="PYF121" s="273"/>
      <c r="PYG121" s="274"/>
      <c r="PYH121" s="274"/>
      <c r="PYI121"/>
      <c r="PYJ121"/>
      <c r="PYK121" s="137"/>
      <c r="PYL121" s="275"/>
      <c r="PYM121" s="272"/>
      <c r="PYN121" s="272"/>
      <c r="PYO121" s="273"/>
      <c r="PYP121" s="274"/>
      <c r="PYQ121" s="274"/>
      <c r="PYR121"/>
      <c r="PYS121"/>
      <c r="PYT121" s="137"/>
      <c r="PYU121" s="275"/>
      <c r="PYV121" s="272"/>
      <c r="PYW121" s="272"/>
      <c r="PYX121" s="273"/>
      <c r="PYY121" s="274"/>
      <c r="PYZ121" s="274"/>
      <c r="PZA121"/>
      <c r="PZB121"/>
      <c r="PZC121" s="137"/>
      <c r="PZD121" s="275"/>
      <c r="PZE121" s="272"/>
      <c r="PZF121" s="272"/>
      <c r="PZG121" s="273"/>
      <c r="PZH121" s="274"/>
      <c r="PZI121" s="274"/>
      <c r="PZJ121"/>
      <c r="PZK121"/>
      <c r="PZL121" s="137"/>
      <c r="PZM121" s="275"/>
      <c r="PZN121" s="272"/>
      <c r="PZO121" s="272"/>
      <c r="PZP121" s="273"/>
      <c r="PZQ121" s="274"/>
      <c r="PZR121" s="274"/>
      <c r="PZS121"/>
      <c r="PZT121"/>
      <c r="PZU121" s="137"/>
      <c r="PZV121" s="275"/>
      <c r="PZW121" s="272"/>
      <c r="PZX121" s="272"/>
      <c r="PZY121" s="273"/>
      <c r="PZZ121" s="274"/>
      <c r="QAA121" s="274"/>
      <c r="QAB121"/>
      <c r="QAC121"/>
      <c r="QAD121" s="137"/>
      <c r="QAE121" s="275"/>
      <c r="QAF121" s="272"/>
      <c r="QAG121" s="272"/>
      <c r="QAH121" s="273"/>
      <c r="QAI121" s="274"/>
      <c r="QAJ121" s="274"/>
      <c r="QAK121"/>
      <c r="QAL121"/>
      <c r="QAM121" s="137"/>
      <c r="QAN121" s="275"/>
      <c r="QAO121" s="272"/>
      <c r="QAP121" s="272"/>
      <c r="QAQ121" s="273"/>
      <c r="QAR121" s="274"/>
      <c r="QAS121" s="274"/>
      <c r="QAT121"/>
      <c r="QAU121"/>
      <c r="QAV121" s="137"/>
      <c r="QAW121" s="275"/>
      <c r="QAX121" s="272"/>
      <c r="QAY121" s="272"/>
      <c r="QAZ121" s="273"/>
      <c r="QBA121" s="274"/>
      <c r="QBB121" s="274"/>
      <c r="QBC121"/>
      <c r="QBD121"/>
      <c r="QBE121" s="137"/>
      <c r="QBF121" s="275"/>
      <c r="QBG121" s="272"/>
      <c r="QBH121" s="272"/>
      <c r="QBI121" s="273"/>
      <c r="QBJ121" s="274"/>
      <c r="QBK121" s="274"/>
      <c r="QBL121"/>
      <c r="QBM121"/>
      <c r="QBN121" s="137"/>
      <c r="QBO121" s="275"/>
      <c r="QBP121" s="272"/>
      <c r="QBQ121" s="272"/>
      <c r="QBR121" s="273"/>
      <c r="QBS121" s="274"/>
      <c r="QBT121" s="274"/>
      <c r="QBU121"/>
      <c r="QBV121"/>
      <c r="QBW121" s="137"/>
      <c r="QBX121" s="275"/>
      <c r="QBY121" s="272"/>
      <c r="QBZ121" s="272"/>
      <c r="QCA121" s="273"/>
      <c r="QCB121" s="274"/>
      <c r="QCC121" s="274"/>
      <c r="QCD121"/>
      <c r="QCE121"/>
      <c r="QCF121" s="137"/>
      <c r="QCG121" s="275"/>
      <c r="QCH121" s="272"/>
      <c r="QCI121" s="272"/>
      <c r="QCJ121" s="273"/>
      <c r="QCK121" s="274"/>
      <c r="QCL121" s="274"/>
      <c r="QCM121"/>
      <c r="QCN121"/>
      <c r="QCO121" s="137"/>
      <c r="QCP121" s="275"/>
      <c r="QCQ121" s="272"/>
      <c r="QCR121" s="272"/>
      <c r="QCS121" s="273"/>
      <c r="QCT121" s="274"/>
      <c r="QCU121" s="274"/>
      <c r="QCV121"/>
      <c r="QCW121"/>
      <c r="QCX121" s="137"/>
      <c r="QCY121" s="275"/>
      <c r="QCZ121" s="272"/>
      <c r="QDA121" s="272"/>
      <c r="QDB121" s="273"/>
      <c r="QDC121" s="274"/>
      <c r="QDD121" s="274"/>
      <c r="QDE121"/>
      <c r="QDF121"/>
      <c r="QDG121" s="137"/>
      <c r="QDH121" s="275"/>
      <c r="QDI121" s="272"/>
      <c r="QDJ121" s="272"/>
      <c r="QDK121" s="273"/>
      <c r="QDL121" s="274"/>
      <c r="QDM121" s="274"/>
      <c r="QDN121"/>
      <c r="QDO121"/>
      <c r="QDP121" s="137"/>
      <c r="QDQ121" s="275"/>
      <c r="QDR121" s="272"/>
      <c r="QDS121" s="272"/>
      <c r="QDT121" s="273"/>
      <c r="QDU121" s="274"/>
      <c r="QDV121" s="274"/>
      <c r="QDW121"/>
      <c r="QDX121"/>
      <c r="QDY121" s="137"/>
      <c r="QDZ121" s="275"/>
      <c r="QEA121" s="272"/>
      <c r="QEB121" s="272"/>
      <c r="QEC121" s="273"/>
      <c r="QED121" s="274"/>
      <c r="QEE121" s="274"/>
      <c r="QEF121"/>
      <c r="QEG121"/>
      <c r="QEH121" s="137"/>
      <c r="QEI121" s="275"/>
      <c r="QEJ121" s="272"/>
      <c r="QEK121" s="272"/>
      <c r="QEL121" s="273"/>
      <c r="QEM121" s="274"/>
      <c r="QEN121" s="274"/>
      <c r="QEO121"/>
      <c r="QEP121"/>
      <c r="QEQ121" s="137"/>
      <c r="QER121" s="275"/>
      <c r="QES121" s="272"/>
      <c r="QET121" s="272"/>
      <c r="QEU121" s="273"/>
      <c r="QEV121" s="274"/>
      <c r="QEW121" s="274"/>
      <c r="QEX121"/>
      <c r="QEY121"/>
      <c r="QEZ121" s="137"/>
      <c r="QFA121" s="275"/>
      <c r="QFB121" s="272"/>
      <c r="QFC121" s="272"/>
      <c r="QFD121" s="273"/>
      <c r="QFE121" s="274"/>
      <c r="QFF121" s="274"/>
      <c r="QFG121"/>
      <c r="QFH121"/>
      <c r="QFI121" s="137"/>
      <c r="QFJ121" s="275"/>
      <c r="QFK121" s="272"/>
      <c r="QFL121" s="272"/>
      <c r="QFM121" s="273"/>
      <c r="QFN121" s="274"/>
      <c r="QFO121" s="274"/>
      <c r="QFP121"/>
      <c r="QFQ121"/>
      <c r="QFR121" s="137"/>
      <c r="QFS121" s="275"/>
      <c r="QFT121" s="272"/>
      <c r="QFU121" s="272"/>
      <c r="QFV121" s="273"/>
      <c r="QFW121" s="274"/>
      <c r="QFX121" s="274"/>
      <c r="QFY121"/>
      <c r="QFZ121"/>
      <c r="QGA121" s="137"/>
      <c r="QGB121" s="275"/>
      <c r="QGC121" s="272"/>
      <c r="QGD121" s="272"/>
      <c r="QGE121" s="273"/>
      <c r="QGF121" s="274"/>
      <c r="QGG121" s="274"/>
      <c r="QGH121"/>
      <c r="QGI121"/>
      <c r="QGJ121" s="137"/>
      <c r="QGK121" s="275"/>
      <c r="QGL121" s="272"/>
      <c r="QGM121" s="272"/>
      <c r="QGN121" s="273"/>
      <c r="QGO121" s="274"/>
      <c r="QGP121" s="274"/>
      <c r="QGQ121"/>
      <c r="QGR121"/>
      <c r="QGS121" s="137"/>
      <c r="QGT121" s="275"/>
      <c r="QGU121" s="272"/>
      <c r="QGV121" s="272"/>
      <c r="QGW121" s="273"/>
      <c r="QGX121" s="274"/>
      <c r="QGY121" s="274"/>
      <c r="QGZ121"/>
      <c r="QHA121"/>
      <c r="QHB121" s="137"/>
      <c r="QHC121" s="275"/>
      <c r="QHD121" s="272"/>
      <c r="QHE121" s="272"/>
      <c r="QHF121" s="273"/>
      <c r="QHG121" s="274"/>
      <c r="QHH121" s="274"/>
      <c r="QHI121"/>
      <c r="QHJ121"/>
      <c r="QHK121" s="137"/>
      <c r="QHL121" s="275"/>
      <c r="QHM121" s="272"/>
      <c r="QHN121" s="272"/>
      <c r="QHO121" s="273"/>
      <c r="QHP121" s="274"/>
      <c r="QHQ121" s="274"/>
      <c r="QHR121"/>
      <c r="QHS121"/>
      <c r="QHT121" s="137"/>
      <c r="QHU121" s="275"/>
      <c r="QHV121" s="272"/>
      <c r="QHW121" s="272"/>
      <c r="QHX121" s="273"/>
      <c r="QHY121" s="274"/>
      <c r="QHZ121" s="274"/>
      <c r="QIA121"/>
      <c r="QIB121"/>
      <c r="QIC121" s="137"/>
      <c r="QID121" s="275"/>
      <c r="QIE121" s="272"/>
      <c r="QIF121" s="272"/>
      <c r="QIG121" s="273"/>
      <c r="QIH121" s="274"/>
      <c r="QII121" s="274"/>
      <c r="QIJ121"/>
      <c r="QIK121"/>
      <c r="QIL121" s="137"/>
      <c r="QIM121" s="275"/>
      <c r="QIN121" s="272"/>
      <c r="QIO121" s="272"/>
      <c r="QIP121" s="273"/>
      <c r="QIQ121" s="274"/>
      <c r="QIR121" s="274"/>
      <c r="QIS121"/>
      <c r="QIT121"/>
      <c r="QIU121" s="137"/>
      <c r="QIV121" s="275"/>
      <c r="QIW121" s="272"/>
      <c r="QIX121" s="272"/>
      <c r="QIY121" s="273"/>
      <c r="QIZ121" s="274"/>
      <c r="QJA121" s="274"/>
      <c r="QJB121"/>
      <c r="QJC121"/>
      <c r="QJD121" s="137"/>
      <c r="QJE121" s="275"/>
      <c r="QJF121" s="272"/>
      <c r="QJG121" s="272"/>
      <c r="QJH121" s="273"/>
      <c r="QJI121" s="274"/>
      <c r="QJJ121" s="274"/>
      <c r="QJK121"/>
      <c r="QJL121"/>
      <c r="QJM121" s="137"/>
      <c r="QJN121" s="275"/>
      <c r="QJO121" s="272"/>
      <c r="QJP121" s="272"/>
      <c r="QJQ121" s="273"/>
      <c r="QJR121" s="274"/>
      <c r="QJS121" s="274"/>
      <c r="QJT121"/>
      <c r="QJU121"/>
      <c r="QJV121" s="137"/>
      <c r="QJW121" s="275"/>
      <c r="QJX121" s="272"/>
      <c r="QJY121" s="272"/>
      <c r="QJZ121" s="273"/>
      <c r="QKA121" s="274"/>
      <c r="QKB121" s="274"/>
      <c r="QKC121"/>
      <c r="QKD121"/>
      <c r="QKE121" s="137"/>
      <c r="QKF121" s="275"/>
      <c r="QKG121" s="272"/>
      <c r="QKH121" s="272"/>
      <c r="QKI121" s="273"/>
      <c r="QKJ121" s="274"/>
      <c r="QKK121" s="274"/>
      <c r="QKL121"/>
      <c r="QKM121"/>
      <c r="QKN121" s="137"/>
      <c r="QKO121" s="275"/>
      <c r="QKP121" s="272"/>
      <c r="QKQ121" s="272"/>
      <c r="QKR121" s="273"/>
      <c r="QKS121" s="274"/>
      <c r="QKT121" s="274"/>
      <c r="QKU121"/>
      <c r="QKV121"/>
      <c r="QKW121" s="137"/>
      <c r="QKX121" s="275"/>
      <c r="QKY121" s="272"/>
      <c r="QKZ121" s="272"/>
      <c r="QLA121" s="273"/>
      <c r="QLB121" s="274"/>
      <c r="QLC121" s="274"/>
      <c r="QLD121"/>
      <c r="QLE121"/>
      <c r="QLF121" s="137"/>
      <c r="QLG121" s="275"/>
      <c r="QLH121" s="272"/>
      <c r="QLI121" s="272"/>
      <c r="QLJ121" s="273"/>
      <c r="QLK121" s="274"/>
      <c r="QLL121" s="274"/>
      <c r="QLM121"/>
      <c r="QLN121"/>
      <c r="QLO121" s="137"/>
      <c r="QLP121" s="275"/>
      <c r="QLQ121" s="272"/>
      <c r="QLR121" s="272"/>
      <c r="QLS121" s="273"/>
      <c r="QLT121" s="274"/>
      <c r="QLU121" s="274"/>
      <c r="QLV121"/>
      <c r="QLW121"/>
      <c r="QLX121" s="137"/>
      <c r="QLY121" s="275"/>
      <c r="QLZ121" s="272"/>
      <c r="QMA121" s="272"/>
      <c r="QMB121" s="273"/>
      <c r="QMC121" s="274"/>
      <c r="QMD121" s="274"/>
      <c r="QME121"/>
      <c r="QMF121"/>
      <c r="QMG121" s="137"/>
      <c r="QMH121" s="275"/>
      <c r="QMI121" s="272"/>
      <c r="QMJ121" s="272"/>
      <c r="QMK121" s="273"/>
      <c r="QML121" s="274"/>
      <c r="QMM121" s="274"/>
      <c r="QMN121"/>
      <c r="QMO121"/>
      <c r="QMP121" s="137"/>
      <c r="QMQ121" s="275"/>
      <c r="QMR121" s="272"/>
      <c r="QMS121" s="272"/>
      <c r="QMT121" s="273"/>
      <c r="QMU121" s="274"/>
      <c r="QMV121" s="274"/>
      <c r="QMW121"/>
      <c r="QMX121"/>
      <c r="QMY121" s="137"/>
      <c r="QMZ121" s="275"/>
      <c r="QNA121" s="272"/>
      <c r="QNB121" s="272"/>
      <c r="QNC121" s="273"/>
      <c r="QND121" s="274"/>
      <c r="QNE121" s="274"/>
      <c r="QNF121"/>
      <c r="QNG121"/>
      <c r="QNH121" s="137"/>
      <c r="QNI121" s="275"/>
      <c r="QNJ121" s="272"/>
      <c r="QNK121" s="272"/>
      <c r="QNL121" s="273"/>
      <c r="QNM121" s="274"/>
      <c r="QNN121" s="274"/>
      <c r="QNO121"/>
      <c r="QNP121"/>
      <c r="QNQ121" s="137"/>
      <c r="QNR121" s="275"/>
      <c r="QNS121" s="272"/>
      <c r="QNT121" s="272"/>
      <c r="QNU121" s="273"/>
      <c r="QNV121" s="274"/>
      <c r="QNW121" s="274"/>
      <c r="QNX121"/>
      <c r="QNY121"/>
      <c r="QNZ121" s="137"/>
      <c r="QOA121" s="275"/>
      <c r="QOB121" s="272"/>
      <c r="QOC121" s="272"/>
      <c r="QOD121" s="273"/>
      <c r="QOE121" s="274"/>
      <c r="QOF121" s="274"/>
      <c r="QOG121"/>
      <c r="QOH121"/>
      <c r="QOI121" s="137"/>
      <c r="QOJ121" s="275"/>
      <c r="QOK121" s="272"/>
      <c r="QOL121" s="272"/>
      <c r="QOM121" s="273"/>
      <c r="QON121" s="274"/>
      <c r="QOO121" s="274"/>
      <c r="QOP121"/>
      <c r="QOQ121"/>
      <c r="QOR121" s="137"/>
      <c r="QOS121" s="275"/>
      <c r="QOT121" s="272"/>
      <c r="QOU121" s="272"/>
      <c r="QOV121" s="273"/>
      <c r="QOW121" s="274"/>
      <c r="QOX121" s="274"/>
      <c r="QOY121"/>
      <c r="QOZ121"/>
      <c r="QPA121" s="137"/>
      <c r="QPB121" s="275"/>
      <c r="QPC121" s="272"/>
      <c r="QPD121" s="272"/>
      <c r="QPE121" s="273"/>
      <c r="QPF121" s="274"/>
      <c r="QPG121" s="274"/>
      <c r="QPH121"/>
      <c r="QPI121"/>
      <c r="QPJ121" s="137"/>
      <c r="QPK121" s="275"/>
      <c r="QPL121" s="272"/>
      <c r="QPM121" s="272"/>
      <c r="QPN121" s="273"/>
      <c r="QPO121" s="274"/>
      <c r="QPP121" s="274"/>
      <c r="QPQ121"/>
      <c r="QPR121"/>
      <c r="QPS121" s="137"/>
      <c r="QPT121" s="275"/>
      <c r="QPU121" s="272"/>
      <c r="QPV121" s="272"/>
      <c r="QPW121" s="273"/>
      <c r="QPX121" s="274"/>
      <c r="QPY121" s="274"/>
      <c r="QPZ121"/>
      <c r="QQA121"/>
      <c r="QQB121" s="137"/>
      <c r="QQC121" s="275"/>
      <c r="QQD121" s="272"/>
      <c r="QQE121" s="272"/>
      <c r="QQF121" s="273"/>
      <c r="QQG121" s="274"/>
      <c r="QQH121" s="274"/>
      <c r="QQI121"/>
      <c r="QQJ121"/>
      <c r="QQK121" s="137"/>
      <c r="QQL121" s="275"/>
      <c r="QQM121" s="272"/>
      <c r="QQN121" s="272"/>
      <c r="QQO121" s="273"/>
      <c r="QQP121" s="274"/>
      <c r="QQQ121" s="274"/>
      <c r="QQR121"/>
      <c r="QQS121"/>
      <c r="QQT121" s="137"/>
      <c r="QQU121" s="275"/>
      <c r="QQV121" s="272"/>
      <c r="QQW121" s="272"/>
      <c r="QQX121" s="273"/>
      <c r="QQY121" s="274"/>
      <c r="QQZ121" s="274"/>
      <c r="QRA121"/>
      <c r="QRB121"/>
      <c r="QRC121" s="137"/>
      <c r="QRD121" s="275"/>
      <c r="QRE121" s="272"/>
      <c r="QRF121" s="272"/>
      <c r="QRG121" s="273"/>
      <c r="QRH121" s="274"/>
      <c r="QRI121" s="274"/>
      <c r="QRJ121"/>
      <c r="QRK121"/>
      <c r="QRL121" s="137"/>
      <c r="QRM121" s="275"/>
      <c r="QRN121" s="272"/>
      <c r="QRO121" s="272"/>
      <c r="QRP121" s="273"/>
      <c r="QRQ121" s="274"/>
      <c r="QRR121" s="274"/>
      <c r="QRS121"/>
      <c r="QRT121"/>
      <c r="QRU121" s="137"/>
      <c r="QRV121" s="275"/>
      <c r="QRW121" s="272"/>
      <c r="QRX121" s="272"/>
      <c r="QRY121" s="273"/>
      <c r="QRZ121" s="274"/>
      <c r="QSA121" s="274"/>
      <c r="QSB121"/>
      <c r="QSC121"/>
      <c r="QSD121" s="137"/>
      <c r="QSE121" s="275"/>
      <c r="QSF121" s="272"/>
      <c r="QSG121" s="272"/>
      <c r="QSH121" s="273"/>
      <c r="QSI121" s="274"/>
      <c r="QSJ121" s="274"/>
      <c r="QSK121"/>
      <c r="QSL121"/>
      <c r="QSM121" s="137"/>
      <c r="QSN121" s="275"/>
      <c r="QSO121" s="272"/>
      <c r="QSP121" s="272"/>
      <c r="QSQ121" s="273"/>
      <c r="QSR121" s="274"/>
      <c r="QSS121" s="274"/>
      <c r="QST121"/>
      <c r="QSU121"/>
      <c r="QSV121" s="137"/>
      <c r="QSW121" s="275"/>
      <c r="QSX121" s="272"/>
      <c r="QSY121" s="272"/>
      <c r="QSZ121" s="273"/>
      <c r="QTA121" s="274"/>
      <c r="QTB121" s="274"/>
      <c r="QTC121"/>
      <c r="QTD121"/>
      <c r="QTE121" s="137"/>
      <c r="QTF121" s="275"/>
      <c r="QTG121" s="272"/>
      <c r="QTH121" s="272"/>
      <c r="QTI121" s="273"/>
      <c r="QTJ121" s="274"/>
      <c r="QTK121" s="274"/>
      <c r="QTL121"/>
      <c r="QTM121"/>
      <c r="QTN121" s="137"/>
      <c r="QTO121" s="275"/>
      <c r="QTP121" s="272"/>
      <c r="QTQ121" s="272"/>
      <c r="QTR121" s="273"/>
      <c r="QTS121" s="274"/>
      <c r="QTT121" s="274"/>
      <c r="QTU121"/>
      <c r="QTV121"/>
      <c r="QTW121" s="137"/>
      <c r="QTX121" s="275"/>
      <c r="QTY121" s="272"/>
      <c r="QTZ121" s="272"/>
      <c r="QUA121" s="273"/>
      <c r="QUB121" s="274"/>
      <c r="QUC121" s="274"/>
      <c r="QUD121"/>
      <c r="QUE121"/>
      <c r="QUF121" s="137"/>
      <c r="QUG121" s="275"/>
      <c r="QUH121" s="272"/>
      <c r="QUI121" s="272"/>
      <c r="QUJ121" s="273"/>
      <c r="QUK121" s="274"/>
      <c r="QUL121" s="274"/>
      <c r="QUM121"/>
      <c r="QUN121"/>
      <c r="QUO121" s="137"/>
      <c r="QUP121" s="275"/>
      <c r="QUQ121" s="272"/>
      <c r="QUR121" s="272"/>
      <c r="QUS121" s="273"/>
      <c r="QUT121" s="274"/>
      <c r="QUU121" s="274"/>
      <c r="QUV121"/>
      <c r="QUW121"/>
      <c r="QUX121" s="137"/>
      <c r="QUY121" s="275"/>
      <c r="QUZ121" s="272"/>
      <c r="QVA121" s="272"/>
      <c r="QVB121" s="273"/>
      <c r="QVC121" s="274"/>
      <c r="QVD121" s="274"/>
      <c r="QVE121"/>
      <c r="QVF121"/>
      <c r="QVG121" s="137"/>
      <c r="QVH121" s="275"/>
      <c r="QVI121" s="272"/>
      <c r="QVJ121" s="272"/>
      <c r="QVK121" s="273"/>
      <c r="QVL121" s="274"/>
      <c r="QVM121" s="274"/>
      <c r="QVN121"/>
      <c r="QVO121"/>
      <c r="QVP121" s="137"/>
      <c r="QVQ121" s="275"/>
      <c r="QVR121" s="272"/>
      <c r="QVS121" s="272"/>
      <c r="QVT121" s="273"/>
      <c r="QVU121" s="274"/>
      <c r="QVV121" s="274"/>
      <c r="QVW121"/>
      <c r="QVX121"/>
      <c r="QVY121" s="137"/>
      <c r="QVZ121" s="275"/>
      <c r="QWA121" s="272"/>
      <c r="QWB121" s="272"/>
      <c r="QWC121" s="273"/>
      <c r="QWD121" s="274"/>
      <c r="QWE121" s="274"/>
      <c r="QWF121"/>
      <c r="QWG121"/>
      <c r="QWH121" s="137"/>
      <c r="QWI121" s="275"/>
      <c r="QWJ121" s="272"/>
      <c r="QWK121" s="272"/>
      <c r="QWL121" s="273"/>
      <c r="QWM121" s="274"/>
      <c r="QWN121" s="274"/>
      <c r="QWO121"/>
      <c r="QWP121"/>
      <c r="QWQ121" s="137"/>
      <c r="QWR121" s="275"/>
      <c r="QWS121" s="272"/>
      <c r="QWT121" s="272"/>
      <c r="QWU121" s="273"/>
      <c r="QWV121" s="274"/>
      <c r="QWW121" s="274"/>
      <c r="QWX121"/>
      <c r="QWY121"/>
      <c r="QWZ121" s="137"/>
      <c r="QXA121" s="275"/>
      <c r="QXB121" s="272"/>
      <c r="QXC121" s="272"/>
      <c r="QXD121" s="273"/>
      <c r="QXE121" s="274"/>
      <c r="QXF121" s="274"/>
      <c r="QXG121"/>
      <c r="QXH121"/>
      <c r="QXI121" s="137"/>
      <c r="QXJ121" s="275"/>
      <c r="QXK121" s="272"/>
      <c r="QXL121" s="272"/>
      <c r="QXM121" s="273"/>
      <c r="QXN121" s="274"/>
      <c r="QXO121" s="274"/>
      <c r="QXP121"/>
      <c r="QXQ121"/>
      <c r="QXR121" s="137"/>
      <c r="QXS121" s="275"/>
      <c r="QXT121" s="272"/>
      <c r="QXU121" s="272"/>
      <c r="QXV121" s="273"/>
      <c r="QXW121" s="274"/>
      <c r="QXX121" s="274"/>
      <c r="QXY121"/>
      <c r="QXZ121"/>
      <c r="QYA121" s="137"/>
      <c r="QYB121" s="275"/>
      <c r="QYC121" s="272"/>
      <c r="QYD121" s="272"/>
      <c r="QYE121" s="273"/>
      <c r="QYF121" s="274"/>
      <c r="QYG121" s="274"/>
      <c r="QYH121"/>
      <c r="QYI121"/>
      <c r="QYJ121" s="137"/>
      <c r="QYK121" s="275"/>
      <c r="QYL121" s="272"/>
      <c r="QYM121" s="272"/>
      <c r="QYN121" s="273"/>
      <c r="QYO121" s="274"/>
      <c r="QYP121" s="274"/>
      <c r="QYQ121"/>
      <c r="QYR121"/>
      <c r="QYS121" s="137"/>
      <c r="QYT121" s="275"/>
      <c r="QYU121" s="272"/>
      <c r="QYV121" s="272"/>
      <c r="QYW121" s="273"/>
      <c r="QYX121" s="274"/>
      <c r="QYY121" s="274"/>
      <c r="QYZ121"/>
      <c r="QZA121"/>
      <c r="QZB121" s="137"/>
      <c r="QZC121" s="275"/>
      <c r="QZD121" s="272"/>
      <c r="QZE121" s="272"/>
      <c r="QZF121" s="273"/>
      <c r="QZG121" s="274"/>
      <c r="QZH121" s="274"/>
      <c r="QZI121"/>
      <c r="QZJ121"/>
      <c r="QZK121" s="137"/>
      <c r="QZL121" s="275"/>
      <c r="QZM121" s="272"/>
      <c r="QZN121" s="272"/>
      <c r="QZO121" s="273"/>
      <c r="QZP121" s="274"/>
      <c r="QZQ121" s="274"/>
      <c r="QZR121"/>
      <c r="QZS121"/>
      <c r="QZT121" s="137"/>
      <c r="QZU121" s="275"/>
      <c r="QZV121" s="272"/>
      <c r="QZW121" s="272"/>
      <c r="QZX121" s="273"/>
      <c r="QZY121" s="274"/>
      <c r="QZZ121" s="274"/>
      <c r="RAA121"/>
      <c r="RAB121"/>
      <c r="RAC121" s="137"/>
      <c r="RAD121" s="275"/>
      <c r="RAE121" s="272"/>
      <c r="RAF121" s="272"/>
      <c r="RAG121" s="273"/>
      <c r="RAH121" s="274"/>
      <c r="RAI121" s="274"/>
      <c r="RAJ121"/>
      <c r="RAK121"/>
      <c r="RAL121" s="137"/>
      <c r="RAM121" s="275"/>
      <c r="RAN121" s="272"/>
      <c r="RAO121" s="272"/>
      <c r="RAP121" s="273"/>
      <c r="RAQ121" s="274"/>
      <c r="RAR121" s="274"/>
      <c r="RAS121"/>
      <c r="RAT121"/>
      <c r="RAU121" s="137"/>
      <c r="RAV121" s="275"/>
      <c r="RAW121" s="272"/>
      <c r="RAX121" s="272"/>
      <c r="RAY121" s="273"/>
      <c r="RAZ121" s="274"/>
      <c r="RBA121" s="274"/>
      <c r="RBB121"/>
      <c r="RBC121"/>
      <c r="RBD121" s="137"/>
      <c r="RBE121" s="275"/>
      <c r="RBF121" s="272"/>
      <c r="RBG121" s="272"/>
      <c r="RBH121" s="273"/>
      <c r="RBI121" s="274"/>
      <c r="RBJ121" s="274"/>
      <c r="RBK121"/>
      <c r="RBL121"/>
      <c r="RBM121" s="137"/>
      <c r="RBN121" s="275"/>
      <c r="RBO121" s="272"/>
      <c r="RBP121" s="272"/>
      <c r="RBQ121" s="273"/>
      <c r="RBR121" s="274"/>
      <c r="RBS121" s="274"/>
      <c r="RBT121"/>
      <c r="RBU121"/>
      <c r="RBV121" s="137"/>
      <c r="RBW121" s="275"/>
      <c r="RBX121" s="272"/>
      <c r="RBY121" s="272"/>
      <c r="RBZ121" s="273"/>
      <c r="RCA121" s="274"/>
      <c r="RCB121" s="274"/>
      <c r="RCC121"/>
      <c r="RCD121"/>
      <c r="RCE121" s="137"/>
      <c r="RCF121" s="275"/>
      <c r="RCG121" s="272"/>
      <c r="RCH121" s="272"/>
      <c r="RCI121" s="273"/>
      <c r="RCJ121" s="274"/>
      <c r="RCK121" s="274"/>
      <c r="RCL121"/>
      <c r="RCM121"/>
      <c r="RCN121" s="137"/>
      <c r="RCO121" s="275"/>
      <c r="RCP121" s="272"/>
      <c r="RCQ121" s="272"/>
      <c r="RCR121" s="273"/>
      <c r="RCS121" s="274"/>
      <c r="RCT121" s="274"/>
      <c r="RCU121"/>
      <c r="RCV121"/>
      <c r="RCW121" s="137"/>
      <c r="RCX121" s="275"/>
      <c r="RCY121" s="272"/>
      <c r="RCZ121" s="272"/>
      <c r="RDA121" s="273"/>
      <c r="RDB121" s="274"/>
      <c r="RDC121" s="274"/>
      <c r="RDD121"/>
      <c r="RDE121"/>
      <c r="RDF121" s="137"/>
      <c r="RDG121" s="275"/>
      <c r="RDH121" s="272"/>
      <c r="RDI121" s="272"/>
      <c r="RDJ121" s="273"/>
      <c r="RDK121" s="274"/>
      <c r="RDL121" s="274"/>
      <c r="RDM121"/>
      <c r="RDN121"/>
      <c r="RDO121" s="137"/>
      <c r="RDP121" s="275"/>
      <c r="RDQ121" s="272"/>
      <c r="RDR121" s="272"/>
      <c r="RDS121" s="273"/>
      <c r="RDT121" s="274"/>
      <c r="RDU121" s="274"/>
      <c r="RDV121"/>
      <c r="RDW121"/>
      <c r="RDX121" s="137"/>
      <c r="RDY121" s="275"/>
      <c r="RDZ121" s="272"/>
      <c r="REA121" s="272"/>
      <c r="REB121" s="273"/>
      <c r="REC121" s="274"/>
      <c r="RED121" s="274"/>
      <c r="REE121"/>
      <c r="REF121"/>
      <c r="REG121" s="137"/>
      <c r="REH121" s="275"/>
      <c r="REI121" s="272"/>
      <c r="REJ121" s="272"/>
      <c r="REK121" s="273"/>
      <c r="REL121" s="274"/>
      <c r="REM121" s="274"/>
      <c r="REN121"/>
      <c r="REO121"/>
      <c r="REP121" s="137"/>
      <c r="REQ121" s="275"/>
      <c r="RER121" s="272"/>
      <c r="RES121" s="272"/>
      <c r="RET121" s="273"/>
      <c r="REU121" s="274"/>
      <c r="REV121" s="274"/>
      <c r="REW121"/>
      <c r="REX121"/>
      <c r="REY121" s="137"/>
      <c r="REZ121" s="275"/>
      <c r="RFA121" s="272"/>
      <c r="RFB121" s="272"/>
      <c r="RFC121" s="273"/>
      <c r="RFD121" s="274"/>
      <c r="RFE121" s="274"/>
      <c r="RFF121"/>
      <c r="RFG121"/>
      <c r="RFH121" s="137"/>
      <c r="RFI121" s="275"/>
      <c r="RFJ121" s="272"/>
      <c r="RFK121" s="272"/>
      <c r="RFL121" s="273"/>
      <c r="RFM121" s="274"/>
      <c r="RFN121" s="274"/>
      <c r="RFO121"/>
      <c r="RFP121"/>
      <c r="RFQ121" s="137"/>
      <c r="RFR121" s="275"/>
      <c r="RFS121" s="272"/>
      <c r="RFT121" s="272"/>
      <c r="RFU121" s="273"/>
      <c r="RFV121" s="274"/>
      <c r="RFW121" s="274"/>
      <c r="RFX121"/>
      <c r="RFY121"/>
      <c r="RFZ121" s="137"/>
      <c r="RGA121" s="275"/>
      <c r="RGB121" s="272"/>
      <c r="RGC121" s="272"/>
      <c r="RGD121" s="273"/>
      <c r="RGE121" s="274"/>
      <c r="RGF121" s="274"/>
      <c r="RGG121"/>
      <c r="RGH121"/>
      <c r="RGI121" s="137"/>
      <c r="RGJ121" s="275"/>
      <c r="RGK121" s="272"/>
      <c r="RGL121" s="272"/>
      <c r="RGM121" s="273"/>
      <c r="RGN121" s="274"/>
      <c r="RGO121" s="274"/>
      <c r="RGP121"/>
      <c r="RGQ121"/>
      <c r="RGR121" s="137"/>
      <c r="RGS121" s="275"/>
      <c r="RGT121" s="272"/>
      <c r="RGU121" s="272"/>
      <c r="RGV121" s="273"/>
      <c r="RGW121" s="274"/>
      <c r="RGX121" s="274"/>
      <c r="RGY121"/>
      <c r="RGZ121"/>
      <c r="RHA121" s="137"/>
      <c r="RHB121" s="275"/>
      <c r="RHC121" s="272"/>
      <c r="RHD121" s="272"/>
      <c r="RHE121" s="273"/>
      <c r="RHF121" s="274"/>
      <c r="RHG121" s="274"/>
      <c r="RHH121"/>
      <c r="RHI121"/>
      <c r="RHJ121" s="137"/>
      <c r="RHK121" s="275"/>
      <c r="RHL121" s="272"/>
      <c r="RHM121" s="272"/>
      <c r="RHN121" s="273"/>
      <c r="RHO121" s="274"/>
      <c r="RHP121" s="274"/>
      <c r="RHQ121"/>
      <c r="RHR121"/>
      <c r="RHS121" s="137"/>
      <c r="RHT121" s="275"/>
      <c r="RHU121" s="272"/>
      <c r="RHV121" s="272"/>
      <c r="RHW121" s="273"/>
      <c r="RHX121" s="274"/>
      <c r="RHY121" s="274"/>
      <c r="RHZ121"/>
      <c r="RIA121"/>
      <c r="RIB121" s="137"/>
      <c r="RIC121" s="275"/>
      <c r="RID121" s="272"/>
      <c r="RIE121" s="272"/>
      <c r="RIF121" s="273"/>
      <c r="RIG121" s="274"/>
      <c r="RIH121" s="274"/>
      <c r="RII121"/>
      <c r="RIJ121"/>
      <c r="RIK121" s="137"/>
      <c r="RIL121" s="275"/>
      <c r="RIM121" s="272"/>
      <c r="RIN121" s="272"/>
      <c r="RIO121" s="273"/>
      <c r="RIP121" s="274"/>
      <c r="RIQ121" s="274"/>
      <c r="RIR121"/>
      <c r="RIS121"/>
      <c r="RIT121" s="137"/>
      <c r="RIU121" s="275"/>
      <c r="RIV121" s="272"/>
      <c r="RIW121" s="272"/>
      <c r="RIX121" s="273"/>
      <c r="RIY121" s="274"/>
      <c r="RIZ121" s="274"/>
      <c r="RJA121"/>
      <c r="RJB121"/>
      <c r="RJC121" s="137"/>
      <c r="RJD121" s="275"/>
      <c r="RJE121" s="272"/>
      <c r="RJF121" s="272"/>
      <c r="RJG121" s="273"/>
      <c r="RJH121" s="274"/>
      <c r="RJI121" s="274"/>
      <c r="RJJ121"/>
      <c r="RJK121"/>
      <c r="RJL121" s="137"/>
      <c r="RJM121" s="275"/>
      <c r="RJN121" s="272"/>
      <c r="RJO121" s="272"/>
      <c r="RJP121" s="273"/>
      <c r="RJQ121" s="274"/>
      <c r="RJR121" s="274"/>
      <c r="RJS121"/>
      <c r="RJT121"/>
      <c r="RJU121" s="137"/>
      <c r="RJV121" s="275"/>
      <c r="RJW121" s="272"/>
      <c r="RJX121" s="272"/>
      <c r="RJY121" s="273"/>
      <c r="RJZ121" s="274"/>
      <c r="RKA121" s="274"/>
      <c r="RKB121"/>
      <c r="RKC121"/>
      <c r="RKD121" s="137"/>
      <c r="RKE121" s="275"/>
      <c r="RKF121" s="272"/>
      <c r="RKG121" s="272"/>
      <c r="RKH121" s="273"/>
      <c r="RKI121" s="274"/>
      <c r="RKJ121" s="274"/>
      <c r="RKK121"/>
      <c r="RKL121"/>
      <c r="RKM121" s="137"/>
      <c r="RKN121" s="275"/>
      <c r="RKO121" s="272"/>
      <c r="RKP121" s="272"/>
      <c r="RKQ121" s="273"/>
      <c r="RKR121" s="274"/>
      <c r="RKS121" s="274"/>
      <c r="RKT121"/>
      <c r="RKU121"/>
      <c r="RKV121" s="137"/>
      <c r="RKW121" s="275"/>
      <c r="RKX121" s="272"/>
      <c r="RKY121" s="272"/>
      <c r="RKZ121" s="273"/>
      <c r="RLA121" s="274"/>
      <c r="RLB121" s="274"/>
      <c r="RLC121"/>
      <c r="RLD121"/>
      <c r="RLE121" s="137"/>
      <c r="RLF121" s="275"/>
      <c r="RLG121" s="272"/>
      <c r="RLH121" s="272"/>
      <c r="RLI121" s="273"/>
      <c r="RLJ121" s="274"/>
      <c r="RLK121" s="274"/>
      <c r="RLL121"/>
      <c r="RLM121"/>
      <c r="RLN121" s="137"/>
      <c r="RLO121" s="275"/>
      <c r="RLP121" s="272"/>
      <c r="RLQ121" s="272"/>
      <c r="RLR121" s="273"/>
      <c r="RLS121" s="274"/>
      <c r="RLT121" s="274"/>
      <c r="RLU121"/>
      <c r="RLV121"/>
      <c r="RLW121" s="137"/>
      <c r="RLX121" s="275"/>
      <c r="RLY121" s="272"/>
      <c r="RLZ121" s="272"/>
      <c r="RMA121" s="273"/>
      <c r="RMB121" s="274"/>
      <c r="RMC121" s="274"/>
      <c r="RMD121"/>
      <c r="RME121"/>
      <c r="RMF121" s="137"/>
      <c r="RMG121" s="275"/>
      <c r="RMH121" s="272"/>
      <c r="RMI121" s="272"/>
      <c r="RMJ121" s="273"/>
      <c r="RMK121" s="274"/>
      <c r="RML121" s="274"/>
      <c r="RMM121"/>
      <c r="RMN121"/>
      <c r="RMO121" s="137"/>
      <c r="RMP121" s="275"/>
      <c r="RMQ121" s="272"/>
      <c r="RMR121" s="272"/>
      <c r="RMS121" s="273"/>
      <c r="RMT121" s="274"/>
      <c r="RMU121" s="274"/>
      <c r="RMV121"/>
      <c r="RMW121"/>
      <c r="RMX121" s="137"/>
      <c r="RMY121" s="275"/>
      <c r="RMZ121" s="272"/>
      <c r="RNA121" s="272"/>
      <c r="RNB121" s="273"/>
      <c r="RNC121" s="274"/>
      <c r="RND121" s="274"/>
      <c r="RNE121"/>
      <c r="RNF121"/>
      <c r="RNG121" s="137"/>
      <c r="RNH121" s="275"/>
      <c r="RNI121" s="272"/>
      <c r="RNJ121" s="272"/>
      <c r="RNK121" s="273"/>
      <c r="RNL121" s="274"/>
      <c r="RNM121" s="274"/>
      <c r="RNN121"/>
      <c r="RNO121"/>
      <c r="RNP121" s="137"/>
      <c r="RNQ121" s="275"/>
      <c r="RNR121" s="272"/>
      <c r="RNS121" s="272"/>
      <c r="RNT121" s="273"/>
      <c r="RNU121" s="274"/>
      <c r="RNV121" s="274"/>
      <c r="RNW121"/>
      <c r="RNX121"/>
      <c r="RNY121" s="137"/>
      <c r="RNZ121" s="275"/>
      <c r="ROA121" s="272"/>
      <c r="ROB121" s="272"/>
      <c r="ROC121" s="273"/>
      <c r="ROD121" s="274"/>
      <c r="ROE121" s="274"/>
      <c r="ROF121"/>
      <c r="ROG121"/>
      <c r="ROH121" s="137"/>
      <c r="ROI121" s="275"/>
      <c r="ROJ121" s="272"/>
      <c r="ROK121" s="272"/>
      <c r="ROL121" s="273"/>
      <c r="ROM121" s="274"/>
      <c r="RON121" s="274"/>
      <c r="ROO121"/>
      <c r="ROP121"/>
      <c r="ROQ121" s="137"/>
      <c r="ROR121" s="275"/>
      <c r="ROS121" s="272"/>
      <c r="ROT121" s="272"/>
      <c r="ROU121" s="273"/>
      <c r="ROV121" s="274"/>
      <c r="ROW121" s="274"/>
      <c r="ROX121"/>
      <c r="ROY121"/>
      <c r="ROZ121" s="137"/>
      <c r="RPA121" s="275"/>
      <c r="RPB121" s="272"/>
      <c r="RPC121" s="272"/>
      <c r="RPD121" s="273"/>
      <c r="RPE121" s="274"/>
      <c r="RPF121" s="274"/>
      <c r="RPG121"/>
      <c r="RPH121"/>
      <c r="RPI121" s="137"/>
      <c r="RPJ121" s="275"/>
      <c r="RPK121" s="272"/>
      <c r="RPL121" s="272"/>
      <c r="RPM121" s="273"/>
      <c r="RPN121" s="274"/>
      <c r="RPO121" s="274"/>
      <c r="RPP121"/>
      <c r="RPQ121"/>
      <c r="RPR121" s="137"/>
      <c r="RPS121" s="275"/>
      <c r="RPT121" s="272"/>
      <c r="RPU121" s="272"/>
      <c r="RPV121" s="273"/>
      <c r="RPW121" s="274"/>
      <c r="RPX121" s="274"/>
      <c r="RPY121"/>
      <c r="RPZ121"/>
      <c r="RQA121" s="137"/>
      <c r="RQB121" s="275"/>
      <c r="RQC121" s="272"/>
      <c r="RQD121" s="272"/>
      <c r="RQE121" s="273"/>
      <c r="RQF121" s="274"/>
      <c r="RQG121" s="274"/>
      <c r="RQH121"/>
      <c r="RQI121"/>
      <c r="RQJ121" s="137"/>
      <c r="RQK121" s="275"/>
      <c r="RQL121" s="272"/>
      <c r="RQM121" s="272"/>
      <c r="RQN121" s="273"/>
      <c r="RQO121" s="274"/>
      <c r="RQP121" s="274"/>
      <c r="RQQ121"/>
      <c r="RQR121"/>
      <c r="RQS121" s="137"/>
      <c r="RQT121" s="275"/>
      <c r="RQU121" s="272"/>
      <c r="RQV121" s="272"/>
      <c r="RQW121" s="273"/>
      <c r="RQX121" s="274"/>
      <c r="RQY121" s="274"/>
      <c r="RQZ121"/>
      <c r="RRA121"/>
      <c r="RRB121" s="137"/>
      <c r="RRC121" s="275"/>
      <c r="RRD121" s="272"/>
      <c r="RRE121" s="272"/>
      <c r="RRF121" s="273"/>
      <c r="RRG121" s="274"/>
      <c r="RRH121" s="274"/>
      <c r="RRI121"/>
      <c r="RRJ121"/>
      <c r="RRK121" s="137"/>
      <c r="RRL121" s="275"/>
      <c r="RRM121" s="272"/>
      <c r="RRN121" s="272"/>
      <c r="RRO121" s="273"/>
      <c r="RRP121" s="274"/>
      <c r="RRQ121" s="274"/>
      <c r="RRR121"/>
      <c r="RRS121"/>
      <c r="RRT121" s="137"/>
      <c r="RRU121" s="275"/>
      <c r="RRV121" s="272"/>
      <c r="RRW121" s="272"/>
      <c r="RRX121" s="273"/>
      <c r="RRY121" s="274"/>
      <c r="RRZ121" s="274"/>
      <c r="RSA121"/>
      <c r="RSB121"/>
      <c r="RSC121" s="137"/>
      <c r="RSD121" s="275"/>
      <c r="RSE121" s="272"/>
      <c r="RSF121" s="272"/>
      <c r="RSG121" s="273"/>
      <c r="RSH121" s="274"/>
      <c r="RSI121" s="274"/>
      <c r="RSJ121"/>
      <c r="RSK121"/>
      <c r="RSL121" s="137"/>
      <c r="RSM121" s="275"/>
      <c r="RSN121" s="272"/>
      <c r="RSO121" s="272"/>
      <c r="RSP121" s="273"/>
      <c r="RSQ121" s="274"/>
      <c r="RSR121" s="274"/>
      <c r="RSS121"/>
      <c r="RST121"/>
      <c r="RSU121" s="137"/>
      <c r="RSV121" s="275"/>
      <c r="RSW121" s="272"/>
      <c r="RSX121" s="272"/>
      <c r="RSY121" s="273"/>
      <c r="RSZ121" s="274"/>
      <c r="RTA121" s="274"/>
      <c r="RTB121"/>
      <c r="RTC121"/>
      <c r="RTD121" s="137"/>
      <c r="RTE121" s="275"/>
      <c r="RTF121" s="272"/>
      <c r="RTG121" s="272"/>
      <c r="RTH121" s="273"/>
      <c r="RTI121" s="274"/>
      <c r="RTJ121" s="274"/>
      <c r="RTK121"/>
      <c r="RTL121"/>
      <c r="RTM121" s="137"/>
      <c r="RTN121" s="275"/>
      <c r="RTO121" s="272"/>
      <c r="RTP121" s="272"/>
      <c r="RTQ121" s="273"/>
      <c r="RTR121" s="274"/>
      <c r="RTS121" s="274"/>
      <c r="RTT121"/>
      <c r="RTU121"/>
      <c r="RTV121" s="137"/>
      <c r="RTW121" s="275"/>
      <c r="RTX121" s="272"/>
      <c r="RTY121" s="272"/>
      <c r="RTZ121" s="273"/>
      <c r="RUA121" s="274"/>
      <c r="RUB121" s="274"/>
      <c r="RUC121"/>
      <c r="RUD121"/>
      <c r="RUE121" s="137"/>
      <c r="RUF121" s="275"/>
      <c r="RUG121" s="272"/>
      <c r="RUH121" s="272"/>
      <c r="RUI121" s="273"/>
      <c r="RUJ121" s="274"/>
      <c r="RUK121" s="274"/>
      <c r="RUL121"/>
      <c r="RUM121"/>
      <c r="RUN121" s="137"/>
      <c r="RUO121" s="275"/>
      <c r="RUP121" s="272"/>
      <c r="RUQ121" s="272"/>
      <c r="RUR121" s="273"/>
      <c r="RUS121" s="274"/>
      <c r="RUT121" s="274"/>
      <c r="RUU121"/>
      <c r="RUV121"/>
      <c r="RUW121" s="137"/>
      <c r="RUX121" s="275"/>
      <c r="RUY121" s="272"/>
      <c r="RUZ121" s="272"/>
      <c r="RVA121" s="273"/>
      <c r="RVB121" s="274"/>
      <c r="RVC121" s="274"/>
      <c r="RVD121"/>
      <c r="RVE121"/>
      <c r="RVF121" s="137"/>
      <c r="RVG121" s="275"/>
      <c r="RVH121" s="272"/>
      <c r="RVI121" s="272"/>
      <c r="RVJ121" s="273"/>
      <c r="RVK121" s="274"/>
      <c r="RVL121" s="274"/>
      <c r="RVM121"/>
      <c r="RVN121"/>
      <c r="RVO121" s="137"/>
      <c r="RVP121" s="275"/>
      <c r="RVQ121" s="272"/>
      <c r="RVR121" s="272"/>
      <c r="RVS121" s="273"/>
      <c r="RVT121" s="274"/>
      <c r="RVU121" s="274"/>
      <c r="RVV121"/>
      <c r="RVW121"/>
      <c r="RVX121" s="137"/>
      <c r="RVY121" s="275"/>
      <c r="RVZ121" s="272"/>
      <c r="RWA121" s="272"/>
      <c r="RWB121" s="273"/>
      <c r="RWC121" s="274"/>
      <c r="RWD121" s="274"/>
      <c r="RWE121"/>
      <c r="RWF121"/>
      <c r="RWG121" s="137"/>
      <c r="RWH121" s="275"/>
      <c r="RWI121" s="272"/>
      <c r="RWJ121" s="272"/>
      <c r="RWK121" s="273"/>
      <c r="RWL121" s="274"/>
      <c r="RWM121" s="274"/>
      <c r="RWN121"/>
      <c r="RWO121"/>
      <c r="RWP121" s="137"/>
      <c r="RWQ121" s="275"/>
      <c r="RWR121" s="272"/>
      <c r="RWS121" s="272"/>
      <c r="RWT121" s="273"/>
      <c r="RWU121" s="274"/>
      <c r="RWV121" s="274"/>
      <c r="RWW121"/>
      <c r="RWX121"/>
      <c r="RWY121" s="137"/>
      <c r="RWZ121" s="275"/>
      <c r="RXA121" s="272"/>
      <c r="RXB121" s="272"/>
      <c r="RXC121" s="273"/>
      <c r="RXD121" s="274"/>
      <c r="RXE121" s="274"/>
      <c r="RXF121"/>
      <c r="RXG121"/>
      <c r="RXH121" s="137"/>
      <c r="RXI121" s="275"/>
      <c r="RXJ121" s="272"/>
      <c r="RXK121" s="272"/>
      <c r="RXL121" s="273"/>
      <c r="RXM121" s="274"/>
      <c r="RXN121" s="274"/>
      <c r="RXO121"/>
      <c r="RXP121"/>
      <c r="RXQ121" s="137"/>
      <c r="RXR121" s="275"/>
      <c r="RXS121" s="272"/>
      <c r="RXT121" s="272"/>
      <c r="RXU121" s="273"/>
      <c r="RXV121" s="274"/>
      <c r="RXW121" s="274"/>
      <c r="RXX121"/>
      <c r="RXY121"/>
      <c r="RXZ121" s="137"/>
      <c r="RYA121" s="275"/>
      <c r="RYB121" s="272"/>
      <c r="RYC121" s="272"/>
      <c r="RYD121" s="273"/>
      <c r="RYE121" s="274"/>
      <c r="RYF121" s="274"/>
      <c r="RYG121"/>
      <c r="RYH121"/>
      <c r="RYI121" s="137"/>
      <c r="RYJ121" s="275"/>
      <c r="RYK121" s="272"/>
      <c r="RYL121" s="272"/>
      <c r="RYM121" s="273"/>
      <c r="RYN121" s="274"/>
      <c r="RYO121" s="274"/>
      <c r="RYP121"/>
      <c r="RYQ121"/>
      <c r="RYR121" s="137"/>
      <c r="RYS121" s="275"/>
      <c r="RYT121" s="272"/>
      <c r="RYU121" s="272"/>
      <c r="RYV121" s="273"/>
      <c r="RYW121" s="274"/>
      <c r="RYX121" s="274"/>
      <c r="RYY121"/>
      <c r="RYZ121"/>
      <c r="RZA121" s="137"/>
      <c r="RZB121" s="275"/>
      <c r="RZC121" s="272"/>
      <c r="RZD121" s="272"/>
      <c r="RZE121" s="273"/>
      <c r="RZF121" s="274"/>
      <c r="RZG121" s="274"/>
      <c r="RZH121"/>
      <c r="RZI121"/>
      <c r="RZJ121" s="137"/>
      <c r="RZK121" s="275"/>
      <c r="RZL121" s="272"/>
      <c r="RZM121" s="272"/>
      <c r="RZN121" s="273"/>
      <c r="RZO121" s="274"/>
      <c r="RZP121" s="274"/>
      <c r="RZQ121"/>
      <c r="RZR121"/>
      <c r="RZS121" s="137"/>
      <c r="RZT121" s="275"/>
      <c r="RZU121" s="272"/>
      <c r="RZV121" s="272"/>
      <c r="RZW121" s="273"/>
      <c r="RZX121" s="274"/>
      <c r="RZY121" s="274"/>
      <c r="RZZ121"/>
      <c r="SAA121"/>
      <c r="SAB121" s="137"/>
      <c r="SAC121" s="275"/>
      <c r="SAD121" s="272"/>
      <c r="SAE121" s="272"/>
      <c r="SAF121" s="273"/>
      <c r="SAG121" s="274"/>
      <c r="SAH121" s="274"/>
      <c r="SAI121"/>
      <c r="SAJ121"/>
      <c r="SAK121" s="137"/>
      <c r="SAL121" s="275"/>
      <c r="SAM121" s="272"/>
      <c r="SAN121" s="272"/>
      <c r="SAO121" s="273"/>
      <c r="SAP121" s="274"/>
      <c r="SAQ121" s="274"/>
      <c r="SAR121"/>
      <c r="SAS121"/>
      <c r="SAT121" s="137"/>
      <c r="SAU121" s="275"/>
      <c r="SAV121" s="272"/>
      <c r="SAW121" s="272"/>
      <c r="SAX121" s="273"/>
      <c r="SAY121" s="274"/>
      <c r="SAZ121" s="274"/>
      <c r="SBA121"/>
      <c r="SBB121"/>
      <c r="SBC121" s="137"/>
      <c r="SBD121" s="275"/>
      <c r="SBE121" s="272"/>
      <c r="SBF121" s="272"/>
      <c r="SBG121" s="273"/>
      <c r="SBH121" s="274"/>
      <c r="SBI121" s="274"/>
      <c r="SBJ121"/>
      <c r="SBK121"/>
      <c r="SBL121" s="137"/>
      <c r="SBM121" s="275"/>
      <c r="SBN121" s="272"/>
      <c r="SBO121" s="272"/>
      <c r="SBP121" s="273"/>
      <c r="SBQ121" s="274"/>
      <c r="SBR121" s="274"/>
      <c r="SBS121"/>
      <c r="SBT121"/>
      <c r="SBU121" s="137"/>
      <c r="SBV121" s="275"/>
      <c r="SBW121" s="272"/>
      <c r="SBX121" s="272"/>
      <c r="SBY121" s="273"/>
      <c r="SBZ121" s="274"/>
      <c r="SCA121" s="274"/>
      <c r="SCB121"/>
      <c r="SCC121"/>
      <c r="SCD121" s="137"/>
      <c r="SCE121" s="275"/>
      <c r="SCF121" s="272"/>
      <c r="SCG121" s="272"/>
      <c r="SCH121" s="273"/>
      <c r="SCI121" s="274"/>
      <c r="SCJ121" s="274"/>
      <c r="SCK121"/>
      <c r="SCL121"/>
      <c r="SCM121" s="137"/>
      <c r="SCN121" s="275"/>
      <c r="SCO121" s="272"/>
      <c r="SCP121" s="272"/>
      <c r="SCQ121" s="273"/>
      <c r="SCR121" s="274"/>
      <c r="SCS121" s="274"/>
      <c r="SCT121"/>
      <c r="SCU121"/>
      <c r="SCV121" s="137"/>
      <c r="SCW121" s="275"/>
      <c r="SCX121" s="272"/>
      <c r="SCY121" s="272"/>
      <c r="SCZ121" s="273"/>
      <c r="SDA121" s="274"/>
      <c r="SDB121" s="274"/>
      <c r="SDC121"/>
      <c r="SDD121"/>
      <c r="SDE121" s="137"/>
      <c r="SDF121" s="275"/>
      <c r="SDG121" s="272"/>
      <c r="SDH121" s="272"/>
      <c r="SDI121" s="273"/>
      <c r="SDJ121" s="274"/>
      <c r="SDK121" s="274"/>
      <c r="SDL121"/>
      <c r="SDM121"/>
      <c r="SDN121" s="137"/>
      <c r="SDO121" s="275"/>
      <c r="SDP121" s="272"/>
      <c r="SDQ121" s="272"/>
      <c r="SDR121" s="273"/>
      <c r="SDS121" s="274"/>
      <c r="SDT121" s="274"/>
      <c r="SDU121"/>
      <c r="SDV121"/>
      <c r="SDW121" s="137"/>
      <c r="SDX121" s="275"/>
      <c r="SDY121" s="272"/>
      <c r="SDZ121" s="272"/>
      <c r="SEA121" s="273"/>
      <c r="SEB121" s="274"/>
      <c r="SEC121" s="274"/>
      <c r="SED121"/>
      <c r="SEE121"/>
      <c r="SEF121" s="137"/>
      <c r="SEG121" s="275"/>
      <c r="SEH121" s="272"/>
      <c r="SEI121" s="272"/>
      <c r="SEJ121" s="273"/>
      <c r="SEK121" s="274"/>
      <c r="SEL121" s="274"/>
      <c r="SEM121"/>
      <c r="SEN121"/>
      <c r="SEO121" s="137"/>
      <c r="SEP121" s="275"/>
      <c r="SEQ121" s="272"/>
      <c r="SER121" s="272"/>
      <c r="SES121" s="273"/>
      <c r="SET121" s="274"/>
      <c r="SEU121" s="274"/>
      <c r="SEV121"/>
      <c r="SEW121"/>
      <c r="SEX121" s="137"/>
      <c r="SEY121" s="275"/>
      <c r="SEZ121" s="272"/>
      <c r="SFA121" s="272"/>
      <c r="SFB121" s="273"/>
      <c r="SFC121" s="274"/>
      <c r="SFD121" s="274"/>
      <c r="SFE121"/>
      <c r="SFF121"/>
      <c r="SFG121" s="137"/>
      <c r="SFH121" s="275"/>
      <c r="SFI121" s="272"/>
      <c r="SFJ121" s="272"/>
      <c r="SFK121" s="273"/>
      <c r="SFL121" s="274"/>
      <c r="SFM121" s="274"/>
      <c r="SFN121"/>
      <c r="SFO121"/>
      <c r="SFP121" s="137"/>
      <c r="SFQ121" s="275"/>
      <c r="SFR121" s="272"/>
      <c r="SFS121" s="272"/>
      <c r="SFT121" s="273"/>
      <c r="SFU121" s="274"/>
      <c r="SFV121" s="274"/>
      <c r="SFW121"/>
      <c r="SFX121"/>
      <c r="SFY121" s="137"/>
      <c r="SFZ121" s="275"/>
      <c r="SGA121" s="272"/>
      <c r="SGB121" s="272"/>
      <c r="SGC121" s="273"/>
      <c r="SGD121" s="274"/>
      <c r="SGE121" s="274"/>
      <c r="SGF121"/>
      <c r="SGG121"/>
      <c r="SGH121" s="137"/>
      <c r="SGI121" s="275"/>
      <c r="SGJ121" s="272"/>
      <c r="SGK121" s="272"/>
      <c r="SGL121" s="273"/>
      <c r="SGM121" s="274"/>
      <c r="SGN121" s="274"/>
      <c r="SGO121"/>
      <c r="SGP121"/>
      <c r="SGQ121" s="137"/>
      <c r="SGR121" s="275"/>
      <c r="SGS121" s="272"/>
      <c r="SGT121" s="272"/>
      <c r="SGU121" s="273"/>
      <c r="SGV121" s="274"/>
      <c r="SGW121" s="274"/>
      <c r="SGX121"/>
      <c r="SGY121"/>
      <c r="SGZ121" s="137"/>
      <c r="SHA121" s="275"/>
      <c r="SHB121" s="272"/>
      <c r="SHC121" s="272"/>
      <c r="SHD121" s="273"/>
      <c r="SHE121" s="274"/>
      <c r="SHF121" s="274"/>
      <c r="SHG121"/>
      <c r="SHH121"/>
      <c r="SHI121" s="137"/>
      <c r="SHJ121" s="275"/>
      <c r="SHK121" s="272"/>
      <c r="SHL121" s="272"/>
      <c r="SHM121" s="273"/>
      <c r="SHN121" s="274"/>
      <c r="SHO121" s="274"/>
      <c r="SHP121"/>
      <c r="SHQ121"/>
      <c r="SHR121" s="137"/>
      <c r="SHS121" s="275"/>
      <c r="SHT121" s="272"/>
      <c r="SHU121" s="272"/>
      <c r="SHV121" s="273"/>
      <c r="SHW121" s="274"/>
      <c r="SHX121" s="274"/>
      <c r="SHY121"/>
      <c r="SHZ121"/>
      <c r="SIA121" s="137"/>
      <c r="SIB121" s="275"/>
      <c r="SIC121" s="272"/>
      <c r="SID121" s="272"/>
      <c r="SIE121" s="273"/>
      <c r="SIF121" s="274"/>
      <c r="SIG121" s="274"/>
      <c r="SIH121"/>
      <c r="SII121"/>
      <c r="SIJ121" s="137"/>
      <c r="SIK121" s="275"/>
      <c r="SIL121" s="272"/>
      <c r="SIM121" s="272"/>
      <c r="SIN121" s="273"/>
      <c r="SIO121" s="274"/>
      <c r="SIP121" s="274"/>
      <c r="SIQ121"/>
      <c r="SIR121"/>
      <c r="SIS121" s="137"/>
      <c r="SIT121" s="275"/>
      <c r="SIU121" s="272"/>
      <c r="SIV121" s="272"/>
      <c r="SIW121" s="273"/>
      <c r="SIX121" s="274"/>
      <c r="SIY121" s="274"/>
      <c r="SIZ121"/>
      <c r="SJA121"/>
      <c r="SJB121" s="137"/>
      <c r="SJC121" s="275"/>
      <c r="SJD121" s="272"/>
      <c r="SJE121" s="272"/>
      <c r="SJF121" s="273"/>
      <c r="SJG121" s="274"/>
      <c r="SJH121" s="274"/>
      <c r="SJI121"/>
      <c r="SJJ121"/>
      <c r="SJK121" s="137"/>
      <c r="SJL121" s="275"/>
      <c r="SJM121" s="272"/>
      <c r="SJN121" s="272"/>
      <c r="SJO121" s="273"/>
      <c r="SJP121" s="274"/>
      <c r="SJQ121" s="274"/>
      <c r="SJR121"/>
      <c r="SJS121"/>
      <c r="SJT121" s="137"/>
      <c r="SJU121" s="275"/>
      <c r="SJV121" s="272"/>
      <c r="SJW121" s="272"/>
      <c r="SJX121" s="273"/>
      <c r="SJY121" s="274"/>
      <c r="SJZ121" s="274"/>
      <c r="SKA121"/>
      <c r="SKB121"/>
      <c r="SKC121" s="137"/>
      <c r="SKD121" s="275"/>
      <c r="SKE121" s="272"/>
      <c r="SKF121" s="272"/>
      <c r="SKG121" s="273"/>
      <c r="SKH121" s="274"/>
      <c r="SKI121" s="274"/>
      <c r="SKJ121"/>
      <c r="SKK121"/>
      <c r="SKL121" s="137"/>
      <c r="SKM121" s="275"/>
      <c r="SKN121" s="272"/>
      <c r="SKO121" s="272"/>
      <c r="SKP121" s="273"/>
      <c r="SKQ121" s="274"/>
      <c r="SKR121" s="274"/>
      <c r="SKS121"/>
      <c r="SKT121"/>
      <c r="SKU121" s="137"/>
      <c r="SKV121" s="275"/>
      <c r="SKW121" s="272"/>
      <c r="SKX121" s="272"/>
      <c r="SKY121" s="273"/>
      <c r="SKZ121" s="274"/>
      <c r="SLA121" s="274"/>
      <c r="SLB121"/>
      <c r="SLC121"/>
      <c r="SLD121" s="137"/>
      <c r="SLE121" s="275"/>
      <c r="SLF121" s="272"/>
      <c r="SLG121" s="272"/>
      <c r="SLH121" s="273"/>
      <c r="SLI121" s="274"/>
      <c r="SLJ121" s="274"/>
      <c r="SLK121"/>
      <c r="SLL121"/>
      <c r="SLM121" s="137"/>
      <c r="SLN121" s="275"/>
      <c r="SLO121" s="272"/>
      <c r="SLP121" s="272"/>
      <c r="SLQ121" s="273"/>
      <c r="SLR121" s="274"/>
      <c r="SLS121" s="274"/>
      <c r="SLT121"/>
      <c r="SLU121"/>
      <c r="SLV121" s="137"/>
      <c r="SLW121" s="275"/>
      <c r="SLX121" s="272"/>
      <c r="SLY121" s="272"/>
      <c r="SLZ121" s="273"/>
      <c r="SMA121" s="274"/>
      <c r="SMB121" s="274"/>
      <c r="SMC121"/>
      <c r="SMD121"/>
      <c r="SME121" s="137"/>
      <c r="SMF121" s="275"/>
      <c r="SMG121" s="272"/>
      <c r="SMH121" s="272"/>
      <c r="SMI121" s="273"/>
      <c r="SMJ121" s="274"/>
      <c r="SMK121" s="274"/>
      <c r="SML121"/>
      <c r="SMM121"/>
      <c r="SMN121" s="137"/>
      <c r="SMO121" s="275"/>
      <c r="SMP121" s="272"/>
      <c r="SMQ121" s="272"/>
      <c r="SMR121" s="273"/>
      <c r="SMS121" s="274"/>
      <c r="SMT121" s="274"/>
      <c r="SMU121"/>
      <c r="SMV121"/>
      <c r="SMW121" s="137"/>
      <c r="SMX121" s="275"/>
      <c r="SMY121" s="272"/>
      <c r="SMZ121" s="272"/>
      <c r="SNA121" s="273"/>
      <c r="SNB121" s="274"/>
      <c r="SNC121" s="274"/>
      <c r="SND121"/>
      <c r="SNE121"/>
      <c r="SNF121" s="137"/>
      <c r="SNG121" s="275"/>
      <c r="SNH121" s="272"/>
      <c r="SNI121" s="272"/>
      <c r="SNJ121" s="273"/>
      <c r="SNK121" s="274"/>
      <c r="SNL121" s="274"/>
      <c r="SNM121"/>
      <c r="SNN121"/>
      <c r="SNO121" s="137"/>
      <c r="SNP121" s="275"/>
      <c r="SNQ121" s="272"/>
      <c r="SNR121" s="272"/>
      <c r="SNS121" s="273"/>
      <c r="SNT121" s="274"/>
      <c r="SNU121" s="274"/>
      <c r="SNV121"/>
      <c r="SNW121"/>
      <c r="SNX121" s="137"/>
      <c r="SNY121" s="275"/>
      <c r="SNZ121" s="272"/>
      <c r="SOA121" s="272"/>
      <c r="SOB121" s="273"/>
      <c r="SOC121" s="274"/>
      <c r="SOD121" s="274"/>
      <c r="SOE121"/>
      <c r="SOF121"/>
      <c r="SOG121" s="137"/>
      <c r="SOH121" s="275"/>
      <c r="SOI121" s="272"/>
      <c r="SOJ121" s="272"/>
      <c r="SOK121" s="273"/>
      <c r="SOL121" s="274"/>
      <c r="SOM121" s="274"/>
      <c r="SON121"/>
      <c r="SOO121"/>
      <c r="SOP121" s="137"/>
      <c r="SOQ121" s="275"/>
      <c r="SOR121" s="272"/>
      <c r="SOS121" s="272"/>
      <c r="SOT121" s="273"/>
      <c r="SOU121" s="274"/>
      <c r="SOV121" s="274"/>
      <c r="SOW121"/>
      <c r="SOX121"/>
      <c r="SOY121" s="137"/>
      <c r="SOZ121" s="275"/>
      <c r="SPA121" s="272"/>
      <c r="SPB121" s="272"/>
      <c r="SPC121" s="273"/>
      <c r="SPD121" s="274"/>
      <c r="SPE121" s="274"/>
      <c r="SPF121"/>
      <c r="SPG121"/>
      <c r="SPH121" s="137"/>
      <c r="SPI121" s="275"/>
      <c r="SPJ121" s="272"/>
      <c r="SPK121" s="272"/>
      <c r="SPL121" s="273"/>
      <c r="SPM121" s="274"/>
      <c r="SPN121" s="274"/>
      <c r="SPO121"/>
      <c r="SPP121"/>
      <c r="SPQ121" s="137"/>
      <c r="SPR121" s="275"/>
      <c r="SPS121" s="272"/>
      <c r="SPT121" s="272"/>
      <c r="SPU121" s="273"/>
      <c r="SPV121" s="274"/>
      <c r="SPW121" s="274"/>
      <c r="SPX121"/>
      <c r="SPY121"/>
      <c r="SPZ121" s="137"/>
      <c r="SQA121" s="275"/>
      <c r="SQB121" s="272"/>
      <c r="SQC121" s="272"/>
      <c r="SQD121" s="273"/>
      <c r="SQE121" s="274"/>
      <c r="SQF121" s="274"/>
      <c r="SQG121"/>
      <c r="SQH121"/>
      <c r="SQI121" s="137"/>
      <c r="SQJ121" s="275"/>
      <c r="SQK121" s="272"/>
      <c r="SQL121" s="272"/>
      <c r="SQM121" s="273"/>
      <c r="SQN121" s="274"/>
      <c r="SQO121" s="274"/>
      <c r="SQP121"/>
      <c r="SQQ121"/>
      <c r="SQR121" s="137"/>
      <c r="SQS121" s="275"/>
      <c r="SQT121" s="272"/>
      <c r="SQU121" s="272"/>
      <c r="SQV121" s="273"/>
      <c r="SQW121" s="274"/>
      <c r="SQX121" s="274"/>
      <c r="SQY121"/>
      <c r="SQZ121"/>
      <c r="SRA121" s="137"/>
      <c r="SRB121" s="275"/>
      <c r="SRC121" s="272"/>
      <c r="SRD121" s="272"/>
      <c r="SRE121" s="273"/>
      <c r="SRF121" s="274"/>
      <c r="SRG121" s="274"/>
      <c r="SRH121"/>
      <c r="SRI121"/>
      <c r="SRJ121" s="137"/>
      <c r="SRK121" s="275"/>
      <c r="SRL121" s="272"/>
      <c r="SRM121" s="272"/>
      <c r="SRN121" s="273"/>
      <c r="SRO121" s="274"/>
      <c r="SRP121" s="274"/>
      <c r="SRQ121"/>
      <c r="SRR121"/>
      <c r="SRS121" s="137"/>
      <c r="SRT121" s="275"/>
      <c r="SRU121" s="272"/>
      <c r="SRV121" s="272"/>
      <c r="SRW121" s="273"/>
      <c r="SRX121" s="274"/>
      <c r="SRY121" s="274"/>
      <c r="SRZ121"/>
      <c r="SSA121"/>
      <c r="SSB121" s="137"/>
      <c r="SSC121" s="275"/>
      <c r="SSD121" s="272"/>
      <c r="SSE121" s="272"/>
      <c r="SSF121" s="273"/>
      <c r="SSG121" s="274"/>
      <c r="SSH121" s="274"/>
      <c r="SSI121"/>
      <c r="SSJ121"/>
      <c r="SSK121" s="137"/>
      <c r="SSL121" s="275"/>
      <c r="SSM121" s="272"/>
      <c r="SSN121" s="272"/>
      <c r="SSO121" s="273"/>
      <c r="SSP121" s="274"/>
      <c r="SSQ121" s="274"/>
      <c r="SSR121"/>
      <c r="SSS121"/>
      <c r="SST121" s="137"/>
      <c r="SSU121" s="275"/>
      <c r="SSV121" s="272"/>
      <c r="SSW121" s="272"/>
      <c r="SSX121" s="273"/>
      <c r="SSY121" s="274"/>
      <c r="SSZ121" s="274"/>
      <c r="STA121"/>
      <c r="STB121"/>
      <c r="STC121" s="137"/>
      <c r="STD121" s="275"/>
      <c r="STE121" s="272"/>
      <c r="STF121" s="272"/>
      <c r="STG121" s="273"/>
      <c r="STH121" s="274"/>
      <c r="STI121" s="274"/>
      <c r="STJ121"/>
      <c r="STK121"/>
      <c r="STL121" s="137"/>
      <c r="STM121" s="275"/>
      <c r="STN121" s="272"/>
      <c r="STO121" s="272"/>
      <c r="STP121" s="273"/>
      <c r="STQ121" s="274"/>
      <c r="STR121" s="274"/>
      <c r="STS121"/>
      <c r="STT121"/>
      <c r="STU121" s="137"/>
      <c r="STV121" s="275"/>
      <c r="STW121" s="272"/>
      <c r="STX121" s="272"/>
      <c r="STY121" s="273"/>
      <c r="STZ121" s="274"/>
      <c r="SUA121" s="274"/>
      <c r="SUB121"/>
      <c r="SUC121"/>
      <c r="SUD121" s="137"/>
      <c r="SUE121" s="275"/>
      <c r="SUF121" s="272"/>
      <c r="SUG121" s="272"/>
      <c r="SUH121" s="273"/>
      <c r="SUI121" s="274"/>
      <c r="SUJ121" s="274"/>
      <c r="SUK121"/>
      <c r="SUL121"/>
      <c r="SUM121" s="137"/>
      <c r="SUN121" s="275"/>
      <c r="SUO121" s="272"/>
      <c r="SUP121" s="272"/>
      <c r="SUQ121" s="273"/>
      <c r="SUR121" s="274"/>
      <c r="SUS121" s="274"/>
      <c r="SUT121"/>
      <c r="SUU121"/>
      <c r="SUV121" s="137"/>
      <c r="SUW121" s="275"/>
      <c r="SUX121" s="272"/>
      <c r="SUY121" s="272"/>
      <c r="SUZ121" s="273"/>
      <c r="SVA121" s="274"/>
      <c r="SVB121" s="274"/>
      <c r="SVC121"/>
      <c r="SVD121"/>
      <c r="SVE121" s="137"/>
      <c r="SVF121" s="275"/>
      <c r="SVG121" s="272"/>
      <c r="SVH121" s="272"/>
      <c r="SVI121" s="273"/>
      <c r="SVJ121" s="274"/>
      <c r="SVK121" s="274"/>
      <c r="SVL121"/>
      <c r="SVM121"/>
      <c r="SVN121" s="137"/>
      <c r="SVO121" s="275"/>
      <c r="SVP121" s="272"/>
      <c r="SVQ121" s="272"/>
      <c r="SVR121" s="273"/>
      <c r="SVS121" s="274"/>
      <c r="SVT121" s="274"/>
      <c r="SVU121"/>
      <c r="SVV121"/>
      <c r="SVW121" s="137"/>
      <c r="SVX121" s="275"/>
      <c r="SVY121" s="272"/>
      <c r="SVZ121" s="272"/>
      <c r="SWA121" s="273"/>
      <c r="SWB121" s="274"/>
      <c r="SWC121" s="274"/>
      <c r="SWD121"/>
      <c r="SWE121"/>
      <c r="SWF121" s="137"/>
      <c r="SWG121" s="275"/>
      <c r="SWH121" s="272"/>
      <c r="SWI121" s="272"/>
      <c r="SWJ121" s="273"/>
      <c r="SWK121" s="274"/>
      <c r="SWL121" s="274"/>
      <c r="SWM121"/>
      <c r="SWN121"/>
      <c r="SWO121" s="137"/>
      <c r="SWP121" s="275"/>
      <c r="SWQ121" s="272"/>
      <c r="SWR121" s="272"/>
      <c r="SWS121" s="273"/>
      <c r="SWT121" s="274"/>
      <c r="SWU121" s="274"/>
      <c r="SWV121"/>
      <c r="SWW121"/>
      <c r="SWX121" s="137"/>
      <c r="SWY121" s="275"/>
      <c r="SWZ121" s="272"/>
      <c r="SXA121" s="272"/>
      <c r="SXB121" s="273"/>
      <c r="SXC121" s="274"/>
      <c r="SXD121" s="274"/>
      <c r="SXE121"/>
      <c r="SXF121"/>
      <c r="SXG121" s="137"/>
      <c r="SXH121" s="275"/>
      <c r="SXI121" s="272"/>
      <c r="SXJ121" s="272"/>
      <c r="SXK121" s="273"/>
      <c r="SXL121" s="274"/>
      <c r="SXM121" s="274"/>
      <c r="SXN121"/>
      <c r="SXO121"/>
      <c r="SXP121" s="137"/>
      <c r="SXQ121" s="275"/>
      <c r="SXR121" s="272"/>
      <c r="SXS121" s="272"/>
      <c r="SXT121" s="273"/>
      <c r="SXU121" s="274"/>
      <c r="SXV121" s="274"/>
      <c r="SXW121"/>
      <c r="SXX121"/>
      <c r="SXY121" s="137"/>
      <c r="SXZ121" s="275"/>
      <c r="SYA121" s="272"/>
      <c r="SYB121" s="272"/>
      <c r="SYC121" s="273"/>
      <c r="SYD121" s="274"/>
      <c r="SYE121" s="274"/>
      <c r="SYF121"/>
      <c r="SYG121"/>
      <c r="SYH121" s="137"/>
      <c r="SYI121" s="275"/>
      <c r="SYJ121" s="272"/>
      <c r="SYK121" s="272"/>
      <c r="SYL121" s="273"/>
      <c r="SYM121" s="274"/>
      <c r="SYN121" s="274"/>
      <c r="SYO121"/>
      <c r="SYP121"/>
      <c r="SYQ121" s="137"/>
      <c r="SYR121" s="275"/>
      <c r="SYS121" s="272"/>
      <c r="SYT121" s="272"/>
      <c r="SYU121" s="273"/>
      <c r="SYV121" s="274"/>
      <c r="SYW121" s="274"/>
      <c r="SYX121"/>
      <c r="SYY121"/>
      <c r="SYZ121" s="137"/>
      <c r="SZA121" s="275"/>
      <c r="SZB121" s="272"/>
      <c r="SZC121" s="272"/>
      <c r="SZD121" s="273"/>
      <c r="SZE121" s="274"/>
      <c r="SZF121" s="274"/>
      <c r="SZG121"/>
      <c r="SZH121"/>
      <c r="SZI121" s="137"/>
      <c r="SZJ121" s="275"/>
      <c r="SZK121" s="272"/>
      <c r="SZL121" s="272"/>
      <c r="SZM121" s="273"/>
      <c r="SZN121" s="274"/>
      <c r="SZO121" s="274"/>
      <c r="SZP121"/>
      <c r="SZQ121"/>
      <c r="SZR121" s="137"/>
      <c r="SZS121" s="275"/>
      <c r="SZT121" s="272"/>
      <c r="SZU121" s="272"/>
      <c r="SZV121" s="273"/>
      <c r="SZW121" s="274"/>
      <c r="SZX121" s="274"/>
      <c r="SZY121"/>
      <c r="SZZ121"/>
      <c r="TAA121" s="137"/>
      <c r="TAB121" s="275"/>
      <c r="TAC121" s="272"/>
      <c r="TAD121" s="272"/>
      <c r="TAE121" s="273"/>
      <c r="TAF121" s="274"/>
      <c r="TAG121" s="274"/>
      <c r="TAH121"/>
      <c r="TAI121"/>
      <c r="TAJ121" s="137"/>
      <c r="TAK121" s="275"/>
      <c r="TAL121" s="272"/>
      <c r="TAM121" s="272"/>
      <c r="TAN121" s="273"/>
      <c r="TAO121" s="274"/>
      <c r="TAP121" s="274"/>
      <c r="TAQ121"/>
      <c r="TAR121"/>
      <c r="TAS121" s="137"/>
      <c r="TAT121" s="275"/>
      <c r="TAU121" s="272"/>
      <c r="TAV121" s="272"/>
      <c r="TAW121" s="273"/>
      <c r="TAX121" s="274"/>
      <c r="TAY121" s="274"/>
      <c r="TAZ121"/>
      <c r="TBA121"/>
      <c r="TBB121" s="137"/>
      <c r="TBC121" s="275"/>
      <c r="TBD121" s="272"/>
      <c r="TBE121" s="272"/>
      <c r="TBF121" s="273"/>
      <c r="TBG121" s="274"/>
      <c r="TBH121" s="274"/>
      <c r="TBI121"/>
      <c r="TBJ121"/>
      <c r="TBK121" s="137"/>
      <c r="TBL121" s="275"/>
      <c r="TBM121" s="272"/>
      <c r="TBN121" s="272"/>
      <c r="TBO121" s="273"/>
      <c r="TBP121" s="274"/>
      <c r="TBQ121" s="274"/>
      <c r="TBR121"/>
      <c r="TBS121"/>
      <c r="TBT121" s="137"/>
      <c r="TBU121" s="275"/>
      <c r="TBV121" s="272"/>
      <c r="TBW121" s="272"/>
      <c r="TBX121" s="273"/>
      <c r="TBY121" s="274"/>
      <c r="TBZ121" s="274"/>
      <c r="TCA121"/>
      <c r="TCB121"/>
      <c r="TCC121" s="137"/>
      <c r="TCD121" s="275"/>
      <c r="TCE121" s="272"/>
      <c r="TCF121" s="272"/>
      <c r="TCG121" s="273"/>
      <c r="TCH121" s="274"/>
      <c r="TCI121" s="274"/>
      <c r="TCJ121"/>
      <c r="TCK121"/>
      <c r="TCL121" s="137"/>
      <c r="TCM121" s="275"/>
      <c r="TCN121" s="272"/>
      <c r="TCO121" s="272"/>
      <c r="TCP121" s="273"/>
      <c r="TCQ121" s="274"/>
      <c r="TCR121" s="274"/>
      <c r="TCS121"/>
      <c r="TCT121"/>
      <c r="TCU121" s="137"/>
      <c r="TCV121" s="275"/>
      <c r="TCW121" s="272"/>
      <c r="TCX121" s="272"/>
      <c r="TCY121" s="273"/>
      <c r="TCZ121" s="274"/>
      <c r="TDA121" s="274"/>
      <c r="TDB121"/>
      <c r="TDC121"/>
      <c r="TDD121" s="137"/>
      <c r="TDE121" s="275"/>
      <c r="TDF121" s="272"/>
      <c r="TDG121" s="272"/>
      <c r="TDH121" s="273"/>
      <c r="TDI121" s="274"/>
      <c r="TDJ121" s="274"/>
      <c r="TDK121"/>
      <c r="TDL121"/>
      <c r="TDM121" s="137"/>
      <c r="TDN121" s="275"/>
      <c r="TDO121" s="272"/>
      <c r="TDP121" s="272"/>
      <c r="TDQ121" s="273"/>
      <c r="TDR121" s="274"/>
      <c r="TDS121" s="274"/>
      <c r="TDT121"/>
      <c r="TDU121"/>
      <c r="TDV121" s="137"/>
      <c r="TDW121" s="275"/>
      <c r="TDX121" s="272"/>
      <c r="TDY121" s="272"/>
      <c r="TDZ121" s="273"/>
      <c r="TEA121" s="274"/>
      <c r="TEB121" s="274"/>
      <c r="TEC121"/>
      <c r="TED121"/>
      <c r="TEE121" s="137"/>
      <c r="TEF121" s="275"/>
      <c r="TEG121" s="272"/>
      <c r="TEH121" s="272"/>
      <c r="TEI121" s="273"/>
      <c r="TEJ121" s="274"/>
      <c r="TEK121" s="274"/>
      <c r="TEL121"/>
      <c r="TEM121"/>
      <c r="TEN121" s="137"/>
      <c r="TEO121" s="275"/>
      <c r="TEP121" s="272"/>
      <c r="TEQ121" s="272"/>
      <c r="TER121" s="273"/>
      <c r="TES121" s="274"/>
      <c r="TET121" s="274"/>
      <c r="TEU121"/>
      <c r="TEV121"/>
      <c r="TEW121" s="137"/>
      <c r="TEX121" s="275"/>
      <c r="TEY121" s="272"/>
      <c r="TEZ121" s="272"/>
      <c r="TFA121" s="273"/>
      <c r="TFB121" s="274"/>
      <c r="TFC121" s="274"/>
      <c r="TFD121"/>
      <c r="TFE121"/>
      <c r="TFF121" s="137"/>
      <c r="TFG121" s="275"/>
      <c r="TFH121" s="272"/>
      <c r="TFI121" s="272"/>
      <c r="TFJ121" s="273"/>
      <c r="TFK121" s="274"/>
      <c r="TFL121" s="274"/>
      <c r="TFM121"/>
      <c r="TFN121"/>
      <c r="TFO121" s="137"/>
      <c r="TFP121" s="275"/>
      <c r="TFQ121" s="272"/>
      <c r="TFR121" s="272"/>
      <c r="TFS121" s="273"/>
      <c r="TFT121" s="274"/>
      <c r="TFU121" s="274"/>
      <c r="TFV121"/>
      <c r="TFW121"/>
      <c r="TFX121" s="137"/>
      <c r="TFY121" s="275"/>
      <c r="TFZ121" s="272"/>
      <c r="TGA121" s="272"/>
      <c r="TGB121" s="273"/>
      <c r="TGC121" s="274"/>
      <c r="TGD121" s="274"/>
      <c r="TGE121"/>
      <c r="TGF121"/>
      <c r="TGG121" s="137"/>
      <c r="TGH121" s="275"/>
      <c r="TGI121" s="272"/>
      <c r="TGJ121" s="272"/>
      <c r="TGK121" s="273"/>
      <c r="TGL121" s="274"/>
      <c r="TGM121" s="274"/>
      <c r="TGN121"/>
      <c r="TGO121"/>
      <c r="TGP121" s="137"/>
      <c r="TGQ121" s="275"/>
      <c r="TGR121" s="272"/>
      <c r="TGS121" s="272"/>
      <c r="TGT121" s="273"/>
      <c r="TGU121" s="274"/>
      <c r="TGV121" s="274"/>
      <c r="TGW121"/>
      <c r="TGX121"/>
      <c r="TGY121" s="137"/>
      <c r="TGZ121" s="275"/>
      <c r="THA121" s="272"/>
      <c r="THB121" s="272"/>
      <c r="THC121" s="273"/>
      <c r="THD121" s="274"/>
      <c r="THE121" s="274"/>
      <c r="THF121"/>
      <c r="THG121"/>
      <c r="THH121" s="137"/>
      <c r="THI121" s="275"/>
      <c r="THJ121" s="272"/>
      <c r="THK121" s="272"/>
      <c r="THL121" s="273"/>
      <c r="THM121" s="274"/>
      <c r="THN121" s="274"/>
      <c r="THO121"/>
      <c r="THP121"/>
      <c r="THQ121" s="137"/>
      <c r="THR121" s="275"/>
      <c r="THS121" s="272"/>
      <c r="THT121" s="272"/>
      <c r="THU121" s="273"/>
      <c r="THV121" s="274"/>
      <c r="THW121" s="274"/>
      <c r="THX121"/>
      <c r="THY121"/>
      <c r="THZ121" s="137"/>
      <c r="TIA121" s="275"/>
      <c r="TIB121" s="272"/>
      <c r="TIC121" s="272"/>
      <c r="TID121" s="273"/>
      <c r="TIE121" s="274"/>
      <c r="TIF121" s="274"/>
      <c r="TIG121"/>
      <c r="TIH121"/>
      <c r="TII121" s="137"/>
      <c r="TIJ121" s="275"/>
      <c r="TIK121" s="272"/>
      <c r="TIL121" s="272"/>
      <c r="TIM121" s="273"/>
      <c r="TIN121" s="274"/>
      <c r="TIO121" s="274"/>
      <c r="TIP121"/>
      <c r="TIQ121"/>
      <c r="TIR121" s="137"/>
      <c r="TIS121" s="275"/>
      <c r="TIT121" s="272"/>
      <c r="TIU121" s="272"/>
      <c r="TIV121" s="273"/>
      <c r="TIW121" s="274"/>
      <c r="TIX121" s="274"/>
      <c r="TIY121"/>
      <c r="TIZ121"/>
      <c r="TJA121" s="137"/>
      <c r="TJB121" s="275"/>
      <c r="TJC121" s="272"/>
      <c r="TJD121" s="272"/>
      <c r="TJE121" s="273"/>
      <c r="TJF121" s="274"/>
      <c r="TJG121" s="274"/>
      <c r="TJH121"/>
      <c r="TJI121"/>
      <c r="TJJ121" s="137"/>
      <c r="TJK121" s="275"/>
      <c r="TJL121" s="272"/>
      <c r="TJM121" s="272"/>
      <c r="TJN121" s="273"/>
      <c r="TJO121" s="274"/>
      <c r="TJP121" s="274"/>
      <c r="TJQ121"/>
      <c r="TJR121"/>
      <c r="TJS121" s="137"/>
      <c r="TJT121" s="275"/>
      <c r="TJU121" s="272"/>
      <c r="TJV121" s="272"/>
      <c r="TJW121" s="273"/>
      <c r="TJX121" s="274"/>
      <c r="TJY121" s="274"/>
      <c r="TJZ121"/>
      <c r="TKA121"/>
      <c r="TKB121" s="137"/>
      <c r="TKC121" s="275"/>
      <c r="TKD121" s="272"/>
      <c r="TKE121" s="272"/>
      <c r="TKF121" s="273"/>
      <c r="TKG121" s="274"/>
      <c r="TKH121" s="274"/>
      <c r="TKI121"/>
      <c r="TKJ121"/>
      <c r="TKK121" s="137"/>
      <c r="TKL121" s="275"/>
      <c r="TKM121" s="272"/>
      <c r="TKN121" s="272"/>
      <c r="TKO121" s="273"/>
      <c r="TKP121" s="274"/>
      <c r="TKQ121" s="274"/>
      <c r="TKR121"/>
      <c r="TKS121"/>
      <c r="TKT121" s="137"/>
      <c r="TKU121" s="275"/>
      <c r="TKV121" s="272"/>
      <c r="TKW121" s="272"/>
      <c r="TKX121" s="273"/>
      <c r="TKY121" s="274"/>
      <c r="TKZ121" s="274"/>
      <c r="TLA121"/>
      <c r="TLB121"/>
      <c r="TLC121" s="137"/>
      <c r="TLD121" s="275"/>
      <c r="TLE121" s="272"/>
      <c r="TLF121" s="272"/>
      <c r="TLG121" s="273"/>
      <c r="TLH121" s="274"/>
      <c r="TLI121" s="274"/>
      <c r="TLJ121"/>
      <c r="TLK121"/>
      <c r="TLL121" s="137"/>
      <c r="TLM121" s="275"/>
      <c r="TLN121" s="272"/>
      <c r="TLO121" s="272"/>
      <c r="TLP121" s="273"/>
      <c r="TLQ121" s="274"/>
      <c r="TLR121" s="274"/>
      <c r="TLS121"/>
      <c r="TLT121"/>
      <c r="TLU121" s="137"/>
      <c r="TLV121" s="275"/>
      <c r="TLW121" s="272"/>
      <c r="TLX121" s="272"/>
      <c r="TLY121" s="273"/>
      <c r="TLZ121" s="274"/>
      <c r="TMA121" s="274"/>
      <c r="TMB121"/>
      <c r="TMC121"/>
      <c r="TMD121" s="137"/>
      <c r="TME121" s="275"/>
      <c r="TMF121" s="272"/>
      <c r="TMG121" s="272"/>
      <c r="TMH121" s="273"/>
      <c r="TMI121" s="274"/>
      <c r="TMJ121" s="274"/>
      <c r="TMK121"/>
      <c r="TML121"/>
      <c r="TMM121" s="137"/>
      <c r="TMN121" s="275"/>
      <c r="TMO121" s="272"/>
      <c r="TMP121" s="272"/>
      <c r="TMQ121" s="273"/>
      <c r="TMR121" s="274"/>
      <c r="TMS121" s="274"/>
      <c r="TMT121"/>
      <c r="TMU121"/>
      <c r="TMV121" s="137"/>
      <c r="TMW121" s="275"/>
      <c r="TMX121" s="272"/>
      <c r="TMY121" s="272"/>
      <c r="TMZ121" s="273"/>
      <c r="TNA121" s="274"/>
      <c r="TNB121" s="274"/>
      <c r="TNC121"/>
      <c r="TND121"/>
      <c r="TNE121" s="137"/>
      <c r="TNF121" s="275"/>
      <c r="TNG121" s="272"/>
      <c r="TNH121" s="272"/>
      <c r="TNI121" s="273"/>
      <c r="TNJ121" s="274"/>
      <c r="TNK121" s="274"/>
      <c r="TNL121"/>
      <c r="TNM121"/>
      <c r="TNN121" s="137"/>
      <c r="TNO121" s="275"/>
      <c r="TNP121" s="272"/>
      <c r="TNQ121" s="272"/>
      <c r="TNR121" s="273"/>
      <c r="TNS121" s="274"/>
      <c r="TNT121" s="274"/>
      <c r="TNU121"/>
      <c r="TNV121"/>
      <c r="TNW121" s="137"/>
      <c r="TNX121" s="275"/>
      <c r="TNY121" s="272"/>
      <c r="TNZ121" s="272"/>
      <c r="TOA121" s="273"/>
      <c r="TOB121" s="274"/>
      <c r="TOC121" s="274"/>
      <c r="TOD121"/>
      <c r="TOE121"/>
      <c r="TOF121" s="137"/>
      <c r="TOG121" s="275"/>
      <c r="TOH121" s="272"/>
      <c r="TOI121" s="272"/>
      <c r="TOJ121" s="273"/>
      <c r="TOK121" s="274"/>
      <c r="TOL121" s="274"/>
      <c r="TOM121"/>
      <c r="TON121"/>
      <c r="TOO121" s="137"/>
      <c r="TOP121" s="275"/>
      <c r="TOQ121" s="272"/>
      <c r="TOR121" s="272"/>
      <c r="TOS121" s="273"/>
      <c r="TOT121" s="274"/>
      <c r="TOU121" s="274"/>
      <c r="TOV121"/>
      <c r="TOW121"/>
      <c r="TOX121" s="137"/>
      <c r="TOY121" s="275"/>
      <c r="TOZ121" s="272"/>
      <c r="TPA121" s="272"/>
      <c r="TPB121" s="273"/>
      <c r="TPC121" s="274"/>
      <c r="TPD121" s="274"/>
      <c r="TPE121"/>
      <c r="TPF121"/>
      <c r="TPG121" s="137"/>
      <c r="TPH121" s="275"/>
      <c r="TPI121" s="272"/>
      <c r="TPJ121" s="272"/>
      <c r="TPK121" s="273"/>
      <c r="TPL121" s="274"/>
      <c r="TPM121" s="274"/>
      <c r="TPN121"/>
      <c r="TPO121"/>
      <c r="TPP121" s="137"/>
      <c r="TPQ121" s="275"/>
      <c r="TPR121" s="272"/>
      <c r="TPS121" s="272"/>
      <c r="TPT121" s="273"/>
      <c r="TPU121" s="274"/>
      <c r="TPV121" s="274"/>
      <c r="TPW121"/>
      <c r="TPX121"/>
      <c r="TPY121" s="137"/>
      <c r="TPZ121" s="275"/>
      <c r="TQA121" s="272"/>
      <c r="TQB121" s="272"/>
      <c r="TQC121" s="273"/>
      <c r="TQD121" s="274"/>
      <c r="TQE121" s="274"/>
      <c r="TQF121"/>
      <c r="TQG121"/>
      <c r="TQH121" s="137"/>
      <c r="TQI121" s="275"/>
      <c r="TQJ121" s="272"/>
      <c r="TQK121" s="272"/>
      <c r="TQL121" s="273"/>
      <c r="TQM121" s="274"/>
      <c r="TQN121" s="274"/>
      <c r="TQO121"/>
      <c r="TQP121"/>
      <c r="TQQ121" s="137"/>
      <c r="TQR121" s="275"/>
      <c r="TQS121" s="272"/>
      <c r="TQT121" s="272"/>
      <c r="TQU121" s="273"/>
      <c r="TQV121" s="274"/>
      <c r="TQW121" s="274"/>
      <c r="TQX121"/>
      <c r="TQY121"/>
      <c r="TQZ121" s="137"/>
      <c r="TRA121" s="275"/>
      <c r="TRB121" s="272"/>
      <c r="TRC121" s="272"/>
      <c r="TRD121" s="273"/>
      <c r="TRE121" s="274"/>
      <c r="TRF121" s="274"/>
      <c r="TRG121"/>
      <c r="TRH121"/>
      <c r="TRI121" s="137"/>
      <c r="TRJ121" s="275"/>
      <c r="TRK121" s="272"/>
      <c r="TRL121" s="272"/>
      <c r="TRM121" s="273"/>
      <c r="TRN121" s="274"/>
      <c r="TRO121" s="274"/>
      <c r="TRP121"/>
      <c r="TRQ121"/>
      <c r="TRR121" s="137"/>
      <c r="TRS121" s="275"/>
      <c r="TRT121" s="272"/>
      <c r="TRU121" s="272"/>
      <c r="TRV121" s="273"/>
      <c r="TRW121" s="274"/>
      <c r="TRX121" s="274"/>
      <c r="TRY121"/>
      <c r="TRZ121"/>
      <c r="TSA121" s="137"/>
      <c r="TSB121" s="275"/>
      <c r="TSC121" s="272"/>
      <c r="TSD121" s="272"/>
      <c r="TSE121" s="273"/>
      <c r="TSF121" s="274"/>
      <c r="TSG121" s="274"/>
      <c r="TSH121"/>
      <c r="TSI121"/>
      <c r="TSJ121" s="137"/>
      <c r="TSK121" s="275"/>
      <c r="TSL121" s="272"/>
      <c r="TSM121" s="272"/>
      <c r="TSN121" s="273"/>
      <c r="TSO121" s="274"/>
      <c r="TSP121" s="274"/>
      <c r="TSQ121"/>
      <c r="TSR121"/>
      <c r="TSS121" s="137"/>
      <c r="TST121" s="275"/>
      <c r="TSU121" s="272"/>
      <c r="TSV121" s="272"/>
      <c r="TSW121" s="273"/>
      <c r="TSX121" s="274"/>
      <c r="TSY121" s="274"/>
      <c r="TSZ121"/>
      <c r="TTA121"/>
      <c r="TTB121" s="137"/>
      <c r="TTC121" s="275"/>
      <c r="TTD121" s="272"/>
      <c r="TTE121" s="272"/>
      <c r="TTF121" s="273"/>
      <c r="TTG121" s="274"/>
      <c r="TTH121" s="274"/>
      <c r="TTI121"/>
      <c r="TTJ121"/>
      <c r="TTK121" s="137"/>
      <c r="TTL121" s="275"/>
      <c r="TTM121" s="272"/>
      <c r="TTN121" s="272"/>
      <c r="TTO121" s="273"/>
      <c r="TTP121" s="274"/>
      <c r="TTQ121" s="274"/>
      <c r="TTR121"/>
      <c r="TTS121"/>
      <c r="TTT121" s="137"/>
      <c r="TTU121" s="275"/>
      <c r="TTV121" s="272"/>
      <c r="TTW121" s="272"/>
      <c r="TTX121" s="273"/>
      <c r="TTY121" s="274"/>
      <c r="TTZ121" s="274"/>
      <c r="TUA121"/>
      <c r="TUB121"/>
      <c r="TUC121" s="137"/>
      <c r="TUD121" s="275"/>
      <c r="TUE121" s="272"/>
      <c r="TUF121" s="272"/>
      <c r="TUG121" s="273"/>
      <c r="TUH121" s="274"/>
      <c r="TUI121" s="274"/>
      <c r="TUJ121"/>
      <c r="TUK121"/>
      <c r="TUL121" s="137"/>
      <c r="TUM121" s="275"/>
      <c r="TUN121" s="272"/>
      <c r="TUO121" s="272"/>
      <c r="TUP121" s="273"/>
      <c r="TUQ121" s="274"/>
      <c r="TUR121" s="274"/>
      <c r="TUS121"/>
      <c r="TUT121"/>
      <c r="TUU121" s="137"/>
      <c r="TUV121" s="275"/>
      <c r="TUW121" s="272"/>
      <c r="TUX121" s="272"/>
      <c r="TUY121" s="273"/>
      <c r="TUZ121" s="274"/>
      <c r="TVA121" s="274"/>
      <c r="TVB121"/>
      <c r="TVC121"/>
      <c r="TVD121" s="137"/>
      <c r="TVE121" s="275"/>
      <c r="TVF121" s="272"/>
      <c r="TVG121" s="272"/>
      <c r="TVH121" s="273"/>
      <c r="TVI121" s="274"/>
      <c r="TVJ121" s="274"/>
      <c r="TVK121"/>
      <c r="TVL121"/>
      <c r="TVM121" s="137"/>
      <c r="TVN121" s="275"/>
      <c r="TVO121" s="272"/>
      <c r="TVP121" s="272"/>
      <c r="TVQ121" s="273"/>
      <c r="TVR121" s="274"/>
      <c r="TVS121" s="274"/>
      <c r="TVT121"/>
      <c r="TVU121"/>
      <c r="TVV121" s="137"/>
      <c r="TVW121" s="275"/>
      <c r="TVX121" s="272"/>
      <c r="TVY121" s="272"/>
      <c r="TVZ121" s="273"/>
      <c r="TWA121" s="274"/>
      <c r="TWB121" s="274"/>
      <c r="TWC121"/>
      <c r="TWD121"/>
      <c r="TWE121" s="137"/>
      <c r="TWF121" s="275"/>
      <c r="TWG121" s="272"/>
      <c r="TWH121" s="272"/>
      <c r="TWI121" s="273"/>
      <c r="TWJ121" s="274"/>
      <c r="TWK121" s="274"/>
      <c r="TWL121"/>
      <c r="TWM121"/>
      <c r="TWN121" s="137"/>
      <c r="TWO121" s="275"/>
      <c r="TWP121" s="272"/>
      <c r="TWQ121" s="272"/>
      <c r="TWR121" s="273"/>
      <c r="TWS121" s="274"/>
      <c r="TWT121" s="274"/>
      <c r="TWU121"/>
      <c r="TWV121"/>
      <c r="TWW121" s="137"/>
      <c r="TWX121" s="275"/>
      <c r="TWY121" s="272"/>
      <c r="TWZ121" s="272"/>
      <c r="TXA121" s="273"/>
      <c r="TXB121" s="274"/>
      <c r="TXC121" s="274"/>
      <c r="TXD121"/>
      <c r="TXE121"/>
      <c r="TXF121" s="137"/>
      <c r="TXG121" s="275"/>
      <c r="TXH121" s="272"/>
      <c r="TXI121" s="272"/>
      <c r="TXJ121" s="273"/>
      <c r="TXK121" s="274"/>
      <c r="TXL121" s="274"/>
      <c r="TXM121"/>
      <c r="TXN121"/>
      <c r="TXO121" s="137"/>
      <c r="TXP121" s="275"/>
      <c r="TXQ121" s="272"/>
      <c r="TXR121" s="272"/>
      <c r="TXS121" s="273"/>
      <c r="TXT121" s="274"/>
      <c r="TXU121" s="274"/>
      <c r="TXV121"/>
      <c r="TXW121"/>
      <c r="TXX121" s="137"/>
      <c r="TXY121" s="275"/>
      <c r="TXZ121" s="272"/>
      <c r="TYA121" s="272"/>
      <c r="TYB121" s="273"/>
      <c r="TYC121" s="274"/>
      <c r="TYD121" s="274"/>
      <c r="TYE121"/>
      <c r="TYF121"/>
      <c r="TYG121" s="137"/>
      <c r="TYH121" s="275"/>
      <c r="TYI121" s="272"/>
      <c r="TYJ121" s="272"/>
      <c r="TYK121" s="273"/>
      <c r="TYL121" s="274"/>
      <c r="TYM121" s="274"/>
      <c r="TYN121"/>
      <c r="TYO121"/>
      <c r="TYP121" s="137"/>
      <c r="TYQ121" s="275"/>
      <c r="TYR121" s="272"/>
      <c r="TYS121" s="272"/>
      <c r="TYT121" s="273"/>
      <c r="TYU121" s="274"/>
      <c r="TYV121" s="274"/>
      <c r="TYW121"/>
      <c r="TYX121"/>
      <c r="TYY121" s="137"/>
      <c r="TYZ121" s="275"/>
      <c r="TZA121" s="272"/>
      <c r="TZB121" s="272"/>
      <c r="TZC121" s="273"/>
      <c r="TZD121" s="274"/>
      <c r="TZE121" s="274"/>
      <c r="TZF121"/>
      <c r="TZG121"/>
      <c r="TZH121" s="137"/>
      <c r="TZI121" s="275"/>
      <c r="TZJ121" s="272"/>
      <c r="TZK121" s="272"/>
      <c r="TZL121" s="273"/>
      <c r="TZM121" s="274"/>
      <c r="TZN121" s="274"/>
      <c r="TZO121"/>
      <c r="TZP121"/>
      <c r="TZQ121" s="137"/>
      <c r="TZR121" s="275"/>
      <c r="TZS121" s="272"/>
      <c r="TZT121" s="272"/>
      <c r="TZU121" s="273"/>
      <c r="TZV121" s="274"/>
      <c r="TZW121" s="274"/>
      <c r="TZX121"/>
      <c r="TZY121"/>
      <c r="TZZ121" s="137"/>
      <c r="UAA121" s="275"/>
      <c r="UAB121" s="272"/>
      <c r="UAC121" s="272"/>
      <c r="UAD121" s="273"/>
      <c r="UAE121" s="274"/>
      <c r="UAF121" s="274"/>
      <c r="UAG121"/>
      <c r="UAH121"/>
      <c r="UAI121" s="137"/>
      <c r="UAJ121" s="275"/>
      <c r="UAK121" s="272"/>
      <c r="UAL121" s="272"/>
      <c r="UAM121" s="273"/>
      <c r="UAN121" s="274"/>
      <c r="UAO121" s="274"/>
      <c r="UAP121"/>
      <c r="UAQ121"/>
      <c r="UAR121" s="137"/>
      <c r="UAS121" s="275"/>
      <c r="UAT121" s="272"/>
      <c r="UAU121" s="272"/>
      <c r="UAV121" s="273"/>
      <c r="UAW121" s="274"/>
      <c r="UAX121" s="274"/>
      <c r="UAY121"/>
      <c r="UAZ121"/>
      <c r="UBA121" s="137"/>
      <c r="UBB121" s="275"/>
      <c r="UBC121" s="272"/>
      <c r="UBD121" s="272"/>
      <c r="UBE121" s="273"/>
      <c r="UBF121" s="274"/>
      <c r="UBG121" s="274"/>
      <c r="UBH121"/>
      <c r="UBI121"/>
      <c r="UBJ121" s="137"/>
      <c r="UBK121" s="275"/>
      <c r="UBL121" s="272"/>
      <c r="UBM121" s="272"/>
      <c r="UBN121" s="273"/>
      <c r="UBO121" s="274"/>
      <c r="UBP121" s="274"/>
      <c r="UBQ121"/>
      <c r="UBR121"/>
      <c r="UBS121" s="137"/>
      <c r="UBT121" s="275"/>
      <c r="UBU121" s="272"/>
      <c r="UBV121" s="272"/>
      <c r="UBW121" s="273"/>
      <c r="UBX121" s="274"/>
      <c r="UBY121" s="274"/>
      <c r="UBZ121"/>
      <c r="UCA121"/>
      <c r="UCB121" s="137"/>
      <c r="UCC121" s="275"/>
      <c r="UCD121" s="272"/>
      <c r="UCE121" s="272"/>
      <c r="UCF121" s="273"/>
      <c r="UCG121" s="274"/>
      <c r="UCH121" s="274"/>
      <c r="UCI121"/>
      <c r="UCJ121"/>
      <c r="UCK121" s="137"/>
      <c r="UCL121" s="275"/>
      <c r="UCM121" s="272"/>
      <c r="UCN121" s="272"/>
      <c r="UCO121" s="273"/>
      <c r="UCP121" s="274"/>
      <c r="UCQ121" s="274"/>
      <c r="UCR121"/>
      <c r="UCS121"/>
      <c r="UCT121" s="137"/>
      <c r="UCU121" s="275"/>
      <c r="UCV121" s="272"/>
      <c r="UCW121" s="272"/>
      <c r="UCX121" s="273"/>
      <c r="UCY121" s="274"/>
      <c r="UCZ121" s="274"/>
      <c r="UDA121"/>
      <c r="UDB121"/>
      <c r="UDC121" s="137"/>
      <c r="UDD121" s="275"/>
      <c r="UDE121" s="272"/>
      <c r="UDF121" s="272"/>
      <c r="UDG121" s="273"/>
      <c r="UDH121" s="274"/>
      <c r="UDI121" s="274"/>
      <c r="UDJ121"/>
      <c r="UDK121"/>
      <c r="UDL121" s="137"/>
      <c r="UDM121" s="275"/>
      <c r="UDN121" s="272"/>
      <c r="UDO121" s="272"/>
      <c r="UDP121" s="273"/>
      <c r="UDQ121" s="274"/>
      <c r="UDR121" s="274"/>
      <c r="UDS121"/>
      <c r="UDT121"/>
      <c r="UDU121" s="137"/>
      <c r="UDV121" s="275"/>
      <c r="UDW121" s="272"/>
      <c r="UDX121" s="272"/>
      <c r="UDY121" s="273"/>
      <c r="UDZ121" s="274"/>
      <c r="UEA121" s="274"/>
      <c r="UEB121"/>
      <c r="UEC121"/>
      <c r="UED121" s="137"/>
      <c r="UEE121" s="275"/>
      <c r="UEF121" s="272"/>
      <c r="UEG121" s="272"/>
      <c r="UEH121" s="273"/>
      <c r="UEI121" s="274"/>
      <c r="UEJ121" s="274"/>
      <c r="UEK121"/>
      <c r="UEL121"/>
      <c r="UEM121" s="137"/>
      <c r="UEN121" s="275"/>
      <c r="UEO121" s="272"/>
      <c r="UEP121" s="272"/>
      <c r="UEQ121" s="273"/>
      <c r="UER121" s="274"/>
      <c r="UES121" s="274"/>
      <c r="UET121"/>
      <c r="UEU121"/>
      <c r="UEV121" s="137"/>
      <c r="UEW121" s="275"/>
      <c r="UEX121" s="272"/>
      <c r="UEY121" s="272"/>
      <c r="UEZ121" s="273"/>
      <c r="UFA121" s="274"/>
      <c r="UFB121" s="274"/>
      <c r="UFC121"/>
      <c r="UFD121"/>
      <c r="UFE121" s="137"/>
      <c r="UFF121" s="275"/>
      <c r="UFG121" s="272"/>
      <c r="UFH121" s="272"/>
      <c r="UFI121" s="273"/>
      <c r="UFJ121" s="274"/>
      <c r="UFK121" s="274"/>
      <c r="UFL121"/>
      <c r="UFM121"/>
      <c r="UFN121" s="137"/>
      <c r="UFO121" s="275"/>
      <c r="UFP121" s="272"/>
      <c r="UFQ121" s="272"/>
      <c r="UFR121" s="273"/>
      <c r="UFS121" s="274"/>
      <c r="UFT121" s="274"/>
      <c r="UFU121"/>
      <c r="UFV121"/>
      <c r="UFW121" s="137"/>
      <c r="UFX121" s="275"/>
      <c r="UFY121" s="272"/>
      <c r="UFZ121" s="272"/>
      <c r="UGA121" s="273"/>
      <c r="UGB121" s="274"/>
      <c r="UGC121" s="274"/>
      <c r="UGD121"/>
      <c r="UGE121"/>
      <c r="UGF121" s="137"/>
      <c r="UGG121" s="275"/>
      <c r="UGH121" s="272"/>
      <c r="UGI121" s="272"/>
      <c r="UGJ121" s="273"/>
      <c r="UGK121" s="274"/>
      <c r="UGL121" s="274"/>
      <c r="UGM121"/>
      <c r="UGN121"/>
      <c r="UGO121" s="137"/>
      <c r="UGP121" s="275"/>
      <c r="UGQ121" s="272"/>
      <c r="UGR121" s="272"/>
      <c r="UGS121" s="273"/>
      <c r="UGT121" s="274"/>
      <c r="UGU121" s="274"/>
      <c r="UGV121"/>
      <c r="UGW121"/>
      <c r="UGX121" s="137"/>
      <c r="UGY121" s="275"/>
      <c r="UGZ121" s="272"/>
      <c r="UHA121" s="272"/>
      <c r="UHB121" s="273"/>
      <c r="UHC121" s="274"/>
      <c r="UHD121" s="274"/>
      <c r="UHE121"/>
      <c r="UHF121"/>
      <c r="UHG121" s="137"/>
      <c r="UHH121" s="275"/>
      <c r="UHI121" s="272"/>
      <c r="UHJ121" s="272"/>
      <c r="UHK121" s="273"/>
      <c r="UHL121" s="274"/>
      <c r="UHM121" s="274"/>
      <c r="UHN121"/>
      <c r="UHO121"/>
      <c r="UHP121" s="137"/>
      <c r="UHQ121" s="275"/>
      <c r="UHR121" s="272"/>
      <c r="UHS121" s="272"/>
      <c r="UHT121" s="273"/>
      <c r="UHU121" s="274"/>
      <c r="UHV121" s="274"/>
      <c r="UHW121"/>
      <c r="UHX121"/>
      <c r="UHY121" s="137"/>
      <c r="UHZ121" s="275"/>
      <c r="UIA121" s="272"/>
      <c r="UIB121" s="272"/>
      <c r="UIC121" s="273"/>
      <c r="UID121" s="274"/>
      <c r="UIE121" s="274"/>
      <c r="UIF121"/>
      <c r="UIG121"/>
      <c r="UIH121" s="137"/>
      <c r="UII121" s="275"/>
      <c r="UIJ121" s="272"/>
      <c r="UIK121" s="272"/>
      <c r="UIL121" s="273"/>
      <c r="UIM121" s="274"/>
      <c r="UIN121" s="274"/>
      <c r="UIO121"/>
      <c r="UIP121"/>
      <c r="UIQ121" s="137"/>
      <c r="UIR121" s="275"/>
      <c r="UIS121" s="272"/>
      <c r="UIT121" s="272"/>
      <c r="UIU121" s="273"/>
      <c r="UIV121" s="274"/>
      <c r="UIW121" s="274"/>
      <c r="UIX121"/>
      <c r="UIY121"/>
      <c r="UIZ121" s="137"/>
      <c r="UJA121" s="275"/>
      <c r="UJB121" s="272"/>
      <c r="UJC121" s="272"/>
      <c r="UJD121" s="273"/>
      <c r="UJE121" s="274"/>
      <c r="UJF121" s="274"/>
      <c r="UJG121"/>
      <c r="UJH121"/>
      <c r="UJI121" s="137"/>
      <c r="UJJ121" s="275"/>
      <c r="UJK121" s="272"/>
      <c r="UJL121" s="272"/>
      <c r="UJM121" s="273"/>
      <c r="UJN121" s="274"/>
      <c r="UJO121" s="274"/>
      <c r="UJP121"/>
      <c r="UJQ121"/>
      <c r="UJR121" s="137"/>
      <c r="UJS121" s="275"/>
      <c r="UJT121" s="272"/>
      <c r="UJU121" s="272"/>
      <c r="UJV121" s="273"/>
      <c r="UJW121" s="274"/>
      <c r="UJX121" s="274"/>
      <c r="UJY121"/>
      <c r="UJZ121"/>
      <c r="UKA121" s="137"/>
      <c r="UKB121" s="275"/>
      <c r="UKC121" s="272"/>
      <c r="UKD121" s="272"/>
      <c r="UKE121" s="273"/>
      <c r="UKF121" s="274"/>
      <c r="UKG121" s="274"/>
      <c r="UKH121"/>
      <c r="UKI121"/>
      <c r="UKJ121" s="137"/>
      <c r="UKK121" s="275"/>
      <c r="UKL121" s="272"/>
      <c r="UKM121" s="272"/>
      <c r="UKN121" s="273"/>
      <c r="UKO121" s="274"/>
      <c r="UKP121" s="274"/>
      <c r="UKQ121"/>
      <c r="UKR121"/>
      <c r="UKS121" s="137"/>
      <c r="UKT121" s="275"/>
      <c r="UKU121" s="272"/>
      <c r="UKV121" s="272"/>
      <c r="UKW121" s="273"/>
      <c r="UKX121" s="274"/>
      <c r="UKY121" s="274"/>
      <c r="UKZ121"/>
      <c r="ULA121"/>
      <c r="ULB121" s="137"/>
      <c r="ULC121" s="275"/>
      <c r="ULD121" s="272"/>
      <c r="ULE121" s="272"/>
      <c r="ULF121" s="273"/>
      <c r="ULG121" s="274"/>
      <c r="ULH121" s="274"/>
      <c r="ULI121"/>
      <c r="ULJ121"/>
      <c r="ULK121" s="137"/>
      <c r="ULL121" s="275"/>
      <c r="ULM121" s="272"/>
      <c r="ULN121" s="272"/>
      <c r="ULO121" s="273"/>
      <c r="ULP121" s="274"/>
      <c r="ULQ121" s="274"/>
      <c r="ULR121"/>
      <c r="ULS121"/>
      <c r="ULT121" s="137"/>
      <c r="ULU121" s="275"/>
      <c r="ULV121" s="272"/>
      <c r="ULW121" s="272"/>
      <c r="ULX121" s="273"/>
      <c r="ULY121" s="274"/>
      <c r="ULZ121" s="274"/>
      <c r="UMA121"/>
      <c r="UMB121"/>
      <c r="UMC121" s="137"/>
      <c r="UMD121" s="275"/>
      <c r="UME121" s="272"/>
      <c r="UMF121" s="272"/>
      <c r="UMG121" s="273"/>
      <c r="UMH121" s="274"/>
      <c r="UMI121" s="274"/>
      <c r="UMJ121"/>
      <c r="UMK121"/>
      <c r="UML121" s="137"/>
      <c r="UMM121" s="275"/>
      <c r="UMN121" s="272"/>
      <c r="UMO121" s="272"/>
      <c r="UMP121" s="273"/>
      <c r="UMQ121" s="274"/>
      <c r="UMR121" s="274"/>
      <c r="UMS121"/>
      <c r="UMT121"/>
      <c r="UMU121" s="137"/>
      <c r="UMV121" s="275"/>
      <c r="UMW121" s="272"/>
      <c r="UMX121" s="272"/>
      <c r="UMY121" s="273"/>
      <c r="UMZ121" s="274"/>
      <c r="UNA121" s="274"/>
      <c r="UNB121"/>
      <c r="UNC121"/>
      <c r="UND121" s="137"/>
      <c r="UNE121" s="275"/>
      <c r="UNF121" s="272"/>
      <c r="UNG121" s="272"/>
      <c r="UNH121" s="273"/>
      <c r="UNI121" s="274"/>
      <c r="UNJ121" s="274"/>
      <c r="UNK121"/>
      <c r="UNL121"/>
      <c r="UNM121" s="137"/>
      <c r="UNN121" s="275"/>
      <c r="UNO121" s="272"/>
      <c r="UNP121" s="272"/>
      <c r="UNQ121" s="273"/>
      <c r="UNR121" s="274"/>
      <c r="UNS121" s="274"/>
      <c r="UNT121"/>
      <c r="UNU121"/>
      <c r="UNV121" s="137"/>
      <c r="UNW121" s="275"/>
      <c r="UNX121" s="272"/>
      <c r="UNY121" s="272"/>
      <c r="UNZ121" s="273"/>
      <c r="UOA121" s="274"/>
      <c r="UOB121" s="274"/>
      <c r="UOC121"/>
      <c r="UOD121"/>
      <c r="UOE121" s="137"/>
      <c r="UOF121" s="275"/>
      <c r="UOG121" s="272"/>
      <c r="UOH121" s="272"/>
      <c r="UOI121" s="273"/>
      <c r="UOJ121" s="274"/>
      <c r="UOK121" s="274"/>
      <c r="UOL121"/>
      <c r="UOM121"/>
      <c r="UON121" s="137"/>
      <c r="UOO121" s="275"/>
      <c r="UOP121" s="272"/>
      <c r="UOQ121" s="272"/>
      <c r="UOR121" s="273"/>
      <c r="UOS121" s="274"/>
      <c r="UOT121" s="274"/>
      <c r="UOU121"/>
      <c r="UOV121"/>
      <c r="UOW121" s="137"/>
      <c r="UOX121" s="275"/>
      <c r="UOY121" s="272"/>
      <c r="UOZ121" s="272"/>
      <c r="UPA121" s="273"/>
      <c r="UPB121" s="274"/>
      <c r="UPC121" s="274"/>
      <c r="UPD121"/>
      <c r="UPE121"/>
      <c r="UPF121" s="137"/>
      <c r="UPG121" s="275"/>
      <c r="UPH121" s="272"/>
      <c r="UPI121" s="272"/>
      <c r="UPJ121" s="273"/>
      <c r="UPK121" s="274"/>
      <c r="UPL121" s="274"/>
      <c r="UPM121"/>
      <c r="UPN121"/>
      <c r="UPO121" s="137"/>
      <c r="UPP121" s="275"/>
      <c r="UPQ121" s="272"/>
      <c r="UPR121" s="272"/>
      <c r="UPS121" s="273"/>
      <c r="UPT121" s="274"/>
      <c r="UPU121" s="274"/>
      <c r="UPV121"/>
      <c r="UPW121"/>
      <c r="UPX121" s="137"/>
      <c r="UPY121" s="275"/>
      <c r="UPZ121" s="272"/>
      <c r="UQA121" s="272"/>
      <c r="UQB121" s="273"/>
      <c r="UQC121" s="274"/>
      <c r="UQD121" s="274"/>
      <c r="UQE121"/>
      <c r="UQF121"/>
      <c r="UQG121" s="137"/>
      <c r="UQH121" s="275"/>
      <c r="UQI121" s="272"/>
      <c r="UQJ121" s="272"/>
      <c r="UQK121" s="273"/>
      <c r="UQL121" s="274"/>
      <c r="UQM121" s="274"/>
      <c r="UQN121"/>
      <c r="UQO121"/>
      <c r="UQP121" s="137"/>
      <c r="UQQ121" s="275"/>
      <c r="UQR121" s="272"/>
      <c r="UQS121" s="272"/>
      <c r="UQT121" s="273"/>
      <c r="UQU121" s="274"/>
      <c r="UQV121" s="274"/>
      <c r="UQW121"/>
      <c r="UQX121"/>
      <c r="UQY121" s="137"/>
      <c r="UQZ121" s="275"/>
      <c r="URA121" s="272"/>
      <c r="URB121" s="272"/>
      <c r="URC121" s="273"/>
      <c r="URD121" s="274"/>
      <c r="URE121" s="274"/>
      <c r="URF121"/>
      <c r="URG121"/>
      <c r="URH121" s="137"/>
      <c r="URI121" s="275"/>
      <c r="URJ121" s="272"/>
      <c r="URK121" s="272"/>
      <c r="URL121" s="273"/>
      <c r="URM121" s="274"/>
      <c r="URN121" s="274"/>
      <c r="URO121"/>
      <c r="URP121"/>
      <c r="URQ121" s="137"/>
      <c r="URR121" s="275"/>
      <c r="URS121" s="272"/>
      <c r="URT121" s="272"/>
      <c r="URU121" s="273"/>
      <c r="URV121" s="274"/>
      <c r="URW121" s="274"/>
      <c r="URX121"/>
      <c r="URY121"/>
      <c r="URZ121" s="137"/>
      <c r="USA121" s="275"/>
      <c r="USB121" s="272"/>
      <c r="USC121" s="272"/>
      <c r="USD121" s="273"/>
      <c r="USE121" s="274"/>
      <c r="USF121" s="274"/>
      <c r="USG121"/>
      <c r="USH121"/>
      <c r="USI121" s="137"/>
      <c r="USJ121" s="275"/>
      <c r="USK121" s="272"/>
      <c r="USL121" s="272"/>
      <c r="USM121" s="273"/>
      <c r="USN121" s="274"/>
      <c r="USO121" s="274"/>
      <c r="USP121"/>
      <c r="USQ121"/>
      <c r="USR121" s="137"/>
      <c r="USS121" s="275"/>
      <c r="UST121" s="272"/>
      <c r="USU121" s="272"/>
      <c r="USV121" s="273"/>
      <c r="USW121" s="274"/>
      <c r="USX121" s="274"/>
      <c r="USY121"/>
      <c r="USZ121"/>
      <c r="UTA121" s="137"/>
      <c r="UTB121" s="275"/>
      <c r="UTC121" s="272"/>
      <c r="UTD121" s="272"/>
      <c r="UTE121" s="273"/>
      <c r="UTF121" s="274"/>
      <c r="UTG121" s="274"/>
      <c r="UTH121"/>
      <c r="UTI121"/>
      <c r="UTJ121" s="137"/>
      <c r="UTK121" s="275"/>
      <c r="UTL121" s="272"/>
      <c r="UTM121" s="272"/>
      <c r="UTN121" s="273"/>
      <c r="UTO121" s="274"/>
      <c r="UTP121" s="274"/>
      <c r="UTQ121"/>
      <c r="UTR121"/>
      <c r="UTS121" s="137"/>
      <c r="UTT121" s="275"/>
      <c r="UTU121" s="272"/>
      <c r="UTV121" s="272"/>
      <c r="UTW121" s="273"/>
      <c r="UTX121" s="274"/>
      <c r="UTY121" s="274"/>
      <c r="UTZ121"/>
      <c r="UUA121"/>
      <c r="UUB121" s="137"/>
      <c r="UUC121" s="275"/>
      <c r="UUD121" s="272"/>
      <c r="UUE121" s="272"/>
      <c r="UUF121" s="273"/>
      <c r="UUG121" s="274"/>
      <c r="UUH121" s="274"/>
      <c r="UUI121"/>
      <c r="UUJ121"/>
      <c r="UUK121" s="137"/>
      <c r="UUL121" s="275"/>
      <c r="UUM121" s="272"/>
      <c r="UUN121" s="272"/>
      <c r="UUO121" s="273"/>
      <c r="UUP121" s="274"/>
      <c r="UUQ121" s="274"/>
      <c r="UUR121"/>
      <c r="UUS121"/>
      <c r="UUT121" s="137"/>
      <c r="UUU121" s="275"/>
      <c r="UUV121" s="272"/>
      <c r="UUW121" s="272"/>
      <c r="UUX121" s="273"/>
      <c r="UUY121" s="274"/>
      <c r="UUZ121" s="274"/>
      <c r="UVA121"/>
      <c r="UVB121"/>
      <c r="UVC121" s="137"/>
      <c r="UVD121" s="275"/>
      <c r="UVE121" s="272"/>
      <c r="UVF121" s="272"/>
      <c r="UVG121" s="273"/>
      <c r="UVH121" s="274"/>
      <c r="UVI121" s="274"/>
      <c r="UVJ121"/>
      <c r="UVK121"/>
      <c r="UVL121" s="137"/>
      <c r="UVM121" s="275"/>
      <c r="UVN121" s="272"/>
      <c r="UVO121" s="272"/>
      <c r="UVP121" s="273"/>
      <c r="UVQ121" s="274"/>
      <c r="UVR121" s="274"/>
      <c r="UVS121"/>
      <c r="UVT121"/>
      <c r="UVU121" s="137"/>
      <c r="UVV121" s="275"/>
      <c r="UVW121" s="272"/>
      <c r="UVX121" s="272"/>
      <c r="UVY121" s="273"/>
      <c r="UVZ121" s="274"/>
      <c r="UWA121" s="274"/>
      <c r="UWB121"/>
      <c r="UWC121"/>
      <c r="UWD121" s="137"/>
      <c r="UWE121" s="275"/>
      <c r="UWF121" s="272"/>
      <c r="UWG121" s="272"/>
      <c r="UWH121" s="273"/>
      <c r="UWI121" s="274"/>
      <c r="UWJ121" s="274"/>
      <c r="UWK121"/>
      <c r="UWL121"/>
      <c r="UWM121" s="137"/>
      <c r="UWN121" s="275"/>
      <c r="UWO121" s="272"/>
      <c r="UWP121" s="272"/>
      <c r="UWQ121" s="273"/>
      <c r="UWR121" s="274"/>
      <c r="UWS121" s="274"/>
      <c r="UWT121"/>
      <c r="UWU121"/>
      <c r="UWV121" s="137"/>
      <c r="UWW121" s="275"/>
      <c r="UWX121" s="272"/>
      <c r="UWY121" s="272"/>
      <c r="UWZ121" s="273"/>
      <c r="UXA121" s="274"/>
      <c r="UXB121" s="274"/>
      <c r="UXC121"/>
      <c r="UXD121"/>
      <c r="UXE121" s="137"/>
      <c r="UXF121" s="275"/>
      <c r="UXG121" s="272"/>
      <c r="UXH121" s="272"/>
      <c r="UXI121" s="273"/>
      <c r="UXJ121" s="274"/>
      <c r="UXK121" s="274"/>
      <c r="UXL121"/>
      <c r="UXM121"/>
      <c r="UXN121" s="137"/>
      <c r="UXO121" s="275"/>
      <c r="UXP121" s="272"/>
      <c r="UXQ121" s="272"/>
      <c r="UXR121" s="273"/>
      <c r="UXS121" s="274"/>
      <c r="UXT121" s="274"/>
      <c r="UXU121"/>
      <c r="UXV121"/>
      <c r="UXW121" s="137"/>
      <c r="UXX121" s="275"/>
      <c r="UXY121" s="272"/>
      <c r="UXZ121" s="272"/>
      <c r="UYA121" s="273"/>
      <c r="UYB121" s="274"/>
      <c r="UYC121" s="274"/>
      <c r="UYD121"/>
      <c r="UYE121"/>
      <c r="UYF121" s="137"/>
      <c r="UYG121" s="275"/>
      <c r="UYH121" s="272"/>
      <c r="UYI121" s="272"/>
      <c r="UYJ121" s="273"/>
      <c r="UYK121" s="274"/>
      <c r="UYL121" s="274"/>
      <c r="UYM121"/>
      <c r="UYN121"/>
      <c r="UYO121" s="137"/>
      <c r="UYP121" s="275"/>
      <c r="UYQ121" s="272"/>
      <c r="UYR121" s="272"/>
      <c r="UYS121" s="273"/>
      <c r="UYT121" s="274"/>
      <c r="UYU121" s="274"/>
      <c r="UYV121"/>
      <c r="UYW121"/>
      <c r="UYX121" s="137"/>
      <c r="UYY121" s="275"/>
      <c r="UYZ121" s="272"/>
      <c r="UZA121" s="272"/>
      <c r="UZB121" s="273"/>
      <c r="UZC121" s="274"/>
      <c r="UZD121" s="274"/>
      <c r="UZE121"/>
      <c r="UZF121"/>
      <c r="UZG121" s="137"/>
      <c r="UZH121" s="275"/>
      <c r="UZI121" s="272"/>
      <c r="UZJ121" s="272"/>
      <c r="UZK121" s="273"/>
      <c r="UZL121" s="274"/>
      <c r="UZM121" s="274"/>
      <c r="UZN121"/>
      <c r="UZO121"/>
      <c r="UZP121" s="137"/>
      <c r="UZQ121" s="275"/>
      <c r="UZR121" s="272"/>
      <c r="UZS121" s="272"/>
      <c r="UZT121" s="273"/>
      <c r="UZU121" s="274"/>
      <c r="UZV121" s="274"/>
      <c r="UZW121"/>
      <c r="UZX121"/>
      <c r="UZY121" s="137"/>
      <c r="UZZ121" s="275"/>
      <c r="VAA121" s="272"/>
      <c r="VAB121" s="272"/>
      <c r="VAC121" s="273"/>
      <c r="VAD121" s="274"/>
      <c r="VAE121" s="274"/>
      <c r="VAF121"/>
      <c r="VAG121"/>
      <c r="VAH121" s="137"/>
      <c r="VAI121" s="275"/>
      <c r="VAJ121" s="272"/>
      <c r="VAK121" s="272"/>
      <c r="VAL121" s="273"/>
      <c r="VAM121" s="274"/>
      <c r="VAN121" s="274"/>
      <c r="VAO121"/>
      <c r="VAP121"/>
      <c r="VAQ121" s="137"/>
      <c r="VAR121" s="275"/>
      <c r="VAS121" s="272"/>
      <c r="VAT121" s="272"/>
      <c r="VAU121" s="273"/>
      <c r="VAV121" s="274"/>
      <c r="VAW121" s="274"/>
      <c r="VAX121"/>
      <c r="VAY121"/>
      <c r="VAZ121" s="137"/>
      <c r="VBA121" s="275"/>
      <c r="VBB121" s="272"/>
      <c r="VBC121" s="272"/>
      <c r="VBD121" s="273"/>
      <c r="VBE121" s="274"/>
      <c r="VBF121" s="274"/>
      <c r="VBG121"/>
      <c r="VBH121"/>
      <c r="VBI121" s="137"/>
      <c r="VBJ121" s="275"/>
      <c r="VBK121" s="272"/>
      <c r="VBL121" s="272"/>
      <c r="VBM121" s="273"/>
      <c r="VBN121" s="274"/>
      <c r="VBO121" s="274"/>
      <c r="VBP121"/>
      <c r="VBQ121"/>
      <c r="VBR121" s="137"/>
      <c r="VBS121" s="275"/>
      <c r="VBT121" s="272"/>
      <c r="VBU121" s="272"/>
      <c r="VBV121" s="273"/>
      <c r="VBW121" s="274"/>
      <c r="VBX121" s="274"/>
      <c r="VBY121"/>
      <c r="VBZ121"/>
      <c r="VCA121" s="137"/>
      <c r="VCB121" s="275"/>
      <c r="VCC121" s="272"/>
      <c r="VCD121" s="272"/>
      <c r="VCE121" s="273"/>
      <c r="VCF121" s="274"/>
      <c r="VCG121" s="274"/>
      <c r="VCH121"/>
      <c r="VCI121"/>
      <c r="VCJ121" s="137"/>
      <c r="VCK121" s="275"/>
      <c r="VCL121" s="272"/>
      <c r="VCM121" s="272"/>
      <c r="VCN121" s="273"/>
      <c r="VCO121" s="274"/>
      <c r="VCP121" s="274"/>
      <c r="VCQ121"/>
      <c r="VCR121"/>
      <c r="VCS121" s="137"/>
      <c r="VCT121" s="275"/>
      <c r="VCU121" s="272"/>
      <c r="VCV121" s="272"/>
      <c r="VCW121" s="273"/>
      <c r="VCX121" s="274"/>
      <c r="VCY121" s="274"/>
      <c r="VCZ121"/>
      <c r="VDA121"/>
      <c r="VDB121" s="137"/>
      <c r="VDC121" s="275"/>
      <c r="VDD121" s="272"/>
      <c r="VDE121" s="272"/>
      <c r="VDF121" s="273"/>
      <c r="VDG121" s="274"/>
      <c r="VDH121" s="274"/>
      <c r="VDI121"/>
      <c r="VDJ121"/>
      <c r="VDK121" s="137"/>
      <c r="VDL121" s="275"/>
      <c r="VDM121" s="272"/>
      <c r="VDN121" s="272"/>
      <c r="VDO121" s="273"/>
      <c r="VDP121" s="274"/>
      <c r="VDQ121" s="274"/>
      <c r="VDR121"/>
      <c r="VDS121"/>
      <c r="VDT121" s="137"/>
      <c r="VDU121" s="275"/>
      <c r="VDV121" s="272"/>
      <c r="VDW121" s="272"/>
      <c r="VDX121" s="273"/>
      <c r="VDY121" s="274"/>
      <c r="VDZ121" s="274"/>
      <c r="VEA121"/>
      <c r="VEB121"/>
      <c r="VEC121" s="137"/>
      <c r="VED121" s="275"/>
      <c r="VEE121" s="272"/>
      <c r="VEF121" s="272"/>
      <c r="VEG121" s="273"/>
      <c r="VEH121" s="274"/>
      <c r="VEI121" s="274"/>
      <c r="VEJ121"/>
      <c r="VEK121"/>
      <c r="VEL121" s="137"/>
      <c r="VEM121" s="275"/>
      <c r="VEN121" s="272"/>
      <c r="VEO121" s="272"/>
      <c r="VEP121" s="273"/>
      <c r="VEQ121" s="274"/>
      <c r="VER121" s="274"/>
      <c r="VES121"/>
      <c r="VET121"/>
      <c r="VEU121" s="137"/>
      <c r="VEV121" s="275"/>
      <c r="VEW121" s="272"/>
      <c r="VEX121" s="272"/>
      <c r="VEY121" s="273"/>
      <c r="VEZ121" s="274"/>
      <c r="VFA121" s="274"/>
      <c r="VFB121"/>
      <c r="VFC121"/>
      <c r="VFD121" s="137"/>
      <c r="VFE121" s="275"/>
      <c r="VFF121" s="272"/>
      <c r="VFG121" s="272"/>
      <c r="VFH121" s="273"/>
      <c r="VFI121" s="274"/>
      <c r="VFJ121" s="274"/>
      <c r="VFK121"/>
      <c r="VFL121"/>
      <c r="VFM121" s="137"/>
      <c r="VFN121" s="275"/>
      <c r="VFO121" s="272"/>
      <c r="VFP121" s="272"/>
      <c r="VFQ121" s="273"/>
      <c r="VFR121" s="274"/>
      <c r="VFS121" s="274"/>
      <c r="VFT121"/>
      <c r="VFU121"/>
      <c r="VFV121" s="137"/>
      <c r="VFW121" s="275"/>
      <c r="VFX121" s="272"/>
      <c r="VFY121" s="272"/>
      <c r="VFZ121" s="273"/>
      <c r="VGA121" s="274"/>
      <c r="VGB121" s="274"/>
      <c r="VGC121"/>
      <c r="VGD121"/>
      <c r="VGE121" s="137"/>
      <c r="VGF121" s="275"/>
      <c r="VGG121" s="272"/>
      <c r="VGH121" s="272"/>
      <c r="VGI121" s="273"/>
      <c r="VGJ121" s="274"/>
      <c r="VGK121" s="274"/>
      <c r="VGL121"/>
      <c r="VGM121"/>
      <c r="VGN121" s="137"/>
      <c r="VGO121" s="275"/>
      <c r="VGP121" s="272"/>
      <c r="VGQ121" s="272"/>
      <c r="VGR121" s="273"/>
      <c r="VGS121" s="274"/>
      <c r="VGT121" s="274"/>
      <c r="VGU121"/>
      <c r="VGV121"/>
      <c r="VGW121" s="137"/>
      <c r="VGX121" s="275"/>
      <c r="VGY121" s="272"/>
      <c r="VGZ121" s="272"/>
      <c r="VHA121" s="273"/>
      <c r="VHB121" s="274"/>
      <c r="VHC121" s="274"/>
      <c r="VHD121"/>
      <c r="VHE121"/>
      <c r="VHF121" s="137"/>
      <c r="VHG121" s="275"/>
      <c r="VHH121" s="272"/>
      <c r="VHI121" s="272"/>
      <c r="VHJ121" s="273"/>
      <c r="VHK121" s="274"/>
      <c r="VHL121" s="274"/>
      <c r="VHM121"/>
      <c r="VHN121"/>
      <c r="VHO121" s="137"/>
      <c r="VHP121" s="275"/>
      <c r="VHQ121" s="272"/>
      <c r="VHR121" s="272"/>
      <c r="VHS121" s="273"/>
      <c r="VHT121" s="274"/>
      <c r="VHU121" s="274"/>
      <c r="VHV121"/>
      <c r="VHW121"/>
      <c r="VHX121" s="137"/>
      <c r="VHY121" s="275"/>
      <c r="VHZ121" s="272"/>
      <c r="VIA121" s="272"/>
      <c r="VIB121" s="273"/>
      <c r="VIC121" s="274"/>
      <c r="VID121" s="274"/>
      <c r="VIE121"/>
      <c r="VIF121"/>
      <c r="VIG121" s="137"/>
      <c r="VIH121" s="275"/>
      <c r="VII121" s="272"/>
      <c r="VIJ121" s="272"/>
      <c r="VIK121" s="273"/>
      <c r="VIL121" s="274"/>
      <c r="VIM121" s="274"/>
      <c r="VIN121"/>
      <c r="VIO121"/>
      <c r="VIP121" s="137"/>
      <c r="VIQ121" s="275"/>
      <c r="VIR121" s="272"/>
      <c r="VIS121" s="272"/>
      <c r="VIT121" s="273"/>
      <c r="VIU121" s="274"/>
      <c r="VIV121" s="274"/>
      <c r="VIW121"/>
      <c r="VIX121"/>
      <c r="VIY121" s="137"/>
      <c r="VIZ121" s="275"/>
      <c r="VJA121" s="272"/>
      <c r="VJB121" s="272"/>
      <c r="VJC121" s="273"/>
      <c r="VJD121" s="274"/>
      <c r="VJE121" s="274"/>
      <c r="VJF121"/>
      <c r="VJG121"/>
      <c r="VJH121" s="137"/>
      <c r="VJI121" s="275"/>
      <c r="VJJ121" s="272"/>
      <c r="VJK121" s="272"/>
      <c r="VJL121" s="273"/>
      <c r="VJM121" s="274"/>
      <c r="VJN121" s="274"/>
      <c r="VJO121"/>
      <c r="VJP121"/>
      <c r="VJQ121" s="137"/>
      <c r="VJR121" s="275"/>
      <c r="VJS121" s="272"/>
      <c r="VJT121" s="272"/>
      <c r="VJU121" s="273"/>
      <c r="VJV121" s="274"/>
      <c r="VJW121" s="274"/>
      <c r="VJX121"/>
      <c r="VJY121"/>
      <c r="VJZ121" s="137"/>
      <c r="VKA121" s="275"/>
      <c r="VKB121" s="272"/>
      <c r="VKC121" s="272"/>
      <c r="VKD121" s="273"/>
      <c r="VKE121" s="274"/>
      <c r="VKF121" s="274"/>
      <c r="VKG121"/>
      <c r="VKH121"/>
      <c r="VKI121" s="137"/>
      <c r="VKJ121" s="275"/>
      <c r="VKK121" s="272"/>
      <c r="VKL121" s="272"/>
      <c r="VKM121" s="273"/>
      <c r="VKN121" s="274"/>
      <c r="VKO121" s="274"/>
      <c r="VKP121"/>
      <c r="VKQ121"/>
      <c r="VKR121" s="137"/>
      <c r="VKS121" s="275"/>
      <c r="VKT121" s="272"/>
      <c r="VKU121" s="272"/>
      <c r="VKV121" s="273"/>
      <c r="VKW121" s="274"/>
      <c r="VKX121" s="274"/>
      <c r="VKY121"/>
      <c r="VKZ121"/>
      <c r="VLA121" s="137"/>
      <c r="VLB121" s="275"/>
      <c r="VLC121" s="272"/>
      <c r="VLD121" s="272"/>
      <c r="VLE121" s="273"/>
      <c r="VLF121" s="274"/>
      <c r="VLG121" s="274"/>
      <c r="VLH121"/>
      <c r="VLI121"/>
      <c r="VLJ121" s="137"/>
      <c r="VLK121" s="275"/>
      <c r="VLL121" s="272"/>
      <c r="VLM121" s="272"/>
      <c r="VLN121" s="273"/>
      <c r="VLO121" s="274"/>
      <c r="VLP121" s="274"/>
      <c r="VLQ121"/>
      <c r="VLR121"/>
      <c r="VLS121" s="137"/>
      <c r="VLT121" s="275"/>
      <c r="VLU121" s="272"/>
      <c r="VLV121" s="272"/>
      <c r="VLW121" s="273"/>
      <c r="VLX121" s="274"/>
      <c r="VLY121" s="274"/>
      <c r="VLZ121"/>
      <c r="VMA121"/>
      <c r="VMB121" s="137"/>
      <c r="VMC121" s="275"/>
      <c r="VMD121" s="272"/>
      <c r="VME121" s="272"/>
      <c r="VMF121" s="273"/>
      <c r="VMG121" s="274"/>
      <c r="VMH121" s="274"/>
      <c r="VMI121"/>
      <c r="VMJ121"/>
      <c r="VMK121" s="137"/>
      <c r="VML121" s="275"/>
      <c r="VMM121" s="272"/>
      <c r="VMN121" s="272"/>
      <c r="VMO121" s="273"/>
      <c r="VMP121" s="274"/>
      <c r="VMQ121" s="274"/>
      <c r="VMR121"/>
      <c r="VMS121"/>
      <c r="VMT121" s="137"/>
      <c r="VMU121" s="275"/>
      <c r="VMV121" s="272"/>
      <c r="VMW121" s="272"/>
      <c r="VMX121" s="273"/>
      <c r="VMY121" s="274"/>
      <c r="VMZ121" s="274"/>
      <c r="VNA121"/>
      <c r="VNB121"/>
      <c r="VNC121" s="137"/>
      <c r="VND121" s="275"/>
      <c r="VNE121" s="272"/>
      <c r="VNF121" s="272"/>
      <c r="VNG121" s="273"/>
      <c r="VNH121" s="274"/>
      <c r="VNI121" s="274"/>
      <c r="VNJ121"/>
      <c r="VNK121"/>
      <c r="VNL121" s="137"/>
      <c r="VNM121" s="275"/>
      <c r="VNN121" s="272"/>
      <c r="VNO121" s="272"/>
      <c r="VNP121" s="273"/>
      <c r="VNQ121" s="274"/>
      <c r="VNR121" s="274"/>
      <c r="VNS121"/>
      <c r="VNT121"/>
      <c r="VNU121" s="137"/>
      <c r="VNV121" s="275"/>
      <c r="VNW121" s="272"/>
      <c r="VNX121" s="272"/>
      <c r="VNY121" s="273"/>
      <c r="VNZ121" s="274"/>
      <c r="VOA121" s="274"/>
      <c r="VOB121"/>
      <c r="VOC121"/>
      <c r="VOD121" s="137"/>
      <c r="VOE121" s="275"/>
      <c r="VOF121" s="272"/>
      <c r="VOG121" s="272"/>
      <c r="VOH121" s="273"/>
      <c r="VOI121" s="274"/>
      <c r="VOJ121" s="274"/>
      <c r="VOK121"/>
      <c r="VOL121"/>
      <c r="VOM121" s="137"/>
      <c r="VON121" s="275"/>
      <c r="VOO121" s="272"/>
      <c r="VOP121" s="272"/>
      <c r="VOQ121" s="273"/>
      <c r="VOR121" s="274"/>
      <c r="VOS121" s="274"/>
      <c r="VOT121"/>
      <c r="VOU121"/>
      <c r="VOV121" s="137"/>
      <c r="VOW121" s="275"/>
      <c r="VOX121" s="272"/>
      <c r="VOY121" s="272"/>
      <c r="VOZ121" s="273"/>
      <c r="VPA121" s="274"/>
      <c r="VPB121" s="274"/>
      <c r="VPC121"/>
      <c r="VPD121"/>
      <c r="VPE121" s="137"/>
      <c r="VPF121" s="275"/>
      <c r="VPG121" s="272"/>
      <c r="VPH121" s="272"/>
      <c r="VPI121" s="273"/>
      <c r="VPJ121" s="274"/>
      <c r="VPK121" s="274"/>
      <c r="VPL121"/>
      <c r="VPM121"/>
      <c r="VPN121" s="137"/>
      <c r="VPO121" s="275"/>
      <c r="VPP121" s="272"/>
      <c r="VPQ121" s="272"/>
      <c r="VPR121" s="273"/>
      <c r="VPS121" s="274"/>
      <c r="VPT121" s="274"/>
      <c r="VPU121"/>
      <c r="VPV121"/>
      <c r="VPW121" s="137"/>
      <c r="VPX121" s="275"/>
      <c r="VPY121" s="272"/>
      <c r="VPZ121" s="272"/>
      <c r="VQA121" s="273"/>
      <c r="VQB121" s="274"/>
      <c r="VQC121" s="274"/>
      <c r="VQD121"/>
      <c r="VQE121"/>
      <c r="VQF121" s="137"/>
      <c r="VQG121" s="275"/>
      <c r="VQH121" s="272"/>
      <c r="VQI121" s="272"/>
      <c r="VQJ121" s="273"/>
      <c r="VQK121" s="274"/>
      <c r="VQL121" s="274"/>
      <c r="VQM121"/>
      <c r="VQN121"/>
      <c r="VQO121" s="137"/>
      <c r="VQP121" s="275"/>
      <c r="VQQ121" s="272"/>
      <c r="VQR121" s="272"/>
      <c r="VQS121" s="273"/>
      <c r="VQT121" s="274"/>
      <c r="VQU121" s="274"/>
      <c r="VQV121"/>
      <c r="VQW121"/>
      <c r="VQX121" s="137"/>
      <c r="VQY121" s="275"/>
      <c r="VQZ121" s="272"/>
      <c r="VRA121" s="272"/>
      <c r="VRB121" s="273"/>
      <c r="VRC121" s="274"/>
      <c r="VRD121" s="274"/>
      <c r="VRE121"/>
      <c r="VRF121"/>
      <c r="VRG121" s="137"/>
      <c r="VRH121" s="275"/>
      <c r="VRI121" s="272"/>
      <c r="VRJ121" s="272"/>
      <c r="VRK121" s="273"/>
      <c r="VRL121" s="274"/>
      <c r="VRM121" s="274"/>
      <c r="VRN121"/>
      <c r="VRO121"/>
      <c r="VRP121" s="137"/>
      <c r="VRQ121" s="275"/>
      <c r="VRR121" s="272"/>
      <c r="VRS121" s="272"/>
      <c r="VRT121" s="273"/>
      <c r="VRU121" s="274"/>
      <c r="VRV121" s="274"/>
      <c r="VRW121"/>
      <c r="VRX121"/>
      <c r="VRY121" s="137"/>
      <c r="VRZ121" s="275"/>
      <c r="VSA121" s="272"/>
      <c r="VSB121" s="272"/>
      <c r="VSC121" s="273"/>
      <c r="VSD121" s="274"/>
      <c r="VSE121" s="274"/>
      <c r="VSF121"/>
      <c r="VSG121"/>
      <c r="VSH121" s="137"/>
      <c r="VSI121" s="275"/>
      <c r="VSJ121" s="272"/>
      <c r="VSK121" s="272"/>
      <c r="VSL121" s="273"/>
      <c r="VSM121" s="274"/>
      <c r="VSN121" s="274"/>
      <c r="VSO121"/>
      <c r="VSP121"/>
      <c r="VSQ121" s="137"/>
      <c r="VSR121" s="275"/>
      <c r="VSS121" s="272"/>
      <c r="VST121" s="272"/>
      <c r="VSU121" s="273"/>
      <c r="VSV121" s="274"/>
      <c r="VSW121" s="274"/>
      <c r="VSX121"/>
      <c r="VSY121"/>
      <c r="VSZ121" s="137"/>
      <c r="VTA121" s="275"/>
      <c r="VTB121" s="272"/>
      <c r="VTC121" s="272"/>
      <c r="VTD121" s="273"/>
      <c r="VTE121" s="274"/>
      <c r="VTF121" s="274"/>
      <c r="VTG121"/>
      <c r="VTH121"/>
      <c r="VTI121" s="137"/>
      <c r="VTJ121" s="275"/>
      <c r="VTK121" s="272"/>
      <c r="VTL121" s="272"/>
      <c r="VTM121" s="273"/>
      <c r="VTN121" s="274"/>
      <c r="VTO121" s="274"/>
      <c r="VTP121"/>
      <c r="VTQ121"/>
      <c r="VTR121" s="137"/>
      <c r="VTS121" s="275"/>
      <c r="VTT121" s="272"/>
      <c r="VTU121" s="272"/>
      <c r="VTV121" s="273"/>
      <c r="VTW121" s="274"/>
      <c r="VTX121" s="274"/>
      <c r="VTY121"/>
      <c r="VTZ121"/>
      <c r="VUA121" s="137"/>
      <c r="VUB121" s="275"/>
      <c r="VUC121" s="272"/>
      <c r="VUD121" s="272"/>
      <c r="VUE121" s="273"/>
      <c r="VUF121" s="274"/>
      <c r="VUG121" s="274"/>
      <c r="VUH121"/>
      <c r="VUI121"/>
      <c r="VUJ121" s="137"/>
      <c r="VUK121" s="275"/>
      <c r="VUL121" s="272"/>
      <c r="VUM121" s="272"/>
      <c r="VUN121" s="273"/>
      <c r="VUO121" s="274"/>
      <c r="VUP121" s="274"/>
      <c r="VUQ121"/>
      <c r="VUR121"/>
      <c r="VUS121" s="137"/>
      <c r="VUT121" s="275"/>
      <c r="VUU121" s="272"/>
      <c r="VUV121" s="272"/>
      <c r="VUW121" s="273"/>
      <c r="VUX121" s="274"/>
      <c r="VUY121" s="274"/>
      <c r="VUZ121"/>
      <c r="VVA121"/>
      <c r="VVB121" s="137"/>
      <c r="VVC121" s="275"/>
      <c r="VVD121" s="272"/>
      <c r="VVE121" s="272"/>
      <c r="VVF121" s="273"/>
      <c r="VVG121" s="274"/>
      <c r="VVH121" s="274"/>
      <c r="VVI121"/>
      <c r="VVJ121"/>
      <c r="VVK121" s="137"/>
      <c r="VVL121" s="275"/>
      <c r="VVM121" s="272"/>
      <c r="VVN121" s="272"/>
      <c r="VVO121" s="273"/>
      <c r="VVP121" s="274"/>
      <c r="VVQ121" s="274"/>
      <c r="VVR121"/>
      <c r="VVS121"/>
      <c r="VVT121" s="137"/>
      <c r="VVU121" s="275"/>
      <c r="VVV121" s="272"/>
      <c r="VVW121" s="272"/>
      <c r="VVX121" s="273"/>
      <c r="VVY121" s="274"/>
      <c r="VVZ121" s="274"/>
      <c r="VWA121"/>
      <c r="VWB121"/>
      <c r="VWC121" s="137"/>
      <c r="VWD121" s="275"/>
      <c r="VWE121" s="272"/>
      <c r="VWF121" s="272"/>
      <c r="VWG121" s="273"/>
      <c r="VWH121" s="274"/>
      <c r="VWI121" s="274"/>
      <c r="VWJ121"/>
      <c r="VWK121"/>
      <c r="VWL121" s="137"/>
      <c r="VWM121" s="275"/>
      <c r="VWN121" s="272"/>
      <c r="VWO121" s="272"/>
      <c r="VWP121" s="273"/>
      <c r="VWQ121" s="274"/>
      <c r="VWR121" s="274"/>
      <c r="VWS121"/>
      <c r="VWT121"/>
      <c r="VWU121" s="137"/>
      <c r="VWV121" s="275"/>
      <c r="VWW121" s="272"/>
      <c r="VWX121" s="272"/>
      <c r="VWY121" s="273"/>
      <c r="VWZ121" s="274"/>
      <c r="VXA121" s="274"/>
      <c r="VXB121"/>
      <c r="VXC121"/>
      <c r="VXD121" s="137"/>
      <c r="VXE121" s="275"/>
      <c r="VXF121" s="272"/>
      <c r="VXG121" s="272"/>
      <c r="VXH121" s="273"/>
      <c r="VXI121" s="274"/>
      <c r="VXJ121" s="274"/>
      <c r="VXK121"/>
      <c r="VXL121"/>
      <c r="VXM121" s="137"/>
      <c r="VXN121" s="275"/>
      <c r="VXO121" s="272"/>
      <c r="VXP121" s="272"/>
      <c r="VXQ121" s="273"/>
      <c r="VXR121" s="274"/>
      <c r="VXS121" s="274"/>
      <c r="VXT121"/>
      <c r="VXU121"/>
      <c r="VXV121" s="137"/>
      <c r="VXW121" s="275"/>
      <c r="VXX121" s="272"/>
      <c r="VXY121" s="272"/>
      <c r="VXZ121" s="273"/>
      <c r="VYA121" s="274"/>
      <c r="VYB121" s="274"/>
      <c r="VYC121"/>
      <c r="VYD121"/>
      <c r="VYE121" s="137"/>
      <c r="VYF121" s="275"/>
      <c r="VYG121" s="272"/>
      <c r="VYH121" s="272"/>
      <c r="VYI121" s="273"/>
      <c r="VYJ121" s="274"/>
      <c r="VYK121" s="274"/>
      <c r="VYL121"/>
      <c r="VYM121"/>
      <c r="VYN121" s="137"/>
      <c r="VYO121" s="275"/>
      <c r="VYP121" s="272"/>
      <c r="VYQ121" s="272"/>
      <c r="VYR121" s="273"/>
      <c r="VYS121" s="274"/>
      <c r="VYT121" s="274"/>
      <c r="VYU121"/>
      <c r="VYV121"/>
      <c r="VYW121" s="137"/>
      <c r="VYX121" s="275"/>
      <c r="VYY121" s="272"/>
      <c r="VYZ121" s="272"/>
      <c r="VZA121" s="273"/>
      <c r="VZB121" s="274"/>
      <c r="VZC121" s="274"/>
      <c r="VZD121"/>
      <c r="VZE121"/>
      <c r="VZF121" s="137"/>
      <c r="VZG121" s="275"/>
      <c r="VZH121" s="272"/>
      <c r="VZI121" s="272"/>
      <c r="VZJ121" s="273"/>
      <c r="VZK121" s="274"/>
      <c r="VZL121" s="274"/>
      <c r="VZM121"/>
      <c r="VZN121"/>
      <c r="VZO121" s="137"/>
      <c r="VZP121" s="275"/>
      <c r="VZQ121" s="272"/>
      <c r="VZR121" s="272"/>
      <c r="VZS121" s="273"/>
      <c r="VZT121" s="274"/>
      <c r="VZU121" s="274"/>
      <c r="VZV121"/>
      <c r="VZW121"/>
      <c r="VZX121" s="137"/>
      <c r="VZY121" s="275"/>
      <c r="VZZ121" s="272"/>
      <c r="WAA121" s="272"/>
      <c r="WAB121" s="273"/>
      <c r="WAC121" s="274"/>
      <c r="WAD121" s="274"/>
      <c r="WAE121"/>
      <c r="WAF121"/>
      <c r="WAG121" s="137"/>
      <c r="WAH121" s="275"/>
      <c r="WAI121" s="272"/>
      <c r="WAJ121" s="272"/>
      <c r="WAK121" s="273"/>
      <c r="WAL121" s="274"/>
      <c r="WAM121" s="274"/>
      <c r="WAN121"/>
      <c r="WAO121"/>
      <c r="WAP121" s="137"/>
      <c r="WAQ121" s="275"/>
      <c r="WAR121" s="272"/>
      <c r="WAS121" s="272"/>
      <c r="WAT121" s="273"/>
      <c r="WAU121" s="274"/>
      <c r="WAV121" s="274"/>
      <c r="WAW121"/>
      <c r="WAX121"/>
      <c r="WAY121" s="137"/>
      <c r="WAZ121" s="275"/>
      <c r="WBA121" s="272"/>
      <c r="WBB121" s="272"/>
      <c r="WBC121" s="273"/>
      <c r="WBD121" s="274"/>
      <c r="WBE121" s="274"/>
      <c r="WBF121"/>
      <c r="WBG121"/>
      <c r="WBH121" s="137"/>
      <c r="WBI121" s="275"/>
      <c r="WBJ121" s="272"/>
      <c r="WBK121" s="272"/>
      <c r="WBL121" s="273"/>
      <c r="WBM121" s="274"/>
      <c r="WBN121" s="274"/>
      <c r="WBO121"/>
      <c r="WBP121"/>
      <c r="WBQ121" s="137"/>
      <c r="WBR121" s="275"/>
      <c r="WBS121" s="272"/>
      <c r="WBT121" s="272"/>
      <c r="WBU121" s="273"/>
      <c r="WBV121" s="274"/>
      <c r="WBW121" s="274"/>
      <c r="WBX121"/>
      <c r="WBY121"/>
      <c r="WBZ121" s="137"/>
      <c r="WCA121" s="275"/>
      <c r="WCB121" s="272"/>
      <c r="WCC121" s="272"/>
      <c r="WCD121" s="273"/>
      <c r="WCE121" s="274"/>
      <c r="WCF121" s="274"/>
      <c r="WCG121"/>
      <c r="WCH121"/>
      <c r="WCI121" s="137"/>
      <c r="WCJ121" s="275"/>
      <c r="WCK121" s="272"/>
      <c r="WCL121" s="272"/>
      <c r="WCM121" s="273"/>
      <c r="WCN121" s="274"/>
      <c r="WCO121" s="274"/>
      <c r="WCP121"/>
      <c r="WCQ121"/>
      <c r="WCR121" s="137"/>
      <c r="WCS121" s="275"/>
      <c r="WCT121" s="272"/>
      <c r="WCU121" s="272"/>
      <c r="WCV121" s="273"/>
      <c r="WCW121" s="274"/>
      <c r="WCX121" s="274"/>
      <c r="WCY121"/>
      <c r="WCZ121"/>
      <c r="WDA121" s="137"/>
      <c r="WDB121" s="275"/>
      <c r="WDC121" s="272"/>
      <c r="WDD121" s="272"/>
      <c r="WDE121" s="273"/>
      <c r="WDF121" s="274"/>
      <c r="WDG121" s="274"/>
      <c r="WDH121"/>
      <c r="WDI121"/>
      <c r="WDJ121" s="137"/>
      <c r="WDK121" s="275"/>
      <c r="WDL121" s="272"/>
      <c r="WDM121" s="272"/>
      <c r="WDN121" s="273"/>
      <c r="WDO121" s="274"/>
      <c r="WDP121" s="274"/>
      <c r="WDQ121"/>
      <c r="WDR121"/>
      <c r="WDS121" s="137"/>
      <c r="WDT121" s="275"/>
      <c r="WDU121" s="272"/>
      <c r="WDV121" s="272"/>
      <c r="WDW121" s="273"/>
      <c r="WDX121" s="274"/>
      <c r="WDY121" s="274"/>
      <c r="WDZ121"/>
      <c r="WEA121"/>
      <c r="WEB121" s="137"/>
      <c r="WEC121" s="275"/>
      <c r="WED121" s="272"/>
      <c r="WEE121" s="272"/>
      <c r="WEF121" s="273"/>
      <c r="WEG121" s="274"/>
      <c r="WEH121" s="274"/>
      <c r="WEI121"/>
      <c r="WEJ121"/>
      <c r="WEK121" s="137"/>
      <c r="WEL121" s="275"/>
      <c r="WEM121" s="272"/>
      <c r="WEN121" s="272"/>
      <c r="WEO121" s="273"/>
      <c r="WEP121" s="274"/>
      <c r="WEQ121" s="274"/>
      <c r="WER121"/>
      <c r="WES121"/>
      <c r="WET121" s="137"/>
      <c r="WEU121" s="275"/>
      <c r="WEV121" s="272"/>
      <c r="WEW121" s="272"/>
      <c r="WEX121" s="273"/>
      <c r="WEY121" s="274"/>
      <c r="WEZ121" s="274"/>
      <c r="WFA121"/>
      <c r="WFB121"/>
      <c r="WFC121" s="137"/>
      <c r="WFD121" s="275"/>
      <c r="WFE121" s="272"/>
      <c r="WFF121" s="272"/>
      <c r="WFG121" s="273"/>
      <c r="WFH121" s="274"/>
      <c r="WFI121" s="274"/>
      <c r="WFJ121"/>
      <c r="WFK121"/>
      <c r="WFL121" s="137"/>
      <c r="WFM121" s="275"/>
      <c r="WFN121" s="272"/>
      <c r="WFO121" s="272"/>
      <c r="WFP121" s="273"/>
      <c r="WFQ121" s="274"/>
      <c r="WFR121" s="274"/>
      <c r="WFS121"/>
      <c r="WFT121"/>
      <c r="WFU121" s="137"/>
      <c r="WFV121" s="275"/>
      <c r="WFW121" s="272"/>
      <c r="WFX121" s="272"/>
      <c r="WFY121" s="273"/>
      <c r="WFZ121" s="274"/>
      <c r="WGA121" s="274"/>
      <c r="WGB121"/>
      <c r="WGC121"/>
      <c r="WGD121" s="137"/>
      <c r="WGE121" s="275"/>
      <c r="WGF121" s="272"/>
      <c r="WGG121" s="272"/>
      <c r="WGH121" s="273"/>
      <c r="WGI121" s="274"/>
      <c r="WGJ121" s="274"/>
      <c r="WGK121"/>
      <c r="WGL121"/>
      <c r="WGM121" s="137"/>
      <c r="WGN121" s="275"/>
      <c r="WGO121" s="272"/>
      <c r="WGP121" s="272"/>
      <c r="WGQ121" s="273"/>
      <c r="WGR121" s="274"/>
      <c r="WGS121" s="274"/>
      <c r="WGT121"/>
      <c r="WGU121"/>
      <c r="WGV121" s="137"/>
      <c r="WGW121" s="275"/>
      <c r="WGX121" s="272"/>
      <c r="WGY121" s="272"/>
      <c r="WGZ121" s="273"/>
      <c r="WHA121" s="274"/>
      <c r="WHB121" s="274"/>
      <c r="WHC121"/>
      <c r="WHD121"/>
      <c r="WHE121" s="137"/>
      <c r="WHF121" s="275"/>
      <c r="WHG121" s="272"/>
      <c r="WHH121" s="272"/>
      <c r="WHI121" s="273"/>
      <c r="WHJ121" s="274"/>
      <c r="WHK121" s="274"/>
      <c r="WHL121"/>
      <c r="WHM121"/>
      <c r="WHN121" s="137"/>
      <c r="WHO121" s="275"/>
      <c r="WHP121" s="272"/>
      <c r="WHQ121" s="272"/>
      <c r="WHR121" s="273"/>
      <c r="WHS121" s="274"/>
      <c r="WHT121" s="274"/>
      <c r="WHU121"/>
      <c r="WHV121"/>
      <c r="WHW121" s="137"/>
      <c r="WHX121" s="275"/>
      <c r="WHY121" s="272"/>
      <c r="WHZ121" s="272"/>
      <c r="WIA121" s="273"/>
      <c r="WIB121" s="274"/>
      <c r="WIC121" s="274"/>
      <c r="WID121"/>
      <c r="WIE121"/>
      <c r="WIF121" s="137"/>
      <c r="WIG121" s="275"/>
      <c r="WIH121" s="272"/>
      <c r="WII121" s="272"/>
      <c r="WIJ121" s="273"/>
      <c r="WIK121" s="274"/>
      <c r="WIL121" s="274"/>
      <c r="WIM121"/>
      <c r="WIN121"/>
      <c r="WIO121" s="137"/>
      <c r="WIP121" s="275"/>
      <c r="WIQ121" s="272"/>
      <c r="WIR121" s="272"/>
      <c r="WIS121" s="273"/>
      <c r="WIT121" s="274"/>
      <c r="WIU121" s="274"/>
      <c r="WIV121"/>
      <c r="WIW121"/>
      <c r="WIX121" s="137"/>
      <c r="WIY121" s="275"/>
      <c r="WIZ121" s="272"/>
      <c r="WJA121" s="272"/>
      <c r="WJB121" s="273"/>
      <c r="WJC121" s="274"/>
      <c r="WJD121" s="274"/>
      <c r="WJE121"/>
      <c r="WJF121"/>
      <c r="WJG121" s="137"/>
      <c r="WJH121" s="275"/>
      <c r="WJI121" s="272"/>
      <c r="WJJ121" s="272"/>
      <c r="WJK121" s="273"/>
      <c r="WJL121" s="274"/>
      <c r="WJM121" s="274"/>
      <c r="WJN121"/>
      <c r="WJO121"/>
      <c r="WJP121" s="137"/>
      <c r="WJQ121" s="275"/>
      <c r="WJR121" s="272"/>
      <c r="WJS121" s="272"/>
      <c r="WJT121" s="273"/>
      <c r="WJU121" s="274"/>
      <c r="WJV121" s="274"/>
      <c r="WJW121"/>
      <c r="WJX121"/>
      <c r="WJY121" s="137"/>
      <c r="WJZ121" s="275"/>
      <c r="WKA121" s="272"/>
      <c r="WKB121" s="272"/>
      <c r="WKC121" s="273"/>
      <c r="WKD121" s="274"/>
      <c r="WKE121" s="274"/>
      <c r="WKF121"/>
      <c r="WKG121"/>
      <c r="WKH121" s="137"/>
      <c r="WKI121" s="275"/>
      <c r="WKJ121" s="272"/>
      <c r="WKK121" s="272"/>
      <c r="WKL121" s="273"/>
      <c r="WKM121" s="274"/>
      <c r="WKN121" s="274"/>
      <c r="WKO121"/>
      <c r="WKP121"/>
      <c r="WKQ121" s="137"/>
      <c r="WKR121" s="275"/>
      <c r="WKS121" s="272"/>
      <c r="WKT121" s="272"/>
      <c r="WKU121" s="273"/>
      <c r="WKV121" s="274"/>
      <c r="WKW121" s="274"/>
      <c r="WKX121"/>
      <c r="WKY121"/>
      <c r="WKZ121" s="137"/>
      <c r="WLA121" s="275"/>
      <c r="WLB121" s="272"/>
      <c r="WLC121" s="272"/>
      <c r="WLD121" s="273"/>
      <c r="WLE121" s="274"/>
      <c r="WLF121" s="274"/>
      <c r="WLG121"/>
      <c r="WLH121"/>
      <c r="WLI121" s="137"/>
      <c r="WLJ121" s="275"/>
      <c r="WLK121" s="272"/>
      <c r="WLL121" s="272"/>
      <c r="WLM121" s="273"/>
      <c r="WLN121" s="274"/>
      <c r="WLO121" s="274"/>
      <c r="WLP121"/>
      <c r="WLQ121"/>
      <c r="WLR121" s="137"/>
      <c r="WLS121" s="275"/>
      <c r="WLT121" s="272"/>
      <c r="WLU121" s="272"/>
      <c r="WLV121" s="273"/>
      <c r="WLW121" s="274"/>
      <c r="WLX121" s="274"/>
      <c r="WLY121"/>
      <c r="WLZ121"/>
      <c r="WMA121" s="137"/>
      <c r="WMB121" s="275"/>
      <c r="WMC121" s="272"/>
      <c r="WMD121" s="272"/>
      <c r="WME121" s="273"/>
      <c r="WMF121" s="274"/>
      <c r="WMG121" s="274"/>
      <c r="WMH121"/>
      <c r="WMI121"/>
      <c r="WMJ121" s="137"/>
      <c r="WMK121" s="275"/>
      <c r="WML121" s="272"/>
      <c r="WMM121" s="272"/>
      <c r="WMN121" s="273"/>
      <c r="WMO121" s="274"/>
      <c r="WMP121" s="274"/>
      <c r="WMQ121"/>
      <c r="WMR121"/>
      <c r="WMS121" s="137"/>
      <c r="WMT121" s="275"/>
      <c r="WMU121" s="272"/>
      <c r="WMV121" s="272"/>
      <c r="WMW121" s="273"/>
      <c r="WMX121" s="274"/>
      <c r="WMY121" s="274"/>
      <c r="WMZ121"/>
      <c r="WNA121"/>
      <c r="WNB121" s="137"/>
      <c r="WNC121" s="275"/>
      <c r="WND121" s="272"/>
      <c r="WNE121" s="272"/>
      <c r="WNF121" s="273"/>
      <c r="WNG121" s="274"/>
      <c r="WNH121" s="274"/>
      <c r="WNI121"/>
      <c r="WNJ121"/>
      <c r="WNK121" s="137"/>
      <c r="WNL121" s="275"/>
      <c r="WNM121" s="272"/>
      <c r="WNN121" s="272"/>
      <c r="WNO121" s="273"/>
      <c r="WNP121" s="274"/>
      <c r="WNQ121" s="274"/>
      <c r="WNR121"/>
      <c r="WNS121"/>
      <c r="WNT121" s="137"/>
      <c r="WNU121" s="275"/>
      <c r="WNV121" s="272"/>
      <c r="WNW121" s="272"/>
      <c r="WNX121" s="273"/>
      <c r="WNY121" s="274"/>
      <c r="WNZ121" s="274"/>
      <c r="WOA121"/>
      <c r="WOB121"/>
      <c r="WOC121" s="137"/>
      <c r="WOD121" s="275"/>
      <c r="WOE121" s="272"/>
      <c r="WOF121" s="272"/>
      <c r="WOG121" s="273"/>
      <c r="WOH121" s="274"/>
      <c r="WOI121" s="274"/>
      <c r="WOJ121"/>
      <c r="WOK121"/>
      <c r="WOL121" s="137"/>
      <c r="WOM121" s="275"/>
      <c r="WON121" s="272"/>
      <c r="WOO121" s="272"/>
      <c r="WOP121" s="273"/>
      <c r="WOQ121" s="274"/>
      <c r="WOR121" s="274"/>
      <c r="WOS121"/>
      <c r="WOT121"/>
      <c r="WOU121" s="137"/>
      <c r="WOV121" s="275"/>
      <c r="WOW121" s="272"/>
      <c r="WOX121" s="272"/>
      <c r="WOY121" s="273"/>
      <c r="WOZ121" s="274"/>
      <c r="WPA121" s="274"/>
      <c r="WPB121"/>
      <c r="WPC121"/>
      <c r="WPD121" s="137"/>
      <c r="WPE121" s="275"/>
      <c r="WPF121" s="272"/>
      <c r="WPG121" s="272"/>
      <c r="WPH121" s="273"/>
      <c r="WPI121" s="274"/>
      <c r="WPJ121" s="274"/>
      <c r="WPK121"/>
      <c r="WPL121"/>
      <c r="WPM121" s="137"/>
      <c r="WPN121" s="275"/>
      <c r="WPO121" s="272"/>
      <c r="WPP121" s="272"/>
      <c r="WPQ121" s="273"/>
      <c r="WPR121" s="274"/>
      <c r="WPS121" s="274"/>
      <c r="WPT121"/>
      <c r="WPU121"/>
      <c r="WPV121" s="137"/>
      <c r="WPW121" s="275"/>
      <c r="WPX121" s="272"/>
      <c r="WPY121" s="272"/>
      <c r="WPZ121" s="273"/>
      <c r="WQA121" s="274"/>
      <c r="WQB121" s="274"/>
      <c r="WQC121"/>
      <c r="WQD121"/>
      <c r="WQE121" s="137"/>
      <c r="WQF121" s="275"/>
      <c r="WQG121" s="272"/>
      <c r="WQH121" s="272"/>
      <c r="WQI121" s="273"/>
      <c r="WQJ121" s="274"/>
      <c r="WQK121" s="274"/>
      <c r="WQL121"/>
      <c r="WQM121"/>
      <c r="WQN121" s="137"/>
      <c r="WQO121" s="275"/>
      <c r="WQP121" s="272"/>
      <c r="WQQ121" s="272"/>
      <c r="WQR121" s="273"/>
      <c r="WQS121" s="274"/>
      <c r="WQT121" s="274"/>
      <c r="WQU121"/>
      <c r="WQV121"/>
      <c r="WQW121" s="137"/>
      <c r="WQX121" s="275"/>
      <c r="WQY121" s="272"/>
      <c r="WQZ121" s="272"/>
      <c r="WRA121" s="273"/>
      <c r="WRB121" s="274"/>
      <c r="WRC121" s="274"/>
      <c r="WRD121"/>
      <c r="WRE121"/>
      <c r="WRF121" s="137"/>
      <c r="WRG121" s="275"/>
      <c r="WRH121" s="272"/>
      <c r="WRI121" s="272"/>
      <c r="WRJ121" s="273"/>
      <c r="WRK121" s="274"/>
      <c r="WRL121" s="274"/>
      <c r="WRM121"/>
      <c r="WRN121"/>
      <c r="WRO121" s="137"/>
      <c r="WRP121" s="275"/>
      <c r="WRQ121" s="272"/>
      <c r="WRR121" s="272"/>
      <c r="WRS121" s="273"/>
      <c r="WRT121" s="274"/>
      <c r="WRU121" s="274"/>
      <c r="WRV121"/>
      <c r="WRW121"/>
      <c r="WRX121" s="137"/>
      <c r="WRY121" s="275"/>
      <c r="WRZ121" s="272"/>
      <c r="WSA121" s="272"/>
      <c r="WSB121" s="273"/>
      <c r="WSC121" s="274"/>
      <c r="WSD121" s="274"/>
      <c r="WSE121"/>
      <c r="WSF121"/>
      <c r="WSG121" s="137"/>
      <c r="WSH121" s="275"/>
      <c r="WSI121" s="272"/>
      <c r="WSJ121" s="272"/>
      <c r="WSK121" s="273"/>
      <c r="WSL121" s="274"/>
      <c r="WSM121" s="274"/>
      <c r="WSN121"/>
      <c r="WSO121"/>
      <c r="WSP121" s="137"/>
      <c r="WSQ121" s="275"/>
      <c r="WSR121" s="272"/>
      <c r="WSS121" s="272"/>
      <c r="WST121" s="273"/>
      <c r="WSU121" s="274"/>
      <c r="WSV121" s="274"/>
      <c r="WSW121"/>
      <c r="WSX121"/>
      <c r="WSY121" s="137"/>
      <c r="WSZ121" s="275"/>
      <c r="WTA121" s="272"/>
      <c r="WTB121" s="272"/>
      <c r="WTC121" s="273"/>
      <c r="WTD121" s="274"/>
      <c r="WTE121" s="274"/>
      <c r="WTF121"/>
      <c r="WTG121"/>
      <c r="WTH121" s="137"/>
      <c r="WTI121" s="275"/>
      <c r="WTJ121" s="272"/>
      <c r="WTK121" s="272"/>
      <c r="WTL121" s="273"/>
      <c r="WTM121" s="274"/>
      <c r="WTN121" s="274"/>
      <c r="WTO121"/>
      <c r="WTP121"/>
      <c r="WTQ121" s="137"/>
      <c r="WTR121" s="275"/>
      <c r="WTS121" s="272"/>
      <c r="WTT121" s="272"/>
      <c r="WTU121" s="273"/>
      <c r="WTV121" s="274"/>
      <c r="WTW121" s="274"/>
      <c r="WTX121"/>
      <c r="WTY121"/>
      <c r="WTZ121" s="137"/>
      <c r="WUA121" s="275"/>
      <c r="WUB121" s="272"/>
      <c r="WUC121" s="272"/>
      <c r="WUD121" s="273"/>
      <c r="WUE121" s="274"/>
      <c r="WUF121" s="274"/>
      <c r="WUG121"/>
      <c r="WUH121"/>
      <c r="WUI121" s="137"/>
      <c r="WUJ121" s="275"/>
      <c r="WUK121" s="272"/>
      <c r="WUL121" s="272"/>
      <c r="WUM121" s="273"/>
      <c r="WUN121" s="274"/>
      <c r="WUO121" s="274"/>
      <c r="WUP121"/>
      <c r="WUQ121"/>
      <c r="WUR121" s="137"/>
      <c r="WUS121" s="275"/>
      <c r="WUT121" s="272"/>
      <c r="WUU121" s="272"/>
      <c r="WUV121" s="273"/>
      <c r="WUW121" s="274"/>
      <c r="WUX121" s="274"/>
      <c r="WUY121"/>
      <c r="WUZ121"/>
      <c r="WVA121" s="137"/>
      <c r="WVB121" s="275"/>
      <c r="WVC121" s="272"/>
      <c r="WVD121" s="272"/>
      <c r="WVE121" s="273"/>
      <c r="WVF121" s="274"/>
      <c r="WVG121" s="274"/>
      <c r="WVH121"/>
      <c r="WVI121"/>
      <c r="WVJ121" s="137"/>
      <c r="WVK121" s="275"/>
      <c r="WVL121" s="272"/>
      <c r="WVM121" s="272"/>
      <c r="WVN121" s="273"/>
      <c r="WVO121" s="274"/>
      <c r="WVP121" s="274"/>
      <c r="WVQ121"/>
      <c r="WVR121"/>
      <c r="WVS121" s="137"/>
      <c r="WVT121" s="275"/>
      <c r="WVU121" s="272"/>
      <c r="WVV121" s="272"/>
      <c r="WVW121" s="273"/>
      <c r="WVX121" s="274"/>
      <c r="WVY121" s="274"/>
      <c r="WVZ121"/>
      <c r="WWA121"/>
      <c r="WWB121" s="137"/>
      <c r="WWC121" s="275"/>
      <c r="WWD121" s="272"/>
      <c r="WWE121" s="272"/>
      <c r="WWF121" s="273"/>
      <c r="WWG121" s="274"/>
      <c r="WWH121" s="274"/>
      <c r="WWI121"/>
      <c r="WWJ121"/>
      <c r="WWK121" s="137"/>
      <c r="WWL121" s="275"/>
      <c r="WWM121" s="272"/>
      <c r="WWN121" s="272"/>
      <c r="WWO121" s="273"/>
      <c r="WWP121" s="274"/>
      <c r="WWQ121" s="274"/>
      <c r="WWR121"/>
      <c r="WWS121"/>
      <c r="WWT121" s="137"/>
      <c r="WWU121" s="275"/>
      <c r="WWV121" s="272"/>
      <c r="WWW121" s="272"/>
      <c r="WWX121" s="273"/>
      <c r="WWY121" s="274"/>
      <c r="WWZ121" s="274"/>
      <c r="WXA121"/>
      <c r="WXB121"/>
      <c r="WXC121" s="137"/>
      <c r="WXD121" s="275"/>
      <c r="WXE121" s="272"/>
      <c r="WXF121" s="272"/>
      <c r="WXG121" s="273"/>
      <c r="WXH121" s="274"/>
      <c r="WXI121" s="274"/>
      <c r="WXJ121"/>
      <c r="WXK121"/>
      <c r="WXL121" s="137"/>
      <c r="WXM121" s="275"/>
      <c r="WXN121" s="272"/>
      <c r="WXO121" s="272"/>
      <c r="WXP121" s="273"/>
      <c r="WXQ121" s="274"/>
      <c r="WXR121" s="274"/>
      <c r="WXS121"/>
      <c r="WXT121"/>
      <c r="WXU121" s="137"/>
      <c r="WXV121" s="275"/>
      <c r="WXW121" s="272"/>
      <c r="WXX121" s="272"/>
      <c r="WXY121" s="273"/>
      <c r="WXZ121" s="274"/>
      <c r="WYA121" s="274"/>
      <c r="WYB121"/>
      <c r="WYC121"/>
      <c r="WYD121" s="137"/>
      <c r="WYE121" s="275"/>
      <c r="WYF121" s="272"/>
      <c r="WYG121" s="272"/>
      <c r="WYH121" s="273"/>
      <c r="WYI121" s="274"/>
      <c r="WYJ121" s="274"/>
      <c r="WYK121"/>
      <c r="WYL121"/>
      <c r="WYM121" s="137"/>
      <c r="WYN121" s="275"/>
      <c r="WYO121" s="272"/>
      <c r="WYP121" s="272"/>
      <c r="WYQ121" s="273"/>
      <c r="WYR121" s="274"/>
      <c r="WYS121" s="274"/>
      <c r="WYT121"/>
      <c r="WYU121"/>
      <c r="WYV121" s="137"/>
      <c r="WYW121" s="275"/>
      <c r="WYX121" s="272"/>
      <c r="WYY121" s="272"/>
      <c r="WYZ121" s="273"/>
      <c r="WZA121" s="274"/>
      <c r="WZB121" s="274"/>
      <c r="WZC121"/>
      <c r="WZD121"/>
      <c r="WZE121" s="137"/>
      <c r="WZF121" s="275"/>
      <c r="WZG121" s="272"/>
      <c r="WZH121" s="272"/>
      <c r="WZI121" s="273"/>
      <c r="WZJ121" s="274"/>
      <c r="WZK121" s="274"/>
      <c r="WZL121"/>
      <c r="WZM121"/>
      <c r="WZN121" s="137"/>
      <c r="WZO121" s="275"/>
      <c r="WZP121" s="272"/>
      <c r="WZQ121" s="272"/>
      <c r="WZR121" s="273"/>
      <c r="WZS121" s="274"/>
      <c r="WZT121" s="274"/>
      <c r="WZU121"/>
      <c r="WZV121"/>
      <c r="WZW121" s="137"/>
      <c r="WZX121" s="275"/>
      <c r="WZY121" s="272"/>
      <c r="WZZ121" s="272"/>
      <c r="XAA121" s="273"/>
      <c r="XAB121" s="274"/>
      <c r="XAC121" s="274"/>
      <c r="XAD121"/>
      <c r="XAE121"/>
      <c r="XAF121" s="137"/>
      <c r="XAG121" s="275"/>
      <c r="XAH121" s="272"/>
      <c r="XAI121" s="272"/>
      <c r="XAJ121" s="273"/>
      <c r="XAK121" s="274"/>
      <c r="XAL121" s="274"/>
      <c r="XAM121"/>
      <c r="XAN121"/>
      <c r="XAO121" s="137"/>
      <c r="XAP121" s="275"/>
      <c r="XAQ121" s="272"/>
      <c r="XAR121" s="272"/>
      <c r="XAS121" s="273"/>
      <c r="XAT121" s="274"/>
      <c r="XAU121" s="274"/>
      <c r="XAV121"/>
      <c r="XAW121"/>
      <c r="XAX121" s="137"/>
      <c r="XAY121" s="275"/>
      <c r="XAZ121" s="272"/>
      <c r="XBA121" s="272"/>
      <c r="XBB121" s="273"/>
      <c r="XBC121" s="274"/>
      <c r="XBD121" s="274"/>
      <c r="XBE121"/>
      <c r="XBF121"/>
    </row>
    <row r="122" spans="1:16282" s="270" customFormat="1" ht="33.75">
      <c r="A122" s="276">
        <v>1</v>
      </c>
      <c r="B122" s="581" t="s">
        <v>2607</v>
      </c>
      <c r="C122" s="572"/>
      <c r="D122" s="573"/>
      <c r="E122" s="572"/>
      <c r="F122" s="579">
        <v>9.8628083360456059E-2</v>
      </c>
      <c r="G122" s="576">
        <f t="shared" si="3"/>
        <v>0</v>
      </c>
      <c r="H122" s="576">
        <f t="shared" si="4"/>
        <v>0</v>
      </c>
      <c r="I122" s="576" t="e">
        <f t="shared" si="5"/>
        <v>#REF!</v>
      </c>
      <c r="J122" s="178"/>
      <c r="K122" s="178"/>
      <c r="L122" s="178"/>
    </row>
    <row r="123" spans="1:16282" s="270" customFormat="1">
      <c r="A123" s="570">
        <v>1.1000000000000001</v>
      </c>
      <c r="B123" s="582" t="s">
        <v>2608</v>
      </c>
      <c r="C123" s="572"/>
      <c r="D123" s="573">
        <v>64</v>
      </c>
      <c r="E123" s="572"/>
      <c r="F123" s="579">
        <v>0.26112808336045606</v>
      </c>
      <c r="G123" s="576">
        <f t="shared" si="3"/>
        <v>0</v>
      </c>
      <c r="H123" s="576">
        <f t="shared" si="4"/>
        <v>16.712197335069188</v>
      </c>
      <c r="I123" s="576" t="e">
        <f t="shared" si="5"/>
        <v>#REF!</v>
      </c>
      <c r="J123" s="178"/>
      <c r="K123" s="178"/>
      <c r="L123" s="178"/>
    </row>
    <row r="124" spans="1:16282" s="270" customFormat="1">
      <c r="A124" s="570">
        <v>1.2</v>
      </c>
      <c r="B124" s="580" t="s">
        <v>2609</v>
      </c>
      <c r="C124" s="572"/>
      <c r="D124" s="573">
        <v>2</v>
      </c>
      <c r="E124" s="572"/>
      <c r="F124" s="579">
        <v>62.59862808336046</v>
      </c>
      <c r="G124" s="576">
        <f t="shared" si="3"/>
        <v>0</v>
      </c>
      <c r="H124" s="576">
        <f t="shared" si="4"/>
        <v>125.19725616672092</v>
      </c>
      <c r="I124" s="576" t="e">
        <f t="shared" si="5"/>
        <v>#REF!</v>
      </c>
      <c r="J124" s="178"/>
      <c r="K124" s="178"/>
      <c r="L124" s="178"/>
    </row>
    <row r="125" spans="1:16282" s="270" customFormat="1">
      <c r="A125" s="570">
        <v>1.3</v>
      </c>
      <c r="B125" s="580" t="s">
        <v>2619</v>
      </c>
      <c r="C125" s="572"/>
      <c r="D125" s="573">
        <v>3</v>
      </c>
      <c r="E125" s="572"/>
      <c r="F125" s="579">
        <v>12.598628083360456</v>
      </c>
      <c r="G125" s="576">
        <f t="shared" si="3"/>
        <v>0</v>
      </c>
      <c r="H125" s="576">
        <f t="shared" si="4"/>
        <v>37.795884250081372</v>
      </c>
      <c r="I125" s="576" t="e">
        <f t="shared" si="5"/>
        <v>#REF!</v>
      </c>
      <c r="J125" s="178"/>
      <c r="K125" s="178"/>
      <c r="L125" s="178"/>
    </row>
    <row r="126" spans="1:16282" s="270" customFormat="1">
      <c r="A126" s="570">
        <v>2</v>
      </c>
      <c r="B126" s="580" t="s">
        <v>2620</v>
      </c>
      <c r="C126" s="572"/>
      <c r="D126" s="573">
        <v>1</v>
      </c>
      <c r="E126" s="572"/>
      <c r="F126" s="579">
        <v>550.0986280833605</v>
      </c>
      <c r="G126" s="576">
        <f t="shared" si="3"/>
        <v>0</v>
      </c>
      <c r="H126" s="576">
        <f t="shared" si="4"/>
        <v>550.0986280833605</v>
      </c>
      <c r="I126" s="576" t="e">
        <f t="shared" si="5"/>
        <v>#REF!</v>
      </c>
      <c r="J126" s="178"/>
      <c r="K126" s="178"/>
      <c r="L126" s="178"/>
    </row>
    <row r="127" spans="1:16282" s="270" customFormat="1">
      <c r="A127" s="570">
        <v>2.1</v>
      </c>
      <c r="B127" s="578" t="s">
        <v>2602</v>
      </c>
      <c r="C127" s="572"/>
      <c r="D127" s="573"/>
      <c r="E127" s="572"/>
      <c r="F127" s="579">
        <v>9.8628083360456059E-2</v>
      </c>
      <c r="G127" s="576">
        <f t="shared" si="3"/>
        <v>0</v>
      </c>
      <c r="H127" s="576">
        <f t="shared" si="4"/>
        <v>0</v>
      </c>
      <c r="I127" s="576" t="e">
        <f t="shared" si="5"/>
        <v>#REF!</v>
      </c>
      <c r="J127" s="178"/>
      <c r="K127" s="178"/>
      <c r="L127" s="178"/>
    </row>
    <row r="128" spans="1:16282" s="270" customFormat="1" ht="22.5">
      <c r="A128" s="570">
        <v>2.2000000000000002</v>
      </c>
      <c r="B128" s="580" t="s">
        <v>2606</v>
      </c>
      <c r="C128" s="572"/>
      <c r="D128" s="573">
        <v>990</v>
      </c>
      <c r="E128" s="572"/>
      <c r="F128" s="579">
        <v>3.473628083360456</v>
      </c>
      <c r="G128" s="576">
        <f t="shared" si="3"/>
        <v>0</v>
      </c>
      <c r="H128" s="576">
        <f t="shared" si="4"/>
        <v>3438.8918025268513</v>
      </c>
      <c r="I128" s="576" t="e">
        <f t="shared" si="5"/>
        <v>#REF!</v>
      </c>
      <c r="J128" s="178"/>
      <c r="K128" s="178"/>
      <c r="L128" s="178"/>
    </row>
    <row r="129" spans="1:12" s="270" customFormat="1" ht="33.75">
      <c r="A129" s="570">
        <v>2.2999999999999998</v>
      </c>
      <c r="B129" s="581" t="s">
        <v>2607</v>
      </c>
      <c r="C129" s="572"/>
      <c r="D129" s="573"/>
      <c r="E129" s="572"/>
      <c r="F129" s="579">
        <v>9.8628083360456059E-2</v>
      </c>
      <c r="G129" s="576">
        <f t="shared" si="3"/>
        <v>0</v>
      </c>
      <c r="H129" s="576">
        <f t="shared" si="4"/>
        <v>0</v>
      </c>
      <c r="I129" s="576" t="e">
        <f t="shared" si="5"/>
        <v>#REF!</v>
      </c>
      <c r="J129" s="178"/>
      <c r="K129" s="178"/>
      <c r="L129" s="178"/>
    </row>
    <row r="130" spans="1:12" s="270" customFormat="1">
      <c r="A130" s="570">
        <v>2.4</v>
      </c>
      <c r="B130" s="582" t="s">
        <v>2608</v>
      </c>
      <c r="C130" s="572"/>
      <c r="D130" s="573">
        <v>500</v>
      </c>
      <c r="E130" s="572"/>
      <c r="F130" s="579">
        <v>0.26112808336045606</v>
      </c>
      <c r="G130" s="576">
        <f t="shared" si="3"/>
        <v>0</v>
      </c>
      <c r="H130" s="576">
        <f t="shared" si="4"/>
        <v>130.56404168022803</v>
      </c>
      <c r="I130" s="576" t="e">
        <f t="shared" si="5"/>
        <v>#REF!</v>
      </c>
      <c r="J130" s="178"/>
      <c r="K130" s="178"/>
      <c r="L130" s="178"/>
    </row>
    <row r="131" spans="1:12" s="270" customFormat="1" ht="33.75">
      <c r="A131" s="570">
        <v>2.5</v>
      </c>
      <c r="B131" s="580" t="s">
        <v>2622</v>
      </c>
      <c r="C131" s="572"/>
      <c r="D131" s="573">
        <v>945</v>
      </c>
      <c r="E131" s="572"/>
      <c r="F131" s="579">
        <v>7.598628083360456</v>
      </c>
      <c r="G131" s="576">
        <f t="shared" si="3"/>
        <v>0</v>
      </c>
      <c r="H131" s="576">
        <f t="shared" si="4"/>
        <v>7180.7035387756314</v>
      </c>
      <c r="I131" s="576" t="e">
        <f t="shared" si="5"/>
        <v>#REF!</v>
      </c>
      <c r="J131" s="178"/>
      <c r="K131" s="178"/>
      <c r="L131" s="178"/>
    </row>
    <row r="132" spans="1:12" s="270" customFormat="1" ht="33.75">
      <c r="A132" s="570">
        <v>2.6</v>
      </c>
      <c r="B132" s="580" t="s">
        <v>2623</v>
      </c>
      <c r="C132" s="572"/>
      <c r="D132" s="573">
        <v>406</v>
      </c>
      <c r="E132" s="572"/>
      <c r="F132" s="579">
        <v>15.098628083360456</v>
      </c>
      <c r="G132" s="576">
        <f t="shared" si="3"/>
        <v>0</v>
      </c>
      <c r="H132" s="576">
        <f t="shared" si="4"/>
        <v>6130.0430018443449</v>
      </c>
      <c r="I132" s="576" t="e">
        <f t="shared" si="5"/>
        <v>#REF!</v>
      </c>
      <c r="J132" s="178"/>
      <c r="K132" s="178"/>
      <c r="L132" s="178"/>
    </row>
    <row r="133" spans="1:12" s="270" customFormat="1">
      <c r="A133" s="570">
        <v>2.7</v>
      </c>
      <c r="B133" s="580" t="s">
        <v>2624</v>
      </c>
      <c r="C133" s="572"/>
      <c r="D133" s="573">
        <v>1</v>
      </c>
      <c r="E133" s="572"/>
      <c r="F133" s="579">
        <v>10000.09862808336</v>
      </c>
      <c r="G133" s="576">
        <f t="shared" si="3"/>
        <v>0</v>
      </c>
      <c r="H133" s="576">
        <f t="shared" si="4"/>
        <v>10000.09862808336</v>
      </c>
      <c r="I133" s="576" t="e">
        <f t="shared" si="5"/>
        <v>#REF!</v>
      </c>
      <c r="J133" s="178"/>
      <c r="K133" s="178"/>
      <c r="L133" s="178"/>
    </row>
    <row r="134" spans="1:12" s="270" customFormat="1">
      <c r="A134" s="528"/>
      <c r="B134" s="541" t="s">
        <v>2625</v>
      </c>
      <c r="C134" s="524"/>
      <c r="D134" s="569"/>
      <c r="E134" s="569"/>
      <c r="F134" s="569"/>
      <c r="G134" s="569"/>
      <c r="H134" s="527"/>
      <c r="I134" s="527">
        <f>SUM(H135:H141)</f>
        <v>24500</v>
      </c>
      <c r="J134" s="178"/>
      <c r="K134" s="178"/>
      <c r="L134" s="178"/>
    </row>
    <row r="135" spans="1:12" s="270" customFormat="1">
      <c r="A135" s="570">
        <v>1</v>
      </c>
      <c r="B135" s="531" t="s">
        <v>2626</v>
      </c>
      <c r="C135" s="558" t="s">
        <v>23</v>
      </c>
      <c r="D135" s="583">
        <v>1</v>
      </c>
      <c r="E135" s="583"/>
      <c r="F135" s="584">
        <v>13800</v>
      </c>
      <c r="G135" s="585">
        <f t="shared" ref="G135:G141" si="6">+E135*D135</f>
        <v>0</v>
      </c>
      <c r="H135" s="586">
        <f t="shared" ref="H135:H141" si="7">+F135*D135</f>
        <v>13800</v>
      </c>
      <c r="I135" s="576" t="e">
        <f t="shared" si="5"/>
        <v>#REF!</v>
      </c>
      <c r="J135" s="178"/>
      <c r="K135" s="178"/>
      <c r="L135" s="178"/>
    </row>
    <row r="136" spans="1:12" s="270" customFormat="1">
      <c r="A136" s="570">
        <v>1.1000000000000001</v>
      </c>
      <c r="B136" s="531" t="s">
        <v>2627</v>
      </c>
      <c r="C136" s="558" t="s">
        <v>23</v>
      </c>
      <c r="D136" s="583">
        <v>1</v>
      </c>
      <c r="E136" s="583"/>
      <c r="F136" s="584">
        <v>400</v>
      </c>
      <c r="G136" s="585">
        <f t="shared" si="6"/>
        <v>0</v>
      </c>
      <c r="H136" s="586">
        <f t="shared" si="7"/>
        <v>400</v>
      </c>
      <c r="I136" s="576" t="e">
        <f t="shared" si="5"/>
        <v>#REF!</v>
      </c>
      <c r="J136" s="178"/>
      <c r="K136" s="178"/>
      <c r="L136" s="178"/>
    </row>
    <row r="137" spans="1:12" s="270" customFormat="1">
      <c r="A137" s="570">
        <v>1.2</v>
      </c>
      <c r="B137" s="531" t="s">
        <v>2628</v>
      </c>
      <c r="C137" s="558" t="s">
        <v>23</v>
      </c>
      <c r="D137" s="583">
        <v>1</v>
      </c>
      <c r="E137" s="583"/>
      <c r="F137" s="584">
        <v>300</v>
      </c>
      <c r="G137" s="585">
        <f>+E137*D137</f>
        <v>0</v>
      </c>
      <c r="H137" s="586">
        <f>+F137*D137</f>
        <v>300</v>
      </c>
      <c r="I137" s="576" t="e">
        <f t="shared" si="5"/>
        <v>#REF!</v>
      </c>
      <c r="J137" s="178"/>
      <c r="K137" s="178"/>
      <c r="L137" s="178"/>
    </row>
    <row r="138" spans="1:12" s="270" customFormat="1">
      <c r="A138" s="570">
        <v>1.3</v>
      </c>
      <c r="B138" s="531" t="s">
        <v>2629</v>
      </c>
      <c r="C138" s="558" t="s">
        <v>23</v>
      </c>
      <c r="D138" s="583">
        <v>1</v>
      </c>
      <c r="E138" s="583"/>
      <c r="F138" s="584">
        <v>8000</v>
      </c>
      <c r="G138" s="585">
        <f t="shared" si="6"/>
        <v>0</v>
      </c>
      <c r="H138" s="586">
        <f t="shared" si="7"/>
        <v>8000</v>
      </c>
      <c r="I138" s="576" t="e">
        <f t="shared" si="5"/>
        <v>#REF!</v>
      </c>
      <c r="J138" s="178"/>
      <c r="K138" s="178"/>
      <c r="L138" s="178"/>
    </row>
    <row r="139" spans="1:12" s="270" customFormat="1">
      <c r="A139" s="570">
        <v>1.4</v>
      </c>
      <c r="B139" s="531" t="s">
        <v>2630</v>
      </c>
      <c r="C139" s="558" t="s">
        <v>23</v>
      </c>
      <c r="D139" s="583">
        <v>1</v>
      </c>
      <c r="E139" s="583"/>
      <c r="F139" s="584">
        <v>600</v>
      </c>
      <c r="G139" s="585">
        <f t="shared" si="6"/>
        <v>0</v>
      </c>
      <c r="H139" s="586">
        <f t="shared" si="7"/>
        <v>600</v>
      </c>
      <c r="I139" s="576" t="e">
        <f t="shared" si="5"/>
        <v>#REF!</v>
      </c>
      <c r="J139" s="178"/>
      <c r="K139" s="178"/>
      <c r="L139" s="178"/>
    </row>
    <row r="140" spans="1:12" s="270" customFormat="1">
      <c r="A140" s="570">
        <v>1.5</v>
      </c>
      <c r="B140" s="531" t="s">
        <v>2631</v>
      </c>
      <c r="C140" s="558" t="s">
        <v>23</v>
      </c>
      <c r="D140" s="583">
        <v>1</v>
      </c>
      <c r="E140" s="583"/>
      <c r="F140" s="584">
        <v>300</v>
      </c>
      <c r="G140" s="585">
        <f t="shared" si="6"/>
        <v>0</v>
      </c>
      <c r="H140" s="586">
        <f t="shared" si="7"/>
        <v>300</v>
      </c>
      <c r="I140" s="576" t="e">
        <f t="shared" si="5"/>
        <v>#REF!</v>
      </c>
      <c r="J140" s="178"/>
      <c r="K140" s="178"/>
      <c r="L140" s="178"/>
    </row>
    <row r="141" spans="1:12" s="270" customFormat="1">
      <c r="A141" s="570">
        <v>1.6</v>
      </c>
      <c r="B141" s="531" t="s">
        <v>2632</v>
      </c>
      <c r="C141" s="558" t="s">
        <v>23</v>
      </c>
      <c r="D141" s="583">
        <v>1</v>
      </c>
      <c r="E141" s="583"/>
      <c r="F141" s="584">
        <v>1100</v>
      </c>
      <c r="G141" s="585">
        <f t="shared" si="6"/>
        <v>0</v>
      </c>
      <c r="H141" s="586">
        <f t="shared" si="7"/>
        <v>1100</v>
      </c>
      <c r="I141" s="576" t="e">
        <f t="shared" si="5"/>
        <v>#REF!</v>
      </c>
      <c r="J141" s="178"/>
      <c r="K141" s="178"/>
      <c r="L141" s="178"/>
    </row>
    <row r="142" spans="1:12" s="270" customFormat="1">
      <c r="A142" s="570">
        <v>1.7</v>
      </c>
      <c r="B142" s="541" t="s">
        <v>2633</v>
      </c>
      <c r="C142" s="524"/>
      <c r="D142" s="569"/>
      <c r="E142" s="569"/>
      <c r="F142" s="569"/>
      <c r="G142" s="569"/>
      <c r="H142" s="527"/>
      <c r="I142" s="527">
        <f>SUM(H143:H145)</f>
        <v>298477.56999999995</v>
      </c>
      <c r="J142" s="178"/>
      <c r="K142" s="178"/>
      <c r="L142" s="178"/>
    </row>
    <row r="143" spans="1:12" s="270" customFormat="1">
      <c r="A143" s="570">
        <v>1.8</v>
      </c>
      <c r="B143" s="531" t="s">
        <v>2634</v>
      </c>
      <c r="C143" s="558" t="s">
        <v>30</v>
      </c>
      <c r="D143" s="583">
        <v>3</v>
      </c>
      <c r="E143" s="583"/>
      <c r="F143" s="584">
        <v>47563.34</v>
      </c>
      <c r="G143" s="585">
        <f>+E143*D143</f>
        <v>0</v>
      </c>
      <c r="H143" s="586">
        <f>+F143*D143</f>
        <v>142690.01999999999</v>
      </c>
      <c r="I143" s="576" t="e">
        <f t="shared" si="5"/>
        <v>#REF!</v>
      </c>
      <c r="J143" s="178"/>
      <c r="K143" s="178"/>
      <c r="L143" s="178"/>
    </row>
    <row r="144" spans="1:12" s="270" customFormat="1">
      <c r="A144" s="570">
        <v>1.9</v>
      </c>
      <c r="B144" s="531" t="s">
        <v>2635</v>
      </c>
      <c r="C144" s="558" t="s">
        <v>30</v>
      </c>
      <c r="D144" s="583">
        <v>3</v>
      </c>
      <c r="E144" s="583"/>
      <c r="F144" s="584">
        <v>46887.88</v>
      </c>
      <c r="G144" s="585">
        <f>+E144*D144</f>
        <v>0</v>
      </c>
      <c r="H144" s="586">
        <f>+F144*D144</f>
        <v>140663.63999999998</v>
      </c>
      <c r="I144" s="576" t="e">
        <f t="shared" ref="I144:I145" si="8">+G144+(H144*$I$8)</f>
        <v>#REF!</v>
      </c>
      <c r="J144" s="178"/>
      <c r="K144" s="178"/>
      <c r="L144" s="178"/>
    </row>
    <row r="145" spans="1:12" s="270" customFormat="1">
      <c r="A145" s="570">
        <v>1.1000000000000001</v>
      </c>
      <c r="B145" s="531" t="s">
        <v>2636</v>
      </c>
      <c r="C145" s="558" t="s">
        <v>30</v>
      </c>
      <c r="D145" s="583">
        <v>1</v>
      </c>
      <c r="E145" s="583"/>
      <c r="F145" s="584">
        <v>15123.91</v>
      </c>
      <c r="G145" s="585">
        <f>+E145*D145</f>
        <v>0</v>
      </c>
      <c r="H145" s="586">
        <f>+F145*D145</f>
        <v>15123.91</v>
      </c>
      <c r="I145" s="576" t="e">
        <f t="shared" si="8"/>
        <v>#REF!</v>
      </c>
      <c r="J145" s="178"/>
      <c r="K145" s="178"/>
      <c r="L145" s="178"/>
    </row>
    <row r="146" spans="1:12" s="270" customFormat="1">
      <c r="A146" s="570">
        <v>1.1100000000000001</v>
      </c>
      <c r="B146" s="541" t="s">
        <v>2637</v>
      </c>
      <c r="C146" s="524"/>
      <c r="D146" s="569"/>
      <c r="E146" s="569"/>
      <c r="F146" s="569"/>
      <c r="G146" s="569"/>
      <c r="H146" s="527"/>
      <c r="I146" s="527">
        <f>SUM(H147:H147)</f>
        <v>6750</v>
      </c>
      <c r="J146" s="178"/>
      <c r="K146" s="178"/>
      <c r="L146" s="178"/>
    </row>
    <row r="147" spans="1:12" s="270" customFormat="1">
      <c r="A147" s="570">
        <v>1.1200000000000001</v>
      </c>
      <c r="B147" s="531" t="s">
        <v>2637</v>
      </c>
      <c r="C147" s="558" t="s">
        <v>30</v>
      </c>
      <c r="D147" s="583">
        <v>1</v>
      </c>
      <c r="E147" s="583"/>
      <c r="F147" s="584">
        <v>6750</v>
      </c>
      <c r="G147" s="585">
        <f>+E147*D147</f>
        <v>0</v>
      </c>
      <c r="H147" s="586">
        <f>+F147*D147</f>
        <v>6750</v>
      </c>
      <c r="I147" s="576" t="e">
        <f t="shared" ref="I147" si="9">+G147+(H147*$I$8)</f>
        <v>#REF!</v>
      </c>
      <c r="J147" s="178"/>
      <c r="K147" s="178"/>
      <c r="L147" s="178"/>
    </row>
  </sheetData>
  <mergeCells count="1">
    <mergeCell ref="A2:I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E235E-3FC9-4E94-BBD0-C0A17EF8880B}">
  <sheetPr>
    <tabColor theme="9"/>
  </sheetPr>
  <dimension ref="A1:L60"/>
  <sheetViews>
    <sheetView showGridLines="0" workbookViewId="0">
      <pane xSplit="4" ySplit="10" topLeftCell="E44" activePane="bottomRight" state="frozen"/>
      <selection pane="topRight" activeCell="E1" sqref="E1"/>
      <selection pane="bottomLeft" activeCell="A11" sqref="A11"/>
      <selection pane="bottomRight" activeCell="I47" sqref="I47"/>
    </sheetView>
  </sheetViews>
  <sheetFormatPr defaultColWidth="11.42578125" defaultRowHeight="15"/>
  <cols>
    <col min="2" max="2" width="53.140625" bestFit="1" customWidth="1"/>
    <col min="3" max="3" width="5.7109375" style="268" customWidth="1"/>
    <col min="4" max="4" width="9.5703125" customWidth="1"/>
    <col min="5" max="5" width="13" bestFit="1" customWidth="1"/>
    <col min="9" max="9" width="11.7109375" bestFit="1" customWidth="1"/>
    <col min="10" max="10" width="12.85546875" bestFit="1" customWidth="1"/>
  </cols>
  <sheetData>
    <row r="1" spans="1:12" s="1" customFormat="1" ht="11.25">
      <c r="C1" s="2"/>
    </row>
    <row r="2" spans="1:12" s="1" customFormat="1" ht="15" customHeight="1">
      <c r="A2" s="593" t="s">
        <v>2463</v>
      </c>
      <c r="B2" s="593"/>
      <c r="C2" s="593"/>
      <c r="D2" s="593"/>
      <c r="E2" s="593"/>
      <c r="F2" s="593"/>
      <c r="G2" s="593"/>
      <c r="H2" s="593"/>
      <c r="I2" s="593"/>
    </row>
    <row r="3" spans="1:12" s="1" customFormat="1" ht="11.25">
      <c r="C3" s="2"/>
      <c r="F3" s="84"/>
      <c r="G3" s="84"/>
    </row>
    <row r="4" spans="1:12" s="1" customFormat="1" ht="12.75">
      <c r="A4" s="293" t="s">
        <v>3</v>
      </c>
      <c r="B4" s="291" t="e">
        <f>+#REF!</f>
        <v>#REF!</v>
      </c>
      <c r="C4" s="2"/>
      <c r="F4" s="84"/>
      <c r="G4" s="84"/>
      <c r="H4" s="98"/>
    </row>
    <row r="5" spans="1:12" s="1" customFormat="1" ht="12.75">
      <c r="A5" s="293" t="s">
        <v>4</v>
      </c>
      <c r="B5" s="291" t="str">
        <f>$A$2</f>
        <v>INSTALACIONES</v>
      </c>
      <c r="F5" s="84"/>
      <c r="G5" s="84"/>
      <c r="H5" s="98"/>
    </row>
    <row r="6" spans="1:12" s="1" customFormat="1" ht="12.75">
      <c r="A6" s="293" t="s">
        <v>5</v>
      </c>
      <c r="B6" s="291" t="e">
        <f>+#REF!</f>
        <v>#REF!</v>
      </c>
      <c r="F6" s="84"/>
      <c r="G6" s="84"/>
      <c r="H6" s="98"/>
      <c r="L6" s="21"/>
    </row>
    <row r="7" spans="1:12" s="1" customFormat="1" ht="12.75">
      <c r="A7" s="293" t="s">
        <v>6</v>
      </c>
      <c r="B7" s="291" t="e">
        <f>+#REF!</f>
        <v>#REF!</v>
      </c>
      <c r="F7" s="84"/>
      <c r="G7" s="84"/>
      <c r="H7" s="98"/>
    </row>
    <row r="8" spans="1:12" s="1" customFormat="1" ht="12.75">
      <c r="A8" s="294" t="s">
        <v>7</v>
      </c>
      <c r="B8" s="292" t="e">
        <f>+#REF!</f>
        <v>#REF!</v>
      </c>
      <c r="F8" s="84"/>
      <c r="G8" s="84"/>
      <c r="H8" s="167" t="s">
        <v>0</v>
      </c>
      <c r="I8" s="295" t="e">
        <f>+#REF!</f>
        <v>#REF!</v>
      </c>
    </row>
    <row r="9" spans="1:12" ht="15.75" thickBot="1">
      <c r="A9" s="85"/>
      <c r="B9" s="256"/>
      <c r="C9" s="2"/>
      <c r="D9" s="1"/>
      <c r="E9" s="252"/>
      <c r="F9" s="254"/>
      <c r="G9" s="252"/>
      <c r="H9" s="254"/>
      <c r="I9" s="255"/>
    </row>
    <row r="10" spans="1:12" ht="24" customHeight="1" thickTop="1">
      <c r="A10" s="257" t="s">
        <v>8</v>
      </c>
      <c r="B10" s="258" t="s">
        <v>9</v>
      </c>
      <c r="C10" s="259" t="s">
        <v>10</v>
      </c>
      <c r="D10" s="260" t="s">
        <v>11</v>
      </c>
      <c r="E10" s="261" t="s">
        <v>1896</v>
      </c>
      <c r="F10" s="263" t="s">
        <v>1897</v>
      </c>
      <c r="G10" s="261" t="s">
        <v>1898</v>
      </c>
      <c r="H10" s="263" t="s">
        <v>1899</v>
      </c>
      <c r="I10" s="264" t="s">
        <v>18</v>
      </c>
    </row>
    <row r="11" spans="1:12">
      <c r="A11" s="522" t="s">
        <v>1901</v>
      </c>
      <c r="B11" s="523" t="s">
        <v>2638</v>
      </c>
      <c r="C11" s="524"/>
      <c r="D11" s="525"/>
      <c r="E11" s="525"/>
      <c r="F11" s="527"/>
      <c r="G11" s="525"/>
      <c r="H11" s="527"/>
      <c r="I11" s="527">
        <f>SUM(H13:H20)</f>
        <v>38564</v>
      </c>
    </row>
    <row r="12" spans="1:12" ht="15.75" customHeight="1">
      <c r="A12" s="531"/>
      <c r="B12" s="587" t="s">
        <v>2639</v>
      </c>
      <c r="C12" s="558"/>
      <c r="D12" s="532"/>
      <c r="E12" s="588"/>
      <c r="F12" s="564"/>
      <c r="G12" s="533"/>
      <c r="H12" s="534"/>
      <c r="I12" s="533"/>
      <c r="J12" s="178"/>
    </row>
    <row r="13" spans="1:12" ht="27" customHeight="1">
      <c r="A13" s="531" t="s">
        <v>1905</v>
      </c>
      <c r="B13" s="559" t="s">
        <v>2640</v>
      </c>
      <c r="C13" s="558" t="s">
        <v>30</v>
      </c>
      <c r="D13" s="532">
        <v>530</v>
      </c>
      <c r="E13" s="588"/>
      <c r="F13" s="564">
        <v>35.799999999999997</v>
      </c>
      <c r="G13" s="533">
        <f>+E13*D13</f>
        <v>0</v>
      </c>
      <c r="H13" s="534">
        <f>+F13*D13</f>
        <v>18974</v>
      </c>
      <c r="I13" s="533" t="e">
        <f>+G13+(H13*$I$8)</f>
        <v>#REF!</v>
      </c>
      <c r="J13" s="178"/>
    </row>
    <row r="14" spans="1:12" ht="15.75" customHeight="1">
      <c r="A14" s="531" t="s">
        <v>1908</v>
      </c>
      <c r="B14" s="560" t="s">
        <v>2641</v>
      </c>
      <c r="C14" s="558" t="s">
        <v>30</v>
      </c>
      <c r="D14" s="532">
        <v>1</v>
      </c>
      <c r="E14" s="588"/>
      <c r="F14" s="564">
        <v>418</v>
      </c>
      <c r="G14" s="533">
        <f t="shared" ref="G14:G20" si="0">+E14*D14</f>
        <v>0</v>
      </c>
      <c r="H14" s="534">
        <f t="shared" ref="H14:H20" si="1">+F14*D14</f>
        <v>418</v>
      </c>
      <c r="I14" s="533" t="e">
        <f t="shared" ref="I14:I33" si="2">+G14+(H14*$I$8)</f>
        <v>#REF!</v>
      </c>
      <c r="J14" s="178"/>
    </row>
    <row r="15" spans="1:12" ht="15.75" customHeight="1">
      <c r="A15" s="531" t="s">
        <v>1910</v>
      </c>
      <c r="B15" s="560" t="s">
        <v>2642</v>
      </c>
      <c r="C15" s="558" t="s">
        <v>30</v>
      </c>
      <c r="D15" s="532">
        <v>3</v>
      </c>
      <c r="E15" s="588"/>
      <c r="F15" s="564">
        <v>210</v>
      </c>
      <c r="G15" s="533">
        <f t="shared" si="0"/>
        <v>0</v>
      </c>
      <c r="H15" s="534">
        <f t="shared" si="1"/>
        <v>630</v>
      </c>
      <c r="I15" s="533" t="e">
        <f t="shared" si="2"/>
        <v>#REF!</v>
      </c>
      <c r="J15" s="178"/>
    </row>
    <row r="16" spans="1:12" ht="15.75" customHeight="1">
      <c r="A16" s="531" t="s">
        <v>1912</v>
      </c>
      <c r="B16" s="560" t="s">
        <v>2643</v>
      </c>
      <c r="C16" s="558" t="s">
        <v>30</v>
      </c>
      <c r="D16" s="532">
        <v>1</v>
      </c>
      <c r="E16" s="588"/>
      <c r="F16" s="564">
        <v>1800</v>
      </c>
      <c r="G16" s="533">
        <f t="shared" si="0"/>
        <v>0</v>
      </c>
      <c r="H16" s="534">
        <f t="shared" si="1"/>
        <v>1800</v>
      </c>
      <c r="I16" s="533" t="e">
        <f t="shared" si="2"/>
        <v>#REF!</v>
      </c>
      <c r="J16" s="178"/>
    </row>
    <row r="17" spans="1:10" ht="15.75" customHeight="1">
      <c r="A17" s="531" t="s">
        <v>1914</v>
      </c>
      <c r="B17" s="531" t="s">
        <v>2644</v>
      </c>
      <c r="C17" s="558" t="s">
        <v>30</v>
      </c>
      <c r="D17" s="532">
        <v>152</v>
      </c>
      <c r="E17" s="588"/>
      <c r="F17" s="564">
        <v>21</v>
      </c>
      <c r="G17" s="533">
        <f t="shared" si="0"/>
        <v>0</v>
      </c>
      <c r="H17" s="534">
        <f t="shared" si="1"/>
        <v>3192</v>
      </c>
      <c r="I17" s="533" t="e">
        <f t="shared" si="2"/>
        <v>#REF!</v>
      </c>
      <c r="J17" s="178"/>
    </row>
    <row r="18" spans="1:10" ht="15.75" customHeight="1">
      <c r="A18" s="531" t="s">
        <v>1916</v>
      </c>
      <c r="B18" s="531" t="s">
        <v>2645</v>
      </c>
      <c r="C18" s="558" t="s">
        <v>30</v>
      </c>
      <c r="D18" s="532">
        <v>1</v>
      </c>
      <c r="E18" s="588"/>
      <c r="F18" s="564">
        <v>250</v>
      </c>
      <c r="G18" s="533">
        <f t="shared" si="0"/>
        <v>0</v>
      </c>
      <c r="H18" s="534">
        <f t="shared" si="1"/>
        <v>250</v>
      </c>
      <c r="I18" s="533" t="e">
        <f t="shared" si="2"/>
        <v>#REF!</v>
      </c>
      <c r="J18" s="178"/>
    </row>
    <row r="19" spans="1:10" ht="15.75" customHeight="1">
      <c r="A19" s="531" t="s">
        <v>1918</v>
      </c>
      <c r="B19" s="531" t="s">
        <v>2646</v>
      </c>
      <c r="C19" s="558" t="s">
        <v>30</v>
      </c>
      <c r="D19" s="532">
        <v>1</v>
      </c>
      <c r="E19" s="588"/>
      <c r="F19" s="564">
        <v>7000</v>
      </c>
      <c r="G19" s="533">
        <f t="shared" si="0"/>
        <v>0</v>
      </c>
      <c r="H19" s="534">
        <f t="shared" si="1"/>
        <v>7000</v>
      </c>
      <c r="I19" s="533" t="e">
        <f t="shared" si="2"/>
        <v>#REF!</v>
      </c>
      <c r="J19" s="178"/>
    </row>
    <row r="20" spans="1:10" ht="15.75" customHeight="1">
      <c r="A20" s="531" t="s">
        <v>1920</v>
      </c>
      <c r="B20" s="559" t="s">
        <v>2647</v>
      </c>
      <c r="C20" s="558" t="s">
        <v>23</v>
      </c>
      <c r="D20" s="532">
        <v>1</v>
      </c>
      <c r="E20" s="588"/>
      <c r="F20" s="564">
        <v>6300</v>
      </c>
      <c r="G20" s="533">
        <f t="shared" si="0"/>
        <v>0</v>
      </c>
      <c r="H20" s="534">
        <f t="shared" si="1"/>
        <v>6300</v>
      </c>
      <c r="I20" s="533" t="e">
        <f t="shared" si="2"/>
        <v>#REF!</v>
      </c>
      <c r="J20" s="178"/>
    </row>
    <row r="21" spans="1:10" ht="15.75" customHeight="1">
      <c r="A21" s="522" t="s">
        <v>2008</v>
      </c>
      <c r="B21" s="523" t="s">
        <v>2648</v>
      </c>
      <c r="C21" s="524"/>
      <c r="D21" s="525"/>
      <c r="E21" s="525"/>
      <c r="F21" s="527"/>
      <c r="G21" s="525"/>
      <c r="H21" s="527"/>
      <c r="I21" s="527">
        <f>SUM(H22:H46)</f>
        <v>133966.9</v>
      </c>
      <c r="J21" s="178"/>
    </row>
    <row r="22" spans="1:10" ht="15.75" customHeight="1">
      <c r="A22" s="528"/>
      <c r="B22" s="559" t="s">
        <v>2649</v>
      </c>
      <c r="C22" s="558"/>
      <c r="D22" s="583"/>
      <c r="E22" s="589"/>
      <c r="F22" s="590"/>
      <c r="G22" s="585"/>
      <c r="H22" s="586"/>
      <c r="I22" s="533" t="e">
        <f t="shared" si="2"/>
        <v>#REF!</v>
      </c>
      <c r="J22" s="178"/>
    </row>
    <row r="23" spans="1:10" ht="33.75">
      <c r="A23" s="528"/>
      <c r="B23" s="591" t="s">
        <v>2650</v>
      </c>
      <c r="C23" s="558" t="s">
        <v>10</v>
      </c>
      <c r="D23" s="583">
        <v>1</v>
      </c>
      <c r="E23" s="589"/>
      <c r="F23" s="590">
        <v>875</v>
      </c>
      <c r="G23" s="585">
        <f t="shared" ref="G23:G44" si="3">+E23*D23</f>
        <v>0</v>
      </c>
      <c r="H23" s="586">
        <f t="shared" ref="H23:H44" si="4">+F23*D23</f>
        <v>875</v>
      </c>
      <c r="I23" s="533" t="e">
        <f t="shared" si="2"/>
        <v>#REF!</v>
      </c>
      <c r="J23" s="178"/>
    </row>
    <row r="24" spans="1:10">
      <c r="A24" s="528"/>
      <c r="B24" s="560" t="s">
        <v>2651</v>
      </c>
      <c r="C24" s="558" t="s">
        <v>10</v>
      </c>
      <c r="D24" s="583">
        <v>2</v>
      </c>
      <c r="E24" s="589"/>
      <c r="F24" s="590">
        <v>996.2</v>
      </c>
      <c r="G24" s="585">
        <f t="shared" si="3"/>
        <v>0</v>
      </c>
      <c r="H24" s="586">
        <f t="shared" si="4"/>
        <v>1992.4</v>
      </c>
      <c r="I24" s="533" t="e">
        <f t="shared" si="2"/>
        <v>#REF!</v>
      </c>
      <c r="J24" s="178"/>
    </row>
    <row r="25" spans="1:10">
      <c r="A25" s="528"/>
      <c r="B25" s="560" t="s">
        <v>2652</v>
      </c>
      <c r="C25" s="558" t="s">
        <v>10</v>
      </c>
      <c r="D25" s="583">
        <v>2</v>
      </c>
      <c r="E25" s="589"/>
      <c r="F25" s="590">
        <v>85</v>
      </c>
      <c r="G25" s="585">
        <f t="shared" si="3"/>
        <v>0</v>
      </c>
      <c r="H25" s="586">
        <f t="shared" si="4"/>
        <v>170</v>
      </c>
      <c r="I25" s="533" t="e">
        <f t="shared" si="2"/>
        <v>#REF!</v>
      </c>
      <c r="J25" s="178"/>
    </row>
    <row r="26" spans="1:10">
      <c r="A26" s="528"/>
      <c r="B26" s="591" t="s">
        <v>2653</v>
      </c>
      <c r="C26" s="558"/>
      <c r="D26" s="583"/>
      <c r="E26" s="589"/>
      <c r="F26" s="590"/>
      <c r="G26" s="585">
        <f t="shared" si="3"/>
        <v>0</v>
      </c>
      <c r="H26" s="586">
        <f t="shared" si="4"/>
        <v>0</v>
      </c>
      <c r="I26" s="533" t="e">
        <f t="shared" si="2"/>
        <v>#REF!</v>
      </c>
      <c r="J26" s="178"/>
    </row>
    <row r="27" spans="1:10" ht="33.75">
      <c r="A27" s="528"/>
      <c r="B27" s="591" t="s">
        <v>2654</v>
      </c>
      <c r="C27" s="558" t="s">
        <v>10</v>
      </c>
      <c r="D27" s="583">
        <v>1253</v>
      </c>
      <c r="E27" s="589"/>
      <c r="F27" s="590">
        <v>18.5</v>
      </c>
      <c r="G27" s="585">
        <f t="shared" si="3"/>
        <v>0</v>
      </c>
      <c r="H27" s="586">
        <f t="shared" si="4"/>
        <v>23180.5</v>
      </c>
      <c r="I27" s="533" t="e">
        <f t="shared" si="2"/>
        <v>#REF!</v>
      </c>
      <c r="J27" s="178"/>
    </row>
    <row r="28" spans="1:10" ht="33.75">
      <c r="A28" s="528"/>
      <c r="B28" s="591" t="s">
        <v>2655</v>
      </c>
      <c r="C28" s="544" t="s">
        <v>10</v>
      </c>
      <c r="D28" s="583">
        <v>534</v>
      </c>
      <c r="E28" s="589"/>
      <c r="F28" s="590">
        <v>12.5</v>
      </c>
      <c r="G28" s="585">
        <f t="shared" si="3"/>
        <v>0</v>
      </c>
      <c r="H28" s="586">
        <f t="shared" si="4"/>
        <v>6675</v>
      </c>
      <c r="I28" s="533" t="e">
        <f t="shared" si="2"/>
        <v>#REF!</v>
      </c>
      <c r="J28" s="178"/>
    </row>
    <row r="29" spans="1:10" ht="33.75">
      <c r="A29" s="528"/>
      <c r="B29" s="591" t="s">
        <v>2656</v>
      </c>
      <c r="C29" s="558" t="s">
        <v>10</v>
      </c>
      <c r="D29" s="583">
        <v>1</v>
      </c>
      <c r="E29" s="589"/>
      <c r="F29" s="590">
        <v>23.5</v>
      </c>
      <c r="G29" s="585">
        <f t="shared" si="3"/>
        <v>0</v>
      </c>
      <c r="H29" s="586">
        <f t="shared" si="4"/>
        <v>23.5</v>
      </c>
      <c r="I29" s="533" t="e">
        <f t="shared" si="2"/>
        <v>#REF!</v>
      </c>
      <c r="J29" s="178"/>
    </row>
    <row r="30" spans="1:10" ht="33.75">
      <c r="A30" s="528"/>
      <c r="B30" s="591" t="s">
        <v>2657</v>
      </c>
      <c r="C30" s="558" t="s">
        <v>10</v>
      </c>
      <c r="D30" s="583">
        <v>5</v>
      </c>
      <c r="E30" s="589"/>
      <c r="F30" s="590">
        <v>145</v>
      </c>
      <c r="G30" s="585">
        <f t="shared" si="3"/>
        <v>0</v>
      </c>
      <c r="H30" s="586">
        <f t="shared" si="4"/>
        <v>725</v>
      </c>
      <c r="I30" s="533" t="e">
        <f t="shared" si="2"/>
        <v>#REF!</v>
      </c>
      <c r="J30" s="178"/>
    </row>
    <row r="31" spans="1:10" ht="33.75">
      <c r="A31" s="528"/>
      <c r="B31" s="591" t="s">
        <v>2658</v>
      </c>
      <c r="C31" s="544" t="s">
        <v>10</v>
      </c>
      <c r="D31" s="583">
        <v>192</v>
      </c>
      <c r="E31" s="589"/>
      <c r="F31" s="590">
        <v>25.5</v>
      </c>
      <c r="G31" s="585">
        <f t="shared" si="3"/>
        <v>0</v>
      </c>
      <c r="H31" s="586">
        <f t="shared" si="4"/>
        <v>4896</v>
      </c>
      <c r="I31" s="533" t="e">
        <f t="shared" si="2"/>
        <v>#REF!</v>
      </c>
      <c r="J31" s="178"/>
    </row>
    <row r="32" spans="1:10">
      <c r="A32" s="528"/>
      <c r="B32" s="591" t="s">
        <v>2659</v>
      </c>
      <c r="C32" s="558" t="s">
        <v>10</v>
      </c>
      <c r="D32" s="583">
        <v>1</v>
      </c>
      <c r="E32" s="589"/>
      <c r="F32" s="590">
        <v>130</v>
      </c>
      <c r="G32" s="585">
        <f t="shared" si="3"/>
        <v>0</v>
      </c>
      <c r="H32" s="586">
        <f t="shared" si="4"/>
        <v>130</v>
      </c>
      <c r="I32" s="533" t="e">
        <f t="shared" si="2"/>
        <v>#REF!</v>
      </c>
      <c r="J32" s="178"/>
    </row>
    <row r="33" spans="1:10">
      <c r="A33" s="528"/>
      <c r="B33" s="561" t="s">
        <v>2660</v>
      </c>
      <c r="C33" s="558"/>
      <c r="D33" s="583"/>
      <c r="E33" s="589"/>
      <c r="F33" s="590"/>
      <c r="G33" s="585">
        <f t="shared" si="3"/>
        <v>0</v>
      </c>
      <c r="H33" s="586">
        <f t="shared" si="4"/>
        <v>0</v>
      </c>
      <c r="I33" s="533" t="e">
        <f t="shared" si="2"/>
        <v>#REF!</v>
      </c>
      <c r="J33" s="178"/>
    </row>
    <row r="34" spans="1:10" ht="33.75">
      <c r="A34" s="528"/>
      <c r="B34" s="591" t="s">
        <v>2661</v>
      </c>
      <c r="C34" s="558" t="s">
        <v>10</v>
      </c>
      <c r="D34" s="583">
        <v>619</v>
      </c>
      <c r="E34" s="589"/>
      <c r="F34" s="590">
        <v>32.5</v>
      </c>
      <c r="G34" s="585">
        <f t="shared" si="3"/>
        <v>0</v>
      </c>
      <c r="H34" s="586">
        <f t="shared" si="4"/>
        <v>20117.5</v>
      </c>
      <c r="I34" s="533" t="e">
        <f t="shared" ref="I34:I46" si="5">+G34+(H34*$I$8)</f>
        <v>#REF!</v>
      </c>
      <c r="J34" s="178"/>
    </row>
    <row r="35" spans="1:10" ht="33.75">
      <c r="A35" s="528"/>
      <c r="B35" s="591" t="s">
        <v>2662</v>
      </c>
      <c r="C35" s="558" t="s">
        <v>10</v>
      </c>
      <c r="D35" s="583">
        <v>4</v>
      </c>
      <c r="E35" s="589"/>
      <c r="F35" s="590">
        <v>495</v>
      </c>
      <c r="G35" s="585">
        <f t="shared" si="3"/>
        <v>0</v>
      </c>
      <c r="H35" s="586">
        <f t="shared" si="4"/>
        <v>1980</v>
      </c>
      <c r="I35" s="533" t="e">
        <f t="shared" si="5"/>
        <v>#REF!</v>
      </c>
      <c r="J35" s="178"/>
    </row>
    <row r="36" spans="1:10">
      <c r="A36" s="528"/>
      <c r="B36" s="591" t="s">
        <v>2663</v>
      </c>
      <c r="C36" s="558"/>
      <c r="D36" s="583"/>
      <c r="E36" s="589"/>
      <c r="F36" s="590"/>
      <c r="G36" s="585">
        <f t="shared" si="3"/>
        <v>0</v>
      </c>
      <c r="H36" s="586">
        <f t="shared" si="4"/>
        <v>0</v>
      </c>
      <c r="I36" s="533" t="e">
        <f t="shared" si="5"/>
        <v>#REF!</v>
      </c>
      <c r="J36" s="178"/>
    </row>
    <row r="37" spans="1:10" ht="56.25">
      <c r="A37" s="528"/>
      <c r="B37" s="591" t="s">
        <v>2664</v>
      </c>
      <c r="C37" s="558" t="s">
        <v>10</v>
      </c>
      <c r="D37" s="583">
        <v>580</v>
      </c>
      <c r="E37" s="589"/>
      <c r="F37" s="590">
        <v>31.5</v>
      </c>
      <c r="G37" s="585">
        <f t="shared" si="3"/>
        <v>0</v>
      </c>
      <c r="H37" s="586">
        <f t="shared" si="4"/>
        <v>18270</v>
      </c>
      <c r="I37" s="533" t="e">
        <f t="shared" si="5"/>
        <v>#REF!</v>
      </c>
      <c r="J37" s="178"/>
    </row>
    <row r="38" spans="1:10" ht="45">
      <c r="A38" s="528"/>
      <c r="B38" s="591" t="s">
        <v>2665</v>
      </c>
      <c r="C38" s="558" t="s">
        <v>10</v>
      </c>
      <c r="D38" s="583">
        <v>9</v>
      </c>
      <c r="E38" s="589"/>
      <c r="F38" s="590">
        <v>31.5</v>
      </c>
      <c r="G38" s="585">
        <f t="shared" si="3"/>
        <v>0</v>
      </c>
      <c r="H38" s="586">
        <f t="shared" si="4"/>
        <v>283.5</v>
      </c>
      <c r="I38" s="533" t="e">
        <f t="shared" si="5"/>
        <v>#REF!</v>
      </c>
      <c r="J38" s="178"/>
    </row>
    <row r="39" spans="1:10" ht="56.25">
      <c r="A39" s="528"/>
      <c r="B39" s="591" t="s">
        <v>2666</v>
      </c>
      <c r="C39" s="558" t="s">
        <v>10</v>
      </c>
      <c r="D39" s="583">
        <v>65</v>
      </c>
      <c r="E39" s="589"/>
      <c r="F39" s="590">
        <v>54</v>
      </c>
      <c r="G39" s="585">
        <f t="shared" si="3"/>
        <v>0</v>
      </c>
      <c r="H39" s="586">
        <f t="shared" si="4"/>
        <v>3510</v>
      </c>
      <c r="I39" s="533" t="e">
        <f t="shared" si="5"/>
        <v>#REF!</v>
      </c>
      <c r="J39" s="178"/>
    </row>
    <row r="40" spans="1:10" ht="56.25">
      <c r="A40" s="528"/>
      <c r="B40" s="591" t="s">
        <v>2667</v>
      </c>
      <c r="C40" s="558" t="s">
        <v>10</v>
      </c>
      <c r="D40" s="583">
        <v>3</v>
      </c>
      <c r="E40" s="589"/>
      <c r="F40" s="590">
        <v>41.5</v>
      </c>
      <c r="G40" s="585">
        <f t="shared" si="3"/>
        <v>0</v>
      </c>
      <c r="H40" s="586">
        <f t="shared" si="4"/>
        <v>124.5</v>
      </c>
      <c r="I40" s="533" t="e">
        <f t="shared" si="5"/>
        <v>#REF!</v>
      </c>
      <c r="J40" s="178"/>
    </row>
    <row r="41" spans="1:10" ht="45">
      <c r="A41" s="528"/>
      <c r="B41" s="591" t="s">
        <v>2668</v>
      </c>
      <c r="C41" s="558" t="s">
        <v>10</v>
      </c>
      <c r="D41" s="583">
        <v>6</v>
      </c>
      <c r="E41" s="589"/>
      <c r="F41" s="590">
        <v>41.5</v>
      </c>
      <c r="G41" s="585">
        <f t="shared" si="3"/>
        <v>0</v>
      </c>
      <c r="H41" s="586">
        <f t="shared" si="4"/>
        <v>249</v>
      </c>
      <c r="I41" s="533" t="e">
        <f t="shared" si="5"/>
        <v>#REF!</v>
      </c>
      <c r="J41" s="178"/>
    </row>
    <row r="42" spans="1:10" ht="45">
      <c r="A42" s="528"/>
      <c r="B42" s="591" t="s">
        <v>2669</v>
      </c>
      <c r="C42" s="558" t="s">
        <v>10</v>
      </c>
      <c r="D42" s="583">
        <v>6</v>
      </c>
      <c r="E42" s="589"/>
      <c r="F42" s="590">
        <v>41.5</v>
      </c>
      <c r="G42" s="585">
        <f t="shared" si="3"/>
        <v>0</v>
      </c>
      <c r="H42" s="586">
        <f t="shared" si="4"/>
        <v>249</v>
      </c>
      <c r="I42" s="533" t="e">
        <f t="shared" si="5"/>
        <v>#REF!</v>
      </c>
      <c r="J42" s="178"/>
    </row>
    <row r="43" spans="1:10" ht="56.25">
      <c r="A43" s="528"/>
      <c r="B43" s="591" t="s">
        <v>2670</v>
      </c>
      <c r="C43" s="558" t="s">
        <v>10</v>
      </c>
      <c r="D43" s="583">
        <v>48</v>
      </c>
      <c r="E43" s="589"/>
      <c r="F43" s="590">
        <v>40.75</v>
      </c>
      <c r="G43" s="585">
        <f t="shared" si="3"/>
        <v>0</v>
      </c>
      <c r="H43" s="586">
        <f t="shared" si="4"/>
        <v>1956</v>
      </c>
      <c r="I43" s="533" t="e">
        <f t="shared" si="5"/>
        <v>#REF!</v>
      </c>
      <c r="J43" s="178"/>
    </row>
    <row r="44" spans="1:10" ht="33.75">
      <c r="A44" s="528"/>
      <c r="B44" s="591" t="s">
        <v>2671</v>
      </c>
      <c r="C44" s="558" t="s">
        <v>10</v>
      </c>
      <c r="D44" s="583">
        <v>1</v>
      </c>
      <c r="E44" s="589"/>
      <c r="F44" s="590">
        <v>31.45</v>
      </c>
      <c r="G44" s="585">
        <f t="shared" si="3"/>
        <v>0</v>
      </c>
      <c r="H44" s="586">
        <f t="shared" si="4"/>
        <v>31.45</v>
      </c>
      <c r="I44" s="533" t="e">
        <f t="shared" si="5"/>
        <v>#REF!</v>
      </c>
      <c r="J44" s="178"/>
    </row>
    <row r="45" spans="1:10">
      <c r="A45" s="528"/>
      <c r="B45" s="591" t="s">
        <v>2544</v>
      </c>
      <c r="C45" s="558"/>
      <c r="D45" s="583"/>
      <c r="E45" s="589"/>
      <c r="F45" s="590"/>
      <c r="G45" s="585"/>
      <c r="H45" s="586"/>
      <c r="I45" s="533" t="e">
        <f t="shared" si="5"/>
        <v>#REF!</v>
      </c>
      <c r="J45" s="178"/>
    </row>
    <row r="46" spans="1:10">
      <c r="A46" s="528"/>
      <c r="B46" s="591" t="s">
        <v>2672</v>
      </c>
      <c r="C46" s="558" t="s">
        <v>2673</v>
      </c>
      <c r="D46" s="583">
        <v>1</v>
      </c>
      <c r="E46" s="589"/>
      <c r="F46" s="590">
        <v>48528.55</v>
      </c>
      <c r="G46" s="585">
        <f t="shared" ref="G46" si="6">+E46*D46</f>
        <v>0</v>
      </c>
      <c r="H46" s="586">
        <f t="shared" ref="H46" si="7">+F46*D46</f>
        <v>48528.55</v>
      </c>
      <c r="I46" s="533" t="e">
        <f t="shared" si="5"/>
        <v>#REF!</v>
      </c>
      <c r="J46" s="178"/>
    </row>
    <row r="47" spans="1:10">
      <c r="A47" s="522" t="s">
        <v>2151</v>
      </c>
      <c r="B47" s="523" t="s">
        <v>2674</v>
      </c>
      <c r="C47" s="524"/>
      <c r="D47" s="525"/>
      <c r="E47" s="525"/>
      <c r="F47" s="527"/>
      <c r="G47" s="525"/>
      <c r="H47" s="527"/>
      <c r="I47" s="525">
        <f>SUM(G48)</f>
        <v>675556.72</v>
      </c>
      <c r="J47" s="178"/>
    </row>
    <row r="48" spans="1:10" ht="33.75">
      <c r="A48" s="531" t="s">
        <v>1914</v>
      </c>
      <c r="B48" s="591" t="s">
        <v>2675</v>
      </c>
      <c r="C48" s="558" t="s">
        <v>23</v>
      </c>
      <c r="D48" s="583">
        <v>1</v>
      </c>
      <c r="E48" s="592">
        <v>675556.72</v>
      </c>
      <c r="F48" s="590"/>
      <c r="G48" s="585">
        <f>+E48*D48</f>
        <v>675556.72</v>
      </c>
      <c r="H48" s="586">
        <f>+F48*D48</f>
        <v>0</v>
      </c>
      <c r="I48" s="533" t="e">
        <f t="shared" ref="I48" si="8">+G48+(H48*$I$8)</f>
        <v>#REF!</v>
      </c>
      <c r="J48" s="178"/>
    </row>
    <row r="49" spans="1:10">
      <c r="A49" s="522" t="s">
        <v>2151</v>
      </c>
      <c r="B49" s="523" t="s">
        <v>2676</v>
      </c>
      <c r="C49" s="524"/>
      <c r="D49" s="525"/>
      <c r="E49" s="525"/>
      <c r="F49" s="527"/>
      <c r="G49" s="525"/>
      <c r="H49" s="527"/>
      <c r="I49" s="525" t="e">
        <f>SUM(I50:I57)</f>
        <v>#REF!</v>
      </c>
      <c r="J49" s="178"/>
    </row>
    <row r="50" spans="1:10">
      <c r="A50" s="531" t="s">
        <v>2153</v>
      </c>
      <c r="B50" s="591" t="s">
        <v>2677</v>
      </c>
      <c r="C50" s="558" t="s">
        <v>23</v>
      </c>
      <c r="D50" s="583">
        <v>1</v>
      </c>
      <c r="E50" s="592">
        <v>3939.41</v>
      </c>
      <c r="F50" s="590"/>
      <c r="G50" s="585">
        <f>+E50*D50</f>
        <v>3939.41</v>
      </c>
      <c r="H50" s="586">
        <f>+F50*D50</f>
        <v>0</v>
      </c>
      <c r="I50" s="533" t="e">
        <f t="shared" ref="I50:I57" si="9">+G50+(H50*$I$8)</f>
        <v>#REF!</v>
      </c>
      <c r="J50" s="178"/>
    </row>
    <row r="51" spans="1:10">
      <c r="A51" s="531" t="s">
        <v>2155</v>
      </c>
      <c r="B51" s="591" t="s">
        <v>2678</v>
      </c>
      <c r="C51" s="558" t="s">
        <v>23</v>
      </c>
      <c r="D51" s="583">
        <v>1</v>
      </c>
      <c r="E51" s="592">
        <v>3310.5</v>
      </c>
      <c r="F51" s="590"/>
      <c r="G51" s="585">
        <f t="shared" ref="G51:G57" si="10">+E51*D51</f>
        <v>3310.5</v>
      </c>
      <c r="H51" s="586">
        <f t="shared" ref="H51:H57" si="11">+F51*D51</f>
        <v>0</v>
      </c>
      <c r="I51" s="533" t="e">
        <f t="shared" si="9"/>
        <v>#REF!</v>
      </c>
      <c r="J51" s="178"/>
    </row>
    <row r="52" spans="1:10">
      <c r="A52" s="531" t="s">
        <v>2157</v>
      </c>
      <c r="B52" s="591" t="s">
        <v>2679</v>
      </c>
      <c r="C52" s="558" t="s">
        <v>23</v>
      </c>
      <c r="D52" s="583">
        <v>1</v>
      </c>
      <c r="E52" s="592">
        <v>2752.98</v>
      </c>
      <c r="F52" s="590"/>
      <c r="G52" s="585">
        <f t="shared" si="10"/>
        <v>2752.98</v>
      </c>
      <c r="H52" s="586">
        <f t="shared" si="11"/>
        <v>0</v>
      </c>
      <c r="I52" s="533" t="e">
        <f t="shared" si="9"/>
        <v>#REF!</v>
      </c>
      <c r="J52" s="178"/>
    </row>
    <row r="53" spans="1:10">
      <c r="A53" s="531" t="s">
        <v>2159</v>
      </c>
      <c r="B53" s="591" t="s">
        <v>2680</v>
      </c>
      <c r="C53" s="558" t="s">
        <v>23</v>
      </c>
      <c r="D53" s="583">
        <v>1</v>
      </c>
      <c r="E53" s="592">
        <v>4306.74</v>
      </c>
      <c r="F53" s="590"/>
      <c r="G53" s="585">
        <f t="shared" si="10"/>
        <v>4306.74</v>
      </c>
      <c r="H53" s="586">
        <f t="shared" si="11"/>
        <v>0</v>
      </c>
      <c r="I53" s="533" t="e">
        <f t="shared" si="9"/>
        <v>#REF!</v>
      </c>
      <c r="J53" s="178"/>
    </row>
    <row r="54" spans="1:10">
      <c r="A54" s="531" t="s">
        <v>2161</v>
      </c>
      <c r="B54" s="591" t="s">
        <v>2681</v>
      </c>
      <c r="C54" s="558" t="s">
        <v>23</v>
      </c>
      <c r="D54" s="583">
        <v>1</v>
      </c>
      <c r="E54" s="592">
        <v>32423.32</v>
      </c>
      <c r="F54" s="590"/>
      <c r="G54" s="585">
        <f t="shared" si="10"/>
        <v>32423.32</v>
      </c>
      <c r="H54" s="586">
        <f t="shared" si="11"/>
        <v>0</v>
      </c>
      <c r="I54" s="533" t="e">
        <f t="shared" si="9"/>
        <v>#REF!</v>
      </c>
      <c r="J54" s="178"/>
    </row>
    <row r="55" spans="1:10">
      <c r="A55" s="531" t="s">
        <v>2163</v>
      </c>
      <c r="B55" s="591" t="s">
        <v>2682</v>
      </c>
      <c r="C55" s="558" t="s">
        <v>23</v>
      </c>
      <c r="D55" s="583">
        <v>1</v>
      </c>
      <c r="E55" s="592">
        <v>2972.98</v>
      </c>
      <c r="F55" s="590"/>
      <c r="G55" s="585">
        <f t="shared" si="10"/>
        <v>2972.98</v>
      </c>
      <c r="H55" s="586">
        <f t="shared" si="11"/>
        <v>0</v>
      </c>
      <c r="I55" s="533" t="e">
        <f t="shared" si="9"/>
        <v>#REF!</v>
      </c>
      <c r="J55" s="178"/>
    </row>
    <row r="56" spans="1:10">
      <c r="A56" s="531" t="s">
        <v>2165</v>
      </c>
      <c r="B56" s="591" t="s">
        <v>2683</v>
      </c>
      <c r="C56" s="558" t="s">
        <v>23</v>
      </c>
      <c r="D56" s="583">
        <v>1</v>
      </c>
      <c r="E56" s="592">
        <v>19440</v>
      </c>
      <c r="F56" s="590"/>
      <c r="G56" s="585">
        <f t="shared" si="10"/>
        <v>19440</v>
      </c>
      <c r="H56" s="586">
        <f t="shared" si="11"/>
        <v>0</v>
      </c>
      <c r="I56" s="533" t="e">
        <f t="shared" si="9"/>
        <v>#REF!</v>
      </c>
      <c r="J56" s="178"/>
    </row>
    <row r="57" spans="1:10">
      <c r="A57" s="531" t="s">
        <v>2167</v>
      </c>
      <c r="B57" s="591" t="s">
        <v>2684</v>
      </c>
      <c r="C57" s="558" t="s">
        <v>23</v>
      </c>
      <c r="D57" s="583">
        <v>1</v>
      </c>
      <c r="E57" s="592">
        <v>12600</v>
      </c>
      <c r="F57" s="590"/>
      <c r="G57" s="585">
        <f t="shared" si="10"/>
        <v>12600</v>
      </c>
      <c r="H57" s="586">
        <f t="shared" si="11"/>
        <v>0</v>
      </c>
      <c r="I57" s="533" t="e">
        <f t="shared" si="9"/>
        <v>#REF!</v>
      </c>
      <c r="J57" s="178"/>
    </row>
    <row r="58" spans="1:10">
      <c r="A58" s="522" t="s">
        <v>2151</v>
      </c>
      <c r="B58" s="523" t="s">
        <v>2685</v>
      </c>
      <c r="C58" s="524"/>
      <c r="D58" s="525"/>
      <c r="E58" s="525"/>
      <c r="F58" s="527"/>
      <c r="G58" s="525"/>
      <c r="H58" s="527"/>
      <c r="I58" s="525">
        <f>SUM(G59)</f>
        <v>37500</v>
      </c>
      <c r="J58" s="178"/>
    </row>
    <row r="59" spans="1:10">
      <c r="A59" s="531" t="s">
        <v>1914</v>
      </c>
      <c r="B59" s="591" t="s">
        <v>2686</v>
      </c>
      <c r="C59" s="558" t="s">
        <v>23</v>
      </c>
      <c r="D59" s="583">
        <v>1</v>
      </c>
      <c r="E59" s="592"/>
      <c r="F59" s="590"/>
      <c r="G59" s="585">
        <v>37500</v>
      </c>
      <c r="H59" s="586">
        <f>+F59*D59</f>
        <v>0</v>
      </c>
      <c r="I59" s="533" t="e">
        <f t="shared" ref="I59:I60" si="12">+G59+(H59*$I$8)</f>
        <v>#REF!</v>
      </c>
      <c r="J59" s="178"/>
    </row>
    <row r="60" spans="1:10">
      <c r="A60" s="531" t="s">
        <v>1914</v>
      </c>
      <c r="B60" s="531" t="s">
        <v>2687</v>
      </c>
      <c r="C60" s="558" t="s">
        <v>23</v>
      </c>
      <c r="D60" s="532"/>
      <c r="E60" s="588"/>
      <c r="F60" s="564"/>
      <c r="G60" s="533">
        <f>+E60*D60</f>
        <v>0</v>
      </c>
      <c r="H60" s="534">
        <f>+F60*D60</f>
        <v>0</v>
      </c>
      <c r="I60" s="533" t="e">
        <f t="shared" si="12"/>
        <v>#REF!</v>
      </c>
      <c r="J60" s="178"/>
    </row>
  </sheetData>
  <mergeCells count="1">
    <mergeCell ref="A2:I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699BEBB879D884D9DFA0D0937C70FD4" ma:contentTypeVersion="11" ma:contentTypeDescription="Crear nuevo documento." ma:contentTypeScope="" ma:versionID="a2d2c8dadfb7a8566f67c56dfe5c45d4">
  <xsd:schema xmlns:xsd="http://www.w3.org/2001/XMLSchema" xmlns:xs="http://www.w3.org/2001/XMLSchema" xmlns:p="http://schemas.microsoft.com/office/2006/metadata/properties" xmlns:ns2="b6f2ea37-cdcb-4a77-ad20-d949f6ed032a" xmlns:ns3="710e6057-d0a8-4fe5-9f4d-8ad561913db9" targetNamespace="http://schemas.microsoft.com/office/2006/metadata/properties" ma:root="true" ma:fieldsID="3b3173412fd5e8824e1a75003f86c524" ns2:_="" ns3:_="">
    <xsd:import namespace="b6f2ea37-cdcb-4a77-ad20-d949f6ed032a"/>
    <xsd:import namespace="710e6057-d0a8-4fe5-9f4d-8ad561913d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2ea37-cdcb-4a77-ad20-d949f6ed03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d3bafeb-26fa-401c-ad88-3981bbe5e61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10e6057-d0a8-4fe5-9f4d-8ad561913db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810db0b-eb25-4d6b-a6ec-db024af71362}" ma:internalName="TaxCatchAll" ma:showField="CatchAllData" ma:web="710e6057-d0a8-4fe5-9f4d-8ad561913d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f2ea37-cdcb-4a77-ad20-d949f6ed032a">
      <Terms xmlns="http://schemas.microsoft.com/office/infopath/2007/PartnerControls"/>
    </lcf76f155ced4ddcb4097134ff3c332f>
    <TaxCatchAll xmlns="710e6057-d0a8-4fe5-9f4d-8ad561913db9" xsi:nil="true"/>
  </documentManagement>
</p:properties>
</file>

<file path=customXml/itemProps1.xml><?xml version="1.0" encoding="utf-8"?>
<ds:datastoreItem xmlns:ds="http://schemas.openxmlformats.org/officeDocument/2006/customXml" ds:itemID="{16A37BA3-2E0D-4D03-B0E7-9E48852284C3}">
  <ds:schemaRefs>
    <ds:schemaRef ds:uri="http://schemas.microsoft.com/sharepoint/v3/contenttype/forms"/>
  </ds:schemaRefs>
</ds:datastoreItem>
</file>

<file path=customXml/itemProps2.xml><?xml version="1.0" encoding="utf-8"?>
<ds:datastoreItem xmlns:ds="http://schemas.openxmlformats.org/officeDocument/2006/customXml" ds:itemID="{1D7075DB-2FD0-4728-99C1-4B372F6232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2ea37-cdcb-4a77-ad20-d949f6ed032a"/>
    <ds:schemaRef ds:uri="710e6057-d0a8-4fe5-9f4d-8ad561913d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FB0889-C9A7-479F-99A2-185AA8A5EC0E}">
  <ds:schemaRefs>
    <ds:schemaRef ds:uri="http://schemas.microsoft.com/office/2006/documentManagement/types"/>
    <ds:schemaRef ds:uri="http://purl.org/dc/dcmitype/"/>
    <ds:schemaRef ds:uri="http://purl.org/dc/terms/"/>
    <ds:schemaRef ds:uri="http://schemas.openxmlformats.org/package/2006/metadata/core-properties"/>
    <ds:schemaRef ds:uri="b6f2ea37-cdcb-4a77-ad20-d949f6ed032a"/>
    <ds:schemaRef ds:uri="http://purl.org/dc/elements/1.1/"/>
    <ds:schemaRef ds:uri="710e6057-d0a8-4fe5-9f4d-8ad561913db9"/>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OP</vt:lpstr>
      <vt:lpstr>SEG</vt:lpstr>
      <vt:lpstr>GG</vt:lpstr>
      <vt:lpstr>EST SOTANO</vt:lpstr>
      <vt:lpstr>EST TORRE</vt:lpstr>
      <vt:lpstr>OBRA CIVIL ASCENSOR</vt:lpstr>
      <vt:lpstr>ARQ SOT</vt:lpstr>
      <vt:lpstr>ARQ TORRE</vt:lpstr>
      <vt:lpstr>IIEE</vt:lpstr>
      <vt:lpstr>IISS</vt:lpstr>
      <vt:lpstr>CTO BOMBAS-ACI</vt:lpstr>
      <vt:lpstr>IIMM</vt:lpstr>
      <vt:lpstr>INSTALACIONES</vt:lpstr>
      <vt:lpstr>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César Santivañez Jauregui</dc:creator>
  <cp:keywords/>
  <dc:description/>
  <cp:lastModifiedBy>Edwid Pinto</cp:lastModifiedBy>
  <cp:revision/>
  <dcterms:created xsi:type="dcterms:W3CDTF">2023-01-23T15:46:33Z</dcterms:created>
  <dcterms:modified xsi:type="dcterms:W3CDTF">2026-10-04T22:41:57Z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0x0101002699BEBB879D884D9DFA0D0937C70FD4</vt:lpwstr>
  </property>
  <property fmtid="{D5CDD505-2E9C-101B-9397-08002B2CF9AE}" pid="3" name="MediaServiceImageTags">
    <vt:lpwstr/>
  </property>
</Properties>
</file>